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drawings/drawing4.xml" ContentType="application/vnd.openxmlformats-officedocument.drawingml.chartshapes+xml"/>
  <Override PartName="/xl/charts/chart2.xml" ContentType="application/vnd.openxmlformats-officedocument.drawingml.chart+xml"/>
  <Override PartName="/xl/drawings/drawing5.xml" ContentType="application/vnd.openxmlformats-officedocument.drawingml.chartshap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omments1.xml" ContentType="application/vnd.openxmlformats-officedocument.spreadsheetml.comments+xml"/>
  <Override PartName="/xl/charts/chart3.xml" ContentType="application/vnd.openxmlformats-officedocument.drawingml.chart+xml"/>
  <Override PartName="/xl/drawings/drawing8.xml" ContentType="application/vnd.openxmlformats-officedocument.drawing+xml"/>
  <Override PartName="/xl/comments2.xml" ContentType="application/vnd.openxmlformats-officedocument.spreadsheetml.comments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omments3.xml" ContentType="application/vnd.openxmlformats-officedocument.spreadsheetml.comments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omments4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charts/colors1.xml" ContentType="application/vnd.ms-office.chartcolorstyle+xml"/>
  <Override PartName="/xl/charts/style1.xml" ContentType="application/vnd.ms-office.chartstyle+xml"/>
  <Override PartName="/xl/charts/colors2.xml" ContentType="application/vnd.ms-office.chartcolorstyle+xml"/>
  <Override PartName="/xl/charts/style2.xml" ContentType="application/vnd.ms-office.chartstyl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codeName="ThisWorkbook"/>
  <bookViews>
    <workbookView xWindow="-120" yWindow="-120" windowWidth="20640" windowHeight="11760"/>
  </bookViews>
  <sheets>
    <sheet name="INICIO" sheetId="15" r:id="rId1"/>
    <sheet name="Indice 1" sheetId="50" r:id="rId2"/>
    <sheet name="IP" sheetId="2" r:id="rId3"/>
    <sheet name="CP" sheetId="33" r:id="rId4"/>
    <sheet name="SP" sheetId="3" r:id="rId5"/>
    <sheet name="ESE" sheetId="22" r:id="rId6"/>
    <sheet name="IMP-1" sheetId="57" r:id="rId7"/>
    <sheet name="Indice 2" sheetId="54" r:id="rId8"/>
    <sheet name="PE-1" sheetId="34" r:id="rId9"/>
    <sheet name="PE-2" sheetId="45" r:id="rId10"/>
    <sheet name="PE-3" sheetId="46" r:id="rId11"/>
    <sheet name="PE-4" sheetId="56" r:id="rId12"/>
    <sheet name="IMP-2" sheetId="44" r:id="rId13"/>
    <sheet name="R-sgp" sheetId="52" state="hidden" r:id="rId14"/>
    <sheet name="C-sgp" sheetId="51" state="hidden" r:id="rId15"/>
    <sheet name="Rubrado" sheetId="55" r:id="rId16"/>
  </sheets>
  <externalReferences>
    <externalReference r:id="rId17"/>
  </externalReferences>
  <definedNames>
    <definedName name="_xlnm._FilterDatabase" localSheetId="15" hidden="1">Rubrado!$A$24:$DT$294</definedName>
    <definedName name="_xlnm.Print_Titles" localSheetId="15">Rubrado!$1:$24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K4" i="55" l="1"/>
  <c r="G9" i="55"/>
  <c r="J26" i="55"/>
  <c r="J27" i="55"/>
  <c r="J28" i="55"/>
  <c r="J29" i="55"/>
  <c r="J30" i="55"/>
  <c r="J31" i="55"/>
  <c r="J32" i="55"/>
  <c r="J33" i="55"/>
  <c r="J34" i="55"/>
  <c r="J35" i="55"/>
  <c r="J36" i="55"/>
  <c r="J37" i="55"/>
  <c r="J38" i="55"/>
  <c r="J39" i="55"/>
  <c r="J40" i="55"/>
  <c r="J41" i="55"/>
  <c r="J42" i="55"/>
  <c r="J43" i="55"/>
  <c r="J44" i="55"/>
  <c r="J45" i="55"/>
  <c r="J46" i="55"/>
  <c r="J47" i="55"/>
  <c r="J48" i="55"/>
  <c r="J49" i="55"/>
  <c r="J50" i="55"/>
  <c r="J51" i="55"/>
  <c r="J52" i="55"/>
  <c r="J53" i="55"/>
  <c r="J54" i="55"/>
  <c r="J55" i="55"/>
  <c r="J56" i="55"/>
  <c r="J57" i="55"/>
  <c r="J58" i="55"/>
  <c r="J59" i="55"/>
  <c r="J60" i="55"/>
  <c r="J61" i="55"/>
  <c r="J62" i="55"/>
  <c r="J63" i="55"/>
  <c r="J64" i="55"/>
  <c r="J65" i="55"/>
  <c r="J66" i="55"/>
  <c r="J67" i="55"/>
  <c r="J68" i="55"/>
  <c r="J69" i="55"/>
  <c r="J70" i="55"/>
  <c r="J71" i="55"/>
  <c r="J72" i="55"/>
  <c r="J73" i="55"/>
  <c r="J74" i="55"/>
  <c r="J75" i="55"/>
  <c r="J76" i="55"/>
  <c r="J77" i="55"/>
  <c r="J78" i="55"/>
  <c r="J79" i="55"/>
  <c r="J80" i="55"/>
  <c r="J81" i="55"/>
  <c r="J82" i="55"/>
  <c r="J83" i="55"/>
  <c r="J84" i="55"/>
  <c r="J85" i="55"/>
  <c r="J86" i="55"/>
  <c r="J87" i="55"/>
  <c r="J88" i="55"/>
  <c r="J89" i="55"/>
  <c r="J90" i="55"/>
  <c r="J91" i="55"/>
  <c r="J92" i="55"/>
  <c r="J93" i="55"/>
  <c r="J94" i="55"/>
  <c r="J95" i="55"/>
  <c r="J96" i="55"/>
  <c r="J97" i="55"/>
  <c r="J98" i="55"/>
  <c r="J99" i="55"/>
  <c r="J100" i="55"/>
  <c r="J101" i="55"/>
  <c r="J102" i="55"/>
  <c r="J103" i="55"/>
  <c r="J104" i="55"/>
  <c r="J105" i="55"/>
  <c r="J106" i="55"/>
  <c r="J107" i="55"/>
  <c r="J108" i="55"/>
  <c r="J109" i="55"/>
  <c r="J110" i="55"/>
  <c r="J111" i="55"/>
  <c r="J112" i="55"/>
  <c r="J113" i="55"/>
  <c r="J114" i="55"/>
  <c r="J115" i="55"/>
  <c r="J116" i="55"/>
  <c r="J117" i="55"/>
  <c r="J118" i="55"/>
  <c r="J119" i="55"/>
  <c r="J120" i="55"/>
  <c r="J121" i="55"/>
  <c r="J122" i="55"/>
  <c r="J123" i="55"/>
  <c r="J124" i="55"/>
  <c r="J125" i="55"/>
  <c r="J126" i="55"/>
  <c r="J127" i="55"/>
  <c r="J128" i="55"/>
  <c r="J129" i="55"/>
  <c r="J130" i="55"/>
  <c r="J131" i="55"/>
  <c r="J132" i="55"/>
  <c r="J133" i="55"/>
  <c r="J134" i="55"/>
  <c r="J135" i="55"/>
  <c r="J136" i="55"/>
  <c r="J137" i="55"/>
  <c r="J138" i="55"/>
  <c r="J139" i="55"/>
  <c r="J140" i="55"/>
  <c r="J141" i="55"/>
  <c r="J142" i="55"/>
  <c r="J143" i="55"/>
  <c r="J144" i="55"/>
  <c r="J145" i="55"/>
  <c r="J146" i="55"/>
  <c r="J147" i="55"/>
  <c r="J148" i="55"/>
  <c r="J149" i="55"/>
  <c r="J150" i="55"/>
  <c r="J151" i="55"/>
  <c r="J152" i="55"/>
  <c r="J153" i="55"/>
  <c r="J154" i="55"/>
  <c r="J155" i="55"/>
  <c r="J156" i="55"/>
  <c r="J157" i="55"/>
  <c r="J158" i="55"/>
  <c r="J159" i="55"/>
  <c r="J160" i="55"/>
  <c r="J161" i="55"/>
  <c r="J162" i="55"/>
  <c r="J163" i="55"/>
  <c r="J164" i="55"/>
  <c r="J165" i="55"/>
  <c r="J166" i="55"/>
  <c r="J167" i="55"/>
  <c r="J168" i="55"/>
  <c r="J169" i="55"/>
  <c r="J170" i="55"/>
  <c r="J171" i="55"/>
  <c r="J172" i="55"/>
  <c r="J173" i="55"/>
  <c r="J174" i="55"/>
  <c r="J175" i="55"/>
  <c r="J176" i="55"/>
  <c r="J177" i="55"/>
  <c r="J178" i="55"/>
  <c r="J179" i="55"/>
  <c r="J180" i="55"/>
  <c r="J181" i="55"/>
  <c r="J182" i="55"/>
  <c r="J183" i="55"/>
  <c r="J184" i="55"/>
  <c r="J185" i="55"/>
  <c r="J186" i="55"/>
  <c r="J187" i="55"/>
  <c r="J188" i="55"/>
  <c r="J189" i="55"/>
  <c r="J190" i="55"/>
  <c r="J191" i="55"/>
  <c r="J192" i="55"/>
  <c r="J193" i="55"/>
  <c r="J194" i="55"/>
  <c r="J195" i="55"/>
  <c r="J196" i="55"/>
  <c r="J197" i="55"/>
  <c r="J198" i="55"/>
  <c r="J199" i="55"/>
  <c r="J200" i="55"/>
  <c r="J201" i="55"/>
  <c r="J202" i="55"/>
  <c r="J203" i="55"/>
  <c r="J204" i="55"/>
  <c r="J205" i="55"/>
  <c r="J206" i="55"/>
  <c r="J207" i="55"/>
  <c r="J208" i="55"/>
  <c r="J209" i="55"/>
  <c r="J210" i="55"/>
  <c r="J211" i="55"/>
  <c r="J212" i="55"/>
  <c r="J213" i="55"/>
  <c r="J214" i="55"/>
  <c r="J215" i="55"/>
  <c r="J216" i="55"/>
  <c r="J217" i="55"/>
  <c r="J218" i="55"/>
  <c r="J219" i="55"/>
  <c r="J220" i="55"/>
  <c r="J221" i="55"/>
  <c r="J222" i="55"/>
  <c r="J223" i="55"/>
  <c r="J224" i="55"/>
  <c r="J225" i="55"/>
  <c r="J226" i="55"/>
  <c r="J227" i="55"/>
  <c r="J228" i="55"/>
  <c r="J229" i="55"/>
  <c r="J230" i="55"/>
  <c r="J231" i="55"/>
  <c r="J232" i="55"/>
  <c r="J233" i="55"/>
  <c r="J234" i="55"/>
  <c r="J235" i="55"/>
  <c r="J236" i="55"/>
  <c r="J237" i="55"/>
  <c r="J238" i="55"/>
  <c r="J239" i="55"/>
  <c r="J240" i="55"/>
  <c r="J241" i="55"/>
  <c r="J242" i="55"/>
  <c r="J243" i="55"/>
  <c r="J244" i="55"/>
  <c r="J245" i="55"/>
  <c r="J246" i="55"/>
  <c r="J247" i="55"/>
  <c r="J248" i="55"/>
  <c r="J249" i="55"/>
  <c r="J250" i="55"/>
  <c r="J251" i="55"/>
  <c r="J252" i="55"/>
  <c r="J253" i="55"/>
  <c r="J254" i="55"/>
  <c r="J255" i="55"/>
  <c r="J256" i="55"/>
  <c r="J257" i="55"/>
  <c r="J258" i="55"/>
  <c r="J259" i="55"/>
  <c r="J260" i="55"/>
  <c r="J261" i="55"/>
  <c r="J262" i="55"/>
  <c r="J263" i="55"/>
  <c r="J264" i="55"/>
  <c r="J265" i="55"/>
  <c r="J266" i="55"/>
  <c r="J267" i="55"/>
  <c r="J268" i="55"/>
  <c r="J269" i="55"/>
  <c r="J270" i="55"/>
  <c r="J271" i="55"/>
  <c r="J272" i="55"/>
  <c r="J273" i="55"/>
  <c r="J274" i="55"/>
  <c r="J275" i="55"/>
  <c r="J276" i="55"/>
  <c r="J277" i="55"/>
  <c r="J278" i="55"/>
  <c r="J279" i="55"/>
  <c r="J280" i="55"/>
  <c r="J281" i="55"/>
  <c r="J282" i="55"/>
  <c r="J283" i="55"/>
  <c r="J284" i="55"/>
  <c r="J285" i="55"/>
  <c r="J286" i="55"/>
  <c r="J287" i="55"/>
  <c r="J288" i="55"/>
  <c r="J289" i="55"/>
  <c r="J290" i="55"/>
  <c r="J291" i="55"/>
  <c r="J292" i="55"/>
  <c r="J293" i="55"/>
  <c r="J294" i="55"/>
  <c r="J25" i="55"/>
  <c r="G25" i="55"/>
  <c r="RO56" i="56" l="1"/>
  <c r="QJ56" i="56"/>
  <c r="PE56" i="56"/>
  <c r="NZ56" i="56"/>
  <c r="LO56" i="56"/>
  <c r="KJ56" i="56"/>
  <c r="JE56" i="56"/>
  <c r="HZ56" i="56"/>
  <c r="FO56" i="56"/>
  <c r="EJ56" i="56"/>
  <c r="DE56" i="56"/>
  <c r="BZ56" i="56"/>
  <c r="H20" i="34" l="1"/>
  <c r="AA53" i="46"/>
  <c r="J92" i="3" l="1"/>
  <c r="J89" i="3"/>
  <c r="J86" i="3"/>
  <c r="G83" i="3"/>
  <c r="V44" i="46"/>
  <c r="K26" i="46"/>
  <c r="K28" i="46" s="1"/>
  <c r="O26" i="46"/>
  <c r="O28" i="46" s="1"/>
  <c r="S26" i="46"/>
  <c r="S28" i="46" s="1"/>
  <c r="W26" i="46"/>
  <c r="W28" i="46" s="1"/>
  <c r="G26" i="46"/>
  <c r="G28" i="46" s="1"/>
  <c r="K20" i="46"/>
  <c r="O20" i="46" s="1"/>
  <c r="S20" i="46" s="1"/>
  <c r="W20" i="46" s="1"/>
  <c r="S192" i="34"/>
  <c r="S186" i="34"/>
  <c r="S180" i="34"/>
  <c r="S174" i="34"/>
  <c r="S168" i="34"/>
  <c r="V29" i="22" l="1"/>
  <c r="P29" i="22"/>
  <c r="J29" i="22"/>
  <c r="V27" i="22"/>
  <c r="P27" i="22"/>
  <c r="J27" i="22"/>
  <c r="V25" i="22"/>
  <c r="P25" i="22"/>
  <c r="J25" i="22"/>
  <c r="V23" i="22"/>
  <c r="P23" i="22"/>
  <c r="J23" i="22"/>
  <c r="V21" i="22"/>
  <c r="P21" i="22"/>
  <c r="J21" i="22"/>
  <c r="RO69" i="22" l="1"/>
  <c r="QJ69" i="22"/>
  <c r="PE69" i="22"/>
  <c r="NZ69" i="22"/>
  <c r="LO69" i="22"/>
  <c r="KJ69" i="22"/>
  <c r="JE69" i="22"/>
  <c r="HZ69" i="22"/>
  <c r="FO69" i="22"/>
  <c r="EJ69" i="22"/>
  <c r="DE69" i="22"/>
  <c r="BZ69" i="22"/>
  <c r="M120" i="22" l="1"/>
  <c r="O120" i="22"/>
  <c r="Q120" i="22"/>
  <c r="U120" i="22"/>
  <c r="W120" i="22"/>
  <c r="Y120" i="22"/>
  <c r="AA120" i="22"/>
  <c r="K120" i="22"/>
  <c r="M92" i="22"/>
  <c r="Q92" i="22"/>
  <c r="W92" i="22"/>
  <c r="Y92" i="22"/>
  <c r="K92" i="22"/>
  <c r="M58" i="22"/>
  <c r="O58" i="22"/>
  <c r="Q58" i="22"/>
  <c r="S58" i="22"/>
  <c r="U58" i="22"/>
  <c r="Y58" i="22"/>
  <c r="AA58" i="22"/>
  <c r="K58" i="22"/>
  <c r="RO237" i="56" l="1"/>
  <c r="QJ237" i="56"/>
  <c r="PE237" i="56"/>
  <c r="NZ237" i="56"/>
  <c r="LO237" i="56"/>
  <c r="KJ237" i="56"/>
  <c r="JE237" i="56"/>
  <c r="HZ237" i="56"/>
  <c r="FO237" i="56"/>
  <c r="EJ237" i="56"/>
  <c r="DE237" i="56"/>
  <c r="BZ237" i="56"/>
  <c r="RO204" i="56"/>
  <c r="QJ204" i="56"/>
  <c r="PE204" i="56"/>
  <c r="NZ204" i="56"/>
  <c r="LO204" i="56"/>
  <c r="KJ204" i="56"/>
  <c r="JE204" i="56"/>
  <c r="HZ204" i="56"/>
  <c r="FO204" i="56"/>
  <c r="EJ204" i="56"/>
  <c r="DE204" i="56"/>
  <c r="BZ204" i="56"/>
  <c r="RO192" i="56"/>
  <c r="QJ192" i="56"/>
  <c r="PE192" i="56"/>
  <c r="NZ192" i="56"/>
  <c r="LO192" i="56"/>
  <c r="KJ192" i="56"/>
  <c r="JE192" i="56"/>
  <c r="HZ192" i="56"/>
  <c r="FO192" i="56"/>
  <c r="EJ192" i="56"/>
  <c r="DE192" i="56"/>
  <c r="BZ192" i="56"/>
  <c r="RO189" i="56"/>
  <c r="QJ189" i="56"/>
  <c r="PE189" i="56"/>
  <c r="NZ189" i="56"/>
  <c r="LO189" i="56"/>
  <c r="KJ189" i="56"/>
  <c r="JE189" i="56"/>
  <c r="HZ189" i="56"/>
  <c r="FO189" i="56"/>
  <c r="EJ189" i="56"/>
  <c r="DE189" i="56"/>
  <c r="BZ189" i="56"/>
  <c r="RO186" i="56"/>
  <c r="QJ186" i="56"/>
  <c r="PE186" i="56"/>
  <c r="NZ186" i="56"/>
  <c r="LO186" i="56"/>
  <c r="KJ186" i="56"/>
  <c r="JE186" i="56"/>
  <c r="HZ186" i="56"/>
  <c r="FO186" i="56"/>
  <c r="EJ186" i="56"/>
  <c r="DE186" i="56"/>
  <c r="BZ186" i="56"/>
  <c r="RO182" i="56"/>
  <c r="QJ182" i="56"/>
  <c r="PE182" i="56"/>
  <c r="NZ182" i="56"/>
  <c r="LO182" i="56"/>
  <c r="KJ182" i="56"/>
  <c r="JE182" i="56"/>
  <c r="HZ182" i="56"/>
  <c r="FO182" i="56"/>
  <c r="EJ182" i="56"/>
  <c r="DE182" i="56"/>
  <c r="BZ182" i="56"/>
  <c r="RO176" i="56"/>
  <c r="QJ176" i="56"/>
  <c r="PE176" i="56"/>
  <c r="NZ176" i="56"/>
  <c r="LO176" i="56"/>
  <c r="KJ176" i="56"/>
  <c r="JE176" i="56"/>
  <c r="HZ176" i="56"/>
  <c r="FO176" i="56"/>
  <c r="EJ176" i="56"/>
  <c r="DE176" i="56"/>
  <c r="BZ176" i="56"/>
  <c r="RO173" i="56"/>
  <c r="QJ173" i="56"/>
  <c r="PE173" i="56"/>
  <c r="NZ173" i="56"/>
  <c r="LO173" i="56"/>
  <c r="KJ173" i="56"/>
  <c r="JE173" i="56"/>
  <c r="HZ173" i="56"/>
  <c r="FO173" i="56"/>
  <c r="EJ173" i="56"/>
  <c r="DE173" i="56"/>
  <c r="BZ173" i="56"/>
  <c r="RO169" i="56"/>
  <c r="QJ169" i="56"/>
  <c r="PE169" i="56"/>
  <c r="NZ169" i="56"/>
  <c r="LO169" i="56"/>
  <c r="KJ169" i="56"/>
  <c r="JE169" i="56"/>
  <c r="HZ169" i="56"/>
  <c r="FO169" i="56"/>
  <c r="EJ169" i="56"/>
  <c r="DE169" i="56"/>
  <c r="BZ169" i="56"/>
  <c r="RO154" i="56"/>
  <c r="QJ154" i="56"/>
  <c r="PE154" i="56"/>
  <c r="NZ154" i="56"/>
  <c r="LO154" i="56"/>
  <c r="KJ154" i="56"/>
  <c r="JE154" i="56"/>
  <c r="HZ154" i="56"/>
  <c r="FO154" i="56"/>
  <c r="EJ154" i="56"/>
  <c r="DE154" i="56"/>
  <c r="BZ154" i="56"/>
  <c r="RO142" i="56"/>
  <c r="QJ142" i="56"/>
  <c r="PE142" i="56"/>
  <c r="NZ142" i="56"/>
  <c r="LO142" i="56"/>
  <c r="KJ142" i="56"/>
  <c r="JE142" i="56"/>
  <c r="HZ142" i="56"/>
  <c r="FO142" i="56"/>
  <c r="EJ142" i="56"/>
  <c r="DE142" i="56"/>
  <c r="BZ142" i="56"/>
  <c r="RO138" i="56"/>
  <c r="QJ138" i="56"/>
  <c r="PE138" i="56"/>
  <c r="NZ138" i="56"/>
  <c r="LO138" i="56"/>
  <c r="KJ138" i="56"/>
  <c r="JE138" i="56"/>
  <c r="HZ138" i="56"/>
  <c r="FO138" i="56"/>
  <c r="EJ138" i="56"/>
  <c r="DE138" i="56"/>
  <c r="BZ138" i="56"/>
  <c r="RO123" i="56"/>
  <c r="QJ123" i="56"/>
  <c r="PE123" i="56"/>
  <c r="NZ123" i="56"/>
  <c r="LO123" i="56"/>
  <c r="KJ123" i="56"/>
  <c r="JE123" i="56"/>
  <c r="HZ123" i="56"/>
  <c r="FO123" i="56"/>
  <c r="EJ123" i="56"/>
  <c r="DE123" i="56"/>
  <c r="BZ123" i="56"/>
  <c r="RO119" i="56"/>
  <c r="QJ119" i="56"/>
  <c r="PE119" i="56"/>
  <c r="NZ119" i="56"/>
  <c r="LO119" i="56"/>
  <c r="KJ119" i="56"/>
  <c r="JE119" i="56"/>
  <c r="HZ119" i="56"/>
  <c r="FO119" i="56"/>
  <c r="EJ119" i="56"/>
  <c r="DE119" i="56"/>
  <c r="BZ119" i="56"/>
  <c r="RO103" i="56"/>
  <c r="QJ103" i="56"/>
  <c r="PE103" i="56"/>
  <c r="NZ103" i="56"/>
  <c r="LO103" i="56"/>
  <c r="KJ103" i="56"/>
  <c r="JE103" i="56"/>
  <c r="HZ103" i="56"/>
  <c r="FO103" i="56"/>
  <c r="EJ103" i="56"/>
  <c r="DE103" i="56"/>
  <c r="BZ103" i="56"/>
  <c r="RO72" i="56"/>
  <c r="QJ72" i="56"/>
  <c r="PE72" i="56"/>
  <c r="NZ72" i="56"/>
  <c r="LO72" i="56"/>
  <c r="KJ72" i="56"/>
  <c r="JE72" i="56"/>
  <c r="HZ72" i="56"/>
  <c r="FO72" i="56"/>
  <c r="EJ72" i="56"/>
  <c r="DE72" i="56"/>
  <c r="BZ72" i="56"/>
  <c r="RO61" i="56"/>
  <c r="QJ61" i="56"/>
  <c r="PE61" i="56"/>
  <c r="NZ61" i="56"/>
  <c r="LO61" i="56"/>
  <c r="KJ61" i="56"/>
  <c r="JE61" i="56"/>
  <c r="HZ61" i="56"/>
  <c r="FO61" i="56"/>
  <c r="EJ61" i="56"/>
  <c r="DE61" i="56"/>
  <c r="BZ61" i="56"/>
  <c r="RO51" i="56"/>
  <c r="QJ51" i="56"/>
  <c r="PE51" i="56"/>
  <c r="NZ51" i="56"/>
  <c r="LO51" i="56"/>
  <c r="KJ51" i="56"/>
  <c r="JE51" i="56"/>
  <c r="HZ51" i="56"/>
  <c r="FO51" i="56"/>
  <c r="EJ51" i="56"/>
  <c r="DE51" i="56"/>
  <c r="BZ51" i="56"/>
  <c r="RO46" i="56"/>
  <c r="QJ46" i="56"/>
  <c r="PE46" i="56"/>
  <c r="NZ46" i="56"/>
  <c r="LO46" i="56"/>
  <c r="KJ46" i="56"/>
  <c r="JE46" i="56"/>
  <c r="HZ46" i="56"/>
  <c r="FO46" i="56"/>
  <c r="EJ46" i="56"/>
  <c r="DE46" i="56"/>
  <c r="BZ46" i="56"/>
  <c r="RO41" i="56"/>
  <c r="QJ41" i="56"/>
  <c r="PE41" i="56"/>
  <c r="NZ41" i="56"/>
  <c r="LO41" i="56"/>
  <c r="KJ41" i="56"/>
  <c r="JE41" i="56"/>
  <c r="HZ41" i="56"/>
  <c r="FO41" i="56"/>
  <c r="EJ41" i="56"/>
  <c r="DE41" i="56"/>
  <c r="BZ41" i="56"/>
  <c r="RO36" i="56"/>
  <c r="QJ36" i="56"/>
  <c r="PE36" i="56"/>
  <c r="NZ36" i="56"/>
  <c r="LO36" i="56"/>
  <c r="KJ36" i="56"/>
  <c r="JE36" i="56"/>
  <c r="HZ36" i="56"/>
  <c r="FO36" i="56"/>
  <c r="EJ36" i="56"/>
  <c r="DE36" i="56"/>
  <c r="BZ36" i="56"/>
  <c r="RO31" i="56"/>
  <c r="QJ31" i="56"/>
  <c r="PE31" i="56"/>
  <c r="NZ31" i="56"/>
  <c r="LO31" i="56"/>
  <c r="KJ31" i="56"/>
  <c r="JE31" i="56"/>
  <c r="HZ31" i="56"/>
  <c r="FO31" i="56"/>
  <c r="EJ31" i="56"/>
  <c r="DE31" i="56"/>
  <c r="BZ31" i="56"/>
  <c r="RO26" i="56"/>
  <c r="QJ26" i="56"/>
  <c r="PE26" i="56"/>
  <c r="NZ26" i="56"/>
  <c r="LO26" i="56"/>
  <c r="KJ26" i="56"/>
  <c r="JE26" i="56"/>
  <c r="HZ26" i="56"/>
  <c r="FO26" i="56"/>
  <c r="EJ26" i="56"/>
  <c r="DE26" i="56"/>
  <c r="BZ26" i="56"/>
  <c r="RO21" i="56"/>
  <c r="QJ21" i="56"/>
  <c r="PE21" i="56"/>
  <c r="NZ21" i="56"/>
  <c r="LO21" i="56"/>
  <c r="KJ21" i="56"/>
  <c r="JE21" i="56"/>
  <c r="HZ21" i="56"/>
  <c r="FO21" i="56"/>
  <c r="EJ21" i="56"/>
  <c r="DE21" i="56"/>
  <c r="BZ21" i="56"/>
  <c r="RO16" i="56"/>
  <c r="QJ16" i="56"/>
  <c r="PE16" i="56"/>
  <c r="NZ16" i="56"/>
  <c r="LO16" i="56"/>
  <c r="KJ16" i="56"/>
  <c r="JE16" i="56"/>
  <c r="HZ16" i="56"/>
  <c r="FO16" i="56"/>
  <c r="EJ16" i="56"/>
  <c r="DE16" i="56"/>
  <c r="BZ16" i="56"/>
  <c r="H20" i="55" l="1"/>
  <c r="H21" i="55" s="1"/>
  <c r="S4" i="55"/>
  <c r="N5" i="55"/>
  <c r="S6" i="55" l="1"/>
  <c r="RO38" i="22"/>
  <c r="AC126" i="22" s="1"/>
  <c r="RO36" i="22"/>
  <c r="AA126" i="22" s="1"/>
  <c r="RO34" i="22"/>
  <c r="Y126" i="22" s="1"/>
  <c r="RO32" i="22"/>
  <c r="W126" i="22" s="1"/>
  <c r="RO30" i="22"/>
  <c r="U126" i="22" s="1"/>
  <c r="RO28" i="22"/>
  <c r="S126" i="22" s="1"/>
  <c r="RO26" i="22"/>
  <c r="Q126" i="22" s="1"/>
  <c r="RO24" i="22"/>
  <c r="O126" i="22" s="1"/>
  <c r="RO22" i="22"/>
  <c r="M126" i="22" s="1"/>
  <c r="RO20" i="22"/>
  <c r="K126" i="22" s="1"/>
  <c r="RO18" i="22"/>
  <c r="I126" i="22" s="1"/>
  <c r="QJ38" i="22"/>
  <c r="AC124" i="22" s="1"/>
  <c r="QJ36" i="22"/>
  <c r="AA124" i="22" s="1"/>
  <c r="QJ34" i="22"/>
  <c r="Y124" i="22" s="1"/>
  <c r="QJ32" i="22"/>
  <c r="W124" i="22" s="1"/>
  <c r="QJ30" i="22"/>
  <c r="U124" i="22" s="1"/>
  <c r="QJ28" i="22"/>
  <c r="S124" i="22" s="1"/>
  <c r="QJ26" i="22"/>
  <c r="Q124" i="22" s="1"/>
  <c r="QJ24" i="22"/>
  <c r="O124" i="22" s="1"/>
  <c r="QJ22" i="22"/>
  <c r="M124" i="22" s="1"/>
  <c r="QJ20" i="22"/>
  <c r="K124" i="22" s="1"/>
  <c r="QJ18" i="22"/>
  <c r="I124" i="22" s="1"/>
  <c r="PE38" i="22"/>
  <c r="AC122" i="22" s="1"/>
  <c r="PE36" i="22"/>
  <c r="AA122" i="22" s="1"/>
  <c r="PE34" i="22"/>
  <c r="Y122" i="22" s="1"/>
  <c r="PE32" i="22"/>
  <c r="W122" i="22" s="1"/>
  <c r="PE30" i="22"/>
  <c r="U122" i="22" s="1"/>
  <c r="PE28" i="22"/>
  <c r="S122" i="22" s="1"/>
  <c r="PE26" i="22"/>
  <c r="Q122" i="22" s="1"/>
  <c r="PE24" i="22"/>
  <c r="O122" i="22" s="1"/>
  <c r="PE22" i="22"/>
  <c r="M122" i="22" s="1"/>
  <c r="PE20" i="22"/>
  <c r="K122" i="22" s="1"/>
  <c r="PE18" i="22"/>
  <c r="I122" i="22" s="1"/>
  <c r="LO38" i="22"/>
  <c r="AC98" i="22" s="1"/>
  <c r="LO36" i="22"/>
  <c r="AA98" i="22" s="1"/>
  <c r="LO34" i="22"/>
  <c r="Y98" i="22" s="1"/>
  <c r="LO32" i="22"/>
  <c r="W98" i="22" s="1"/>
  <c r="LO30" i="22"/>
  <c r="U98" i="22" s="1"/>
  <c r="LO28" i="22"/>
  <c r="S98" i="22" s="1"/>
  <c r="LO26" i="22"/>
  <c r="Q98" i="22" s="1"/>
  <c r="LO24" i="22"/>
  <c r="O98" i="22" s="1"/>
  <c r="LO22" i="22"/>
  <c r="M98" i="22" s="1"/>
  <c r="LO20" i="22"/>
  <c r="K98" i="22" s="1"/>
  <c r="LO18" i="22"/>
  <c r="I98" i="22" s="1"/>
  <c r="KJ38" i="22"/>
  <c r="KJ36" i="22"/>
  <c r="KJ34" i="22"/>
  <c r="KJ32" i="22"/>
  <c r="KJ30" i="22"/>
  <c r="KJ28" i="22"/>
  <c r="KJ26" i="22"/>
  <c r="KJ24" i="22"/>
  <c r="KJ22" i="22"/>
  <c r="KJ20" i="22"/>
  <c r="KJ18" i="22"/>
  <c r="JE38" i="22"/>
  <c r="AC94" i="22" s="1"/>
  <c r="JE36" i="22"/>
  <c r="AA94" i="22" s="1"/>
  <c r="JE34" i="22"/>
  <c r="Y94" i="22" s="1"/>
  <c r="JE32" i="22"/>
  <c r="W94" i="22" s="1"/>
  <c r="JE30" i="22"/>
  <c r="U94" i="22" s="1"/>
  <c r="JE28" i="22"/>
  <c r="S94" i="22" s="1"/>
  <c r="JE26" i="22"/>
  <c r="Q94" i="22" s="1"/>
  <c r="JE24" i="22"/>
  <c r="O94" i="22" s="1"/>
  <c r="JE22" i="22"/>
  <c r="M94" i="22" s="1"/>
  <c r="JE20" i="22"/>
  <c r="K94" i="22" s="1"/>
  <c r="JE18" i="22"/>
  <c r="I94" i="22" s="1"/>
  <c r="FO38" i="22"/>
  <c r="AC64" i="22" s="1"/>
  <c r="FO36" i="22"/>
  <c r="AA64" i="22" s="1"/>
  <c r="FO34" i="22"/>
  <c r="Y64" i="22" s="1"/>
  <c r="FO32" i="22"/>
  <c r="W64" i="22" s="1"/>
  <c r="FO30" i="22"/>
  <c r="U64" i="22" s="1"/>
  <c r="FO28" i="22"/>
  <c r="S64" i="22" s="1"/>
  <c r="FO26" i="22"/>
  <c r="Q64" i="22" s="1"/>
  <c r="FO24" i="22"/>
  <c r="O64" i="22" s="1"/>
  <c r="FO22" i="22"/>
  <c r="M64" i="22" s="1"/>
  <c r="FO20" i="22"/>
  <c r="K64" i="22" s="1"/>
  <c r="FO18" i="22"/>
  <c r="I64" i="22" s="1"/>
  <c r="EJ38" i="22"/>
  <c r="AC62" i="22" s="1"/>
  <c r="EJ36" i="22"/>
  <c r="AA62" i="22" s="1"/>
  <c r="EJ34" i="22"/>
  <c r="Y62" i="22" s="1"/>
  <c r="EJ32" i="22"/>
  <c r="W62" i="22" s="1"/>
  <c r="EJ30" i="22"/>
  <c r="U62" i="22" s="1"/>
  <c r="EJ28" i="22"/>
  <c r="S62" i="22" s="1"/>
  <c r="EJ26" i="22"/>
  <c r="Q62" i="22" s="1"/>
  <c r="EJ24" i="22"/>
  <c r="O62" i="22" s="1"/>
  <c r="EJ22" i="22"/>
  <c r="M62" i="22" s="1"/>
  <c r="EJ20" i="22"/>
  <c r="K62" i="22" s="1"/>
  <c r="EJ18" i="22"/>
  <c r="I62" i="22" s="1"/>
  <c r="K96" i="22" l="1"/>
  <c r="K100" i="22" s="1"/>
  <c r="O96" i="22"/>
  <c r="S96" i="22"/>
  <c r="W96" i="22"/>
  <c r="W100" i="22" s="1"/>
  <c r="AA128" i="22"/>
  <c r="AA96" i="22"/>
  <c r="K128" i="22"/>
  <c r="O128" i="22"/>
  <c r="W128" i="22"/>
  <c r="M96" i="22"/>
  <c r="M100" i="22" s="1"/>
  <c r="Q96" i="22"/>
  <c r="Q100" i="22" s="1"/>
  <c r="U96" i="22"/>
  <c r="Y96" i="22"/>
  <c r="Y100" i="22" s="1"/>
  <c r="AC96" i="22"/>
  <c r="M128" i="22"/>
  <c r="Q128" i="22"/>
  <c r="U128" i="22"/>
  <c r="Y128" i="22"/>
  <c r="I96" i="22"/>
  <c r="RO119" i="22"/>
  <c r="QJ119" i="22"/>
  <c r="PE119" i="22"/>
  <c r="NZ127" i="22"/>
  <c r="RO117" i="22"/>
  <c r="QJ117" i="22"/>
  <c r="PE117" i="22"/>
  <c r="NZ125" i="22"/>
  <c r="RO115" i="22"/>
  <c r="QJ115" i="22"/>
  <c r="PE115" i="22"/>
  <c r="NZ123" i="22"/>
  <c r="RO113" i="22"/>
  <c r="QJ113" i="22"/>
  <c r="PE113" i="22"/>
  <c r="NZ121" i="22"/>
  <c r="RO111" i="22"/>
  <c r="QJ111" i="22"/>
  <c r="PE111" i="22"/>
  <c r="NZ119" i="22"/>
  <c r="RO109" i="22"/>
  <c r="QJ109" i="22"/>
  <c r="PE109" i="22"/>
  <c r="NZ117" i="22"/>
  <c r="RO107" i="22"/>
  <c r="QJ107" i="22"/>
  <c r="PE107" i="22"/>
  <c r="NZ115" i="22"/>
  <c r="RO105" i="22"/>
  <c r="QJ105" i="22"/>
  <c r="PE105" i="22"/>
  <c r="NZ113" i="22"/>
  <c r="RO103" i="22"/>
  <c r="QJ103" i="22"/>
  <c r="PE103" i="22"/>
  <c r="NZ111" i="22"/>
  <c r="RO101" i="22"/>
  <c r="QJ101" i="22"/>
  <c r="PE101" i="22"/>
  <c r="NZ109" i="22"/>
  <c r="RO99" i="22"/>
  <c r="QJ99" i="22"/>
  <c r="PE99" i="22"/>
  <c r="NZ107" i="22"/>
  <c r="RO97" i="22"/>
  <c r="QJ97" i="22"/>
  <c r="PE97" i="22"/>
  <c r="NZ105" i="22"/>
  <c r="RO95" i="22"/>
  <c r="QJ95" i="22"/>
  <c r="PE95" i="22"/>
  <c r="NZ103" i="22"/>
  <c r="RO93" i="22"/>
  <c r="QJ93" i="22"/>
  <c r="PE93" i="22"/>
  <c r="NZ101" i="22"/>
  <c r="RO91" i="22"/>
  <c r="QJ91" i="22"/>
  <c r="PE91" i="22"/>
  <c r="NZ99" i="22"/>
  <c r="RO89" i="22"/>
  <c r="QJ89" i="22"/>
  <c r="PE89" i="22"/>
  <c r="NZ97" i="22"/>
  <c r="RO87" i="22"/>
  <c r="QJ87" i="22"/>
  <c r="PE87" i="22"/>
  <c r="NZ95" i="22"/>
  <c r="RO85" i="22"/>
  <c r="QJ85" i="22"/>
  <c r="PE85" i="22"/>
  <c r="NZ93" i="22"/>
  <c r="RO83" i="22"/>
  <c r="QJ83" i="22"/>
  <c r="PE83" i="22"/>
  <c r="NZ91" i="22"/>
  <c r="RO81" i="22"/>
  <c r="QJ81" i="22"/>
  <c r="PE81" i="22"/>
  <c r="NZ89" i="22"/>
  <c r="RO79" i="22"/>
  <c r="QJ79" i="22"/>
  <c r="PE79" i="22"/>
  <c r="NZ87" i="22"/>
  <c r="RO77" i="22"/>
  <c r="QJ77" i="22"/>
  <c r="PE77" i="22"/>
  <c r="NZ85" i="22"/>
  <c r="RO75" i="22"/>
  <c r="QJ75" i="22"/>
  <c r="PE75" i="22"/>
  <c r="NZ83" i="22"/>
  <c r="RO73" i="22"/>
  <c r="QJ73" i="22"/>
  <c r="PE73" i="22"/>
  <c r="NZ81" i="22"/>
  <c r="RO71" i="22"/>
  <c r="QJ71" i="22"/>
  <c r="PE71" i="22"/>
  <c r="NZ79" i="22"/>
  <c r="RO66" i="22"/>
  <c r="QJ66" i="22"/>
  <c r="PE66" i="22"/>
  <c r="NZ77" i="22"/>
  <c r="RO64" i="22"/>
  <c r="QJ64" i="22"/>
  <c r="PE64" i="22"/>
  <c r="NZ75" i="22"/>
  <c r="RO62" i="22"/>
  <c r="QJ62" i="22"/>
  <c r="PE62" i="22"/>
  <c r="NZ73" i="22"/>
  <c r="RO60" i="22"/>
  <c r="QJ60" i="22"/>
  <c r="PE60" i="22"/>
  <c r="NZ71" i="22"/>
  <c r="RO58" i="22"/>
  <c r="QJ58" i="22"/>
  <c r="PE58" i="22"/>
  <c r="NZ66" i="22"/>
  <c r="RO56" i="22"/>
  <c r="QJ56" i="22"/>
  <c r="PE56" i="22"/>
  <c r="NZ64" i="22"/>
  <c r="RO54" i="22"/>
  <c r="QJ54" i="22"/>
  <c r="PE54" i="22"/>
  <c r="NZ62" i="22"/>
  <c r="RO52" i="22"/>
  <c r="QJ52" i="22"/>
  <c r="PE52" i="22"/>
  <c r="NZ60" i="22"/>
  <c r="RO50" i="22"/>
  <c r="QJ50" i="22"/>
  <c r="PE50" i="22"/>
  <c r="NZ58" i="22"/>
  <c r="RO48" i="22"/>
  <c r="QJ48" i="22"/>
  <c r="PE48" i="22"/>
  <c r="NZ56" i="22"/>
  <c r="RO46" i="22"/>
  <c r="QJ46" i="22"/>
  <c r="PE46" i="22"/>
  <c r="NZ54" i="22"/>
  <c r="RO44" i="22"/>
  <c r="QJ44" i="22"/>
  <c r="PE44" i="22"/>
  <c r="NZ52" i="22"/>
  <c r="RO42" i="22"/>
  <c r="QJ42" i="22"/>
  <c r="PE42" i="22"/>
  <c r="NZ50" i="22"/>
  <c r="RO40" i="22"/>
  <c r="RL7" i="22" s="1"/>
  <c r="QJ40" i="22"/>
  <c r="QG7" i="22" s="1"/>
  <c r="PE40" i="22"/>
  <c r="PB7" i="22" s="1"/>
  <c r="NZ48" i="22"/>
  <c r="NZ46" i="22"/>
  <c r="NZ44" i="22"/>
  <c r="NZ42" i="22"/>
  <c r="NZ40" i="22"/>
  <c r="NZ38" i="22"/>
  <c r="NZ36" i="22"/>
  <c r="NZ34" i="22"/>
  <c r="NZ32" i="22"/>
  <c r="NZ30" i="22"/>
  <c r="NZ28" i="22"/>
  <c r="NZ26" i="22"/>
  <c r="LO119" i="22"/>
  <c r="KJ119" i="22"/>
  <c r="JE119" i="22"/>
  <c r="HZ127" i="22"/>
  <c r="LO117" i="22"/>
  <c r="KJ117" i="22"/>
  <c r="JE117" i="22"/>
  <c r="HZ125" i="22"/>
  <c r="LO115" i="22"/>
  <c r="KJ115" i="22"/>
  <c r="JE115" i="22"/>
  <c r="HZ123" i="22"/>
  <c r="LO113" i="22"/>
  <c r="KJ113" i="22"/>
  <c r="JE113" i="22"/>
  <c r="HZ121" i="22"/>
  <c r="LO111" i="22"/>
  <c r="KJ111" i="22"/>
  <c r="JE111" i="22"/>
  <c r="HZ119" i="22"/>
  <c r="LO109" i="22"/>
  <c r="KJ109" i="22"/>
  <c r="JE109" i="22"/>
  <c r="HZ117" i="22"/>
  <c r="LO107" i="22"/>
  <c r="KJ107" i="22"/>
  <c r="JE107" i="22"/>
  <c r="HZ115" i="22"/>
  <c r="LO105" i="22"/>
  <c r="KJ105" i="22"/>
  <c r="JE105" i="22"/>
  <c r="HZ113" i="22"/>
  <c r="LO103" i="22"/>
  <c r="KJ103" i="22"/>
  <c r="JE103" i="22"/>
  <c r="HZ111" i="22"/>
  <c r="LO101" i="22"/>
  <c r="KJ101" i="22"/>
  <c r="JE101" i="22"/>
  <c r="HZ109" i="22"/>
  <c r="LO99" i="22"/>
  <c r="KJ99" i="22"/>
  <c r="JE99" i="22"/>
  <c r="HZ107" i="22"/>
  <c r="LO97" i="22"/>
  <c r="KJ97" i="22"/>
  <c r="JE97" i="22"/>
  <c r="HZ105" i="22"/>
  <c r="LO95" i="22"/>
  <c r="KJ95" i="22"/>
  <c r="JE95" i="22"/>
  <c r="HZ103" i="22"/>
  <c r="LO93" i="22"/>
  <c r="KJ93" i="22"/>
  <c r="JE93" i="22"/>
  <c r="HZ101" i="22"/>
  <c r="LO91" i="22"/>
  <c r="KJ91" i="22"/>
  <c r="JE91" i="22"/>
  <c r="HZ99" i="22"/>
  <c r="LO89" i="22"/>
  <c r="KJ89" i="22"/>
  <c r="JE89" i="22"/>
  <c r="HZ97" i="22"/>
  <c r="LO87" i="22"/>
  <c r="KJ87" i="22"/>
  <c r="JE87" i="22"/>
  <c r="HZ95" i="22"/>
  <c r="LO85" i="22"/>
  <c r="KJ85" i="22"/>
  <c r="JE85" i="22"/>
  <c r="HZ93" i="22"/>
  <c r="LO83" i="22"/>
  <c r="KJ83" i="22"/>
  <c r="JE83" i="22"/>
  <c r="HZ91" i="22"/>
  <c r="LO81" i="22"/>
  <c r="KJ81" i="22"/>
  <c r="JE81" i="22"/>
  <c r="HZ89" i="22"/>
  <c r="LO79" i="22"/>
  <c r="KJ79" i="22"/>
  <c r="JE79" i="22"/>
  <c r="HZ87" i="22"/>
  <c r="LO77" i="22"/>
  <c r="KJ77" i="22"/>
  <c r="JE77" i="22"/>
  <c r="HZ85" i="22"/>
  <c r="LO75" i="22"/>
  <c r="KJ75" i="22"/>
  <c r="JE75" i="22"/>
  <c r="HZ83" i="22"/>
  <c r="LO73" i="22"/>
  <c r="KJ73" i="22"/>
  <c r="JE73" i="22"/>
  <c r="HZ81" i="22"/>
  <c r="LO71" i="22"/>
  <c r="KJ71" i="22"/>
  <c r="JE71" i="22"/>
  <c r="HZ79" i="22"/>
  <c r="LO66" i="22"/>
  <c r="KJ66" i="22"/>
  <c r="JE66" i="22"/>
  <c r="HZ77" i="22"/>
  <c r="LO64" i="22"/>
  <c r="KJ64" i="22"/>
  <c r="JE64" i="22"/>
  <c r="HZ75" i="22"/>
  <c r="LO62" i="22"/>
  <c r="KJ62" i="22"/>
  <c r="JE62" i="22"/>
  <c r="HZ73" i="22"/>
  <c r="LO60" i="22"/>
  <c r="KJ60" i="22"/>
  <c r="JE60" i="22"/>
  <c r="HZ71" i="22"/>
  <c r="LO58" i="22"/>
  <c r="KJ58" i="22"/>
  <c r="JE58" i="22"/>
  <c r="HZ66" i="22"/>
  <c r="LO56" i="22"/>
  <c r="KJ56" i="22"/>
  <c r="JE56" i="22"/>
  <c r="HZ64" i="22"/>
  <c r="LO54" i="22"/>
  <c r="KJ54" i="22"/>
  <c r="JE54" i="22"/>
  <c r="HZ62" i="22"/>
  <c r="LO52" i="22"/>
  <c r="KJ52" i="22"/>
  <c r="JE52" i="22"/>
  <c r="HZ60" i="22"/>
  <c r="LO50" i="22"/>
  <c r="KJ50" i="22"/>
  <c r="JE50" i="22"/>
  <c r="HZ58" i="22"/>
  <c r="LO48" i="22"/>
  <c r="KJ48" i="22"/>
  <c r="JE48" i="22"/>
  <c r="HZ56" i="22"/>
  <c r="LO46" i="22"/>
  <c r="KJ46" i="22"/>
  <c r="JE46" i="22"/>
  <c r="HZ54" i="22"/>
  <c r="LO44" i="22"/>
  <c r="KJ44" i="22"/>
  <c r="JE44" i="22"/>
  <c r="HZ52" i="22"/>
  <c r="LO42" i="22"/>
  <c r="KJ42" i="22"/>
  <c r="JE42" i="22"/>
  <c r="HZ50" i="22"/>
  <c r="LO40" i="22"/>
  <c r="LL7" i="22" s="1"/>
  <c r="KJ40" i="22"/>
  <c r="JE40" i="22"/>
  <c r="JB7" i="22" s="1"/>
  <c r="HZ48" i="22"/>
  <c r="HZ46" i="22"/>
  <c r="HZ44" i="22"/>
  <c r="HZ42" i="22"/>
  <c r="HZ40" i="22"/>
  <c r="HZ38" i="22"/>
  <c r="HZ36" i="22"/>
  <c r="HZ34" i="22"/>
  <c r="HZ32" i="22"/>
  <c r="HZ30" i="22"/>
  <c r="HZ28" i="22"/>
  <c r="HZ26" i="22"/>
  <c r="KG7" i="22"/>
  <c r="FO119" i="22"/>
  <c r="FO117" i="22"/>
  <c r="FO115" i="22"/>
  <c r="FO113" i="22"/>
  <c r="FO111" i="22"/>
  <c r="FO109" i="22"/>
  <c r="FO107" i="22"/>
  <c r="FO105" i="22"/>
  <c r="FO103" i="22"/>
  <c r="FO101" i="22"/>
  <c r="FO99" i="22"/>
  <c r="FO97" i="22"/>
  <c r="FO95" i="22"/>
  <c r="FO93" i="22"/>
  <c r="FO91" i="22"/>
  <c r="FO89" i="22"/>
  <c r="FO87" i="22"/>
  <c r="FO85" i="22"/>
  <c r="FO83" i="22"/>
  <c r="FO81" i="22"/>
  <c r="FO79" i="22"/>
  <c r="FO77" i="22"/>
  <c r="FO75" i="22"/>
  <c r="FO73" i="22"/>
  <c r="FO71" i="22"/>
  <c r="FO66" i="22"/>
  <c r="FO64" i="22"/>
  <c r="FO62" i="22"/>
  <c r="FO60" i="22"/>
  <c r="FO58" i="22"/>
  <c r="FO56" i="22"/>
  <c r="FO54" i="22"/>
  <c r="FO52" i="22"/>
  <c r="FO50" i="22"/>
  <c r="FO48" i="22"/>
  <c r="FO46" i="22"/>
  <c r="FO44" i="22"/>
  <c r="FO42" i="22"/>
  <c r="FO40" i="22"/>
  <c r="EJ119" i="22"/>
  <c r="EJ117" i="22"/>
  <c r="EJ115" i="22"/>
  <c r="EJ113" i="22"/>
  <c r="EJ111" i="22"/>
  <c r="EJ109" i="22"/>
  <c r="EJ107" i="22"/>
  <c r="EJ105" i="22"/>
  <c r="EJ103" i="22"/>
  <c r="EJ101" i="22"/>
  <c r="EJ99" i="22"/>
  <c r="EJ97" i="22"/>
  <c r="EJ95" i="22"/>
  <c r="EJ93" i="22"/>
  <c r="EJ91" i="22"/>
  <c r="EJ89" i="22"/>
  <c r="EJ87" i="22"/>
  <c r="EJ85" i="22"/>
  <c r="EJ83" i="22"/>
  <c r="EJ81" i="22"/>
  <c r="EJ79" i="22"/>
  <c r="EJ77" i="22"/>
  <c r="EJ75" i="22"/>
  <c r="EJ73" i="22"/>
  <c r="EJ71" i="22"/>
  <c r="EJ66" i="22"/>
  <c r="EJ64" i="22"/>
  <c r="EJ62" i="22"/>
  <c r="EJ60" i="22"/>
  <c r="EJ58" i="22"/>
  <c r="EJ56" i="22"/>
  <c r="EJ54" i="22"/>
  <c r="EJ52" i="22"/>
  <c r="EJ50" i="22"/>
  <c r="EJ48" i="22"/>
  <c r="EJ46" i="22"/>
  <c r="EJ44" i="22"/>
  <c r="EJ42" i="22"/>
  <c r="EJ40" i="22"/>
  <c r="DE119" i="22"/>
  <c r="DE117" i="22"/>
  <c r="DE115" i="22"/>
  <c r="DE113" i="22"/>
  <c r="DE111" i="22"/>
  <c r="DE109" i="22"/>
  <c r="DE107" i="22"/>
  <c r="DE105" i="22"/>
  <c r="DE103" i="22"/>
  <c r="DE101" i="22"/>
  <c r="DE99" i="22"/>
  <c r="DE97" i="22"/>
  <c r="DE95" i="22"/>
  <c r="DE93" i="22"/>
  <c r="DE91" i="22"/>
  <c r="DE89" i="22"/>
  <c r="DE87" i="22"/>
  <c r="DE85" i="22"/>
  <c r="DE83" i="22"/>
  <c r="DE81" i="22"/>
  <c r="DE79" i="22"/>
  <c r="DE77" i="22"/>
  <c r="DE75" i="22"/>
  <c r="DE73" i="22"/>
  <c r="DE71" i="22"/>
  <c r="DE66" i="22"/>
  <c r="DE64" i="22"/>
  <c r="DE62" i="22"/>
  <c r="DE60" i="22"/>
  <c r="DE58" i="22"/>
  <c r="DE56" i="22"/>
  <c r="DE54" i="22"/>
  <c r="DE52" i="22"/>
  <c r="DE50" i="22"/>
  <c r="DE48" i="22"/>
  <c r="DE46" i="22"/>
  <c r="DE44" i="22"/>
  <c r="DE42" i="22"/>
  <c r="DE40" i="22"/>
  <c r="DE38" i="22"/>
  <c r="AC60" i="22" s="1"/>
  <c r="DE36" i="22"/>
  <c r="AA60" i="22" s="1"/>
  <c r="AA66" i="22" s="1"/>
  <c r="DE34" i="22"/>
  <c r="Y60" i="22" s="1"/>
  <c r="Y66" i="22" s="1"/>
  <c r="DE32" i="22"/>
  <c r="W60" i="22" s="1"/>
  <c r="DE30" i="22"/>
  <c r="U60" i="22" s="1"/>
  <c r="U66" i="22" s="1"/>
  <c r="DE28" i="22"/>
  <c r="S60" i="22" s="1"/>
  <c r="S66" i="22" s="1"/>
  <c r="DE26" i="22"/>
  <c r="Q60" i="22" s="1"/>
  <c r="Q66" i="22" s="1"/>
  <c r="DE24" i="22"/>
  <c r="O60" i="22" s="1"/>
  <c r="O66" i="22" s="1"/>
  <c r="DE22" i="22"/>
  <c r="M60" i="22" s="1"/>
  <c r="M66" i="22" s="1"/>
  <c r="DE20" i="22"/>
  <c r="K60" i="22" s="1"/>
  <c r="K66" i="22" s="1"/>
  <c r="DE18" i="22"/>
  <c r="I60" i="22" s="1"/>
  <c r="BZ30" i="22"/>
  <c r="BZ32" i="22"/>
  <c r="BZ34" i="22"/>
  <c r="BZ36" i="22"/>
  <c r="BZ38" i="22"/>
  <c r="BZ40" i="22"/>
  <c r="BZ42" i="22"/>
  <c r="BZ44" i="22"/>
  <c r="BZ46" i="22"/>
  <c r="BZ48" i="22"/>
  <c r="BZ50" i="22"/>
  <c r="BZ52" i="22"/>
  <c r="BZ54" i="22"/>
  <c r="BZ56" i="22"/>
  <c r="BZ58" i="22"/>
  <c r="BZ60" i="22"/>
  <c r="BZ62" i="22"/>
  <c r="BZ64" i="22"/>
  <c r="BZ66" i="22"/>
  <c r="BZ71" i="22"/>
  <c r="BZ73" i="22"/>
  <c r="BZ75" i="22"/>
  <c r="BZ77" i="22"/>
  <c r="BZ79" i="22"/>
  <c r="BZ81" i="22"/>
  <c r="BZ83" i="22"/>
  <c r="BZ85" i="22"/>
  <c r="BZ87" i="22"/>
  <c r="BZ89" i="22"/>
  <c r="BZ91" i="22"/>
  <c r="BZ93" i="22"/>
  <c r="BZ95" i="22"/>
  <c r="BZ97" i="22"/>
  <c r="BZ99" i="22"/>
  <c r="BZ101" i="22"/>
  <c r="BZ103" i="22"/>
  <c r="BZ105" i="22"/>
  <c r="BZ107" i="22"/>
  <c r="BZ109" i="22"/>
  <c r="BZ111" i="22"/>
  <c r="BZ113" i="22"/>
  <c r="BZ115" i="22"/>
  <c r="BZ117" i="22"/>
  <c r="BZ119" i="22"/>
  <c r="BZ121" i="22"/>
  <c r="BZ123" i="22"/>
  <c r="BZ125" i="22"/>
  <c r="BZ127" i="22"/>
  <c r="BZ28" i="22"/>
  <c r="BZ26" i="22"/>
  <c r="S263" i="3"/>
  <c r="T263" i="3"/>
  <c r="S264" i="3"/>
  <c r="T264" i="3"/>
  <c r="S265" i="3"/>
  <c r="T265" i="3"/>
  <c r="T262" i="3"/>
  <c r="S262" i="3"/>
  <c r="P266" i="3"/>
  <c r="M266" i="3"/>
  <c r="EG7" i="22" l="1"/>
  <c r="HW7" i="22"/>
  <c r="FL7" i="22"/>
  <c r="BW7" i="22"/>
  <c r="NW7" i="22"/>
  <c r="NY11" i="22" s="1"/>
  <c r="DB7" i="22"/>
  <c r="NY9" i="22"/>
  <c r="NW13" i="22" s="1"/>
  <c r="NW18" i="22" s="1"/>
  <c r="J27" i="45"/>
  <c r="BY9" i="22" l="1"/>
  <c r="BW13" i="22" s="1"/>
  <c r="BW18" i="22" s="1"/>
  <c r="BY11" i="22"/>
  <c r="HY9" i="22"/>
  <c r="HY11" i="22"/>
  <c r="I120" i="22"/>
  <c r="AC120" i="22"/>
  <c r="AC128" i="22" s="1"/>
  <c r="HW13" i="22" l="1"/>
  <c r="O92" i="22"/>
  <c r="O100" i="22" s="1"/>
  <c r="AA92" i="22"/>
  <c r="AA100" i="22" s="1"/>
  <c r="U92" i="22"/>
  <c r="U100" i="22" s="1"/>
  <c r="I128" i="22"/>
  <c r="S120" i="22"/>
  <c r="S128" i="22" s="1"/>
  <c r="AC58" i="22"/>
  <c r="AC66" i="22" s="1"/>
  <c r="I58" i="22"/>
  <c r="F128" i="2"/>
  <c r="G128" i="2"/>
  <c r="H128" i="2"/>
  <c r="F125" i="2"/>
  <c r="HW18" i="22" l="1"/>
  <c r="AC92" i="22" s="1"/>
  <c r="AC100" i="22" s="1"/>
  <c r="I92" i="22"/>
  <c r="W151" i="22"/>
  <c r="I66" i="22"/>
  <c r="W58" i="22"/>
  <c r="W66" i="22" s="1"/>
  <c r="J266" i="3"/>
  <c r="S92" i="22" l="1"/>
  <c r="S100" i="22" s="1"/>
  <c r="I100" i="22"/>
  <c r="O151" i="22" s="1"/>
  <c r="E151" i="22"/>
  <c r="D3" i="51"/>
  <c r="E3" i="51"/>
  <c r="F3" i="51"/>
  <c r="G3" i="51"/>
  <c r="H3" i="51"/>
  <c r="I3" i="51"/>
  <c r="J3" i="51"/>
  <c r="K3" i="51"/>
  <c r="L3" i="51"/>
  <c r="M3" i="51"/>
  <c r="N3" i="51"/>
  <c r="O3" i="51"/>
  <c r="P3" i="51"/>
  <c r="Q3" i="51"/>
  <c r="R3" i="51"/>
  <c r="S3" i="51"/>
  <c r="T3" i="51"/>
  <c r="U3" i="51"/>
  <c r="V3" i="51"/>
  <c r="W3" i="51"/>
  <c r="X3" i="51"/>
  <c r="Y3" i="51"/>
  <c r="Z3" i="51"/>
  <c r="AA3" i="51"/>
  <c r="AB3" i="51"/>
  <c r="AC3" i="51"/>
  <c r="AD3" i="51"/>
  <c r="AE3" i="51"/>
  <c r="AF3" i="51"/>
  <c r="AG3" i="51"/>
  <c r="AH3" i="51"/>
  <c r="AI3" i="51"/>
  <c r="AJ3" i="51"/>
  <c r="AK3" i="51"/>
  <c r="AL3" i="51"/>
  <c r="AM3" i="51"/>
  <c r="AN3" i="51"/>
  <c r="AO3" i="51"/>
  <c r="AP3" i="51"/>
  <c r="AQ3" i="51"/>
  <c r="AR3" i="51"/>
  <c r="AS3" i="51"/>
  <c r="AT3" i="51"/>
  <c r="AU3" i="51"/>
  <c r="AV3" i="51"/>
  <c r="AW3" i="51"/>
  <c r="AX3" i="51"/>
  <c r="AY3" i="51"/>
  <c r="AZ3" i="51"/>
  <c r="BA3" i="51"/>
  <c r="BB3" i="51"/>
  <c r="BC3" i="51"/>
  <c r="BD3" i="51"/>
  <c r="BE3" i="51"/>
  <c r="BF3" i="51"/>
  <c r="BG3" i="51"/>
  <c r="BH3" i="51"/>
  <c r="BI3" i="51"/>
  <c r="BJ3" i="51"/>
  <c r="BK3" i="51"/>
  <c r="D4" i="51"/>
  <c r="E4" i="51"/>
  <c r="F4" i="51"/>
  <c r="G4" i="51"/>
  <c r="H4" i="51"/>
  <c r="I4" i="51"/>
  <c r="J4" i="51"/>
  <c r="K4" i="51"/>
  <c r="L4" i="51"/>
  <c r="M4" i="51"/>
  <c r="N4" i="51"/>
  <c r="O4" i="51"/>
  <c r="P4" i="51"/>
  <c r="Q4" i="51"/>
  <c r="R4" i="51"/>
  <c r="S4" i="51"/>
  <c r="T4" i="51"/>
  <c r="U4" i="51"/>
  <c r="V4" i="51"/>
  <c r="W4" i="51"/>
  <c r="X4" i="51"/>
  <c r="Y4" i="51"/>
  <c r="Z4" i="51"/>
  <c r="AA4" i="51"/>
  <c r="AB4" i="51"/>
  <c r="AC4" i="51"/>
  <c r="AD4" i="51"/>
  <c r="AE4" i="51"/>
  <c r="AF4" i="51"/>
  <c r="AG4" i="51"/>
  <c r="AH4" i="51"/>
  <c r="AI4" i="51"/>
  <c r="AJ4" i="51"/>
  <c r="AK4" i="51"/>
  <c r="AL4" i="51"/>
  <c r="AM4" i="51"/>
  <c r="AN4" i="51"/>
  <c r="AO4" i="51"/>
  <c r="AP4" i="51"/>
  <c r="AQ4" i="51"/>
  <c r="AR4" i="51"/>
  <c r="AS4" i="51"/>
  <c r="AT4" i="51"/>
  <c r="AU4" i="51"/>
  <c r="AV4" i="51"/>
  <c r="AW4" i="51"/>
  <c r="AX4" i="51"/>
  <c r="AY4" i="51"/>
  <c r="AZ4" i="51"/>
  <c r="BA4" i="51"/>
  <c r="BB4" i="51"/>
  <c r="BC4" i="51"/>
  <c r="BD4" i="51"/>
  <c r="BE4" i="51"/>
  <c r="BF4" i="51"/>
  <c r="BG4" i="51"/>
  <c r="BH4" i="51"/>
  <c r="BI4" i="51"/>
  <c r="BJ4" i="51"/>
  <c r="BK4" i="51"/>
  <c r="D5" i="51"/>
  <c r="E5" i="51"/>
  <c r="F5" i="51"/>
  <c r="G5" i="51"/>
  <c r="H5" i="51"/>
  <c r="I5" i="51"/>
  <c r="J5" i="51"/>
  <c r="K5" i="51"/>
  <c r="L5" i="51"/>
  <c r="M5" i="51"/>
  <c r="N5" i="51"/>
  <c r="O5" i="51"/>
  <c r="P5" i="51"/>
  <c r="Q5" i="51"/>
  <c r="R5" i="51"/>
  <c r="S5" i="51"/>
  <c r="T5" i="51"/>
  <c r="U5" i="51"/>
  <c r="V5" i="51"/>
  <c r="W5" i="51"/>
  <c r="X5" i="51"/>
  <c r="Y5" i="51"/>
  <c r="Z5" i="51"/>
  <c r="AA5" i="51"/>
  <c r="AB5" i="51"/>
  <c r="AC5" i="51"/>
  <c r="AD5" i="51"/>
  <c r="AE5" i="51"/>
  <c r="AF5" i="51"/>
  <c r="AG5" i="51"/>
  <c r="AH5" i="51"/>
  <c r="AI5" i="51"/>
  <c r="AJ5" i="51"/>
  <c r="AK5" i="51"/>
  <c r="AL5" i="51"/>
  <c r="AM5" i="51"/>
  <c r="AN5" i="51"/>
  <c r="AO5" i="51"/>
  <c r="AP5" i="51"/>
  <c r="AQ5" i="51"/>
  <c r="AR5" i="51"/>
  <c r="AS5" i="51"/>
  <c r="AT5" i="51"/>
  <c r="AU5" i="51"/>
  <c r="AV5" i="51"/>
  <c r="AW5" i="51"/>
  <c r="AX5" i="51"/>
  <c r="AY5" i="51"/>
  <c r="AZ5" i="51"/>
  <c r="BA5" i="51"/>
  <c r="BB5" i="51"/>
  <c r="BC5" i="51"/>
  <c r="BD5" i="51"/>
  <c r="BE5" i="51"/>
  <c r="BF5" i="51"/>
  <c r="BG5" i="51"/>
  <c r="BH5" i="51"/>
  <c r="BI5" i="51"/>
  <c r="BJ5" i="51"/>
  <c r="BK5" i="51"/>
  <c r="D6" i="51"/>
  <c r="E6" i="51"/>
  <c r="F6" i="51"/>
  <c r="G6" i="51"/>
  <c r="H6" i="51"/>
  <c r="I6" i="51"/>
  <c r="J6" i="51"/>
  <c r="K6" i="51"/>
  <c r="L6" i="51"/>
  <c r="M6" i="51"/>
  <c r="N6" i="51"/>
  <c r="O6" i="51"/>
  <c r="P6" i="51"/>
  <c r="Q6" i="51"/>
  <c r="R6" i="51"/>
  <c r="S6" i="51"/>
  <c r="T6" i="51"/>
  <c r="U6" i="51"/>
  <c r="V6" i="51"/>
  <c r="W6" i="51"/>
  <c r="X6" i="51"/>
  <c r="Y6" i="51"/>
  <c r="Z6" i="51"/>
  <c r="AA6" i="51"/>
  <c r="AB6" i="51"/>
  <c r="AC6" i="51"/>
  <c r="AD6" i="51"/>
  <c r="AE6" i="51"/>
  <c r="AF6" i="51"/>
  <c r="AG6" i="51"/>
  <c r="AH6" i="51"/>
  <c r="AI6" i="51"/>
  <c r="AJ6" i="51"/>
  <c r="AK6" i="51"/>
  <c r="AL6" i="51"/>
  <c r="AM6" i="51"/>
  <c r="AN6" i="51"/>
  <c r="AO6" i="51"/>
  <c r="AP6" i="51"/>
  <c r="AQ6" i="51"/>
  <c r="AR6" i="51"/>
  <c r="AS6" i="51"/>
  <c r="AT6" i="51"/>
  <c r="AU6" i="51"/>
  <c r="AV6" i="51"/>
  <c r="AW6" i="51"/>
  <c r="AX6" i="51"/>
  <c r="AY6" i="51"/>
  <c r="AZ6" i="51"/>
  <c r="BA6" i="51"/>
  <c r="BB6" i="51"/>
  <c r="BC6" i="51"/>
  <c r="BD6" i="51"/>
  <c r="BE6" i="51"/>
  <c r="BF6" i="51"/>
  <c r="BG6" i="51"/>
  <c r="BH6" i="51"/>
  <c r="BI6" i="51"/>
  <c r="BJ6" i="51"/>
  <c r="BK6" i="51"/>
  <c r="D7" i="51"/>
  <c r="E7" i="51"/>
  <c r="F7" i="51"/>
  <c r="G7" i="51"/>
  <c r="H7" i="51"/>
  <c r="I7" i="51"/>
  <c r="J7" i="51"/>
  <c r="K7" i="51"/>
  <c r="L7" i="51"/>
  <c r="M7" i="51"/>
  <c r="N7" i="51"/>
  <c r="O7" i="51"/>
  <c r="P7" i="51"/>
  <c r="Q7" i="51"/>
  <c r="R7" i="51"/>
  <c r="S7" i="51"/>
  <c r="T7" i="51"/>
  <c r="U7" i="51"/>
  <c r="V7" i="51"/>
  <c r="W7" i="51"/>
  <c r="X7" i="51"/>
  <c r="Y7" i="51"/>
  <c r="Z7" i="51"/>
  <c r="AA7" i="51"/>
  <c r="AB7" i="51"/>
  <c r="AC7" i="51"/>
  <c r="AD7" i="51"/>
  <c r="AE7" i="51"/>
  <c r="AF7" i="51"/>
  <c r="AG7" i="51"/>
  <c r="AH7" i="51"/>
  <c r="AI7" i="51"/>
  <c r="AJ7" i="51"/>
  <c r="AK7" i="51"/>
  <c r="AL7" i="51"/>
  <c r="AM7" i="51"/>
  <c r="AN7" i="51"/>
  <c r="AO7" i="51"/>
  <c r="AP7" i="51"/>
  <c r="AQ7" i="51"/>
  <c r="AR7" i="51"/>
  <c r="AS7" i="51"/>
  <c r="AT7" i="51"/>
  <c r="AU7" i="51"/>
  <c r="AV7" i="51"/>
  <c r="AW7" i="51"/>
  <c r="AX7" i="51"/>
  <c r="AY7" i="51"/>
  <c r="AZ7" i="51"/>
  <c r="BA7" i="51"/>
  <c r="BB7" i="51"/>
  <c r="BC7" i="51"/>
  <c r="BD7" i="51"/>
  <c r="BE7" i="51"/>
  <c r="BF7" i="51"/>
  <c r="BG7" i="51"/>
  <c r="BH7" i="51"/>
  <c r="BI7" i="51"/>
  <c r="BJ7" i="51"/>
  <c r="BK7" i="51"/>
  <c r="D8" i="51"/>
  <c r="E8" i="51"/>
  <c r="F8" i="51"/>
  <c r="G8" i="51"/>
  <c r="H8" i="51"/>
  <c r="I8" i="51"/>
  <c r="J8" i="51"/>
  <c r="K8" i="51"/>
  <c r="L8" i="51"/>
  <c r="M8" i="51"/>
  <c r="N8" i="51"/>
  <c r="O8" i="51"/>
  <c r="P8" i="51"/>
  <c r="Q8" i="51"/>
  <c r="R8" i="51"/>
  <c r="S8" i="51"/>
  <c r="T8" i="51"/>
  <c r="U8" i="51"/>
  <c r="V8" i="51"/>
  <c r="W8" i="51"/>
  <c r="X8" i="51"/>
  <c r="Y8" i="51"/>
  <c r="Z8" i="51"/>
  <c r="AA8" i="51"/>
  <c r="AB8" i="51"/>
  <c r="AC8" i="51"/>
  <c r="AD8" i="51"/>
  <c r="AE8" i="51"/>
  <c r="AF8" i="51"/>
  <c r="AG8" i="51"/>
  <c r="AH8" i="51"/>
  <c r="AI8" i="51"/>
  <c r="AJ8" i="51"/>
  <c r="AK8" i="51"/>
  <c r="AL8" i="51"/>
  <c r="AM8" i="51"/>
  <c r="AN8" i="51"/>
  <c r="AO8" i="51"/>
  <c r="AP8" i="51"/>
  <c r="AQ8" i="51"/>
  <c r="AR8" i="51"/>
  <c r="AS8" i="51"/>
  <c r="AT8" i="51"/>
  <c r="AU8" i="51"/>
  <c r="AV8" i="51"/>
  <c r="AW8" i="51"/>
  <c r="AX8" i="51"/>
  <c r="AY8" i="51"/>
  <c r="AZ8" i="51"/>
  <c r="BA8" i="51"/>
  <c r="BB8" i="51"/>
  <c r="BC8" i="51"/>
  <c r="BD8" i="51"/>
  <c r="BE8" i="51"/>
  <c r="BF8" i="51"/>
  <c r="BG8" i="51"/>
  <c r="BH8" i="51"/>
  <c r="BI8" i="51"/>
  <c r="BJ8" i="51"/>
  <c r="BK8" i="51"/>
  <c r="D9" i="51"/>
  <c r="E9" i="51"/>
  <c r="F9" i="51"/>
  <c r="G9" i="51"/>
  <c r="H9" i="51"/>
  <c r="I9" i="51"/>
  <c r="J9" i="51"/>
  <c r="K9" i="51"/>
  <c r="L9" i="51"/>
  <c r="M9" i="51"/>
  <c r="N9" i="51"/>
  <c r="O9" i="51"/>
  <c r="P9" i="51"/>
  <c r="Q9" i="51"/>
  <c r="R9" i="51"/>
  <c r="S9" i="51"/>
  <c r="T9" i="51"/>
  <c r="U9" i="51"/>
  <c r="V9" i="51"/>
  <c r="W9" i="51"/>
  <c r="X9" i="51"/>
  <c r="Y9" i="51"/>
  <c r="Z9" i="51"/>
  <c r="AA9" i="51"/>
  <c r="AB9" i="51"/>
  <c r="AC9" i="51"/>
  <c r="AD9" i="51"/>
  <c r="AE9" i="51"/>
  <c r="AF9" i="51"/>
  <c r="AG9" i="51"/>
  <c r="AH9" i="51"/>
  <c r="AI9" i="51"/>
  <c r="AJ9" i="51"/>
  <c r="AK9" i="51"/>
  <c r="AL9" i="51"/>
  <c r="AM9" i="51"/>
  <c r="AN9" i="51"/>
  <c r="AO9" i="51"/>
  <c r="AP9" i="51"/>
  <c r="AQ9" i="51"/>
  <c r="AR9" i="51"/>
  <c r="AS9" i="51"/>
  <c r="AT9" i="51"/>
  <c r="AU9" i="51"/>
  <c r="AV9" i="51"/>
  <c r="AW9" i="51"/>
  <c r="AX9" i="51"/>
  <c r="AY9" i="51"/>
  <c r="AZ9" i="51"/>
  <c r="BA9" i="51"/>
  <c r="BB9" i="51"/>
  <c r="BC9" i="51"/>
  <c r="BD9" i="51"/>
  <c r="BE9" i="51"/>
  <c r="BF9" i="51"/>
  <c r="BG9" i="51"/>
  <c r="BH9" i="51"/>
  <c r="BI9" i="51"/>
  <c r="BJ9" i="51"/>
  <c r="BK9" i="51"/>
  <c r="D10" i="51"/>
  <c r="E10" i="51"/>
  <c r="F10" i="51"/>
  <c r="G10" i="51"/>
  <c r="H10" i="51"/>
  <c r="I10" i="51"/>
  <c r="J10" i="51"/>
  <c r="K10" i="51"/>
  <c r="L10" i="51"/>
  <c r="M10" i="51"/>
  <c r="N10" i="51"/>
  <c r="O10" i="51"/>
  <c r="P10" i="51"/>
  <c r="Q10" i="51"/>
  <c r="R10" i="51"/>
  <c r="S10" i="51"/>
  <c r="T10" i="51"/>
  <c r="U10" i="51"/>
  <c r="V10" i="51"/>
  <c r="W10" i="51"/>
  <c r="X10" i="51"/>
  <c r="Y10" i="51"/>
  <c r="Z10" i="51"/>
  <c r="AA10" i="51"/>
  <c r="AB10" i="51"/>
  <c r="AC10" i="51"/>
  <c r="AD10" i="51"/>
  <c r="AE10" i="51"/>
  <c r="AF10" i="51"/>
  <c r="AG10" i="51"/>
  <c r="AH10" i="51"/>
  <c r="AI10" i="51"/>
  <c r="AJ10" i="51"/>
  <c r="AK10" i="51"/>
  <c r="AL10" i="51"/>
  <c r="AM10" i="51"/>
  <c r="AN10" i="51"/>
  <c r="AO10" i="51"/>
  <c r="AP10" i="51"/>
  <c r="AQ10" i="51"/>
  <c r="AR10" i="51"/>
  <c r="AS10" i="51"/>
  <c r="AT10" i="51"/>
  <c r="AU10" i="51"/>
  <c r="AV10" i="51"/>
  <c r="AW10" i="51"/>
  <c r="AX10" i="51"/>
  <c r="AY10" i="51"/>
  <c r="AZ10" i="51"/>
  <c r="BA10" i="51"/>
  <c r="BB10" i="51"/>
  <c r="BC10" i="51"/>
  <c r="BD10" i="51"/>
  <c r="BE10" i="51"/>
  <c r="BF10" i="51"/>
  <c r="BG10" i="51"/>
  <c r="BH10" i="51"/>
  <c r="BI10" i="51"/>
  <c r="BJ10" i="51"/>
  <c r="BK10" i="51"/>
  <c r="D11" i="51"/>
  <c r="E11" i="51"/>
  <c r="F11" i="51"/>
  <c r="G11" i="51"/>
  <c r="H11" i="51"/>
  <c r="I11" i="51"/>
  <c r="J11" i="51"/>
  <c r="K11" i="51"/>
  <c r="L11" i="51"/>
  <c r="M11" i="51"/>
  <c r="N11" i="51"/>
  <c r="O11" i="51"/>
  <c r="P11" i="51"/>
  <c r="Q11" i="51"/>
  <c r="R11" i="51"/>
  <c r="S11" i="51"/>
  <c r="T11" i="51"/>
  <c r="U11" i="51"/>
  <c r="V11" i="51"/>
  <c r="W11" i="51"/>
  <c r="X11" i="51"/>
  <c r="Y11" i="51"/>
  <c r="Z11" i="51"/>
  <c r="AA11" i="51"/>
  <c r="AB11" i="51"/>
  <c r="AC11" i="51"/>
  <c r="AD11" i="51"/>
  <c r="AE11" i="51"/>
  <c r="AF11" i="51"/>
  <c r="AG11" i="51"/>
  <c r="AH11" i="51"/>
  <c r="AI11" i="51"/>
  <c r="AJ11" i="51"/>
  <c r="AK11" i="51"/>
  <c r="AL11" i="51"/>
  <c r="AM11" i="51"/>
  <c r="AN11" i="51"/>
  <c r="AO11" i="51"/>
  <c r="AP11" i="51"/>
  <c r="AQ11" i="51"/>
  <c r="AR11" i="51"/>
  <c r="AS11" i="51"/>
  <c r="AT11" i="51"/>
  <c r="AU11" i="51"/>
  <c r="AV11" i="51"/>
  <c r="AW11" i="51"/>
  <c r="AX11" i="51"/>
  <c r="AY11" i="51"/>
  <c r="AZ11" i="51"/>
  <c r="BA11" i="51"/>
  <c r="BB11" i="51"/>
  <c r="BC11" i="51"/>
  <c r="BD11" i="51"/>
  <c r="BE11" i="51"/>
  <c r="BF11" i="51"/>
  <c r="BG11" i="51"/>
  <c r="BH11" i="51"/>
  <c r="BI11" i="51"/>
  <c r="BJ11" i="51"/>
  <c r="BK11" i="51"/>
  <c r="D12" i="51"/>
  <c r="E12" i="51"/>
  <c r="F12" i="51"/>
  <c r="G12" i="51"/>
  <c r="H12" i="51"/>
  <c r="I12" i="51"/>
  <c r="J12" i="51"/>
  <c r="K12" i="51"/>
  <c r="L12" i="51"/>
  <c r="M12" i="51"/>
  <c r="N12" i="51"/>
  <c r="O12" i="51"/>
  <c r="P12" i="51"/>
  <c r="Q12" i="51"/>
  <c r="R12" i="51"/>
  <c r="S12" i="51"/>
  <c r="T12" i="51"/>
  <c r="U12" i="51"/>
  <c r="V12" i="51"/>
  <c r="W12" i="51"/>
  <c r="X12" i="51"/>
  <c r="Y12" i="51"/>
  <c r="Z12" i="51"/>
  <c r="AA12" i="51"/>
  <c r="AB12" i="51"/>
  <c r="AC12" i="51"/>
  <c r="AD12" i="51"/>
  <c r="AE12" i="51"/>
  <c r="AF12" i="51"/>
  <c r="AG12" i="51"/>
  <c r="AH12" i="51"/>
  <c r="AI12" i="51"/>
  <c r="AJ12" i="51"/>
  <c r="AK12" i="51"/>
  <c r="AL12" i="51"/>
  <c r="AM12" i="51"/>
  <c r="AN12" i="51"/>
  <c r="AO12" i="51"/>
  <c r="AP12" i="51"/>
  <c r="AQ12" i="51"/>
  <c r="AR12" i="51"/>
  <c r="AS12" i="51"/>
  <c r="AT12" i="51"/>
  <c r="AU12" i="51"/>
  <c r="AV12" i="51"/>
  <c r="AW12" i="51"/>
  <c r="AX12" i="51"/>
  <c r="AY12" i="51"/>
  <c r="AZ12" i="51"/>
  <c r="BA12" i="51"/>
  <c r="BB12" i="51"/>
  <c r="BC12" i="51"/>
  <c r="BD12" i="51"/>
  <c r="BE12" i="51"/>
  <c r="BF12" i="51"/>
  <c r="BG12" i="51"/>
  <c r="BH12" i="51"/>
  <c r="BI12" i="51"/>
  <c r="BJ12" i="51"/>
  <c r="BK12" i="51"/>
  <c r="D13" i="51"/>
  <c r="E13" i="51"/>
  <c r="F13" i="51"/>
  <c r="G13" i="51"/>
  <c r="H13" i="51"/>
  <c r="I13" i="51"/>
  <c r="J13" i="51"/>
  <c r="K13" i="51"/>
  <c r="L13" i="51"/>
  <c r="M13" i="51"/>
  <c r="N13" i="51"/>
  <c r="O13" i="51"/>
  <c r="P13" i="51"/>
  <c r="Q13" i="51"/>
  <c r="R13" i="51"/>
  <c r="S13" i="51"/>
  <c r="T13" i="51"/>
  <c r="U13" i="51"/>
  <c r="V13" i="51"/>
  <c r="W13" i="51"/>
  <c r="X13" i="51"/>
  <c r="Y13" i="51"/>
  <c r="Z13" i="51"/>
  <c r="AA13" i="51"/>
  <c r="AB13" i="51"/>
  <c r="AC13" i="51"/>
  <c r="AD13" i="51"/>
  <c r="AE13" i="51"/>
  <c r="AF13" i="51"/>
  <c r="AG13" i="51"/>
  <c r="AH13" i="51"/>
  <c r="AI13" i="51"/>
  <c r="AJ13" i="51"/>
  <c r="AK13" i="51"/>
  <c r="AL13" i="51"/>
  <c r="AM13" i="51"/>
  <c r="AN13" i="51"/>
  <c r="AO13" i="51"/>
  <c r="AP13" i="51"/>
  <c r="AQ13" i="51"/>
  <c r="AR13" i="51"/>
  <c r="AS13" i="51"/>
  <c r="AT13" i="51"/>
  <c r="AU13" i="51"/>
  <c r="AV13" i="51"/>
  <c r="AW13" i="51"/>
  <c r="AX13" i="51"/>
  <c r="AY13" i="51"/>
  <c r="AZ13" i="51"/>
  <c r="BA13" i="51"/>
  <c r="BB13" i="51"/>
  <c r="BC13" i="51"/>
  <c r="BD13" i="51"/>
  <c r="BE13" i="51"/>
  <c r="BF13" i="51"/>
  <c r="BG13" i="51"/>
  <c r="BH13" i="51"/>
  <c r="BI13" i="51"/>
  <c r="BJ13" i="51"/>
  <c r="BK13" i="51"/>
  <c r="D14" i="51"/>
  <c r="E14" i="51"/>
  <c r="F14" i="51"/>
  <c r="G14" i="51"/>
  <c r="H14" i="51"/>
  <c r="I14" i="51"/>
  <c r="J14" i="51"/>
  <c r="K14" i="51"/>
  <c r="L14" i="51"/>
  <c r="M14" i="51"/>
  <c r="N14" i="51"/>
  <c r="O14" i="51"/>
  <c r="P14" i="51"/>
  <c r="Q14" i="51"/>
  <c r="R14" i="51"/>
  <c r="S14" i="51"/>
  <c r="T14" i="51"/>
  <c r="U14" i="51"/>
  <c r="V14" i="51"/>
  <c r="W14" i="51"/>
  <c r="X14" i="51"/>
  <c r="Y14" i="51"/>
  <c r="Z14" i="51"/>
  <c r="AA14" i="51"/>
  <c r="AB14" i="51"/>
  <c r="AC14" i="51"/>
  <c r="AD14" i="51"/>
  <c r="AE14" i="51"/>
  <c r="AF14" i="51"/>
  <c r="AG14" i="51"/>
  <c r="AH14" i="51"/>
  <c r="AI14" i="51"/>
  <c r="AJ14" i="51"/>
  <c r="AK14" i="51"/>
  <c r="AL14" i="51"/>
  <c r="AM14" i="51"/>
  <c r="AN14" i="51"/>
  <c r="AO14" i="51"/>
  <c r="AP14" i="51"/>
  <c r="AQ14" i="51"/>
  <c r="AR14" i="51"/>
  <c r="AS14" i="51"/>
  <c r="AT14" i="51"/>
  <c r="AU14" i="51"/>
  <c r="AV14" i="51"/>
  <c r="AW14" i="51"/>
  <c r="AX14" i="51"/>
  <c r="AY14" i="51"/>
  <c r="AZ14" i="51"/>
  <c r="BA14" i="51"/>
  <c r="BB14" i="51"/>
  <c r="BC14" i="51"/>
  <c r="BD14" i="51"/>
  <c r="BE14" i="51"/>
  <c r="BF14" i="51"/>
  <c r="BG14" i="51"/>
  <c r="BH14" i="51"/>
  <c r="BI14" i="51"/>
  <c r="BJ14" i="51"/>
  <c r="BK14" i="51"/>
  <c r="D15" i="51"/>
  <c r="E15" i="51"/>
  <c r="F15" i="51"/>
  <c r="G15" i="51"/>
  <c r="H15" i="51"/>
  <c r="I15" i="51"/>
  <c r="J15" i="51"/>
  <c r="K15" i="51"/>
  <c r="L15" i="51"/>
  <c r="M15" i="51"/>
  <c r="N15" i="51"/>
  <c r="O15" i="51"/>
  <c r="P15" i="51"/>
  <c r="Q15" i="51"/>
  <c r="R15" i="51"/>
  <c r="S15" i="51"/>
  <c r="T15" i="51"/>
  <c r="U15" i="51"/>
  <c r="V15" i="51"/>
  <c r="W15" i="51"/>
  <c r="X15" i="51"/>
  <c r="Y15" i="51"/>
  <c r="Z15" i="51"/>
  <c r="AA15" i="51"/>
  <c r="AB15" i="51"/>
  <c r="AC15" i="51"/>
  <c r="AD15" i="51"/>
  <c r="AE15" i="51"/>
  <c r="AF15" i="51"/>
  <c r="AG15" i="51"/>
  <c r="AH15" i="51"/>
  <c r="AI15" i="51"/>
  <c r="AJ15" i="51"/>
  <c r="AK15" i="51"/>
  <c r="AL15" i="51"/>
  <c r="AM15" i="51"/>
  <c r="AN15" i="51"/>
  <c r="AO15" i="51"/>
  <c r="AP15" i="51"/>
  <c r="AQ15" i="51"/>
  <c r="AR15" i="51"/>
  <c r="AS15" i="51"/>
  <c r="AT15" i="51"/>
  <c r="AU15" i="51"/>
  <c r="AV15" i="51"/>
  <c r="AW15" i="51"/>
  <c r="AX15" i="51"/>
  <c r="AY15" i="51"/>
  <c r="AZ15" i="51"/>
  <c r="BA15" i="51"/>
  <c r="BB15" i="51"/>
  <c r="BC15" i="51"/>
  <c r="BD15" i="51"/>
  <c r="BE15" i="51"/>
  <c r="BF15" i="51"/>
  <c r="BG15" i="51"/>
  <c r="BH15" i="51"/>
  <c r="BI15" i="51"/>
  <c r="BJ15" i="51"/>
  <c r="BK15" i="51"/>
  <c r="D16" i="51"/>
  <c r="E16" i="51"/>
  <c r="F16" i="51"/>
  <c r="G16" i="51"/>
  <c r="H16" i="51"/>
  <c r="I16" i="51"/>
  <c r="J16" i="51"/>
  <c r="K16" i="51"/>
  <c r="L16" i="51"/>
  <c r="M16" i="51"/>
  <c r="N16" i="51"/>
  <c r="O16" i="51"/>
  <c r="P16" i="51"/>
  <c r="Q16" i="51"/>
  <c r="R16" i="51"/>
  <c r="S16" i="51"/>
  <c r="T16" i="51"/>
  <c r="U16" i="51"/>
  <c r="V16" i="51"/>
  <c r="W16" i="51"/>
  <c r="X16" i="51"/>
  <c r="Y16" i="51"/>
  <c r="Z16" i="51"/>
  <c r="AA16" i="51"/>
  <c r="AB16" i="51"/>
  <c r="AC16" i="51"/>
  <c r="AD16" i="51"/>
  <c r="AE16" i="51"/>
  <c r="AF16" i="51"/>
  <c r="AG16" i="51"/>
  <c r="AH16" i="51"/>
  <c r="AI16" i="51"/>
  <c r="AJ16" i="51"/>
  <c r="AK16" i="51"/>
  <c r="AL16" i="51"/>
  <c r="AM16" i="51"/>
  <c r="AN16" i="51"/>
  <c r="AO16" i="51"/>
  <c r="AP16" i="51"/>
  <c r="AQ16" i="51"/>
  <c r="AR16" i="51"/>
  <c r="AS16" i="51"/>
  <c r="AT16" i="51"/>
  <c r="AU16" i="51"/>
  <c r="AV16" i="51"/>
  <c r="AW16" i="51"/>
  <c r="AX16" i="51"/>
  <c r="AY16" i="51"/>
  <c r="AZ16" i="51"/>
  <c r="BA16" i="51"/>
  <c r="BB16" i="51"/>
  <c r="BC16" i="51"/>
  <c r="BD16" i="51"/>
  <c r="BE16" i="51"/>
  <c r="BF16" i="51"/>
  <c r="BG16" i="51"/>
  <c r="BH16" i="51"/>
  <c r="BI16" i="51"/>
  <c r="BJ16" i="51"/>
  <c r="BK16" i="51"/>
  <c r="D17" i="51"/>
  <c r="E17" i="51"/>
  <c r="F17" i="51"/>
  <c r="G17" i="51"/>
  <c r="H17" i="51"/>
  <c r="I17" i="51"/>
  <c r="J17" i="51"/>
  <c r="K17" i="51"/>
  <c r="L17" i="51"/>
  <c r="M17" i="51"/>
  <c r="N17" i="51"/>
  <c r="O17" i="51"/>
  <c r="P17" i="51"/>
  <c r="Q17" i="51"/>
  <c r="R17" i="51"/>
  <c r="S17" i="51"/>
  <c r="T17" i="51"/>
  <c r="U17" i="51"/>
  <c r="V17" i="51"/>
  <c r="W17" i="51"/>
  <c r="X17" i="51"/>
  <c r="Y17" i="51"/>
  <c r="Z17" i="51"/>
  <c r="AA17" i="51"/>
  <c r="AB17" i="51"/>
  <c r="AC17" i="51"/>
  <c r="AD17" i="51"/>
  <c r="AE17" i="51"/>
  <c r="AF17" i="51"/>
  <c r="AG17" i="51"/>
  <c r="AH17" i="51"/>
  <c r="AI17" i="51"/>
  <c r="AJ17" i="51"/>
  <c r="AK17" i="51"/>
  <c r="AL17" i="51"/>
  <c r="AM17" i="51"/>
  <c r="AN17" i="51"/>
  <c r="AO17" i="51"/>
  <c r="AP17" i="51"/>
  <c r="AQ17" i="51"/>
  <c r="AR17" i="51"/>
  <c r="AS17" i="51"/>
  <c r="AT17" i="51"/>
  <c r="AU17" i="51"/>
  <c r="AV17" i="51"/>
  <c r="AW17" i="51"/>
  <c r="AX17" i="51"/>
  <c r="AY17" i="51"/>
  <c r="AZ17" i="51"/>
  <c r="BA17" i="51"/>
  <c r="BB17" i="51"/>
  <c r="BC17" i="51"/>
  <c r="BD17" i="51"/>
  <c r="BE17" i="51"/>
  <c r="BF17" i="51"/>
  <c r="BG17" i="51"/>
  <c r="BH17" i="51"/>
  <c r="BI17" i="51"/>
  <c r="BJ17" i="51"/>
  <c r="BK17" i="51"/>
  <c r="D18" i="51"/>
  <c r="E18" i="51"/>
  <c r="F18" i="51"/>
  <c r="G18" i="51"/>
  <c r="H18" i="51"/>
  <c r="I18" i="51"/>
  <c r="J18" i="51"/>
  <c r="K18" i="51"/>
  <c r="L18" i="51"/>
  <c r="M18" i="51"/>
  <c r="N18" i="51"/>
  <c r="O18" i="51"/>
  <c r="P18" i="51"/>
  <c r="Q18" i="51"/>
  <c r="R18" i="51"/>
  <c r="S18" i="51"/>
  <c r="T18" i="51"/>
  <c r="U18" i="51"/>
  <c r="V18" i="51"/>
  <c r="W18" i="51"/>
  <c r="X18" i="51"/>
  <c r="Y18" i="51"/>
  <c r="Z18" i="51"/>
  <c r="AA18" i="51"/>
  <c r="AB18" i="51"/>
  <c r="AC18" i="51"/>
  <c r="AD18" i="51"/>
  <c r="AE18" i="51"/>
  <c r="AF18" i="51"/>
  <c r="AG18" i="51"/>
  <c r="AH18" i="51"/>
  <c r="AI18" i="51"/>
  <c r="AJ18" i="51"/>
  <c r="AK18" i="51"/>
  <c r="AL18" i="51"/>
  <c r="AM18" i="51"/>
  <c r="AN18" i="51"/>
  <c r="AO18" i="51"/>
  <c r="AP18" i="51"/>
  <c r="AQ18" i="51"/>
  <c r="AR18" i="51"/>
  <c r="AS18" i="51"/>
  <c r="AT18" i="51"/>
  <c r="AU18" i="51"/>
  <c r="AV18" i="51"/>
  <c r="AW18" i="51"/>
  <c r="AX18" i="51"/>
  <c r="AY18" i="51"/>
  <c r="AZ18" i="51"/>
  <c r="BA18" i="51"/>
  <c r="BB18" i="51"/>
  <c r="BC18" i="51"/>
  <c r="BD18" i="51"/>
  <c r="BE18" i="51"/>
  <c r="BF18" i="51"/>
  <c r="BG18" i="51"/>
  <c r="BH18" i="51"/>
  <c r="BI18" i="51"/>
  <c r="BJ18" i="51"/>
  <c r="BK18" i="51"/>
  <c r="D19" i="51"/>
  <c r="E19" i="51"/>
  <c r="F19" i="51"/>
  <c r="G19" i="51"/>
  <c r="H19" i="51"/>
  <c r="I19" i="51"/>
  <c r="J19" i="51"/>
  <c r="K19" i="51"/>
  <c r="L19" i="51"/>
  <c r="M19" i="51"/>
  <c r="N19" i="51"/>
  <c r="O19" i="51"/>
  <c r="P19" i="51"/>
  <c r="Q19" i="51"/>
  <c r="R19" i="51"/>
  <c r="S19" i="51"/>
  <c r="T19" i="51"/>
  <c r="U19" i="51"/>
  <c r="V19" i="51"/>
  <c r="W19" i="51"/>
  <c r="X19" i="51"/>
  <c r="Y19" i="51"/>
  <c r="Z19" i="51"/>
  <c r="AA19" i="51"/>
  <c r="AB19" i="51"/>
  <c r="AC19" i="51"/>
  <c r="AD19" i="51"/>
  <c r="AE19" i="51"/>
  <c r="AF19" i="51"/>
  <c r="AG19" i="51"/>
  <c r="AH19" i="51"/>
  <c r="AI19" i="51"/>
  <c r="AJ19" i="51"/>
  <c r="AK19" i="51"/>
  <c r="AL19" i="51"/>
  <c r="AM19" i="51"/>
  <c r="AN19" i="51"/>
  <c r="AO19" i="51"/>
  <c r="AP19" i="51"/>
  <c r="AQ19" i="51"/>
  <c r="AR19" i="51"/>
  <c r="AS19" i="51"/>
  <c r="AT19" i="51"/>
  <c r="AU19" i="51"/>
  <c r="AV19" i="51"/>
  <c r="AW19" i="51"/>
  <c r="AX19" i="51"/>
  <c r="AY19" i="51"/>
  <c r="AZ19" i="51"/>
  <c r="BA19" i="51"/>
  <c r="BB19" i="51"/>
  <c r="BC19" i="51"/>
  <c r="BD19" i="51"/>
  <c r="BE19" i="51"/>
  <c r="BF19" i="51"/>
  <c r="BG19" i="51"/>
  <c r="BH19" i="51"/>
  <c r="BI19" i="51"/>
  <c r="BJ19" i="51"/>
  <c r="BK19" i="51"/>
  <c r="D20" i="51"/>
  <c r="E20" i="51"/>
  <c r="F20" i="51"/>
  <c r="G20" i="51"/>
  <c r="H20" i="51"/>
  <c r="I20" i="51"/>
  <c r="J20" i="51"/>
  <c r="K20" i="51"/>
  <c r="L20" i="51"/>
  <c r="M20" i="51"/>
  <c r="N20" i="51"/>
  <c r="O20" i="51"/>
  <c r="P20" i="51"/>
  <c r="Q20" i="51"/>
  <c r="R20" i="51"/>
  <c r="S20" i="51"/>
  <c r="T20" i="51"/>
  <c r="U20" i="51"/>
  <c r="V20" i="51"/>
  <c r="W20" i="51"/>
  <c r="X20" i="51"/>
  <c r="Y20" i="51"/>
  <c r="Z20" i="51"/>
  <c r="AA20" i="51"/>
  <c r="AB20" i="51"/>
  <c r="AC20" i="51"/>
  <c r="AD20" i="51"/>
  <c r="AE20" i="51"/>
  <c r="AF20" i="51"/>
  <c r="AG20" i="51"/>
  <c r="AH20" i="51"/>
  <c r="AI20" i="51"/>
  <c r="AJ20" i="51"/>
  <c r="AK20" i="51"/>
  <c r="AL20" i="51"/>
  <c r="AM20" i="51"/>
  <c r="AN20" i="51"/>
  <c r="AO20" i="51"/>
  <c r="AP20" i="51"/>
  <c r="AQ20" i="51"/>
  <c r="AR20" i="51"/>
  <c r="AS20" i="51"/>
  <c r="AT20" i="51"/>
  <c r="AU20" i="51"/>
  <c r="AV20" i="51"/>
  <c r="AW20" i="51"/>
  <c r="AX20" i="51"/>
  <c r="AY20" i="51"/>
  <c r="AZ20" i="51"/>
  <c r="BA20" i="51"/>
  <c r="BB20" i="51"/>
  <c r="BC20" i="51"/>
  <c r="BD20" i="51"/>
  <c r="BE20" i="51"/>
  <c r="BF20" i="51"/>
  <c r="BG20" i="51"/>
  <c r="BH20" i="51"/>
  <c r="BI20" i="51"/>
  <c r="BJ20" i="51"/>
  <c r="BK20" i="51"/>
  <c r="D21" i="51"/>
  <c r="E21" i="51"/>
  <c r="F21" i="51"/>
  <c r="G21" i="51"/>
  <c r="H21" i="51"/>
  <c r="I21" i="51"/>
  <c r="J21" i="51"/>
  <c r="K21" i="51"/>
  <c r="L21" i="51"/>
  <c r="M21" i="51"/>
  <c r="N21" i="51"/>
  <c r="O21" i="51"/>
  <c r="P21" i="51"/>
  <c r="Q21" i="51"/>
  <c r="R21" i="51"/>
  <c r="S21" i="51"/>
  <c r="T21" i="51"/>
  <c r="U21" i="51"/>
  <c r="V21" i="51"/>
  <c r="W21" i="51"/>
  <c r="X21" i="51"/>
  <c r="Y21" i="51"/>
  <c r="Z21" i="51"/>
  <c r="AA21" i="51"/>
  <c r="AB21" i="51"/>
  <c r="AC21" i="51"/>
  <c r="AD21" i="51"/>
  <c r="AE21" i="51"/>
  <c r="AF21" i="51"/>
  <c r="AG21" i="51"/>
  <c r="AH21" i="51"/>
  <c r="AI21" i="51"/>
  <c r="AJ21" i="51"/>
  <c r="AK21" i="51"/>
  <c r="AL21" i="51"/>
  <c r="AM21" i="51"/>
  <c r="AN21" i="51"/>
  <c r="AO21" i="51"/>
  <c r="AP21" i="51"/>
  <c r="AQ21" i="51"/>
  <c r="AR21" i="51"/>
  <c r="AS21" i="51"/>
  <c r="AT21" i="51"/>
  <c r="AU21" i="51"/>
  <c r="AV21" i="51"/>
  <c r="AW21" i="51"/>
  <c r="AX21" i="51"/>
  <c r="AY21" i="51"/>
  <c r="AZ21" i="51"/>
  <c r="BA21" i="51"/>
  <c r="BB21" i="51"/>
  <c r="BC21" i="51"/>
  <c r="BD21" i="51"/>
  <c r="BE21" i="51"/>
  <c r="BF21" i="51"/>
  <c r="BG21" i="51"/>
  <c r="BH21" i="51"/>
  <c r="BI21" i="51"/>
  <c r="BJ21" i="51"/>
  <c r="BK21" i="51"/>
  <c r="D22" i="51"/>
  <c r="E22" i="51"/>
  <c r="F22" i="51"/>
  <c r="G22" i="51"/>
  <c r="H22" i="51"/>
  <c r="I22" i="51"/>
  <c r="J22" i="51"/>
  <c r="K22" i="51"/>
  <c r="L22" i="51"/>
  <c r="M22" i="51"/>
  <c r="N22" i="51"/>
  <c r="O22" i="51"/>
  <c r="P22" i="51"/>
  <c r="Q22" i="51"/>
  <c r="R22" i="51"/>
  <c r="S22" i="51"/>
  <c r="T22" i="51"/>
  <c r="U22" i="51"/>
  <c r="V22" i="51"/>
  <c r="W22" i="51"/>
  <c r="X22" i="51"/>
  <c r="Y22" i="51"/>
  <c r="Z22" i="51"/>
  <c r="AA22" i="51"/>
  <c r="AB22" i="51"/>
  <c r="AC22" i="51"/>
  <c r="AD22" i="51"/>
  <c r="AE22" i="51"/>
  <c r="AF22" i="51"/>
  <c r="AG22" i="51"/>
  <c r="AH22" i="51"/>
  <c r="AI22" i="51"/>
  <c r="AJ22" i="51"/>
  <c r="AK22" i="51"/>
  <c r="AL22" i="51"/>
  <c r="AM22" i="51"/>
  <c r="AN22" i="51"/>
  <c r="AO22" i="51"/>
  <c r="AP22" i="51"/>
  <c r="AQ22" i="51"/>
  <c r="AR22" i="51"/>
  <c r="AS22" i="51"/>
  <c r="AT22" i="51"/>
  <c r="AU22" i="51"/>
  <c r="AV22" i="51"/>
  <c r="AW22" i="51"/>
  <c r="AX22" i="51"/>
  <c r="AY22" i="51"/>
  <c r="AZ22" i="51"/>
  <c r="BA22" i="51"/>
  <c r="BB22" i="51"/>
  <c r="BC22" i="51"/>
  <c r="BD22" i="51"/>
  <c r="BE22" i="51"/>
  <c r="BF22" i="51"/>
  <c r="BG22" i="51"/>
  <c r="BH22" i="51"/>
  <c r="BI22" i="51"/>
  <c r="BJ22" i="51"/>
  <c r="BK22" i="51"/>
  <c r="D23" i="51"/>
  <c r="E23" i="51"/>
  <c r="F23" i="51"/>
  <c r="G23" i="51"/>
  <c r="H23" i="51"/>
  <c r="I23" i="51"/>
  <c r="J23" i="51"/>
  <c r="K23" i="51"/>
  <c r="L23" i="51"/>
  <c r="M23" i="51"/>
  <c r="N23" i="51"/>
  <c r="O23" i="51"/>
  <c r="P23" i="51"/>
  <c r="Q23" i="51"/>
  <c r="R23" i="51"/>
  <c r="S23" i="51"/>
  <c r="T23" i="51"/>
  <c r="U23" i="51"/>
  <c r="V23" i="51"/>
  <c r="W23" i="51"/>
  <c r="X23" i="51"/>
  <c r="Y23" i="51"/>
  <c r="Z23" i="51"/>
  <c r="AA23" i="51"/>
  <c r="AB23" i="51"/>
  <c r="AC23" i="51"/>
  <c r="AD23" i="51"/>
  <c r="AE23" i="51"/>
  <c r="AF23" i="51"/>
  <c r="AG23" i="51"/>
  <c r="AH23" i="51"/>
  <c r="AI23" i="51"/>
  <c r="AJ23" i="51"/>
  <c r="AK23" i="51"/>
  <c r="AL23" i="51"/>
  <c r="AM23" i="51"/>
  <c r="AN23" i="51"/>
  <c r="AO23" i="51"/>
  <c r="AP23" i="51"/>
  <c r="AQ23" i="51"/>
  <c r="AR23" i="51"/>
  <c r="AS23" i="51"/>
  <c r="AT23" i="51"/>
  <c r="AU23" i="51"/>
  <c r="AV23" i="51"/>
  <c r="AW23" i="51"/>
  <c r="AX23" i="51"/>
  <c r="AY23" i="51"/>
  <c r="AZ23" i="51"/>
  <c r="BA23" i="51"/>
  <c r="BB23" i="51"/>
  <c r="BC23" i="51"/>
  <c r="BD23" i="51"/>
  <c r="BE23" i="51"/>
  <c r="BF23" i="51"/>
  <c r="BG23" i="51"/>
  <c r="BH23" i="51"/>
  <c r="BI23" i="51"/>
  <c r="BJ23" i="51"/>
  <c r="BK23" i="51"/>
  <c r="D24" i="51"/>
  <c r="E24" i="51"/>
  <c r="F24" i="51"/>
  <c r="G24" i="51"/>
  <c r="H24" i="51"/>
  <c r="I24" i="51"/>
  <c r="J24" i="51"/>
  <c r="K24" i="51"/>
  <c r="L24" i="51"/>
  <c r="M24" i="51"/>
  <c r="N24" i="51"/>
  <c r="O24" i="51"/>
  <c r="P24" i="51"/>
  <c r="Q24" i="51"/>
  <c r="R24" i="51"/>
  <c r="S24" i="51"/>
  <c r="T24" i="51"/>
  <c r="U24" i="51"/>
  <c r="V24" i="51"/>
  <c r="W24" i="51"/>
  <c r="X24" i="51"/>
  <c r="Y24" i="51"/>
  <c r="Z24" i="51"/>
  <c r="AA24" i="51"/>
  <c r="AB24" i="51"/>
  <c r="AC24" i="51"/>
  <c r="AD24" i="51"/>
  <c r="AE24" i="51"/>
  <c r="AF24" i="51"/>
  <c r="AG24" i="51"/>
  <c r="AH24" i="51"/>
  <c r="AI24" i="51"/>
  <c r="AJ24" i="51"/>
  <c r="AK24" i="51"/>
  <c r="AL24" i="51"/>
  <c r="AM24" i="51"/>
  <c r="AN24" i="51"/>
  <c r="AO24" i="51"/>
  <c r="AP24" i="51"/>
  <c r="AQ24" i="51"/>
  <c r="AR24" i="51"/>
  <c r="AS24" i="51"/>
  <c r="AT24" i="51"/>
  <c r="AU24" i="51"/>
  <c r="AV24" i="51"/>
  <c r="AW24" i="51"/>
  <c r="AX24" i="51"/>
  <c r="AY24" i="51"/>
  <c r="AZ24" i="51"/>
  <c r="BA24" i="51"/>
  <c r="BB24" i="51"/>
  <c r="BC24" i="51"/>
  <c r="BD24" i="51"/>
  <c r="BE24" i="51"/>
  <c r="BF24" i="51"/>
  <c r="BG24" i="51"/>
  <c r="BH24" i="51"/>
  <c r="BI24" i="51"/>
  <c r="BJ24" i="51"/>
  <c r="BK24" i="51"/>
  <c r="D25" i="51"/>
  <c r="E25" i="51"/>
  <c r="F25" i="51"/>
  <c r="G25" i="51"/>
  <c r="H25" i="51"/>
  <c r="I25" i="51"/>
  <c r="J25" i="51"/>
  <c r="K25" i="51"/>
  <c r="L25" i="51"/>
  <c r="M25" i="51"/>
  <c r="N25" i="51"/>
  <c r="O25" i="51"/>
  <c r="P25" i="51"/>
  <c r="Q25" i="51"/>
  <c r="R25" i="51"/>
  <c r="S25" i="51"/>
  <c r="T25" i="51"/>
  <c r="U25" i="51"/>
  <c r="V25" i="51"/>
  <c r="W25" i="51"/>
  <c r="X25" i="51"/>
  <c r="Y25" i="51"/>
  <c r="Z25" i="51"/>
  <c r="AA25" i="51"/>
  <c r="AB25" i="51"/>
  <c r="AC25" i="51"/>
  <c r="AD25" i="51"/>
  <c r="AE25" i="51"/>
  <c r="AF25" i="51"/>
  <c r="AG25" i="51"/>
  <c r="AH25" i="51"/>
  <c r="AI25" i="51"/>
  <c r="AJ25" i="51"/>
  <c r="AK25" i="51"/>
  <c r="AL25" i="51"/>
  <c r="AM25" i="51"/>
  <c r="AN25" i="51"/>
  <c r="AO25" i="51"/>
  <c r="AP25" i="51"/>
  <c r="AQ25" i="51"/>
  <c r="AR25" i="51"/>
  <c r="AS25" i="51"/>
  <c r="AT25" i="51"/>
  <c r="AU25" i="51"/>
  <c r="AV25" i="51"/>
  <c r="AW25" i="51"/>
  <c r="AX25" i="51"/>
  <c r="AY25" i="51"/>
  <c r="AZ25" i="51"/>
  <c r="BA25" i="51"/>
  <c r="BB25" i="51"/>
  <c r="BC25" i="51"/>
  <c r="BD25" i="51"/>
  <c r="BE25" i="51"/>
  <c r="BF25" i="51"/>
  <c r="BG25" i="51"/>
  <c r="BH25" i="51"/>
  <c r="BI25" i="51"/>
  <c r="BJ25" i="51"/>
  <c r="BK25" i="51"/>
  <c r="D26" i="51"/>
  <c r="E26" i="51"/>
  <c r="F26" i="51"/>
  <c r="G26" i="51"/>
  <c r="H26" i="51"/>
  <c r="I26" i="51"/>
  <c r="J26" i="51"/>
  <c r="K26" i="51"/>
  <c r="L26" i="51"/>
  <c r="M26" i="51"/>
  <c r="N26" i="51"/>
  <c r="O26" i="51"/>
  <c r="P26" i="51"/>
  <c r="Q26" i="51"/>
  <c r="R26" i="51"/>
  <c r="S26" i="51"/>
  <c r="T26" i="51"/>
  <c r="U26" i="51"/>
  <c r="V26" i="51"/>
  <c r="W26" i="51"/>
  <c r="X26" i="51"/>
  <c r="Y26" i="51"/>
  <c r="Z26" i="51"/>
  <c r="AA26" i="51"/>
  <c r="AB26" i="51"/>
  <c r="AC26" i="51"/>
  <c r="AD26" i="51"/>
  <c r="AE26" i="51"/>
  <c r="AF26" i="51"/>
  <c r="AG26" i="51"/>
  <c r="AH26" i="51"/>
  <c r="AI26" i="51"/>
  <c r="AJ26" i="51"/>
  <c r="AK26" i="51"/>
  <c r="AL26" i="51"/>
  <c r="AM26" i="51"/>
  <c r="AN26" i="51"/>
  <c r="AO26" i="51"/>
  <c r="AP26" i="51"/>
  <c r="AQ26" i="51"/>
  <c r="AR26" i="51"/>
  <c r="AS26" i="51"/>
  <c r="AT26" i="51"/>
  <c r="AU26" i="51"/>
  <c r="AV26" i="51"/>
  <c r="AW26" i="51"/>
  <c r="AX26" i="51"/>
  <c r="AY26" i="51"/>
  <c r="AZ26" i="51"/>
  <c r="BA26" i="51"/>
  <c r="BB26" i="51"/>
  <c r="BC26" i="51"/>
  <c r="BD26" i="51"/>
  <c r="BE26" i="51"/>
  <c r="BF26" i="51"/>
  <c r="BG26" i="51"/>
  <c r="BH26" i="51"/>
  <c r="BI26" i="51"/>
  <c r="BJ26" i="51"/>
  <c r="BK26" i="51"/>
  <c r="D27" i="51"/>
  <c r="E27" i="51"/>
  <c r="F27" i="51"/>
  <c r="G27" i="51"/>
  <c r="H27" i="51"/>
  <c r="I27" i="51"/>
  <c r="J27" i="51"/>
  <c r="K27" i="51"/>
  <c r="L27" i="51"/>
  <c r="M27" i="51"/>
  <c r="N27" i="51"/>
  <c r="O27" i="51"/>
  <c r="P27" i="51"/>
  <c r="Q27" i="51"/>
  <c r="R27" i="51"/>
  <c r="S27" i="51"/>
  <c r="T27" i="51"/>
  <c r="U27" i="51"/>
  <c r="V27" i="51"/>
  <c r="W27" i="51"/>
  <c r="X27" i="51"/>
  <c r="Y27" i="51"/>
  <c r="Z27" i="51"/>
  <c r="AA27" i="51"/>
  <c r="AB27" i="51"/>
  <c r="AC27" i="51"/>
  <c r="AD27" i="51"/>
  <c r="AE27" i="51"/>
  <c r="AF27" i="51"/>
  <c r="AG27" i="51"/>
  <c r="AH27" i="51"/>
  <c r="AI27" i="51"/>
  <c r="AJ27" i="51"/>
  <c r="AK27" i="51"/>
  <c r="AL27" i="51"/>
  <c r="AM27" i="51"/>
  <c r="AN27" i="51"/>
  <c r="AO27" i="51"/>
  <c r="AP27" i="51"/>
  <c r="AQ27" i="51"/>
  <c r="AR27" i="51"/>
  <c r="AS27" i="51"/>
  <c r="AT27" i="51"/>
  <c r="AU27" i="51"/>
  <c r="AV27" i="51"/>
  <c r="AW27" i="51"/>
  <c r="AX27" i="51"/>
  <c r="AY27" i="51"/>
  <c r="AZ27" i="51"/>
  <c r="BA27" i="51"/>
  <c r="BB27" i="51"/>
  <c r="BC27" i="51"/>
  <c r="BD27" i="51"/>
  <c r="BE27" i="51"/>
  <c r="BF27" i="51"/>
  <c r="BG27" i="51"/>
  <c r="BH27" i="51"/>
  <c r="BI27" i="51"/>
  <c r="BJ27" i="51"/>
  <c r="BK27" i="51"/>
  <c r="D28" i="51"/>
  <c r="E28" i="51"/>
  <c r="F28" i="51"/>
  <c r="G28" i="51"/>
  <c r="H28" i="51"/>
  <c r="I28" i="51"/>
  <c r="J28" i="51"/>
  <c r="K28" i="51"/>
  <c r="L28" i="51"/>
  <c r="M28" i="51"/>
  <c r="N28" i="51"/>
  <c r="O28" i="51"/>
  <c r="P28" i="51"/>
  <c r="Q28" i="51"/>
  <c r="R28" i="51"/>
  <c r="S28" i="51"/>
  <c r="T28" i="51"/>
  <c r="U28" i="51"/>
  <c r="V28" i="51"/>
  <c r="W28" i="51"/>
  <c r="X28" i="51"/>
  <c r="Y28" i="51"/>
  <c r="Z28" i="51"/>
  <c r="AA28" i="51"/>
  <c r="AB28" i="51"/>
  <c r="AC28" i="51"/>
  <c r="AD28" i="51"/>
  <c r="AE28" i="51"/>
  <c r="AF28" i="51"/>
  <c r="AG28" i="51"/>
  <c r="AH28" i="51"/>
  <c r="AI28" i="51"/>
  <c r="AJ28" i="51"/>
  <c r="AK28" i="51"/>
  <c r="AL28" i="51"/>
  <c r="AM28" i="51"/>
  <c r="AN28" i="51"/>
  <c r="AO28" i="51"/>
  <c r="AP28" i="51"/>
  <c r="AQ28" i="51"/>
  <c r="AR28" i="51"/>
  <c r="AS28" i="51"/>
  <c r="AT28" i="51"/>
  <c r="AU28" i="51"/>
  <c r="AV28" i="51"/>
  <c r="AW28" i="51"/>
  <c r="AX28" i="51"/>
  <c r="AY28" i="51"/>
  <c r="AZ28" i="51"/>
  <c r="BA28" i="51"/>
  <c r="BB28" i="51"/>
  <c r="BC28" i="51"/>
  <c r="BD28" i="51"/>
  <c r="BE28" i="51"/>
  <c r="BF28" i="51"/>
  <c r="BG28" i="51"/>
  <c r="BH28" i="51"/>
  <c r="BI28" i="51"/>
  <c r="BJ28" i="51"/>
  <c r="BK28" i="51"/>
  <c r="D29" i="51"/>
  <c r="E29" i="51"/>
  <c r="F29" i="51"/>
  <c r="G29" i="51"/>
  <c r="H29" i="51"/>
  <c r="I29" i="51"/>
  <c r="J29" i="51"/>
  <c r="K29" i="51"/>
  <c r="L29" i="51"/>
  <c r="M29" i="51"/>
  <c r="N29" i="51"/>
  <c r="O29" i="51"/>
  <c r="P29" i="51"/>
  <c r="Q29" i="51"/>
  <c r="R29" i="51"/>
  <c r="S29" i="51"/>
  <c r="T29" i="51"/>
  <c r="U29" i="51"/>
  <c r="V29" i="51"/>
  <c r="W29" i="51"/>
  <c r="X29" i="51"/>
  <c r="Y29" i="51"/>
  <c r="Z29" i="51"/>
  <c r="AA29" i="51"/>
  <c r="AB29" i="51"/>
  <c r="AC29" i="51"/>
  <c r="AD29" i="51"/>
  <c r="AE29" i="51"/>
  <c r="AF29" i="51"/>
  <c r="AG29" i="51"/>
  <c r="AH29" i="51"/>
  <c r="AI29" i="51"/>
  <c r="AJ29" i="51"/>
  <c r="AK29" i="51"/>
  <c r="AL29" i="51"/>
  <c r="AM29" i="51"/>
  <c r="AN29" i="51"/>
  <c r="AO29" i="51"/>
  <c r="AP29" i="51"/>
  <c r="AQ29" i="51"/>
  <c r="AR29" i="51"/>
  <c r="AS29" i="51"/>
  <c r="AT29" i="51"/>
  <c r="AU29" i="51"/>
  <c r="AV29" i="51"/>
  <c r="AW29" i="51"/>
  <c r="AX29" i="51"/>
  <c r="AY29" i="51"/>
  <c r="AZ29" i="51"/>
  <c r="BA29" i="51"/>
  <c r="BB29" i="51"/>
  <c r="BC29" i="51"/>
  <c r="BD29" i="51"/>
  <c r="BE29" i="51"/>
  <c r="BF29" i="51"/>
  <c r="BG29" i="51"/>
  <c r="BH29" i="51"/>
  <c r="BI29" i="51"/>
  <c r="BJ29" i="51"/>
  <c r="BK29" i="51"/>
  <c r="D30" i="51"/>
  <c r="E30" i="51"/>
  <c r="F30" i="51"/>
  <c r="G30" i="51"/>
  <c r="H30" i="51"/>
  <c r="I30" i="51"/>
  <c r="J30" i="51"/>
  <c r="K30" i="51"/>
  <c r="L30" i="51"/>
  <c r="M30" i="51"/>
  <c r="N30" i="51"/>
  <c r="O30" i="51"/>
  <c r="P30" i="51"/>
  <c r="Q30" i="51"/>
  <c r="R30" i="51"/>
  <c r="S30" i="51"/>
  <c r="T30" i="51"/>
  <c r="U30" i="51"/>
  <c r="V30" i="51"/>
  <c r="W30" i="51"/>
  <c r="X30" i="51"/>
  <c r="Y30" i="51"/>
  <c r="Z30" i="51"/>
  <c r="AA30" i="51"/>
  <c r="AB30" i="51"/>
  <c r="AC30" i="51"/>
  <c r="AD30" i="51"/>
  <c r="AE30" i="51"/>
  <c r="AF30" i="51"/>
  <c r="AG30" i="51"/>
  <c r="AH30" i="51"/>
  <c r="AI30" i="51"/>
  <c r="AJ30" i="51"/>
  <c r="AK30" i="51"/>
  <c r="AL30" i="51"/>
  <c r="AM30" i="51"/>
  <c r="AN30" i="51"/>
  <c r="AO30" i="51"/>
  <c r="AP30" i="51"/>
  <c r="AQ30" i="51"/>
  <c r="AR30" i="51"/>
  <c r="AS30" i="51"/>
  <c r="AT30" i="51"/>
  <c r="AU30" i="51"/>
  <c r="AV30" i="51"/>
  <c r="AW30" i="51"/>
  <c r="AX30" i="51"/>
  <c r="AY30" i="51"/>
  <c r="AZ30" i="51"/>
  <c r="BA30" i="51"/>
  <c r="BB30" i="51"/>
  <c r="BC30" i="51"/>
  <c r="BD30" i="51"/>
  <c r="BE30" i="51"/>
  <c r="BF30" i="51"/>
  <c r="BG30" i="51"/>
  <c r="BH30" i="51"/>
  <c r="BI30" i="51"/>
  <c r="BJ30" i="51"/>
  <c r="BK30" i="51"/>
  <c r="D31" i="51"/>
  <c r="E31" i="51"/>
  <c r="F31" i="51"/>
  <c r="G31" i="51"/>
  <c r="H31" i="51"/>
  <c r="I31" i="51"/>
  <c r="J31" i="51"/>
  <c r="K31" i="51"/>
  <c r="L31" i="51"/>
  <c r="M31" i="51"/>
  <c r="N31" i="51"/>
  <c r="O31" i="51"/>
  <c r="P31" i="51"/>
  <c r="Q31" i="51"/>
  <c r="R31" i="51"/>
  <c r="S31" i="51"/>
  <c r="T31" i="51"/>
  <c r="U31" i="51"/>
  <c r="V31" i="51"/>
  <c r="W31" i="51"/>
  <c r="X31" i="51"/>
  <c r="Y31" i="51"/>
  <c r="Z31" i="51"/>
  <c r="AA31" i="51"/>
  <c r="AB31" i="51"/>
  <c r="AC31" i="51"/>
  <c r="AD31" i="51"/>
  <c r="AE31" i="51"/>
  <c r="AF31" i="51"/>
  <c r="AG31" i="51"/>
  <c r="AH31" i="51"/>
  <c r="AI31" i="51"/>
  <c r="AJ31" i="51"/>
  <c r="AK31" i="51"/>
  <c r="AL31" i="51"/>
  <c r="AM31" i="51"/>
  <c r="AN31" i="51"/>
  <c r="AO31" i="51"/>
  <c r="AP31" i="51"/>
  <c r="AQ31" i="51"/>
  <c r="AR31" i="51"/>
  <c r="AS31" i="51"/>
  <c r="AT31" i="51"/>
  <c r="AU31" i="51"/>
  <c r="AV31" i="51"/>
  <c r="AW31" i="51"/>
  <c r="AX31" i="51"/>
  <c r="AY31" i="51"/>
  <c r="AZ31" i="51"/>
  <c r="BA31" i="51"/>
  <c r="BB31" i="51"/>
  <c r="BC31" i="51"/>
  <c r="BD31" i="51"/>
  <c r="BE31" i="51"/>
  <c r="BF31" i="51"/>
  <c r="BG31" i="51"/>
  <c r="BH31" i="51"/>
  <c r="BI31" i="51"/>
  <c r="BJ31" i="51"/>
  <c r="BK31" i="51"/>
  <c r="D32" i="51"/>
  <c r="E32" i="51"/>
  <c r="F32" i="51"/>
  <c r="G32" i="51"/>
  <c r="H32" i="51"/>
  <c r="I32" i="51"/>
  <c r="J32" i="51"/>
  <c r="K32" i="51"/>
  <c r="L32" i="51"/>
  <c r="M32" i="51"/>
  <c r="N32" i="51"/>
  <c r="O32" i="51"/>
  <c r="P32" i="51"/>
  <c r="Q32" i="51"/>
  <c r="R32" i="51"/>
  <c r="S32" i="51"/>
  <c r="T32" i="51"/>
  <c r="U32" i="51"/>
  <c r="V32" i="51"/>
  <c r="W32" i="51"/>
  <c r="X32" i="51"/>
  <c r="Y32" i="51"/>
  <c r="Z32" i="51"/>
  <c r="AA32" i="51"/>
  <c r="AB32" i="51"/>
  <c r="AC32" i="51"/>
  <c r="AD32" i="51"/>
  <c r="AE32" i="51"/>
  <c r="AF32" i="51"/>
  <c r="AG32" i="51"/>
  <c r="AH32" i="51"/>
  <c r="AI32" i="51"/>
  <c r="AJ32" i="51"/>
  <c r="AK32" i="51"/>
  <c r="AL32" i="51"/>
  <c r="AM32" i="51"/>
  <c r="AN32" i="51"/>
  <c r="AO32" i="51"/>
  <c r="AP32" i="51"/>
  <c r="AQ32" i="51"/>
  <c r="AR32" i="51"/>
  <c r="AS32" i="51"/>
  <c r="AT32" i="51"/>
  <c r="AU32" i="51"/>
  <c r="AV32" i="51"/>
  <c r="AW32" i="51"/>
  <c r="AX32" i="51"/>
  <c r="AY32" i="51"/>
  <c r="AZ32" i="51"/>
  <c r="BA32" i="51"/>
  <c r="BB32" i="51"/>
  <c r="BC32" i="51"/>
  <c r="BD32" i="51"/>
  <c r="BE32" i="51"/>
  <c r="BF32" i="51"/>
  <c r="BG32" i="51"/>
  <c r="BH32" i="51"/>
  <c r="BI32" i="51"/>
  <c r="BJ32" i="51"/>
  <c r="BK32" i="51"/>
  <c r="D33" i="51"/>
  <c r="E33" i="51"/>
  <c r="F33" i="51"/>
  <c r="G33" i="51"/>
  <c r="H33" i="51"/>
  <c r="I33" i="51"/>
  <c r="J33" i="51"/>
  <c r="K33" i="51"/>
  <c r="L33" i="51"/>
  <c r="M33" i="51"/>
  <c r="N33" i="51"/>
  <c r="O33" i="51"/>
  <c r="P33" i="51"/>
  <c r="Q33" i="51"/>
  <c r="R33" i="51"/>
  <c r="S33" i="51"/>
  <c r="T33" i="51"/>
  <c r="U33" i="51"/>
  <c r="V33" i="51"/>
  <c r="W33" i="51"/>
  <c r="X33" i="51"/>
  <c r="Y33" i="51"/>
  <c r="Z33" i="51"/>
  <c r="AA33" i="51"/>
  <c r="AB33" i="51"/>
  <c r="AC33" i="51"/>
  <c r="AD33" i="51"/>
  <c r="AE33" i="51"/>
  <c r="AF33" i="51"/>
  <c r="AG33" i="51"/>
  <c r="AH33" i="51"/>
  <c r="AI33" i="51"/>
  <c r="AJ33" i="51"/>
  <c r="AK33" i="51"/>
  <c r="AL33" i="51"/>
  <c r="AM33" i="51"/>
  <c r="AN33" i="51"/>
  <c r="AO33" i="51"/>
  <c r="AP33" i="51"/>
  <c r="AQ33" i="51"/>
  <c r="AR33" i="51"/>
  <c r="AS33" i="51"/>
  <c r="AT33" i="51"/>
  <c r="AU33" i="51"/>
  <c r="AV33" i="51"/>
  <c r="AW33" i="51"/>
  <c r="AX33" i="51"/>
  <c r="AY33" i="51"/>
  <c r="AZ33" i="51"/>
  <c r="BA33" i="51"/>
  <c r="BB33" i="51"/>
  <c r="BC33" i="51"/>
  <c r="BD33" i="51"/>
  <c r="BE33" i="51"/>
  <c r="BF33" i="51"/>
  <c r="BG33" i="51"/>
  <c r="BH33" i="51"/>
  <c r="BI33" i="51"/>
  <c r="BJ33" i="51"/>
  <c r="BK33" i="51"/>
  <c r="D34" i="51"/>
  <c r="E34" i="51"/>
  <c r="F34" i="51"/>
  <c r="G34" i="51"/>
  <c r="H34" i="51"/>
  <c r="I34" i="51"/>
  <c r="J34" i="51"/>
  <c r="K34" i="51"/>
  <c r="L34" i="51"/>
  <c r="M34" i="51"/>
  <c r="N34" i="51"/>
  <c r="O34" i="51"/>
  <c r="P34" i="51"/>
  <c r="Q34" i="51"/>
  <c r="R34" i="51"/>
  <c r="S34" i="51"/>
  <c r="T34" i="51"/>
  <c r="U34" i="51"/>
  <c r="V34" i="51"/>
  <c r="W34" i="51"/>
  <c r="X34" i="51"/>
  <c r="Y34" i="51"/>
  <c r="Z34" i="51"/>
  <c r="AA34" i="51"/>
  <c r="AB34" i="51"/>
  <c r="AC34" i="51"/>
  <c r="AD34" i="51"/>
  <c r="AE34" i="51"/>
  <c r="AF34" i="51"/>
  <c r="AG34" i="51"/>
  <c r="AH34" i="51"/>
  <c r="AI34" i="51"/>
  <c r="AJ34" i="51"/>
  <c r="AK34" i="51"/>
  <c r="AL34" i="51"/>
  <c r="AM34" i="51"/>
  <c r="AN34" i="51"/>
  <c r="AO34" i="51"/>
  <c r="AP34" i="51"/>
  <c r="AQ34" i="51"/>
  <c r="AR34" i="51"/>
  <c r="AS34" i="51"/>
  <c r="AT34" i="51"/>
  <c r="AU34" i="51"/>
  <c r="AV34" i="51"/>
  <c r="AW34" i="51"/>
  <c r="AX34" i="51"/>
  <c r="AY34" i="51"/>
  <c r="AZ34" i="51"/>
  <c r="BA34" i="51"/>
  <c r="BB34" i="51"/>
  <c r="BC34" i="51"/>
  <c r="BD34" i="51"/>
  <c r="BE34" i="51"/>
  <c r="BF34" i="51"/>
  <c r="BG34" i="51"/>
  <c r="BH34" i="51"/>
  <c r="BI34" i="51"/>
  <c r="BJ34" i="51"/>
  <c r="BK34" i="51"/>
  <c r="D35" i="51"/>
  <c r="E35" i="51"/>
  <c r="F35" i="51"/>
  <c r="G35" i="51"/>
  <c r="H35" i="51"/>
  <c r="I35" i="51"/>
  <c r="J35" i="51"/>
  <c r="K35" i="51"/>
  <c r="L35" i="51"/>
  <c r="M35" i="51"/>
  <c r="N35" i="51"/>
  <c r="O35" i="51"/>
  <c r="P35" i="51"/>
  <c r="Q35" i="51"/>
  <c r="R35" i="51"/>
  <c r="S35" i="51"/>
  <c r="T35" i="51"/>
  <c r="U35" i="51"/>
  <c r="V35" i="51"/>
  <c r="W35" i="51"/>
  <c r="X35" i="51"/>
  <c r="Y35" i="51"/>
  <c r="Z35" i="51"/>
  <c r="AA35" i="51"/>
  <c r="AB35" i="51"/>
  <c r="AC35" i="51"/>
  <c r="AD35" i="51"/>
  <c r="AE35" i="51"/>
  <c r="AF35" i="51"/>
  <c r="AG35" i="51"/>
  <c r="AH35" i="51"/>
  <c r="AI35" i="51"/>
  <c r="AJ35" i="51"/>
  <c r="AK35" i="51"/>
  <c r="AL35" i="51"/>
  <c r="AM35" i="51"/>
  <c r="AN35" i="51"/>
  <c r="AO35" i="51"/>
  <c r="AP35" i="51"/>
  <c r="AQ35" i="51"/>
  <c r="AR35" i="51"/>
  <c r="AS35" i="51"/>
  <c r="AT35" i="51"/>
  <c r="AU35" i="51"/>
  <c r="AV35" i="51"/>
  <c r="AW35" i="51"/>
  <c r="AX35" i="51"/>
  <c r="AY35" i="51"/>
  <c r="AZ35" i="51"/>
  <c r="BA35" i="51"/>
  <c r="BB35" i="51"/>
  <c r="BC35" i="51"/>
  <c r="BD35" i="51"/>
  <c r="BE35" i="51"/>
  <c r="BF35" i="51"/>
  <c r="BG35" i="51"/>
  <c r="BH35" i="51"/>
  <c r="BI35" i="51"/>
  <c r="BJ35" i="51"/>
  <c r="BK35" i="51"/>
  <c r="D36" i="51"/>
  <c r="E36" i="51"/>
  <c r="F36" i="51"/>
  <c r="G36" i="51"/>
  <c r="H36" i="51"/>
  <c r="I36" i="51"/>
  <c r="J36" i="51"/>
  <c r="K36" i="51"/>
  <c r="L36" i="51"/>
  <c r="M36" i="51"/>
  <c r="N36" i="51"/>
  <c r="O36" i="51"/>
  <c r="P36" i="51"/>
  <c r="Q36" i="51"/>
  <c r="R36" i="51"/>
  <c r="S36" i="51"/>
  <c r="T36" i="51"/>
  <c r="U36" i="51"/>
  <c r="V36" i="51"/>
  <c r="W36" i="51"/>
  <c r="X36" i="51"/>
  <c r="Y36" i="51"/>
  <c r="Z36" i="51"/>
  <c r="AA36" i="51"/>
  <c r="AB36" i="51"/>
  <c r="AC36" i="51"/>
  <c r="AD36" i="51"/>
  <c r="AE36" i="51"/>
  <c r="AF36" i="51"/>
  <c r="AG36" i="51"/>
  <c r="AH36" i="51"/>
  <c r="AI36" i="51"/>
  <c r="AJ36" i="51"/>
  <c r="AK36" i="51"/>
  <c r="AL36" i="51"/>
  <c r="AM36" i="51"/>
  <c r="AN36" i="51"/>
  <c r="AO36" i="51"/>
  <c r="AP36" i="51"/>
  <c r="AQ36" i="51"/>
  <c r="AR36" i="51"/>
  <c r="AS36" i="51"/>
  <c r="AT36" i="51"/>
  <c r="AU36" i="51"/>
  <c r="AV36" i="51"/>
  <c r="AW36" i="51"/>
  <c r="AX36" i="51"/>
  <c r="AY36" i="51"/>
  <c r="AZ36" i="51"/>
  <c r="BA36" i="51"/>
  <c r="BB36" i="51"/>
  <c r="BC36" i="51"/>
  <c r="BD36" i="51"/>
  <c r="BE36" i="51"/>
  <c r="BF36" i="51"/>
  <c r="BG36" i="51"/>
  <c r="BH36" i="51"/>
  <c r="BI36" i="51"/>
  <c r="BJ36" i="51"/>
  <c r="BK36" i="51"/>
  <c r="D37" i="51"/>
  <c r="E37" i="51"/>
  <c r="F37" i="51"/>
  <c r="G37" i="51"/>
  <c r="H37" i="51"/>
  <c r="I37" i="51"/>
  <c r="J37" i="51"/>
  <c r="K37" i="51"/>
  <c r="L37" i="51"/>
  <c r="M37" i="51"/>
  <c r="N37" i="51"/>
  <c r="O37" i="51"/>
  <c r="P37" i="51"/>
  <c r="Q37" i="51"/>
  <c r="R37" i="51"/>
  <c r="S37" i="51"/>
  <c r="T37" i="51"/>
  <c r="U37" i="51"/>
  <c r="V37" i="51"/>
  <c r="W37" i="51"/>
  <c r="X37" i="51"/>
  <c r="Y37" i="51"/>
  <c r="Z37" i="51"/>
  <c r="AA37" i="51"/>
  <c r="AB37" i="51"/>
  <c r="AC37" i="51"/>
  <c r="AD37" i="51"/>
  <c r="AE37" i="51"/>
  <c r="AF37" i="51"/>
  <c r="AG37" i="51"/>
  <c r="AH37" i="51"/>
  <c r="AI37" i="51"/>
  <c r="AJ37" i="51"/>
  <c r="AK37" i="51"/>
  <c r="AL37" i="51"/>
  <c r="AM37" i="51"/>
  <c r="AN37" i="51"/>
  <c r="AO37" i="51"/>
  <c r="AP37" i="51"/>
  <c r="AQ37" i="51"/>
  <c r="AR37" i="51"/>
  <c r="AS37" i="51"/>
  <c r="AT37" i="51"/>
  <c r="AU37" i="51"/>
  <c r="AV37" i="51"/>
  <c r="AW37" i="51"/>
  <c r="AX37" i="51"/>
  <c r="AY37" i="51"/>
  <c r="AZ37" i="51"/>
  <c r="BA37" i="51"/>
  <c r="BB37" i="51"/>
  <c r="BC37" i="51"/>
  <c r="BD37" i="51"/>
  <c r="BE37" i="51"/>
  <c r="BF37" i="51"/>
  <c r="BG37" i="51"/>
  <c r="BH37" i="51"/>
  <c r="BI37" i="51"/>
  <c r="BJ37" i="51"/>
  <c r="BK37" i="51"/>
  <c r="D38" i="51"/>
  <c r="E38" i="51"/>
  <c r="F38" i="51"/>
  <c r="G38" i="51"/>
  <c r="H38" i="51"/>
  <c r="I38" i="51"/>
  <c r="J38" i="51"/>
  <c r="K38" i="51"/>
  <c r="L38" i="51"/>
  <c r="M38" i="51"/>
  <c r="N38" i="51"/>
  <c r="O38" i="51"/>
  <c r="P38" i="51"/>
  <c r="Q38" i="51"/>
  <c r="R38" i="51"/>
  <c r="S38" i="51"/>
  <c r="T38" i="51"/>
  <c r="U38" i="51"/>
  <c r="V38" i="51"/>
  <c r="W38" i="51"/>
  <c r="X38" i="51"/>
  <c r="Y38" i="51"/>
  <c r="Z38" i="51"/>
  <c r="AA38" i="51"/>
  <c r="AB38" i="51"/>
  <c r="AC38" i="51"/>
  <c r="AD38" i="51"/>
  <c r="AE38" i="51"/>
  <c r="AF38" i="51"/>
  <c r="AG38" i="51"/>
  <c r="AH38" i="51"/>
  <c r="AI38" i="51"/>
  <c r="AJ38" i="51"/>
  <c r="AK38" i="51"/>
  <c r="AL38" i="51"/>
  <c r="AM38" i="51"/>
  <c r="AN38" i="51"/>
  <c r="AO38" i="51"/>
  <c r="AP38" i="51"/>
  <c r="AQ38" i="51"/>
  <c r="AR38" i="51"/>
  <c r="AS38" i="51"/>
  <c r="AT38" i="51"/>
  <c r="AU38" i="51"/>
  <c r="AV38" i="51"/>
  <c r="AW38" i="51"/>
  <c r="AX38" i="51"/>
  <c r="AY38" i="51"/>
  <c r="AZ38" i="51"/>
  <c r="BA38" i="51"/>
  <c r="BB38" i="51"/>
  <c r="BC38" i="51"/>
  <c r="BD38" i="51"/>
  <c r="BE38" i="51"/>
  <c r="BF38" i="51"/>
  <c r="BG38" i="51"/>
  <c r="BH38" i="51"/>
  <c r="BI38" i="51"/>
  <c r="BJ38" i="51"/>
  <c r="BK38" i="51"/>
  <c r="D39" i="51"/>
  <c r="E39" i="51"/>
  <c r="F39" i="51"/>
  <c r="G39" i="51"/>
  <c r="H39" i="51"/>
  <c r="I39" i="51"/>
  <c r="J39" i="51"/>
  <c r="K39" i="51"/>
  <c r="L39" i="51"/>
  <c r="M39" i="51"/>
  <c r="N39" i="51"/>
  <c r="O39" i="51"/>
  <c r="P39" i="51"/>
  <c r="Q39" i="51"/>
  <c r="R39" i="51"/>
  <c r="S39" i="51"/>
  <c r="T39" i="51"/>
  <c r="U39" i="51"/>
  <c r="V39" i="51"/>
  <c r="W39" i="51"/>
  <c r="X39" i="51"/>
  <c r="Y39" i="51"/>
  <c r="Z39" i="51"/>
  <c r="AA39" i="51"/>
  <c r="AB39" i="51"/>
  <c r="AC39" i="51"/>
  <c r="AD39" i="51"/>
  <c r="AE39" i="51"/>
  <c r="AF39" i="51"/>
  <c r="AG39" i="51"/>
  <c r="AH39" i="51"/>
  <c r="AI39" i="51"/>
  <c r="AJ39" i="51"/>
  <c r="AK39" i="51"/>
  <c r="AL39" i="51"/>
  <c r="AM39" i="51"/>
  <c r="AN39" i="51"/>
  <c r="AO39" i="51"/>
  <c r="AP39" i="51"/>
  <c r="AQ39" i="51"/>
  <c r="AR39" i="51"/>
  <c r="AS39" i="51"/>
  <c r="AT39" i="51"/>
  <c r="AU39" i="51"/>
  <c r="AV39" i="51"/>
  <c r="AW39" i="51"/>
  <c r="AX39" i="51"/>
  <c r="AY39" i="51"/>
  <c r="AZ39" i="51"/>
  <c r="BA39" i="51"/>
  <c r="BB39" i="51"/>
  <c r="BC39" i="51"/>
  <c r="BD39" i="51"/>
  <c r="BE39" i="51"/>
  <c r="BF39" i="51"/>
  <c r="BG39" i="51"/>
  <c r="BH39" i="51"/>
  <c r="BI39" i="51"/>
  <c r="BJ39" i="51"/>
  <c r="BK39" i="51"/>
  <c r="D40" i="51"/>
  <c r="E40" i="51"/>
  <c r="F40" i="51"/>
  <c r="G40" i="51"/>
  <c r="H40" i="51"/>
  <c r="I40" i="51"/>
  <c r="J40" i="51"/>
  <c r="K40" i="51"/>
  <c r="L40" i="51"/>
  <c r="M40" i="51"/>
  <c r="N40" i="51"/>
  <c r="O40" i="51"/>
  <c r="P40" i="51"/>
  <c r="Q40" i="51"/>
  <c r="R40" i="51"/>
  <c r="S40" i="51"/>
  <c r="T40" i="51"/>
  <c r="U40" i="51"/>
  <c r="V40" i="51"/>
  <c r="W40" i="51"/>
  <c r="X40" i="51"/>
  <c r="Y40" i="51"/>
  <c r="Z40" i="51"/>
  <c r="AA40" i="51"/>
  <c r="AB40" i="51"/>
  <c r="AC40" i="51"/>
  <c r="AD40" i="51"/>
  <c r="AE40" i="51"/>
  <c r="AF40" i="51"/>
  <c r="AG40" i="51"/>
  <c r="AH40" i="51"/>
  <c r="AI40" i="51"/>
  <c r="AJ40" i="51"/>
  <c r="AK40" i="51"/>
  <c r="AL40" i="51"/>
  <c r="AM40" i="51"/>
  <c r="AN40" i="51"/>
  <c r="AO40" i="51"/>
  <c r="AP40" i="51"/>
  <c r="AQ40" i="51"/>
  <c r="AR40" i="51"/>
  <c r="AS40" i="51"/>
  <c r="AT40" i="51"/>
  <c r="AU40" i="51"/>
  <c r="AV40" i="51"/>
  <c r="AW40" i="51"/>
  <c r="AX40" i="51"/>
  <c r="AY40" i="51"/>
  <c r="AZ40" i="51"/>
  <c r="BA40" i="51"/>
  <c r="BB40" i="51"/>
  <c r="BC40" i="51"/>
  <c r="BD40" i="51"/>
  <c r="BE40" i="51"/>
  <c r="BF40" i="51"/>
  <c r="BG40" i="51"/>
  <c r="BH40" i="51"/>
  <c r="BI40" i="51"/>
  <c r="BJ40" i="51"/>
  <c r="BK40" i="51"/>
  <c r="D41" i="51"/>
  <c r="E41" i="51"/>
  <c r="F41" i="51"/>
  <c r="G41" i="51"/>
  <c r="H41" i="51"/>
  <c r="I41" i="51"/>
  <c r="J41" i="51"/>
  <c r="K41" i="51"/>
  <c r="L41" i="51"/>
  <c r="M41" i="51"/>
  <c r="N41" i="51"/>
  <c r="O41" i="51"/>
  <c r="P41" i="51"/>
  <c r="Q41" i="51"/>
  <c r="R41" i="51"/>
  <c r="S41" i="51"/>
  <c r="T41" i="51"/>
  <c r="U41" i="51"/>
  <c r="V41" i="51"/>
  <c r="W41" i="51"/>
  <c r="X41" i="51"/>
  <c r="Y41" i="51"/>
  <c r="Z41" i="51"/>
  <c r="AA41" i="51"/>
  <c r="AB41" i="51"/>
  <c r="AC41" i="51"/>
  <c r="AD41" i="51"/>
  <c r="AE41" i="51"/>
  <c r="AF41" i="51"/>
  <c r="AG41" i="51"/>
  <c r="AH41" i="51"/>
  <c r="AI41" i="51"/>
  <c r="AJ41" i="51"/>
  <c r="AK41" i="51"/>
  <c r="AL41" i="51"/>
  <c r="AM41" i="51"/>
  <c r="AN41" i="51"/>
  <c r="AO41" i="51"/>
  <c r="AP41" i="51"/>
  <c r="AQ41" i="51"/>
  <c r="AR41" i="51"/>
  <c r="AS41" i="51"/>
  <c r="AT41" i="51"/>
  <c r="AU41" i="51"/>
  <c r="AV41" i="51"/>
  <c r="AW41" i="51"/>
  <c r="AX41" i="51"/>
  <c r="AY41" i="51"/>
  <c r="AZ41" i="51"/>
  <c r="BA41" i="51"/>
  <c r="BB41" i="51"/>
  <c r="BC41" i="51"/>
  <c r="BD41" i="51"/>
  <c r="BE41" i="51"/>
  <c r="BF41" i="51"/>
  <c r="BG41" i="51"/>
  <c r="BH41" i="51"/>
  <c r="BI41" i="51"/>
  <c r="BJ41" i="51"/>
  <c r="BK41" i="51"/>
  <c r="D42" i="51"/>
  <c r="E42" i="51"/>
  <c r="F42" i="51"/>
  <c r="G42" i="51"/>
  <c r="H42" i="51"/>
  <c r="I42" i="51"/>
  <c r="J42" i="51"/>
  <c r="K42" i="51"/>
  <c r="L42" i="51"/>
  <c r="M42" i="51"/>
  <c r="N42" i="51"/>
  <c r="O42" i="51"/>
  <c r="P42" i="51"/>
  <c r="Q42" i="51"/>
  <c r="R42" i="51"/>
  <c r="S42" i="51"/>
  <c r="T42" i="51"/>
  <c r="U42" i="51"/>
  <c r="V42" i="51"/>
  <c r="W42" i="51"/>
  <c r="X42" i="51"/>
  <c r="Y42" i="51"/>
  <c r="Z42" i="51"/>
  <c r="AA42" i="51"/>
  <c r="AB42" i="51"/>
  <c r="AC42" i="51"/>
  <c r="AD42" i="51"/>
  <c r="AE42" i="51"/>
  <c r="AF42" i="51"/>
  <c r="AG42" i="51"/>
  <c r="AH42" i="51"/>
  <c r="AI42" i="51"/>
  <c r="AJ42" i="51"/>
  <c r="AK42" i="51"/>
  <c r="AL42" i="51"/>
  <c r="AM42" i="51"/>
  <c r="AN42" i="51"/>
  <c r="AO42" i="51"/>
  <c r="AP42" i="51"/>
  <c r="AQ42" i="51"/>
  <c r="AR42" i="51"/>
  <c r="AS42" i="51"/>
  <c r="AT42" i="51"/>
  <c r="AU42" i="51"/>
  <c r="AV42" i="51"/>
  <c r="AW42" i="51"/>
  <c r="AX42" i="51"/>
  <c r="AY42" i="51"/>
  <c r="AZ42" i="51"/>
  <c r="BA42" i="51"/>
  <c r="BB42" i="51"/>
  <c r="BC42" i="51"/>
  <c r="BD42" i="51"/>
  <c r="BE42" i="51"/>
  <c r="BF42" i="51"/>
  <c r="BG42" i="51"/>
  <c r="BH42" i="51"/>
  <c r="BI42" i="51"/>
  <c r="BJ42" i="51"/>
  <c r="BK42" i="51"/>
  <c r="D43" i="51"/>
  <c r="E43" i="51"/>
  <c r="F43" i="51"/>
  <c r="G43" i="51"/>
  <c r="H43" i="51"/>
  <c r="I43" i="51"/>
  <c r="J43" i="51"/>
  <c r="K43" i="51"/>
  <c r="L43" i="51"/>
  <c r="M43" i="51"/>
  <c r="N43" i="51"/>
  <c r="O43" i="51"/>
  <c r="P43" i="51"/>
  <c r="Q43" i="51"/>
  <c r="R43" i="51"/>
  <c r="S43" i="51"/>
  <c r="T43" i="51"/>
  <c r="U43" i="51"/>
  <c r="V43" i="51"/>
  <c r="W43" i="51"/>
  <c r="X43" i="51"/>
  <c r="Y43" i="51"/>
  <c r="Z43" i="51"/>
  <c r="AA43" i="51"/>
  <c r="AB43" i="51"/>
  <c r="AC43" i="51"/>
  <c r="AD43" i="51"/>
  <c r="AE43" i="51"/>
  <c r="AF43" i="51"/>
  <c r="AG43" i="51"/>
  <c r="AH43" i="51"/>
  <c r="AI43" i="51"/>
  <c r="AJ43" i="51"/>
  <c r="AK43" i="51"/>
  <c r="AL43" i="51"/>
  <c r="AM43" i="51"/>
  <c r="AN43" i="51"/>
  <c r="AO43" i="51"/>
  <c r="AP43" i="51"/>
  <c r="AQ43" i="51"/>
  <c r="AR43" i="51"/>
  <c r="AS43" i="51"/>
  <c r="AT43" i="51"/>
  <c r="AU43" i="51"/>
  <c r="AV43" i="51"/>
  <c r="AW43" i="51"/>
  <c r="AX43" i="51"/>
  <c r="AY43" i="51"/>
  <c r="AZ43" i="51"/>
  <c r="BA43" i="51"/>
  <c r="BB43" i="51"/>
  <c r="BC43" i="51"/>
  <c r="BD43" i="51"/>
  <c r="BE43" i="51"/>
  <c r="BF43" i="51"/>
  <c r="BG43" i="51"/>
  <c r="BH43" i="51"/>
  <c r="BI43" i="51"/>
  <c r="BJ43" i="51"/>
  <c r="BK43" i="51"/>
  <c r="D44" i="51"/>
  <c r="E44" i="51"/>
  <c r="F44" i="51"/>
  <c r="G44" i="51"/>
  <c r="H44" i="51"/>
  <c r="I44" i="51"/>
  <c r="J44" i="51"/>
  <c r="K44" i="51"/>
  <c r="L44" i="51"/>
  <c r="M44" i="51"/>
  <c r="N44" i="51"/>
  <c r="O44" i="51"/>
  <c r="P44" i="51"/>
  <c r="Q44" i="51"/>
  <c r="R44" i="51"/>
  <c r="S44" i="51"/>
  <c r="T44" i="51"/>
  <c r="U44" i="51"/>
  <c r="V44" i="51"/>
  <c r="W44" i="51"/>
  <c r="X44" i="51"/>
  <c r="Y44" i="51"/>
  <c r="Z44" i="51"/>
  <c r="AA44" i="51"/>
  <c r="AB44" i="51"/>
  <c r="AC44" i="51"/>
  <c r="AD44" i="51"/>
  <c r="AE44" i="51"/>
  <c r="AF44" i="51"/>
  <c r="AG44" i="51"/>
  <c r="AH44" i="51"/>
  <c r="AI44" i="51"/>
  <c r="AJ44" i="51"/>
  <c r="AK44" i="51"/>
  <c r="AL44" i="51"/>
  <c r="AM44" i="51"/>
  <c r="AN44" i="51"/>
  <c r="AO44" i="51"/>
  <c r="AP44" i="51"/>
  <c r="AQ44" i="51"/>
  <c r="AR44" i="51"/>
  <c r="AS44" i="51"/>
  <c r="AT44" i="51"/>
  <c r="AU44" i="51"/>
  <c r="AV44" i="51"/>
  <c r="AW44" i="51"/>
  <c r="AX44" i="51"/>
  <c r="AY44" i="51"/>
  <c r="AZ44" i="51"/>
  <c r="BA44" i="51"/>
  <c r="BB44" i="51"/>
  <c r="BC44" i="51"/>
  <c r="BD44" i="51"/>
  <c r="BE44" i="51"/>
  <c r="BF44" i="51"/>
  <c r="BG44" i="51"/>
  <c r="BH44" i="51"/>
  <c r="BI44" i="51"/>
  <c r="BJ44" i="51"/>
  <c r="BK44" i="51"/>
  <c r="D45" i="51"/>
  <c r="E45" i="51"/>
  <c r="F45" i="51"/>
  <c r="G45" i="51"/>
  <c r="H45" i="51"/>
  <c r="I45" i="51"/>
  <c r="J45" i="51"/>
  <c r="K45" i="51"/>
  <c r="L45" i="51"/>
  <c r="M45" i="51"/>
  <c r="N45" i="51"/>
  <c r="O45" i="51"/>
  <c r="P45" i="51"/>
  <c r="Q45" i="51"/>
  <c r="R45" i="51"/>
  <c r="S45" i="51"/>
  <c r="T45" i="51"/>
  <c r="U45" i="51"/>
  <c r="V45" i="51"/>
  <c r="W45" i="51"/>
  <c r="X45" i="51"/>
  <c r="Y45" i="51"/>
  <c r="Z45" i="51"/>
  <c r="AA45" i="51"/>
  <c r="AB45" i="51"/>
  <c r="AC45" i="51"/>
  <c r="AD45" i="51"/>
  <c r="AE45" i="51"/>
  <c r="AF45" i="51"/>
  <c r="AG45" i="51"/>
  <c r="AH45" i="51"/>
  <c r="AI45" i="51"/>
  <c r="AJ45" i="51"/>
  <c r="AK45" i="51"/>
  <c r="AL45" i="51"/>
  <c r="AM45" i="51"/>
  <c r="AN45" i="51"/>
  <c r="AO45" i="51"/>
  <c r="AP45" i="51"/>
  <c r="AQ45" i="51"/>
  <c r="AR45" i="51"/>
  <c r="AS45" i="51"/>
  <c r="AT45" i="51"/>
  <c r="AU45" i="51"/>
  <c r="AV45" i="51"/>
  <c r="AW45" i="51"/>
  <c r="AX45" i="51"/>
  <c r="AY45" i="51"/>
  <c r="AZ45" i="51"/>
  <c r="BA45" i="51"/>
  <c r="BB45" i="51"/>
  <c r="BC45" i="51"/>
  <c r="BD45" i="51"/>
  <c r="BE45" i="51"/>
  <c r="BF45" i="51"/>
  <c r="BG45" i="51"/>
  <c r="BH45" i="51"/>
  <c r="BI45" i="51"/>
  <c r="BJ45" i="51"/>
  <c r="BK45" i="51"/>
  <c r="D46" i="51"/>
  <c r="E46" i="51"/>
  <c r="F46" i="51"/>
  <c r="G46" i="51"/>
  <c r="H46" i="51"/>
  <c r="I46" i="51"/>
  <c r="J46" i="51"/>
  <c r="K46" i="51"/>
  <c r="L46" i="51"/>
  <c r="M46" i="51"/>
  <c r="N46" i="51"/>
  <c r="O46" i="51"/>
  <c r="P46" i="51"/>
  <c r="Q46" i="51"/>
  <c r="R46" i="51"/>
  <c r="S46" i="51"/>
  <c r="T46" i="51"/>
  <c r="U46" i="51"/>
  <c r="V46" i="51"/>
  <c r="W46" i="51"/>
  <c r="X46" i="51"/>
  <c r="Y46" i="51"/>
  <c r="Z46" i="51"/>
  <c r="AA46" i="51"/>
  <c r="AB46" i="51"/>
  <c r="AC46" i="51"/>
  <c r="AD46" i="51"/>
  <c r="AE46" i="51"/>
  <c r="AF46" i="51"/>
  <c r="AG46" i="51"/>
  <c r="AH46" i="51"/>
  <c r="AI46" i="51"/>
  <c r="AJ46" i="51"/>
  <c r="AK46" i="51"/>
  <c r="AL46" i="51"/>
  <c r="AM46" i="51"/>
  <c r="AN46" i="51"/>
  <c r="AO46" i="51"/>
  <c r="AP46" i="51"/>
  <c r="AQ46" i="51"/>
  <c r="AR46" i="51"/>
  <c r="AS46" i="51"/>
  <c r="AT46" i="51"/>
  <c r="AU46" i="51"/>
  <c r="AV46" i="51"/>
  <c r="AW46" i="51"/>
  <c r="AX46" i="51"/>
  <c r="AY46" i="51"/>
  <c r="AZ46" i="51"/>
  <c r="BA46" i="51"/>
  <c r="BB46" i="51"/>
  <c r="BC46" i="51"/>
  <c r="BD46" i="51"/>
  <c r="BE46" i="51"/>
  <c r="BF46" i="51"/>
  <c r="BG46" i="51"/>
  <c r="BH46" i="51"/>
  <c r="BI46" i="51"/>
  <c r="BJ46" i="51"/>
  <c r="BK46" i="51"/>
  <c r="D47" i="51"/>
  <c r="E47" i="51"/>
  <c r="F47" i="51"/>
  <c r="G47" i="51"/>
  <c r="H47" i="51"/>
  <c r="I47" i="51"/>
  <c r="J47" i="51"/>
  <c r="K47" i="51"/>
  <c r="L47" i="51"/>
  <c r="M47" i="51"/>
  <c r="N47" i="51"/>
  <c r="O47" i="51"/>
  <c r="P47" i="51"/>
  <c r="Q47" i="51"/>
  <c r="R47" i="51"/>
  <c r="S47" i="51"/>
  <c r="T47" i="51"/>
  <c r="U47" i="51"/>
  <c r="V47" i="51"/>
  <c r="W47" i="51"/>
  <c r="X47" i="51"/>
  <c r="Y47" i="51"/>
  <c r="Z47" i="51"/>
  <c r="AA47" i="51"/>
  <c r="AB47" i="51"/>
  <c r="AC47" i="51"/>
  <c r="AD47" i="51"/>
  <c r="AE47" i="51"/>
  <c r="AF47" i="51"/>
  <c r="AG47" i="51"/>
  <c r="AH47" i="51"/>
  <c r="AI47" i="51"/>
  <c r="AJ47" i="51"/>
  <c r="AK47" i="51"/>
  <c r="AL47" i="51"/>
  <c r="AM47" i="51"/>
  <c r="AN47" i="51"/>
  <c r="AO47" i="51"/>
  <c r="AP47" i="51"/>
  <c r="AQ47" i="51"/>
  <c r="AR47" i="51"/>
  <c r="AS47" i="51"/>
  <c r="AT47" i="51"/>
  <c r="AU47" i="51"/>
  <c r="AV47" i="51"/>
  <c r="AW47" i="51"/>
  <c r="AX47" i="51"/>
  <c r="AY47" i="51"/>
  <c r="AZ47" i="51"/>
  <c r="BA47" i="51"/>
  <c r="BB47" i="51"/>
  <c r="BC47" i="51"/>
  <c r="BD47" i="51"/>
  <c r="BE47" i="51"/>
  <c r="BF47" i="51"/>
  <c r="BG47" i="51"/>
  <c r="BH47" i="51"/>
  <c r="BI47" i="51"/>
  <c r="BJ47" i="51"/>
  <c r="BK47" i="51"/>
  <c r="D48" i="51"/>
  <c r="E48" i="51"/>
  <c r="F48" i="51"/>
  <c r="G48" i="51"/>
  <c r="H48" i="51"/>
  <c r="I48" i="51"/>
  <c r="J48" i="51"/>
  <c r="K48" i="51"/>
  <c r="L48" i="51"/>
  <c r="M48" i="51"/>
  <c r="N48" i="51"/>
  <c r="O48" i="51"/>
  <c r="P48" i="51"/>
  <c r="Q48" i="51"/>
  <c r="R48" i="51"/>
  <c r="S48" i="51"/>
  <c r="T48" i="51"/>
  <c r="U48" i="51"/>
  <c r="V48" i="51"/>
  <c r="W48" i="51"/>
  <c r="X48" i="51"/>
  <c r="Y48" i="51"/>
  <c r="Z48" i="51"/>
  <c r="AA48" i="51"/>
  <c r="AB48" i="51"/>
  <c r="AC48" i="51"/>
  <c r="AD48" i="51"/>
  <c r="AE48" i="51"/>
  <c r="AF48" i="51"/>
  <c r="AG48" i="51"/>
  <c r="AH48" i="51"/>
  <c r="AI48" i="51"/>
  <c r="AJ48" i="51"/>
  <c r="AK48" i="51"/>
  <c r="AL48" i="51"/>
  <c r="AM48" i="51"/>
  <c r="AN48" i="51"/>
  <c r="AO48" i="51"/>
  <c r="AP48" i="51"/>
  <c r="AQ48" i="51"/>
  <c r="AR48" i="51"/>
  <c r="AS48" i="51"/>
  <c r="AT48" i="51"/>
  <c r="AU48" i="51"/>
  <c r="AV48" i="51"/>
  <c r="AW48" i="51"/>
  <c r="AX48" i="51"/>
  <c r="AY48" i="51"/>
  <c r="AZ48" i="51"/>
  <c r="BA48" i="51"/>
  <c r="BB48" i="51"/>
  <c r="BC48" i="51"/>
  <c r="BD48" i="51"/>
  <c r="BE48" i="51"/>
  <c r="BF48" i="51"/>
  <c r="BG48" i="51"/>
  <c r="BH48" i="51"/>
  <c r="BI48" i="51"/>
  <c r="BJ48" i="51"/>
  <c r="BK48" i="51"/>
  <c r="D49" i="51"/>
  <c r="E49" i="51"/>
  <c r="F49" i="51"/>
  <c r="G49" i="51"/>
  <c r="H49" i="51"/>
  <c r="I49" i="51"/>
  <c r="J49" i="51"/>
  <c r="K49" i="51"/>
  <c r="L49" i="51"/>
  <c r="M49" i="51"/>
  <c r="N49" i="51"/>
  <c r="O49" i="51"/>
  <c r="P49" i="51"/>
  <c r="Q49" i="51"/>
  <c r="R49" i="51"/>
  <c r="S49" i="51"/>
  <c r="T49" i="51"/>
  <c r="U49" i="51"/>
  <c r="V49" i="51"/>
  <c r="W49" i="51"/>
  <c r="X49" i="51"/>
  <c r="Y49" i="51"/>
  <c r="Z49" i="51"/>
  <c r="AA49" i="51"/>
  <c r="AB49" i="51"/>
  <c r="AC49" i="51"/>
  <c r="AD49" i="51"/>
  <c r="AE49" i="51"/>
  <c r="AF49" i="51"/>
  <c r="AG49" i="51"/>
  <c r="AH49" i="51"/>
  <c r="AI49" i="51"/>
  <c r="AJ49" i="51"/>
  <c r="AK49" i="51"/>
  <c r="AL49" i="51"/>
  <c r="AM49" i="51"/>
  <c r="AN49" i="51"/>
  <c r="AO49" i="51"/>
  <c r="AP49" i="51"/>
  <c r="AQ49" i="51"/>
  <c r="AR49" i="51"/>
  <c r="AS49" i="51"/>
  <c r="AT49" i="51"/>
  <c r="AU49" i="51"/>
  <c r="AV49" i="51"/>
  <c r="AW49" i="51"/>
  <c r="AX49" i="51"/>
  <c r="AY49" i="51"/>
  <c r="AZ49" i="51"/>
  <c r="BA49" i="51"/>
  <c r="BB49" i="51"/>
  <c r="BC49" i="51"/>
  <c r="BD49" i="51"/>
  <c r="BE49" i="51"/>
  <c r="BF49" i="51"/>
  <c r="BG49" i="51"/>
  <c r="BH49" i="51"/>
  <c r="BI49" i="51"/>
  <c r="BJ49" i="51"/>
  <c r="BK49" i="51"/>
  <c r="D50" i="51"/>
  <c r="E50" i="51"/>
  <c r="F50" i="51"/>
  <c r="G50" i="51"/>
  <c r="H50" i="51"/>
  <c r="I50" i="51"/>
  <c r="J50" i="51"/>
  <c r="K50" i="51"/>
  <c r="L50" i="51"/>
  <c r="M50" i="51"/>
  <c r="N50" i="51"/>
  <c r="O50" i="51"/>
  <c r="P50" i="51"/>
  <c r="Q50" i="51"/>
  <c r="R50" i="51"/>
  <c r="S50" i="51"/>
  <c r="T50" i="51"/>
  <c r="U50" i="51"/>
  <c r="V50" i="51"/>
  <c r="W50" i="51"/>
  <c r="X50" i="51"/>
  <c r="Y50" i="51"/>
  <c r="Z50" i="51"/>
  <c r="AA50" i="51"/>
  <c r="AB50" i="51"/>
  <c r="AC50" i="51"/>
  <c r="AD50" i="51"/>
  <c r="AE50" i="51"/>
  <c r="AF50" i="51"/>
  <c r="AG50" i="51"/>
  <c r="AH50" i="51"/>
  <c r="AI50" i="51"/>
  <c r="AJ50" i="51"/>
  <c r="AK50" i="51"/>
  <c r="AL50" i="51"/>
  <c r="AM50" i="51"/>
  <c r="AN50" i="51"/>
  <c r="AO50" i="51"/>
  <c r="AP50" i="51"/>
  <c r="AQ50" i="51"/>
  <c r="AR50" i="51"/>
  <c r="AS50" i="51"/>
  <c r="AT50" i="51"/>
  <c r="AU50" i="51"/>
  <c r="AV50" i="51"/>
  <c r="AW50" i="51"/>
  <c r="AX50" i="51"/>
  <c r="AY50" i="51"/>
  <c r="AZ50" i="51"/>
  <c r="BA50" i="51"/>
  <c r="BB50" i="51"/>
  <c r="BC50" i="51"/>
  <c r="BD50" i="51"/>
  <c r="BE50" i="51"/>
  <c r="BF50" i="51"/>
  <c r="BG50" i="51"/>
  <c r="BH50" i="51"/>
  <c r="BI50" i="51"/>
  <c r="BJ50" i="51"/>
  <c r="BK50" i="51"/>
  <c r="D51" i="51"/>
  <c r="E51" i="51"/>
  <c r="F51" i="51"/>
  <c r="G51" i="51"/>
  <c r="H51" i="51"/>
  <c r="I51" i="51"/>
  <c r="J51" i="51"/>
  <c r="K51" i="51"/>
  <c r="L51" i="51"/>
  <c r="M51" i="51"/>
  <c r="N51" i="51"/>
  <c r="O51" i="51"/>
  <c r="P51" i="51"/>
  <c r="Q51" i="51"/>
  <c r="R51" i="51"/>
  <c r="S51" i="51"/>
  <c r="T51" i="51"/>
  <c r="U51" i="51"/>
  <c r="V51" i="51"/>
  <c r="W51" i="51"/>
  <c r="X51" i="51"/>
  <c r="Y51" i="51"/>
  <c r="Z51" i="51"/>
  <c r="AA51" i="51"/>
  <c r="AB51" i="51"/>
  <c r="AC51" i="51"/>
  <c r="AD51" i="51"/>
  <c r="AE51" i="51"/>
  <c r="AF51" i="51"/>
  <c r="AG51" i="51"/>
  <c r="AH51" i="51"/>
  <c r="AI51" i="51"/>
  <c r="AJ51" i="51"/>
  <c r="AK51" i="51"/>
  <c r="AL51" i="51"/>
  <c r="AM51" i="51"/>
  <c r="AN51" i="51"/>
  <c r="AO51" i="51"/>
  <c r="AP51" i="51"/>
  <c r="AQ51" i="51"/>
  <c r="AR51" i="51"/>
  <c r="AS51" i="51"/>
  <c r="AT51" i="51"/>
  <c r="AU51" i="51"/>
  <c r="AV51" i="51"/>
  <c r="AW51" i="51"/>
  <c r="AX51" i="51"/>
  <c r="AY51" i="51"/>
  <c r="AZ51" i="51"/>
  <c r="BA51" i="51"/>
  <c r="BB51" i="51"/>
  <c r="BC51" i="51"/>
  <c r="BD51" i="51"/>
  <c r="BE51" i="51"/>
  <c r="BF51" i="51"/>
  <c r="BG51" i="51"/>
  <c r="BH51" i="51"/>
  <c r="BI51" i="51"/>
  <c r="BJ51" i="51"/>
  <c r="BK51" i="51"/>
  <c r="D52" i="51"/>
  <c r="E52" i="51"/>
  <c r="F52" i="51"/>
  <c r="G52" i="51"/>
  <c r="H52" i="51"/>
  <c r="I52" i="51"/>
  <c r="J52" i="51"/>
  <c r="K52" i="51"/>
  <c r="L52" i="51"/>
  <c r="M52" i="51"/>
  <c r="N52" i="51"/>
  <c r="O52" i="51"/>
  <c r="P52" i="51"/>
  <c r="Q52" i="51"/>
  <c r="R52" i="51"/>
  <c r="S52" i="51"/>
  <c r="T52" i="51"/>
  <c r="U52" i="51"/>
  <c r="V52" i="51"/>
  <c r="W52" i="51"/>
  <c r="X52" i="51"/>
  <c r="Y52" i="51"/>
  <c r="Z52" i="51"/>
  <c r="AA52" i="51"/>
  <c r="AB52" i="51"/>
  <c r="AC52" i="51"/>
  <c r="AD52" i="51"/>
  <c r="AE52" i="51"/>
  <c r="AF52" i="51"/>
  <c r="AG52" i="51"/>
  <c r="AH52" i="51"/>
  <c r="AI52" i="51"/>
  <c r="AJ52" i="51"/>
  <c r="AK52" i="51"/>
  <c r="AL52" i="51"/>
  <c r="AM52" i="51"/>
  <c r="AN52" i="51"/>
  <c r="AO52" i="51"/>
  <c r="AP52" i="51"/>
  <c r="AQ52" i="51"/>
  <c r="AR52" i="51"/>
  <c r="AS52" i="51"/>
  <c r="AT52" i="51"/>
  <c r="AU52" i="51"/>
  <c r="AV52" i="51"/>
  <c r="AW52" i="51"/>
  <c r="AX52" i="51"/>
  <c r="AY52" i="51"/>
  <c r="AZ52" i="51"/>
  <c r="BA52" i="51"/>
  <c r="BB52" i="51"/>
  <c r="BC52" i="51"/>
  <c r="BD52" i="51"/>
  <c r="BE52" i="51"/>
  <c r="BF52" i="51"/>
  <c r="BG52" i="51"/>
  <c r="BH52" i="51"/>
  <c r="BI52" i="51"/>
  <c r="BJ52" i="51"/>
  <c r="BK52" i="51"/>
  <c r="D53" i="51"/>
  <c r="E53" i="51"/>
  <c r="F53" i="51"/>
  <c r="G53" i="51"/>
  <c r="H53" i="51"/>
  <c r="I53" i="51"/>
  <c r="J53" i="51"/>
  <c r="K53" i="51"/>
  <c r="L53" i="51"/>
  <c r="M53" i="51"/>
  <c r="N53" i="51"/>
  <c r="O53" i="51"/>
  <c r="P53" i="51"/>
  <c r="Q53" i="51"/>
  <c r="R53" i="51"/>
  <c r="S53" i="51"/>
  <c r="T53" i="51"/>
  <c r="U53" i="51"/>
  <c r="V53" i="51"/>
  <c r="W53" i="51"/>
  <c r="X53" i="51"/>
  <c r="Y53" i="51"/>
  <c r="Z53" i="51"/>
  <c r="AA53" i="51"/>
  <c r="AB53" i="51"/>
  <c r="AC53" i="51"/>
  <c r="AD53" i="51"/>
  <c r="AE53" i="51"/>
  <c r="AF53" i="51"/>
  <c r="AG53" i="51"/>
  <c r="AH53" i="51"/>
  <c r="AI53" i="51"/>
  <c r="AJ53" i="51"/>
  <c r="AK53" i="51"/>
  <c r="AL53" i="51"/>
  <c r="AM53" i="51"/>
  <c r="AN53" i="51"/>
  <c r="AO53" i="51"/>
  <c r="AP53" i="51"/>
  <c r="AQ53" i="51"/>
  <c r="AR53" i="51"/>
  <c r="AS53" i="51"/>
  <c r="AT53" i="51"/>
  <c r="AU53" i="51"/>
  <c r="AV53" i="51"/>
  <c r="AW53" i="51"/>
  <c r="AX53" i="51"/>
  <c r="AY53" i="51"/>
  <c r="AZ53" i="51"/>
  <c r="BA53" i="51"/>
  <c r="BB53" i="51"/>
  <c r="BC53" i="51"/>
  <c r="BD53" i="51"/>
  <c r="BE53" i="51"/>
  <c r="BF53" i="51"/>
  <c r="BG53" i="51"/>
  <c r="BH53" i="51"/>
  <c r="BI53" i="51"/>
  <c r="BJ53" i="51"/>
  <c r="BK53" i="51"/>
  <c r="D54" i="51"/>
  <c r="E54" i="51"/>
  <c r="F54" i="51"/>
  <c r="G54" i="51"/>
  <c r="H54" i="51"/>
  <c r="I54" i="51"/>
  <c r="J54" i="51"/>
  <c r="K54" i="51"/>
  <c r="L54" i="51"/>
  <c r="M54" i="51"/>
  <c r="N54" i="51"/>
  <c r="O54" i="51"/>
  <c r="P54" i="51"/>
  <c r="Q54" i="51"/>
  <c r="R54" i="51"/>
  <c r="S54" i="51"/>
  <c r="T54" i="51"/>
  <c r="U54" i="51"/>
  <c r="V54" i="51"/>
  <c r="W54" i="51"/>
  <c r="X54" i="51"/>
  <c r="Y54" i="51"/>
  <c r="Z54" i="51"/>
  <c r="AA54" i="51"/>
  <c r="AB54" i="51"/>
  <c r="AC54" i="51"/>
  <c r="AD54" i="51"/>
  <c r="AE54" i="51"/>
  <c r="AF54" i="51"/>
  <c r="AG54" i="51"/>
  <c r="AH54" i="51"/>
  <c r="AI54" i="51"/>
  <c r="AJ54" i="51"/>
  <c r="AK54" i="51"/>
  <c r="AL54" i="51"/>
  <c r="AM54" i="51"/>
  <c r="AN54" i="51"/>
  <c r="AO54" i="51"/>
  <c r="AP54" i="51"/>
  <c r="AQ54" i="51"/>
  <c r="AR54" i="51"/>
  <c r="AS54" i="51"/>
  <c r="AT54" i="51"/>
  <c r="AU54" i="51"/>
  <c r="AV54" i="51"/>
  <c r="AW54" i="51"/>
  <c r="AX54" i="51"/>
  <c r="AY54" i="51"/>
  <c r="AZ54" i="51"/>
  <c r="BA54" i="51"/>
  <c r="BB54" i="51"/>
  <c r="BC54" i="51"/>
  <c r="BD54" i="51"/>
  <c r="BE54" i="51"/>
  <c r="BF54" i="51"/>
  <c r="BG54" i="51"/>
  <c r="BH54" i="51"/>
  <c r="BI54" i="51"/>
  <c r="BJ54" i="51"/>
  <c r="BK54" i="51"/>
  <c r="D55" i="51"/>
  <c r="E55" i="51"/>
  <c r="F55" i="51"/>
  <c r="G55" i="51"/>
  <c r="H55" i="51"/>
  <c r="I55" i="51"/>
  <c r="J55" i="51"/>
  <c r="K55" i="51"/>
  <c r="L55" i="51"/>
  <c r="M55" i="51"/>
  <c r="N55" i="51"/>
  <c r="O55" i="51"/>
  <c r="P55" i="51"/>
  <c r="Q55" i="51"/>
  <c r="R55" i="51"/>
  <c r="S55" i="51"/>
  <c r="T55" i="51"/>
  <c r="U55" i="51"/>
  <c r="V55" i="51"/>
  <c r="W55" i="51"/>
  <c r="X55" i="51"/>
  <c r="Y55" i="51"/>
  <c r="Z55" i="51"/>
  <c r="AA55" i="51"/>
  <c r="AB55" i="51"/>
  <c r="AC55" i="51"/>
  <c r="AD55" i="51"/>
  <c r="AE55" i="51"/>
  <c r="AF55" i="51"/>
  <c r="AG55" i="51"/>
  <c r="AH55" i="51"/>
  <c r="AI55" i="51"/>
  <c r="AJ55" i="51"/>
  <c r="AK55" i="51"/>
  <c r="AL55" i="51"/>
  <c r="AM55" i="51"/>
  <c r="AN55" i="51"/>
  <c r="AO55" i="51"/>
  <c r="AP55" i="51"/>
  <c r="AQ55" i="51"/>
  <c r="AR55" i="51"/>
  <c r="AS55" i="51"/>
  <c r="AT55" i="51"/>
  <c r="AU55" i="51"/>
  <c r="AV55" i="51"/>
  <c r="AW55" i="51"/>
  <c r="AX55" i="51"/>
  <c r="AY55" i="51"/>
  <c r="AZ55" i="51"/>
  <c r="BA55" i="51"/>
  <c r="BB55" i="51"/>
  <c r="BC55" i="51"/>
  <c r="BD55" i="51"/>
  <c r="BE55" i="51"/>
  <c r="BF55" i="51"/>
  <c r="BG55" i="51"/>
  <c r="BH55" i="51"/>
  <c r="BI55" i="51"/>
  <c r="BJ55" i="51"/>
  <c r="BK55" i="51"/>
  <c r="D56" i="51"/>
  <c r="E56" i="51"/>
  <c r="F56" i="51"/>
  <c r="G56" i="51"/>
  <c r="H56" i="51"/>
  <c r="I56" i="51"/>
  <c r="J56" i="51"/>
  <c r="K56" i="51"/>
  <c r="L56" i="51"/>
  <c r="M56" i="51"/>
  <c r="N56" i="51"/>
  <c r="O56" i="51"/>
  <c r="P56" i="51"/>
  <c r="Q56" i="51"/>
  <c r="R56" i="51"/>
  <c r="S56" i="51"/>
  <c r="T56" i="51"/>
  <c r="U56" i="51"/>
  <c r="V56" i="51"/>
  <c r="W56" i="51"/>
  <c r="X56" i="51"/>
  <c r="Y56" i="51"/>
  <c r="Z56" i="51"/>
  <c r="AA56" i="51"/>
  <c r="AB56" i="51"/>
  <c r="AC56" i="51"/>
  <c r="AD56" i="51"/>
  <c r="AE56" i="51"/>
  <c r="AF56" i="51"/>
  <c r="AG56" i="51"/>
  <c r="AH56" i="51"/>
  <c r="AI56" i="51"/>
  <c r="AJ56" i="51"/>
  <c r="AK56" i="51"/>
  <c r="AL56" i="51"/>
  <c r="AM56" i="51"/>
  <c r="AN56" i="51"/>
  <c r="AO56" i="51"/>
  <c r="AP56" i="51"/>
  <c r="AQ56" i="51"/>
  <c r="AR56" i="51"/>
  <c r="AS56" i="51"/>
  <c r="AT56" i="51"/>
  <c r="AU56" i="51"/>
  <c r="AV56" i="51"/>
  <c r="AW56" i="51"/>
  <c r="AX56" i="51"/>
  <c r="AY56" i="51"/>
  <c r="AZ56" i="51"/>
  <c r="BA56" i="51"/>
  <c r="BB56" i="51"/>
  <c r="BC56" i="51"/>
  <c r="BD56" i="51"/>
  <c r="BE56" i="51"/>
  <c r="BF56" i="51"/>
  <c r="BG56" i="51"/>
  <c r="BH56" i="51"/>
  <c r="BI56" i="51"/>
  <c r="BJ56" i="51"/>
  <c r="BK56" i="51"/>
  <c r="D57" i="51"/>
  <c r="E57" i="51"/>
  <c r="F57" i="51"/>
  <c r="G57" i="51"/>
  <c r="H57" i="51"/>
  <c r="I57" i="51"/>
  <c r="J57" i="51"/>
  <c r="K57" i="51"/>
  <c r="L57" i="51"/>
  <c r="M57" i="51"/>
  <c r="N57" i="51"/>
  <c r="O57" i="51"/>
  <c r="P57" i="51"/>
  <c r="Q57" i="51"/>
  <c r="R57" i="51"/>
  <c r="S57" i="51"/>
  <c r="T57" i="51"/>
  <c r="U57" i="51"/>
  <c r="V57" i="51"/>
  <c r="W57" i="51"/>
  <c r="X57" i="51"/>
  <c r="Y57" i="51"/>
  <c r="Z57" i="51"/>
  <c r="AA57" i="51"/>
  <c r="AB57" i="51"/>
  <c r="AC57" i="51"/>
  <c r="AD57" i="51"/>
  <c r="AE57" i="51"/>
  <c r="AF57" i="51"/>
  <c r="AG57" i="51"/>
  <c r="AH57" i="51"/>
  <c r="AI57" i="51"/>
  <c r="AJ57" i="51"/>
  <c r="AK57" i="51"/>
  <c r="AL57" i="51"/>
  <c r="AM57" i="51"/>
  <c r="AN57" i="51"/>
  <c r="AO57" i="51"/>
  <c r="AP57" i="51"/>
  <c r="AQ57" i="51"/>
  <c r="AR57" i="51"/>
  <c r="AS57" i="51"/>
  <c r="AT57" i="51"/>
  <c r="AU57" i="51"/>
  <c r="AV57" i="51"/>
  <c r="AW57" i="51"/>
  <c r="AX57" i="51"/>
  <c r="AY57" i="51"/>
  <c r="AZ57" i="51"/>
  <c r="BA57" i="51"/>
  <c r="BB57" i="51"/>
  <c r="BC57" i="51"/>
  <c r="BD57" i="51"/>
  <c r="BE57" i="51"/>
  <c r="BF57" i="51"/>
  <c r="BG57" i="51"/>
  <c r="BH57" i="51"/>
  <c r="BI57" i="51"/>
  <c r="BJ57" i="51"/>
  <c r="BK57" i="51"/>
  <c r="D58" i="51"/>
  <c r="E58" i="51"/>
  <c r="F58" i="51"/>
  <c r="G58" i="51"/>
  <c r="H58" i="51"/>
  <c r="I58" i="51"/>
  <c r="J58" i="51"/>
  <c r="K58" i="51"/>
  <c r="L58" i="51"/>
  <c r="M58" i="51"/>
  <c r="N58" i="51"/>
  <c r="O58" i="51"/>
  <c r="P58" i="51"/>
  <c r="Q58" i="51"/>
  <c r="R58" i="51"/>
  <c r="S58" i="51"/>
  <c r="T58" i="51"/>
  <c r="U58" i="51"/>
  <c r="V58" i="51"/>
  <c r="W58" i="51"/>
  <c r="X58" i="51"/>
  <c r="Y58" i="51"/>
  <c r="Z58" i="51"/>
  <c r="AA58" i="51"/>
  <c r="AB58" i="51"/>
  <c r="AC58" i="51"/>
  <c r="AD58" i="51"/>
  <c r="AE58" i="51"/>
  <c r="AF58" i="51"/>
  <c r="AG58" i="51"/>
  <c r="AH58" i="51"/>
  <c r="AI58" i="51"/>
  <c r="AJ58" i="51"/>
  <c r="AK58" i="51"/>
  <c r="AL58" i="51"/>
  <c r="AM58" i="51"/>
  <c r="AN58" i="51"/>
  <c r="AO58" i="51"/>
  <c r="AP58" i="51"/>
  <c r="AQ58" i="51"/>
  <c r="AR58" i="51"/>
  <c r="AS58" i="51"/>
  <c r="AT58" i="51"/>
  <c r="AU58" i="51"/>
  <c r="AV58" i="51"/>
  <c r="AW58" i="51"/>
  <c r="AX58" i="51"/>
  <c r="AY58" i="51"/>
  <c r="AZ58" i="51"/>
  <c r="BA58" i="51"/>
  <c r="BB58" i="51"/>
  <c r="BC58" i="51"/>
  <c r="BD58" i="51"/>
  <c r="BE58" i="51"/>
  <c r="BF58" i="51"/>
  <c r="BG58" i="51"/>
  <c r="BH58" i="51"/>
  <c r="BI58" i="51"/>
  <c r="BJ58" i="51"/>
  <c r="BK58" i="51"/>
  <c r="D59" i="51"/>
  <c r="E59" i="51"/>
  <c r="F59" i="51"/>
  <c r="G59" i="51"/>
  <c r="H59" i="51"/>
  <c r="I59" i="51"/>
  <c r="J59" i="51"/>
  <c r="K59" i="51"/>
  <c r="L59" i="51"/>
  <c r="M59" i="51"/>
  <c r="N59" i="51"/>
  <c r="O59" i="51"/>
  <c r="P59" i="51"/>
  <c r="Q59" i="51"/>
  <c r="R59" i="51"/>
  <c r="S59" i="51"/>
  <c r="T59" i="51"/>
  <c r="U59" i="51"/>
  <c r="V59" i="51"/>
  <c r="W59" i="51"/>
  <c r="X59" i="51"/>
  <c r="Y59" i="51"/>
  <c r="Z59" i="51"/>
  <c r="AA59" i="51"/>
  <c r="AB59" i="51"/>
  <c r="AC59" i="51"/>
  <c r="AD59" i="51"/>
  <c r="AE59" i="51"/>
  <c r="AF59" i="51"/>
  <c r="AG59" i="51"/>
  <c r="AH59" i="51"/>
  <c r="AI59" i="51"/>
  <c r="AJ59" i="51"/>
  <c r="AK59" i="51"/>
  <c r="AL59" i="51"/>
  <c r="AM59" i="51"/>
  <c r="AN59" i="51"/>
  <c r="AO59" i="51"/>
  <c r="AP59" i="51"/>
  <c r="AQ59" i="51"/>
  <c r="AR59" i="51"/>
  <c r="AS59" i="51"/>
  <c r="AT59" i="51"/>
  <c r="AU59" i="51"/>
  <c r="AV59" i="51"/>
  <c r="AW59" i="51"/>
  <c r="AX59" i="51"/>
  <c r="AY59" i="51"/>
  <c r="AZ59" i="51"/>
  <c r="BA59" i="51"/>
  <c r="BB59" i="51"/>
  <c r="BC59" i="51"/>
  <c r="BD59" i="51"/>
  <c r="BE59" i="51"/>
  <c r="BF59" i="51"/>
  <c r="BG59" i="51"/>
  <c r="BH59" i="51"/>
  <c r="BI59" i="51"/>
  <c r="BJ59" i="51"/>
  <c r="BK59" i="51"/>
  <c r="D60" i="51"/>
  <c r="E60" i="51"/>
  <c r="F60" i="51"/>
  <c r="G60" i="51"/>
  <c r="H60" i="51"/>
  <c r="I60" i="51"/>
  <c r="J60" i="51"/>
  <c r="K60" i="51"/>
  <c r="L60" i="51"/>
  <c r="M60" i="51"/>
  <c r="N60" i="51"/>
  <c r="O60" i="51"/>
  <c r="P60" i="51"/>
  <c r="Q60" i="51"/>
  <c r="R60" i="51"/>
  <c r="S60" i="51"/>
  <c r="T60" i="51"/>
  <c r="U60" i="51"/>
  <c r="V60" i="51"/>
  <c r="W60" i="51"/>
  <c r="X60" i="51"/>
  <c r="Y60" i="51"/>
  <c r="Z60" i="51"/>
  <c r="AA60" i="51"/>
  <c r="AB60" i="51"/>
  <c r="AC60" i="51"/>
  <c r="AD60" i="51"/>
  <c r="AE60" i="51"/>
  <c r="AF60" i="51"/>
  <c r="AG60" i="51"/>
  <c r="AH60" i="51"/>
  <c r="AI60" i="51"/>
  <c r="AJ60" i="51"/>
  <c r="AK60" i="51"/>
  <c r="AL60" i="51"/>
  <c r="AM60" i="51"/>
  <c r="AN60" i="51"/>
  <c r="AO60" i="51"/>
  <c r="AP60" i="51"/>
  <c r="AQ60" i="51"/>
  <c r="AR60" i="51"/>
  <c r="AS60" i="51"/>
  <c r="AT60" i="51"/>
  <c r="AU60" i="51"/>
  <c r="AV60" i="51"/>
  <c r="AW60" i="51"/>
  <c r="AX60" i="51"/>
  <c r="AY60" i="51"/>
  <c r="AZ60" i="51"/>
  <c r="BA60" i="51"/>
  <c r="BB60" i="51"/>
  <c r="BC60" i="51"/>
  <c r="BD60" i="51"/>
  <c r="BE60" i="51"/>
  <c r="BF60" i="51"/>
  <c r="BG60" i="51"/>
  <c r="BH60" i="51"/>
  <c r="BI60" i="51"/>
  <c r="BJ60" i="51"/>
  <c r="BK60" i="51"/>
  <c r="D61" i="51"/>
  <c r="E61" i="51"/>
  <c r="F61" i="51"/>
  <c r="G61" i="51"/>
  <c r="H61" i="51"/>
  <c r="I61" i="51"/>
  <c r="J61" i="51"/>
  <c r="K61" i="51"/>
  <c r="L61" i="51"/>
  <c r="M61" i="51"/>
  <c r="N61" i="51"/>
  <c r="O61" i="51"/>
  <c r="P61" i="51"/>
  <c r="Q61" i="51"/>
  <c r="R61" i="51"/>
  <c r="S61" i="51"/>
  <c r="T61" i="51"/>
  <c r="U61" i="51"/>
  <c r="V61" i="51"/>
  <c r="W61" i="51"/>
  <c r="X61" i="51"/>
  <c r="Y61" i="51"/>
  <c r="Z61" i="51"/>
  <c r="AA61" i="51"/>
  <c r="AB61" i="51"/>
  <c r="AC61" i="51"/>
  <c r="AD61" i="51"/>
  <c r="AE61" i="51"/>
  <c r="AF61" i="51"/>
  <c r="AG61" i="51"/>
  <c r="AH61" i="51"/>
  <c r="AI61" i="51"/>
  <c r="AJ61" i="51"/>
  <c r="AK61" i="51"/>
  <c r="AL61" i="51"/>
  <c r="AM61" i="51"/>
  <c r="AN61" i="51"/>
  <c r="AO61" i="51"/>
  <c r="AP61" i="51"/>
  <c r="AQ61" i="51"/>
  <c r="AR61" i="51"/>
  <c r="AS61" i="51"/>
  <c r="AT61" i="51"/>
  <c r="AU61" i="51"/>
  <c r="AV61" i="51"/>
  <c r="AW61" i="51"/>
  <c r="AX61" i="51"/>
  <c r="AY61" i="51"/>
  <c r="AZ61" i="51"/>
  <c r="BA61" i="51"/>
  <c r="BB61" i="51"/>
  <c r="BC61" i="51"/>
  <c r="BD61" i="51"/>
  <c r="BE61" i="51"/>
  <c r="BF61" i="51"/>
  <c r="BG61" i="51"/>
  <c r="BH61" i="51"/>
  <c r="BI61" i="51"/>
  <c r="BJ61" i="51"/>
  <c r="BK61" i="51"/>
  <c r="D62" i="51"/>
  <c r="E62" i="51"/>
  <c r="F62" i="51"/>
  <c r="G62" i="51"/>
  <c r="H62" i="51"/>
  <c r="I62" i="51"/>
  <c r="J62" i="51"/>
  <c r="K62" i="51"/>
  <c r="L62" i="51"/>
  <c r="M62" i="51"/>
  <c r="N62" i="51"/>
  <c r="O62" i="51"/>
  <c r="P62" i="51"/>
  <c r="Q62" i="51"/>
  <c r="R62" i="51"/>
  <c r="S62" i="51"/>
  <c r="T62" i="51"/>
  <c r="U62" i="51"/>
  <c r="V62" i="51"/>
  <c r="W62" i="51"/>
  <c r="X62" i="51"/>
  <c r="Y62" i="51"/>
  <c r="Z62" i="51"/>
  <c r="AA62" i="51"/>
  <c r="AB62" i="51"/>
  <c r="AC62" i="51"/>
  <c r="AD62" i="51"/>
  <c r="AE62" i="51"/>
  <c r="AF62" i="51"/>
  <c r="AG62" i="51"/>
  <c r="AH62" i="51"/>
  <c r="AI62" i="51"/>
  <c r="AJ62" i="51"/>
  <c r="AK62" i="51"/>
  <c r="AL62" i="51"/>
  <c r="AM62" i="51"/>
  <c r="AN62" i="51"/>
  <c r="AO62" i="51"/>
  <c r="AP62" i="51"/>
  <c r="AQ62" i="51"/>
  <c r="AR62" i="51"/>
  <c r="AS62" i="51"/>
  <c r="AT62" i="51"/>
  <c r="AU62" i="51"/>
  <c r="AV62" i="51"/>
  <c r="AW62" i="51"/>
  <c r="AX62" i="51"/>
  <c r="AY62" i="51"/>
  <c r="AZ62" i="51"/>
  <c r="BA62" i="51"/>
  <c r="BB62" i="51"/>
  <c r="BC62" i="51"/>
  <c r="BD62" i="51"/>
  <c r="BE62" i="51"/>
  <c r="BF62" i="51"/>
  <c r="BG62" i="51"/>
  <c r="BH62" i="51"/>
  <c r="BI62" i="51"/>
  <c r="BJ62" i="51"/>
  <c r="BK62" i="51"/>
  <c r="D63" i="51"/>
  <c r="E63" i="51"/>
  <c r="F63" i="51"/>
  <c r="G63" i="51"/>
  <c r="H63" i="51"/>
  <c r="I63" i="51"/>
  <c r="J63" i="51"/>
  <c r="K63" i="51"/>
  <c r="L63" i="51"/>
  <c r="M63" i="51"/>
  <c r="N63" i="51"/>
  <c r="O63" i="51"/>
  <c r="P63" i="51"/>
  <c r="Q63" i="51"/>
  <c r="R63" i="51"/>
  <c r="S63" i="51"/>
  <c r="T63" i="51"/>
  <c r="U63" i="51"/>
  <c r="V63" i="51"/>
  <c r="W63" i="51"/>
  <c r="X63" i="51"/>
  <c r="Y63" i="51"/>
  <c r="Z63" i="51"/>
  <c r="AA63" i="51"/>
  <c r="AB63" i="51"/>
  <c r="AC63" i="51"/>
  <c r="AD63" i="51"/>
  <c r="AE63" i="51"/>
  <c r="AF63" i="51"/>
  <c r="AG63" i="51"/>
  <c r="AH63" i="51"/>
  <c r="AI63" i="51"/>
  <c r="AJ63" i="51"/>
  <c r="AK63" i="51"/>
  <c r="AL63" i="51"/>
  <c r="AM63" i="51"/>
  <c r="AN63" i="51"/>
  <c r="AO63" i="51"/>
  <c r="AP63" i="51"/>
  <c r="AQ63" i="51"/>
  <c r="AR63" i="51"/>
  <c r="AS63" i="51"/>
  <c r="AT63" i="51"/>
  <c r="AU63" i="51"/>
  <c r="AV63" i="51"/>
  <c r="AW63" i="51"/>
  <c r="AX63" i="51"/>
  <c r="AY63" i="51"/>
  <c r="AZ63" i="51"/>
  <c r="BA63" i="51"/>
  <c r="BB63" i="51"/>
  <c r="BC63" i="51"/>
  <c r="BD63" i="51"/>
  <c r="BE63" i="51"/>
  <c r="BF63" i="51"/>
  <c r="BG63" i="51"/>
  <c r="BH63" i="51"/>
  <c r="BI63" i="51"/>
  <c r="BJ63" i="51"/>
  <c r="BK63" i="51"/>
  <c r="D64" i="51"/>
  <c r="E64" i="51"/>
  <c r="F64" i="51"/>
  <c r="G64" i="51"/>
  <c r="H64" i="51"/>
  <c r="I64" i="51"/>
  <c r="J64" i="51"/>
  <c r="K64" i="51"/>
  <c r="L64" i="51"/>
  <c r="M64" i="51"/>
  <c r="N64" i="51"/>
  <c r="O64" i="51"/>
  <c r="P64" i="51"/>
  <c r="Q64" i="51"/>
  <c r="R64" i="51"/>
  <c r="S64" i="51"/>
  <c r="T64" i="51"/>
  <c r="U64" i="51"/>
  <c r="V64" i="51"/>
  <c r="W64" i="51"/>
  <c r="X64" i="51"/>
  <c r="Y64" i="51"/>
  <c r="Z64" i="51"/>
  <c r="AA64" i="51"/>
  <c r="AB64" i="51"/>
  <c r="AC64" i="51"/>
  <c r="AD64" i="51"/>
  <c r="AE64" i="51"/>
  <c r="AF64" i="51"/>
  <c r="AG64" i="51"/>
  <c r="AH64" i="51"/>
  <c r="AI64" i="51"/>
  <c r="AJ64" i="51"/>
  <c r="AK64" i="51"/>
  <c r="AL64" i="51"/>
  <c r="AM64" i="51"/>
  <c r="AN64" i="51"/>
  <c r="AO64" i="51"/>
  <c r="AP64" i="51"/>
  <c r="AQ64" i="51"/>
  <c r="AR64" i="51"/>
  <c r="AS64" i="51"/>
  <c r="AT64" i="51"/>
  <c r="AU64" i="51"/>
  <c r="AV64" i="51"/>
  <c r="AW64" i="51"/>
  <c r="AX64" i="51"/>
  <c r="AY64" i="51"/>
  <c r="AZ64" i="51"/>
  <c r="BA64" i="51"/>
  <c r="BB64" i="51"/>
  <c r="BC64" i="51"/>
  <c r="BD64" i="51"/>
  <c r="BE64" i="51"/>
  <c r="BF64" i="51"/>
  <c r="BG64" i="51"/>
  <c r="BH64" i="51"/>
  <c r="BI64" i="51"/>
  <c r="BJ64" i="51"/>
  <c r="BK64" i="51"/>
  <c r="D65" i="51"/>
  <c r="E65" i="51"/>
  <c r="F65" i="51"/>
  <c r="G65" i="51"/>
  <c r="H65" i="51"/>
  <c r="I65" i="51"/>
  <c r="J65" i="51"/>
  <c r="K65" i="51"/>
  <c r="L65" i="51"/>
  <c r="M65" i="51"/>
  <c r="N65" i="51"/>
  <c r="O65" i="51"/>
  <c r="P65" i="51"/>
  <c r="Q65" i="51"/>
  <c r="R65" i="51"/>
  <c r="S65" i="51"/>
  <c r="T65" i="51"/>
  <c r="U65" i="51"/>
  <c r="V65" i="51"/>
  <c r="W65" i="51"/>
  <c r="X65" i="51"/>
  <c r="Y65" i="51"/>
  <c r="Z65" i="51"/>
  <c r="AA65" i="51"/>
  <c r="AB65" i="51"/>
  <c r="AC65" i="51"/>
  <c r="AD65" i="51"/>
  <c r="AE65" i="51"/>
  <c r="AF65" i="51"/>
  <c r="AG65" i="51"/>
  <c r="AH65" i="51"/>
  <c r="AI65" i="51"/>
  <c r="AJ65" i="51"/>
  <c r="AK65" i="51"/>
  <c r="AL65" i="51"/>
  <c r="AM65" i="51"/>
  <c r="AN65" i="51"/>
  <c r="AO65" i="51"/>
  <c r="AP65" i="51"/>
  <c r="AQ65" i="51"/>
  <c r="AR65" i="51"/>
  <c r="AS65" i="51"/>
  <c r="AT65" i="51"/>
  <c r="AU65" i="51"/>
  <c r="AV65" i="51"/>
  <c r="AW65" i="51"/>
  <c r="AX65" i="51"/>
  <c r="AY65" i="51"/>
  <c r="AZ65" i="51"/>
  <c r="BA65" i="51"/>
  <c r="BB65" i="51"/>
  <c r="BC65" i="51"/>
  <c r="BD65" i="51"/>
  <c r="BE65" i="51"/>
  <c r="BF65" i="51"/>
  <c r="BG65" i="51"/>
  <c r="BH65" i="51"/>
  <c r="BI65" i="51"/>
  <c r="BJ65" i="51"/>
  <c r="BK65" i="51"/>
  <c r="D66" i="51"/>
  <c r="E66" i="51"/>
  <c r="F66" i="51"/>
  <c r="G66" i="51"/>
  <c r="H66" i="51"/>
  <c r="I66" i="51"/>
  <c r="J66" i="51"/>
  <c r="K66" i="51"/>
  <c r="L66" i="51"/>
  <c r="M66" i="51"/>
  <c r="N66" i="51"/>
  <c r="O66" i="51"/>
  <c r="P66" i="51"/>
  <c r="Q66" i="51"/>
  <c r="R66" i="51"/>
  <c r="S66" i="51"/>
  <c r="T66" i="51"/>
  <c r="U66" i="51"/>
  <c r="V66" i="51"/>
  <c r="W66" i="51"/>
  <c r="X66" i="51"/>
  <c r="Y66" i="51"/>
  <c r="Z66" i="51"/>
  <c r="AA66" i="51"/>
  <c r="AB66" i="51"/>
  <c r="AC66" i="51"/>
  <c r="AD66" i="51"/>
  <c r="AE66" i="51"/>
  <c r="AF66" i="51"/>
  <c r="AG66" i="51"/>
  <c r="AH66" i="51"/>
  <c r="AI66" i="51"/>
  <c r="AJ66" i="51"/>
  <c r="AK66" i="51"/>
  <c r="AL66" i="51"/>
  <c r="AM66" i="51"/>
  <c r="AN66" i="51"/>
  <c r="AO66" i="51"/>
  <c r="AP66" i="51"/>
  <c r="AQ66" i="51"/>
  <c r="AR66" i="51"/>
  <c r="AS66" i="51"/>
  <c r="AT66" i="51"/>
  <c r="AU66" i="51"/>
  <c r="AV66" i="51"/>
  <c r="AW66" i="51"/>
  <c r="AX66" i="51"/>
  <c r="AY66" i="51"/>
  <c r="AZ66" i="51"/>
  <c r="BA66" i="51"/>
  <c r="BB66" i="51"/>
  <c r="BC66" i="51"/>
  <c r="BD66" i="51"/>
  <c r="BE66" i="51"/>
  <c r="BF66" i="51"/>
  <c r="BG66" i="51"/>
  <c r="BH66" i="51"/>
  <c r="BI66" i="51"/>
  <c r="BJ66" i="51"/>
  <c r="BK66" i="51"/>
  <c r="D67" i="51"/>
  <c r="E67" i="51"/>
  <c r="F67" i="51"/>
  <c r="G67" i="51"/>
  <c r="H67" i="51"/>
  <c r="I67" i="51"/>
  <c r="J67" i="51"/>
  <c r="K67" i="51"/>
  <c r="L67" i="51"/>
  <c r="M67" i="51"/>
  <c r="N67" i="51"/>
  <c r="O67" i="51"/>
  <c r="P67" i="51"/>
  <c r="Q67" i="51"/>
  <c r="R67" i="51"/>
  <c r="S67" i="51"/>
  <c r="T67" i="51"/>
  <c r="U67" i="51"/>
  <c r="V67" i="51"/>
  <c r="W67" i="51"/>
  <c r="X67" i="51"/>
  <c r="Y67" i="51"/>
  <c r="Z67" i="51"/>
  <c r="AA67" i="51"/>
  <c r="AB67" i="51"/>
  <c r="AC67" i="51"/>
  <c r="AD67" i="51"/>
  <c r="AE67" i="51"/>
  <c r="AF67" i="51"/>
  <c r="AG67" i="51"/>
  <c r="AH67" i="51"/>
  <c r="AI67" i="51"/>
  <c r="AJ67" i="51"/>
  <c r="AK67" i="51"/>
  <c r="AL67" i="51"/>
  <c r="AM67" i="51"/>
  <c r="AN67" i="51"/>
  <c r="AO67" i="51"/>
  <c r="AP67" i="51"/>
  <c r="AQ67" i="51"/>
  <c r="AR67" i="51"/>
  <c r="AS67" i="51"/>
  <c r="AT67" i="51"/>
  <c r="AU67" i="51"/>
  <c r="AV67" i="51"/>
  <c r="AW67" i="51"/>
  <c r="AX67" i="51"/>
  <c r="AY67" i="51"/>
  <c r="AZ67" i="51"/>
  <c r="BA67" i="51"/>
  <c r="BB67" i="51"/>
  <c r="BC67" i="51"/>
  <c r="BD67" i="51"/>
  <c r="BE67" i="51"/>
  <c r="BF67" i="51"/>
  <c r="BG67" i="51"/>
  <c r="BH67" i="51"/>
  <c r="BI67" i="51"/>
  <c r="BJ67" i="51"/>
  <c r="BK67" i="51"/>
  <c r="D68" i="51"/>
  <c r="E68" i="51"/>
  <c r="F68" i="51"/>
  <c r="G68" i="51"/>
  <c r="H68" i="51"/>
  <c r="I68" i="51"/>
  <c r="J68" i="51"/>
  <c r="K68" i="51"/>
  <c r="L68" i="51"/>
  <c r="M68" i="51"/>
  <c r="N68" i="51"/>
  <c r="O68" i="51"/>
  <c r="P68" i="51"/>
  <c r="Q68" i="51"/>
  <c r="R68" i="51"/>
  <c r="S68" i="51"/>
  <c r="T68" i="51"/>
  <c r="U68" i="51"/>
  <c r="V68" i="51"/>
  <c r="W68" i="51"/>
  <c r="X68" i="51"/>
  <c r="Y68" i="51"/>
  <c r="Z68" i="51"/>
  <c r="AA68" i="51"/>
  <c r="AB68" i="51"/>
  <c r="AC68" i="51"/>
  <c r="AD68" i="51"/>
  <c r="AE68" i="51"/>
  <c r="AF68" i="51"/>
  <c r="AG68" i="51"/>
  <c r="AH68" i="51"/>
  <c r="AI68" i="51"/>
  <c r="AJ68" i="51"/>
  <c r="AK68" i="51"/>
  <c r="AL68" i="51"/>
  <c r="AM68" i="51"/>
  <c r="AN68" i="51"/>
  <c r="AO68" i="51"/>
  <c r="AP68" i="51"/>
  <c r="AQ68" i="51"/>
  <c r="AR68" i="51"/>
  <c r="AS68" i="51"/>
  <c r="AT68" i="51"/>
  <c r="AU68" i="51"/>
  <c r="AV68" i="51"/>
  <c r="AW68" i="51"/>
  <c r="AX68" i="51"/>
  <c r="AY68" i="51"/>
  <c r="AZ68" i="51"/>
  <c r="BA68" i="51"/>
  <c r="BB68" i="51"/>
  <c r="BC68" i="51"/>
  <c r="BD68" i="51"/>
  <c r="BE68" i="51"/>
  <c r="BF68" i="51"/>
  <c r="BG68" i="51"/>
  <c r="BH68" i="51"/>
  <c r="BI68" i="51"/>
  <c r="BJ68" i="51"/>
  <c r="BK68" i="51"/>
  <c r="D69" i="51"/>
  <c r="E69" i="51"/>
  <c r="F69" i="51"/>
  <c r="G69" i="51"/>
  <c r="H69" i="51"/>
  <c r="I69" i="51"/>
  <c r="J69" i="51"/>
  <c r="K69" i="51"/>
  <c r="L69" i="51"/>
  <c r="M69" i="51"/>
  <c r="N69" i="51"/>
  <c r="O69" i="51"/>
  <c r="P69" i="51"/>
  <c r="Q69" i="51"/>
  <c r="R69" i="51"/>
  <c r="S69" i="51"/>
  <c r="T69" i="51"/>
  <c r="U69" i="51"/>
  <c r="V69" i="51"/>
  <c r="W69" i="51"/>
  <c r="X69" i="51"/>
  <c r="Y69" i="51"/>
  <c r="Z69" i="51"/>
  <c r="AA69" i="51"/>
  <c r="AB69" i="51"/>
  <c r="AC69" i="51"/>
  <c r="AD69" i="51"/>
  <c r="AE69" i="51"/>
  <c r="AF69" i="51"/>
  <c r="AG69" i="51"/>
  <c r="AH69" i="51"/>
  <c r="AI69" i="51"/>
  <c r="AJ69" i="51"/>
  <c r="AK69" i="51"/>
  <c r="AL69" i="51"/>
  <c r="AM69" i="51"/>
  <c r="AN69" i="51"/>
  <c r="AO69" i="51"/>
  <c r="AP69" i="51"/>
  <c r="AQ69" i="51"/>
  <c r="AR69" i="51"/>
  <c r="AS69" i="51"/>
  <c r="AT69" i="51"/>
  <c r="AU69" i="51"/>
  <c r="AV69" i="51"/>
  <c r="AW69" i="51"/>
  <c r="AX69" i="51"/>
  <c r="AY69" i="51"/>
  <c r="AZ69" i="51"/>
  <c r="BA69" i="51"/>
  <c r="BB69" i="51"/>
  <c r="BC69" i="51"/>
  <c r="BD69" i="51"/>
  <c r="BE69" i="51"/>
  <c r="BF69" i="51"/>
  <c r="BG69" i="51"/>
  <c r="BH69" i="51"/>
  <c r="BI69" i="51"/>
  <c r="BJ69" i="51"/>
  <c r="BK69" i="51"/>
  <c r="D70" i="51"/>
  <c r="E70" i="51"/>
  <c r="F70" i="51"/>
  <c r="G70" i="51"/>
  <c r="H70" i="51"/>
  <c r="I70" i="51"/>
  <c r="J70" i="51"/>
  <c r="K70" i="51"/>
  <c r="L70" i="51"/>
  <c r="M70" i="51"/>
  <c r="N70" i="51"/>
  <c r="O70" i="51"/>
  <c r="P70" i="51"/>
  <c r="Q70" i="51"/>
  <c r="R70" i="51"/>
  <c r="S70" i="51"/>
  <c r="T70" i="51"/>
  <c r="U70" i="51"/>
  <c r="V70" i="51"/>
  <c r="W70" i="51"/>
  <c r="X70" i="51"/>
  <c r="Y70" i="51"/>
  <c r="Z70" i="51"/>
  <c r="AA70" i="51"/>
  <c r="AB70" i="51"/>
  <c r="AC70" i="51"/>
  <c r="AD70" i="51"/>
  <c r="AE70" i="51"/>
  <c r="AF70" i="51"/>
  <c r="AG70" i="51"/>
  <c r="AH70" i="51"/>
  <c r="AI70" i="51"/>
  <c r="AJ70" i="51"/>
  <c r="AK70" i="51"/>
  <c r="AL70" i="51"/>
  <c r="AM70" i="51"/>
  <c r="AN70" i="51"/>
  <c r="AO70" i="51"/>
  <c r="AP70" i="51"/>
  <c r="AQ70" i="51"/>
  <c r="AR70" i="51"/>
  <c r="AS70" i="51"/>
  <c r="AT70" i="51"/>
  <c r="AU70" i="51"/>
  <c r="AV70" i="51"/>
  <c r="AW70" i="51"/>
  <c r="AX70" i="51"/>
  <c r="AY70" i="51"/>
  <c r="AZ70" i="51"/>
  <c r="BA70" i="51"/>
  <c r="BB70" i="51"/>
  <c r="BC70" i="51"/>
  <c r="BD70" i="51"/>
  <c r="BE70" i="51"/>
  <c r="BF70" i="51"/>
  <c r="BG70" i="51"/>
  <c r="BH70" i="51"/>
  <c r="BI70" i="51"/>
  <c r="BJ70" i="51"/>
  <c r="BK70" i="51"/>
  <c r="D71" i="51"/>
  <c r="E71" i="51"/>
  <c r="F71" i="51"/>
  <c r="G71" i="51"/>
  <c r="H71" i="51"/>
  <c r="I71" i="51"/>
  <c r="J71" i="51"/>
  <c r="K71" i="51"/>
  <c r="L71" i="51"/>
  <c r="M71" i="51"/>
  <c r="N71" i="51"/>
  <c r="O71" i="51"/>
  <c r="P71" i="51"/>
  <c r="Q71" i="51"/>
  <c r="R71" i="51"/>
  <c r="S71" i="51"/>
  <c r="T71" i="51"/>
  <c r="U71" i="51"/>
  <c r="V71" i="51"/>
  <c r="W71" i="51"/>
  <c r="X71" i="51"/>
  <c r="Y71" i="51"/>
  <c r="Z71" i="51"/>
  <c r="AA71" i="51"/>
  <c r="AB71" i="51"/>
  <c r="AC71" i="51"/>
  <c r="AD71" i="51"/>
  <c r="AE71" i="51"/>
  <c r="AF71" i="51"/>
  <c r="AG71" i="51"/>
  <c r="AH71" i="51"/>
  <c r="AI71" i="51"/>
  <c r="AJ71" i="51"/>
  <c r="AK71" i="51"/>
  <c r="AL71" i="51"/>
  <c r="AM71" i="51"/>
  <c r="AN71" i="51"/>
  <c r="AO71" i="51"/>
  <c r="AP71" i="51"/>
  <c r="AQ71" i="51"/>
  <c r="AR71" i="51"/>
  <c r="AS71" i="51"/>
  <c r="AT71" i="51"/>
  <c r="AU71" i="51"/>
  <c r="AV71" i="51"/>
  <c r="AW71" i="51"/>
  <c r="AX71" i="51"/>
  <c r="AY71" i="51"/>
  <c r="AZ71" i="51"/>
  <c r="BA71" i="51"/>
  <c r="BB71" i="51"/>
  <c r="BC71" i="51"/>
  <c r="BD71" i="51"/>
  <c r="BE71" i="51"/>
  <c r="BF71" i="51"/>
  <c r="BG71" i="51"/>
  <c r="BH71" i="51"/>
  <c r="BI71" i="51"/>
  <c r="BJ71" i="51"/>
  <c r="BK71" i="51"/>
  <c r="D72" i="51"/>
  <c r="E72" i="51"/>
  <c r="F72" i="51"/>
  <c r="G72" i="51"/>
  <c r="H72" i="51"/>
  <c r="I72" i="51"/>
  <c r="J72" i="51"/>
  <c r="K72" i="51"/>
  <c r="L72" i="51"/>
  <c r="M72" i="51"/>
  <c r="N72" i="51"/>
  <c r="O72" i="51"/>
  <c r="P72" i="51"/>
  <c r="Q72" i="51"/>
  <c r="R72" i="51"/>
  <c r="S72" i="51"/>
  <c r="T72" i="51"/>
  <c r="U72" i="51"/>
  <c r="V72" i="51"/>
  <c r="W72" i="51"/>
  <c r="X72" i="51"/>
  <c r="Y72" i="51"/>
  <c r="Z72" i="51"/>
  <c r="AA72" i="51"/>
  <c r="AB72" i="51"/>
  <c r="AC72" i="51"/>
  <c r="AD72" i="51"/>
  <c r="AE72" i="51"/>
  <c r="AF72" i="51"/>
  <c r="AG72" i="51"/>
  <c r="AH72" i="51"/>
  <c r="AI72" i="51"/>
  <c r="AJ72" i="51"/>
  <c r="AK72" i="51"/>
  <c r="AL72" i="51"/>
  <c r="AM72" i="51"/>
  <c r="AN72" i="51"/>
  <c r="AO72" i="51"/>
  <c r="AP72" i="51"/>
  <c r="AQ72" i="51"/>
  <c r="AR72" i="51"/>
  <c r="AS72" i="51"/>
  <c r="AT72" i="51"/>
  <c r="AU72" i="51"/>
  <c r="AV72" i="51"/>
  <c r="AW72" i="51"/>
  <c r="AX72" i="51"/>
  <c r="AY72" i="51"/>
  <c r="AZ72" i="51"/>
  <c r="BA72" i="51"/>
  <c r="BB72" i="51"/>
  <c r="BC72" i="51"/>
  <c r="BD72" i="51"/>
  <c r="BE72" i="51"/>
  <c r="BF72" i="51"/>
  <c r="BG72" i="51"/>
  <c r="BH72" i="51"/>
  <c r="BI72" i="51"/>
  <c r="BJ72" i="51"/>
  <c r="BK72" i="51"/>
  <c r="D73" i="51"/>
  <c r="E73" i="51"/>
  <c r="F73" i="51"/>
  <c r="G73" i="51"/>
  <c r="H73" i="51"/>
  <c r="I73" i="51"/>
  <c r="J73" i="51"/>
  <c r="K73" i="51"/>
  <c r="L73" i="51"/>
  <c r="M73" i="51"/>
  <c r="N73" i="51"/>
  <c r="O73" i="51"/>
  <c r="P73" i="51"/>
  <c r="Q73" i="51"/>
  <c r="R73" i="51"/>
  <c r="S73" i="51"/>
  <c r="T73" i="51"/>
  <c r="U73" i="51"/>
  <c r="V73" i="51"/>
  <c r="W73" i="51"/>
  <c r="X73" i="51"/>
  <c r="Y73" i="51"/>
  <c r="Z73" i="51"/>
  <c r="AA73" i="51"/>
  <c r="AB73" i="51"/>
  <c r="AC73" i="51"/>
  <c r="AD73" i="51"/>
  <c r="AE73" i="51"/>
  <c r="AF73" i="51"/>
  <c r="AG73" i="51"/>
  <c r="AH73" i="51"/>
  <c r="AI73" i="51"/>
  <c r="AJ73" i="51"/>
  <c r="AK73" i="51"/>
  <c r="AL73" i="51"/>
  <c r="AM73" i="51"/>
  <c r="AN73" i="51"/>
  <c r="AO73" i="51"/>
  <c r="AP73" i="51"/>
  <c r="AQ73" i="51"/>
  <c r="AR73" i="51"/>
  <c r="AS73" i="51"/>
  <c r="AT73" i="51"/>
  <c r="AU73" i="51"/>
  <c r="AV73" i="51"/>
  <c r="AW73" i="51"/>
  <c r="AX73" i="51"/>
  <c r="AY73" i="51"/>
  <c r="AZ73" i="51"/>
  <c r="BA73" i="51"/>
  <c r="BB73" i="51"/>
  <c r="BC73" i="51"/>
  <c r="BD73" i="51"/>
  <c r="BE73" i="51"/>
  <c r="BF73" i="51"/>
  <c r="BG73" i="51"/>
  <c r="BH73" i="51"/>
  <c r="BI73" i="51"/>
  <c r="BJ73" i="51"/>
  <c r="BK73" i="51"/>
  <c r="D74" i="51"/>
  <c r="E74" i="51"/>
  <c r="F74" i="51"/>
  <c r="G74" i="51"/>
  <c r="H74" i="51"/>
  <c r="I74" i="51"/>
  <c r="J74" i="51"/>
  <c r="K74" i="51"/>
  <c r="L74" i="51"/>
  <c r="M74" i="51"/>
  <c r="N74" i="51"/>
  <c r="O74" i="51"/>
  <c r="P74" i="51"/>
  <c r="Q74" i="51"/>
  <c r="R74" i="51"/>
  <c r="S74" i="51"/>
  <c r="T74" i="51"/>
  <c r="U74" i="51"/>
  <c r="V74" i="51"/>
  <c r="W74" i="51"/>
  <c r="X74" i="51"/>
  <c r="Y74" i="51"/>
  <c r="Z74" i="51"/>
  <c r="AA74" i="51"/>
  <c r="AB74" i="51"/>
  <c r="AC74" i="51"/>
  <c r="AD74" i="51"/>
  <c r="AE74" i="51"/>
  <c r="AF74" i="51"/>
  <c r="AG74" i="51"/>
  <c r="AH74" i="51"/>
  <c r="AI74" i="51"/>
  <c r="AJ74" i="51"/>
  <c r="AK74" i="51"/>
  <c r="AL74" i="51"/>
  <c r="AM74" i="51"/>
  <c r="AN74" i="51"/>
  <c r="AO74" i="51"/>
  <c r="AP74" i="51"/>
  <c r="AQ74" i="51"/>
  <c r="AR74" i="51"/>
  <c r="AS74" i="51"/>
  <c r="AT74" i="51"/>
  <c r="AU74" i="51"/>
  <c r="AV74" i="51"/>
  <c r="AW74" i="51"/>
  <c r="AX74" i="51"/>
  <c r="AY74" i="51"/>
  <c r="AZ74" i="51"/>
  <c r="BA74" i="51"/>
  <c r="BB74" i="51"/>
  <c r="BC74" i="51"/>
  <c r="BD74" i="51"/>
  <c r="BE74" i="51"/>
  <c r="BF74" i="51"/>
  <c r="BG74" i="51"/>
  <c r="BH74" i="51"/>
  <c r="BI74" i="51"/>
  <c r="BJ74" i="51"/>
  <c r="BK74" i="51"/>
  <c r="D75" i="51"/>
  <c r="E75" i="51"/>
  <c r="F75" i="51"/>
  <c r="G75" i="51"/>
  <c r="H75" i="51"/>
  <c r="I75" i="51"/>
  <c r="J75" i="51"/>
  <c r="K75" i="51"/>
  <c r="L75" i="51"/>
  <c r="M75" i="51"/>
  <c r="N75" i="51"/>
  <c r="O75" i="51"/>
  <c r="P75" i="51"/>
  <c r="Q75" i="51"/>
  <c r="R75" i="51"/>
  <c r="S75" i="51"/>
  <c r="T75" i="51"/>
  <c r="U75" i="51"/>
  <c r="V75" i="51"/>
  <c r="W75" i="51"/>
  <c r="X75" i="51"/>
  <c r="Y75" i="51"/>
  <c r="Z75" i="51"/>
  <c r="AA75" i="51"/>
  <c r="AB75" i="51"/>
  <c r="AC75" i="51"/>
  <c r="AD75" i="51"/>
  <c r="AE75" i="51"/>
  <c r="AF75" i="51"/>
  <c r="AG75" i="51"/>
  <c r="AH75" i="51"/>
  <c r="AI75" i="51"/>
  <c r="AJ75" i="51"/>
  <c r="AK75" i="51"/>
  <c r="AL75" i="51"/>
  <c r="AM75" i="51"/>
  <c r="AN75" i="51"/>
  <c r="AO75" i="51"/>
  <c r="AP75" i="51"/>
  <c r="AQ75" i="51"/>
  <c r="AR75" i="51"/>
  <c r="AS75" i="51"/>
  <c r="AT75" i="51"/>
  <c r="AU75" i="51"/>
  <c r="AV75" i="51"/>
  <c r="AW75" i="51"/>
  <c r="AX75" i="51"/>
  <c r="AY75" i="51"/>
  <c r="AZ75" i="51"/>
  <c r="BA75" i="51"/>
  <c r="BB75" i="51"/>
  <c r="BC75" i="51"/>
  <c r="BD75" i="51"/>
  <c r="BE75" i="51"/>
  <c r="BF75" i="51"/>
  <c r="BG75" i="51"/>
  <c r="BH75" i="51"/>
  <c r="BI75" i="51"/>
  <c r="BJ75" i="51"/>
  <c r="BK75" i="51"/>
  <c r="D76" i="51"/>
  <c r="E76" i="51"/>
  <c r="F76" i="51"/>
  <c r="G76" i="51"/>
  <c r="H76" i="51"/>
  <c r="I76" i="51"/>
  <c r="J76" i="51"/>
  <c r="K76" i="51"/>
  <c r="L76" i="51"/>
  <c r="M76" i="51"/>
  <c r="N76" i="51"/>
  <c r="O76" i="51"/>
  <c r="P76" i="51"/>
  <c r="Q76" i="51"/>
  <c r="R76" i="51"/>
  <c r="S76" i="51"/>
  <c r="T76" i="51"/>
  <c r="U76" i="51"/>
  <c r="V76" i="51"/>
  <c r="W76" i="51"/>
  <c r="X76" i="51"/>
  <c r="Y76" i="51"/>
  <c r="Z76" i="51"/>
  <c r="AA76" i="51"/>
  <c r="AB76" i="51"/>
  <c r="AC76" i="51"/>
  <c r="AD76" i="51"/>
  <c r="AE76" i="51"/>
  <c r="AF76" i="51"/>
  <c r="AG76" i="51"/>
  <c r="AH76" i="51"/>
  <c r="AI76" i="51"/>
  <c r="AJ76" i="51"/>
  <c r="AK76" i="51"/>
  <c r="AL76" i="51"/>
  <c r="AM76" i="51"/>
  <c r="AN76" i="51"/>
  <c r="AO76" i="51"/>
  <c r="AP76" i="51"/>
  <c r="AQ76" i="51"/>
  <c r="AR76" i="51"/>
  <c r="AS76" i="51"/>
  <c r="AT76" i="51"/>
  <c r="AU76" i="51"/>
  <c r="AV76" i="51"/>
  <c r="AW76" i="51"/>
  <c r="AX76" i="51"/>
  <c r="AY76" i="51"/>
  <c r="AZ76" i="51"/>
  <c r="BA76" i="51"/>
  <c r="BB76" i="51"/>
  <c r="BC76" i="51"/>
  <c r="BD76" i="51"/>
  <c r="BE76" i="51"/>
  <c r="BF76" i="51"/>
  <c r="BG76" i="51"/>
  <c r="BH76" i="51"/>
  <c r="BI76" i="51"/>
  <c r="BJ76" i="51"/>
  <c r="BK76" i="51"/>
  <c r="D77" i="51"/>
  <c r="E77" i="51"/>
  <c r="F77" i="51"/>
  <c r="G77" i="51"/>
  <c r="H77" i="51"/>
  <c r="I77" i="51"/>
  <c r="J77" i="51"/>
  <c r="K77" i="51"/>
  <c r="L77" i="51"/>
  <c r="M77" i="51"/>
  <c r="N77" i="51"/>
  <c r="O77" i="51"/>
  <c r="P77" i="51"/>
  <c r="Q77" i="51"/>
  <c r="R77" i="51"/>
  <c r="S77" i="51"/>
  <c r="T77" i="51"/>
  <c r="U77" i="51"/>
  <c r="V77" i="51"/>
  <c r="W77" i="51"/>
  <c r="X77" i="51"/>
  <c r="Y77" i="51"/>
  <c r="Z77" i="51"/>
  <c r="AA77" i="51"/>
  <c r="AB77" i="51"/>
  <c r="AC77" i="51"/>
  <c r="AD77" i="51"/>
  <c r="AE77" i="51"/>
  <c r="AF77" i="51"/>
  <c r="AG77" i="51"/>
  <c r="AH77" i="51"/>
  <c r="AI77" i="51"/>
  <c r="AJ77" i="51"/>
  <c r="AK77" i="51"/>
  <c r="AL77" i="51"/>
  <c r="AM77" i="51"/>
  <c r="AN77" i="51"/>
  <c r="AO77" i="51"/>
  <c r="AP77" i="51"/>
  <c r="AQ77" i="51"/>
  <c r="AR77" i="51"/>
  <c r="AS77" i="51"/>
  <c r="AT77" i="51"/>
  <c r="AU77" i="51"/>
  <c r="AV77" i="51"/>
  <c r="AW77" i="51"/>
  <c r="AX77" i="51"/>
  <c r="AY77" i="51"/>
  <c r="AZ77" i="51"/>
  <c r="BA77" i="51"/>
  <c r="BB77" i="51"/>
  <c r="BC77" i="51"/>
  <c r="BD77" i="51"/>
  <c r="BE77" i="51"/>
  <c r="BF77" i="51"/>
  <c r="BG77" i="51"/>
  <c r="BH77" i="51"/>
  <c r="BI77" i="51"/>
  <c r="BJ77" i="51"/>
  <c r="BK77" i="51"/>
  <c r="D78" i="51"/>
  <c r="E78" i="51"/>
  <c r="F78" i="51"/>
  <c r="G78" i="51"/>
  <c r="H78" i="51"/>
  <c r="I78" i="51"/>
  <c r="J78" i="51"/>
  <c r="K78" i="51"/>
  <c r="L78" i="51"/>
  <c r="M78" i="51"/>
  <c r="N78" i="51"/>
  <c r="O78" i="51"/>
  <c r="P78" i="51"/>
  <c r="Q78" i="51"/>
  <c r="R78" i="51"/>
  <c r="S78" i="51"/>
  <c r="T78" i="51"/>
  <c r="U78" i="51"/>
  <c r="V78" i="51"/>
  <c r="W78" i="51"/>
  <c r="X78" i="51"/>
  <c r="Y78" i="51"/>
  <c r="Z78" i="51"/>
  <c r="AA78" i="51"/>
  <c r="AB78" i="51"/>
  <c r="AC78" i="51"/>
  <c r="AD78" i="51"/>
  <c r="AE78" i="51"/>
  <c r="AF78" i="51"/>
  <c r="AG78" i="51"/>
  <c r="AH78" i="51"/>
  <c r="AI78" i="51"/>
  <c r="AJ78" i="51"/>
  <c r="AK78" i="51"/>
  <c r="AL78" i="51"/>
  <c r="AM78" i="51"/>
  <c r="AN78" i="51"/>
  <c r="AO78" i="51"/>
  <c r="AP78" i="51"/>
  <c r="AQ78" i="51"/>
  <c r="AR78" i="51"/>
  <c r="AS78" i="51"/>
  <c r="AT78" i="51"/>
  <c r="AU78" i="51"/>
  <c r="AV78" i="51"/>
  <c r="AW78" i="51"/>
  <c r="AX78" i="51"/>
  <c r="AY78" i="51"/>
  <c r="AZ78" i="51"/>
  <c r="BA78" i="51"/>
  <c r="BB78" i="51"/>
  <c r="BC78" i="51"/>
  <c r="BD78" i="51"/>
  <c r="BE78" i="51"/>
  <c r="BF78" i="51"/>
  <c r="BG78" i="51"/>
  <c r="BH78" i="51"/>
  <c r="BI78" i="51"/>
  <c r="BJ78" i="51"/>
  <c r="BK78" i="51"/>
  <c r="D79" i="51"/>
  <c r="E79" i="51"/>
  <c r="F79" i="51"/>
  <c r="G79" i="51"/>
  <c r="H79" i="51"/>
  <c r="I79" i="51"/>
  <c r="J79" i="51"/>
  <c r="K79" i="51"/>
  <c r="L79" i="51"/>
  <c r="M79" i="51"/>
  <c r="N79" i="51"/>
  <c r="O79" i="51"/>
  <c r="P79" i="51"/>
  <c r="Q79" i="51"/>
  <c r="R79" i="51"/>
  <c r="S79" i="51"/>
  <c r="T79" i="51"/>
  <c r="U79" i="51"/>
  <c r="V79" i="51"/>
  <c r="W79" i="51"/>
  <c r="X79" i="51"/>
  <c r="Y79" i="51"/>
  <c r="Z79" i="51"/>
  <c r="AA79" i="51"/>
  <c r="AB79" i="51"/>
  <c r="AC79" i="51"/>
  <c r="AD79" i="51"/>
  <c r="AE79" i="51"/>
  <c r="AF79" i="51"/>
  <c r="AG79" i="51"/>
  <c r="AH79" i="51"/>
  <c r="AI79" i="51"/>
  <c r="AJ79" i="51"/>
  <c r="AK79" i="51"/>
  <c r="AL79" i="51"/>
  <c r="AM79" i="51"/>
  <c r="AN79" i="51"/>
  <c r="AO79" i="51"/>
  <c r="AP79" i="51"/>
  <c r="AQ79" i="51"/>
  <c r="AR79" i="51"/>
  <c r="AS79" i="51"/>
  <c r="AT79" i="51"/>
  <c r="AU79" i="51"/>
  <c r="AV79" i="51"/>
  <c r="AW79" i="51"/>
  <c r="AX79" i="51"/>
  <c r="AY79" i="51"/>
  <c r="AZ79" i="51"/>
  <c r="BA79" i="51"/>
  <c r="BB79" i="51"/>
  <c r="BC79" i="51"/>
  <c r="BD79" i="51"/>
  <c r="BE79" i="51"/>
  <c r="BF79" i="51"/>
  <c r="BG79" i="51"/>
  <c r="BH79" i="51"/>
  <c r="BI79" i="51"/>
  <c r="BJ79" i="51"/>
  <c r="BK79" i="51"/>
  <c r="D80" i="51"/>
  <c r="E80" i="51"/>
  <c r="F80" i="51"/>
  <c r="G80" i="51"/>
  <c r="H80" i="51"/>
  <c r="I80" i="51"/>
  <c r="J80" i="51"/>
  <c r="K80" i="51"/>
  <c r="L80" i="51"/>
  <c r="M80" i="51"/>
  <c r="N80" i="51"/>
  <c r="O80" i="51"/>
  <c r="P80" i="51"/>
  <c r="Q80" i="51"/>
  <c r="R80" i="51"/>
  <c r="S80" i="51"/>
  <c r="T80" i="51"/>
  <c r="U80" i="51"/>
  <c r="V80" i="51"/>
  <c r="W80" i="51"/>
  <c r="X80" i="51"/>
  <c r="Y80" i="51"/>
  <c r="Z80" i="51"/>
  <c r="AA80" i="51"/>
  <c r="AB80" i="51"/>
  <c r="AC80" i="51"/>
  <c r="AD80" i="51"/>
  <c r="AE80" i="51"/>
  <c r="AF80" i="51"/>
  <c r="AG80" i="51"/>
  <c r="AH80" i="51"/>
  <c r="AI80" i="51"/>
  <c r="AJ80" i="51"/>
  <c r="AK80" i="51"/>
  <c r="AL80" i="51"/>
  <c r="AM80" i="51"/>
  <c r="AN80" i="51"/>
  <c r="AO80" i="51"/>
  <c r="AP80" i="51"/>
  <c r="AQ80" i="51"/>
  <c r="AR80" i="51"/>
  <c r="AS80" i="51"/>
  <c r="AT80" i="51"/>
  <c r="AU80" i="51"/>
  <c r="AV80" i="51"/>
  <c r="AW80" i="51"/>
  <c r="AX80" i="51"/>
  <c r="AY80" i="51"/>
  <c r="AZ80" i="51"/>
  <c r="BA80" i="51"/>
  <c r="BB80" i="51"/>
  <c r="BC80" i="51"/>
  <c r="BD80" i="51"/>
  <c r="BE80" i="51"/>
  <c r="BF80" i="51"/>
  <c r="BG80" i="51"/>
  <c r="BH80" i="51"/>
  <c r="BI80" i="51"/>
  <c r="BJ80" i="51"/>
  <c r="BK80" i="51"/>
  <c r="D81" i="51"/>
  <c r="E81" i="51"/>
  <c r="F81" i="51"/>
  <c r="G81" i="51"/>
  <c r="H81" i="51"/>
  <c r="I81" i="51"/>
  <c r="J81" i="51"/>
  <c r="K81" i="51"/>
  <c r="L81" i="51"/>
  <c r="M81" i="51"/>
  <c r="N81" i="51"/>
  <c r="O81" i="51"/>
  <c r="P81" i="51"/>
  <c r="Q81" i="51"/>
  <c r="R81" i="51"/>
  <c r="S81" i="51"/>
  <c r="T81" i="51"/>
  <c r="U81" i="51"/>
  <c r="V81" i="51"/>
  <c r="W81" i="51"/>
  <c r="X81" i="51"/>
  <c r="Y81" i="51"/>
  <c r="Z81" i="51"/>
  <c r="AA81" i="51"/>
  <c r="AB81" i="51"/>
  <c r="AC81" i="51"/>
  <c r="AD81" i="51"/>
  <c r="AE81" i="51"/>
  <c r="AF81" i="51"/>
  <c r="AG81" i="51"/>
  <c r="AH81" i="51"/>
  <c r="AI81" i="51"/>
  <c r="AJ81" i="51"/>
  <c r="AK81" i="51"/>
  <c r="AL81" i="51"/>
  <c r="AM81" i="51"/>
  <c r="AN81" i="51"/>
  <c r="AO81" i="51"/>
  <c r="AP81" i="51"/>
  <c r="AQ81" i="51"/>
  <c r="AR81" i="51"/>
  <c r="AS81" i="51"/>
  <c r="AT81" i="51"/>
  <c r="AU81" i="51"/>
  <c r="AV81" i="51"/>
  <c r="AW81" i="51"/>
  <c r="AX81" i="51"/>
  <c r="AY81" i="51"/>
  <c r="AZ81" i="51"/>
  <c r="BA81" i="51"/>
  <c r="BB81" i="51"/>
  <c r="BC81" i="51"/>
  <c r="BD81" i="51"/>
  <c r="BE81" i="51"/>
  <c r="BF81" i="51"/>
  <c r="BG81" i="51"/>
  <c r="BH81" i="51"/>
  <c r="BI81" i="51"/>
  <c r="BJ81" i="51"/>
  <c r="BK81" i="51"/>
  <c r="D82" i="51"/>
  <c r="E82" i="51"/>
  <c r="F82" i="51"/>
  <c r="G82" i="51"/>
  <c r="H82" i="51"/>
  <c r="I82" i="51"/>
  <c r="J82" i="51"/>
  <c r="K82" i="51"/>
  <c r="L82" i="51"/>
  <c r="M82" i="51"/>
  <c r="N82" i="51"/>
  <c r="O82" i="51"/>
  <c r="P82" i="51"/>
  <c r="Q82" i="51"/>
  <c r="R82" i="51"/>
  <c r="S82" i="51"/>
  <c r="T82" i="51"/>
  <c r="U82" i="51"/>
  <c r="V82" i="51"/>
  <c r="W82" i="51"/>
  <c r="X82" i="51"/>
  <c r="Y82" i="51"/>
  <c r="Z82" i="51"/>
  <c r="AA82" i="51"/>
  <c r="AB82" i="51"/>
  <c r="AC82" i="51"/>
  <c r="AD82" i="51"/>
  <c r="AE82" i="51"/>
  <c r="AF82" i="51"/>
  <c r="AG82" i="51"/>
  <c r="AH82" i="51"/>
  <c r="AI82" i="51"/>
  <c r="AJ82" i="51"/>
  <c r="AK82" i="51"/>
  <c r="AL82" i="51"/>
  <c r="AM82" i="51"/>
  <c r="AN82" i="51"/>
  <c r="AO82" i="51"/>
  <c r="AP82" i="51"/>
  <c r="AQ82" i="51"/>
  <c r="AR82" i="51"/>
  <c r="AS82" i="51"/>
  <c r="AT82" i="51"/>
  <c r="AU82" i="51"/>
  <c r="AV82" i="51"/>
  <c r="AW82" i="51"/>
  <c r="AX82" i="51"/>
  <c r="AY82" i="51"/>
  <c r="AZ82" i="51"/>
  <c r="BA82" i="51"/>
  <c r="BB82" i="51"/>
  <c r="BC82" i="51"/>
  <c r="BD82" i="51"/>
  <c r="BE82" i="51"/>
  <c r="BF82" i="51"/>
  <c r="BG82" i="51"/>
  <c r="BH82" i="51"/>
  <c r="BI82" i="51"/>
  <c r="BJ82" i="51"/>
  <c r="BK82" i="51"/>
  <c r="D83" i="51"/>
  <c r="E83" i="51"/>
  <c r="F83" i="51"/>
  <c r="G83" i="51"/>
  <c r="H83" i="51"/>
  <c r="I83" i="51"/>
  <c r="J83" i="51"/>
  <c r="K83" i="51"/>
  <c r="L83" i="51"/>
  <c r="M83" i="51"/>
  <c r="N83" i="51"/>
  <c r="O83" i="51"/>
  <c r="P83" i="51"/>
  <c r="Q83" i="51"/>
  <c r="R83" i="51"/>
  <c r="S83" i="51"/>
  <c r="T83" i="51"/>
  <c r="U83" i="51"/>
  <c r="V83" i="51"/>
  <c r="W83" i="51"/>
  <c r="X83" i="51"/>
  <c r="Y83" i="51"/>
  <c r="Z83" i="51"/>
  <c r="AA83" i="51"/>
  <c r="AB83" i="51"/>
  <c r="AC83" i="51"/>
  <c r="AD83" i="51"/>
  <c r="AE83" i="51"/>
  <c r="AF83" i="51"/>
  <c r="AG83" i="51"/>
  <c r="AH83" i="51"/>
  <c r="AI83" i="51"/>
  <c r="AJ83" i="51"/>
  <c r="AK83" i="51"/>
  <c r="AL83" i="51"/>
  <c r="AM83" i="51"/>
  <c r="AN83" i="51"/>
  <c r="AO83" i="51"/>
  <c r="AP83" i="51"/>
  <c r="AQ83" i="51"/>
  <c r="AR83" i="51"/>
  <c r="AS83" i="51"/>
  <c r="AT83" i="51"/>
  <c r="AU83" i="51"/>
  <c r="AV83" i="51"/>
  <c r="AW83" i="51"/>
  <c r="AX83" i="51"/>
  <c r="AY83" i="51"/>
  <c r="AZ83" i="51"/>
  <c r="BA83" i="51"/>
  <c r="BB83" i="51"/>
  <c r="BC83" i="51"/>
  <c r="BD83" i="51"/>
  <c r="BE83" i="51"/>
  <c r="BF83" i="51"/>
  <c r="BG83" i="51"/>
  <c r="BH83" i="51"/>
  <c r="BI83" i="51"/>
  <c r="BJ83" i="51"/>
  <c r="BK83" i="51"/>
  <c r="D84" i="51"/>
  <c r="E84" i="51"/>
  <c r="F84" i="51"/>
  <c r="G84" i="51"/>
  <c r="H84" i="51"/>
  <c r="I84" i="51"/>
  <c r="J84" i="51"/>
  <c r="K84" i="51"/>
  <c r="L84" i="51"/>
  <c r="M84" i="51"/>
  <c r="N84" i="51"/>
  <c r="O84" i="51"/>
  <c r="P84" i="51"/>
  <c r="Q84" i="51"/>
  <c r="R84" i="51"/>
  <c r="S84" i="51"/>
  <c r="T84" i="51"/>
  <c r="U84" i="51"/>
  <c r="V84" i="51"/>
  <c r="W84" i="51"/>
  <c r="X84" i="51"/>
  <c r="Y84" i="51"/>
  <c r="Z84" i="51"/>
  <c r="AA84" i="51"/>
  <c r="AB84" i="51"/>
  <c r="AC84" i="51"/>
  <c r="AD84" i="51"/>
  <c r="AE84" i="51"/>
  <c r="AF84" i="51"/>
  <c r="AG84" i="51"/>
  <c r="AH84" i="51"/>
  <c r="AI84" i="51"/>
  <c r="AJ84" i="51"/>
  <c r="AK84" i="51"/>
  <c r="AL84" i="51"/>
  <c r="AM84" i="51"/>
  <c r="AN84" i="51"/>
  <c r="AO84" i="51"/>
  <c r="AP84" i="51"/>
  <c r="AQ84" i="51"/>
  <c r="AR84" i="51"/>
  <c r="AS84" i="51"/>
  <c r="AT84" i="51"/>
  <c r="AU84" i="51"/>
  <c r="AV84" i="51"/>
  <c r="AW84" i="51"/>
  <c r="AX84" i="51"/>
  <c r="AY84" i="51"/>
  <c r="AZ84" i="51"/>
  <c r="BA84" i="51"/>
  <c r="BB84" i="51"/>
  <c r="BC84" i="51"/>
  <c r="BD84" i="51"/>
  <c r="BE84" i="51"/>
  <c r="BF84" i="51"/>
  <c r="BG84" i="51"/>
  <c r="BH84" i="51"/>
  <c r="BI84" i="51"/>
  <c r="BJ84" i="51"/>
  <c r="BK84" i="51"/>
  <c r="D85" i="51"/>
  <c r="E85" i="51"/>
  <c r="F85" i="51"/>
  <c r="G85" i="51"/>
  <c r="H85" i="51"/>
  <c r="I85" i="51"/>
  <c r="J85" i="51"/>
  <c r="K85" i="51"/>
  <c r="L85" i="51"/>
  <c r="M85" i="51"/>
  <c r="N85" i="51"/>
  <c r="O85" i="51"/>
  <c r="P85" i="51"/>
  <c r="Q85" i="51"/>
  <c r="R85" i="51"/>
  <c r="S85" i="51"/>
  <c r="T85" i="51"/>
  <c r="U85" i="51"/>
  <c r="V85" i="51"/>
  <c r="W85" i="51"/>
  <c r="X85" i="51"/>
  <c r="Y85" i="51"/>
  <c r="Z85" i="51"/>
  <c r="AA85" i="51"/>
  <c r="AB85" i="51"/>
  <c r="AC85" i="51"/>
  <c r="AD85" i="51"/>
  <c r="AE85" i="51"/>
  <c r="AF85" i="51"/>
  <c r="AG85" i="51"/>
  <c r="AH85" i="51"/>
  <c r="AI85" i="51"/>
  <c r="AJ85" i="51"/>
  <c r="AK85" i="51"/>
  <c r="AL85" i="51"/>
  <c r="AM85" i="51"/>
  <c r="AN85" i="51"/>
  <c r="AO85" i="51"/>
  <c r="AP85" i="51"/>
  <c r="AQ85" i="51"/>
  <c r="AR85" i="51"/>
  <c r="AS85" i="51"/>
  <c r="AT85" i="51"/>
  <c r="AU85" i="51"/>
  <c r="AV85" i="51"/>
  <c r="AW85" i="51"/>
  <c r="AX85" i="51"/>
  <c r="AY85" i="51"/>
  <c r="AZ85" i="51"/>
  <c r="BA85" i="51"/>
  <c r="BB85" i="51"/>
  <c r="BC85" i="51"/>
  <c r="BD85" i="51"/>
  <c r="BE85" i="51"/>
  <c r="BF85" i="51"/>
  <c r="BG85" i="51"/>
  <c r="BH85" i="51"/>
  <c r="BI85" i="51"/>
  <c r="BJ85" i="51"/>
  <c r="BK85" i="51"/>
  <c r="D86" i="51"/>
  <c r="E86" i="51"/>
  <c r="F86" i="51"/>
  <c r="G86" i="51"/>
  <c r="H86" i="51"/>
  <c r="I86" i="51"/>
  <c r="J86" i="51"/>
  <c r="K86" i="51"/>
  <c r="L86" i="51"/>
  <c r="M86" i="51"/>
  <c r="N86" i="51"/>
  <c r="O86" i="51"/>
  <c r="P86" i="51"/>
  <c r="Q86" i="51"/>
  <c r="R86" i="51"/>
  <c r="S86" i="51"/>
  <c r="T86" i="51"/>
  <c r="U86" i="51"/>
  <c r="V86" i="51"/>
  <c r="W86" i="51"/>
  <c r="X86" i="51"/>
  <c r="Y86" i="51"/>
  <c r="Z86" i="51"/>
  <c r="AA86" i="51"/>
  <c r="AB86" i="51"/>
  <c r="AC86" i="51"/>
  <c r="AD86" i="51"/>
  <c r="AE86" i="51"/>
  <c r="AF86" i="51"/>
  <c r="AG86" i="51"/>
  <c r="AH86" i="51"/>
  <c r="AI86" i="51"/>
  <c r="AJ86" i="51"/>
  <c r="AK86" i="51"/>
  <c r="AL86" i="51"/>
  <c r="AM86" i="51"/>
  <c r="AN86" i="51"/>
  <c r="AO86" i="51"/>
  <c r="AP86" i="51"/>
  <c r="AQ86" i="51"/>
  <c r="AR86" i="51"/>
  <c r="AS86" i="51"/>
  <c r="AT86" i="51"/>
  <c r="AU86" i="51"/>
  <c r="AV86" i="51"/>
  <c r="AW86" i="51"/>
  <c r="AX86" i="51"/>
  <c r="AY86" i="51"/>
  <c r="AZ86" i="51"/>
  <c r="BA86" i="51"/>
  <c r="BB86" i="51"/>
  <c r="BC86" i="51"/>
  <c r="BD86" i="51"/>
  <c r="BE86" i="51"/>
  <c r="BF86" i="51"/>
  <c r="BG86" i="51"/>
  <c r="BH86" i="51"/>
  <c r="BI86" i="51"/>
  <c r="BJ86" i="51"/>
  <c r="BK86" i="51"/>
  <c r="D87" i="51"/>
  <c r="E87" i="51"/>
  <c r="F87" i="51"/>
  <c r="G87" i="51"/>
  <c r="H87" i="51"/>
  <c r="I87" i="51"/>
  <c r="J87" i="51"/>
  <c r="K87" i="51"/>
  <c r="L87" i="51"/>
  <c r="M87" i="51"/>
  <c r="N87" i="51"/>
  <c r="O87" i="51"/>
  <c r="P87" i="51"/>
  <c r="Q87" i="51"/>
  <c r="R87" i="51"/>
  <c r="S87" i="51"/>
  <c r="T87" i="51"/>
  <c r="U87" i="51"/>
  <c r="V87" i="51"/>
  <c r="W87" i="51"/>
  <c r="X87" i="51"/>
  <c r="Y87" i="51"/>
  <c r="Z87" i="51"/>
  <c r="AA87" i="51"/>
  <c r="AB87" i="51"/>
  <c r="AC87" i="51"/>
  <c r="AD87" i="51"/>
  <c r="AE87" i="51"/>
  <c r="AF87" i="51"/>
  <c r="AG87" i="51"/>
  <c r="AH87" i="51"/>
  <c r="AI87" i="51"/>
  <c r="AJ87" i="51"/>
  <c r="AK87" i="51"/>
  <c r="AL87" i="51"/>
  <c r="AM87" i="51"/>
  <c r="AN87" i="51"/>
  <c r="AO87" i="51"/>
  <c r="AP87" i="51"/>
  <c r="AQ87" i="51"/>
  <c r="AR87" i="51"/>
  <c r="AS87" i="51"/>
  <c r="AT87" i="51"/>
  <c r="AU87" i="51"/>
  <c r="AV87" i="51"/>
  <c r="AW87" i="51"/>
  <c r="AX87" i="51"/>
  <c r="AY87" i="51"/>
  <c r="AZ87" i="51"/>
  <c r="BA87" i="51"/>
  <c r="BB87" i="51"/>
  <c r="BC87" i="51"/>
  <c r="BD87" i="51"/>
  <c r="BE87" i="51"/>
  <c r="BF87" i="51"/>
  <c r="BG87" i="51"/>
  <c r="BH87" i="51"/>
  <c r="BI87" i="51"/>
  <c r="BJ87" i="51"/>
  <c r="BK87" i="51"/>
  <c r="D88" i="51"/>
  <c r="E88" i="51"/>
  <c r="F88" i="51"/>
  <c r="G88" i="51"/>
  <c r="H88" i="51"/>
  <c r="I88" i="51"/>
  <c r="J88" i="51"/>
  <c r="K88" i="51"/>
  <c r="L88" i="51"/>
  <c r="M88" i="51"/>
  <c r="N88" i="51"/>
  <c r="O88" i="51"/>
  <c r="P88" i="51"/>
  <c r="Q88" i="51"/>
  <c r="R88" i="51"/>
  <c r="S88" i="51"/>
  <c r="T88" i="51"/>
  <c r="U88" i="51"/>
  <c r="V88" i="51"/>
  <c r="W88" i="51"/>
  <c r="X88" i="51"/>
  <c r="Y88" i="51"/>
  <c r="Z88" i="51"/>
  <c r="AA88" i="51"/>
  <c r="AB88" i="51"/>
  <c r="AC88" i="51"/>
  <c r="AD88" i="51"/>
  <c r="AE88" i="51"/>
  <c r="AF88" i="51"/>
  <c r="AG88" i="51"/>
  <c r="AH88" i="51"/>
  <c r="AI88" i="51"/>
  <c r="AJ88" i="51"/>
  <c r="AK88" i="51"/>
  <c r="AL88" i="51"/>
  <c r="AM88" i="51"/>
  <c r="AN88" i="51"/>
  <c r="AO88" i="51"/>
  <c r="AP88" i="51"/>
  <c r="AQ88" i="51"/>
  <c r="AR88" i="51"/>
  <c r="AS88" i="51"/>
  <c r="AT88" i="51"/>
  <c r="AU88" i="51"/>
  <c r="AV88" i="51"/>
  <c r="AW88" i="51"/>
  <c r="AX88" i="51"/>
  <c r="AY88" i="51"/>
  <c r="AZ88" i="51"/>
  <c r="BA88" i="51"/>
  <c r="BB88" i="51"/>
  <c r="BC88" i="51"/>
  <c r="BD88" i="51"/>
  <c r="BE88" i="51"/>
  <c r="BF88" i="51"/>
  <c r="BG88" i="51"/>
  <c r="BH88" i="51"/>
  <c r="BI88" i="51"/>
  <c r="BJ88" i="51"/>
  <c r="BK88" i="51"/>
  <c r="D89" i="51"/>
  <c r="E89" i="51"/>
  <c r="F89" i="51"/>
  <c r="G89" i="51"/>
  <c r="H89" i="51"/>
  <c r="I89" i="51"/>
  <c r="J89" i="51"/>
  <c r="K89" i="51"/>
  <c r="L89" i="51"/>
  <c r="M89" i="51"/>
  <c r="N89" i="51"/>
  <c r="O89" i="51"/>
  <c r="P89" i="51"/>
  <c r="Q89" i="51"/>
  <c r="R89" i="51"/>
  <c r="S89" i="51"/>
  <c r="T89" i="51"/>
  <c r="U89" i="51"/>
  <c r="V89" i="51"/>
  <c r="W89" i="51"/>
  <c r="X89" i="51"/>
  <c r="Y89" i="51"/>
  <c r="Z89" i="51"/>
  <c r="AA89" i="51"/>
  <c r="AB89" i="51"/>
  <c r="AC89" i="51"/>
  <c r="AD89" i="51"/>
  <c r="AE89" i="51"/>
  <c r="AF89" i="51"/>
  <c r="AG89" i="51"/>
  <c r="AH89" i="51"/>
  <c r="AI89" i="51"/>
  <c r="AJ89" i="51"/>
  <c r="AK89" i="51"/>
  <c r="AL89" i="51"/>
  <c r="AM89" i="51"/>
  <c r="AN89" i="51"/>
  <c r="AO89" i="51"/>
  <c r="AP89" i="51"/>
  <c r="AQ89" i="51"/>
  <c r="AR89" i="51"/>
  <c r="AS89" i="51"/>
  <c r="AT89" i="51"/>
  <c r="AU89" i="51"/>
  <c r="AV89" i="51"/>
  <c r="AW89" i="51"/>
  <c r="AX89" i="51"/>
  <c r="AY89" i="51"/>
  <c r="AZ89" i="51"/>
  <c r="BA89" i="51"/>
  <c r="BB89" i="51"/>
  <c r="BC89" i="51"/>
  <c r="BD89" i="51"/>
  <c r="BE89" i="51"/>
  <c r="BF89" i="51"/>
  <c r="BG89" i="51"/>
  <c r="BH89" i="51"/>
  <c r="BI89" i="51"/>
  <c r="BJ89" i="51"/>
  <c r="BK89" i="51"/>
  <c r="D90" i="51"/>
  <c r="E90" i="51"/>
  <c r="F90" i="51"/>
  <c r="G90" i="51"/>
  <c r="H90" i="51"/>
  <c r="I90" i="51"/>
  <c r="J90" i="51"/>
  <c r="K90" i="51"/>
  <c r="L90" i="51"/>
  <c r="M90" i="51"/>
  <c r="N90" i="51"/>
  <c r="O90" i="51"/>
  <c r="P90" i="51"/>
  <c r="Q90" i="51"/>
  <c r="R90" i="51"/>
  <c r="S90" i="51"/>
  <c r="T90" i="51"/>
  <c r="U90" i="51"/>
  <c r="V90" i="51"/>
  <c r="W90" i="51"/>
  <c r="X90" i="51"/>
  <c r="Y90" i="51"/>
  <c r="Z90" i="51"/>
  <c r="AA90" i="51"/>
  <c r="AB90" i="51"/>
  <c r="AC90" i="51"/>
  <c r="AD90" i="51"/>
  <c r="AE90" i="51"/>
  <c r="AF90" i="51"/>
  <c r="AG90" i="51"/>
  <c r="AH90" i="51"/>
  <c r="AI90" i="51"/>
  <c r="AJ90" i="51"/>
  <c r="AK90" i="51"/>
  <c r="AL90" i="51"/>
  <c r="AM90" i="51"/>
  <c r="AN90" i="51"/>
  <c r="AO90" i="51"/>
  <c r="AP90" i="51"/>
  <c r="AQ90" i="51"/>
  <c r="AR90" i="51"/>
  <c r="AS90" i="51"/>
  <c r="AT90" i="51"/>
  <c r="AU90" i="51"/>
  <c r="AV90" i="51"/>
  <c r="AW90" i="51"/>
  <c r="AX90" i="51"/>
  <c r="AY90" i="51"/>
  <c r="AZ90" i="51"/>
  <c r="BA90" i="51"/>
  <c r="BB90" i="51"/>
  <c r="BC90" i="51"/>
  <c r="BD90" i="51"/>
  <c r="BE90" i="51"/>
  <c r="BF90" i="51"/>
  <c r="BG90" i="51"/>
  <c r="BH90" i="51"/>
  <c r="BI90" i="51"/>
  <c r="BJ90" i="51"/>
  <c r="BK90" i="51"/>
  <c r="D91" i="51"/>
  <c r="E91" i="51"/>
  <c r="F91" i="51"/>
  <c r="G91" i="51"/>
  <c r="H91" i="51"/>
  <c r="I91" i="51"/>
  <c r="J91" i="51"/>
  <c r="K91" i="51"/>
  <c r="L91" i="51"/>
  <c r="M91" i="51"/>
  <c r="N91" i="51"/>
  <c r="O91" i="51"/>
  <c r="P91" i="51"/>
  <c r="Q91" i="51"/>
  <c r="R91" i="51"/>
  <c r="S91" i="51"/>
  <c r="T91" i="51"/>
  <c r="U91" i="51"/>
  <c r="V91" i="51"/>
  <c r="W91" i="51"/>
  <c r="X91" i="51"/>
  <c r="Y91" i="51"/>
  <c r="Z91" i="51"/>
  <c r="AA91" i="51"/>
  <c r="AB91" i="51"/>
  <c r="AC91" i="51"/>
  <c r="AD91" i="51"/>
  <c r="AE91" i="51"/>
  <c r="AF91" i="51"/>
  <c r="AG91" i="51"/>
  <c r="AH91" i="51"/>
  <c r="AI91" i="51"/>
  <c r="AJ91" i="51"/>
  <c r="AK91" i="51"/>
  <c r="AL91" i="51"/>
  <c r="AM91" i="51"/>
  <c r="AN91" i="51"/>
  <c r="AO91" i="51"/>
  <c r="AP91" i="51"/>
  <c r="AQ91" i="51"/>
  <c r="AR91" i="51"/>
  <c r="AS91" i="51"/>
  <c r="AT91" i="51"/>
  <c r="AU91" i="51"/>
  <c r="AV91" i="51"/>
  <c r="AW91" i="51"/>
  <c r="AX91" i="51"/>
  <c r="AY91" i="51"/>
  <c r="AZ91" i="51"/>
  <c r="BA91" i="51"/>
  <c r="BB91" i="51"/>
  <c r="BC91" i="51"/>
  <c r="BD91" i="51"/>
  <c r="BE91" i="51"/>
  <c r="BF91" i="51"/>
  <c r="BG91" i="51"/>
  <c r="BH91" i="51"/>
  <c r="BI91" i="51"/>
  <c r="BJ91" i="51"/>
  <c r="BK91" i="51"/>
  <c r="D92" i="51"/>
  <c r="E92" i="51"/>
  <c r="F92" i="51"/>
  <c r="G92" i="51"/>
  <c r="H92" i="51"/>
  <c r="I92" i="51"/>
  <c r="J92" i="51"/>
  <c r="K92" i="51"/>
  <c r="L92" i="51"/>
  <c r="M92" i="51"/>
  <c r="N92" i="51"/>
  <c r="O92" i="51"/>
  <c r="P92" i="51"/>
  <c r="Q92" i="51"/>
  <c r="R92" i="51"/>
  <c r="S92" i="51"/>
  <c r="T92" i="51"/>
  <c r="U92" i="51"/>
  <c r="V92" i="51"/>
  <c r="W92" i="51"/>
  <c r="X92" i="51"/>
  <c r="Y92" i="51"/>
  <c r="Z92" i="51"/>
  <c r="AA92" i="51"/>
  <c r="AB92" i="51"/>
  <c r="AC92" i="51"/>
  <c r="AD92" i="51"/>
  <c r="AE92" i="51"/>
  <c r="AF92" i="51"/>
  <c r="AG92" i="51"/>
  <c r="AH92" i="51"/>
  <c r="AI92" i="51"/>
  <c r="AJ92" i="51"/>
  <c r="AK92" i="51"/>
  <c r="AL92" i="51"/>
  <c r="AM92" i="51"/>
  <c r="AN92" i="51"/>
  <c r="AO92" i="51"/>
  <c r="AP92" i="51"/>
  <c r="AQ92" i="51"/>
  <c r="AR92" i="51"/>
  <c r="AS92" i="51"/>
  <c r="AT92" i="51"/>
  <c r="AU92" i="51"/>
  <c r="AV92" i="51"/>
  <c r="AW92" i="51"/>
  <c r="AX92" i="51"/>
  <c r="AY92" i="51"/>
  <c r="AZ92" i="51"/>
  <c r="BA92" i="51"/>
  <c r="BB92" i="51"/>
  <c r="BC92" i="51"/>
  <c r="BD92" i="51"/>
  <c r="BE92" i="51"/>
  <c r="BF92" i="51"/>
  <c r="BG92" i="51"/>
  <c r="BH92" i="51"/>
  <c r="BI92" i="51"/>
  <c r="BJ92" i="51"/>
  <c r="BK92" i="51"/>
  <c r="D93" i="51"/>
  <c r="E93" i="51"/>
  <c r="F93" i="51"/>
  <c r="G93" i="51"/>
  <c r="H93" i="51"/>
  <c r="I93" i="51"/>
  <c r="J93" i="51"/>
  <c r="K93" i="51"/>
  <c r="L93" i="51"/>
  <c r="M93" i="51"/>
  <c r="N93" i="51"/>
  <c r="O93" i="51"/>
  <c r="P93" i="51"/>
  <c r="Q93" i="51"/>
  <c r="R93" i="51"/>
  <c r="S93" i="51"/>
  <c r="T93" i="51"/>
  <c r="U93" i="51"/>
  <c r="V93" i="51"/>
  <c r="W93" i="51"/>
  <c r="X93" i="51"/>
  <c r="Y93" i="51"/>
  <c r="Z93" i="51"/>
  <c r="AA93" i="51"/>
  <c r="AB93" i="51"/>
  <c r="AC93" i="51"/>
  <c r="AD93" i="51"/>
  <c r="AE93" i="51"/>
  <c r="AF93" i="51"/>
  <c r="AG93" i="51"/>
  <c r="AH93" i="51"/>
  <c r="AI93" i="51"/>
  <c r="AJ93" i="51"/>
  <c r="AK93" i="51"/>
  <c r="AL93" i="51"/>
  <c r="AM93" i="51"/>
  <c r="AN93" i="51"/>
  <c r="AO93" i="51"/>
  <c r="AP93" i="51"/>
  <c r="AQ93" i="51"/>
  <c r="AR93" i="51"/>
  <c r="AS93" i="51"/>
  <c r="AT93" i="51"/>
  <c r="AU93" i="51"/>
  <c r="AV93" i="51"/>
  <c r="AW93" i="51"/>
  <c r="AX93" i="51"/>
  <c r="AY93" i="51"/>
  <c r="AZ93" i="51"/>
  <c r="BA93" i="51"/>
  <c r="BB93" i="51"/>
  <c r="BC93" i="51"/>
  <c r="BD93" i="51"/>
  <c r="BE93" i="51"/>
  <c r="BF93" i="51"/>
  <c r="BG93" i="51"/>
  <c r="BH93" i="51"/>
  <c r="BI93" i="51"/>
  <c r="BJ93" i="51"/>
  <c r="BK93" i="51"/>
  <c r="D94" i="51"/>
  <c r="E94" i="51"/>
  <c r="F94" i="51"/>
  <c r="G94" i="51"/>
  <c r="H94" i="51"/>
  <c r="I94" i="51"/>
  <c r="J94" i="51"/>
  <c r="K94" i="51"/>
  <c r="L94" i="51"/>
  <c r="M94" i="51"/>
  <c r="N94" i="51"/>
  <c r="O94" i="51"/>
  <c r="P94" i="51"/>
  <c r="Q94" i="51"/>
  <c r="R94" i="51"/>
  <c r="S94" i="51"/>
  <c r="T94" i="51"/>
  <c r="U94" i="51"/>
  <c r="V94" i="51"/>
  <c r="W94" i="51"/>
  <c r="X94" i="51"/>
  <c r="Y94" i="51"/>
  <c r="Z94" i="51"/>
  <c r="AA94" i="51"/>
  <c r="AB94" i="51"/>
  <c r="AC94" i="51"/>
  <c r="AD94" i="51"/>
  <c r="AE94" i="51"/>
  <c r="AF94" i="51"/>
  <c r="AG94" i="51"/>
  <c r="AH94" i="51"/>
  <c r="AI94" i="51"/>
  <c r="AJ94" i="51"/>
  <c r="AK94" i="51"/>
  <c r="AL94" i="51"/>
  <c r="AM94" i="51"/>
  <c r="AN94" i="51"/>
  <c r="AO94" i="51"/>
  <c r="AP94" i="51"/>
  <c r="AQ94" i="51"/>
  <c r="AR94" i="51"/>
  <c r="AS94" i="51"/>
  <c r="AT94" i="51"/>
  <c r="AU94" i="51"/>
  <c r="AV94" i="51"/>
  <c r="AW94" i="51"/>
  <c r="AX94" i="51"/>
  <c r="AY94" i="51"/>
  <c r="AZ94" i="51"/>
  <c r="BA94" i="51"/>
  <c r="BB94" i="51"/>
  <c r="BC94" i="51"/>
  <c r="BD94" i="51"/>
  <c r="BE94" i="51"/>
  <c r="BF94" i="51"/>
  <c r="BG94" i="51"/>
  <c r="BH94" i="51"/>
  <c r="BI94" i="51"/>
  <c r="BJ94" i="51"/>
  <c r="BK94" i="51"/>
  <c r="D95" i="51"/>
  <c r="E95" i="51"/>
  <c r="F95" i="51"/>
  <c r="G95" i="51"/>
  <c r="H95" i="51"/>
  <c r="I95" i="51"/>
  <c r="J95" i="51"/>
  <c r="K95" i="51"/>
  <c r="L95" i="51"/>
  <c r="M95" i="51"/>
  <c r="N95" i="51"/>
  <c r="O95" i="51"/>
  <c r="P95" i="51"/>
  <c r="Q95" i="51"/>
  <c r="R95" i="51"/>
  <c r="S95" i="51"/>
  <c r="T95" i="51"/>
  <c r="U95" i="51"/>
  <c r="V95" i="51"/>
  <c r="W95" i="51"/>
  <c r="X95" i="51"/>
  <c r="Y95" i="51"/>
  <c r="Z95" i="51"/>
  <c r="AA95" i="51"/>
  <c r="AB95" i="51"/>
  <c r="AC95" i="51"/>
  <c r="AD95" i="51"/>
  <c r="AE95" i="51"/>
  <c r="AF95" i="51"/>
  <c r="AG95" i="51"/>
  <c r="AH95" i="51"/>
  <c r="AI95" i="51"/>
  <c r="AJ95" i="51"/>
  <c r="AK95" i="51"/>
  <c r="AL95" i="51"/>
  <c r="AM95" i="51"/>
  <c r="AN95" i="51"/>
  <c r="AO95" i="51"/>
  <c r="AP95" i="51"/>
  <c r="AQ95" i="51"/>
  <c r="AR95" i="51"/>
  <c r="AS95" i="51"/>
  <c r="AT95" i="51"/>
  <c r="AU95" i="51"/>
  <c r="AV95" i="51"/>
  <c r="AW95" i="51"/>
  <c r="AX95" i="51"/>
  <c r="AY95" i="51"/>
  <c r="AZ95" i="51"/>
  <c r="BA95" i="51"/>
  <c r="BB95" i="51"/>
  <c r="BC95" i="51"/>
  <c r="BD95" i="51"/>
  <c r="BE95" i="51"/>
  <c r="BF95" i="51"/>
  <c r="BG95" i="51"/>
  <c r="BH95" i="51"/>
  <c r="BI95" i="51"/>
  <c r="BJ95" i="51"/>
  <c r="BK95" i="51"/>
  <c r="D96" i="51"/>
  <c r="E96" i="51"/>
  <c r="F96" i="51"/>
  <c r="G96" i="51"/>
  <c r="H96" i="51"/>
  <c r="I96" i="51"/>
  <c r="J96" i="51"/>
  <c r="K96" i="51"/>
  <c r="L96" i="51"/>
  <c r="M96" i="51"/>
  <c r="N96" i="51"/>
  <c r="O96" i="51"/>
  <c r="P96" i="51"/>
  <c r="Q96" i="51"/>
  <c r="R96" i="51"/>
  <c r="S96" i="51"/>
  <c r="T96" i="51"/>
  <c r="U96" i="51"/>
  <c r="V96" i="51"/>
  <c r="W96" i="51"/>
  <c r="X96" i="51"/>
  <c r="Y96" i="51"/>
  <c r="Z96" i="51"/>
  <c r="AA96" i="51"/>
  <c r="AB96" i="51"/>
  <c r="AC96" i="51"/>
  <c r="AD96" i="51"/>
  <c r="AE96" i="51"/>
  <c r="AF96" i="51"/>
  <c r="AG96" i="51"/>
  <c r="AH96" i="51"/>
  <c r="AI96" i="51"/>
  <c r="AJ96" i="51"/>
  <c r="AK96" i="51"/>
  <c r="AL96" i="51"/>
  <c r="AM96" i="51"/>
  <c r="AN96" i="51"/>
  <c r="AO96" i="51"/>
  <c r="AP96" i="51"/>
  <c r="AQ96" i="51"/>
  <c r="AR96" i="51"/>
  <c r="AS96" i="51"/>
  <c r="AT96" i="51"/>
  <c r="AU96" i="51"/>
  <c r="AV96" i="51"/>
  <c r="AW96" i="51"/>
  <c r="AX96" i="51"/>
  <c r="AY96" i="51"/>
  <c r="AZ96" i="51"/>
  <c r="BA96" i="51"/>
  <c r="BB96" i="51"/>
  <c r="BC96" i="51"/>
  <c r="BD96" i="51"/>
  <c r="BE96" i="51"/>
  <c r="BF96" i="51"/>
  <c r="BG96" i="51"/>
  <c r="BH96" i="51"/>
  <c r="BI96" i="51"/>
  <c r="BJ96" i="51"/>
  <c r="BK96" i="51"/>
  <c r="D97" i="51"/>
  <c r="E97" i="51"/>
  <c r="F97" i="51"/>
  <c r="G97" i="51"/>
  <c r="H97" i="51"/>
  <c r="I97" i="51"/>
  <c r="J97" i="51"/>
  <c r="K97" i="51"/>
  <c r="L97" i="51"/>
  <c r="M97" i="51"/>
  <c r="N97" i="51"/>
  <c r="O97" i="51"/>
  <c r="P97" i="51"/>
  <c r="Q97" i="51"/>
  <c r="R97" i="51"/>
  <c r="S97" i="51"/>
  <c r="T97" i="51"/>
  <c r="U97" i="51"/>
  <c r="V97" i="51"/>
  <c r="W97" i="51"/>
  <c r="X97" i="51"/>
  <c r="Y97" i="51"/>
  <c r="Z97" i="51"/>
  <c r="AA97" i="51"/>
  <c r="AB97" i="51"/>
  <c r="AC97" i="51"/>
  <c r="AD97" i="51"/>
  <c r="AE97" i="51"/>
  <c r="AF97" i="51"/>
  <c r="AG97" i="51"/>
  <c r="AH97" i="51"/>
  <c r="AI97" i="51"/>
  <c r="AJ97" i="51"/>
  <c r="AK97" i="51"/>
  <c r="AL97" i="51"/>
  <c r="AM97" i="51"/>
  <c r="AN97" i="51"/>
  <c r="AO97" i="51"/>
  <c r="AP97" i="51"/>
  <c r="AQ97" i="51"/>
  <c r="AR97" i="51"/>
  <c r="AS97" i="51"/>
  <c r="AT97" i="51"/>
  <c r="AU97" i="51"/>
  <c r="AV97" i="51"/>
  <c r="AW97" i="51"/>
  <c r="AX97" i="51"/>
  <c r="AY97" i="51"/>
  <c r="AZ97" i="51"/>
  <c r="BA97" i="51"/>
  <c r="BB97" i="51"/>
  <c r="BC97" i="51"/>
  <c r="BD97" i="51"/>
  <c r="BE97" i="51"/>
  <c r="BF97" i="51"/>
  <c r="BG97" i="51"/>
  <c r="BH97" i="51"/>
  <c r="BI97" i="51"/>
  <c r="BJ97" i="51"/>
  <c r="BK97" i="51"/>
  <c r="D98" i="51"/>
  <c r="E98" i="51"/>
  <c r="F98" i="51"/>
  <c r="G98" i="51"/>
  <c r="H98" i="51"/>
  <c r="I98" i="51"/>
  <c r="J98" i="51"/>
  <c r="K98" i="51"/>
  <c r="L98" i="51"/>
  <c r="M98" i="51"/>
  <c r="N98" i="51"/>
  <c r="O98" i="51"/>
  <c r="P98" i="51"/>
  <c r="Q98" i="51"/>
  <c r="R98" i="51"/>
  <c r="S98" i="51"/>
  <c r="T98" i="51"/>
  <c r="U98" i="51"/>
  <c r="V98" i="51"/>
  <c r="W98" i="51"/>
  <c r="X98" i="51"/>
  <c r="Y98" i="51"/>
  <c r="Z98" i="51"/>
  <c r="AA98" i="51"/>
  <c r="AB98" i="51"/>
  <c r="AC98" i="51"/>
  <c r="AD98" i="51"/>
  <c r="AE98" i="51"/>
  <c r="AF98" i="51"/>
  <c r="AG98" i="51"/>
  <c r="AH98" i="51"/>
  <c r="AI98" i="51"/>
  <c r="AJ98" i="51"/>
  <c r="AK98" i="51"/>
  <c r="AL98" i="51"/>
  <c r="AM98" i="51"/>
  <c r="AN98" i="51"/>
  <c r="AO98" i="51"/>
  <c r="AP98" i="51"/>
  <c r="AQ98" i="51"/>
  <c r="AR98" i="51"/>
  <c r="AS98" i="51"/>
  <c r="AT98" i="51"/>
  <c r="AU98" i="51"/>
  <c r="AV98" i="51"/>
  <c r="AW98" i="51"/>
  <c r="AX98" i="51"/>
  <c r="AY98" i="51"/>
  <c r="AZ98" i="51"/>
  <c r="BA98" i="51"/>
  <c r="BB98" i="51"/>
  <c r="BC98" i="51"/>
  <c r="BD98" i="51"/>
  <c r="BE98" i="51"/>
  <c r="BF98" i="51"/>
  <c r="BG98" i="51"/>
  <c r="BH98" i="51"/>
  <c r="BI98" i="51"/>
  <c r="BJ98" i="51"/>
  <c r="BK98" i="51"/>
  <c r="D99" i="51"/>
  <c r="E99" i="51"/>
  <c r="F99" i="51"/>
  <c r="G99" i="51"/>
  <c r="H99" i="51"/>
  <c r="I99" i="51"/>
  <c r="J99" i="51"/>
  <c r="K99" i="51"/>
  <c r="L99" i="51"/>
  <c r="M99" i="51"/>
  <c r="N99" i="51"/>
  <c r="O99" i="51"/>
  <c r="P99" i="51"/>
  <c r="Q99" i="51"/>
  <c r="R99" i="51"/>
  <c r="S99" i="51"/>
  <c r="T99" i="51"/>
  <c r="U99" i="51"/>
  <c r="V99" i="51"/>
  <c r="W99" i="51"/>
  <c r="X99" i="51"/>
  <c r="Y99" i="51"/>
  <c r="Z99" i="51"/>
  <c r="AA99" i="51"/>
  <c r="AB99" i="51"/>
  <c r="AC99" i="51"/>
  <c r="AD99" i="51"/>
  <c r="AE99" i="51"/>
  <c r="AF99" i="51"/>
  <c r="AG99" i="51"/>
  <c r="AH99" i="51"/>
  <c r="AI99" i="51"/>
  <c r="AJ99" i="51"/>
  <c r="AK99" i="51"/>
  <c r="AL99" i="51"/>
  <c r="AM99" i="51"/>
  <c r="AN99" i="51"/>
  <c r="AO99" i="51"/>
  <c r="AP99" i="51"/>
  <c r="AQ99" i="51"/>
  <c r="AR99" i="51"/>
  <c r="AS99" i="51"/>
  <c r="AT99" i="51"/>
  <c r="AU99" i="51"/>
  <c r="AV99" i="51"/>
  <c r="AW99" i="51"/>
  <c r="AX99" i="51"/>
  <c r="AY99" i="51"/>
  <c r="AZ99" i="51"/>
  <c r="BA99" i="51"/>
  <c r="BB99" i="51"/>
  <c r="BC99" i="51"/>
  <c r="BD99" i="51"/>
  <c r="BE99" i="51"/>
  <c r="BF99" i="51"/>
  <c r="BG99" i="51"/>
  <c r="BH99" i="51"/>
  <c r="BI99" i="51"/>
  <c r="BJ99" i="51"/>
  <c r="BK99" i="51"/>
  <c r="D100" i="51"/>
  <c r="E100" i="51"/>
  <c r="F100" i="51"/>
  <c r="G100" i="51"/>
  <c r="H100" i="51"/>
  <c r="I100" i="51"/>
  <c r="J100" i="51"/>
  <c r="K100" i="51"/>
  <c r="L100" i="51"/>
  <c r="M100" i="51"/>
  <c r="N100" i="51"/>
  <c r="O100" i="51"/>
  <c r="P100" i="51"/>
  <c r="Q100" i="51"/>
  <c r="R100" i="51"/>
  <c r="S100" i="51"/>
  <c r="T100" i="51"/>
  <c r="U100" i="51"/>
  <c r="V100" i="51"/>
  <c r="W100" i="51"/>
  <c r="X100" i="51"/>
  <c r="Y100" i="51"/>
  <c r="Z100" i="51"/>
  <c r="AA100" i="51"/>
  <c r="AB100" i="51"/>
  <c r="AC100" i="51"/>
  <c r="AD100" i="51"/>
  <c r="AE100" i="51"/>
  <c r="AF100" i="51"/>
  <c r="AG100" i="51"/>
  <c r="AH100" i="51"/>
  <c r="AI100" i="51"/>
  <c r="AJ100" i="51"/>
  <c r="AK100" i="51"/>
  <c r="AL100" i="51"/>
  <c r="AM100" i="51"/>
  <c r="AN100" i="51"/>
  <c r="AO100" i="51"/>
  <c r="AP100" i="51"/>
  <c r="AQ100" i="51"/>
  <c r="AR100" i="51"/>
  <c r="AS100" i="51"/>
  <c r="AT100" i="51"/>
  <c r="AU100" i="51"/>
  <c r="AV100" i="51"/>
  <c r="AW100" i="51"/>
  <c r="AX100" i="51"/>
  <c r="AY100" i="51"/>
  <c r="AZ100" i="51"/>
  <c r="BA100" i="51"/>
  <c r="BB100" i="51"/>
  <c r="BC100" i="51"/>
  <c r="BD100" i="51"/>
  <c r="BE100" i="51"/>
  <c r="BF100" i="51"/>
  <c r="BG100" i="51"/>
  <c r="BH100" i="51"/>
  <c r="BI100" i="51"/>
  <c r="BJ100" i="51"/>
  <c r="BK100" i="51"/>
  <c r="D101" i="51"/>
  <c r="E101" i="51"/>
  <c r="F101" i="51"/>
  <c r="G101" i="51"/>
  <c r="H101" i="51"/>
  <c r="I101" i="51"/>
  <c r="J101" i="51"/>
  <c r="K101" i="51"/>
  <c r="L101" i="51"/>
  <c r="M101" i="51"/>
  <c r="N101" i="51"/>
  <c r="O101" i="51"/>
  <c r="P101" i="51"/>
  <c r="Q101" i="51"/>
  <c r="R101" i="51"/>
  <c r="S101" i="51"/>
  <c r="T101" i="51"/>
  <c r="U101" i="51"/>
  <c r="V101" i="51"/>
  <c r="W101" i="51"/>
  <c r="X101" i="51"/>
  <c r="Y101" i="51"/>
  <c r="Z101" i="51"/>
  <c r="AA101" i="51"/>
  <c r="AB101" i="51"/>
  <c r="AC101" i="51"/>
  <c r="AD101" i="51"/>
  <c r="AE101" i="51"/>
  <c r="AF101" i="51"/>
  <c r="AG101" i="51"/>
  <c r="AH101" i="51"/>
  <c r="AI101" i="51"/>
  <c r="AJ101" i="51"/>
  <c r="AK101" i="51"/>
  <c r="AL101" i="51"/>
  <c r="AM101" i="51"/>
  <c r="AN101" i="51"/>
  <c r="AO101" i="51"/>
  <c r="AP101" i="51"/>
  <c r="AQ101" i="51"/>
  <c r="AR101" i="51"/>
  <c r="AS101" i="51"/>
  <c r="AT101" i="51"/>
  <c r="AU101" i="51"/>
  <c r="AV101" i="51"/>
  <c r="AW101" i="51"/>
  <c r="AX101" i="51"/>
  <c r="AY101" i="51"/>
  <c r="AZ101" i="51"/>
  <c r="BA101" i="51"/>
  <c r="BB101" i="51"/>
  <c r="BC101" i="51"/>
  <c r="BD101" i="51"/>
  <c r="BE101" i="51"/>
  <c r="BF101" i="51"/>
  <c r="BG101" i="51"/>
  <c r="BH101" i="51"/>
  <c r="BI101" i="51"/>
  <c r="BJ101" i="51"/>
  <c r="BK101" i="51"/>
  <c r="D102" i="51"/>
  <c r="E102" i="51"/>
  <c r="F102" i="51"/>
  <c r="G102" i="51"/>
  <c r="H102" i="51"/>
  <c r="I102" i="51"/>
  <c r="J102" i="51"/>
  <c r="K102" i="51"/>
  <c r="L102" i="51"/>
  <c r="M102" i="51"/>
  <c r="N102" i="51"/>
  <c r="O102" i="51"/>
  <c r="P102" i="51"/>
  <c r="Q102" i="51"/>
  <c r="R102" i="51"/>
  <c r="S102" i="51"/>
  <c r="T102" i="51"/>
  <c r="U102" i="51"/>
  <c r="V102" i="51"/>
  <c r="W102" i="51"/>
  <c r="X102" i="51"/>
  <c r="Y102" i="51"/>
  <c r="Z102" i="51"/>
  <c r="AA102" i="51"/>
  <c r="AB102" i="51"/>
  <c r="AC102" i="51"/>
  <c r="AD102" i="51"/>
  <c r="AE102" i="51"/>
  <c r="AF102" i="51"/>
  <c r="AG102" i="51"/>
  <c r="AH102" i="51"/>
  <c r="AI102" i="51"/>
  <c r="AJ102" i="51"/>
  <c r="AK102" i="51"/>
  <c r="AL102" i="51"/>
  <c r="AM102" i="51"/>
  <c r="AN102" i="51"/>
  <c r="AO102" i="51"/>
  <c r="AP102" i="51"/>
  <c r="AQ102" i="51"/>
  <c r="AR102" i="51"/>
  <c r="AS102" i="51"/>
  <c r="AT102" i="51"/>
  <c r="AU102" i="51"/>
  <c r="AV102" i="51"/>
  <c r="AW102" i="51"/>
  <c r="AX102" i="51"/>
  <c r="AY102" i="51"/>
  <c r="AZ102" i="51"/>
  <c r="BA102" i="51"/>
  <c r="BB102" i="51"/>
  <c r="BC102" i="51"/>
  <c r="BD102" i="51"/>
  <c r="BE102" i="51"/>
  <c r="BF102" i="51"/>
  <c r="BG102" i="51"/>
  <c r="BH102" i="51"/>
  <c r="BI102" i="51"/>
  <c r="BJ102" i="51"/>
  <c r="BK102" i="51"/>
  <c r="D103" i="51"/>
  <c r="E103" i="51"/>
  <c r="F103" i="51"/>
  <c r="G103" i="51"/>
  <c r="H103" i="51"/>
  <c r="I103" i="51"/>
  <c r="J103" i="51"/>
  <c r="K103" i="51"/>
  <c r="L103" i="51"/>
  <c r="M103" i="51"/>
  <c r="N103" i="51"/>
  <c r="O103" i="51"/>
  <c r="P103" i="51"/>
  <c r="Q103" i="51"/>
  <c r="R103" i="51"/>
  <c r="S103" i="51"/>
  <c r="T103" i="51"/>
  <c r="U103" i="51"/>
  <c r="V103" i="51"/>
  <c r="W103" i="51"/>
  <c r="X103" i="51"/>
  <c r="Y103" i="51"/>
  <c r="Z103" i="51"/>
  <c r="AA103" i="51"/>
  <c r="AB103" i="51"/>
  <c r="AC103" i="51"/>
  <c r="AD103" i="51"/>
  <c r="AE103" i="51"/>
  <c r="AF103" i="51"/>
  <c r="AG103" i="51"/>
  <c r="AH103" i="51"/>
  <c r="AI103" i="51"/>
  <c r="AJ103" i="51"/>
  <c r="AK103" i="51"/>
  <c r="AL103" i="51"/>
  <c r="AM103" i="51"/>
  <c r="AN103" i="51"/>
  <c r="AO103" i="51"/>
  <c r="AP103" i="51"/>
  <c r="AQ103" i="51"/>
  <c r="AR103" i="51"/>
  <c r="AS103" i="51"/>
  <c r="AT103" i="51"/>
  <c r="AU103" i="51"/>
  <c r="AV103" i="51"/>
  <c r="AW103" i="51"/>
  <c r="AX103" i="51"/>
  <c r="AY103" i="51"/>
  <c r="AZ103" i="51"/>
  <c r="BA103" i="51"/>
  <c r="BB103" i="51"/>
  <c r="BC103" i="51"/>
  <c r="BD103" i="51"/>
  <c r="BE103" i="51"/>
  <c r="BF103" i="51"/>
  <c r="BG103" i="51"/>
  <c r="BH103" i="51"/>
  <c r="BI103" i="51"/>
  <c r="BJ103" i="51"/>
  <c r="BK103" i="51"/>
  <c r="D104" i="51"/>
  <c r="E104" i="51"/>
  <c r="F104" i="51"/>
  <c r="G104" i="51"/>
  <c r="H104" i="51"/>
  <c r="I104" i="51"/>
  <c r="J104" i="51"/>
  <c r="K104" i="51"/>
  <c r="L104" i="51"/>
  <c r="M104" i="51"/>
  <c r="N104" i="51"/>
  <c r="O104" i="51"/>
  <c r="P104" i="51"/>
  <c r="Q104" i="51"/>
  <c r="R104" i="51"/>
  <c r="S104" i="51"/>
  <c r="T104" i="51"/>
  <c r="U104" i="51"/>
  <c r="V104" i="51"/>
  <c r="W104" i="51"/>
  <c r="X104" i="51"/>
  <c r="Y104" i="51"/>
  <c r="Z104" i="51"/>
  <c r="AA104" i="51"/>
  <c r="AB104" i="51"/>
  <c r="AC104" i="51"/>
  <c r="AD104" i="51"/>
  <c r="AE104" i="51"/>
  <c r="AF104" i="51"/>
  <c r="AG104" i="51"/>
  <c r="AH104" i="51"/>
  <c r="AI104" i="51"/>
  <c r="AJ104" i="51"/>
  <c r="AK104" i="51"/>
  <c r="AL104" i="51"/>
  <c r="AM104" i="51"/>
  <c r="AN104" i="51"/>
  <c r="AO104" i="51"/>
  <c r="AP104" i="51"/>
  <c r="AQ104" i="51"/>
  <c r="AR104" i="51"/>
  <c r="AS104" i="51"/>
  <c r="AT104" i="51"/>
  <c r="AU104" i="51"/>
  <c r="AV104" i="51"/>
  <c r="AW104" i="51"/>
  <c r="AX104" i="51"/>
  <c r="AY104" i="51"/>
  <c r="AZ104" i="51"/>
  <c r="BA104" i="51"/>
  <c r="BB104" i="51"/>
  <c r="BC104" i="51"/>
  <c r="BD104" i="51"/>
  <c r="BE104" i="51"/>
  <c r="BF104" i="51"/>
  <c r="BG104" i="51"/>
  <c r="BH104" i="51"/>
  <c r="BI104" i="51"/>
  <c r="BJ104" i="51"/>
  <c r="BK104" i="51"/>
  <c r="D105" i="51"/>
  <c r="E105" i="51"/>
  <c r="F105" i="51"/>
  <c r="G105" i="51"/>
  <c r="H105" i="51"/>
  <c r="I105" i="51"/>
  <c r="J105" i="51"/>
  <c r="K105" i="51"/>
  <c r="L105" i="51"/>
  <c r="M105" i="51"/>
  <c r="N105" i="51"/>
  <c r="O105" i="51"/>
  <c r="P105" i="51"/>
  <c r="Q105" i="51"/>
  <c r="R105" i="51"/>
  <c r="S105" i="51"/>
  <c r="T105" i="51"/>
  <c r="U105" i="51"/>
  <c r="V105" i="51"/>
  <c r="W105" i="51"/>
  <c r="X105" i="51"/>
  <c r="Y105" i="51"/>
  <c r="Z105" i="51"/>
  <c r="AA105" i="51"/>
  <c r="AB105" i="51"/>
  <c r="AC105" i="51"/>
  <c r="AD105" i="51"/>
  <c r="AE105" i="51"/>
  <c r="AF105" i="51"/>
  <c r="AG105" i="51"/>
  <c r="AH105" i="51"/>
  <c r="AI105" i="51"/>
  <c r="AJ105" i="51"/>
  <c r="AK105" i="51"/>
  <c r="AL105" i="51"/>
  <c r="AM105" i="51"/>
  <c r="AN105" i="51"/>
  <c r="AO105" i="51"/>
  <c r="AP105" i="51"/>
  <c r="AQ105" i="51"/>
  <c r="AR105" i="51"/>
  <c r="AS105" i="51"/>
  <c r="AT105" i="51"/>
  <c r="AU105" i="51"/>
  <c r="AV105" i="51"/>
  <c r="AW105" i="51"/>
  <c r="AX105" i="51"/>
  <c r="AY105" i="51"/>
  <c r="AZ105" i="51"/>
  <c r="BA105" i="51"/>
  <c r="BB105" i="51"/>
  <c r="BC105" i="51"/>
  <c r="BD105" i="51"/>
  <c r="BE105" i="51"/>
  <c r="BF105" i="51"/>
  <c r="BG105" i="51"/>
  <c r="BH105" i="51"/>
  <c r="BI105" i="51"/>
  <c r="BJ105" i="51"/>
  <c r="BK105" i="51"/>
  <c r="D106" i="51"/>
  <c r="E106" i="51"/>
  <c r="F106" i="51"/>
  <c r="G106" i="51"/>
  <c r="H106" i="51"/>
  <c r="I106" i="51"/>
  <c r="J106" i="51"/>
  <c r="K106" i="51"/>
  <c r="L106" i="51"/>
  <c r="M106" i="51"/>
  <c r="N106" i="51"/>
  <c r="O106" i="51"/>
  <c r="P106" i="51"/>
  <c r="Q106" i="51"/>
  <c r="R106" i="51"/>
  <c r="S106" i="51"/>
  <c r="T106" i="51"/>
  <c r="U106" i="51"/>
  <c r="V106" i="51"/>
  <c r="W106" i="51"/>
  <c r="X106" i="51"/>
  <c r="Y106" i="51"/>
  <c r="Z106" i="51"/>
  <c r="AA106" i="51"/>
  <c r="AB106" i="51"/>
  <c r="AC106" i="51"/>
  <c r="AD106" i="51"/>
  <c r="AE106" i="51"/>
  <c r="AF106" i="51"/>
  <c r="AG106" i="51"/>
  <c r="AH106" i="51"/>
  <c r="AI106" i="51"/>
  <c r="AJ106" i="51"/>
  <c r="AK106" i="51"/>
  <c r="AL106" i="51"/>
  <c r="AM106" i="51"/>
  <c r="AN106" i="51"/>
  <c r="AO106" i="51"/>
  <c r="AP106" i="51"/>
  <c r="AQ106" i="51"/>
  <c r="AR106" i="51"/>
  <c r="AS106" i="51"/>
  <c r="AT106" i="51"/>
  <c r="AU106" i="51"/>
  <c r="AV106" i="51"/>
  <c r="AW106" i="51"/>
  <c r="AX106" i="51"/>
  <c r="AY106" i="51"/>
  <c r="AZ106" i="51"/>
  <c r="BA106" i="51"/>
  <c r="BB106" i="51"/>
  <c r="BC106" i="51"/>
  <c r="BD106" i="51"/>
  <c r="BE106" i="51"/>
  <c r="BF106" i="51"/>
  <c r="BG106" i="51"/>
  <c r="BH106" i="51"/>
  <c r="BI106" i="51"/>
  <c r="BJ106" i="51"/>
  <c r="BK106" i="51"/>
  <c r="D107" i="51"/>
  <c r="E107" i="51"/>
  <c r="F107" i="51"/>
  <c r="G107" i="51"/>
  <c r="H107" i="51"/>
  <c r="I107" i="51"/>
  <c r="J107" i="51"/>
  <c r="K107" i="51"/>
  <c r="L107" i="51"/>
  <c r="M107" i="51"/>
  <c r="N107" i="51"/>
  <c r="O107" i="51"/>
  <c r="P107" i="51"/>
  <c r="Q107" i="51"/>
  <c r="R107" i="51"/>
  <c r="S107" i="51"/>
  <c r="T107" i="51"/>
  <c r="U107" i="51"/>
  <c r="V107" i="51"/>
  <c r="W107" i="51"/>
  <c r="X107" i="51"/>
  <c r="Y107" i="51"/>
  <c r="Z107" i="51"/>
  <c r="AA107" i="51"/>
  <c r="AB107" i="51"/>
  <c r="AC107" i="51"/>
  <c r="AD107" i="51"/>
  <c r="AE107" i="51"/>
  <c r="AF107" i="51"/>
  <c r="AG107" i="51"/>
  <c r="AH107" i="51"/>
  <c r="AI107" i="51"/>
  <c r="AJ107" i="51"/>
  <c r="AK107" i="51"/>
  <c r="AL107" i="51"/>
  <c r="AM107" i="51"/>
  <c r="AN107" i="51"/>
  <c r="AO107" i="51"/>
  <c r="AP107" i="51"/>
  <c r="AQ107" i="51"/>
  <c r="AR107" i="51"/>
  <c r="AS107" i="51"/>
  <c r="AT107" i="51"/>
  <c r="AU107" i="51"/>
  <c r="AV107" i="51"/>
  <c r="AW107" i="51"/>
  <c r="AX107" i="51"/>
  <c r="AY107" i="51"/>
  <c r="AZ107" i="51"/>
  <c r="BA107" i="51"/>
  <c r="BB107" i="51"/>
  <c r="BC107" i="51"/>
  <c r="BD107" i="51"/>
  <c r="BE107" i="51"/>
  <c r="BF107" i="51"/>
  <c r="BG107" i="51"/>
  <c r="BH107" i="51"/>
  <c r="BI107" i="51"/>
  <c r="BJ107" i="51"/>
  <c r="BK107" i="51"/>
  <c r="D108" i="51"/>
  <c r="E108" i="51"/>
  <c r="F108" i="51"/>
  <c r="G108" i="51"/>
  <c r="H108" i="51"/>
  <c r="I108" i="51"/>
  <c r="J108" i="51"/>
  <c r="K108" i="51"/>
  <c r="L108" i="51"/>
  <c r="M108" i="51"/>
  <c r="N108" i="51"/>
  <c r="O108" i="51"/>
  <c r="P108" i="51"/>
  <c r="Q108" i="51"/>
  <c r="R108" i="51"/>
  <c r="S108" i="51"/>
  <c r="T108" i="51"/>
  <c r="U108" i="51"/>
  <c r="V108" i="51"/>
  <c r="W108" i="51"/>
  <c r="X108" i="51"/>
  <c r="Y108" i="51"/>
  <c r="Z108" i="51"/>
  <c r="AA108" i="51"/>
  <c r="AB108" i="51"/>
  <c r="AC108" i="51"/>
  <c r="AD108" i="51"/>
  <c r="AE108" i="51"/>
  <c r="AF108" i="51"/>
  <c r="AG108" i="51"/>
  <c r="AH108" i="51"/>
  <c r="AI108" i="51"/>
  <c r="AJ108" i="51"/>
  <c r="AK108" i="51"/>
  <c r="AL108" i="51"/>
  <c r="AM108" i="51"/>
  <c r="AN108" i="51"/>
  <c r="AO108" i="51"/>
  <c r="AP108" i="51"/>
  <c r="AQ108" i="51"/>
  <c r="AR108" i="51"/>
  <c r="AS108" i="51"/>
  <c r="AT108" i="51"/>
  <c r="AU108" i="51"/>
  <c r="AV108" i="51"/>
  <c r="AW108" i="51"/>
  <c r="AX108" i="51"/>
  <c r="AY108" i="51"/>
  <c r="AZ108" i="51"/>
  <c r="BA108" i="51"/>
  <c r="BB108" i="51"/>
  <c r="BC108" i="51"/>
  <c r="BD108" i="51"/>
  <c r="BE108" i="51"/>
  <c r="BF108" i="51"/>
  <c r="BG108" i="51"/>
  <c r="BH108" i="51"/>
  <c r="BI108" i="51"/>
  <c r="BJ108" i="51"/>
  <c r="BK108" i="51"/>
  <c r="D109" i="51"/>
  <c r="E109" i="51"/>
  <c r="F109" i="51"/>
  <c r="G109" i="51"/>
  <c r="H109" i="51"/>
  <c r="I109" i="51"/>
  <c r="J109" i="51"/>
  <c r="K109" i="51"/>
  <c r="L109" i="51"/>
  <c r="M109" i="51"/>
  <c r="N109" i="51"/>
  <c r="O109" i="51"/>
  <c r="P109" i="51"/>
  <c r="Q109" i="51"/>
  <c r="R109" i="51"/>
  <c r="S109" i="51"/>
  <c r="T109" i="51"/>
  <c r="U109" i="51"/>
  <c r="V109" i="51"/>
  <c r="W109" i="51"/>
  <c r="X109" i="51"/>
  <c r="Y109" i="51"/>
  <c r="Z109" i="51"/>
  <c r="AA109" i="51"/>
  <c r="AB109" i="51"/>
  <c r="AC109" i="51"/>
  <c r="AD109" i="51"/>
  <c r="AE109" i="51"/>
  <c r="AF109" i="51"/>
  <c r="AG109" i="51"/>
  <c r="AH109" i="51"/>
  <c r="AI109" i="51"/>
  <c r="AJ109" i="51"/>
  <c r="AK109" i="51"/>
  <c r="AL109" i="51"/>
  <c r="AM109" i="51"/>
  <c r="AN109" i="51"/>
  <c r="AO109" i="51"/>
  <c r="AP109" i="51"/>
  <c r="AQ109" i="51"/>
  <c r="AR109" i="51"/>
  <c r="AS109" i="51"/>
  <c r="AT109" i="51"/>
  <c r="AU109" i="51"/>
  <c r="AV109" i="51"/>
  <c r="AW109" i="51"/>
  <c r="AX109" i="51"/>
  <c r="AY109" i="51"/>
  <c r="AZ109" i="51"/>
  <c r="BA109" i="51"/>
  <c r="BB109" i="51"/>
  <c r="BC109" i="51"/>
  <c r="BD109" i="51"/>
  <c r="BE109" i="51"/>
  <c r="BF109" i="51"/>
  <c r="BG109" i="51"/>
  <c r="BH109" i="51"/>
  <c r="BI109" i="51"/>
  <c r="BJ109" i="51"/>
  <c r="BK109" i="51"/>
  <c r="D110" i="51"/>
  <c r="E110" i="51"/>
  <c r="F110" i="51"/>
  <c r="G110" i="51"/>
  <c r="H110" i="51"/>
  <c r="I110" i="51"/>
  <c r="J110" i="51"/>
  <c r="K110" i="51"/>
  <c r="L110" i="51"/>
  <c r="M110" i="51"/>
  <c r="N110" i="51"/>
  <c r="O110" i="51"/>
  <c r="P110" i="51"/>
  <c r="Q110" i="51"/>
  <c r="R110" i="51"/>
  <c r="S110" i="51"/>
  <c r="T110" i="51"/>
  <c r="U110" i="51"/>
  <c r="V110" i="51"/>
  <c r="W110" i="51"/>
  <c r="X110" i="51"/>
  <c r="Y110" i="51"/>
  <c r="Z110" i="51"/>
  <c r="AA110" i="51"/>
  <c r="AB110" i="51"/>
  <c r="AC110" i="51"/>
  <c r="AD110" i="51"/>
  <c r="AE110" i="51"/>
  <c r="AF110" i="51"/>
  <c r="AG110" i="51"/>
  <c r="AH110" i="51"/>
  <c r="AI110" i="51"/>
  <c r="AJ110" i="51"/>
  <c r="AK110" i="51"/>
  <c r="AL110" i="51"/>
  <c r="AM110" i="51"/>
  <c r="AN110" i="51"/>
  <c r="AO110" i="51"/>
  <c r="AP110" i="51"/>
  <c r="AQ110" i="51"/>
  <c r="AR110" i="51"/>
  <c r="AS110" i="51"/>
  <c r="AT110" i="51"/>
  <c r="AU110" i="51"/>
  <c r="AV110" i="51"/>
  <c r="AW110" i="51"/>
  <c r="AX110" i="51"/>
  <c r="AY110" i="51"/>
  <c r="AZ110" i="51"/>
  <c r="BA110" i="51"/>
  <c r="BB110" i="51"/>
  <c r="BC110" i="51"/>
  <c r="BD110" i="51"/>
  <c r="BE110" i="51"/>
  <c r="BF110" i="51"/>
  <c r="BG110" i="51"/>
  <c r="BH110" i="51"/>
  <c r="BI110" i="51"/>
  <c r="BJ110" i="51"/>
  <c r="BK110" i="51"/>
  <c r="D111" i="51"/>
  <c r="E111" i="51"/>
  <c r="F111" i="51"/>
  <c r="G111" i="51"/>
  <c r="H111" i="51"/>
  <c r="I111" i="51"/>
  <c r="J111" i="51"/>
  <c r="K111" i="51"/>
  <c r="L111" i="51"/>
  <c r="M111" i="51"/>
  <c r="N111" i="51"/>
  <c r="O111" i="51"/>
  <c r="P111" i="51"/>
  <c r="Q111" i="51"/>
  <c r="R111" i="51"/>
  <c r="S111" i="51"/>
  <c r="T111" i="51"/>
  <c r="U111" i="51"/>
  <c r="V111" i="51"/>
  <c r="W111" i="51"/>
  <c r="X111" i="51"/>
  <c r="Y111" i="51"/>
  <c r="Z111" i="51"/>
  <c r="AA111" i="51"/>
  <c r="AB111" i="51"/>
  <c r="AC111" i="51"/>
  <c r="AD111" i="51"/>
  <c r="AE111" i="51"/>
  <c r="AF111" i="51"/>
  <c r="AG111" i="51"/>
  <c r="AH111" i="51"/>
  <c r="AI111" i="51"/>
  <c r="AJ111" i="51"/>
  <c r="AK111" i="51"/>
  <c r="AL111" i="51"/>
  <c r="AM111" i="51"/>
  <c r="AN111" i="51"/>
  <c r="AO111" i="51"/>
  <c r="AP111" i="51"/>
  <c r="AQ111" i="51"/>
  <c r="AR111" i="51"/>
  <c r="AS111" i="51"/>
  <c r="AT111" i="51"/>
  <c r="AU111" i="51"/>
  <c r="AV111" i="51"/>
  <c r="AW111" i="51"/>
  <c r="AX111" i="51"/>
  <c r="AY111" i="51"/>
  <c r="AZ111" i="51"/>
  <c r="BA111" i="51"/>
  <c r="BB111" i="51"/>
  <c r="BC111" i="51"/>
  <c r="BD111" i="51"/>
  <c r="BE111" i="51"/>
  <c r="BF111" i="51"/>
  <c r="BG111" i="51"/>
  <c r="BH111" i="51"/>
  <c r="BI111" i="51"/>
  <c r="BJ111" i="51"/>
  <c r="BK111" i="51"/>
  <c r="D112" i="51"/>
  <c r="E112" i="51"/>
  <c r="F112" i="51"/>
  <c r="G112" i="51"/>
  <c r="H112" i="51"/>
  <c r="I112" i="51"/>
  <c r="J112" i="51"/>
  <c r="K112" i="51"/>
  <c r="L112" i="51"/>
  <c r="M112" i="51"/>
  <c r="N112" i="51"/>
  <c r="O112" i="51"/>
  <c r="P112" i="51"/>
  <c r="Q112" i="51"/>
  <c r="R112" i="51"/>
  <c r="S112" i="51"/>
  <c r="T112" i="51"/>
  <c r="U112" i="51"/>
  <c r="V112" i="51"/>
  <c r="W112" i="51"/>
  <c r="X112" i="51"/>
  <c r="Y112" i="51"/>
  <c r="Z112" i="51"/>
  <c r="AA112" i="51"/>
  <c r="AB112" i="51"/>
  <c r="AC112" i="51"/>
  <c r="AD112" i="51"/>
  <c r="AE112" i="51"/>
  <c r="AF112" i="51"/>
  <c r="AG112" i="51"/>
  <c r="AH112" i="51"/>
  <c r="AI112" i="51"/>
  <c r="AJ112" i="51"/>
  <c r="AK112" i="51"/>
  <c r="AL112" i="51"/>
  <c r="AM112" i="51"/>
  <c r="AN112" i="51"/>
  <c r="AO112" i="51"/>
  <c r="AP112" i="51"/>
  <c r="AQ112" i="51"/>
  <c r="AR112" i="51"/>
  <c r="AS112" i="51"/>
  <c r="AT112" i="51"/>
  <c r="AU112" i="51"/>
  <c r="AV112" i="51"/>
  <c r="AW112" i="51"/>
  <c r="AX112" i="51"/>
  <c r="AY112" i="51"/>
  <c r="AZ112" i="51"/>
  <c r="BA112" i="51"/>
  <c r="BB112" i="51"/>
  <c r="BC112" i="51"/>
  <c r="BD112" i="51"/>
  <c r="BE112" i="51"/>
  <c r="BF112" i="51"/>
  <c r="BG112" i="51"/>
  <c r="BH112" i="51"/>
  <c r="BI112" i="51"/>
  <c r="BJ112" i="51"/>
  <c r="BK112" i="51"/>
  <c r="D113" i="51"/>
  <c r="E113" i="51"/>
  <c r="F113" i="51"/>
  <c r="G113" i="51"/>
  <c r="H113" i="51"/>
  <c r="I113" i="51"/>
  <c r="J113" i="51"/>
  <c r="K113" i="51"/>
  <c r="L113" i="51"/>
  <c r="M113" i="51"/>
  <c r="N113" i="51"/>
  <c r="O113" i="51"/>
  <c r="P113" i="51"/>
  <c r="Q113" i="51"/>
  <c r="R113" i="51"/>
  <c r="S113" i="51"/>
  <c r="T113" i="51"/>
  <c r="U113" i="51"/>
  <c r="V113" i="51"/>
  <c r="W113" i="51"/>
  <c r="X113" i="51"/>
  <c r="Y113" i="51"/>
  <c r="Z113" i="51"/>
  <c r="AA113" i="51"/>
  <c r="AB113" i="51"/>
  <c r="AC113" i="51"/>
  <c r="AD113" i="51"/>
  <c r="AE113" i="51"/>
  <c r="AF113" i="51"/>
  <c r="AG113" i="51"/>
  <c r="AH113" i="51"/>
  <c r="AI113" i="51"/>
  <c r="AJ113" i="51"/>
  <c r="AK113" i="51"/>
  <c r="AL113" i="51"/>
  <c r="AM113" i="51"/>
  <c r="AN113" i="51"/>
  <c r="AO113" i="51"/>
  <c r="AP113" i="51"/>
  <c r="AQ113" i="51"/>
  <c r="AR113" i="51"/>
  <c r="AS113" i="51"/>
  <c r="AT113" i="51"/>
  <c r="AU113" i="51"/>
  <c r="AV113" i="51"/>
  <c r="AW113" i="51"/>
  <c r="AX113" i="51"/>
  <c r="AY113" i="51"/>
  <c r="AZ113" i="51"/>
  <c r="BA113" i="51"/>
  <c r="BB113" i="51"/>
  <c r="BC113" i="51"/>
  <c r="BD113" i="51"/>
  <c r="BE113" i="51"/>
  <c r="BF113" i="51"/>
  <c r="BG113" i="51"/>
  <c r="BH113" i="51"/>
  <c r="BI113" i="51"/>
  <c r="BJ113" i="51"/>
  <c r="BK113" i="51"/>
  <c r="D114" i="51"/>
  <c r="E114" i="51"/>
  <c r="F114" i="51"/>
  <c r="G114" i="51"/>
  <c r="H114" i="51"/>
  <c r="I114" i="51"/>
  <c r="J114" i="51"/>
  <c r="K114" i="51"/>
  <c r="L114" i="51"/>
  <c r="M114" i="51"/>
  <c r="N114" i="51"/>
  <c r="O114" i="51"/>
  <c r="P114" i="51"/>
  <c r="Q114" i="51"/>
  <c r="R114" i="51"/>
  <c r="S114" i="51"/>
  <c r="T114" i="51"/>
  <c r="U114" i="51"/>
  <c r="V114" i="51"/>
  <c r="W114" i="51"/>
  <c r="X114" i="51"/>
  <c r="Y114" i="51"/>
  <c r="Z114" i="51"/>
  <c r="AA114" i="51"/>
  <c r="AB114" i="51"/>
  <c r="AC114" i="51"/>
  <c r="AD114" i="51"/>
  <c r="AE114" i="51"/>
  <c r="AF114" i="51"/>
  <c r="AG114" i="51"/>
  <c r="AH114" i="51"/>
  <c r="AI114" i="51"/>
  <c r="AJ114" i="51"/>
  <c r="AK114" i="51"/>
  <c r="AL114" i="51"/>
  <c r="AM114" i="51"/>
  <c r="AN114" i="51"/>
  <c r="AO114" i="51"/>
  <c r="AP114" i="51"/>
  <c r="AQ114" i="51"/>
  <c r="AR114" i="51"/>
  <c r="AS114" i="51"/>
  <c r="AT114" i="51"/>
  <c r="AU114" i="51"/>
  <c r="AV114" i="51"/>
  <c r="AW114" i="51"/>
  <c r="AX114" i="51"/>
  <c r="AY114" i="51"/>
  <c r="AZ114" i="51"/>
  <c r="BA114" i="51"/>
  <c r="BB114" i="51"/>
  <c r="BC114" i="51"/>
  <c r="BD114" i="51"/>
  <c r="BE114" i="51"/>
  <c r="BF114" i="51"/>
  <c r="BG114" i="51"/>
  <c r="BH114" i="51"/>
  <c r="BI114" i="51"/>
  <c r="BJ114" i="51"/>
  <c r="BK114" i="51"/>
  <c r="D115" i="51"/>
  <c r="E115" i="51"/>
  <c r="F115" i="51"/>
  <c r="G115" i="51"/>
  <c r="H115" i="51"/>
  <c r="I115" i="51"/>
  <c r="J115" i="51"/>
  <c r="K115" i="51"/>
  <c r="L115" i="51"/>
  <c r="M115" i="51"/>
  <c r="N115" i="51"/>
  <c r="O115" i="51"/>
  <c r="P115" i="51"/>
  <c r="Q115" i="51"/>
  <c r="R115" i="51"/>
  <c r="S115" i="51"/>
  <c r="T115" i="51"/>
  <c r="U115" i="51"/>
  <c r="V115" i="51"/>
  <c r="W115" i="51"/>
  <c r="X115" i="51"/>
  <c r="Y115" i="51"/>
  <c r="Z115" i="51"/>
  <c r="AA115" i="51"/>
  <c r="AB115" i="51"/>
  <c r="AC115" i="51"/>
  <c r="AD115" i="51"/>
  <c r="AE115" i="51"/>
  <c r="AF115" i="51"/>
  <c r="AG115" i="51"/>
  <c r="AH115" i="51"/>
  <c r="AI115" i="51"/>
  <c r="AJ115" i="51"/>
  <c r="AK115" i="51"/>
  <c r="AL115" i="51"/>
  <c r="AM115" i="51"/>
  <c r="AN115" i="51"/>
  <c r="AO115" i="51"/>
  <c r="AP115" i="51"/>
  <c r="AQ115" i="51"/>
  <c r="AR115" i="51"/>
  <c r="AS115" i="51"/>
  <c r="AT115" i="51"/>
  <c r="AU115" i="51"/>
  <c r="AV115" i="51"/>
  <c r="AW115" i="51"/>
  <c r="AX115" i="51"/>
  <c r="AY115" i="51"/>
  <c r="AZ115" i="51"/>
  <c r="BA115" i="51"/>
  <c r="BB115" i="51"/>
  <c r="BC115" i="51"/>
  <c r="BD115" i="51"/>
  <c r="BE115" i="51"/>
  <c r="BF115" i="51"/>
  <c r="BG115" i="51"/>
  <c r="BH115" i="51"/>
  <c r="BI115" i="51"/>
  <c r="BJ115" i="51"/>
  <c r="BK115" i="51"/>
  <c r="D116" i="51"/>
  <c r="E116" i="51"/>
  <c r="F116" i="51"/>
  <c r="G116" i="51"/>
  <c r="H116" i="51"/>
  <c r="I116" i="51"/>
  <c r="J116" i="51"/>
  <c r="K116" i="51"/>
  <c r="L116" i="51"/>
  <c r="M116" i="51"/>
  <c r="N116" i="51"/>
  <c r="O116" i="51"/>
  <c r="P116" i="51"/>
  <c r="Q116" i="51"/>
  <c r="R116" i="51"/>
  <c r="S116" i="51"/>
  <c r="T116" i="51"/>
  <c r="U116" i="51"/>
  <c r="V116" i="51"/>
  <c r="W116" i="51"/>
  <c r="X116" i="51"/>
  <c r="Y116" i="51"/>
  <c r="Z116" i="51"/>
  <c r="AA116" i="51"/>
  <c r="AB116" i="51"/>
  <c r="AC116" i="51"/>
  <c r="AD116" i="51"/>
  <c r="AE116" i="51"/>
  <c r="AF116" i="51"/>
  <c r="AG116" i="51"/>
  <c r="AH116" i="51"/>
  <c r="AI116" i="51"/>
  <c r="AJ116" i="51"/>
  <c r="AK116" i="51"/>
  <c r="AL116" i="51"/>
  <c r="AM116" i="51"/>
  <c r="AN116" i="51"/>
  <c r="AO116" i="51"/>
  <c r="AP116" i="51"/>
  <c r="AQ116" i="51"/>
  <c r="AR116" i="51"/>
  <c r="AS116" i="51"/>
  <c r="AT116" i="51"/>
  <c r="AU116" i="51"/>
  <c r="AV116" i="51"/>
  <c r="AW116" i="51"/>
  <c r="AX116" i="51"/>
  <c r="AY116" i="51"/>
  <c r="AZ116" i="51"/>
  <c r="BA116" i="51"/>
  <c r="BB116" i="51"/>
  <c r="BC116" i="51"/>
  <c r="BD116" i="51"/>
  <c r="BE116" i="51"/>
  <c r="BF116" i="51"/>
  <c r="BG116" i="51"/>
  <c r="BH116" i="51"/>
  <c r="BI116" i="51"/>
  <c r="BJ116" i="51"/>
  <c r="BK116" i="51"/>
  <c r="D117" i="51"/>
  <c r="E117" i="51"/>
  <c r="F117" i="51"/>
  <c r="G117" i="51"/>
  <c r="H117" i="51"/>
  <c r="I117" i="51"/>
  <c r="J117" i="51"/>
  <c r="K117" i="51"/>
  <c r="L117" i="51"/>
  <c r="M117" i="51"/>
  <c r="N117" i="51"/>
  <c r="O117" i="51"/>
  <c r="P117" i="51"/>
  <c r="Q117" i="51"/>
  <c r="R117" i="51"/>
  <c r="S117" i="51"/>
  <c r="T117" i="51"/>
  <c r="U117" i="51"/>
  <c r="V117" i="51"/>
  <c r="W117" i="51"/>
  <c r="X117" i="51"/>
  <c r="Y117" i="51"/>
  <c r="Z117" i="51"/>
  <c r="AA117" i="51"/>
  <c r="AB117" i="51"/>
  <c r="AC117" i="51"/>
  <c r="AD117" i="51"/>
  <c r="AE117" i="51"/>
  <c r="AF117" i="51"/>
  <c r="AG117" i="51"/>
  <c r="AH117" i="51"/>
  <c r="AI117" i="51"/>
  <c r="AJ117" i="51"/>
  <c r="AK117" i="51"/>
  <c r="AL117" i="51"/>
  <c r="AM117" i="51"/>
  <c r="AN117" i="51"/>
  <c r="AO117" i="51"/>
  <c r="AP117" i="51"/>
  <c r="AQ117" i="51"/>
  <c r="AR117" i="51"/>
  <c r="AS117" i="51"/>
  <c r="AT117" i="51"/>
  <c r="AU117" i="51"/>
  <c r="AV117" i="51"/>
  <c r="AW117" i="51"/>
  <c r="AX117" i="51"/>
  <c r="AY117" i="51"/>
  <c r="AZ117" i="51"/>
  <c r="BA117" i="51"/>
  <c r="BB117" i="51"/>
  <c r="BC117" i="51"/>
  <c r="BD117" i="51"/>
  <c r="BE117" i="51"/>
  <c r="BF117" i="51"/>
  <c r="BG117" i="51"/>
  <c r="BH117" i="51"/>
  <c r="BI117" i="51"/>
  <c r="BJ117" i="51"/>
  <c r="BK117" i="51"/>
  <c r="D118" i="51"/>
  <c r="E118" i="51"/>
  <c r="F118" i="51"/>
  <c r="G118" i="51"/>
  <c r="H118" i="51"/>
  <c r="I118" i="51"/>
  <c r="J118" i="51"/>
  <c r="K118" i="51"/>
  <c r="L118" i="51"/>
  <c r="M118" i="51"/>
  <c r="N118" i="51"/>
  <c r="O118" i="51"/>
  <c r="P118" i="51"/>
  <c r="Q118" i="51"/>
  <c r="R118" i="51"/>
  <c r="S118" i="51"/>
  <c r="T118" i="51"/>
  <c r="U118" i="51"/>
  <c r="V118" i="51"/>
  <c r="W118" i="51"/>
  <c r="X118" i="51"/>
  <c r="Y118" i="51"/>
  <c r="Z118" i="51"/>
  <c r="AA118" i="51"/>
  <c r="AB118" i="51"/>
  <c r="AC118" i="51"/>
  <c r="AD118" i="51"/>
  <c r="AE118" i="51"/>
  <c r="AF118" i="51"/>
  <c r="AG118" i="51"/>
  <c r="AH118" i="51"/>
  <c r="AI118" i="51"/>
  <c r="AJ118" i="51"/>
  <c r="AK118" i="51"/>
  <c r="AL118" i="51"/>
  <c r="AM118" i="51"/>
  <c r="AN118" i="51"/>
  <c r="AO118" i="51"/>
  <c r="AP118" i="51"/>
  <c r="AQ118" i="51"/>
  <c r="AR118" i="51"/>
  <c r="AS118" i="51"/>
  <c r="AT118" i="51"/>
  <c r="AU118" i="51"/>
  <c r="AV118" i="51"/>
  <c r="AW118" i="51"/>
  <c r="AX118" i="51"/>
  <c r="AY118" i="51"/>
  <c r="AZ118" i="51"/>
  <c r="BA118" i="51"/>
  <c r="BB118" i="51"/>
  <c r="BC118" i="51"/>
  <c r="BD118" i="51"/>
  <c r="BE118" i="51"/>
  <c r="BF118" i="51"/>
  <c r="BG118" i="51"/>
  <c r="BH118" i="51"/>
  <c r="BI118" i="51"/>
  <c r="BJ118" i="51"/>
  <c r="BK118" i="51"/>
  <c r="D119" i="51"/>
  <c r="E119" i="51"/>
  <c r="F119" i="51"/>
  <c r="G119" i="51"/>
  <c r="H119" i="51"/>
  <c r="I119" i="51"/>
  <c r="J119" i="51"/>
  <c r="K119" i="51"/>
  <c r="L119" i="51"/>
  <c r="M119" i="51"/>
  <c r="N119" i="51"/>
  <c r="O119" i="51"/>
  <c r="P119" i="51"/>
  <c r="Q119" i="51"/>
  <c r="R119" i="51"/>
  <c r="S119" i="51"/>
  <c r="T119" i="51"/>
  <c r="U119" i="51"/>
  <c r="V119" i="51"/>
  <c r="W119" i="51"/>
  <c r="X119" i="51"/>
  <c r="Y119" i="51"/>
  <c r="Z119" i="51"/>
  <c r="AA119" i="51"/>
  <c r="AB119" i="51"/>
  <c r="AC119" i="51"/>
  <c r="AD119" i="51"/>
  <c r="AE119" i="51"/>
  <c r="AF119" i="51"/>
  <c r="AG119" i="51"/>
  <c r="AH119" i="51"/>
  <c r="AI119" i="51"/>
  <c r="AJ119" i="51"/>
  <c r="AK119" i="51"/>
  <c r="AL119" i="51"/>
  <c r="AM119" i="51"/>
  <c r="AN119" i="51"/>
  <c r="AO119" i="51"/>
  <c r="AP119" i="51"/>
  <c r="AQ119" i="51"/>
  <c r="AR119" i="51"/>
  <c r="AS119" i="51"/>
  <c r="AT119" i="51"/>
  <c r="AU119" i="51"/>
  <c r="AV119" i="51"/>
  <c r="AW119" i="51"/>
  <c r="AX119" i="51"/>
  <c r="AY119" i="51"/>
  <c r="AZ119" i="51"/>
  <c r="BA119" i="51"/>
  <c r="BB119" i="51"/>
  <c r="BC119" i="51"/>
  <c r="BD119" i="51"/>
  <c r="BE119" i="51"/>
  <c r="BF119" i="51"/>
  <c r="BG119" i="51"/>
  <c r="BH119" i="51"/>
  <c r="BI119" i="51"/>
  <c r="BJ119" i="51"/>
  <c r="BK119" i="51"/>
  <c r="D120" i="51"/>
  <c r="E120" i="51"/>
  <c r="F120" i="51"/>
  <c r="G120" i="51"/>
  <c r="H120" i="51"/>
  <c r="I120" i="51"/>
  <c r="J120" i="51"/>
  <c r="K120" i="51"/>
  <c r="L120" i="51"/>
  <c r="M120" i="51"/>
  <c r="N120" i="51"/>
  <c r="O120" i="51"/>
  <c r="P120" i="51"/>
  <c r="Q120" i="51"/>
  <c r="R120" i="51"/>
  <c r="S120" i="51"/>
  <c r="T120" i="51"/>
  <c r="U120" i="51"/>
  <c r="V120" i="51"/>
  <c r="W120" i="51"/>
  <c r="X120" i="51"/>
  <c r="Y120" i="51"/>
  <c r="Z120" i="51"/>
  <c r="AA120" i="51"/>
  <c r="AB120" i="51"/>
  <c r="AC120" i="51"/>
  <c r="AD120" i="51"/>
  <c r="AE120" i="51"/>
  <c r="AF120" i="51"/>
  <c r="AG120" i="51"/>
  <c r="AH120" i="51"/>
  <c r="AI120" i="51"/>
  <c r="AJ120" i="51"/>
  <c r="AK120" i="51"/>
  <c r="AL120" i="51"/>
  <c r="AM120" i="51"/>
  <c r="AN120" i="51"/>
  <c r="AO120" i="51"/>
  <c r="AP120" i="51"/>
  <c r="AQ120" i="51"/>
  <c r="AR120" i="51"/>
  <c r="AS120" i="51"/>
  <c r="AT120" i="51"/>
  <c r="AU120" i="51"/>
  <c r="AV120" i="51"/>
  <c r="AW120" i="51"/>
  <c r="AX120" i="51"/>
  <c r="AY120" i="51"/>
  <c r="AZ120" i="51"/>
  <c r="BA120" i="51"/>
  <c r="BB120" i="51"/>
  <c r="BC120" i="51"/>
  <c r="BD120" i="51"/>
  <c r="BE120" i="51"/>
  <c r="BF120" i="51"/>
  <c r="BG120" i="51"/>
  <c r="BH120" i="51"/>
  <c r="BI120" i="51"/>
  <c r="BJ120" i="51"/>
  <c r="BK120" i="51"/>
  <c r="D121" i="51"/>
  <c r="E121" i="51"/>
  <c r="F121" i="51"/>
  <c r="G121" i="51"/>
  <c r="H121" i="51"/>
  <c r="I121" i="51"/>
  <c r="J121" i="51"/>
  <c r="K121" i="51"/>
  <c r="L121" i="51"/>
  <c r="M121" i="51"/>
  <c r="N121" i="51"/>
  <c r="O121" i="51"/>
  <c r="P121" i="51"/>
  <c r="Q121" i="51"/>
  <c r="R121" i="51"/>
  <c r="S121" i="51"/>
  <c r="T121" i="51"/>
  <c r="U121" i="51"/>
  <c r="V121" i="51"/>
  <c r="W121" i="51"/>
  <c r="X121" i="51"/>
  <c r="Y121" i="51"/>
  <c r="Z121" i="51"/>
  <c r="AA121" i="51"/>
  <c r="AB121" i="51"/>
  <c r="AC121" i="51"/>
  <c r="AD121" i="51"/>
  <c r="AE121" i="51"/>
  <c r="AF121" i="51"/>
  <c r="AG121" i="51"/>
  <c r="AH121" i="51"/>
  <c r="AI121" i="51"/>
  <c r="AJ121" i="51"/>
  <c r="AK121" i="51"/>
  <c r="AL121" i="51"/>
  <c r="AM121" i="51"/>
  <c r="AN121" i="51"/>
  <c r="AO121" i="51"/>
  <c r="AP121" i="51"/>
  <c r="AQ121" i="51"/>
  <c r="AR121" i="51"/>
  <c r="AS121" i="51"/>
  <c r="AT121" i="51"/>
  <c r="AU121" i="51"/>
  <c r="AV121" i="51"/>
  <c r="AW121" i="51"/>
  <c r="AX121" i="51"/>
  <c r="AY121" i="51"/>
  <c r="AZ121" i="51"/>
  <c r="BA121" i="51"/>
  <c r="BB121" i="51"/>
  <c r="BC121" i="51"/>
  <c r="BD121" i="51"/>
  <c r="BE121" i="51"/>
  <c r="BF121" i="51"/>
  <c r="BG121" i="51"/>
  <c r="BH121" i="51"/>
  <c r="BI121" i="51"/>
  <c r="BJ121" i="51"/>
  <c r="BK121" i="51"/>
  <c r="D122" i="51"/>
  <c r="E122" i="51"/>
  <c r="F122" i="51"/>
  <c r="G122" i="51"/>
  <c r="H122" i="51"/>
  <c r="I122" i="51"/>
  <c r="J122" i="51"/>
  <c r="K122" i="51"/>
  <c r="L122" i="51"/>
  <c r="M122" i="51"/>
  <c r="N122" i="51"/>
  <c r="O122" i="51"/>
  <c r="P122" i="51"/>
  <c r="Q122" i="51"/>
  <c r="R122" i="51"/>
  <c r="S122" i="51"/>
  <c r="T122" i="51"/>
  <c r="U122" i="51"/>
  <c r="V122" i="51"/>
  <c r="W122" i="51"/>
  <c r="X122" i="51"/>
  <c r="Y122" i="51"/>
  <c r="Z122" i="51"/>
  <c r="AA122" i="51"/>
  <c r="AB122" i="51"/>
  <c r="AC122" i="51"/>
  <c r="AD122" i="51"/>
  <c r="AE122" i="51"/>
  <c r="AF122" i="51"/>
  <c r="AG122" i="51"/>
  <c r="AH122" i="51"/>
  <c r="AI122" i="51"/>
  <c r="AJ122" i="51"/>
  <c r="AK122" i="51"/>
  <c r="AL122" i="51"/>
  <c r="AM122" i="51"/>
  <c r="AN122" i="51"/>
  <c r="AO122" i="51"/>
  <c r="AP122" i="51"/>
  <c r="AQ122" i="51"/>
  <c r="AR122" i="51"/>
  <c r="AS122" i="51"/>
  <c r="AT122" i="51"/>
  <c r="AU122" i="51"/>
  <c r="AV122" i="51"/>
  <c r="AW122" i="51"/>
  <c r="AX122" i="51"/>
  <c r="AY122" i="51"/>
  <c r="AZ122" i="51"/>
  <c r="BA122" i="51"/>
  <c r="BB122" i="51"/>
  <c r="BC122" i="51"/>
  <c r="BD122" i="51"/>
  <c r="BE122" i="51"/>
  <c r="BF122" i="51"/>
  <c r="BG122" i="51"/>
  <c r="BH122" i="51"/>
  <c r="BI122" i="51"/>
  <c r="BJ122" i="51"/>
  <c r="BK122" i="51"/>
  <c r="D123" i="51"/>
  <c r="E123" i="51"/>
  <c r="F123" i="51"/>
  <c r="G123" i="51"/>
  <c r="H123" i="51"/>
  <c r="I123" i="51"/>
  <c r="J123" i="51"/>
  <c r="K123" i="51"/>
  <c r="L123" i="51"/>
  <c r="M123" i="51"/>
  <c r="N123" i="51"/>
  <c r="O123" i="51"/>
  <c r="P123" i="51"/>
  <c r="Q123" i="51"/>
  <c r="R123" i="51"/>
  <c r="S123" i="51"/>
  <c r="T123" i="51"/>
  <c r="U123" i="51"/>
  <c r="V123" i="51"/>
  <c r="W123" i="51"/>
  <c r="X123" i="51"/>
  <c r="Y123" i="51"/>
  <c r="Z123" i="51"/>
  <c r="AA123" i="51"/>
  <c r="AB123" i="51"/>
  <c r="AC123" i="51"/>
  <c r="AD123" i="51"/>
  <c r="AE123" i="51"/>
  <c r="AF123" i="51"/>
  <c r="AG123" i="51"/>
  <c r="AH123" i="51"/>
  <c r="AI123" i="51"/>
  <c r="AJ123" i="51"/>
  <c r="AK123" i="51"/>
  <c r="AL123" i="51"/>
  <c r="AM123" i="51"/>
  <c r="AN123" i="51"/>
  <c r="AO123" i="51"/>
  <c r="AP123" i="51"/>
  <c r="AQ123" i="51"/>
  <c r="AR123" i="51"/>
  <c r="AS123" i="51"/>
  <c r="AT123" i="51"/>
  <c r="AU123" i="51"/>
  <c r="AV123" i="51"/>
  <c r="AW123" i="51"/>
  <c r="AX123" i="51"/>
  <c r="AY123" i="51"/>
  <c r="AZ123" i="51"/>
  <c r="BA123" i="51"/>
  <c r="BB123" i="51"/>
  <c r="BC123" i="51"/>
  <c r="BD123" i="51"/>
  <c r="BE123" i="51"/>
  <c r="BF123" i="51"/>
  <c r="BG123" i="51"/>
  <c r="BH123" i="51"/>
  <c r="BI123" i="51"/>
  <c r="BJ123" i="51"/>
  <c r="BK123" i="51"/>
  <c r="D124" i="51"/>
  <c r="E124" i="51"/>
  <c r="F124" i="51"/>
  <c r="G124" i="51"/>
  <c r="H124" i="51"/>
  <c r="I124" i="51"/>
  <c r="J124" i="51"/>
  <c r="K124" i="51"/>
  <c r="L124" i="51"/>
  <c r="M124" i="51"/>
  <c r="N124" i="51"/>
  <c r="O124" i="51"/>
  <c r="P124" i="51"/>
  <c r="Q124" i="51"/>
  <c r="R124" i="51"/>
  <c r="S124" i="51"/>
  <c r="T124" i="51"/>
  <c r="U124" i="51"/>
  <c r="V124" i="51"/>
  <c r="W124" i="51"/>
  <c r="X124" i="51"/>
  <c r="Y124" i="51"/>
  <c r="Z124" i="51"/>
  <c r="AA124" i="51"/>
  <c r="AB124" i="51"/>
  <c r="AC124" i="51"/>
  <c r="AD124" i="51"/>
  <c r="AE124" i="51"/>
  <c r="AF124" i="51"/>
  <c r="AG124" i="51"/>
  <c r="AH124" i="51"/>
  <c r="AI124" i="51"/>
  <c r="AJ124" i="51"/>
  <c r="AK124" i="51"/>
  <c r="AL124" i="51"/>
  <c r="AM124" i="51"/>
  <c r="AN124" i="51"/>
  <c r="AO124" i="51"/>
  <c r="AP124" i="51"/>
  <c r="AQ124" i="51"/>
  <c r="AR124" i="51"/>
  <c r="AS124" i="51"/>
  <c r="AT124" i="51"/>
  <c r="AU124" i="51"/>
  <c r="AV124" i="51"/>
  <c r="AW124" i="51"/>
  <c r="AX124" i="51"/>
  <c r="AY124" i="51"/>
  <c r="AZ124" i="51"/>
  <c r="BA124" i="51"/>
  <c r="BB124" i="51"/>
  <c r="BC124" i="51"/>
  <c r="BD124" i="51"/>
  <c r="BE124" i="51"/>
  <c r="BF124" i="51"/>
  <c r="BG124" i="51"/>
  <c r="BH124" i="51"/>
  <c r="BI124" i="51"/>
  <c r="BJ124" i="51"/>
  <c r="BK124" i="51"/>
  <c r="D125" i="51"/>
  <c r="E125" i="51"/>
  <c r="F125" i="51"/>
  <c r="G125" i="51"/>
  <c r="H125" i="51"/>
  <c r="I125" i="51"/>
  <c r="J125" i="51"/>
  <c r="K125" i="51"/>
  <c r="L125" i="51"/>
  <c r="M125" i="51"/>
  <c r="N125" i="51"/>
  <c r="O125" i="51"/>
  <c r="P125" i="51"/>
  <c r="Q125" i="51"/>
  <c r="R125" i="51"/>
  <c r="S125" i="51"/>
  <c r="T125" i="51"/>
  <c r="U125" i="51"/>
  <c r="V125" i="51"/>
  <c r="W125" i="51"/>
  <c r="X125" i="51"/>
  <c r="Y125" i="51"/>
  <c r="Z125" i="51"/>
  <c r="AA125" i="51"/>
  <c r="AB125" i="51"/>
  <c r="AC125" i="51"/>
  <c r="AD125" i="51"/>
  <c r="AE125" i="51"/>
  <c r="AF125" i="51"/>
  <c r="AG125" i="51"/>
  <c r="AH125" i="51"/>
  <c r="AI125" i="51"/>
  <c r="AJ125" i="51"/>
  <c r="AK125" i="51"/>
  <c r="AL125" i="51"/>
  <c r="AM125" i="51"/>
  <c r="AN125" i="51"/>
  <c r="AO125" i="51"/>
  <c r="AP125" i="51"/>
  <c r="AQ125" i="51"/>
  <c r="AR125" i="51"/>
  <c r="AS125" i="51"/>
  <c r="AT125" i="51"/>
  <c r="AU125" i="51"/>
  <c r="AV125" i="51"/>
  <c r="AW125" i="51"/>
  <c r="AX125" i="51"/>
  <c r="AY125" i="51"/>
  <c r="AZ125" i="51"/>
  <c r="BA125" i="51"/>
  <c r="BB125" i="51"/>
  <c r="BC125" i="51"/>
  <c r="BD125" i="51"/>
  <c r="BE125" i="51"/>
  <c r="BF125" i="51"/>
  <c r="BG125" i="51"/>
  <c r="BH125" i="51"/>
  <c r="BI125" i="51"/>
  <c r="BJ125" i="51"/>
  <c r="BK125" i="51"/>
  <c r="D126" i="51"/>
  <c r="E126" i="51"/>
  <c r="F126" i="51"/>
  <c r="G126" i="51"/>
  <c r="H126" i="51"/>
  <c r="I126" i="51"/>
  <c r="J126" i="51"/>
  <c r="K126" i="51"/>
  <c r="L126" i="51"/>
  <c r="M126" i="51"/>
  <c r="N126" i="51"/>
  <c r="O126" i="51"/>
  <c r="P126" i="51"/>
  <c r="Q126" i="51"/>
  <c r="R126" i="51"/>
  <c r="S126" i="51"/>
  <c r="T126" i="51"/>
  <c r="U126" i="51"/>
  <c r="V126" i="51"/>
  <c r="W126" i="51"/>
  <c r="X126" i="51"/>
  <c r="Y126" i="51"/>
  <c r="Z126" i="51"/>
  <c r="AA126" i="51"/>
  <c r="AB126" i="51"/>
  <c r="AC126" i="51"/>
  <c r="AD126" i="51"/>
  <c r="AE126" i="51"/>
  <c r="AF126" i="51"/>
  <c r="AG126" i="51"/>
  <c r="AH126" i="51"/>
  <c r="AI126" i="51"/>
  <c r="AJ126" i="51"/>
  <c r="AK126" i="51"/>
  <c r="AL126" i="51"/>
  <c r="AM126" i="51"/>
  <c r="AN126" i="51"/>
  <c r="AO126" i="51"/>
  <c r="AP126" i="51"/>
  <c r="AQ126" i="51"/>
  <c r="AR126" i="51"/>
  <c r="AS126" i="51"/>
  <c r="AT126" i="51"/>
  <c r="AU126" i="51"/>
  <c r="AV126" i="51"/>
  <c r="AW126" i="51"/>
  <c r="AX126" i="51"/>
  <c r="AY126" i="51"/>
  <c r="AZ126" i="51"/>
  <c r="BA126" i="51"/>
  <c r="BB126" i="51"/>
  <c r="BC126" i="51"/>
  <c r="BD126" i="51"/>
  <c r="BE126" i="51"/>
  <c r="BF126" i="51"/>
  <c r="BG126" i="51"/>
  <c r="BH126" i="51"/>
  <c r="BI126" i="51"/>
  <c r="BJ126" i="51"/>
  <c r="BK126" i="51"/>
  <c r="D127" i="51"/>
  <c r="E127" i="51"/>
  <c r="F127" i="51"/>
  <c r="G127" i="51"/>
  <c r="H127" i="51"/>
  <c r="I127" i="51"/>
  <c r="J127" i="51"/>
  <c r="K127" i="51"/>
  <c r="L127" i="51"/>
  <c r="M127" i="51"/>
  <c r="N127" i="51"/>
  <c r="O127" i="51"/>
  <c r="P127" i="51"/>
  <c r="Q127" i="51"/>
  <c r="R127" i="51"/>
  <c r="S127" i="51"/>
  <c r="T127" i="51"/>
  <c r="U127" i="51"/>
  <c r="V127" i="51"/>
  <c r="W127" i="51"/>
  <c r="X127" i="51"/>
  <c r="Y127" i="51"/>
  <c r="Z127" i="51"/>
  <c r="AA127" i="51"/>
  <c r="AB127" i="51"/>
  <c r="AC127" i="51"/>
  <c r="AD127" i="51"/>
  <c r="AE127" i="51"/>
  <c r="AF127" i="51"/>
  <c r="AG127" i="51"/>
  <c r="AH127" i="51"/>
  <c r="AI127" i="51"/>
  <c r="AJ127" i="51"/>
  <c r="AK127" i="51"/>
  <c r="AL127" i="51"/>
  <c r="AM127" i="51"/>
  <c r="AN127" i="51"/>
  <c r="AO127" i="51"/>
  <c r="AP127" i="51"/>
  <c r="AQ127" i="51"/>
  <c r="AR127" i="51"/>
  <c r="AS127" i="51"/>
  <c r="AT127" i="51"/>
  <c r="AU127" i="51"/>
  <c r="AV127" i="51"/>
  <c r="AW127" i="51"/>
  <c r="AX127" i="51"/>
  <c r="AY127" i="51"/>
  <c r="AZ127" i="51"/>
  <c r="BA127" i="51"/>
  <c r="BB127" i="51"/>
  <c r="BC127" i="51"/>
  <c r="BD127" i="51"/>
  <c r="BE127" i="51"/>
  <c r="BF127" i="51"/>
  <c r="BG127" i="51"/>
  <c r="BH127" i="51"/>
  <c r="BI127" i="51"/>
  <c r="BJ127" i="51"/>
  <c r="BK127" i="51"/>
  <c r="D128" i="51"/>
  <c r="E128" i="51"/>
  <c r="F128" i="51"/>
  <c r="G128" i="51"/>
  <c r="H128" i="51"/>
  <c r="I128" i="51"/>
  <c r="J128" i="51"/>
  <c r="K128" i="51"/>
  <c r="L128" i="51"/>
  <c r="M128" i="51"/>
  <c r="N128" i="51"/>
  <c r="O128" i="51"/>
  <c r="P128" i="51"/>
  <c r="Q128" i="51"/>
  <c r="R128" i="51"/>
  <c r="S128" i="51"/>
  <c r="T128" i="51"/>
  <c r="U128" i="51"/>
  <c r="V128" i="51"/>
  <c r="W128" i="51"/>
  <c r="X128" i="51"/>
  <c r="Y128" i="51"/>
  <c r="Z128" i="51"/>
  <c r="AA128" i="51"/>
  <c r="AB128" i="51"/>
  <c r="AC128" i="51"/>
  <c r="AD128" i="51"/>
  <c r="AE128" i="51"/>
  <c r="AF128" i="51"/>
  <c r="AG128" i="51"/>
  <c r="AH128" i="51"/>
  <c r="AI128" i="51"/>
  <c r="AJ128" i="51"/>
  <c r="AK128" i="51"/>
  <c r="AL128" i="51"/>
  <c r="AM128" i="51"/>
  <c r="AN128" i="51"/>
  <c r="AO128" i="51"/>
  <c r="AP128" i="51"/>
  <c r="AQ128" i="51"/>
  <c r="AR128" i="51"/>
  <c r="AS128" i="51"/>
  <c r="AT128" i="51"/>
  <c r="AU128" i="51"/>
  <c r="AV128" i="51"/>
  <c r="AW128" i="51"/>
  <c r="AX128" i="51"/>
  <c r="AY128" i="51"/>
  <c r="AZ128" i="51"/>
  <c r="BA128" i="51"/>
  <c r="BB128" i="51"/>
  <c r="BC128" i="51"/>
  <c r="BD128" i="51"/>
  <c r="BE128" i="51"/>
  <c r="BF128" i="51"/>
  <c r="BG128" i="51"/>
  <c r="BH128" i="51"/>
  <c r="BI128" i="51"/>
  <c r="BJ128" i="51"/>
  <c r="BK128" i="51"/>
  <c r="D129" i="51"/>
  <c r="E129" i="51"/>
  <c r="F129" i="51"/>
  <c r="G129" i="51"/>
  <c r="H129" i="51"/>
  <c r="I129" i="51"/>
  <c r="J129" i="51"/>
  <c r="K129" i="51"/>
  <c r="L129" i="51"/>
  <c r="M129" i="51"/>
  <c r="N129" i="51"/>
  <c r="O129" i="51"/>
  <c r="P129" i="51"/>
  <c r="Q129" i="51"/>
  <c r="R129" i="51"/>
  <c r="S129" i="51"/>
  <c r="T129" i="51"/>
  <c r="U129" i="51"/>
  <c r="V129" i="51"/>
  <c r="W129" i="51"/>
  <c r="X129" i="51"/>
  <c r="Y129" i="51"/>
  <c r="Z129" i="51"/>
  <c r="AA129" i="51"/>
  <c r="AB129" i="51"/>
  <c r="AC129" i="51"/>
  <c r="AD129" i="51"/>
  <c r="AE129" i="51"/>
  <c r="AF129" i="51"/>
  <c r="AG129" i="51"/>
  <c r="AH129" i="51"/>
  <c r="AI129" i="51"/>
  <c r="AJ129" i="51"/>
  <c r="AK129" i="51"/>
  <c r="AL129" i="51"/>
  <c r="AM129" i="51"/>
  <c r="AN129" i="51"/>
  <c r="AO129" i="51"/>
  <c r="AP129" i="51"/>
  <c r="AQ129" i="51"/>
  <c r="AR129" i="51"/>
  <c r="AS129" i="51"/>
  <c r="AT129" i="51"/>
  <c r="AU129" i="51"/>
  <c r="AV129" i="51"/>
  <c r="AW129" i="51"/>
  <c r="AX129" i="51"/>
  <c r="AY129" i="51"/>
  <c r="AZ129" i="51"/>
  <c r="BA129" i="51"/>
  <c r="BB129" i="51"/>
  <c r="BC129" i="51"/>
  <c r="BD129" i="51"/>
  <c r="BE129" i="51"/>
  <c r="BF129" i="51"/>
  <c r="BG129" i="51"/>
  <c r="BH129" i="51"/>
  <c r="BI129" i="51"/>
  <c r="BJ129" i="51"/>
  <c r="BK129" i="51"/>
  <c r="D130" i="51"/>
  <c r="E130" i="51"/>
  <c r="F130" i="51"/>
  <c r="G130" i="51"/>
  <c r="H130" i="51"/>
  <c r="I130" i="51"/>
  <c r="J130" i="51"/>
  <c r="K130" i="51"/>
  <c r="L130" i="51"/>
  <c r="M130" i="51"/>
  <c r="N130" i="51"/>
  <c r="O130" i="51"/>
  <c r="P130" i="51"/>
  <c r="Q130" i="51"/>
  <c r="R130" i="51"/>
  <c r="S130" i="51"/>
  <c r="T130" i="51"/>
  <c r="U130" i="51"/>
  <c r="V130" i="51"/>
  <c r="W130" i="51"/>
  <c r="X130" i="51"/>
  <c r="Y130" i="51"/>
  <c r="Z130" i="51"/>
  <c r="AA130" i="51"/>
  <c r="AB130" i="51"/>
  <c r="AC130" i="51"/>
  <c r="AD130" i="51"/>
  <c r="AE130" i="51"/>
  <c r="AF130" i="51"/>
  <c r="AG130" i="51"/>
  <c r="AH130" i="51"/>
  <c r="AI130" i="51"/>
  <c r="AJ130" i="51"/>
  <c r="AK130" i="51"/>
  <c r="AL130" i="51"/>
  <c r="AM130" i="51"/>
  <c r="AN130" i="51"/>
  <c r="AO130" i="51"/>
  <c r="AP130" i="51"/>
  <c r="AQ130" i="51"/>
  <c r="AR130" i="51"/>
  <c r="AS130" i="51"/>
  <c r="AT130" i="51"/>
  <c r="AU130" i="51"/>
  <c r="AV130" i="51"/>
  <c r="AW130" i="51"/>
  <c r="AX130" i="51"/>
  <c r="AY130" i="51"/>
  <c r="AZ130" i="51"/>
  <c r="BA130" i="51"/>
  <c r="BB130" i="51"/>
  <c r="BC130" i="51"/>
  <c r="BD130" i="51"/>
  <c r="BE130" i="51"/>
  <c r="BF130" i="51"/>
  <c r="BG130" i="51"/>
  <c r="BH130" i="51"/>
  <c r="BI130" i="51"/>
  <c r="BJ130" i="51"/>
  <c r="BK130" i="51"/>
  <c r="D131" i="51"/>
  <c r="E131" i="51"/>
  <c r="F131" i="51"/>
  <c r="G131" i="51"/>
  <c r="H131" i="51"/>
  <c r="I131" i="51"/>
  <c r="J131" i="51"/>
  <c r="K131" i="51"/>
  <c r="L131" i="51"/>
  <c r="M131" i="51"/>
  <c r="N131" i="51"/>
  <c r="O131" i="51"/>
  <c r="P131" i="51"/>
  <c r="Q131" i="51"/>
  <c r="R131" i="51"/>
  <c r="S131" i="51"/>
  <c r="T131" i="51"/>
  <c r="U131" i="51"/>
  <c r="V131" i="51"/>
  <c r="W131" i="51"/>
  <c r="X131" i="51"/>
  <c r="Y131" i="51"/>
  <c r="Z131" i="51"/>
  <c r="AA131" i="51"/>
  <c r="AB131" i="51"/>
  <c r="AC131" i="51"/>
  <c r="AD131" i="51"/>
  <c r="AE131" i="51"/>
  <c r="AF131" i="51"/>
  <c r="AG131" i="51"/>
  <c r="AH131" i="51"/>
  <c r="AI131" i="51"/>
  <c r="AJ131" i="51"/>
  <c r="AK131" i="51"/>
  <c r="AL131" i="51"/>
  <c r="AM131" i="51"/>
  <c r="AN131" i="51"/>
  <c r="AO131" i="51"/>
  <c r="AP131" i="51"/>
  <c r="AQ131" i="51"/>
  <c r="AR131" i="51"/>
  <c r="AS131" i="51"/>
  <c r="AT131" i="51"/>
  <c r="AU131" i="51"/>
  <c r="AV131" i="51"/>
  <c r="AW131" i="51"/>
  <c r="AX131" i="51"/>
  <c r="AY131" i="51"/>
  <c r="AZ131" i="51"/>
  <c r="BA131" i="51"/>
  <c r="BB131" i="51"/>
  <c r="BC131" i="51"/>
  <c r="BD131" i="51"/>
  <c r="BE131" i="51"/>
  <c r="BF131" i="51"/>
  <c r="BG131" i="51"/>
  <c r="BH131" i="51"/>
  <c r="BI131" i="51"/>
  <c r="BJ131" i="51"/>
  <c r="BK131" i="51"/>
  <c r="D132" i="51"/>
  <c r="E132" i="51"/>
  <c r="F132" i="51"/>
  <c r="G132" i="51"/>
  <c r="H132" i="51"/>
  <c r="I132" i="51"/>
  <c r="J132" i="51"/>
  <c r="K132" i="51"/>
  <c r="L132" i="51"/>
  <c r="M132" i="51"/>
  <c r="N132" i="51"/>
  <c r="O132" i="51"/>
  <c r="P132" i="51"/>
  <c r="Q132" i="51"/>
  <c r="R132" i="51"/>
  <c r="S132" i="51"/>
  <c r="T132" i="51"/>
  <c r="U132" i="51"/>
  <c r="V132" i="51"/>
  <c r="W132" i="51"/>
  <c r="X132" i="51"/>
  <c r="Y132" i="51"/>
  <c r="Z132" i="51"/>
  <c r="AA132" i="51"/>
  <c r="AB132" i="51"/>
  <c r="AC132" i="51"/>
  <c r="AD132" i="51"/>
  <c r="AE132" i="51"/>
  <c r="AF132" i="51"/>
  <c r="AG132" i="51"/>
  <c r="AH132" i="51"/>
  <c r="AI132" i="51"/>
  <c r="AJ132" i="51"/>
  <c r="AK132" i="51"/>
  <c r="AL132" i="51"/>
  <c r="AM132" i="51"/>
  <c r="AN132" i="51"/>
  <c r="AO132" i="51"/>
  <c r="AP132" i="51"/>
  <c r="AQ132" i="51"/>
  <c r="AR132" i="51"/>
  <c r="AS132" i="51"/>
  <c r="AT132" i="51"/>
  <c r="AU132" i="51"/>
  <c r="AV132" i="51"/>
  <c r="AW132" i="51"/>
  <c r="AX132" i="51"/>
  <c r="AY132" i="51"/>
  <c r="AZ132" i="51"/>
  <c r="BA132" i="51"/>
  <c r="BB132" i="51"/>
  <c r="BC132" i="51"/>
  <c r="BD132" i="51"/>
  <c r="BE132" i="51"/>
  <c r="BF132" i="51"/>
  <c r="BG132" i="51"/>
  <c r="BH132" i="51"/>
  <c r="BI132" i="51"/>
  <c r="BJ132" i="51"/>
  <c r="BK132" i="51"/>
  <c r="D133" i="51"/>
  <c r="E133" i="51"/>
  <c r="F133" i="51"/>
  <c r="G133" i="51"/>
  <c r="H133" i="51"/>
  <c r="I133" i="51"/>
  <c r="J133" i="51"/>
  <c r="K133" i="51"/>
  <c r="L133" i="51"/>
  <c r="M133" i="51"/>
  <c r="N133" i="51"/>
  <c r="O133" i="51"/>
  <c r="P133" i="51"/>
  <c r="Q133" i="51"/>
  <c r="R133" i="51"/>
  <c r="S133" i="51"/>
  <c r="T133" i="51"/>
  <c r="U133" i="51"/>
  <c r="V133" i="51"/>
  <c r="W133" i="51"/>
  <c r="X133" i="51"/>
  <c r="Y133" i="51"/>
  <c r="Z133" i="51"/>
  <c r="AA133" i="51"/>
  <c r="AB133" i="51"/>
  <c r="AC133" i="51"/>
  <c r="AD133" i="51"/>
  <c r="AE133" i="51"/>
  <c r="AF133" i="51"/>
  <c r="AG133" i="51"/>
  <c r="AH133" i="51"/>
  <c r="AI133" i="51"/>
  <c r="AJ133" i="51"/>
  <c r="AK133" i="51"/>
  <c r="AL133" i="51"/>
  <c r="AM133" i="51"/>
  <c r="AN133" i="51"/>
  <c r="AO133" i="51"/>
  <c r="AP133" i="51"/>
  <c r="AQ133" i="51"/>
  <c r="AR133" i="51"/>
  <c r="AS133" i="51"/>
  <c r="AT133" i="51"/>
  <c r="AU133" i="51"/>
  <c r="AV133" i="51"/>
  <c r="AW133" i="51"/>
  <c r="AX133" i="51"/>
  <c r="AY133" i="51"/>
  <c r="AZ133" i="51"/>
  <c r="BA133" i="51"/>
  <c r="BB133" i="51"/>
  <c r="BC133" i="51"/>
  <c r="BD133" i="51"/>
  <c r="BE133" i="51"/>
  <c r="BF133" i="51"/>
  <c r="BG133" i="51"/>
  <c r="BH133" i="51"/>
  <c r="BI133" i="51"/>
  <c r="BJ133" i="51"/>
  <c r="BK133" i="51"/>
  <c r="D134" i="51"/>
  <c r="E134" i="51"/>
  <c r="F134" i="51"/>
  <c r="G134" i="51"/>
  <c r="H134" i="51"/>
  <c r="I134" i="51"/>
  <c r="J134" i="51"/>
  <c r="K134" i="51"/>
  <c r="L134" i="51"/>
  <c r="M134" i="51"/>
  <c r="N134" i="51"/>
  <c r="O134" i="51"/>
  <c r="P134" i="51"/>
  <c r="Q134" i="51"/>
  <c r="R134" i="51"/>
  <c r="S134" i="51"/>
  <c r="T134" i="51"/>
  <c r="U134" i="51"/>
  <c r="V134" i="51"/>
  <c r="W134" i="51"/>
  <c r="X134" i="51"/>
  <c r="Y134" i="51"/>
  <c r="Z134" i="51"/>
  <c r="AA134" i="51"/>
  <c r="AB134" i="51"/>
  <c r="AC134" i="51"/>
  <c r="AD134" i="51"/>
  <c r="AE134" i="51"/>
  <c r="AF134" i="51"/>
  <c r="AG134" i="51"/>
  <c r="AH134" i="51"/>
  <c r="AI134" i="51"/>
  <c r="AJ134" i="51"/>
  <c r="AK134" i="51"/>
  <c r="AL134" i="51"/>
  <c r="AM134" i="51"/>
  <c r="AN134" i="51"/>
  <c r="AO134" i="51"/>
  <c r="AP134" i="51"/>
  <c r="AQ134" i="51"/>
  <c r="AR134" i="51"/>
  <c r="AS134" i="51"/>
  <c r="AT134" i="51"/>
  <c r="AU134" i="51"/>
  <c r="AV134" i="51"/>
  <c r="AW134" i="51"/>
  <c r="AX134" i="51"/>
  <c r="AY134" i="51"/>
  <c r="AZ134" i="51"/>
  <c r="BA134" i="51"/>
  <c r="BB134" i="51"/>
  <c r="BC134" i="51"/>
  <c r="BD134" i="51"/>
  <c r="BE134" i="51"/>
  <c r="BF134" i="51"/>
  <c r="BG134" i="51"/>
  <c r="BH134" i="51"/>
  <c r="BI134" i="51"/>
  <c r="BJ134" i="51"/>
  <c r="BK134" i="51"/>
  <c r="D135" i="51"/>
  <c r="E135" i="51"/>
  <c r="F135" i="51"/>
  <c r="G135" i="51"/>
  <c r="H135" i="51"/>
  <c r="I135" i="51"/>
  <c r="J135" i="51"/>
  <c r="K135" i="51"/>
  <c r="L135" i="51"/>
  <c r="M135" i="51"/>
  <c r="N135" i="51"/>
  <c r="O135" i="51"/>
  <c r="P135" i="51"/>
  <c r="Q135" i="51"/>
  <c r="R135" i="51"/>
  <c r="S135" i="51"/>
  <c r="T135" i="51"/>
  <c r="U135" i="51"/>
  <c r="V135" i="51"/>
  <c r="W135" i="51"/>
  <c r="X135" i="51"/>
  <c r="Y135" i="51"/>
  <c r="Z135" i="51"/>
  <c r="AA135" i="51"/>
  <c r="AB135" i="51"/>
  <c r="AC135" i="51"/>
  <c r="AD135" i="51"/>
  <c r="AE135" i="51"/>
  <c r="AF135" i="51"/>
  <c r="AG135" i="51"/>
  <c r="AH135" i="51"/>
  <c r="AI135" i="51"/>
  <c r="AJ135" i="51"/>
  <c r="AK135" i="51"/>
  <c r="AL135" i="51"/>
  <c r="AM135" i="51"/>
  <c r="AN135" i="51"/>
  <c r="AO135" i="51"/>
  <c r="AP135" i="51"/>
  <c r="AQ135" i="51"/>
  <c r="AR135" i="51"/>
  <c r="AS135" i="51"/>
  <c r="AT135" i="51"/>
  <c r="AU135" i="51"/>
  <c r="AV135" i="51"/>
  <c r="AW135" i="51"/>
  <c r="AX135" i="51"/>
  <c r="AY135" i="51"/>
  <c r="AZ135" i="51"/>
  <c r="BA135" i="51"/>
  <c r="BB135" i="51"/>
  <c r="BC135" i="51"/>
  <c r="BD135" i="51"/>
  <c r="BE135" i="51"/>
  <c r="BF135" i="51"/>
  <c r="BG135" i="51"/>
  <c r="BH135" i="51"/>
  <c r="BI135" i="51"/>
  <c r="BJ135" i="51"/>
  <c r="BK135" i="51"/>
  <c r="D136" i="51"/>
  <c r="E136" i="51"/>
  <c r="F136" i="51"/>
  <c r="G136" i="51"/>
  <c r="H136" i="51"/>
  <c r="I136" i="51"/>
  <c r="J136" i="51"/>
  <c r="K136" i="51"/>
  <c r="L136" i="51"/>
  <c r="M136" i="51"/>
  <c r="N136" i="51"/>
  <c r="O136" i="51"/>
  <c r="P136" i="51"/>
  <c r="Q136" i="51"/>
  <c r="R136" i="51"/>
  <c r="S136" i="51"/>
  <c r="T136" i="51"/>
  <c r="U136" i="51"/>
  <c r="V136" i="51"/>
  <c r="W136" i="51"/>
  <c r="X136" i="51"/>
  <c r="Y136" i="51"/>
  <c r="Z136" i="51"/>
  <c r="AA136" i="51"/>
  <c r="AB136" i="51"/>
  <c r="AC136" i="51"/>
  <c r="AD136" i="51"/>
  <c r="AE136" i="51"/>
  <c r="AF136" i="51"/>
  <c r="AG136" i="51"/>
  <c r="AH136" i="51"/>
  <c r="AI136" i="51"/>
  <c r="AJ136" i="51"/>
  <c r="AK136" i="51"/>
  <c r="AL136" i="51"/>
  <c r="AM136" i="51"/>
  <c r="AN136" i="51"/>
  <c r="AO136" i="51"/>
  <c r="AP136" i="51"/>
  <c r="AQ136" i="51"/>
  <c r="AR136" i="51"/>
  <c r="AS136" i="51"/>
  <c r="AT136" i="51"/>
  <c r="AU136" i="51"/>
  <c r="AV136" i="51"/>
  <c r="AW136" i="51"/>
  <c r="AX136" i="51"/>
  <c r="AY136" i="51"/>
  <c r="AZ136" i="51"/>
  <c r="BA136" i="51"/>
  <c r="BB136" i="51"/>
  <c r="BC136" i="51"/>
  <c r="BD136" i="51"/>
  <c r="BE136" i="51"/>
  <c r="BF136" i="51"/>
  <c r="BG136" i="51"/>
  <c r="BH136" i="51"/>
  <c r="BI136" i="51"/>
  <c r="BJ136" i="51"/>
  <c r="BK136" i="51"/>
  <c r="D137" i="51"/>
  <c r="E137" i="51"/>
  <c r="F137" i="51"/>
  <c r="G137" i="51"/>
  <c r="H137" i="51"/>
  <c r="I137" i="51"/>
  <c r="J137" i="51"/>
  <c r="K137" i="51"/>
  <c r="L137" i="51"/>
  <c r="M137" i="51"/>
  <c r="N137" i="51"/>
  <c r="O137" i="51"/>
  <c r="P137" i="51"/>
  <c r="Q137" i="51"/>
  <c r="R137" i="51"/>
  <c r="S137" i="51"/>
  <c r="T137" i="51"/>
  <c r="U137" i="51"/>
  <c r="V137" i="51"/>
  <c r="W137" i="51"/>
  <c r="X137" i="51"/>
  <c r="Y137" i="51"/>
  <c r="Z137" i="51"/>
  <c r="AA137" i="51"/>
  <c r="AB137" i="51"/>
  <c r="AC137" i="51"/>
  <c r="AD137" i="51"/>
  <c r="AE137" i="51"/>
  <c r="AF137" i="51"/>
  <c r="AG137" i="51"/>
  <c r="AH137" i="51"/>
  <c r="AI137" i="51"/>
  <c r="AJ137" i="51"/>
  <c r="AK137" i="51"/>
  <c r="AL137" i="51"/>
  <c r="AM137" i="51"/>
  <c r="AN137" i="51"/>
  <c r="AO137" i="51"/>
  <c r="AP137" i="51"/>
  <c r="AQ137" i="51"/>
  <c r="AR137" i="51"/>
  <c r="AS137" i="51"/>
  <c r="AT137" i="51"/>
  <c r="AU137" i="51"/>
  <c r="AV137" i="51"/>
  <c r="AW137" i="51"/>
  <c r="AX137" i="51"/>
  <c r="AY137" i="51"/>
  <c r="AZ137" i="51"/>
  <c r="BA137" i="51"/>
  <c r="BB137" i="51"/>
  <c r="BC137" i="51"/>
  <c r="BD137" i="51"/>
  <c r="BE137" i="51"/>
  <c r="BF137" i="51"/>
  <c r="BG137" i="51"/>
  <c r="BH137" i="51"/>
  <c r="BI137" i="51"/>
  <c r="BJ137" i="51"/>
  <c r="BK137" i="51"/>
  <c r="D138" i="51"/>
  <c r="E138" i="51"/>
  <c r="F138" i="51"/>
  <c r="G138" i="51"/>
  <c r="H138" i="51"/>
  <c r="I138" i="51"/>
  <c r="J138" i="51"/>
  <c r="K138" i="51"/>
  <c r="L138" i="51"/>
  <c r="M138" i="51"/>
  <c r="N138" i="51"/>
  <c r="O138" i="51"/>
  <c r="P138" i="51"/>
  <c r="Q138" i="51"/>
  <c r="R138" i="51"/>
  <c r="S138" i="51"/>
  <c r="T138" i="51"/>
  <c r="U138" i="51"/>
  <c r="V138" i="51"/>
  <c r="W138" i="51"/>
  <c r="X138" i="51"/>
  <c r="Y138" i="51"/>
  <c r="Z138" i="51"/>
  <c r="AA138" i="51"/>
  <c r="AB138" i="51"/>
  <c r="AC138" i="51"/>
  <c r="AD138" i="51"/>
  <c r="AE138" i="51"/>
  <c r="AF138" i="51"/>
  <c r="AG138" i="51"/>
  <c r="AH138" i="51"/>
  <c r="AI138" i="51"/>
  <c r="AJ138" i="51"/>
  <c r="AK138" i="51"/>
  <c r="AL138" i="51"/>
  <c r="AM138" i="51"/>
  <c r="AN138" i="51"/>
  <c r="AO138" i="51"/>
  <c r="AP138" i="51"/>
  <c r="AQ138" i="51"/>
  <c r="AR138" i="51"/>
  <c r="AS138" i="51"/>
  <c r="AT138" i="51"/>
  <c r="AU138" i="51"/>
  <c r="AV138" i="51"/>
  <c r="AW138" i="51"/>
  <c r="AX138" i="51"/>
  <c r="AY138" i="51"/>
  <c r="AZ138" i="51"/>
  <c r="BA138" i="51"/>
  <c r="BB138" i="51"/>
  <c r="BC138" i="51"/>
  <c r="BD138" i="51"/>
  <c r="BE138" i="51"/>
  <c r="BF138" i="51"/>
  <c r="BG138" i="51"/>
  <c r="BH138" i="51"/>
  <c r="BI138" i="51"/>
  <c r="BJ138" i="51"/>
  <c r="BK138" i="51"/>
  <c r="D139" i="51"/>
  <c r="E139" i="51"/>
  <c r="F139" i="51"/>
  <c r="G139" i="51"/>
  <c r="H139" i="51"/>
  <c r="I139" i="51"/>
  <c r="J139" i="51"/>
  <c r="K139" i="51"/>
  <c r="L139" i="51"/>
  <c r="M139" i="51"/>
  <c r="N139" i="51"/>
  <c r="O139" i="51"/>
  <c r="P139" i="51"/>
  <c r="Q139" i="51"/>
  <c r="R139" i="51"/>
  <c r="S139" i="51"/>
  <c r="T139" i="51"/>
  <c r="U139" i="51"/>
  <c r="V139" i="51"/>
  <c r="W139" i="51"/>
  <c r="X139" i="51"/>
  <c r="Y139" i="51"/>
  <c r="Z139" i="51"/>
  <c r="AA139" i="51"/>
  <c r="AB139" i="51"/>
  <c r="AC139" i="51"/>
  <c r="AD139" i="51"/>
  <c r="AE139" i="51"/>
  <c r="AF139" i="51"/>
  <c r="AG139" i="51"/>
  <c r="AH139" i="51"/>
  <c r="AI139" i="51"/>
  <c r="AJ139" i="51"/>
  <c r="AK139" i="51"/>
  <c r="AL139" i="51"/>
  <c r="AM139" i="51"/>
  <c r="AN139" i="51"/>
  <c r="AO139" i="51"/>
  <c r="AP139" i="51"/>
  <c r="AQ139" i="51"/>
  <c r="AR139" i="51"/>
  <c r="AS139" i="51"/>
  <c r="AT139" i="51"/>
  <c r="AU139" i="51"/>
  <c r="AV139" i="51"/>
  <c r="AW139" i="51"/>
  <c r="AX139" i="51"/>
  <c r="AY139" i="51"/>
  <c r="AZ139" i="51"/>
  <c r="BA139" i="51"/>
  <c r="BB139" i="51"/>
  <c r="BC139" i="51"/>
  <c r="BD139" i="51"/>
  <c r="BE139" i="51"/>
  <c r="BF139" i="51"/>
  <c r="BG139" i="51"/>
  <c r="BH139" i="51"/>
  <c r="BI139" i="51"/>
  <c r="BJ139" i="51"/>
  <c r="BK139" i="51"/>
  <c r="D140" i="51"/>
  <c r="E140" i="51"/>
  <c r="F140" i="51"/>
  <c r="G140" i="51"/>
  <c r="H140" i="51"/>
  <c r="I140" i="51"/>
  <c r="J140" i="51"/>
  <c r="K140" i="51"/>
  <c r="L140" i="51"/>
  <c r="M140" i="51"/>
  <c r="N140" i="51"/>
  <c r="O140" i="51"/>
  <c r="P140" i="51"/>
  <c r="Q140" i="51"/>
  <c r="R140" i="51"/>
  <c r="S140" i="51"/>
  <c r="T140" i="51"/>
  <c r="U140" i="51"/>
  <c r="V140" i="51"/>
  <c r="W140" i="51"/>
  <c r="X140" i="51"/>
  <c r="Y140" i="51"/>
  <c r="Z140" i="51"/>
  <c r="AA140" i="51"/>
  <c r="AB140" i="51"/>
  <c r="AC140" i="51"/>
  <c r="AD140" i="51"/>
  <c r="AE140" i="51"/>
  <c r="AF140" i="51"/>
  <c r="AG140" i="51"/>
  <c r="AH140" i="51"/>
  <c r="AI140" i="51"/>
  <c r="AJ140" i="51"/>
  <c r="AK140" i="51"/>
  <c r="AL140" i="51"/>
  <c r="AM140" i="51"/>
  <c r="AN140" i="51"/>
  <c r="AO140" i="51"/>
  <c r="AP140" i="51"/>
  <c r="AQ140" i="51"/>
  <c r="AR140" i="51"/>
  <c r="AS140" i="51"/>
  <c r="AT140" i="51"/>
  <c r="AU140" i="51"/>
  <c r="AV140" i="51"/>
  <c r="AW140" i="51"/>
  <c r="AX140" i="51"/>
  <c r="AY140" i="51"/>
  <c r="AZ140" i="51"/>
  <c r="BA140" i="51"/>
  <c r="BB140" i="51"/>
  <c r="BC140" i="51"/>
  <c r="BD140" i="51"/>
  <c r="BE140" i="51"/>
  <c r="BF140" i="51"/>
  <c r="BG140" i="51"/>
  <c r="BH140" i="51"/>
  <c r="BI140" i="51"/>
  <c r="BJ140" i="51"/>
  <c r="BK140" i="51"/>
  <c r="D141" i="51"/>
  <c r="E141" i="51"/>
  <c r="F141" i="51"/>
  <c r="G141" i="51"/>
  <c r="H141" i="51"/>
  <c r="I141" i="51"/>
  <c r="J141" i="51"/>
  <c r="K141" i="51"/>
  <c r="L141" i="51"/>
  <c r="M141" i="51"/>
  <c r="N141" i="51"/>
  <c r="O141" i="51"/>
  <c r="P141" i="51"/>
  <c r="Q141" i="51"/>
  <c r="R141" i="51"/>
  <c r="S141" i="51"/>
  <c r="T141" i="51"/>
  <c r="U141" i="51"/>
  <c r="V141" i="51"/>
  <c r="W141" i="51"/>
  <c r="X141" i="51"/>
  <c r="Y141" i="51"/>
  <c r="Z141" i="51"/>
  <c r="AA141" i="51"/>
  <c r="AB141" i="51"/>
  <c r="AC141" i="51"/>
  <c r="AD141" i="51"/>
  <c r="AE141" i="51"/>
  <c r="AF141" i="51"/>
  <c r="AG141" i="51"/>
  <c r="AH141" i="51"/>
  <c r="AI141" i="51"/>
  <c r="AJ141" i="51"/>
  <c r="AK141" i="51"/>
  <c r="AL141" i="51"/>
  <c r="AM141" i="51"/>
  <c r="AN141" i="51"/>
  <c r="AO141" i="51"/>
  <c r="AP141" i="51"/>
  <c r="AQ141" i="51"/>
  <c r="AR141" i="51"/>
  <c r="AS141" i="51"/>
  <c r="AT141" i="51"/>
  <c r="AU141" i="51"/>
  <c r="AV141" i="51"/>
  <c r="AW141" i="51"/>
  <c r="AX141" i="51"/>
  <c r="AY141" i="51"/>
  <c r="AZ141" i="51"/>
  <c r="BA141" i="51"/>
  <c r="BB141" i="51"/>
  <c r="BC141" i="51"/>
  <c r="BD141" i="51"/>
  <c r="BE141" i="51"/>
  <c r="BF141" i="51"/>
  <c r="BG141" i="51"/>
  <c r="BH141" i="51"/>
  <c r="BI141" i="51"/>
  <c r="BJ141" i="51"/>
  <c r="BK141" i="51"/>
  <c r="D142" i="51"/>
  <c r="E142" i="51"/>
  <c r="F142" i="51"/>
  <c r="G142" i="51"/>
  <c r="H142" i="51"/>
  <c r="I142" i="51"/>
  <c r="J142" i="51"/>
  <c r="K142" i="51"/>
  <c r="L142" i="51"/>
  <c r="M142" i="51"/>
  <c r="N142" i="51"/>
  <c r="O142" i="51"/>
  <c r="P142" i="51"/>
  <c r="Q142" i="51"/>
  <c r="R142" i="51"/>
  <c r="S142" i="51"/>
  <c r="T142" i="51"/>
  <c r="U142" i="51"/>
  <c r="V142" i="51"/>
  <c r="W142" i="51"/>
  <c r="X142" i="51"/>
  <c r="Y142" i="51"/>
  <c r="Z142" i="51"/>
  <c r="AA142" i="51"/>
  <c r="AB142" i="51"/>
  <c r="AC142" i="51"/>
  <c r="AD142" i="51"/>
  <c r="AE142" i="51"/>
  <c r="AF142" i="51"/>
  <c r="AG142" i="51"/>
  <c r="AH142" i="51"/>
  <c r="AI142" i="51"/>
  <c r="AJ142" i="51"/>
  <c r="AK142" i="51"/>
  <c r="AL142" i="51"/>
  <c r="AM142" i="51"/>
  <c r="AN142" i="51"/>
  <c r="AO142" i="51"/>
  <c r="AP142" i="51"/>
  <c r="AQ142" i="51"/>
  <c r="AR142" i="51"/>
  <c r="AS142" i="51"/>
  <c r="AT142" i="51"/>
  <c r="AU142" i="51"/>
  <c r="AV142" i="51"/>
  <c r="AW142" i="51"/>
  <c r="AX142" i="51"/>
  <c r="AY142" i="51"/>
  <c r="AZ142" i="51"/>
  <c r="BA142" i="51"/>
  <c r="BB142" i="51"/>
  <c r="BC142" i="51"/>
  <c r="BD142" i="51"/>
  <c r="BE142" i="51"/>
  <c r="BF142" i="51"/>
  <c r="BG142" i="51"/>
  <c r="BH142" i="51"/>
  <c r="BI142" i="51"/>
  <c r="BJ142" i="51"/>
  <c r="BK142" i="51"/>
  <c r="D143" i="51"/>
  <c r="E143" i="51"/>
  <c r="F143" i="51"/>
  <c r="G143" i="51"/>
  <c r="H143" i="51"/>
  <c r="I143" i="51"/>
  <c r="J143" i="51"/>
  <c r="K143" i="51"/>
  <c r="L143" i="51"/>
  <c r="M143" i="51"/>
  <c r="N143" i="51"/>
  <c r="O143" i="51"/>
  <c r="P143" i="51"/>
  <c r="Q143" i="51"/>
  <c r="R143" i="51"/>
  <c r="S143" i="51"/>
  <c r="T143" i="51"/>
  <c r="U143" i="51"/>
  <c r="V143" i="51"/>
  <c r="W143" i="51"/>
  <c r="X143" i="51"/>
  <c r="Y143" i="51"/>
  <c r="Z143" i="51"/>
  <c r="AA143" i="51"/>
  <c r="AB143" i="51"/>
  <c r="AC143" i="51"/>
  <c r="AD143" i="51"/>
  <c r="AE143" i="51"/>
  <c r="AF143" i="51"/>
  <c r="AG143" i="51"/>
  <c r="AH143" i="51"/>
  <c r="AI143" i="51"/>
  <c r="AJ143" i="51"/>
  <c r="AK143" i="51"/>
  <c r="AL143" i="51"/>
  <c r="AM143" i="51"/>
  <c r="AN143" i="51"/>
  <c r="AO143" i="51"/>
  <c r="AP143" i="51"/>
  <c r="AQ143" i="51"/>
  <c r="AR143" i="51"/>
  <c r="AS143" i="51"/>
  <c r="AT143" i="51"/>
  <c r="AU143" i="51"/>
  <c r="AV143" i="51"/>
  <c r="AW143" i="51"/>
  <c r="AX143" i="51"/>
  <c r="AY143" i="51"/>
  <c r="AZ143" i="51"/>
  <c r="BA143" i="51"/>
  <c r="BB143" i="51"/>
  <c r="BC143" i="51"/>
  <c r="BD143" i="51"/>
  <c r="BE143" i="51"/>
  <c r="BF143" i="51"/>
  <c r="BG143" i="51"/>
  <c r="BH143" i="51"/>
  <c r="BI143" i="51"/>
  <c r="BJ143" i="51"/>
  <c r="BK143" i="51"/>
  <c r="D144" i="51"/>
  <c r="E144" i="51"/>
  <c r="F144" i="51"/>
  <c r="G144" i="51"/>
  <c r="H144" i="51"/>
  <c r="I144" i="51"/>
  <c r="J144" i="51"/>
  <c r="K144" i="51"/>
  <c r="L144" i="51"/>
  <c r="M144" i="51"/>
  <c r="N144" i="51"/>
  <c r="O144" i="51"/>
  <c r="P144" i="51"/>
  <c r="Q144" i="51"/>
  <c r="R144" i="51"/>
  <c r="S144" i="51"/>
  <c r="T144" i="51"/>
  <c r="U144" i="51"/>
  <c r="V144" i="51"/>
  <c r="W144" i="51"/>
  <c r="X144" i="51"/>
  <c r="Y144" i="51"/>
  <c r="Z144" i="51"/>
  <c r="AA144" i="51"/>
  <c r="AB144" i="51"/>
  <c r="AC144" i="51"/>
  <c r="AD144" i="51"/>
  <c r="AE144" i="51"/>
  <c r="AF144" i="51"/>
  <c r="AG144" i="51"/>
  <c r="AH144" i="51"/>
  <c r="AI144" i="51"/>
  <c r="AJ144" i="51"/>
  <c r="AK144" i="51"/>
  <c r="AL144" i="51"/>
  <c r="AM144" i="51"/>
  <c r="AN144" i="51"/>
  <c r="AO144" i="51"/>
  <c r="AP144" i="51"/>
  <c r="AQ144" i="51"/>
  <c r="AR144" i="51"/>
  <c r="AS144" i="51"/>
  <c r="AT144" i="51"/>
  <c r="AU144" i="51"/>
  <c r="AV144" i="51"/>
  <c r="AW144" i="51"/>
  <c r="AX144" i="51"/>
  <c r="AY144" i="51"/>
  <c r="AZ144" i="51"/>
  <c r="BA144" i="51"/>
  <c r="BB144" i="51"/>
  <c r="BC144" i="51"/>
  <c r="BD144" i="51"/>
  <c r="BE144" i="51"/>
  <c r="BF144" i="51"/>
  <c r="BG144" i="51"/>
  <c r="BH144" i="51"/>
  <c r="BI144" i="51"/>
  <c r="BJ144" i="51"/>
  <c r="BK144" i="51"/>
  <c r="D145" i="51"/>
  <c r="E145" i="51"/>
  <c r="F145" i="51"/>
  <c r="G145" i="51"/>
  <c r="H145" i="51"/>
  <c r="I145" i="51"/>
  <c r="J145" i="51"/>
  <c r="K145" i="51"/>
  <c r="L145" i="51"/>
  <c r="M145" i="51"/>
  <c r="N145" i="51"/>
  <c r="O145" i="51"/>
  <c r="P145" i="51"/>
  <c r="Q145" i="51"/>
  <c r="R145" i="51"/>
  <c r="S145" i="51"/>
  <c r="T145" i="51"/>
  <c r="U145" i="51"/>
  <c r="V145" i="51"/>
  <c r="W145" i="51"/>
  <c r="X145" i="51"/>
  <c r="Y145" i="51"/>
  <c r="Z145" i="51"/>
  <c r="AA145" i="51"/>
  <c r="AB145" i="51"/>
  <c r="AC145" i="51"/>
  <c r="AD145" i="51"/>
  <c r="AE145" i="51"/>
  <c r="AF145" i="51"/>
  <c r="AG145" i="51"/>
  <c r="AH145" i="51"/>
  <c r="AI145" i="51"/>
  <c r="AJ145" i="51"/>
  <c r="AK145" i="51"/>
  <c r="AL145" i="51"/>
  <c r="AM145" i="51"/>
  <c r="AN145" i="51"/>
  <c r="AO145" i="51"/>
  <c r="AP145" i="51"/>
  <c r="AQ145" i="51"/>
  <c r="AR145" i="51"/>
  <c r="AS145" i="51"/>
  <c r="AT145" i="51"/>
  <c r="AU145" i="51"/>
  <c r="AV145" i="51"/>
  <c r="AW145" i="51"/>
  <c r="AX145" i="51"/>
  <c r="AY145" i="51"/>
  <c r="AZ145" i="51"/>
  <c r="BA145" i="51"/>
  <c r="BB145" i="51"/>
  <c r="BC145" i="51"/>
  <c r="BD145" i="51"/>
  <c r="BE145" i="51"/>
  <c r="BF145" i="51"/>
  <c r="BG145" i="51"/>
  <c r="BH145" i="51"/>
  <c r="BI145" i="51"/>
  <c r="BJ145" i="51"/>
  <c r="BK145" i="51"/>
  <c r="D146" i="51"/>
  <c r="E146" i="51"/>
  <c r="F146" i="51"/>
  <c r="G146" i="51"/>
  <c r="H146" i="51"/>
  <c r="I146" i="51"/>
  <c r="J146" i="51"/>
  <c r="K146" i="51"/>
  <c r="L146" i="51"/>
  <c r="M146" i="51"/>
  <c r="N146" i="51"/>
  <c r="O146" i="51"/>
  <c r="P146" i="51"/>
  <c r="Q146" i="51"/>
  <c r="R146" i="51"/>
  <c r="S146" i="51"/>
  <c r="T146" i="51"/>
  <c r="U146" i="51"/>
  <c r="V146" i="51"/>
  <c r="W146" i="51"/>
  <c r="X146" i="51"/>
  <c r="Y146" i="51"/>
  <c r="Z146" i="51"/>
  <c r="AA146" i="51"/>
  <c r="AB146" i="51"/>
  <c r="AC146" i="51"/>
  <c r="AD146" i="51"/>
  <c r="AE146" i="51"/>
  <c r="AF146" i="51"/>
  <c r="AG146" i="51"/>
  <c r="AH146" i="51"/>
  <c r="AI146" i="51"/>
  <c r="AJ146" i="51"/>
  <c r="AK146" i="51"/>
  <c r="AL146" i="51"/>
  <c r="AM146" i="51"/>
  <c r="AN146" i="51"/>
  <c r="AO146" i="51"/>
  <c r="AP146" i="51"/>
  <c r="AQ146" i="51"/>
  <c r="AR146" i="51"/>
  <c r="AS146" i="51"/>
  <c r="AT146" i="51"/>
  <c r="AU146" i="51"/>
  <c r="AV146" i="51"/>
  <c r="AW146" i="51"/>
  <c r="AX146" i="51"/>
  <c r="AY146" i="51"/>
  <c r="AZ146" i="51"/>
  <c r="BA146" i="51"/>
  <c r="BB146" i="51"/>
  <c r="BC146" i="51"/>
  <c r="BD146" i="51"/>
  <c r="BE146" i="51"/>
  <c r="BF146" i="51"/>
  <c r="BG146" i="51"/>
  <c r="BH146" i="51"/>
  <c r="BI146" i="51"/>
  <c r="BJ146" i="51"/>
  <c r="BK146" i="51"/>
  <c r="D147" i="51"/>
  <c r="E147" i="51"/>
  <c r="F147" i="51"/>
  <c r="G147" i="51"/>
  <c r="H147" i="51"/>
  <c r="I147" i="51"/>
  <c r="J147" i="51"/>
  <c r="K147" i="51"/>
  <c r="L147" i="51"/>
  <c r="M147" i="51"/>
  <c r="N147" i="51"/>
  <c r="O147" i="51"/>
  <c r="P147" i="51"/>
  <c r="Q147" i="51"/>
  <c r="R147" i="51"/>
  <c r="S147" i="51"/>
  <c r="T147" i="51"/>
  <c r="U147" i="51"/>
  <c r="V147" i="51"/>
  <c r="W147" i="51"/>
  <c r="X147" i="51"/>
  <c r="Y147" i="51"/>
  <c r="Z147" i="51"/>
  <c r="AA147" i="51"/>
  <c r="AB147" i="51"/>
  <c r="AC147" i="51"/>
  <c r="AD147" i="51"/>
  <c r="AE147" i="51"/>
  <c r="AF147" i="51"/>
  <c r="AG147" i="51"/>
  <c r="AH147" i="51"/>
  <c r="AI147" i="51"/>
  <c r="AJ147" i="51"/>
  <c r="AK147" i="51"/>
  <c r="AL147" i="51"/>
  <c r="AM147" i="51"/>
  <c r="AN147" i="51"/>
  <c r="AO147" i="51"/>
  <c r="AP147" i="51"/>
  <c r="AQ147" i="51"/>
  <c r="AR147" i="51"/>
  <c r="AS147" i="51"/>
  <c r="AT147" i="51"/>
  <c r="AU147" i="51"/>
  <c r="AV147" i="51"/>
  <c r="AW147" i="51"/>
  <c r="AX147" i="51"/>
  <c r="AY147" i="51"/>
  <c r="AZ147" i="51"/>
  <c r="BA147" i="51"/>
  <c r="BB147" i="51"/>
  <c r="BC147" i="51"/>
  <c r="BD147" i="51"/>
  <c r="BE147" i="51"/>
  <c r="BF147" i="51"/>
  <c r="BG147" i="51"/>
  <c r="BH147" i="51"/>
  <c r="BI147" i="51"/>
  <c r="BJ147" i="51"/>
  <c r="BK147" i="51"/>
  <c r="D148" i="51"/>
  <c r="E148" i="51"/>
  <c r="F148" i="51"/>
  <c r="G148" i="51"/>
  <c r="H148" i="51"/>
  <c r="I148" i="51"/>
  <c r="J148" i="51"/>
  <c r="K148" i="51"/>
  <c r="L148" i="51"/>
  <c r="M148" i="51"/>
  <c r="N148" i="51"/>
  <c r="O148" i="51"/>
  <c r="P148" i="51"/>
  <c r="Q148" i="51"/>
  <c r="R148" i="51"/>
  <c r="S148" i="51"/>
  <c r="T148" i="51"/>
  <c r="U148" i="51"/>
  <c r="V148" i="51"/>
  <c r="W148" i="51"/>
  <c r="X148" i="51"/>
  <c r="Y148" i="51"/>
  <c r="Z148" i="51"/>
  <c r="AA148" i="51"/>
  <c r="AB148" i="51"/>
  <c r="AC148" i="51"/>
  <c r="AD148" i="51"/>
  <c r="AE148" i="51"/>
  <c r="AF148" i="51"/>
  <c r="AG148" i="51"/>
  <c r="AH148" i="51"/>
  <c r="AI148" i="51"/>
  <c r="AJ148" i="51"/>
  <c r="AK148" i="51"/>
  <c r="AL148" i="51"/>
  <c r="AM148" i="51"/>
  <c r="AN148" i="51"/>
  <c r="AO148" i="51"/>
  <c r="AP148" i="51"/>
  <c r="AQ148" i="51"/>
  <c r="AR148" i="51"/>
  <c r="AS148" i="51"/>
  <c r="AT148" i="51"/>
  <c r="AU148" i="51"/>
  <c r="AV148" i="51"/>
  <c r="AW148" i="51"/>
  <c r="AX148" i="51"/>
  <c r="AY148" i="51"/>
  <c r="AZ148" i="51"/>
  <c r="BA148" i="51"/>
  <c r="BB148" i="51"/>
  <c r="BC148" i="51"/>
  <c r="BD148" i="51"/>
  <c r="BE148" i="51"/>
  <c r="BF148" i="51"/>
  <c r="BG148" i="51"/>
  <c r="BH148" i="51"/>
  <c r="BI148" i="51"/>
  <c r="BJ148" i="51"/>
  <c r="BK148" i="51"/>
  <c r="D149" i="51"/>
  <c r="E149" i="51"/>
  <c r="F149" i="51"/>
  <c r="G149" i="51"/>
  <c r="H149" i="51"/>
  <c r="I149" i="51"/>
  <c r="J149" i="51"/>
  <c r="K149" i="51"/>
  <c r="L149" i="51"/>
  <c r="M149" i="51"/>
  <c r="N149" i="51"/>
  <c r="O149" i="51"/>
  <c r="P149" i="51"/>
  <c r="Q149" i="51"/>
  <c r="R149" i="51"/>
  <c r="S149" i="51"/>
  <c r="T149" i="51"/>
  <c r="U149" i="51"/>
  <c r="V149" i="51"/>
  <c r="W149" i="51"/>
  <c r="X149" i="51"/>
  <c r="Y149" i="51"/>
  <c r="Z149" i="51"/>
  <c r="AA149" i="51"/>
  <c r="AB149" i="51"/>
  <c r="AC149" i="51"/>
  <c r="AD149" i="51"/>
  <c r="AE149" i="51"/>
  <c r="AF149" i="51"/>
  <c r="AG149" i="51"/>
  <c r="AH149" i="51"/>
  <c r="AI149" i="51"/>
  <c r="AJ149" i="51"/>
  <c r="AK149" i="51"/>
  <c r="AL149" i="51"/>
  <c r="AM149" i="51"/>
  <c r="AN149" i="51"/>
  <c r="AO149" i="51"/>
  <c r="AP149" i="51"/>
  <c r="AQ149" i="51"/>
  <c r="AR149" i="51"/>
  <c r="AS149" i="51"/>
  <c r="AT149" i="51"/>
  <c r="AU149" i="51"/>
  <c r="AV149" i="51"/>
  <c r="AW149" i="51"/>
  <c r="AX149" i="51"/>
  <c r="AY149" i="51"/>
  <c r="AZ149" i="51"/>
  <c r="BA149" i="51"/>
  <c r="BB149" i="51"/>
  <c r="BC149" i="51"/>
  <c r="BD149" i="51"/>
  <c r="BE149" i="51"/>
  <c r="BF149" i="51"/>
  <c r="BG149" i="51"/>
  <c r="BH149" i="51"/>
  <c r="BI149" i="51"/>
  <c r="BJ149" i="51"/>
  <c r="BK149" i="51"/>
  <c r="D150" i="51"/>
  <c r="E150" i="51"/>
  <c r="F150" i="51"/>
  <c r="G150" i="51"/>
  <c r="H150" i="51"/>
  <c r="I150" i="51"/>
  <c r="J150" i="51"/>
  <c r="K150" i="51"/>
  <c r="L150" i="51"/>
  <c r="M150" i="51"/>
  <c r="N150" i="51"/>
  <c r="O150" i="51"/>
  <c r="P150" i="51"/>
  <c r="Q150" i="51"/>
  <c r="R150" i="51"/>
  <c r="S150" i="51"/>
  <c r="T150" i="51"/>
  <c r="U150" i="51"/>
  <c r="V150" i="51"/>
  <c r="W150" i="51"/>
  <c r="X150" i="51"/>
  <c r="Y150" i="51"/>
  <c r="Z150" i="51"/>
  <c r="AA150" i="51"/>
  <c r="AB150" i="51"/>
  <c r="AC150" i="51"/>
  <c r="AD150" i="51"/>
  <c r="AE150" i="51"/>
  <c r="AF150" i="51"/>
  <c r="AG150" i="51"/>
  <c r="AH150" i="51"/>
  <c r="AI150" i="51"/>
  <c r="AJ150" i="51"/>
  <c r="AK150" i="51"/>
  <c r="AL150" i="51"/>
  <c r="AM150" i="51"/>
  <c r="AN150" i="51"/>
  <c r="AO150" i="51"/>
  <c r="AP150" i="51"/>
  <c r="AQ150" i="51"/>
  <c r="AR150" i="51"/>
  <c r="AS150" i="51"/>
  <c r="AT150" i="51"/>
  <c r="AU150" i="51"/>
  <c r="AV150" i="51"/>
  <c r="AW150" i="51"/>
  <c r="AX150" i="51"/>
  <c r="AY150" i="51"/>
  <c r="AZ150" i="51"/>
  <c r="BA150" i="51"/>
  <c r="BB150" i="51"/>
  <c r="BC150" i="51"/>
  <c r="BD150" i="51"/>
  <c r="BE150" i="51"/>
  <c r="BF150" i="51"/>
  <c r="BG150" i="51"/>
  <c r="BH150" i="51"/>
  <c r="BI150" i="51"/>
  <c r="BJ150" i="51"/>
  <c r="BK150" i="51"/>
  <c r="D151" i="51"/>
  <c r="E151" i="51"/>
  <c r="F151" i="51"/>
  <c r="G151" i="51"/>
  <c r="H151" i="51"/>
  <c r="I151" i="51"/>
  <c r="J151" i="51"/>
  <c r="K151" i="51"/>
  <c r="L151" i="51"/>
  <c r="M151" i="51"/>
  <c r="N151" i="51"/>
  <c r="O151" i="51"/>
  <c r="P151" i="51"/>
  <c r="Q151" i="51"/>
  <c r="R151" i="51"/>
  <c r="S151" i="51"/>
  <c r="T151" i="51"/>
  <c r="U151" i="51"/>
  <c r="V151" i="51"/>
  <c r="W151" i="51"/>
  <c r="X151" i="51"/>
  <c r="Y151" i="51"/>
  <c r="Z151" i="51"/>
  <c r="AA151" i="51"/>
  <c r="AB151" i="51"/>
  <c r="AC151" i="51"/>
  <c r="AD151" i="51"/>
  <c r="AE151" i="51"/>
  <c r="AF151" i="51"/>
  <c r="AG151" i="51"/>
  <c r="AH151" i="51"/>
  <c r="AI151" i="51"/>
  <c r="AJ151" i="51"/>
  <c r="AK151" i="51"/>
  <c r="AL151" i="51"/>
  <c r="AM151" i="51"/>
  <c r="AN151" i="51"/>
  <c r="AO151" i="51"/>
  <c r="AP151" i="51"/>
  <c r="AQ151" i="51"/>
  <c r="AR151" i="51"/>
  <c r="AS151" i="51"/>
  <c r="AT151" i="51"/>
  <c r="AU151" i="51"/>
  <c r="AV151" i="51"/>
  <c r="AW151" i="51"/>
  <c r="AX151" i="51"/>
  <c r="AY151" i="51"/>
  <c r="AZ151" i="51"/>
  <c r="BA151" i="51"/>
  <c r="BB151" i="51"/>
  <c r="BC151" i="51"/>
  <c r="BD151" i="51"/>
  <c r="BE151" i="51"/>
  <c r="BF151" i="51"/>
  <c r="BG151" i="51"/>
  <c r="BH151" i="51"/>
  <c r="BI151" i="51"/>
  <c r="BJ151" i="51"/>
  <c r="BK151" i="51"/>
  <c r="D152" i="51"/>
  <c r="E152" i="51"/>
  <c r="F152" i="51"/>
  <c r="G152" i="51"/>
  <c r="H152" i="51"/>
  <c r="I152" i="51"/>
  <c r="J152" i="51"/>
  <c r="K152" i="51"/>
  <c r="L152" i="51"/>
  <c r="M152" i="51"/>
  <c r="N152" i="51"/>
  <c r="O152" i="51"/>
  <c r="P152" i="51"/>
  <c r="Q152" i="51"/>
  <c r="R152" i="51"/>
  <c r="S152" i="51"/>
  <c r="T152" i="51"/>
  <c r="U152" i="51"/>
  <c r="V152" i="51"/>
  <c r="W152" i="51"/>
  <c r="X152" i="51"/>
  <c r="Y152" i="51"/>
  <c r="Z152" i="51"/>
  <c r="AA152" i="51"/>
  <c r="AB152" i="51"/>
  <c r="AC152" i="51"/>
  <c r="AD152" i="51"/>
  <c r="AE152" i="51"/>
  <c r="AF152" i="51"/>
  <c r="AG152" i="51"/>
  <c r="AH152" i="51"/>
  <c r="AI152" i="51"/>
  <c r="AJ152" i="51"/>
  <c r="AK152" i="51"/>
  <c r="AL152" i="51"/>
  <c r="AM152" i="51"/>
  <c r="AN152" i="51"/>
  <c r="AO152" i="51"/>
  <c r="AP152" i="51"/>
  <c r="AQ152" i="51"/>
  <c r="AR152" i="51"/>
  <c r="AS152" i="51"/>
  <c r="AT152" i="51"/>
  <c r="AU152" i="51"/>
  <c r="AV152" i="51"/>
  <c r="AW152" i="51"/>
  <c r="AX152" i="51"/>
  <c r="AY152" i="51"/>
  <c r="AZ152" i="51"/>
  <c r="BA152" i="51"/>
  <c r="BB152" i="51"/>
  <c r="BC152" i="51"/>
  <c r="BD152" i="51"/>
  <c r="BE152" i="51"/>
  <c r="BF152" i="51"/>
  <c r="BG152" i="51"/>
  <c r="BH152" i="51"/>
  <c r="BI152" i="51"/>
  <c r="BJ152" i="51"/>
  <c r="BK152" i="51"/>
  <c r="D153" i="51"/>
  <c r="E153" i="51"/>
  <c r="F153" i="51"/>
  <c r="G153" i="51"/>
  <c r="H153" i="51"/>
  <c r="I153" i="51"/>
  <c r="J153" i="51"/>
  <c r="K153" i="51"/>
  <c r="L153" i="51"/>
  <c r="M153" i="51"/>
  <c r="N153" i="51"/>
  <c r="O153" i="51"/>
  <c r="P153" i="51"/>
  <c r="Q153" i="51"/>
  <c r="R153" i="51"/>
  <c r="S153" i="51"/>
  <c r="T153" i="51"/>
  <c r="U153" i="51"/>
  <c r="V153" i="51"/>
  <c r="W153" i="51"/>
  <c r="X153" i="51"/>
  <c r="Y153" i="51"/>
  <c r="Z153" i="51"/>
  <c r="AA153" i="51"/>
  <c r="AB153" i="51"/>
  <c r="AC153" i="51"/>
  <c r="AD153" i="51"/>
  <c r="AE153" i="51"/>
  <c r="AF153" i="51"/>
  <c r="AG153" i="51"/>
  <c r="AH153" i="51"/>
  <c r="AI153" i="51"/>
  <c r="AJ153" i="51"/>
  <c r="AK153" i="51"/>
  <c r="AL153" i="51"/>
  <c r="AM153" i="51"/>
  <c r="AN153" i="51"/>
  <c r="AO153" i="51"/>
  <c r="AP153" i="51"/>
  <c r="AQ153" i="51"/>
  <c r="AR153" i="51"/>
  <c r="AS153" i="51"/>
  <c r="AT153" i="51"/>
  <c r="AU153" i="51"/>
  <c r="AV153" i="51"/>
  <c r="AW153" i="51"/>
  <c r="AX153" i="51"/>
  <c r="AY153" i="51"/>
  <c r="AZ153" i="51"/>
  <c r="BA153" i="51"/>
  <c r="BB153" i="51"/>
  <c r="BC153" i="51"/>
  <c r="BD153" i="51"/>
  <c r="BE153" i="51"/>
  <c r="BF153" i="51"/>
  <c r="BG153" i="51"/>
  <c r="BH153" i="51"/>
  <c r="BI153" i="51"/>
  <c r="BJ153" i="51"/>
  <c r="BK153" i="51"/>
  <c r="D154" i="51"/>
  <c r="E154" i="51"/>
  <c r="F154" i="51"/>
  <c r="G154" i="51"/>
  <c r="H154" i="51"/>
  <c r="I154" i="51"/>
  <c r="J154" i="51"/>
  <c r="K154" i="51"/>
  <c r="L154" i="51"/>
  <c r="M154" i="51"/>
  <c r="N154" i="51"/>
  <c r="O154" i="51"/>
  <c r="P154" i="51"/>
  <c r="Q154" i="51"/>
  <c r="R154" i="51"/>
  <c r="S154" i="51"/>
  <c r="T154" i="51"/>
  <c r="U154" i="51"/>
  <c r="V154" i="51"/>
  <c r="W154" i="51"/>
  <c r="X154" i="51"/>
  <c r="Y154" i="51"/>
  <c r="Z154" i="51"/>
  <c r="AA154" i="51"/>
  <c r="AB154" i="51"/>
  <c r="AC154" i="51"/>
  <c r="AD154" i="51"/>
  <c r="AE154" i="51"/>
  <c r="AF154" i="51"/>
  <c r="AG154" i="51"/>
  <c r="AH154" i="51"/>
  <c r="AI154" i="51"/>
  <c r="AJ154" i="51"/>
  <c r="AK154" i="51"/>
  <c r="AL154" i="51"/>
  <c r="AM154" i="51"/>
  <c r="AN154" i="51"/>
  <c r="AO154" i="51"/>
  <c r="AP154" i="51"/>
  <c r="AQ154" i="51"/>
  <c r="AR154" i="51"/>
  <c r="AS154" i="51"/>
  <c r="AT154" i="51"/>
  <c r="AU154" i="51"/>
  <c r="AV154" i="51"/>
  <c r="AW154" i="51"/>
  <c r="AX154" i="51"/>
  <c r="AY154" i="51"/>
  <c r="AZ154" i="51"/>
  <c r="BA154" i="51"/>
  <c r="BB154" i="51"/>
  <c r="BC154" i="51"/>
  <c r="BD154" i="51"/>
  <c r="BE154" i="51"/>
  <c r="BF154" i="51"/>
  <c r="BG154" i="51"/>
  <c r="BH154" i="51"/>
  <c r="BI154" i="51"/>
  <c r="BJ154" i="51"/>
  <c r="BK154" i="51"/>
  <c r="D155" i="51"/>
  <c r="E155" i="51"/>
  <c r="F155" i="51"/>
  <c r="G155" i="51"/>
  <c r="H155" i="51"/>
  <c r="I155" i="51"/>
  <c r="J155" i="51"/>
  <c r="K155" i="51"/>
  <c r="L155" i="51"/>
  <c r="M155" i="51"/>
  <c r="N155" i="51"/>
  <c r="O155" i="51"/>
  <c r="P155" i="51"/>
  <c r="Q155" i="51"/>
  <c r="R155" i="51"/>
  <c r="S155" i="51"/>
  <c r="T155" i="51"/>
  <c r="U155" i="51"/>
  <c r="V155" i="51"/>
  <c r="W155" i="51"/>
  <c r="X155" i="51"/>
  <c r="Y155" i="51"/>
  <c r="Z155" i="51"/>
  <c r="AA155" i="51"/>
  <c r="AB155" i="51"/>
  <c r="AC155" i="51"/>
  <c r="AD155" i="51"/>
  <c r="AE155" i="51"/>
  <c r="AF155" i="51"/>
  <c r="AG155" i="51"/>
  <c r="AH155" i="51"/>
  <c r="AI155" i="51"/>
  <c r="AJ155" i="51"/>
  <c r="AK155" i="51"/>
  <c r="AL155" i="51"/>
  <c r="AM155" i="51"/>
  <c r="AN155" i="51"/>
  <c r="AO155" i="51"/>
  <c r="AP155" i="51"/>
  <c r="AQ155" i="51"/>
  <c r="AR155" i="51"/>
  <c r="AS155" i="51"/>
  <c r="AT155" i="51"/>
  <c r="AU155" i="51"/>
  <c r="AV155" i="51"/>
  <c r="AW155" i="51"/>
  <c r="AX155" i="51"/>
  <c r="AY155" i="51"/>
  <c r="AZ155" i="51"/>
  <c r="BA155" i="51"/>
  <c r="BB155" i="51"/>
  <c r="BC155" i="51"/>
  <c r="BD155" i="51"/>
  <c r="BE155" i="51"/>
  <c r="BF155" i="51"/>
  <c r="BG155" i="51"/>
  <c r="BH155" i="51"/>
  <c r="BI155" i="51"/>
  <c r="BJ155" i="51"/>
  <c r="BK155" i="51"/>
  <c r="D156" i="51"/>
  <c r="E156" i="51"/>
  <c r="F156" i="51"/>
  <c r="G156" i="51"/>
  <c r="H156" i="51"/>
  <c r="I156" i="51"/>
  <c r="J156" i="51"/>
  <c r="K156" i="51"/>
  <c r="L156" i="51"/>
  <c r="M156" i="51"/>
  <c r="N156" i="51"/>
  <c r="O156" i="51"/>
  <c r="P156" i="51"/>
  <c r="Q156" i="51"/>
  <c r="R156" i="51"/>
  <c r="S156" i="51"/>
  <c r="T156" i="51"/>
  <c r="U156" i="51"/>
  <c r="V156" i="51"/>
  <c r="W156" i="51"/>
  <c r="X156" i="51"/>
  <c r="Y156" i="51"/>
  <c r="Z156" i="51"/>
  <c r="AA156" i="51"/>
  <c r="AB156" i="51"/>
  <c r="AC156" i="51"/>
  <c r="AD156" i="51"/>
  <c r="AE156" i="51"/>
  <c r="AF156" i="51"/>
  <c r="AG156" i="51"/>
  <c r="AH156" i="51"/>
  <c r="AI156" i="51"/>
  <c r="AJ156" i="51"/>
  <c r="AK156" i="51"/>
  <c r="AL156" i="51"/>
  <c r="AM156" i="51"/>
  <c r="AN156" i="51"/>
  <c r="AO156" i="51"/>
  <c r="AP156" i="51"/>
  <c r="AQ156" i="51"/>
  <c r="AR156" i="51"/>
  <c r="AS156" i="51"/>
  <c r="AT156" i="51"/>
  <c r="AU156" i="51"/>
  <c r="AV156" i="51"/>
  <c r="AW156" i="51"/>
  <c r="AX156" i="51"/>
  <c r="AY156" i="51"/>
  <c r="AZ156" i="51"/>
  <c r="BA156" i="51"/>
  <c r="BB156" i="51"/>
  <c r="BC156" i="51"/>
  <c r="BD156" i="51"/>
  <c r="BE156" i="51"/>
  <c r="BF156" i="51"/>
  <c r="BG156" i="51"/>
  <c r="BH156" i="51"/>
  <c r="BI156" i="51"/>
  <c r="BJ156" i="51"/>
  <c r="BK156" i="51"/>
  <c r="D157" i="51"/>
  <c r="E157" i="51"/>
  <c r="F157" i="51"/>
  <c r="G157" i="51"/>
  <c r="H157" i="51"/>
  <c r="I157" i="51"/>
  <c r="J157" i="51"/>
  <c r="K157" i="51"/>
  <c r="L157" i="51"/>
  <c r="M157" i="51"/>
  <c r="N157" i="51"/>
  <c r="O157" i="51"/>
  <c r="P157" i="51"/>
  <c r="Q157" i="51"/>
  <c r="R157" i="51"/>
  <c r="S157" i="51"/>
  <c r="T157" i="51"/>
  <c r="U157" i="51"/>
  <c r="V157" i="51"/>
  <c r="W157" i="51"/>
  <c r="X157" i="51"/>
  <c r="Y157" i="51"/>
  <c r="Z157" i="51"/>
  <c r="AA157" i="51"/>
  <c r="AB157" i="51"/>
  <c r="AC157" i="51"/>
  <c r="AD157" i="51"/>
  <c r="AE157" i="51"/>
  <c r="AF157" i="51"/>
  <c r="AG157" i="51"/>
  <c r="AH157" i="51"/>
  <c r="AI157" i="51"/>
  <c r="AJ157" i="51"/>
  <c r="AK157" i="51"/>
  <c r="AL157" i="51"/>
  <c r="AM157" i="51"/>
  <c r="AN157" i="51"/>
  <c r="AO157" i="51"/>
  <c r="AP157" i="51"/>
  <c r="AQ157" i="51"/>
  <c r="AR157" i="51"/>
  <c r="AS157" i="51"/>
  <c r="AT157" i="51"/>
  <c r="AU157" i="51"/>
  <c r="AV157" i="51"/>
  <c r="AW157" i="51"/>
  <c r="AX157" i="51"/>
  <c r="AY157" i="51"/>
  <c r="AZ157" i="51"/>
  <c r="BA157" i="51"/>
  <c r="BB157" i="51"/>
  <c r="BC157" i="51"/>
  <c r="BD157" i="51"/>
  <c r="BE157" i="51"/>
  <c r="BF157" i="51"/>
  <c r="BG157" i="51"/>
  <c r="BH157" i="51"/>
  <c r="BI157" i="51"/>
  <c r="BJ157" i="51"/>
  <c r="BK157" i="51"/>
  <c r="D158" i="51"/>
  <c r="E158" i="51"/>
  <c r="F158" i="51"/>
  <c r="G158" i="51"/>
  <c r="H158" i="51"/>
  <c r="I158" i="51"/>
  <c r="J158" i="51"/>
  <c r="K158" i="51"/>
  <c r="L158" i="51"/>
  <c r="M158" i="51"/>
  <c r="N158" i="51"/>
  <c r="O158" i="51"/>
  <c r="P158" i="51"/>
  <c r="Q158" i="51"/>
  <c r="R158" i="51"/>
  <c r="S158" i="51"/>
  <c r="T158" i="51"/>
  <c r="U158" i="51"/>
  <c r="V158" i="51"/>
  <c r="W158" i="51"/>
  <c r="X158" i="51"/>
  <c r="Y158" i="51"/>
  <c r="Z158" i="51"/>
  <c r="AA158" i="51"/>
  <c r="AB158" i="51"/>
  <c r="AC158" i="51"/>
  <c r="AD158" i="51"/>
  <c r="AE158" i="51"/>
  <c r="AF158" i="51"/>
  <c r="AG158" i="51"/>
  <c r="AH158" i="51"/>
  <c r="AI158" i="51"/>
  <c r="AJ158" i="51"/>
  <c r="AK158" i="51"/>
  <c r="AL158" i="51"/>
  <c r="AM158" i="51"/>
  <c r="AN158" i="51"/>
  <c r="AO158" i="51"/>
  <c r="AP158" i="51"/>
  <c r="AQ158" i="51"/>
  <c r="AR158" i="51"/>
  <c r="AS158" i="51"/>
  <c r="AT158" i="51"/>
  <c r="AU158" i="51"/>
  <c r="AV158" i="51"/>
  <c r="AW158" i="51"/>
  <c r="AX158" i="51"/>
  <c r="AY158" i="51"/>
  <c r="AZ158" i="51"/>
  <c r="BA158" i="51"/>
  <c r="BB158" i="51"/>
  <c r="BC158" i="51"/>
  <c r="BD158" i="51"/>
  <c r="BE158" i="51"/>
  <c r="BF158" i="51"/>
  <c r="BG158" i="51"/>
  <c r="BH158" i="51"/>
  <c r="BI158" i="51"/>
  <c r="BJ158" i="51"/>
  <c r="BK158" i="51"/>
  <c r="D159" i="51"/>
  <c r="E159" i="51"/>
  <c r="F159" i="51"/>
  <c r="G159" i="51"/>
  <c r="H159" i="51"/>
  <c r="I159" i="51"/>
  <c r="J159" i="51"/>
  <c r="K159" i="51"/>
  <c r="L159" i="51"/>
  <c r="M159" i="51"/>
  <c r="N159" i="51"/>
  <c r="O159" i="51"/>
  <c r="P159" i="51"/>
  <c r="Q159" i="51"/>
  <c r="R159" i="51"/>
  <c r="S159" i="51"/>
  <c r="T159" i="51"/>
  <c r="U159" i="51"/>
  <c r="V159" i="51"/>
  <c r="W159" i="51"/>
  <c r="X159" i="51"/>
  <c r="Y159" i="51"/>
  <c r="Z159" i="51"/>
  <c r="AA159" i="51"/>
  <c r="AB159" i="51"/>
  <c r="AC159" i="51"/>
  <c r="AD159" i="51"/>
  <c r="AE159" i="51"/>
  <c r="AF159" i="51"/>
  <c r="AG159" i="51"/>
  <c r="AH159" i="51"/>
  <c r="AI159" i="51"/>
  <c r="AJ159" i="51"/>
  <c r="AK159" i="51"/>
  <c r="AL159" i="51"/>
  <c r="AM159" i="51"/>
  <c r="AN159" i="51"/>
  <c r="AO159" i="51"/>
  <c r="AP159" i="51"/>
  <c r="AQ159" i="51"/>
  <c r="AR159" i="51"/>
  <c r="AS159" i="51"/>
  <c r="AT159" i="51"/>
  <c r="AU159" i="51"/>
  <c r="AV159" i="51"/>
  <c r="AW159" i="51"/>
  <c r="AX159" i="51"/>
  <c r="AY159" i="51"/>
  <c r="AZ159" i="51"/>
  <c r="BA159" i="51"/>
  <c r="BB159" i="51"/>
  <c r="BC159" i="51"/>
  <c r="BD159" i="51"/>
  <c r="BE159" i="51"/>
  <c r="BF159" i="51"/>
  <c r="BG159" i="51"/>
  <c r="BH159" i="51"/>
  <c r="BI159" i="51"/>
  <c r="BJ159" i="51"/>
  <c r="BK159" i="51"/>
  <c r="D160" i="51"/>
  <c r="E160" i="51"/>
  <c r="F160" i="51"/>
  <c r="G160" i="51"/>
  <c r="H160" i="51"/>
  <c r="I160" i="51"/>
  <c r="J160" i="51"/>
  <c r="K160" i="51"/>
  <c r="L160" i="51"/>
  <c r="M160" i="51"/>
  <c r="N160" i="51"/>
  <c r="O160" i="51"/>
  <c r="P160" i="51"/>
  <c r="Q160" i="51"/>
  <c r="R160" i="51"/>
  <c r="S160" i="51"/>
  <c r="T160" i="51"/>
  <c r="U160" i="51"/>
  <c r="V160" i="51"/>
  <c r="W160" i="51"/>
  <c r="X160" i="51"/>
  <c r="Y160" i="51"/>
  <c r="Z160" i="51"/>
  <c r="AA160" i="51"/>
  <c r="AB160" i="51"/>
  <c r="AC160" i="51"/>
  <c r="AD160" i="51"/>
  <c r="AE160" i="51"/>
  <c r="AF160" i="51"/>
  <c r="AG160" i="51"/>
  <c r="AH160" i="51"/>
  <c r="AI160" i="51"/>
  <c r="AJ160" i="51"/>
  <c r="AK160" i="51"/>
  <c r="AL160" i="51"/>
  <c r="AM160" i="51"/>
  <c r="AN160" i="51"/>
  <c r="AO160" i="51"/>
  <c r="AP160" i="51"/>
  <c r="AQ160" i="51"/>
  <c r="AR160" i="51"/>
  <c r="AS160" i="51"/>
  <c r="AT160" i="51"/>
  <c r="AU160" i="51"/>
  <c r="AV160" i="51"/>
  <c r="AW160" i="51"/>
  <c r="AX160" i="51"/>
  <c r="AY160" i="51"/>
  <c r="AZ160" i="51"/>
  <c r="BA160" i="51"/>
  <c r="BB160" i="51"/>
  <c r="BC160" i="51"/>
  <c r="BD160" i="51"/>
  <c r="BE160" i="51"/>
  <c r="BF160" i="51"/>
  <c r="BG160" i="51"/>
  <c r="BH160" i="51"/>
  <c r="BI160" i="51"/>
  <c r="BJ160" i="51"/>
  <c r="BK160" i="51"/>
  <c r="D161" i="51"/>
  <c r="E161" i="51"/>
  <c r="F161" i="51"/>
  <c r="G161" i="51"/>
  <c r="H161" i="51"/>
  <c r="I161" i="51"/>
  <c r="J161" i="51"/>
  <c r="K161" i="51"/>
  <c r="L161" i="51"/>
  <c r="M161" i="51"/>
  <c r="N161" i="51"/>
  <c r="O161" i="51"/>
  <c r="P161" i="51"/>
  <c r="Q161" i="51"/>
  <c r="R161" i="51"/>
  <c r="S161" i="51"/>
  <c r="T161" i="51"/>
  <c r="U161" i="51"/>
  <c r="V161" i="51"/>
  <c r="W161" i="51"/>
  <c r="X161" i="51"/>
  <c r="Y161" i="51"/>
  <c r="Z161" i="51"/>
  <c r="AA161" i="51"/>
  <c r="AB161" i="51"/>
  <c r="AC161" i="51"/>
  <c r="AD161" i="51"/>
  <c r="AE161" i="51"/>
  <c r="AF161" i="51"/>
  <c r="AG161" i="51"/>
  <c r="AH161" i="51"/>
  <c r="AI161" i="51"/>
  <c r="AJ161" i="51"/>
  <c r="AK161" i="51"/>
  <c r="AL161" i="51"/>
  <c r="AM161" i="51"/>
  <c r="AN161" i="51"/>
  <c r="AO161" i="51"/>
  <c r="AP161" i="51"/>
  <c r="AQ161" i="51"/>
  <c r="AR161" i="51"/>
  <c r="AS161" i="51"/>
  <c r="AT161" i="51"/>
  <c r="AU161" i="51"/>
  <c r="AV161" i="51"/>
  <c r="AW161" i="51"/>
  <c r="AX161" i="51"/>
  <c r="AY161" i="51"/>
  <c r="AZ161" i="51"/>
  <c r="BA161" i="51"/>
  <c r="BB161" i="51"/>
  <c r="BC161" i="51"/>
  <c r="BD161" i="51"/>
  <c r="BE161" i="51"/>
  <c r="BF161" i="51"/>
  <c r="BG161" i="51"/>
  <c r="BH161" i="51"/>
  <c r="BI161" i="51"/>
  <c r="BJ161" i="51"/>
  <c r="BK161" i="51"/>
  <c r="D162" i="51"/>
  <c r="E162" i="51"/>
  <c r="F162" i="51"/>
  <c r="G162" i="51"/>
  <c r="H162" i="51"/>
  <c r="I162" i="51"/>
  <c r="J162" i="51"/>
  <c r="K162" i="51"/>
  <c r="L162" i="51"/>
  <c r="M162" i="51"/>
  <c r="N162" i="51"/>
  <c r="O162" i="51"/>
  <c r="P162" i="51"/>
  <c r="Q162" i="51"/>
  <c r="R162" i="51"/>
  <c r="S162" i="51"/>
  <c r="T162" i="51"/>
  <c r="U162" i="51"/>
  <c r="V162" i="51"/>
  <c r="W162" i="51"/>
  <c r="X162" i="51"/>
  <c r="Y162" i="51"/>
  <c r="Z162" i="51"/>
  <c r="AA162" i="51"/>
  <c r="AB162" i="51"/>
  <c r="AC162" i="51"/>
  <c r="AD162" i="51"/>
  <c r="AE162" i="51"/>
  <c r="AF162" i="51"/>
  <c r="AG162" i="51"/>
  <c r="AH162" i="51"/>
  <c r="AI162" i="51"/>
  <c r="AJ162" i="51"/>
  <c r="AK162" i="51"/>
  <c r="AL162" i="51"/>
  <c r="AM162" i="51"/>
  <c r="AN162" i="51"/>
  <c r="AO162" i="51"/>
  <c r="AP162" i="51"/>
  <c r="AQ162" i="51"/>
  <c r="AR162" i="51"/>
  <c r="AS162" i="51"/>
  <c r="AT162" i="51"/>
  <c r="AU162" i="51"/>
  <c r="AV162" i="51"/>
  <c r="AW162" i="51"/>
  <c r="AX162" i="51"/>
  <c r="AY162" i="51"/>
  <c r="AZ162" i="51"/>
  <c r="BA162" i="51"/>
  <c r="BB162" i="51"/>
  <c r="BC162" i="51"/>
  <c r="BD162" i="51"/>
  <c r="BE162" i="51"/>
  <c r="BF162" i="51"/>
  <c r="BG162" i="51"/>
  <c r="BH162" i="51"/>
  <c r="BI162" i="51"/>
  <c r="BJ162" i="51"/>
  <c r="BK162" i="51"/>
  <c r="D163" i="51"/>
  <c r="E163" i="51"/>
  <c r="F163" i="51"/>
  <c r="G163" i="51"/>
  <c r="H163" i="51"/>
  <c r="I163" i="51"/>
  <c r="J163" i="51"/>
  <c r="K163" i="51"/>
  <c r="L163" i="51"/>
  <c r="M163" i="51"/>
  <c r="N163" i="51"/>
  <c r="O163" i="51"/>
  <c r="P163" i="51"/>
  <c r="Q163" i="51"/>
  <c r="R163" i="51"/>
  <c r="S163" i="51"/>
  <c r="T163" i="51"/>
  <c r="U163" i="51"/>
  <c r="V163" i="51"/>
  <c r="W163" i="51"/>
  <c r="X163" i="51"/>
  <c r="Y163" i="51"/>
  <c r="Z163" i="51"/>
  <c r="AA163" i="51"/>
  <c r="AB163" i="51"/>
  <c r="AC163" i="51"/>
  <c r="AD163" i="51"/>
  <c r="AE163" i="51"/>
  <c r="AF163" i="51"/>
  <c r="AG163" i="51"/>
  <c r="AH163" i="51"/>
  <c r="AI163" i="51"/>
  <c r="AJ163" i="51"/>
  <c r="AK163" i="51"/>
  <c r="AL163" i="51"/>
  <c r="AM163" i="51"/>
  <c r="AN163" i="51"/>
  <c r="AO163" i="51"/>
  <c r="AP163" i="51"/>
  <c r="AQ163" i="51"/>
  <c r="AR163" i="51"/>
  <c r="AS163" i="51"/>
  <c r="AT163" i="51"/>
  <c r="AU163" i="51"/>
  <c r="AV163" i="51"/>
  <c r="AW163" i="51"/>
  <c r="AX163" i="51"/>
  <c r="AY163" i="51"/>
  <c r="AZ163" i="51"/>
  <c r="BA163" i="51"/>
  <c r="BB163" i="51"/>
  <c r="BC163" i="51"/>
  <c r="BD163" i="51"/>
  <c r="BE163" i="51"/>
  <c r="BF163" i="51"/>
  <c r="BG163" i="51"/>
  <c r="BH163" i="51"/>
  <c r="BI163" i="51"/>
  <c r="BJ163" i="51"/>
  <c r="BK163" i="51"/>
  <c r="D164" i="51"/>
  <c r="E164" i="51"/>
  <c r="F164" i="51"/>
  <c r="G164" i="51"/>
  <c r="H164" i="51"/>
  <c r="I164" i="51"/>
  <c r="J164" i="51"/>
  <c r="K164" i="51"/>
  <c r="L164" i="51"/>
  <c r="M164" i="51"/>
  <c r="N164" i="51"/>
  <c r="O164" i="51"/>
  <c r="P164" i="51"/>
  <c r="Q164" i="51"/>
  <c r="R164" i="51"/>
  <c r="S164" i="51"/>
  <c r="T164" i="51"/>
  <c r="U164" i="51"/>
  <c r="V164" i="51"/>
  <c r="W164" i="51"/>
  <c r="X164" i="51"/>
  <c r="Y164" i="51"/>
  <c r="Z164" i="51"/>
  <c r="AA164" i="51"/>
  <c r="AB164" i="51"/>
  <c r="AC164" i="51"/>
  <c r="AD164" i="51"/>
  <c r="AE164" i="51"/>
  <c r="AF164" i="51"/>
  <c r="AG164" i="51"/>
  <c r="AH164" i="51"/>
  <c r="AI164" i="51"/>
  <c r="AJ164" i="51"/>
  <c r="AK164" i="51"/>
  <c r="AL164" i="51"/>
  <c r="AM164" i="51"/>
  <c r="AN164" i="51"/>
  <c r="AO164" i="51"/>
  <c r="AP164" i="51"/>
  <c r="AQ164" i="51"/>
  <c r="AR164" i="51"/>
  <c r="AS164" i="51"/>
  <c r="AT164" i="51"/>
  <c r="AU164" i="51"/>
  <c r="AV164" i="51"/>
  <c r="AW164" i="51"/>
  <c r="AX164" i="51"/>
  <c r="AY164" i="51"/>
  <c r="AZ164" i="51"/>
  <c r="BA164" i="51"/>
  <c r="BB164" i="51"/>
  <c r="BC164" i="51"/>
  <c r="BD164" i="51"/>
  <c r="BE164" i="51"/>
  <c r="BF164" i="51"/>
  <c r="BG164" i="51"/>
  <c r="BH164" i="51"/>
  <c r="BI164" i="51"/>
  <c r="BJ164" i="51"/>
  <c r="BK164" i="51"/>
  <c r="D165" i="51"/>
  <c r="E165" i="51"/>
  <c r="F165" i="51"/>
  <c r="G165" i="51"/>
  <c r="H165" i="51"/>
  <c r="I165" i="51"/>
  <c r="J165" i="51"/>
  <c r="K165" i="51"/>
  <c r="L165" i="51"/>
  <c r="M165" i="51"/>
  <c r="N165" i="51"/>
  <c r="O165" i="51"/>
  <c r="P165" i="51"/>
  <c r="Q165" i="51"/>
  <c r="R165" i="51"/>
  <c r="S165" i="51"/>
  <c r="T165" i="51"/>
  <c r="U165" i="51"/>
  <c r="V165" i="51"/>
  <c r="W165" i="51"/>
  <c r="X165" i="51"/>
  <c r="Y165" i="51"/>
  <c r="Z165" i="51"/>
  <c r="AA165" i="51"/>
  <c r="AB165" i="51"/>
  <c r="AC165" i="51"/>
  <c r="AD165" i="51"/>
  <c r="AE165" i="51"/>
  <c r="AF165" i="51"/>
  <c r="AG165" i="51"/>
  <c r="AH165" i="51"/>
  <c r="AI165" i="51"/>
  <c r="AJ165" i="51"/>
  <c r="AK165" i="51"/>
  <c r="AL165" i="51"/>
  <c r="AM165" i="51"/>
  <c r="AN165" i="51"/>
  <c r="AO165" i="51"/>
  <c r="AP165" i="51"/>
  <c r="AQ165" i="51"/>
  <c r="AR165" i="51"/>
  <c r="AS165" i="51"/>
  <c r="AT165" i="51"/>
  <c r="AU165" i="51"/>
  <c r="AV165" i="51"/>
  <c r="AW165" i="51"/>
  <c r="AX165" i="51"/>
  <c r="AY165" i="51"/>
  <c r="AZ165" i="51"/>
  <c r="BA165" i="51"/>
  <c r="BB165" i="51"/>
  <c r="BC165" i="51"/>
  <c r="BD165" i="51"/>
  <c r="BE165" i="51"/>
  <c r="BF165" i="51"/>
  <c r="BG165" i="51"/>
  <c r="BH165" i="51"/>
  <c r="BI165" i="51"/>
  <c r="BJ165" i="51"/>
  <c r="BK165" i="51"/>
  <c r="D166" i="51"/>
  <c r="E166" i="51"/>
  <c r="F166" i="51"/>
  <c r="G166" i="51"/>
  <c r="H166" i="51"/>
  <c r="I166" i="51"/>
  <c r="J166" i="51"/>
  <c r="K166" i="51"/>
  <c r="L166" i="51"/>
  <c r="M166" i="51"/>
  <c r="N166" i="51"/>
  <c r="O166" i="51"/>
  <c r="P166" i="51"/>
  <c r="Q166" i="51"/>
  <c r="R166" i="51"/>
  <c r="S166" i="51"/>
  <c r="T166" i="51"/>
  <c r="U166" i="51"/>
  <c r="V166" i="51"/>
  <c r="W166" i="51"/>
  <c r="X166" i="51"/>
  <c r="Y166" i="51"/>
  <c r="Z166" i="51"/>
  <c r="AA166" i="51"/>
  <c r="AB166" i="51"/>
  <c r="AC166" i="51"/>
  <c r="AD166" i="51"/>
  <c r="AE166" i="51"/>
  <c r="AF166" i="51"/>
  <c r="AG166" i="51"/>
  <c r="AH166" i="51"/>
  <c r="AI166" i="51"/>
  <c r="AJ166" i="51"/>
  <c r="AK166" i="51"/>
  <c r="AL166" i="51"/>
  <c r="AM166" i="51"/>
  <c r="AN166" i="51"/>
  <c r="AO166" i="51"/>
  <c r="AP166" i="51"/>
  <c r="AQ166" i="51"/>
  <c r="AR166" i="51"/>
  <c r="AS166" i="51"/>
  <c r="AT166" i="51"/>
  <c r="AU166" i="51"/>
  <c r="AV166" i="51"/>
  <c r="AW166" i="51"/>
  <c r="AX166" i="51"/>
  <c r="AY166" i="51"/>
  <c r="AZ166" i="51"/>
  <c r="BA166" i="51"/>
  <c r="BB166" i="51"/>
  <c r="BC166" i="51"/>
  <c r="BD166" i="51"/>
  <c r="BE166" i="51"/>
  <c r="BF166" i="51"/>
  <c r="BG166" i="51"/>
  <c r="BH166" i="51"/>
  <c r="BI166" i="51"/>
  <c r="BJ166" i="51"/>
  <c r="BK166" i="51"/>
  <c r="D167" i="51"/>
  <c r="E167" i="51"/>
  <c r="F167" i="51"/>
  <c r="G167" i="51"/>
  <c r="H167" i="51"/>
  <c r="I167" i="51"/>
  <c r="J167" i="51"/>
  <c r="K167" i="51"/>
  <c r="L167" i="51"/>
  <c r="M167" i="51"/>
  <c r="N167" i="51"/>
  <c r="O167" i="51"/>
  <c r="P167" i="51"/>
  <c r="Q167" i="51"/>
  <c r="R167" i="51"/>
  <c r="S167" i="51"/>
  <c r="T167" i="51"/>
  <c r="U167" i="51"/>
  <c r="V167" i="51"/>
  <c r="W167" i="51"/>
  <c r="X167" i="51"/>
  <c r="Y167" i="51"/>
  <c r="Z167" i="51"/>
  <c r="AA167" i="51"/>
  <c r="AB167" i="51"/>
  <c r="AC167" i="51"/>
  <c r="AD167" i="51"/>
  <c r="AE167" i="51"/>
  <c r="AF167" i="51"/>
  <c r="AG167" i="51"/>
  <c r="AH167" i="51"/>
  <c r="AI167" i="51"/>
  <c r="AJ167" i="51"/>
  <c r="AK167" i="51"/>
  <c r="AL167" i="51"/>
  <c r="AM167" i="51"/>
  <c r="AN167" i="51"/>
  <c r="AO167" i="51"/>
  <c r="AP167" i="51"/>
  <c r="AQ167" i="51"/>
  <c r="AR167" i="51"/>
  <c r="AS167" i="51"/>
  <c r="AT167" i="51"/>
  <c r="AU167" i="51"/>
  <c r="AV167" i="51"/>
  <c r="AW167" i="51"/>
  <c r="AX167" i="51"/>
  <c r="AY167" i="51"/>
  <c r="AZ167" i="51"/>
  <c r="BA167" i="51"/>
  <c r="BB167" i="51"/>
  <c r="BC167" i="51"/>
  <c r="BD167" i="51"/>
  <c r="BE167" i="51"/>
  <c r="BF167" i="51"/>
  <c r="BG167" i="51"/>
  <c r="BH167" i="51"/>
  <c r="BI167" i="51"/>
  <c r="BJ167" i="51"/>
  <c r="BK167" i="51"/>
  <c r="D168" i="51"/>
  <c r="E168" i="51"/>
  <c r="F168" i="51"/>
  <c r="G168" i="51"/>
  <c r="H168" i="51"/>
  <c r="I168" i="51"/>
  <c r="J168" i="51"/>
  <c r="K168" i="51"/>
  <c r="L168" i="51"/>
  <c r="M168" i="51"/>
  <c r="N168" i="51"/>
  <c r="O168" i="51"/>
  <c r="P168" i="51"/>
  <c r="Q168" i="51"/>
  <c r="R168" i="51"/>
  <c r="S168" i="51"/>
  <c r="T168" i="51"/>
  <c r="U168" i="51"/>
  <c r="V168" i="51"/>
  <c r="W168" i="51"/>
  <c r="X168" i="51"/>
  <c r="Y168" i="51"/>
  <c r="Z168" i="51"/>
  <c r="AA168" i="51"/>
  <c r="AB168" i="51"/>
  <c r="AC168" i="51"/>
  <c r="AD168" i="51"/>
  <c r="AE168" i="51"/>
  <c r="AF168" i="51"/>
  <c r="AG168" i="51"/>
  <c r="AH168" i="51"/>
  <c r="AI168" i="51"/>
  <c r="AJ168" i="51"/>
  <c r="AK168" i="51"/>
  <c r="AL168" i="51"/>
  <c r="AM168" i="51"/>
  <c r="AN168" i="51"/>
  <c r="AO168" i="51"/>
  <c r="AP168" i="51"/>
  <c r="AQ168" i="51"/>
  <c r="AR168" i="51"/>
  <c r="AS168" i="51"/>
  <c r="AT168" i="51"/>
  <c r="AU168" i="51"/>
  <c r="AV168" i="51"/>
  <c r="AW168" i="51"/>
  <c r="AX168" i="51"/>
  <c r="AY168" i="51"/>
  <c r="AZ168" i="51"/>
  <c r="BA168" i="51"/>
  <c r="BB168" i="51"/>
  <c r="BC168" i="51"/>
  <c r="BD168" i="51"/>
  <c r="BE168" i="51"/>
  <c r="BF168" i="51"/>
  <c r="BG168" i="51"/>
  <c r="BH168" i="51"/>
  <c r="BI168" i="51"/>
  <c r="BJ168" i="51"/>
  <c r="BK168" i="51"/>
  <c r="D169" i="51"/>
  <c r="E169" i="51"/>
  <c r="F169" i="51"/>
  <c r="G169" i="51"/>
  <c r="H169" i="51"/>
  <c r="I169" i="51"/>
  <c r="J169" i="51"/>
  <c r="K169" i="51"/>
  <c r="L169" i="51"/>
  <c r="M169" i="51"/>
  <c r="N169" i="51"/>
  <c r="O169" i="51"/>
  <c r="P169" i="51"/>
  <c r="Q169" i="51"/>
  <c r="R169" i="51"/>
  <c r="S169" i="51"/>
  <c r="T169" i="51"/>
  <c r="U169" i="51"/>
  <c r="V169" i="51"/>
  <c r="W169" i="51"/>
  <c r="X169" i="51"/>
  <c r="Y169" i="51"/>
  <c r="Z169" i="51"/>
  <c r="AA169" i="51"/>
  <c r="AB169" i="51"/>
  <c r="AC169" i="51"/>
  <c r="AD169" i="51"/>
  <c r="AE169" i="51"/>
  <c r="AF169" i="51"/>
  <c r="AG169" i="51"/>
  <c r="AH169" i="51"/>
  <c r="AI169" i="51"/>
  <c r="AJ169" i="51"/>
  <c r="AK169" i="51"/>
  <c r="AL169" i="51"/>
  <c r="AM169" i="51"/>
  <c r="AN169" i="51"/>
  <c r="AO169" i="51"/>
  <c r="AP169" i="51"/>
  <c r="AQ169" i="51"/>
  <c r="AR169" i="51"/>
  <c r="AS169" i="51"/>
  <c r="AT169" i="51"/>
  <c r="AU169" i="51"/>
  <c r="AV169" i="51"/>
  <c r="AW169" i="51"/>
  <c r="AX169" i="51"/>
  <c r="AY169" i="51"/>
  <c r="AZ169" i="51"/>
  <c r="BA169" i="51"/>
  <c r="BB169" i="51"/>
  <c r="BC169" i="51"/>
  <c r="BD169" i="51"/>
  <c r="BE169" i="51"/>
  <c r="BF169" i="51"/>
  <c r="BG169" i="51"/>
  <c r="BH169" i="51"/>
  <c r="BI169" i="51"/>
  <c r="BJ169" i="51"/>
  <c r="BK169" i="51"/>
  <c r="D170" i="51"/>
  <c r="E170" i="51"/>
  <c r="F170" i="51"/>
  <c r="G170" i="51"/>
  <c r="H170" i="51"/>
  <c r="I170" i="51"/>
  <c r="J170" i="51"/>
  <c r="K170" i="51"/>
  <c r="L170" i="51"/>
  <c r="M170" i="51"/>
  <c r="N170" i="51"/>
  <c r="O170" i="51"/>
  <c r="P170" i="51"/>
  <c r="Q170" i="51"/>
  <c r="R170" i="51"/>
  <c r="S170" i="51"/>
  <c r="T170" i="51"/>
  <c r="U170" i="51"/>
  <c r="V170" i="51"/>
  <c r="W170" i="51"/>
  <c r="X170" i="51"/>
  <c r="Y170" i="51"/>
  <c r="Z170" i="51"/>
  <c r="AA170" i="51"/>
  <c r="AB170" i="51"/>
  <c r="AC170" i="51"/>
  <c r="AD170" i="51"/>
  <c r="AE170" i="51"/>
  <c r="AF170" i="51"/>
  <c r="AG170" i="51"/>
  <c r="AH170" i="51"/>
  <c r="AI170" i="51"/>
  <c r="AJ170" i="51"/>
  <c r="AK170" i="51"/>
  <c r="AL170" i="51"/>
  <c r="AM170" i="51"/>
  <c r="AN170" i="51"/>
  <c r="AO170" i="51"/>
  <c r="AP170" i="51"/>
  <c r="AQ170" i="51"/>
  <c r="AR170" i="51"/>
  <c r="AS170" i="51"/>
  <c r="AT170" i="51"/>
  <c r="AU170" i="51"/>
  <c r="AV170" i="51"/>
  <c r="AW170" i="51"/>
  <c r="AX170" i="51"/>
  <c r="AY170" i="51"/>
  <c r="AZ170" i="51"/>
  <c r="BA170" i="51"/>
  <c r="BB170" i="51"/>
  <c r="BC170" i="51"/>
  <c r="BD170" i="51"/>
  <c r="BE170" i="51"/>
  <c r="BF170" i="51"/>
  <c r="BG170" i="51"/>
  <c r="BH170" i="51"/>
  <c r="BI170" i="51"/>
  <c r="BJ170" i="51"/>
  <c r="BK170" i="51"/>
  <c r="D171" i="51"/>
  <c r="E171" i="51"/>
  <c r="F171" i="51"/>
  <c r="G171" i="51"/>
  <c r="H171" i="51"/>
  <c r="I171" i="51"/>
  <c r="J171" i="51"/>
  <c r="K171" i="51"/>
  <c r="L171" i="51"/>
  <c r="M171" i="51"/>
  <c r="N171" i="51"/>
  <c r="O171" i="51"/>
  <c r="P171" i="51"/>
  <c r="Q171" i="51"/>
  <c r="R171" i="51"/>
  <c r="S171" i="51"/>
  <c r="T171" i="51"/>
  <c r="U171" i="51"/>
  <c r="V171" i="51"/>
  <c r="W171" i="51"/>
  <c r="X171" i="51"/>
  <c r="Y171" i="51"/>
  <c r="Z171" i="51"/>
  <c r="AA171" i="51"/>
  <c r="AB171" i="51"/>
  <c r="AC171" i="51"/>
  <c r="AD171" i="51"/>
  <c r="AE171" i="51"/>
  <c r="AF171" i="51"/>
  <c r="AG171" i="51"/>
  <c r="AH171" i="51"/>
  <c r="AI171" i="51"/>
  <c r="AJ171" i="51"/>
  <c r="AK171" i="51"/>
  <c r="AL171" i="51"/>
  <c r="AM171" i="51"/>
  <c r="AN171" i="51"/>
  <c r="AO171" i="51"/>
  <c r="AP171" i="51"/>
  <c r="AQ171" i="51"/>
  <c r="AR171" i="51"/>
  <c r="AS171" i="51"/>
  <c r="AT171" i="51"/>
  <c r="AU171" i="51"/>
  <c r="AV171" i="51"/>
  <c r="AW171" i="51"/>
  <c r="AX171" i="51"/>
  <c r="AY171" i="51"/>
  <c r="AZ171" i="51"/>
  <c r="BA171" i="51"/>
  <c r="BB171" i="51"/>
  <c r="BC171" i="51"/>
  <c r="BD171" i="51"/>
  <c r="BE171" i="51"/>
  <c r="BF171" i="51"/>
  <c r="BG171" i="51"/>
  <c r="BH171" i="51"/>
  <c r="BI171" i="51"/>
  <c r="BJ171" i="51"/>
  <c r="BK171" i="51"/>
  <c r="D172" i="51"/>
  <c r="E172" i="51"/>
  <c r="F172" i="51"/>
  <c r="G172" i="51"/>
  <c r="H172" i="51"/>
  <c r="I172" i="51"/>
  <c r="J172" i="51"/>
  <c r="K172" i="51"/>
  <c r="L172" i="51"/>
  <c r="M172" i="51"/>
  <c r="N172" i="51"/>
  <c r="O172" i="51"/>
  <c r="P172" i="51"/>
  <c r="Q172" i="51"/>
  <c r="R172" i="51"/>
  <c r="S172" i="51"/>
  <c r="T172" i="51"/>
  <c r="U172" i="51"/>
  <c r="V172" i="51"/>
  <c r="W172" i="51"/>
  <c r="X172" i="51"/>
  <c r="Y172" i="51"/>
  <c r="Z172" i="51"/>
  <c r="AA172" i="51"/>
  <c r="AB172" i="51"/>
  <c r="AC172" i="51"/>
  <c r="AD172" i="51"/>
  <c r="AE172" i="51"/>
  <c r="AF172" i="51"/>
  <c r="AG172" i="51"/>
  <c r="AH172" i="51"/>
  <c r="AI172" i="51"/>
  <c r="AJ172" i="51"/>
  <c r="AK172" i="51"/>
  <c r="AL172" i="51"/>
  <c r="AM172" i="51"/>
  <c r="AN172" i="51"/>
  <c r="AO172" i="51"/>
  <c r="AP172" i="51"/>
  <c r="AQ172" i="51"/>
  <c r="AR172" i="51"/>
  <c r="AS172" i="51"/>
  <c r="AT172" i="51"/>
  <c r="AU172" i="51"/>
  <c r="AV172" i="51"/>
  <c r="AW172" i="51"/>
  <c r="AX172" i="51"/>
  <c r="AY172" i="51"/>
  <c r="AZ172" i="51"/>
  <c r="BA172" i="51"/>
  <c r="BB172" i="51"/>
  <c r="BC172" i="51"/>
  <c r="BD172" i="51"/>
  <c r="BE172" i="51"/>
  <c r="BF172" i="51"/>
  <c r="BG172" i="51"/>
  <c r="BH172" i="51"/>
  <c r="BI172" i="51"/>
  <c r="BJ172" i="51"/>
  <c r="BK172" i="51"/>
  <c r="D173" i="51"/>
  <c r="E173" i="51"/>
  <c r="F173" i="51"/>
  <c r="G173" i="51"/>
  <c r="H173" i="51"/>
  <c r="I173" i="51"/>
  <c r="J173" i="51"/>
  <c r="K173" i="51"/>
  <c r="L173" i="51"/>
  <c r="M173" i="51"/>
  <c r="N173" i="51"/>
  <c r="O173" i="51"/>
  <c r="P173" i="51"/>
  <c r="Q173" i="51"/>
  <c r="R173" i="51"/>
  <c r="S173" i="51"/>
  <c r="T173" i="51"/>
  <c r="U173" i="51"/>
  <c r="V173" i="51"/>
  <c r="W173" i="51"/>
  <c r="X173" i="51"/>
  <c r="Y173" i="51"/>
  <c r="Z173" i="51"/>
  <c r="AA173" i="51"/>
  <c r="AB173" i="51"/>
  <c r="AC173" i="51"/>
  <c r="AD173" i="51"/>
  <c r="AE173" i="51"/>
  <c r="AF173" i="51"/>
  <c r="AG173" i="51"/>
  <c r="AH173" i="51"/>
  <c r="AI173" i="51"/>
  <c r="AJ173" i="51"/>
  <c r="AK173" i="51"/>
  <c r="AL173" i="51"/>
  <c r="AM173" i="51"/>
  <c r="AN173" i="51"/>
  <c r="AO173" i="51"/>
  <c r="AP173" i="51"/>
  <c r="AQ173" i="51"/>
  <c r="AR173" i="51"/>
  <c r="AS173" i="51"/>
  <c r="AT173" i="51"/>
  <c r="AU173" i="51"/>
  <c r="AV173" i="51"/>
  <c r="AW173" i="51"/>
  <c r="AX173" i="51"/>
  <c r="AY173" i="51"/>
  <c r="AZ173" i="51"/>
  <c r="BA173" i="51"/>
  <c r="BB173" i="51"/>
  <c r="BC173" i="51"/>
  <c r="BD173" i="51"/>
  <c r="BE173" i="51"/>
  <c r="BF173" i="51"/>
  <c r="BG173" i="51"/>
  <c r="BH173" i="51"/>
  <c r="BI173" i="51"/>
  <c r="BJ173" i="51"/>
  <c r="BK173" i="51"/>
  <c r="D174" i="51"/>
  <c r="E174" i="51"/>
  <c r="F174" i="51"/>
  <c r="G174" i="51"/>
  <c r="H174" i="51"/>
  <c r="I174" i="51"/>
  <c r="J174" i="51"/>
  <c r="K174" i="51"/>
  <c r="L174" i="51"/>
  <c r="M174" i="51"/>
  <c r="N174" i="51"/>
  <c r="O174" i="51"/>
  <c r="P174" i="51"/>
  <c r="Q174" i="51"/>
  <c r="R174" i="51"/>
  <c r="S174" i="51"/>
  <c r="T174" i="51"/>
  <c r="U174" i="51"/>
  <c r="V174" i="51"/>
  <c r="W174" i="51"/>
  <c r="X174" i="51"/>
  <c r="Y174" i="51"/>
  <c r="Z174" i="51"/>
  <c r="AA174" i="51"/>
  <c r="AB174" i="51"/>
  <c r="AC174" i="51"/>
  <c r="AD174" i="51"/>
  <c r="AE174" i="51"/>
  <c r="AF174" i="51"/>
  <c r="AG174" i="51"/>
  <c r="AH174" i="51"/>
  <c r="AI174" i="51"/>
  <c r="AJ174" i="51"/>
  <c r="AK174" i="51"/>
  <c r="AL174" i="51"/>
  <c r="AM174" i="51"/>
  <c r="AN174" i="51"/>
  <c r="AO174" i="51"/>
  <c r="AP174" i="51"/>
  <c r="AQ174" i="51"/>
  <c r="AR174" i="51"/>
  <c r="AS174" i="51"/>
  <c r="AT174" i="51"/>
  <c r="AU174" i="51"/>
  <c r="AV174" i="51"/>
  <c r="AW174" i="51"/>
  <c r="AX174" i="51"/>
  <c r="AY174" i="51"/>
  <c r="AZ174" i="51"/>
  <c r="BA174" i="51"/>
  <c r="BB174" i="51"/>
  <c r="BC174" i="51"/>
  <c r="BD174" i="51"/>
  <c r="BE174" i="51"/>
  <c r="BF174" i="51"/>
  <c r="BG174" i="51"/>
  <c r="BH174" i="51"/>
  <c r="BI174" i="51"/>
  <c r="BJ174" i="51"/>
  <c r="BK174" i="51"/>
  <c r="D175" i="51"/>
  <c r="E175" i="51"/>
  <c r="F175" i="51"/>
  <c r="G175" i="51"/>
  <c r="H175" i="51"/>
  <c r="I175" i="51"/>
  <c r="J175" i="51"/>
  <c r="K175" i="51"/>
  <c r="L175" i="51"/>
  <c r="M175" i="51"/>
  <c r="N175" i="51"/>
  <c r="O175" i="51"/>
  <c r="P175" i="51"/>
  <c r="Q175" i="51"/>
  <c r="R175" i="51"/>
  <c r="S175" i="51"/>
  <c r="T175" i="51"/>
  <c r="U175" i="51"/>
  <c r="V175" i="51"/>
  <c r="W175" i="51"/>
  <c r="X175" i="51"/>
  <c r="Y175" i="51"/>
  <c r="Z175" i="51"/>
  <c r="AA175" i="51"/>
  <c r="AB175" i="51"/>
  <c r="AC175" i="51"/>
  <c r="AD175" i="51"/>
  <c r="AE175" i="51"/>
  <c r="AF175" i="51"/>
  <c r="AG175" i="51"/>
  <c r="AH175" i="51"/>
  <c r="AI175" i="51"/>
  <c r="AJ175" i="51"/>
  <c r="AK175" i="51"/>
  <c r="AL175" i="51"/>
  <c r="AM175" i="51"/>
  <c r="AN175" i="51"/>
  <c r="AO175" i="51"/>
  <c r="AP175" i="51"/>
  <c r="AQ175" i="51"/>
  <c r="AR175" i="51"/>
  <c r="AS175" i="51"/>
  <c r="AT175" i="51"/>
  <c r="AU175" i="51"/>
  <c r="AV175" i="51"/>
  <c r="AW175" i="51"/>
  <c r="AX175" i="51"/>
  <c r="AY175" i="51"/>
  <c r="AZ175" i="51"/>
  <c r="BA175" i="51"/>
  <c r="BB175" i="51"/>
  <c r="BC175" i="51"/>
  <c r="BD175" i="51"/>
  <c r="BE175" i="51"/>
  <c r="BF175" i="51"/>
  <c r="BG175" i="51"/>
  <c r="BH175" i="51"/>
  <c r="BI175" i="51"/>
  <c r="BJ175" i="51"/>
  <c r="BK175" i="51"/>
  <c r="D176" i="51"/>
  <c r="E176" i="51"/>
  <c r="F176" i="51"/>
  <c r="G176" i="51"/>
  <c r="H176" i="51"/>
  <c r="I176" i="51"/>
  <c r="J176" i="51"/>
  <c r="K176" i="51"/>
  <c r="L176" i="51"/>
  <c r="M176" i="51"/>
  <c r="N176" i="51"/>
  <c r="O176" i="51"/>
  <c r="P176" i="51"/>
  <c r="Q176" i="51"/>
  <c r="R176" i="51"/>
  <c r="S176" i="51"/>
  <c r="T176" i="51"/>
  <c r="U176" i="51"/>
  <c r="V176" i="51"/>
  <c r="W176" i="51"/>
  <c r="X176" i="51"/>
  <c r="Y176" i="51"/>
  <c r="Z176" i="51"/>
  <c r="AA176" i="51"/>
  <c r="AB176" i="51"/>
  <c r="AC176" i="51"/>
  <c r="AD176" i="51"/>
  <c r="AE176" i="51"/>
  <c r="AF176" i="51"/>
  <c r="AG176" i="51"/>
  <c r="AH176" i="51"/>
  <c r="AI176" i="51"/>
  <c r="AJ176" i="51"/>
  <c r="AK176" i="51"/>
  <c r="AL176" i="51"/>
  <c r="AM176" i="51"/>
  <c r="AN176" i="51"/>
  <c r="AO176" i="51"/>
  <c r="AP176" i="51"/>
  <c r="AQ176" i="51"/>
  <c r="AR176" i="51"/>
  <c r="AS176" i="51"/>
  <c r="AT176" i="51"/>
  <c r="AU176" i="51"/>
  <c r="AV176" i="51"/>
  <c r="AW176" i="51"/>
  <c r="AX176" i="51"/>
  <c r="AY176" i="51"/>
  <c r="AZ176" i="51"/>
  <c r="BA176" i="51"/>
  <c r="BB176" i="51"/>
  <c r="BC176" i="51"/>
  <c r="BD176" i="51"/>
  <c r="BE176" i="51"/>
  <c r="BF176" i="51"/>
  <c r="BG176" i="51"/>
  <c r="BH176" i="51"/>
  <c r="BI176" i="51"/>
  <c r="BJ176" i="51"/>
  <c r="BK176" i="51"/>
  <c r="D177" i="51"/>
  <c r="E177" i="51"/>
  <c r="F177" i="51"/>
  <c r="G177" i="51"/>
  <c r="H177" i="51"/>
  <c r="I177" i="51"/>
  <c r="J177" i="51"/>
  <c r="K177" i="51"/>
  <c r="L177" i="51"/>
  <c r="M177" i="51"/>
  <c r="N177" i="51"/>
  <c r="O177" i="51"/>
  <c r="P177" i="51"/>
  <c r="Q177" i="51"/>
  <c r="R177" i="51"/>
  <c r="S177" i="51"/>
  <c r="T177" i="51"/>
  <c r="U177" i="51"/>
  <c r="V177" i="51"/>
  <c r="W177" i="51"/>
  <c r="X177" i="51"/>
  <c r="Y177" i="51"/>
  <c r="Z177" i="51"/>
  <c r="AA177" i="51"/>
  <c r="AB177" i="51"/>
  <c r="AC177" i="51"/>
  <c r="AD177" i="51"/>
  <c r="AE177" i="51"/>
  <c r="AF177" i="51"/>
  <c r="AG177" i="51"/>
  <c r="AH177" i="51"/>
  <c r="AI177" i="51"/>
  <c r="AJ177" i="51"/>
  <c r="AK177" i="51"/>
  <c r="AL177" i="51"/>
  <c r="AM177" i="51"/>
  <c r="AN177" i="51"/>
  <c r="AO177" i="51"/>
  <c r="AP177" i="51"/>
  <c r="AQ177" i="51"/>
  <c r="AR177" i="51"/>
  <c r="AS177" i="51"/>
  <c r="AT177" i="51"/>
  <c r="AU177" i="51"/>
  <c r="AV177" i="51"/>
  <c r="AW177" i="51"/>
  <c r="AX177" i="51"/>
  <c r="AY177" i="51"/>
  <c r="AZ177" i="51"/>
  <c r="BA177" i="51"/>
  <c r="BB177" i="51"/>
  <c r="BC177" i="51"/>
  <c r="BD177" i="51"/>
  <c r="BE177" i="51"/>
  <c r="BF177" i="51"/>
  <c r="BG177" i="51"/>
  <c r="BH177" i="51"/>
  <c r="BI177" i="51"/>
  <c r="BJ177" i="51"/>
  <c r="BK177" i="51"/>
  <c r="D178" i="51"/>
  <c r="E178" i="51"/>
  <c r="F178" i="51"/>
  <c r="G178" i="51"/>
  <c r="H178" i="51"/>
  <c r="I178" i="51"/>
  <c r="J178" i="51"/>
  <c r="K178" i="51"/>
  <c r="L178" i="51"/>
  <c r="M178" i="51"/>
  <c r="N178" i="51"/>
  <c r="O178" i="51"/>
  <c r="P178" i="51"/>
  <c r="Q178" i="51"/>
  <c r="R178" i="51"/>
  <c r="S178" i="51"/>
  <c r="T178" i="51"/>
  <c r="U178" i="51"/>
  <c r="V178" i="51"/>
  <c r="W178" i="51"/>
  <c r="X178" i="51"/>
  <c r="Y178" i="51"/>
  <c r="Z178" i="51"/>
  <c r="AA178" i="51"/>
  <c r="AB178" i="51"/>
  <c r="AC178" i="51"/>
  <c r="AD178" i="51"/>
  <c r="AE178" i="51"/>
  <c r="AF178" i="51"/>
  <c r="AG178" i="51"/>
  <c r="AH178" i="51"/>
  <c r="AI178" i="51"/>
  <c r="AJ178" i="51"/>
  <c r="AK178" i="51"/>
  <c r="AL178" i="51"/>
  <c r="AM178" i="51"/>
  <c r="AN178" i="51"/>
  <c r="AO178" i="51"/>
  <c r="AP178" i="51"/>
  <c r="AQ178" i="51"/>
  <c r="AR178" i="51"/>
  <c r="AS178" i="51"/>
  <c r="AT178" i="51"/>
  <c r="AU178" i="51"/>
  <c r="AV178" i="51"/>
  <c r="AW178" i="51"/>
  <c r="AX178" i="51"/>
  <c r="AY178" i="51"/>
  <c r="AZ178" i="51"/>
  <c r="BA178" i="51"/>
  <c r="BB178" i="51"/>
  <c r="BC178" i="51"/>
  <c r="BD178" i="51"/>
  <c r="BE178" i="51"/>
  <c r="BF178" i="51"/>
  <c r="BG178" i="51"/>
  <c r="BH178" i="51"/>
  <c r="BI178" i="51"/>
  <c r="BJ178" i="51"/>
  <c r="BK178" i="51"/>
  <c r="D179" i="51"/>
  <c r="E179" i="51"/>
  <c r="F179" i="51"/>
  <c r="G179" i="51"/>
  <c r="H179" i="51"/>
  <c r="I179" i="51"/>
  <c r="J179" i="51"/>
  <c r="K179" i="51"/>
  <c r="L179" i="51"/>
  <c r="M179" i="51"/>
  <c r="N179" i="51"/>
  <c r="O179" i="51"/>
  <c r="P179" i="51"/>
  <c r="Q179" i="51"/>
  <c r="R179" i="51"/>
  <c r="S179" i="51"/>
  <c r="T179" i="51"/>
  <c r="U179" i="51"/>
  <c r="V179" i="51"/>
  <c r="W179" i="51"/>
  <c r="X179" i="51"/>
  <c r="Y179" i="51"/>
  <c r="Z179" i="51"/>
  <c r="AA179" i="51"/>
  <c r="AB179" i="51"/>
  <c r="AC179" i="51"/>
  <c r="AD179" i="51"/>
  <c r="AE179" i="51"/>
  <c r="AF179" i="51"/>
  <c r="AG179" i="51"/>
  <c r="AH179" i="51"/>
  <c r="AI179" i="51"/>
  <c r="AJ179" i="51"/>
  <c r="AK179" i="51"/>
  <c r="AL179" i="51"/>
  <c r="AM179" i="51"/>
  <c r="AN179" i="51"/>
  <c r="AO179" i="51"/>
  <c r="AP179" i="51"/>
  <c r="AQ179" i="51"/>
  <c r="AR179" i="51"/>
  <c r="AS179" i="51"/>
  <c r="AT179" i="51"/>
  <c r="AU179" i="51"/>
  <c r="AV179" i="51"/>
  <c r="AW179" i="51"/>
  <c r="AX179" i="51"/>
  <c r="AY179" i="51"/>
  <c r="AZ179" i="51"/>
  <c r="BA179" i="51"/>
  <c r="BB179" i="51"/>
  <c r="BC179" i="51"/>
  <c r="BD179" i="51"/>
  <c r="BE179" i="51"/>
  <c r="BF179" i="51"/>
  <c r="BG179" i="51"/>
  <c r="BH179" i="51"/>
  <c r="BI179" i="51"/>
  <c r="BJ179" i="51"/>
  <c r="BK179" i="51"/>
  <c r="D180" i="51"/>
  <c r="E180" i="51"/>
  <c r="F180" i="51"/>
  <c r="G180" i="51"/>
  <c r="H180" i="51"/>
  <c r="I180" i="51"/>
  <c r="J180" i="51"/>
  <c r="K180" i="51"/>
  <c r="L180" i="51"/>
  <c r="M180" i="51"/>
  <c r="N180" i="51"/>
  <c r="O180" i="51"/>
  <c r="P180" i="51"/>
  <c r="Q180" i="51"/>
  <c r="R180" i="51"/>
  <c r="S180" i="51"/>
  <c r="T180" i="51"/>
  <c r="U180" i="51"/>
  <c r="V180" i="51"/>
  <c r="W180" i="51"/>
  <c r="X180" i="51"/>
  <c r="Y180" i="51"/>
  <c r="Z180" i="51"/>
  <c r="AA180" i="51"/>
  <c r="AB180" i="51"/>
  <c r="AC180" i="51"/>
  <c r="AD180" i="51"/>
  <c r="AE180" i="51"/>
  <c r="AF180" i="51"/>
  <c r="AG180" i="51"/>
  <c r="AH180" i="51"/>
  <c r="AI180" i="51"/>
  <c r="AJ180" i="51"/>
  <c r="AK180" i="51"/>
  <c r="AL180" i="51"/>
  <c r="AM180" i="51"/>
  <c r="AN180" i="51"/>
  <c r="AO180" i="51"/>
  <c r="AP180" i="51"/>
  <c r="AQ180" i="51"/>
  <c r="AR180" i="51"/>
  <c r="AS180" i="51"/>
  <c r="AT180" i="51"/>
  <c r="AU180" i="51"/>
  <c r="AV180" i="51"/>
  <c r="AW180" i="51"/>
  <c r="AX180" i="51"/>
  <c r="AY180" i="51"/>
  <c r="AZ180" i="51"/>
  <c r="BA180" i="51"/>
  <c r="BB180" i="51"/>
  <c r="BC180" i="51"/>
  <c r="BD180" i="51"/>
  <c r="BE180" i="51"/>
  <c r="BF180" i="51"/>
  <c r="BG180" i="51"/>
  <c r="BH180" i="51"/>
  <c r="BI180" i="51"/>
  <c r="BJ180" i="51"/>
  <c r="BK180" i="51"/>
  <c r="D181" i="51"/>
  <c r="E181" i="51"/>
  <c r="F181" i="51"/>
  <c r="G181" i="51"/>
  <c r="H181" i="51"/>
  <c r="I181" i="51"/>
  <c r="J181" i="51"/>
  <c r="K181" i="51"/>
  <c r="L181" i="51"/>
  <c r="M181" i="51"/>
  <c r="N181" i="51"/>
  <c r="O181" i="51"/>
  <c r="P181" i="51"/>
  <c r="Q181" i="51"/>
  <c r="R181" i="51"/>
  <c r="S181" i="51"/>
  <c r="T181" i="51"/>
  <c r="U181" i="51"/>
  <c r="V181" i="51"/>
  <c r="W181" i="51"/>
  <c r="X181" i="51"/>
  <c r="Y181" i="51"/>
  <c r="Z181" i="51"/>
  <c r="AA181" i="51"/>
  <c r="AB181" i="51"/>
  <c r="AC181" i="51"/>
  <c r="AD181" i="51"/>
  <c r="AE181" i="51"/>
  <c r="AF181" i="51"/>
  <c r="AG181" i="51"/>
  <c r="AH181" i="51"/>
  <c r="AI181" i="51"/>
  <c r="AJ181" i="51"/>
  <c r="AK181" i="51"/>
  <c r="AL181" i="51"/>
  <c r="AM181" i="51"/>
  <c r="AN181" i="51"/>
  <c r="AO181" i="51"/>
  <c r="AP181" i="51"/>
  <c r="AQ181" i="51"/>
  <c r="AR181" i="51"/>
  <c r="AS181" i="51"/>
  <c r="AT181" i="51"/>
  <c r="AU181" i="51"/>
  <c r="AV181" i="51"/>
  <c r="AW181" i="51"/>
  <c r="AX181" i="51"/>
  <c r="AY181" i="51"/>
  <c r="AZ181" i="51"/>
  <c r="BA181" i="51"/>
  <c r="BB181" i="51"/>
  <c r="BC181" i="51"/>
  <c r="BD181" i="51"/>
  <c r="BE181" i="51"/>
  <c r="BF181" i="51"/>
  <c r="BG181" i="51"/>
  <c r="BH181" i="51"/>
  <c r="BI181" i="51"/>
  <c r="BJ181" i="51"/>
  <c r="BK181" i="51"/>
  <c r="D182" i="51"/>
  <c r="E182" i="51"/>
  <c r="F182" i="51"/>
  <c r="G182" i="51"/>
  <c r="H182" i="51"/>
  <c r="I182" i="51"/>
  <c r="J182" i="51"/>
  <c r="K182" i="51"/>
  <c r="L182" i="51"/>
  <c r="M182" i="51"/>
  <c r="N182" i="51"/>
  <c r="O182" i="51"/>
  <c r="P182" i="51"/>
  <c r="Q182" i="51"/>
  <c r="R182" i="51"/>
  <c r="S182" i="51"/>
  <c r="T182" i="51"/>
  <c r="U182" i="51"/>
  <c r="V182" i="51"/>
  <c r="W182" i="51"/>
  <c r="X182" i="51"/>
  <c r="Y182" i="51"/>
  <c r="Z182" i="51"/>
  <c r="AA182" i="51"/>
  <c r="AB182" i="51"/>
  <c r="AC182" i="51"/>
  <c r="AD182" i="51"/>
  <c r="AE182" i="51"/>
  <c r="AF182" i="51"/>
  <c r="AG182" i="51"/>
  <c r="AH182" i="51"/>
  <c r="AI182" i="51"/>
  <c r="AJ182" i="51"/>
  <c r="AK182" i="51"/>
  <c r="AL182" i="51"/>
  <c r="AM182" i="51"/>
  <c r="AN182" i="51"/>
  <c r="AO182" i="51"/>
  <c r="AP182" i="51"/>
  <c r="AQ182" i="51"/>
  <c r="AR182" i="51"/>
  <c r="AS182" i="51"/>
  <c r="AT182" i="51"/>
  <c r="AU182" i="51"/>
  <c r="AV182" i="51"/>
  <c r="AW182" i="51"/>
  <c r="AX182" i="51"/>
  <c r="AY182" i="51"/>
  <c r="AZ182" i="51"/>
  <c r="BA182" i="51"/>
  <c r="BB182" i="51"/>
  <c r="BC182" i="51"/>
  <c r="BD182" i="51"/>
  <c r="BE182" i="51"/>
  <c r="BF182" i="51"/>
  <c r="BG182" i="51"/>
  <c r="BH182" i="51"/>
  <c r="BI182" i="51"/>
  <c r="BJ182" i="51"/>
  <c r="BK182" i="51"/>
  <c r="D183" i="51"/>
  <c r="E183" i="51"/>
  <c r="F183" i="51"/>
  <c r="G183" i="51"/>
  <c r="H183" i="51"/>
  <c r="I183" i="51"/>
  <c r="J183" i="51"/>
  <c r="K183" i="51"/>
  <c r="L183" i="51"/>
  <c r="M183" i="51"/>
  <c r="N183" i="51"/>
  <c r="O183" i="51"/>
  <c r="P183" i="51"/>
  <c r="Q183" i="51"/>
  <c r="R183" i="51"/>
  <c r="S183" i="51"/>
  <c r="T183" i="51"/>
  <c r="U183" i="51"/>
  <c r="V183" i="51"/>
  <c r="W183" i="51"/>
  <c r="X183" i="51"/>
  <c r="Y183" i="51"/>
  <c r="Z183" i="51"/>
  <c r="AA183" i="51"/>
  <c r="AB183" i="51"/>
  <c r="AC183" i="51"/>
  <c r="AD183" i="51"/>
  <c r="AE183" i="51"/>
  <c r="AF183" i="51"/>
  <c r="AG183" i="51"/>
  <c r="AH183" i="51"/>
  <c r="AI183" i="51"/>
  <c r="AJ183" i="51"/>
  <c r="AK183" i="51"/>
  <c r="AL183" i="51"/>
  <c r="AM183" i="51"/>
  <c r="AN183" i="51"/>
  <c r="AO183" i="51"/>
  <c r="AP183" i="51"/>
  <c r="AQ183" i="51"/>
  <c r="AR183" i="51"/>
  <c r="AS183" i="51"/>
  <c r="AT183" i="51"/>
  <c r="AU183" i="51"/>
  <c r="AV183" i="51"/>
  <c r="AW183" i="51"/>
  <c r="AX183" i="51"/>
  <c r="AY183" i="51"/>
  <c r="AZ183" i="51"/>
  <c r="BA183" i="51"/>
  <c r="BB183" i="51"/>
  <c r="BC183" i="51"/>
  <c r="BD183" i="51"/>
  <c r="BE183" i="51"/>
  <c r="BF183" i="51"/>
  <c r="BG183" i="51"/>
  <c r="BH183" i="51"/>
  <c r="BI183" i="51"/>
  <c r="BJ183" i="51"/>
  <c r="BK183" i="51"/>
  <c r="D184" i="51"/>
  <c r="E184" i="51"/>
  <c r="F184" i="51"/>
  <c r="G184" i="51"/>
  <c r="H184" i="51"/>
  <c r="I184" i="51"/>
  <c r="J184" i="51"/>
  <c r="K184" i="51"/>
  <c r="L184" i="51"/>
  <c r="M184" i="51"/>
  <c r="N184" i="51"/>
  <c r="O184" i="51"/>
  <c r="P184" i="51"/>
  <c r="Q184" i="51"/>
  <c r="R184" i="51"/>
  <c r="S184" i="51"/>
  <c r="T184" i="51"/>
  <c r="U184" i="51"/>
  <c r="V184" i="51"/>
  <c r="W184" i="51"/>
  <c r="X184" i="51"/>
  <c r="Y184" i="51"/>
  <c r="Z184" i="51"/>
  <c r="AA184" i="51"/>
  <c r="AB184" i="51"/>
  <c r="AC184" i="51"/>
  <c r="AD184" i="51"/>
  <c r="AE184" i="51"/>
  <c r="AF184" i="51"/>
  <c r="AG184" i="51"/>
  <c r="AH184" i="51"/>
  <c r="AI184" i="51"/>
  <c r="AJ184" i="51"/>
  <c r="AK184" i="51"/>
  <c r="AL184" i="51"/>
  <c r="AM184" i="51"/>
  <c r="AN184" i="51"/>
  <c r="AO184" i="51"/>
  <c r="AP184" i="51"/>
  <c r="AQ184" i="51"/>
  <c r="AR184" i="51"/>
  <c r="AS184" i="51"/>
  <c r="AT184" i="51"/>
  <c r="AU184" i="51"/>
  <c r="AV184" i="51"/>
  <c r="AW184" i="51"/>
  <c r="AX184" i="51"/>
  <c r="AY184" i="51"/>
  <c r="AZ184" i="51"/>
  <c r="BA184" i="51"/>
  <c r="BB184" i="51"/>
  <c r="BC184" i="51"/>
  <c r="BD184" i="51"/>
  <c r="BE184" i="51"/>
  <c r="BF184" i="51"/>
  <c r="BG184" i="51"/>
  <c r="BH184" i="51"/>
  <c r="BI184" i="51"/>
  <c r="BJ184" i="51"/>
  <c r="BK184" i="51"/>
  <c r="D185" i="51"/>
  <c r="E185" i="51"/>
  <c r="F185" i="51"/>
  <c r="G185" i="51"/>
  <c r="H185" i="51"/>
  <c r="I185" i="51"/>
  <c r="J185" i="51"/>
  <c r="K185" i="51"/>
  <c r="L185" i="51"/>
  <c r="M185" i="51"/>
  <c r="N185" i="51"/>
  <c r="O185" i="51"/>
  <c r="P185" i="51"/>
  <c r="Q185" i="51"/>
  <c r="R185" i="51"/>
  <c r="S185" i="51"/>
  <c r="T185" i="51"/>
  <c r="U185" i="51"/>
  <c r="V185" i="51"/>
  <c r="W185" i="51"/>
  <c r="X185" i="51"/>
  <c r="Y185" i="51"/>
  <c r="Z185" i="51"/>
  <c r="AA185" i="51"/>
  <c r="AB185" i="51"/>
  <c r="AC185" i="51"/>
  <c r="AD185" i="51"/>
  <c r="AE185" i="51"/>
  <c r="AF185" i="51"/>
  <c r="AG185" i="51"/>
  <c r="AH185" i="51"/>
  <c r="AI185" i="51"/>
  <c r="AJ185" i="51"/>
  <c r="AK185" i="51"/>
  <c r="AL185" i="51"/>
  <c r="AM185" i="51"/>
  <c r="AN185" i="51"/>
  <c r="AO185" i="51"/>
  <c r="AP185" i="51"/>
  <c r="AQ185" i="51"/>
  <c r="AR185" i="51"/>
  <c r="AS185" i="51"/>
  <c r="AT185" i="51"/>
  <c r="AU185" i="51"/>
  <c r="AV185" i="51"/>
  <c r="AW185" i="51"/>
  <c r="AX185" i="51"/>
  <c r="AY185" i="51"/>
  <c r="AZ185" i="51"/>
  <c r="BA185" i="51"/>
  <c r="BB185" i="51"/>
  <c r="BC185" i="51"/>
  <c r="BD185" i="51"/>
  <c r="BE185" i="51"/>
  <c r="BF185" i="51"/>
  <c r="BG185" i="51"/>
  <c r="BH185" i="51"/>
  <c r="BI185" i="51"/>
  <c r="BJ185" i="51"/>
  <c r="BK185" i="51"/>
  <c r="D186" i="51"/>
  <c r="E186" i="51"/>
  <c r="F186" i="51"/>
  <c r="G186" i="51"/>
  <c r="H186" i="51"/>
  <c r="I186" i="51"/>
  <c r="J186" i="51"/>
  <c r="K186" i="51"/>
  <c r="L186" i="51"/>
  <c r="M186" i="51"/>
  <c r="N186" i="51"/>
  <c r="O186" i="51"/>
  <c r="P186" i="51"/>
  <c r="Q186" i="51"/>
  <c r="R186" i="51"/>
  <c r="S186" i="51"/>
  <c r="T186" i="51"/>
  <c r="U186" i="51"/>
  <c r="V186" i="51"/>
  <c r="W186" i="51"/>
  <c r="X186" i="51"/>
  <c r="Y186" i="51"/>
  <c r="Z186" i="51"/>
  <c r="AA186" i="51"/>
  <c r="AB186" i="51"/>
  <c r="AC186" i="51"/>
  <c r="AD186" i="51"/>
  <c r="AE186" i="51"/>
  <c r="AF186" i="51"/>
  <c r="AG186" i="51"/>
  <c r="AH186" i="51"/>
  <c r="AI186" i="51"/>
  <c r="AJ186" i="51"/>
  <c r="AK186" i="51"/>
  <c r="AL186" i="51"/>
  <c r="AM186" i="51"/>
  <c r="AN186" i="51"/>
  <c r="AO186" i="51"/>
  <c r="AP186" i="51"/>
  <c r="AQ186" i="51"/>
  <c r="AR186" i="51"/>
  <c r="AS186" i="51"/>
  <c r="AT186" i="51"/>
  <c r="AU186" i="51"/>
  <c r="AV186" i="51"/>
  <c r="AW186" i="51"/>
  <c r="AX186" i="51"/>
  <c r="AY186" i="51"/>
  <c r="AZ186" i="51"/>
  <c r="BA186" i="51"/>
  <c r="BB186" i="51"/>
  <c r="BC186" i="51"/>
  <c r="BD186" i="51"/>
  <c r="BE186" i="51"/>
  <c r="BF186" i="51"/>
  <c r="BG186" i="51"/>
  <c r="BH186" i="51"/>
  <c r="BI186" i="51"/>
  <c r="BJ186" i="51"/>
  <c r="BK186" i="51"/>
  <c r="D187" i="51"/>
  <c r="E187" i="51"/>
  <c r="F187" i="51"/>
  <c r="G187" i="51"/>
  <c r="H187" i="51"/>
  <c r="I187" i="51"/>
  <c r="J187" i="51"/>
  <c r="K187" i="51"/>
  <c r="L187" i="51"/>
  <c r="M187" i="51"/>
  <c r="N187" i="51"/>
  <c r="O187" i="51"/>
  <c r="P187" i="51"/>
  <c r="Q187" i="51"/>
  <c r="R187" i="51"/>
  <c r="S187" i="51"/>
  <c r="T187" i="51"/>
  <c r="U187" i="51"/>
  <c r="V187" i="51"/>
  <c r="W187" i="51"/>
  <c r="X187" i="51"/>
  <c r="Y187" i="51"/>
  <c r="Z187" i="51"/>
  <c r="AA187" i="51"/>
  <c r="AB187" i="51"/>
  <c r="AC187" i="51"/>
  <c r="AD187" i="51"/>
  <c r="AE187" i="51"/>
  <c r="AF187" i="51"/>
  <c r="AG187" i="51"/>
  <c r="AH187" i="51"/>
  <c r="AI187" i="51"/>
  <c r="AJ187" i="51"/>
  <c r="AK187" i="51"/>
  <c r="AL187" i="51"/>
  <c r="AM187" i="51"/>
  <c r="AN187" i="51"/>
  <c r="AO187" i="51"/>
  <c r="AP187" i="51"/>
  <c r="AQ187" i="51"/>
  <c r="AR187" i="51"/>
  <c r="AS187" i="51"/>
  <c r="AT187" i="51"/>
  <c r="AU187" i="51"/>
  <c r="AV187" i="51"/>
  <c r="AW187" i="51"/>
  <c r="AX187" i="51"/>
  <c r="AY187" i="51"/>
  <c r="AZ187" i="51"/>
  <c r="BA187" i="51"/>
  <c r="BB187" i="51"/>
  <c r="BC187" i="51"/>
  <c r="BD187" i="51"/>
  <c r="BE187" i="51"/>
  <c r="BF187" i="51"/>
  <c r="BG187" i="51"/>
  <c r="BH187" i="51"/>
  <c r="BI187" i="51"/>
  <c r="BJ187" i="51"/>
  <c r="BK187" i="51"/>
  <c r="D188" i="51"/>
  <c r="E188" i="51"/>
  <c r="F188" i="51"/>
  <c r="G188" i="51"/>
  <c r="H188" i="51"/>
  <c r="I188" i="51"/>
  <c r="J188" i="51"/>
  <c r="K188" i="51"/>
  <c r="L188" i="51"/>
  <c r="M188" i="51"/>
  <c r="N188" i="51"/>
  <c r="O188" i="51"/>
  <c r="P188" i="51"/>
  <c r="Q188" i="51"/>
  <c r="R188" i="51"/>
  <c r="S188" i="51"/>
  <c r="T188" i="51"/>
  <c r="U188" i="51"/>
  <c r="V188" i="51"/>
  <c r="W188" i="51"/>
  <c r="X188" i="51"/>
  <c r="Y188" i="51"/>
  <c r="Z188" i="51"/>
  <c r="AA188" i="51"/>
  <c r="AB188" i="51"/>
  <c r="AC188" i="51"/>
  <c r="AD188" i="51"/>
  <c r="AE188" i="51"/>
  <c r="AF188" i="51"/>
  <c r="AG188" i="51"/>
  <c r="AH188" i="51"/>
  <c r="AI188" i="51"/>
  <c r="AJ188" i="51"/>
  <c r="AK188" i="51"/>
  <c r="AL188" i="51"/>
  <c r="AM188" i="51"/>
  <c r="AN188" i="51"/>
  <c r="AO188" i="51"/>
  <c r="AP188" i="51"/>
  <c r="AQ188" i="51"/>
  <c r="AR188" i="51"/>
  <c r="AS188" i="51"/>
  <c r="AT188" i="51"/>
  <c r="AU188" i="51"/>
  <c r="AV188" i="51"/>
  <c r="AW188" i="51"/>
  <c r="AX188" i="51"/>
  <c r="AY188" i="51"/>
  <c r="AZ188" i="51"/>
  <c r="BA188" i="51"/>
  <c r="BB188" i="51"/>
  <c r="BC188" i="51"/>
  <c r="BD188" i="51"/>
  <c r="BE188" i="51"/>
  <c r="BF188" i="51"/>
  <c r="BG188" i="51"/>
  <c r="BH188" i="51"/>
  <c r="BI188" i="51"/>
  <c r="BJ188" i="51"/>
  <c r="BK188" i="51"/>
  <c r="D189" i="51"/>
  <c r="E189" i="51"/>
  <c r="F189" i="51"/>
  <c r="G189" i="51"/>
  <c r="H189" i="51"/>
  <c r="I189" i="51"/>
  <c r="J189" i="51"/>
  <c r="K189" i="51"/>
  <c r="L189" i="51"/>
  <c r="M189" i="51"/>
  <c r="N189" i="51"/>
  <c r="O189" i="51"/>
  <c r="P189" i="51"/>
  <c r="Q189" i="51"/>
  <c r="R189" i="51"/>
  <c r="S189" i="51"/>
  <c r="T189" i="51"/>
  <c r="U189" i="51"/>
  <c r="V189" i="51"/>
  <c r="W189" i="51"/>
  <c r="X189" i="51"/>
  <c r="Y189" i="51"/>
  <c r="Z189" i="51"/>
  <c r="AA189" i="51"/>
  <c r="AB189" i="51"/>
  <c r="AC189" i="51"/>
  <c r="AD189" i="51"/>
  <c r="AE189" i="51"/>
  <c r="AF189" i="51"/>
  <c r="AG189" i="51"/>
  <c r="AH189" i="51"/>
  <c r="AI189" i="51"/>
  <c r="AJ189" i="51"/>
  <c r="AK189" i="51"/>
  <c r="AL189" i="51"/>
  <c r="AM189" i="51"/>
  <c r="AN189" i="51"/>
  <c r="AO189" i="51"/>
  <c r="AP189" i="51"/>
  <c r="AQ189" i="51"/>
  <c r="AR189" i="51"/>
  <c r="AS189" i="51"/>
  <c r="AT189" i="51"/>
  <c r="AU189" i="51"/>
  <c r="AV189" i="51"/>
  <c r="AW189" i="51"/>
  <c r="AX189" i="51"/>
  <c r="AY189" i="51"/>
  <c r="AZ189" i="51"/>
  <c r="BA189" i="51"/>
  <c r="BB189" i="51"/>
  <c r="BC189" i="51"/>
  <c r="BD189" i="51"/>
  <c r="BE189" i="51"/>
  <c r="BF189" i="51"/>
  <c r="BG189" i="51"/>
  <c r="BH189" i="51"/>
  <c r="BI189" i="51"/>
  <c r="BJ189" i="51"/>
  <c r="BK189" i="51"/>
  <c r="D190" i="51"/>
  <c r="E190" i="51"/>
  <c r="F190" i="51"/>
  <c r="G190" i="51"/>
  <c r="H190" i="51"/>
  <c r="I190" i="51"/>
  <c r="J190" i="51"/>
  <c r="K190" i="51"/>
  <c r="L190" i="51"/>
  <c r="M190" i="51"/>
  <c r="N190" i="51"/>
  <c r="O190" i="51"/>
  <c r="P190" i="51"/>
  <c r="Q190" i="51"/>
  <c r="R190" i="51"/>
  <c r="S190" i="51"/>
  <c r="T190" i="51"/>
  <c r="U190" i="51"/>
  <c r="V190" i="51"/>
  <c r="W190" i="51"/>
  <c r="X190" i="51"/>
  <c r="Y190" i="51"/>
  <c r="Z190" i="51"/>
  <c r="AA190" i="51"/>
  <c r="AB190" i="51"/>
  <c r="AC190" i="51"/>
  <c r="AD190" i="51"/>
  <c r="AE190" i="51"/>
  <c r="AF190" i="51"/>
  <c r="AG190" i="51"/>
  <c r="AH190" i="51"/>
  <c r="AI190" i="51"/>
  <c r="AJ190" i="51"/>
  <c r="AK190" i="51"/>
  <c r="AL190" i="51"/>
  <c r="AM190" i="51"/>
  <c r="AN190" i="51"/>
  <c r="AO190" i="51"/>
  <c r="AP190" i="51"/>
  <c r="AQ190" i="51"/>
  <c r="AR190" i="51"/>
  <c r="AS190" i="51"/>
  <c r="AT190" i="51"/>
  <c r="AU190" i="51"/>
  <c r="AV190" i="51"/>
  <c r="AW190" i="51"/>
  <c r="AX190" i="51"/>
  <c r="AY190" i="51"/>
  <c r="AZ190" i="51"/>
  <c r="BA190" i="51"/>
  <c r="BB190" i="51"/>
  <c r="BC190" i="51"/>
  <c r="BD190" i="51"/>
  <c r="BE190" i="51"/>
  <c r="BF190" i="51"/>
  <c r="BG190" i="51"/>
  <c r="BH190" i="51"/>
  <c r="BI190" i="51"/>
  <c r="BJ190" i="51"/>
  <c r="BK190" i="51"/>
  <c r="D191" i="51"/>
  <c r="E191" i="51"/>
  <c r="F191" i="51"/>
  <c r="G191" i="51"/>
  <c r="H191" i="51"/>
  <c r="I191" i="51"/>
  <c r="J191" i="51"/>
  <c r="K191" i="51"/>
  <c r="L191" i="51"/>
  <c r="M191" i="51"/>
  <c r="N191" i="51"/>
  <c r="O191" i="51"/>
  <c r="P191" i="51"/>
  <c r="Q191" i="51"/>
  <c r="R191" i="51"/>
  <c r="S191" i="51"/>
  <c r="T191" i="51"/>
  <c r="U191" i="51"/>
  <c r="V191" i="51"/>
  <c r="W191" i="51"/>
  <c r="X191" i="51"/>
  <c r="Y191" i="51"/>
  <c r="Z191" i="51"/>
  <c r="AA191" i="51"/>
  <c r="AB191" i="51"/>
  <c r="AC191" i="51"/>
  <c r="AD191" i="51"/>
  <c r="AE191" i="51"/>
  <c r="AF191" i="51"/>
  <c r="AG191" i="51"/>
  <c r="AH191" i="51"/>
  <c r="AI191" i="51"/>
  <c r="AJ191" i="51"/>
  <c r="AK191" i="51"/>
  <c r="AL191" i="51"/>
  <c r="AM191" i="51"/>
  <c r="AN191" i="51"/>
  <c r="AO191" i="51"/>
  <c r="AP191" i="51"/>
  <c r="AQ191" i="51"/>
  <c r="AR191" i="51"/>
  <c r="AS191" i="51"/>
  <c r="AT191" i="51"/>
  <c r="AU191" i="51"/>
  <c r="AV191" i="51"/>
  <c r="AW191" i="51"/>
  <c r="AX191" i="51"/>
  <c r="AY191" i="51"/>
  <c r="AZ191" i="51"/>
  <c r="BA191" i="51"/>
  <c r="BB191" i="51"/>
  <c r="BC191" i="51"/>
  <c r="BD191" i="51"/>
  <c r="BE191" i="51"/>
  <c r="BF191" i="51"/>
  <c r="BG191" i="51"/>
  <c r="BH191" i="51"/>
  <c r="BI191" i="51"/>
  <c r="BJ191" i="51"/>
  <c r="BK191" i="51"/>
  <c r="D192" i="51"/>
  <c r="E192" i="51"/>
  <c r="F192" i="51"/>
  <c r="G192" i="51"/>
  <c r="H192" i="51"/>
  <c r="I192" i="51"/>
  <c r="J192" i="51"/>
  <c r="K192" i="51"/>
  <c r="L192" i="51"/>
  <c r="M192" i="51"/>
  <c r="N192" i="51"/>
  <c r="O192" i="51"/>
  <c r="P192" i="51"/>
  <c r="Q192" i="51"/>
  <c r="R192" i="51"/>
  <c r="S192" i="51"/>
  <c r="T192" i="51"/>
  <c r="U192" i="51"/>
  <c r="V192" i="51"/>
  <c r="W192" i="51"/>
  <c r="X192" i="51"/>
  <c r="Y192" i="51"/>
  <c r="Z192" i="51"/>
  <c r="AA192" i="51"/>
  <c r="AB192" i="51"/>
  <c r="AC192" i="51"/>
  <c r="AD192" i="51"/>
  <c r="AE192" i="51"/>
  <c r="AF192" i="51"/>
  <c r="AG192" i="51"/>
  <c r="AH192" i="51"/>
  <c r="AI192" i="51"/>
  <c r="AJ192" i="51"/>
  <c r="AK192" i="51"/>
  <c r="AL192" i="51"/>
  <c r="AM192" i="51"/>
  <c r="AN192" i="51"/>
  <c r="AO192" i="51"/>
  <c r="AP192" i="51"/>
  <c r="AQ192" i="51"/>
  <c r="AR192" i="51"/>
  <c r="AS192" i="51"/>
  <c r="AT192" i="51"/>
  <c r="AU192" i="51"/>
  <c r="AV192" i="51"/>
  <c r="AW192" i="51"/>
  <c r="AX192" i="51"/>
  <c r="AY192" i="51"/>
  <c r="AZ192" i="51"/>
  <c r="BA192" i="51"/>
  <c r="BB192" i="51"/>
  <c r="BC192" i="51"/>
  <c r="BD192" i="51"/>
  <c r="BE192" i="51"/>
  <c r="BF192" i="51"/>
  <c r="BG192" i="51"/>
  <c r="BH192" i="51"/>
  <c r="BI192" i="51"/>
  <c r="BJ192" i="51"/>
  <c r="BK192" i="51"/>
  <c r="D193" i="51"/>
  <c r="E193" i="51"/>
  <c r="F193" i="51"/>
  <c r="G193" i="51"/>
  <c r="H193" i="51"/>
  <c r="I193" i="51"/>
  <c r="J193" i="51"/>
  <c r="K193" i="51"/>
  <c r="L193" i="51"/>
  <c r="M193" i="51"/>
  <c r="N193" i="51"/>
  <c r="O193" i="51"/>
  <c r="P193" i="51"/>
  <c r="Q193" i="51"/>
  <c r="R193" i="51"/>
  <c r="S193" i="51"/>
  <c r="T193" i="51"/>
  <c r="U193" i="51"/>
  <c r="V193" i="51"/>
  <c r="W193" i="51"/>
  <c r="X193" i="51"/>
  <c r="Y193" i="51"/>
  <c r="Z193" i="51"/>
  <c r="AA193" i="51"/>
  <c r="AB193" i="51"/>
  <c r="AC193" i="51"/>
  <c r="AD193" i="51"/>
  <c r="AE193" i="51"/>
  <c r="AF193" i="51"/>
  <c r="AG193" i="51"/>
  <c r="AH193" i="51"/>
  <c r="AI193" i="51"/>
  <c r="AJ193" i="51"/>
  <c r="AK193" i="51"/>
  <c r="AL193" i="51"/>
  <c r="AM193" i="51"/>
  <c r="AN193" i="51"/>
  <c r="AO193" i="51"/>
  <c r="AP193" i="51"/>
  <c r="AQ193" i="51"/>
  <c r="AR193" i="51"/>
  <c r="AS193" i="51"/>
  <c r="AT193" i="51"/>
  <c r="AU193" i="51"/>
  <c r="AV193" i="51"/>
  <c r="AW193" i="51"/>
  <c r="AX193" i="51"/>
  <c r="AY193" i="51"/>
  <c r="AZ193" i="51"/>
  <c r="BA193" i="51"/>
  <c r="BB193" i="51"/>
  <c r="BC193" i="51"/>
  <c r="BD193" i="51"/>
  <c r="BE193" i="51"/>
  <c r="BF193" i="51"/>
  <c r="BG193" i="51"/>
  <c r="BH193" i="51"/>
  <c r="BI193" i="51"/>
  <c r="BJ193" i="51"/>
  <c r="BK193" i="51"/>
  <c r="D194" i="51"/>
  <c r="E194" i="51"/>
  <c r="F194" i="51"/>
  <c r="G194" i="51"/>
  <c r="H194" i="51"/>
  <c r="I194" i="51"/>
  <c r="J194" i="51"/>
  <c r="K194" i="51"/>
  <c r="L194" i="51"/>
  <c r="M194" i="51"/>
  <c r="N194" i="51"/>
  <c r="O194" i="51"/>
  <c r="P194" i="51"/>
  <c r="Q194" i="51"/>
  <c r="R194" i="51"/>
  <c r="S194" i="51"/>
  <c r="T194" i="51"/>
  <c r="U194" i="51"/>
  <c r="V194" i="51"/>
  <c r="W194" i="51"/>
  <c r="X194" i="51"/>
  <c r="Y194" i="51"/>
  <c r="Z194" i="51"/>
  <c r="AA194" i="51"/>
  <c r="AB194" i="51"/>
  <c r="AC194" i="51"/>
  <c r="AD194" i="51"/>
  <c r="AE194" i="51"/>
  <c r="AF194" i="51"/>
  <c r="AG194" i="51"/>
  <c r="AH194" i="51"/>
  <c r="AI194" i="51"/>
  <c r="AJ194" i="51"/>
  <c r="AK194" i="51"/>
  <c r="AL194" i="51"/>
  <c r="AM194" i="51"/>
  <c r="AN194" i="51"/>
  <c r="AO194" i="51"/>
  <c r="AP194" i="51"/>
  <c r="AQ194" i="51"/>
  <c r="AR194" i="51"/>
  <c r="AS194" i="51"/>
  <c r="AT194" i="51"/>
  <c r="AU194" i="51"/>
  <c r="AV194" i="51"/>
  <c r="AW194" i="51"/>
  <c r="AX194" i="51"/>
  <c r="AY194" i="51"/>
  <c r="AZ194" i="51"/>
  <c r="BA194" i="51"/>
  <c r="BB194" i="51"/>
  <c r="BC194" i="51"/>
  <c r="BD194" i="51"/>
  <c r="BE194" i="51"/>
  <c r="BF194" i="51"/>
  <c r="BG194" i="51"/>
  <c r="BH194" i="51"/>
  <c r="BI194" i="51"/>
  <c r="BJ194" i="51"/>
  <c r="BK194" i="51"/>
  <c r="D195" i="51"/>
  <c r="E195" i="51"/>
  <c r="F195" i="51"/>
  <c r="G195" i="51"/>
  <c r="H195" i="51"/>
  <c r="I195" i="51"/>
  <c r="J195" i="51"/>
  <c r="K195" i="51"/>
  <c r="L195" i="51"/>
  <c r="M195" i="51"/>
  <c r="N195" i="51"/>
  <c r="O195" i="51"/>
  <c r="P195" i="51"/>
  <c r="Q195" i="51"/>
  <c r="R195" i="51"/>
  <c r="S195" i="51"/>
  <c r="T195" i="51"/>
  <c r="U195" i="51"/>
  <c r="V195" i="51"/>
  <c r="W195" i="51"/>
  <c r="X195" i="51"/>
  <c r="Y195" i="51"/>
  <c r="Z195" i="51"/>
  <c r="AA195" i="51"/>
  <c r="AB195" i="51"/>
  <c r="AC195" i="51"/>
  <c r="AD195" i="51"/>
  <c r="AE195" i="51"/>
  <c r="AF195" i="51"/>
  <c r="AG195" i="51"/>
  <c r="AH195" i="51"/>
  <c r="AI195" i="51"/>
  <c r="AJ195" i="51"/>
  <c r="AK195" i="51"/>
  <c r="AL195" i="51"/>
  <c r="AM195" i="51"/>
  <c r="AN195" i="51"/>
  <c r="AO195" i="51"/>
  <c r="AP195" i="51"/>
  <c r="AQ195" i="51"/>
  <c r="AR195" i="51"/>
  <c r="AS195" i="51"/>
  <c r="AT195" i="51"/>
  <c r="AU195" i="51"/>
  <c r="AV195" i="51"/>
  <c r="AW195" i="51"/>
  <c r="AX195" i="51"/>
  <c r="AY195" i="51"/>
  <c r="AZ195" i="51"/>
  <c r="BA195" i="51"/>
  <c r="BB195" i="51"/>
  <c r="BC195" i="51"/>
  <c r="BD195" i="51"/>
  <c r="BE195" i="51"/>
  <c r="BF195" i="51"/>
  <c r="BG195" i="51"/>
  <c r="BH195" i="51"/>
  <c r="BI195" i="51"/>
  <c r="BJ195" i="51"/>
  <c r="BK195" i="51"/>
  <c r="D196" i="51"/>
  <c r="E196" i="51"/>
  <c r="F196" i="51"/>
  <c r="G196" i="51"/>
  <c r="H196" i="51"/>
  <c r="I196" i="51"/>
  <c r="J196" i="51"/>
  <c r="K196" i="51"/>
  <c r="L196" i="51"/>
  <c r="M196" i="51"/>
  <c r="N196" i="51"/>
  <c r="O196" i="51"/>
  <c r="P196" i="51"/>
  <c r="Q196" i="51"/>
  <c r="R196" i="51"/>
  <c r="S196" i="51"/>
  <c r="T196" i="51"/>
  <c r="U196" i="51"/>
  <c r="V196" i="51"/>
  <c r="W196" i="51"/>
  <c r="X196" i="51"/>
  <c r="Y196" i="51"/>
  <c r="Z196" i="51"/>
  <c r="AA196" i="51"/>
  <c r="AB196" i="51"/>
  <c r="AC196" i="51"/>
  <c r="AD196" i="51"/>
  <c r="AE196" i="51"/>
  <c r="AF196" i="51"/>
  <c r="AG196" i="51"/>
  <c r="AH196" i="51"/>
  <c r="AI196" i="51"/>
  <c r="AJ196" i="51"/>
  <c r="AK196" i="51"/>
  <c r="AL196" i="51"/>
  <c r="AM196" i="51"/>
  <c r="AN196" i="51"/>
  <c r="AO196" i="51"/>
  <c r="AP196" i="51"/>
  <c r="AQ196" i="51"/>
  <c r="AR196" i="51"/>
  <c r="AS196" i="51"/>
  <c r="AT196" i="51"/>
  <c r="AU196" i="51"/>
  <c r="AV196" i="51"/>
  <c r="AW196" i="51"/>
  <c r="AX196" i="51"/>
  <c r="AY196" i="51"/>
  <c r="AZ196" i="51"/>
  <c r="BA196" i="51"/>
  <c r="BB196" i="51"/>
  <c r="BC196" i="51"/>
  <c r="BD196" i="51"/>
  <c r="BE196" i="51"/>
  <c r="BF196" i="51"/>
  <c r="BG196" i="51"/>
  <c r="BH196" i="51"/>
  <c r="BI196" i="51"/>
  <c r="BJ196" i="51"/>
  <c r="BK196" i="51"/>
  <c r="D197" i="51"/>
  <c r="E197" i="51"/>
  <c r="F197" i="51"/>
  <c r="G197" i="51"/>
  <c r="H197" i="51"/>
  <c r="I197" i="51"/>
  <c r="J197" i="51"/>
  <c r="K197" i="51"/>
  <c r="L197" i="51"/>
  <c r="M197" i="51"/>
  <c r="N197" i="51"/>
  <c r="O197" i="51"/>
  <c r="P197" i="51"/>
  <c r="Q197" i="51"/>
  <c r="R197" i="51"/>
  <c r="S197" i="51"/>
  <c r="T197" i="51"/>
  <c r="U197" i="51"/>
  <c r="V197" i="51"/>
  <c r="W197" i="51"/>
  <c r="X197" i="51"/>
  <c r="Y197" i="51"/>
  <c r="Z197" i="51"/>
  <c r="AA197" i="51"/>
  <c r="AB197" i="51"/>
  <c r="AC197" i="51"/>
  <c r="AD197" i="51"/>
  <c r="AE197" i="51"/>
  <c r="AF197" i="51"/>
  <c r="AG197" i="51"/>
  <c r="AH197" i="51"/>
  <c r="AI197" i="51"/>
  <c r="AJ197" i="51"/>
  <c r="AK197" i="51"/>
  <c r="AL197" i="51"/>
  <c r="AM197" i="51"/>
  <c r="AN197" i="51"/>
  <c r="AO197" i="51"/>
  <c r="AP197" i="51"/>
  <c r="AQ197" i="51"/>
  <c r="AR197" i="51"/>
  <c r="AS197" i="51"/>
  <c r="AT197" i="51"/>
  <c r="AU197" i="51"/>
  <c r="AV197" i="51"/>
  <c r="AW197" i="51"/>
  <c r="AX197" i="51"/>
  <c r="AY197" i="51"/>
  <c r="AZ197" i="51"/>
  <c r="BA197" i="51"/>
  <c r="BB197" i="51"/>
  <c r="BC197" i="51"/>
  <c r="BD197" i="51"/>
  <c r="BE197" i="51"/>
  <c r="BF197" i="51"/>
  <c r="BG197" i="51"/>
  <c r="BH197" i="51"/>
  <c r="BI197" i="51"/>
  <c r="BJ197" i="51"/>
  <c r="BK197" i="51"/>
  <c r="D198" i="51"/>
  <c r="E198" i="51"/>
  <c r="F198" i="51"/>
  <c r="G198" i="51"/>
  <c r="H198" i="51"/>
  <c r="I198" i="51"/>
  <c r="J198" i="51"/>
  <c r="K198" i="51"/>
  <c r="L198" i="51"/>
  <c r="M198" i="51"/>
  <c r="N198" i="51"/>
  <c r="O198" i="51"/>
  <c r="P198" i="51"/>
  <c r="Q198" i="51"/>
  <c r="R198" i="51"/>
  <c r="S198" i="51"/>
  <c r="T198" i="51"/>
  <c r="U198" i="51"/>
  <c r="V198" i="51"/>
  <c r="W198" i="51"/>
  <c r="X198" i="51"/>
  <c r="Y198" i="51"/>
  <c r="Z198" i="51"/>
  <c r="AA198" i="51"/>
  <c r="AB198" i="51"/>
  <c r="AC198" i="51"/>
  <c r="AD198" i="51"/>
  <c r="AE198" i="51"/>
  <c r="AF198" i="51"/>
  <c r="AG198" i="51"/>
  <c r="AH198" i="51"/>
  <c r="AI198" i="51"/>
  <c r="AJ198" i="51"/>
  <c r="AK198" i="51"/>
  <c r="AL198" i="51"/>
  <c r="AM198" i="51"/>
  <c r="AN198" i="51"/>
  <c r="AO198" i="51"/>
  <c r="AP198" i="51"/>
  <c r="AQ198" i="51"/>
  <c r="AR198" i="51"/>
  <c r="AS198" i="51"/>
  <c r="AT198" i="51"/>
  <c r="AU198" i="51"/>
  <c r="AV198" i="51"/>
  <c r="AW198" i="51"/>
  <c r="AX198" i="51"/>
  <c r="AY198" i="51"/>
  <c r="AZ198" i="51"/>
  <c r="BA198" i="51"/>
  <c r="BB198" i="51"/>
  <c r="BC198" i="51"/>
  <c r="BD198" i="51"/>
  <c r="BE198" i="51"/>
  <c r="BF198" i="51"/>
  <c r="BG198" i="51"/>
  <c r="BH198" i="51"/>
  <c r="BI198" i="51"/>
  <c r="BJ198" i="51"/>
  <c r="BK198" i="51"/>
  <c r="D199" i="51"/>
  <c r="E199" i="51"/>
  <c r="F199" i="51"/>
  <c r="G199" i="51"/>
  <c r="H199" i="51"/>
  <c r="I199" i="51"/>
  <c r="J199" i="51"/>
  <c r="K199" i="51"/>
  <c r="L199" i="51"/>
  <c r="M199" i="51"/>
  <c r="N199" i="51"/>
  <c r="O199" i="51"/>
  <c r="P199" i="51"/>
  <c r="Q199" i="51"/>
  <c r="R199" i="51"/>
  <c r="S199" i="51"/>
  <c r="T199" i="51"/>
  <c r="U199" i="51"/>
  <c r="V199" i="51"/>
  <c r="W199" i="51"/>
  <c r="X199" i="51"/>
  <c r="Y199" i="51"/>
  <c r="Z199" i="51"/>
  <c r="AA199" i="51"/>
  <c r="AB199" i="51"/>
  <c r="AC199" i="51"/>
  <c r="AD199" i="51"/>
  <c r="AE199" i="51"/>
  <c r="AF199" i="51"/>
  <c r="AG199" i="51"/>
  <c r="AH199" i="51"/>
  <c r="AI199" i="51"/>
  <c r="AJ199" i="51"/>
  <c r="AK199" i="51"/>
  <c r="AL199" i="51"/>
  <c r="AM199" i="51"/>
  <c r="AN199" i="51"/>
  <c r="AO199" i="51"/>
  <c r="AP199" i="51"/>
  <c r="AQ199" i="51"/>
  <c r="AR199" i="51"/>
  <c r="AS199" i="51"/>
  <c r="AT199" i="51"/>
  <c r="AU199" i="51"/>
  <c r="AV199" i="51"/>
  <c r="AW199" i="51"/>
  <c r="AX199" i="51"/>
  <c r="AY199" i="51"/>
  <c r="AZ199" i="51"/>
  <c r="BA199" i="51"/>
  <c r="BB199" i="51"/>
  <c r="BC199" i="51"/>
  <c r="BD199" i="51"/>
  <c r="BE199" i="51"/>
  <c r="BF199" i="51"/>
  <c r="BG199" i="51"/>
  <c r="BH199" i="51"/>
  <c r="BI199" i="51"/>
  <c r="BJ199" i="51"/>
  <c r="BK199" i="51"/>
  <c r="D200" i="51"/>
  <c r="E200" i="51"/>
  <c r="F200" i="51"/>
  <c r="G200" i="51"/>
  <c r="H200" i="51"/>
  <c r="I200" i="51"/>
  <c r="J200" i="51"/>
  <c r="K200" i="51"/>
  <c r="L200" i="51"/>
  <c r="M200" i="51"/>
  <c r="N200" i="51"/>
  <c r="O200" i="51"/>
  <c r="P200" i="51"/>
  <c r="Q200" i="51"/>
  <c r="R200" i="51"/>
  <c r="S200" i="51"/>
  <c r="T200" i="51"/>
  <c r="U200" i="51"/>
  <c r="V200" i="51"/>
  <c r="W200" i="51"/>
  <c r="X200" i="51"/>
  <c r="Y200" i="51"/>
  <c r="Z200" i="51"/>
  <c r="AA200" i="51"/>
  <c r="AB200" i="51"/>
  <c r="AC200" i="51"/>
  <c r="AD200" i="51"/>
  <c r="AE200" i="51"/>
  <c r="AF200" i="51"/>
  <c r="AG200" i="51"/>
  <c r="AH200" i="51"/>
  <c r="AI200" i="51"/>
  <c r="AJ200" i="51"/>
  <c r="AK200" i="51"/>
  <c r="AL200" i="51"/>
  <c r="AM200" i="51"/>
  <c r="AN200" i="51"/>
  <c r="AO200" i="51"/>
  <c r="AP200" i="51"/>
  <c r="AQ200" i="51"/>
  <c r="AR200" i="51"/>
  <c r="AS200" i="51"/>
  <c r="AT200" i="51"/>
  <c r="AU200" i="51"/>
  <c r="AV200" i="51"/>
  <c r="AW200" i="51"/>
  <c r="AX200" i="51"/>
  <c r="AY200" i="51"/>
  <c r="AZ200" i="51"/>
  <c r="BA200" i="51"/>
  <c r="BB200" i="51"/>
  <c r="BC200" i="51"/>
  <c r="BD200" i="51"/>
  <c r="BE200" i="51"/>
  <c r="BF200" i="51"/>
  <c r="BG200" i="51"/>
  <c r="BH200" i="51"/>
  <c r="BI200" i="51"/>
  <c r="BJ200" i="51"/>
  <c r="BK200" i="51"/>
  <c r="D201" i="51"/>
  <c r="E201" i="51"/>
  <c r="F201" i="51"/>
  <c r="G201" i="51"/>
  <c r="H201" i="51"/>
  <c r="I201" i="51"/>
  <c r="J201" i="51"/>
  <c r="K201" i="51"/>
  <c r="L201" i="51"/>
  <c r="M201" i="51"/>
  <c r="N201" i="51"/>
  <c r="O201" i="51"/>
  <c r="P201" i="51"/>
  <c r="Q201" i="51"/>
  <c r="R201" i="51"/>
  <c r="S201" i="51"/>
  <c r="T201" i="51"/>
  <c r="U201" i="51"/>
  <c r="V201" i="51"/>
  <c r="W201" i="51"/>
  <c r="X201" i="51"/>
  <c r="Y201" i="51"/>
  <c r="Z201" i="51"/>
  <c r="AA201" i="51"/>
  <c r="AB201" i="51"/>
  <c r="AC201" i="51"/>
  <c r="AD201" i="51"/>
  <c r="AE201" i="51"/>
  <c r="AF201" i="51"/>
  <c r="AG201" i="51"/>
  <c r="AH201" i="51"/>
  <c r="AI201" i="51"/>
  <c r="AJ201" i="51"/>
  <c r="AK201" i="51"/>
  <c r="AL201" i="51"/>
  <c r="AM201" i="51"/>
  <c r="AN201" i="51"/>
  <c r="AO201" i="51"/>
  <c r="AP201" i="51"/>
  <c r="AQ201" i="51"/>
  <c r="AR201" i="51"/>
  <c r="AS201" i="51"/>
  <c r="AT201" i="51"/>
  <c r="AU201" i="51"/>
  <c r="AV201" i="51"/>
  <c r="AW201" i="51"/>
  <c r="AX201" i="51"/>
  <c r="AY201" i="51"/>
  <c r="AZ201" i="51"/>
  <c r="BA201" i="51"/>
  <c r="BB201" i="51"/>
  <c r="BC201" i="51"/>
  <c r="BD201" i="51"/>
  <c r="BE201" i="51"/>
  <c r="BF201" i="51"/>
  <c r="BG201" i="51"/>
  <c r="BH201" i="51"/>
  <c r="BI201" i="51"/>
  <c r="BJ201" i="51"/>
  <c r="BK201" i="51"/>
  <c r="D202" i="51"/>
  <c r="E202" i="51"/>
  <c r="F202" i="51"/>
  <c r="G202" i="51"/>
  <c r="H202" i="51"/>
  <c r="I202" i="51"/>
  <c r="J202" i="51"/>
  <c r="K202" i="51"/>
  <c r="L202" i="51"/>
  <c r="M202" i="51"/>
  <c r="N202" i="51"/>
  <c r="O202" i="51"/>
  <c r="P202" i="51"/>
  <c r="Q202" i="51"/>
  <c r="R202" i="51"/>
  <c r="S202" i="51"/>
  <c r="T202" i="51"/>
  <c r="U202" i="51"/>
  <c r="V202" i="51"/>
  <c r="W202" i="51"/>
  <c r="X202" i="51"/>
  <c r="Y202" i="51"/>
  <c r="Z202" i="51"/>
  <c r="AA202" i="51"/>
  <c r="AB202" i="51"/>
  <c r="AC202" i="51"/>
  <c r="AD202" i="51"/>
  <c r="AE202" i="51"/>
  <c r="AF202" i="51"/>
  <c r="AG202" i="51"/>
  <c r="AH202" i="51"/>
  <c r="AI202" i="51"/>
  <c r="AJ202" i="51"/>
  <c r="AK202" i="51"/>
  <c r="AL202" i="51"/>
  <c r="AM202" i="51"/>
  <c r="AN202" i="51"/>
  <c r="AO202" i="51"/>
  <c r="AP202" i="51"/>
  <c r="AQ202" i="51"/>
  <c r="AR202" i="51"/>
  <c r="AS202" i="51"/>
  <c r="AT202" i="51"/>
  <c r="AU202" i="51"/>
  <c r="AV202" i="51"/>
  <c r="AW202" i="51"/>
  <c r="AX202" i="51"/>
  <c r="AY202" i="51"/>
  <c r="AZ202" i="51"/>
  <c r="BA202" i="51"/>
  <c r="BB202" i="51"/>
  <c r="BC202" i="51"/>
  <c r="BD202" i="51"/>
  <c r="BE202" i="51"/>
  <c r="BF202" i="51"/>
  <c r="BG202" i="51"/>
  <c r="BH202" i="51"/>
  <c r="BI202" i="51"/>
  <c r="BJ202" i="51"/>
  <c r="BK202" i="51"/>
  <c r="D203" i="51"/>
  <c r="E203" i="51"/>
  <c r="F203" i="51"/>
  <c r="G203" i="51"/>
  <c r="H203" i="51"/>
  <c r="I203" i="51"/>
  <c r="J203" i="51"/>
  <c r="K203" i="51"/>
  <c r="L203" i="51"/>
  <c r="M203" i="51"/>
  <c r="N203" i="51"/>
  <c r="O203" i="51"/>
  <c r="P203" i="51"/>
  <c r="Q203" i="51"/>
  <c r="R203" i="51"/>
  <c r="S203" i="51"/>
  <c r="T203" i="51"/>
  <c r="U203" i="51"/>
  <c r="V203" i="51"/>
  <c r="W203" i="51"/>
  <c r="X203" i="51"/>
  <c r="Y203" i="51"/>
  <c r="Z203" i="51"/>
  <c r="AA203" i="51"/>
  <c r="AB203" i="51"/>
  <c r="AC203" i="51"/>
  <c r="AD203" i="51"/>
  <c r="AE203" i="51"/>
  <c r="AF203" i="51"/>
  <c r="AG203" i="51"/>
  <c r="AH203" i="51"/>
  <c r="AI203" i="51"/>
  <c r="AJ203" i="51"/>
  <c r="AK203" i="51"/>
  <c r="AL203" i="51"/>
  <c r="AM203" i="51"/>
  <c r="AN203" i="51"/>
  <c r="AO203" i="51"/>
  <c r="AP203" i="51"/>
  <c r="AQ203" i="51"/>
  <c r="AR203" i="51"/>
  <c r="AS203" i="51"/>
  <c r="AT203" i="51"/>
  <c r="AU203" i="51"/>
  <c r="AV203" i="51"/>
  <c r="AW203" i="51"/>
  <c r="AX203" i="51"/>
  <c r="AY203" i="51"/>
  <c r="AZ203" i="51"/>
  <c r="BA203" i="51"/>
  <c r="BB203" i="51"/>
  <c r="BC203" i="51"/>
  <c r="BD203" i="51"/>
  <c r="BE203" i="51"/>
  <c r="BF203" i="51"/>
  <c r="BG203" i="51"/>
  <c r="BH203" i="51"/>
  <c r="BI203" i="51"/>
  <c r="BJ203" i="51"/>
  <c r="BK203" i="51"/>
  <c r="D204" i="51"/>
  <c r="E204" i="51"/>
  <c r="F204" i="51"/>
  <c r="G204" i="51"/>
  <c r="H204" i="51"/>
  <c r="I204" i="51"/>
  <c r="J204" i="51"/>
  <c r="K204" i="51"/>
  <c r="L204" i="51"/>
  <c r="M204" i="51"/>
  <c r="N204" i="51"/>
  <c r="O204" i="51"/>
  <c r="P204" i="51"/>
  <c r="Q204" i="51"/>
  <c r="R204" i="51"/>
  <c r="S204" i="51"/>
  <c r="T204" i="51"/>
  <c r="U204" i="51"/>
  <c r="V204" i="51"/>
  <c r="W204" i="51"/>
  <c r="X204" i="51"/>
  <c r="Y204" i="51"/>
  <c r="Z204" i="51"/>
  <c r="AA204" i="51"/>
  <c r="AB204" i="51"/>
  <c r="AC204" i="51"/>
  <c r="AD204" i="51"/>
  <c r="AE204" i="51"/>
  <c r="AF204" i="51"/>
  <c r="AG204" i="51"/>
  <c r="AH204" i="51"/>
  <c r="AI204" i="51"/>
  <c r="AJ204" i="51"/>
  <c r="AK204" i="51"/>
  <c r="AL204" i="51"/>
  <c r="AM204" i="51"/>
  <c r="AN204" i="51"/>
  <c r="AO204" i="51"/>
  <c r="AP204" i="51"/>
  <c r="AQ204" i="51"/>
  <c r="AR204" i="51"/>
  <c r="AS204" i="51"/>
  <c r="AT204" i="51"/>
  <c r="AU204" i="51"/>
  <c r="AV204" i="51"/>
  <c r="AW204" i="51"/>
  <c r="AX204" i="51"/>
  <c r="AY204" i="51"/>
  <c r="AZ204" i="51"/>
  <c r="BA204" i="51"/>
  <c r="BB204" i="51"/>
  <c r="BC204" i="51"/>
  <c r="BD204" i="51"/>
  <c r="BE204" i="51"/>
  <c r="BF204" i="51"/>
  <c r="BG204" i="51"/>
  <c r="BH204" i="51"/>
  <c r="BI204" i="51"/>
  <c r="BJ204" i="51"/>
  <c r="BK204" i="51"/>
  <c r="D205" i="51"/>
  <c r="E205" i="51"/>
  <c r="F205" i="51"/>
  <c r="G205" i="51"/>
  <c r="H205" i="51"/>
  <c r="I205" i="51"/>
  <c r="J205" i="51"/>
  <c r="K205" i="51"/>
  <c r="L205" i="51"/>
  <c r="M205" i="51"/>
  <c r="N205" i="51"/>
  <c r="O205" i="51"/>
  <c r="P205" i="51"/>
  <c r="Q205" i="51"/>
  <c r="R205" i="51"/>
  <c r="S205" i="51"/>
  <c r="T205" i="51"/>
  <c r="U205" i="51"/>
  <c r="V205" i="51"/>
  <c r="W205" i="51"/>
  <c r="X205" i="51"/>
  <c r="Y205" i="51"/>
  <c r="Z205" i="51"/>
  <c r="AA205" i="51"/>
  <c r="AB205" i="51"/>
  <c r="AC205" i="51"/>
  <c r="AD205" i="51"/>
  <c r="AE205" i="51"/>
  <c r="AF205" i="51"/>
  <c r="AG205" i="51"/>
  <c r="AH205" i="51"/>
  <c r="AI205" i="51"/>
  <c r="AJ205" i="51"/>
  <c r="AK205" i="51"/>
  <c r="AL205" i="51"/>
  <c r="AM205" i="51"/>
  <c r="AN205" i="51"/>
  <c r="AO205" i="51"/>
  <c r="AP205" i="51"/>
  <c r="AQ205" i="51"/>
  <c r="AR205" i="51"/>
  <c r="AS205" i="51"/>
  <c r="AT205" i="51"/>
  <c r="AU205" i="51"/>
  <c r="AV205" i="51"/>
  <c r="AW205" i="51"/>
  <c r="AX205" i="51"/>
  <c r="AY205" i="51"/>
  <c r="AZ205" i="51"/>
  <c r="BA205" i="51"/>
  <c r="BB205" i="51"/>
  <c r="BC205" i="51"/>
  <c r="BD205" i="51"/>
  <c r="BE205" i="51"/>
  <c r="BF205" i="51"/>
  <c r="BG205" i="51"/>
  <c r="BH205" i="51"/>
  <c r="BI205" i="51"/>
  <c r="BJ205" i="51"/>
  <c r="BK205" i="51"/>
  <c r="D206" i="51"/>
  <c r="E206" i="51"/>
  <c r="F206" i="51"/>
  <c r="G206" i="51"/>
  <c r="H206" i="51"/>
  <c r="I206" i="51"/>
  <c r="J206" i="51"/>
  <c r="K206" i="51"/>
  <c r="L206" i="51"/>
  <c r="M206" i="51"/>
  <c r="N206" i="51"/>
  <c r="O206" i="51"/>
  <c r="P206" i="51"/>
  <c r="Q206" i="51"/>
  <c r="R206" i="51"/>
  <c r="S206" i="51"/>
  <c r="T206" i="51"/>
  <c r="U206" i="51"/>
  <c r="V206" i="51"/>
  <c r="W206" i="51"/>
  <c r="X206" i="51"/>
  <c r="Y206" i="51"/>
  <c r="Z206" i="51"/>
  <c r="AA206" i="51"/>
  <c r="AB206" i="51"/>
  <c r="AC206" i="51"/>
  <c r="AD206" i="51"/>
  <c r="AE206" i="51"/>
  <c r="AF206" i="51"/>
  <c r="AG206" i="51"/>
  <c r="AH206" i="51"/>
  <c r="AI206" i="51"/>
  <c r="AJ206" i="51"/>
  <c r="AK206" i="51"/>
  <c r="AL206" i="51"/>
  <c r="AM206" i="51"/>
  <c r="AN206" i="51"/>
  <c r="AO206" i="51"/>
  <c r="AP206" i="51"/>
  <c r="AQ206" i="51"/>
  <c r="AR206" i="51"/>
  <c r="AS206" i="51"/>
  <c r="AT206" i="51"/>
  <c r="AU206" i="51"/>
  <c r="AV206" i="51"/>
  <c r="AW206" i="51"/>
  <c r="AX206" i="51"/>
  <c r="AY206" i="51"/>
  <c r="AZ206" i="51"/>
  <c r="BA206" i="51"/>
  <c r="BB206" i="51"/>
  <c r="BC206" i="51"/>
  <c r="BD206" i="51"/>
  <c r="BE206" i="51"/>
  <c r="BF206" i="51"/>
  <c r="BG206" i="51"/>
  <c r="BH206" i="51"/>
  <c r="BI206" i="51"/>
  <c r="BJ206" i="51"/>
  <c r="BK206" i="51"/>
  <c r="D207" i="51"/>
  <c r="E207" i="51"/>
  <c r="F207" i="51"/>
  <c r="G207" i="51"/>
  <c r="H207" i="51"/>
  <c r="I207" i="51"/>
  <c r="J207" i="51"/>
  <c r="K207" i="51"/>
  <c r="L207" i="51"/>
  <c r="M207" i="51"/>
  <c r="N207" i="51"/>
  <c r="O207" i="51"/>
  <c r="P207" i="51"/>
  <c r="Q207" i="51"/>
  <c r="R207" i="51"/>
  <c r="S207" i="51"/>
  <c r="T207" i="51"/>
  <c r="U207" i="51"/>
  <c r="V207" i="51"/>
  <c r="W207" i="51"/>
  <c r="X207" i="51"/>
  <c r="Y207" i="51"/>
  <c r="Z207" i="51"/>
  <c r="AA207" i="51"/>
  <c r="AB207" i="51"/>
  <c r="AC207" i="51"/>
  <c r="AD207" i="51"/>
  <c r="AE207" i="51"/>
  <c r="AF207" i="51"/>
  <c r="AG207" i="51"/>
  <c r="AH207" i="51"/>
  <c r="AI207" i="51"/>
  <c r="AJ207" i="51"/>
  <c r="AK207" i="51"/>
  <c r="AL207" i="51"/>
  <c r="AM207" i="51"/>
  <c r="AN207" i="51"/>
  <c r="AO207" i="51"/>
  <c r="AP207" i="51"/>
  <c r="AQ207" i="51"/>
  <c r="AR207" i="51"/>
  <c r="AS207" i="51"/>
  <c r="AT207" i="51"/>
  <c r="AU207" i="51"/>
  <c r="AV207" i="51"/>
  <c r="AW207" i="51"/>
  <c r="AX207" i="51"/>
  <c r="AY207" i="51"/>
  <c r="AZ207" i="51"/>
  <c r="BA207" i="51"/>
  <c r="BB207" i="51"/>
  <c r="BC207" i="51"/>
  <c r="BD207" i="51"/>
  <c r="BE207" i="51"/>
  <c r="BF207" i="51"/>
  <c r="BG207" i="51"/>
  <c r="BH207" i="51"/>
  <c r="BI207" i="51"/>
  <c r="BJ207" i="51"/>
  <c r="BK207" i="51"/>
  <c r="D208" i="51"/>
  <c r="E208" i="51"/>
  <c r="F208" i="51"/>
  <c r="G208" i="51"/>
  <c r="H208" i="51"/>
  <c r="I208" i="51"/>
  <c r="J208" i="51"/>
  <c r="K208" i="51"/>
  <c r="L208" i="51"/>
  <c r="M208" i="51"/>
  <c r="N208" i="51"/>
  <c r="O208" i="51"/>
  <c r="P208" i="51"/>
  <c r="Q208" i="51"/>
  <c r="R208" i="51"/>
  <c r="S208" i="51"/>
  <c r="T208" i="51"/>
  <c r="U208" i="51"/>
  <c r="V208" i="51"/>
  <c r="W208" i="51"/>
  <c r="X208" i="51"/>
  <c r="Y208" i="51"/>
  <c r="Z208" i="51"/>
  <c r="AA208" i="51"/>
  <c r="AB208" i="51"/>
  <c r="AC208" i="51"/>
  <c r="AD208" i="51"/>
  <c r="AE208" i="51"/>
  <c r="AF208" i="51"/>
  <c r="AG208" i="51"/>
  <c r="AH208" i="51"/>
  <c r="AI208" i="51"/>
  <c r="AJ208" i="51"/>
  <c r="AK208" i="51"/>
  <c r="AL208" i="51"/>
  <c r="AM208" i="51"/>
  <c r="AN208" i="51"/>
  <c r="AO208" i="51"/>
  <c r="AP208" i="51"/>
  <c r="AQ208" i="51"/>
  <c r="AR208" i="51"/>
  <c r="AS208" i="51"/>
  <c r="AT208" i="51"/>
  <c r="AU208" i="51"/>
  <c r="AV208" i="51"/>
  <c r="AW208" i="51"/>
  <c r="AX208" i="51"/>
  <c r="AY208" i="51"/>
  <c r="AZ208" i="51"/>
  <c r="BA208" i="51"/>
  <c r="BB208" i="51"/>
  <c r="BC208" i="51"/>
  <c r="BD208" i="51"/>
  <c r="BE208" i="51"/>
  <c r="BF208" i="51"/>
  <c r="BG208" i="51"/>
  <c r="BH208" i="51"/>
  <c r="BI208" i="51"/>
  <c r="BJ208" i="51"/>
  <c r="BK208" i="51"/>
  <c r="D209" i="51"/>
  <c r="E209" i="51"/>
  <c r="F209" i="51"/>
  <c r="G209" i="51"/>
  <c r="H209" i="51"/>
  <c r="I209" i="51"/>
  <c r="J209" i="51"/>
  <c r="K209" i="51"/>
  <c r="L209" i="51"/>
  <c r="M209" i="51"/>
  <c r="N209" i="51"/>
  <c r="O209" i="51"/>
  <c r="P209" i="51"/>
  <c r="Q209" i="51"/>
  <c r="R209" i="51"/>
  <c r="S209" i="51"/>
  <c r="T209" i="51"/>
  <c r="U209" i="51"/>
  <c r="V209" i="51"/>
  <c r="W209" i="51"/>
  <c r="X209" i="51"/>
  <c r="Y209" i="51"/>
  <c r="Z209" i="51"/>
  <c r="AA209" i="51"/>
  <c r="AB209" i="51"/>
  <c r="AC209" i="51"/>
  <c r="AD209" i="51"/>
  <c r="AE209" i="51"/>
  <c r="AF209" i="51"/>
  <c r="AG209" i="51"/>
  <c r="AH209" i="51"/>
  <c r="AI209" i="51"/>
  <c r="AJ209" i="51"/>
  <c r="AK209" i="51"/>
  <c r="AL209" i="51"/>
  <c r="AM209" i="51"/>
  <c r="AN209" i="51"/>
  <c r="AO209" i="51"/>
  <c r="AP209" i="51"/>
  <c r="AQ209" i="51"/>
  <c r="AR209" i="51"/>
  <c r="AS209" i="51"/>
  <c r="AT209" i="51"/>
  <c r="AU209" i="51"/>
  <c r="AV209" i="51"/>
  <c r="AW209" i="51"/>
  <c r="AX209" i="51"/>
  <c r="AY209" i="51"/>
  <c r="AZ209" i="51"/>
  <c r="BA209" i="51"/>
  <c r="BB209" i="51"/>
  <c r="BC209" i="51"/>
  <c r="BD209" i="51"/>
  <c r="BE209" i="51"/>
  <c r="BF209" i="51"/>
  <c r="BG209" i="51"/>
  <c r="BH209" i="51"/>
  <c r="BI209" i="51"/>
  <c r="BJ209" i="51"/>
  <c r="BK209" i="51"/>
  <c r="D210" i="51"/>
  <c r="E210" i="51"/>
  <c r="F210" i="51"/>
  <c r="G210" i="51"/>
  <c r="H210" i="51"/>
  <c r="I210" i="51"/>
  <c r="J210" i="51"/>
  <c r="K210" i="51"/>
  <c r="L210" i="51"/>
  <c r="M210" i="51"/>
  <c r="N210" i="51"/>
  <c r="O210" i="51"/>
  <c r="P210" i="51"/>
  <c r="Q210" i="51"/>
  <c r="R210" i="51"/>
  <c r="S210" i="51"/>
  <c r="T210" i="51"/>
  <c r="U210" i="51"/>
  <c r="V210" i="51"/>
  <c r="W210" i="51"/>
  <c r="X210" i="51"/>
  <c r="Y210" i="51"/>
  <c r="Z210" i="51"/>
  <c r="AA210" i="51"/>
  <c r="AB210" i="51"/>
  <c r="AC210" i="51"/>
  <c r="AD210" i="51"/>
  <c r="AE210" i="51"/>
  <c r="AF210" i="51"/>
  <c r="AG210" i="51"/>
  <c r="AH210" i="51"/>
  <c r="AI210" i="51"/>
  <c r="AJ210" i="51"/>
  <c r="AK210" i="51"/>
  <c r="AL210" i="51"/>
  <c r="AM210" i="51"/>
  <c r="AN210" i="51"/>
  <c r="AO210" i="51"/>
  <c r="AP210" i="51"/>
  <c r="AQ210" i="51"/>
  <c r="AR210" i="51"/>
  <c r="AS210" i="51"/>
  <c r="AT210" i="51"/>
  <c r="AU210" i="51"/>
  <c r="AV210" i="51"/>
  <c r="AW210" i="51"/>
  <c r="AX210" i="51"/>
  <c r="AY210" i="51"/>
  <c r="AZ210" i="51"/>
  <c r="BA210" i="51"/>
  <c r="BB210" i="51"/>
  <c r="BC210" i="51"/>
  <c r="BD210" i="51"/>
  <c r="BE210" i="51"/>
  <c r="BF210" i="51"/>
  <c r="BG210" i="51"/>
  <c r="BH210" i="51"/>
  <c r="BI210" i="51"/>
  <c r="BJ210" i="51"/>
  <c r="BK210" i="51"/>
  <c r="D211" i="51"/>
  <c r="E211" i="51"/>
  <c r="F211" i="51"/>
  <c r="G211" i="51"/>
  <c r="H211" i="51"/>
  <c r="I211" i="51"/>
  <c r="J211" i="51"/>
  <c r="K211" i="51"/>
  <c r="L211" i="51"/>
  <c r="M211" i="51"/>
  <c r="N211" i="51"/>
  <c r="O211" i="51"/>
  <c r="P211" i="51"/>
  <c r="Q211" i="51"/>
  <c r="R211" i="51"/>
  <c r="S211" i="51"/>
  <c r="T211" i="51"/>
  <c r="U211" i="51"/>
  <c r="V211" i="51"/>
  <c r="W211" i="51"/>
  <c r="X211" i="51"/>
  <c r="Y211" i="51"/>
  <c r="Z211" i="51"/>
  <c r="AA211" i="51"/>
  <c r="AB211" i="51"/>
  <c r="AC211" i="51"/>
  <c r="AD211" i="51"/>
  <c r="AE211" i="51"/>
  <c r="AF211" i="51"/>
  <c r="AG211" i="51"/>
  <c r="AH211" i="51"/>
  <c r="AI211" i="51"/>
  <c r="AJ211" i="51"/>
  <c r="AK211" i="51"/>
  <c r="AL211" i="51"/>
  <c r="AM211" i="51"/>
  <c r="AN211" i="51"/>
  <c r="AO211" i="51"/>
  <c r="AP211" i="51"/>
  <c r="AQ211" i="51"/>
  <c r="AR211" i="51"/>
  <c r="AS211" i="51"/>
  <c r="AT211" i="51"/>
  <c r="AU211" i="51"/>
  <c r="AV211" i="51"/>
  <c r="AW211" i="51"/>
  <c r="AX211" i="51"/>
  <c r="AY211" i="51"/>
  <c r="AZ211" i="51"/>
  <c r="BA211" i="51"/>
  <c r="BB211" i="51"/>
  <c r="BC211" i="51"/>
  <c r="BD211" i="51"/>
  <c r="BE211" i="51"/>
  <c r="BF211" i="51"/>
  <c r="BG211" i="51"/>
  <c r="BH211" i="51"/>
  <c r="BI211" i="51"/>
  <c r="BJ211" i="51"/>
  <c r="BK211" i="51"/>
  <c r="D212" i="51"/>
  <c r="E212" i="51"/>
  <c r="F212" i="51"/>
  <c r="G212" i="51"/>
  <c r="H212" i="51"/>
  <c r="I212" i="51"/>
  <c r="J212" i="51"/>
  <c r="K212" i="51"/>
  <c r="L212" i="51"/>
  <c r="M212" i="51"/>
  <c r="N212" i="51"/>
  <c r="O212" i="51"/>
  <c r="P212" i="51"/>
  <c r="Q212" i="51"/>
  <c r="R212" i="51"/>
  <c r="S212" i="51"/>
  <c r="T212" i="51"/>
  <c r="U212" i="51"/>
  <c r="V212" i="51"/>
  <c r="W212" i="51"/>
  <c r="X212" i="51"/>
  <c r="Y212" i="51"/>
  <c r="Z212" i="51"/>
  <c r="AA212" i="51"/>
  <c r="AB212" i="51"/>
  <c r="AC212" i="51"/>
  <c r="AD212" i="51"/>
  <c r="AE212" i="51"/>
  <c r="AF212" i="51"/>
  <c r="AG212" i="51"/>
  <c r="AH212" i="51"/>
  <c r="AI212" i="51"/>
  <c r="AJ212" i="51"/>
  <c r="AK212" i="51"/>
  <c r="AL212" i="51"/>
  <c r="AM212" i="51"/>
  <c r="AN212" i="51"/>
  <c r="AO212" i="51"/>
  <c r="AP212" i="51"/>
  <c r="AQ212" i="51"/>
  <c r="AR212" i="51"/>
  <c r="AS212" i="51"/>
  <c r="AT212" i="51"/>
  <c r="AU212" i="51"/>
  <c r="AV212" i="51"/>
  <c r="AW212" i="51"/>
  <c r="AX212" i="51"/>
  <c r="AY212" i="51"/>
  <c r="AZ212" i="51"/>
  <c r="BA212" i="51"/>
  <c r="BB212" i="51"/>
  <c r="BC212" i="51"/>
  <c r="BD212" i="51"/>
  <c r="BE212" i="51"/>
  <c r="BF212" i="51"/>
  <c r="BG212" i="51"/>
  <c r="BH212" i="51"/>
  <c r="BI212" i="51"/>
  <c r="BJ212" i="51"/>
  <c r="BK212" i="51"/>
  <c r="D213" i="51"/>
  <c r="E213" i="51"/>
  <c r="F213" i="51"/>
  <c r="G213" i="51"/>
  <c r="H213" i="51"/>
  <c r="I213" i="51"/>
  <c r="J213" i="51"/>
  <c r="K213" i="51"/>
  <c r="L213" i="51"/>
  <c r="M213" i="51"/>
  <c r="N213" i="51"/>
  <c r="O213" i="51"/>
  <c r="P213" i="51"/>
  <c r="Q213" i="51"/>
  <c r="R213" i="51"/>
  <c r="S213" i="51"/>
  <c r="T213" i="51"/>
  <c r="U213" i="51"/>
  <c r="V213" i="51"/>
  <c r="W213" i="51"/>
  <c r="X213" i="51"/>
  <c r="Y213" i="51"/>
  <c r="Z213" i="51"/>
  <c r="AA213" i="51"/>
  <c r="AB213" i="51"/>
  <c r="AC213" i="51"/>
  <c r="AD213" i="51"/>
  <c r="AE213" i="51"/>
  <c r="AF213" i="51"/>
  <c r="AG213" i="51"/>
  <c r="AH213" i="51"/>
  <c r="AI213" i="51"/>
  <c r="AJ213" i="51"/>
  <c r="AK213" i="51"/>
  <c r="AL213" i="51"/>
  <c r="AM213" i="51"/>
  <c r="AN213" i="51"/>
  <c r="AO213" i="51"/>
  <c r="AP213" i="51"/>
  <c r="AQ213" i="51"/>
  <c r="AR213" i="51"/>
  <c r="AS213" i="51"/>
  <c r="AT213" i="51"/>
  <c r="AU213" i="51"/>
  <c r="AV213" i="51"/>
  <c r="AW213" i="51"/>
  <c r="AX213" i="51"/>
  <c r="AY213" i="51"/>
  <c r="AZ213" i="51"/>
  <c r="BA213" i="51"/>
  <c r="BB213" i="51"/>
  <c r="BC213" i="51"/>
  <c r="BD213" i="51"/>
  <c r="BE213" i="51"/>
  <c r="BF213" i="51"/>
  <c r="BG213" i="51"/>
  <c r="BH213" i="51"/>
  <c r="BI213" i="51"/>
  <c r="BJ213" i="51"/>
  <c r="BK213" i="51"/>
  <c r="D214" i="51"/>
  <c r="E214" i="51"/>
  <c r="F214" i="51"/>
  <c r="G214" i="51"/>
  <c r="H214" i="51"/>
  <c r="I214" i="51"/>
  <c r="J214" i="51"/>
  <c r="K214" i="51"/>
  <c r="L214" i="51"/>
  <c r="M214" i="51"/>
  <c r="N214" i="51"/>
  <c r="O214" i="51"/>
  <c r="P214" i="51"/>
  <c r="Q214" i="51"/>
  <c r="R214" i="51"/>
  <c r="S214" i="51"/>
  <c r="T214" i="51"/>
  <c r="U214" i="51"/>
  <c r="V214" i="51"/>
  <c r="W214" i="51"/>
  <c r="X214" i="51"/>
  <c r="Y214" i="51"/>
  <c r="Z214" i="51"/>
  <c r="AA214" i="51"/>
  <c r="AB214" i="51"/>
  <c r="AC214" i="51"/>
  <c r="AD214" i="51"/>
  <c r="AE214" i="51"/>
  <c r="AF214" i="51"/>
  <c r="AG214" i="51"/>
  <c r="AH214" i="51"/>
  <c r="AI214" i="51"/>
  <c r="AJ214" i="51"/>
  <c r="AK214" i="51"/>
  <c r="AL214" i="51"/>
  <c r="AM214" i="51"/>
  <c r="AN214" i="51"/>
  <c r="AO214" i="51"/>
  <c r="AP214" i="51"/>
  <c r="AQ214" i="51"/>
  <c r="AR214" i="51"/>
  <c r="AS214" i="51"/>
  <c r="AT214" i="51"/>
  <c r="AU214" i="51"/>
  <c r="AV214" i="51"/>
  <c r="AW214" i="51"/>
  <c r="AX214" i="51"/>
  <c r="AY214" i="51"/>
  <c r="AZ214" i="51"/>
  <c r="BA214" i="51"/>
  <c r="BB214" i="51"/>
  <c r="BC214" i="51"/>
  <c r="BD214" i="51"/>
  <c r="BE214" i="51"/>
  <c r="BF214" i="51"/>
  <c r="BG214" i="51"/>
  <c r="BH214" i="51"/>
  <c r="BI214" i="51"/>
  <c r="BJ214" i="51"/>
  <c r="BK214" i="51"/>
  <c r="D215" i="51"/>
  <c r="E215" i="51"/>
  <c r="F215" i="51"/>
  <c r="G215" i="51"/>
  <c r="H215" i="51"/>
  <c r="I215" i="51"/>
  <c r="J215" i="51"/>
  <c r="K215" i="51"/>
  <c r="L215" i="51"/>
  <c r="M215" i="51"/>
  <c r="N215" i="51"/>
  <c r="O215" i="51"/>
  <c r="P215" i="51"/>
  <c r="Q215" i="51"/>
  <c r="R215" i="51"/>
  <c r="S215" i="51"/>
  <c r="T215" i="51"/>
  <c r="U215" i="51"/>
  <c r="V215" i="51"/>
  <c r="W215" i="51"/>
  <c r="X215" i="51"/>
  <c r="Y215" i="51"/>
  <c r="Z215" i="51"/>
  <c r="AA215" i="51"/>
  <c r="AB215" i="51"/>
  <c r="AC215" i="51"/>
  <c r="AD215" i="51"/>
  <c r="AE215" i="51"/>
  <c r="AF215" i="51"/>
  <c r="AG215" i="51"/>
  <c r="AH215" i="51"/>
  <c r="AI215" i="51"/>
  <c r="AJ215" i="51"/>
  <c r="AK215" i="51"/>
  <c r="AL215" i="51"/>
  <c r="AM215" i="51"/>
  <c r="AN215" i="51"/>
  <c r="AO215" i="51"/>
  <c r="AP215" i="51"/>
  <c r="AQ215" i="51"/>
  <c r="AR215" i="51"/>
  <c r="AS215" i="51"/>
  <c r="AT215" i="51"/>
  <c r="AU215" i="51"/>
  <c r="AV215" i="51"/>
  <c r="AW215" i="51"/>
  <c r="AX215" i="51"/>
  <c r="AY215" i="51"/>
  <c r="AZ215" i="51"/>
  <c r="BA215" i="51"/>
  <c r="BB215" i="51"/>
  <c r="BC215" i="51"/>
  <c r="BD215" i="51"/>
  <c r="BE215" i="51"/>
  <c r="BF215" i="51"/>
  <c r="BG215" i="51"/>
  <c r="BH215" i="51"/>
  <c r="BI215" i="51"/>
  <c r="BJ215" i="51"/>
  <c r="BK215" i="51"/>
  <c r="D216" i="51"/>
  <c r="E216" i="51"/>
  <c r="F216" i="51"/>
  <c r="G216" i="51"/>
  <c r="H216" i="51"/>
  <c r="I216" i="51"/>
  <c r="J216" i="51"/>
  <c r="K216" i="51"/>
  <c r="L216" i="51"/>
  <c r="M216" i="51"/>
  <c r="N216" i="51"/>
  <c r="O216" i="51"/>
  <c r="P216" i="51"/>
  <c r="Q216" i="51"/>
  <c r="R216" i="51"/>
  <c r="S216" i="51"/>
  <c r="T216" i="51"/>
  <c r="U216" i="51"/>
  <c r="V216" i="51"/>
  <c r="W216" i="51"/>
  <c r="X216" i="51"/>
  <c r="Y216" i="51"/>
  <c r="Z216" i="51"/>
  <c r="AA216" i="51"/>
  <c r="AB216" i="51"/>
  <c r="AC216" i="51"/>
  <c r="AD216" i="51"/>
  <c r="AE216" i="51"/>
  <c r="AF216" i="51"/>
  <c r="AG216" i="51"/>
  <c r="AH216" i="51"/>
  <c r="AI216" i="51"/>
  <c r="AJ216" i="51"/>
  <c r="AK216" i="51"/>
  <c r="AL216" i="51"/>
  <c r="AM216" i="51"/>
  <c r="AN216" i="51"/>
  <c r="AO216" i="51"/>
  <c r="AP216" i="51"/>
  <c r="AQ216" i="51"/>
  <c r="AR216" i="51"/>
  <c r="AS216" i="51"/>
  <c r="AT216" i="51"/>
  <c r="AU216" i="51"/>
  <c r="AV216" i="51"/>
  <c r="AW216" i="51"/>
  <c r="AX216" i="51"/>
  <c r="AY216" i="51"/>
  <c r="AZ216" i="51"/>
  <c r="BA216" i="51"/>
  <c r="BB216" i="51"/>
  <c r="BC216" i="51"/>
  <c r="BD216" i="51"/>
  <c r="BE216" i="51"/>
  <c r="BF216" i="51"/>
  <c r="BG216" i="51"/>
  <c r="BH216" i="51"/>
  <c r="BI216" i="51"/>
  <c r="BJ216" i="51"/>
  <c r="BK216" i="51"/>
  <c r="D217" i="51"/>
  <c r="E217" i="51"/>
  <c r="F217" i="51"/>
  <c r="G217" i="51"/>
  <c r="H217" i="51"/>
  <c r="I217" i="51"/>
  <c r="J217" i="51"/>
  <c r="K217" i="51"/>
  <c r="L217" i="51"/>
  <c r="M217" i="51"/>
  <c r="N217" i="51"/>
  <c r="O217" i="51"/>
  <c r="P217" i="51"/>
  <c r="Q217" i="51"/>
  <c r="R217" i="51"/>
  <c r="S217" i="51"/>
  <c r="T217" i="51"/>
  <c r="U217" i="51"/>
  <c r="V217" i="51"/>
  <c r="W217" i="51"/>
  <c r="X217" i="51"/>
  <c r="Y217" i="51"/>
  <c r="Z217" i="51"/>
  <c r="AA217" i="51"/>
  <c r="AB217" i="51"/>
  <c r="AC217" i="51"/>
  <c r="AD217" i="51"/>
  <c r="AE217" i="51"/>
  <c r="AF217" i="51"/>
  <c r="AG217" i="51"/>
  <c r="AH217" i="51"/>
  <c r="AI217" i="51"/>
  <c r="AJ217" i="51"/>
  <c r="AK217" i="51"/>
  <c r="AL217" i="51"/>
  <c r="AM217" i="51"/>
  <c r="AN217" i="51"/>
  <c r="AO217" i="51"/>
  <c r="AP217" i="51"/>
  <c r="AQ217" i="51"/>
  <c r="AR217" i="51"/>
  <c r="AS217" i="51"/>
  <c r="AT217" i="51"/>
  <c r="AU217" i="51"/>
  <c r="AV217" i="51"/>
  <c r="AW217" i="51"/>
  <c r="AX217" i="51"/>
  <c r="AY217" i="51"/>
  <c r="AZ217" i="51"/>
  <c r="BA217" i="51"/>
  <c r="BB217" i="51"/>
  <c r="BC217" i="51"/>
  <c r="BD217" i="51"/>
  <c r="BE217" i="51"/>
  <c r="BF217" i="51"/>
  <c r="BG217" i="51"/>
  <c r="BH217" i="51"/>
  <c r="BI217" i="51"/>
  <c r="BJ217" i="51"/>
  <c r="BK217" i="51"/>
  <c r="D218" i="51"/>
  <c r="E218" i="51"/>
  <c r="F218" i="51"/>
  <c r="G218" i="51"/>
  <c r="H218" i="51"/>
  <c r="I218" i="51"/>
  <c r="J218" i="51"/>
  <c r="K218" i="51"/>
  <c r="L218" i="51"/>
  <c r="M218" i="51"/>
  <c r="N218" i="51"/>
  <c r="O218" i="51"/>
  <c r="P218" i="51"/>
  <c r="Q218" i="51"/>
  <c r="R218" i="51"/>
  <c r="S218" i="51"/>
  <c r="T218" i="51"/>
  <c r="U218" i="51"/>
  <c r="V218" i="51"/>
  <c r="W218" i="51"/>
  <c r="X218" i="51"/>
  <c r="Y218" i="51"/>
  <c r="Z218" i="51"/>
  <c r="AA218" i="51"/>
  <c r="AB218" i="51"/>
  <c r="AC218" i="51"/>
  <c r="AD218" i="51"/>
  <c r="AE218" i="51"/>
  <c r="AF218" i="51"/>
  <c r="AG218" i="51"/>
  <c r="AH218" i="51"/>
  <c r="AI218" i="51"/>
  <c r="AJ218" i="51"/>
  <c r="AK218" i="51"/>
  <c r="AL218" i="51"/>
  <c r="AM218" i="51"/>
  <c r="AN218" i="51"/>
  <c r="AO218" i="51"/>
  <c r="AP218" i="51"/>
  <c r="AQ218" i="51"/>
  <c r="AR218" i="51"/>
  <c r="AS218" i="51"/>
  <c r="AT218" i="51"/>
  <c r="AU218" i="51"/>
  <c r="AV218" i="51"/>
  <c r="AW218" i="51"/>
  <c r="AX218" i="51"/>
  <c r="AY218" i="51"/>
  <c r="AZ218" i="51"/>
  <c r="BA218" i="51"/>
  <c r="BB218" i="51"/>
  <c r="BC218" i="51"/>
  <c r="BD218" i="51"/>
  <c r="BE218" i="51"/>
  <c r="BF218" i="51"/>
  <c r="BG218" i="51"/>
  <c r="BH218" i="51"/>
  <c r="BI218" i="51"/>
  <c r="BJ218" i="51"/>
  <c r="BK218" i="51"/>
  <c r="D219" i="51"/>
  <c r="E219" i="51"/>
  <c r="F219" i="51"/>
  <c r="G219" i="51"/>
  <c r="H219" i="51"/>
  <c r="I219" i="51"/>
  <c r="J219" i="51"/>
  <c r="K219" i="51"/>
  <c r="L219" i="51"/>
  <c r="M219" i="51"/>
  <c r="N219" i="51"/>
  <c r="O219" i="51"/>
  <c r="P219" i="51"/>
  <c r="Q219" i="51"/>
  <c r="R219" i="51"/>
  <c r="S219" i="51"/>
  <c r="T219" i="51"/>
  <c r="U219" i="51"/>
  <c r="V219" i="51"/>
  <c r="W219" i="51"/>
  <c r="X219" i="51"/>
  <c r="Y219" i="51"/>
  <c r="Z219" i="51"/>
  <c r="AA219" i="51"/>
  <c r="AB219" i="51"/>
  <c r="AC219" i="51"/>
  <c r="AD219" i="51"/>
  <c r="AE219" i="51"/>
  <c r="AF219" i="51"/>
  <c r="AG219" i="51"/>
  <c r="AH219" i="51"/>
  <c r="AI219" i="51"/>
  <c r="AJ219" i="51"/>
  <c r="AK219" i="51"/>
  <c r="AL219" i="51"/>
  <c r="AM219" i="51"/>
  <c r="AN219" i="51"/>
  <c r="AO219" i="51"/>
  <c r="AP219" i="51"/>
  <c r="AQ219" i="51"/>
  <c r="AR219" i="51"/>
  <c r="AS219" i="51"/>
  <c r="AT219" i="51"/>
  <c r="AU219" i="51"/>
  <c r="AV219" i="51"/>
  <c r="AW219" i="51"/>
  <c r="AX219" i="51"/>
  <c r="AY219" i="51"/>
  <c r="AZ219" i="51"/>
  <c r="BA219" i="51"/>
  <c r="BB219" i="51"/>
  <c r="BC219" i="51"/>
  <c r="BD219" i="51"/>
  <c r="BE219" i="51"/>
  <c r="BF219" i="51"/>
  <c r="BG219" i="51"/>
  <c r="BH219" i="51"/>
  <c r="BI219" i="51"/>
  <c r="BJ219" i="51"/>
  <c r="BK219" i="51"/>
  <c r="D220" i="51"/>
  <c r="E220" i="51"/>
  <c r="F220" i="51"/>
  <c r="G220" i="51"/>
  <c r="H220" i="51"/>
  <c r="I220" i="51"/>
  <c r="J220" i="51"/>
  <c r="K220" i="51"/>
  <c r="L220" i="51"/>
  <c r="M220" i="51"/>
  <c r="N220" i="51"/>
  <c r="O220" i="51"/>
  <c r="P220" i="51"/>
  <c r="Q220" i="51"/>
  <c r="R220" i="51"/>
  <c r="S220" i="51"/>
  <c r="T220" i="51"/>
  <c r="U220" i="51"/>
  <c r="V220" i="51"/>
  <c r="W220" i="51"/>
  <c r="X220" i="51"/>
  <c r="Y220" i="51"/>
  <c r="Z220" i="51"/>
  <c r="AA220" i="51"/>
  <c r="AB220" i="51"/>
  <c r="AC220" i="51"/>
  <c r="AD220" i="51"/>
  <c r="AE220" i="51"/>
  <c r="AF220" i="51"/>
  <c r="AG220" i="51"/>
  <c r="AH220" i="51"/>
  <c r="AI220" i="51"/>
  <c r="AJ220" i="51"/>
  <c r="AK220" i="51"/>
  <c r="AL220" i="51"/>
  <c r="AM220" i="51"/>
  <c r="AN220" i="51"/>
  <c r="AO220" i="51"/>
  <c r="AP220" i="51"/>
  <c r="AQ220" i="51"/>
  <c r="AR220" i="51"/>
  <c r="AS220" i="51"/>
  <c r="AT220" i="51"/>
  <c r="AU220" i="51"/>
  <c r="AV220" i="51"/>
  <c r="AW220" i="51"/>
  <c r="AX220" i="51"/>
  <c r="AY220" i="51"/>
  <c r="AZ220" i="51"/>
  <c r="BA220" i="51"/>
  <c r="BB220" i="51"/>
  <c r="BC220" i="51"/>
  <c r="BD220" i="51"/>
  <c r="BE220" i="51"/>
  <c r="BF220" i="51"/>
  <c r="BG220" i="51"/>
  <c r="BH220" i="51"/>
  <c r="BI220" i="51"/>
  <c r="BJ220" i="51"/>
  <c r="BK220" i="51"/>
  <c r="D221" i="51"/>
  <c r="E221" i="51"/>
  <c r="F221" i="51"/>
  <c r="G221" i="51"/>
  <c r="H221" i="51"/>
  <c r="I221" i="51"/>
  <c r="J221" i="51"/>
  <c r="K221" i="51"/>
  <c r="L221" i="51"/>
  <c r="M221" i="51"/>
  <c r="N221" i="51"/>
  <c r="O221" i="51"/>
  <c r="P221" i="51"/>
  <c r="Q221" i="51"/>
  <c r="R221" i="51"/>
  <c r="S221" i="51"/>
  <c r="T221" i="51"/>
  <c r="U221" i="51"/>
  <c r="V221" i="51"/>
  <c r="W221" i="51"/>
  <c r="X221" i="51"/>
  <c r="Y221" i="51"/>
  <c r="Z221" i="51"/>
  <c r="AA221" i="51"/>
  <c r="AB221" i="51"/>
  <c r="AC221" i="51"/>
  <c r="AD221" i="51"/>
  <c r="AE221" i="51"/>
  <c r="AF221" i="51"/>
  <c r="AG221" i="51"/>
  <c r="AH221" i="51"/>
  <c r="AI221" i="51"/>
  <c r="AJ221" i="51"/>
  <c r="AK221" i="51"/>
  <c r="AL221" i="51"/>
  <c r="AM221" i="51"/>
  <c r="AN221" i="51"/>
  <c r="AO221" i="51"/>
  <c r="AP221" i="51"/>
  <c r="AQ221" i="51"/>
  <c r="AR221" i="51"/>
  <c r="AS221" i="51"/>
  <c r="AT221" i="51"/>
  <c r="AU221" i="51"/>
  <c r="AV221" i="51"/>
  <c r="AW221" i="51"/>
  <c r="AX221" i="51"/>
  <c r="AY221" i="51"/>
  <c r="AZ221" i="51"/>
  <c r="BA221" i="51"/>
  <c r="BB221" i="51"/>
  <c r="BC221" i="51"/>
  <c r="BD221" i="51"/>
  <c r="BE221" i="51"/>
  <c r="BF221" i="51"/>
  <c r="BG221" i="51"/>
  <c r="BH221" i="51"/>
  <c r="BI221" i="51"/>
  <c r="BJ221" i="51"/>
  <c r="BK221" i="51"/>
  <c r="D222" i="51"/>
  <c r="E222" i="51"/>
  <c r="F222" i="51"/>
  <c r="G222" i="51"/>
  <c r="H222" i="51"/>
  <c r="I222" i="51"/>
  <c r="J222" i="51"/>
  <c r="K222" i="51"/>
  <c r="L222" i="51"/>
  <c r="M222" i="51"/>
  <c r="N222" i="51"/>
  <c r="O222" i="51"/>
  <c r="P222" i="51"/>
  <c r="Q222" i="51"/>
  <c r="R222" i="51"/>
  <c r="S222" i="51"/>
  <c r="T222" i="51"/>
  <c r="U222" i="51"/>
  <c r="V222" i="51"/>
  <c r="W222" i="51"/>
  <c r="X222" i="51"/>
  <c r="Y222" i="51"/>
  <c r="Z222" i="51"/>
  <c r="AA222" i="51"/>
  <c r="AB222" i="51"/>
  <c r="AC222" i="51"/>
  <c r="AD222" i="51"/>
  <c r="AE222" i="51"/>
  <c r="AF222" i="51"/>
  <c r="AG222" i="51"/>
  <c r="AH222" i="51"/>
  <c r="AI222" i="51"/>
  <c r="AJ222" i="51"/>
  <c r="AK222" i="51"/>
  <c r="AL222" i="51"/>
  <c r="AM222" i="51"/>
  <c r="AN222" i="51"/>
  <c r="AO222" i="51"/>
  <c r="AP222" i="51"/>
  <c r="AQ222" i="51"/>
  <c r="AR222" i="51"/>
  <c r="AS222" i="51"/>
  <c r="AT222" i="51"/>
  <c r="AU222" i="51"/>
  <c r="AV222" i="51"/>
  <c r="AW222" i="51"/>
  <c r="AX222" i="51"/>
  <c r="AY222" i="51"/>
  <c r="AZ222" i="51"/>
  <c r="BA222" i="51"/>
  <c r="BB222" i="51"/>
  <c r="BC222" i="51"/>
  <c r="BD222" i="51"/>
  <c r="BE222" i="51"/>
  <c r="BF222" i="51"/>
  <c r="BG222" i="51"/>
  <c r="BH222" i="51"/>
  <c r="BI222" i="51"/>
  <c r="BJ222" i="51"/>
  <c r="BK222" i="51"/>
  <c r="D223" i="51"/>
  <c r="E223" i="51"/>
  <c r="F223" i="51"/>
  <c r="G223" i="51"/>
  <c r="H223" i="51"/>
  <c r="I223" i="51"/>
  <c r="J223" i="51"/>
  <c r="K223" i="51"/>
  <c r="L223" i="51"/>
  <c r="M223" i="51"/>
  <c r="N223" i="51"/>
  <c r="O223" i="51"/>
  <c r="P223" i="51"/>
  <c r="Q223" i="51"/>
  <c r="R223" i="51"/>
  <c r="S223" i="51"/>
  <c r="T223" i="51"/>
  <c r="U223" i="51"/>
  <c r="V223" i="51"/>
  <c r="W223" i="51"/>
  <c r="X223" i="51"/>
  <c r="Y223" i="51"/>
  <c r="Z223" i="51"/>
  <c r="AA223" i="51"/>
  <c r="AB223" i="51"/>
  <c r="AC223" i="51"/>
  <c r="AD223" i="51"/>
  <c r="AE223" i="51"/>
  <c r="AF223" i="51"/>
  <c r="AG223" i="51"/>
  <c r="AH223" i="51"/>
  <c r="AI223" i="51"/>
  <c r="AJ223" i="51"/>
  <c r="AK223" i="51"/>
  <c r="AL223" i="51"/>
  <c r="AM223" i="51"/>
  <c r="AN223" i="51"/>
  <c r="AO223" i="51"/>
  <c r="AP223" i="51"/>
  <c r="AQ223" i="51"/>
  <c r="AR223" i="51"/>
  <c r="AS223" i="51"/>
  <c r="AT223" i="51"/>
  <c r="AU223" i="51"/>
  <c r="AV223" i="51"/>
  <c r="AW223" i="51"/>
  <c r="AX223" i="51"/>
  <c r="AY223" i="51"/>
  <c r="AZ223" i="51"/>
  <c r="BA223" i="51"/>
  <c r="BB223" i="51"/>
  <c r="BC223" i="51"/>
  <c r="BD223" i="51"/>
  <c r="BE223" i="51"/>
  <c r="BF223" i="51"/>
  <c r="BG223" i="51"/>
  <c r="BH223" i="51"/>
  <c r="BI223" i="51"/>
  <c r="BJ223" i="51"/>
  <c r="BK223" i="51"/>
  <c r="D224" i="51"/>
  <c r="E224" i="51"/>
  <c r="F224" i="51"/>
  <c r="G224" i="51"/>
  <c r="H224" i="51"/>
  <c r="I224" i="51"/>
  <c r="J224" i="51"/>
  <c r="K224" i="51"/>
  <c r="L224" i="51"/>
  <c r="M224" i="51"/>
  <c r="N224" i="51"/>
  <c r="O224" i="51"/>
  <c r="P224" i="51"/>
  <c r="Q224" i="51"/>
  <c r="R224" i="51"/>
  <c r="S224" i="51"/>
  <c r="T224" i="51"/>
  <c r="U224" i="51"/>
  <c r="V224" i="51"/>
  <c r="W224" i="51"/>
  <c r="X224" i="51"/>
  <c r="Y224" i="51"/>
  <c r="Z224" i="51"/>
  <c r="AA224" i="51"/>
  <c r="AB224" i="51"/>
  <c r="AC224" i="51"/>
  <c r="AD224" i="51"/>
  <c r="AE224" i="51"/>
  <c r="AF224" i="51"/>
  <c r="AG224" i="51"/>
  <c r="AH224" i="51"/>
  <c r="AI224" i="51"/>
  <c r="AJ224" i="51"/>
  <c r="AK224" i="51"/>
  <c r="AL224" i="51"/>
  <c r="AM224" i="51"/>
  <c r="AN224" i="51"/>
  <c r="AO224" i="51"/>
  <c r="AP224" i="51"/>
  <c r="AQ224" i="51"/>
  <c r="AR224" i="51"/>
  <c r="AS224" i="51"/>
  <c r="AT224" i="51"/>
  <c r="AU224" i="51"/>
  <c r="AV224" i="51"/>
  <c r="AW224" i="51"/>
  <c r="AX224" i="51"/>
  <c r="AY224" i="51"/>
  <c r="AZ224" i="51"/>
  <c r="BA224" i="51"/>
  <c r="BB224" i="51"/>
  <c r="BC224" i="51"/>
  <c r="BD224" i="51"/>
  <c r="BE224" i="51"/>
  <c r="BF224" i="51"/>
  <c r="BG224" i="51"/>
  <c r="BH224" i="51"/>
  <c r="BI224" i="51"/>
  <c r="BJ224" i="51"/>
  <c r="BK224" i="51"/>
  <c r="D225" i="51"/>
  <c r="E225" i="51"/>
  <c r="F225" i="51"/>
  <c r="G225" i="51"/>
  <c r="H225" i="51"/>
  <c r="I225" i="51"/>
  <c r="J225" i="51"/>
  <c r="K225" i="51"/>
  <c r="L225" i="51"/>
  <c r="M225" i="51"/>
  <c r="N225" i="51"/>
  <c r="O225" i="51"/>
  <c r="P225" i="51"/>
  <c r="Q225" i="51"/>
  <c r="R225" i="51"/>
  <c r="S225" i="51"/>
  <c r="T225" i="51"/>
  <c r="U225" i="51"/>
  <c r="V225" i="51"/>
  <c r="W225" i="51"/>
  <c r="X225" i="51"/>
  <c r="Y225" i="51"/>
  <c r="Z225" i="51"/>
  <c r="AA225" i="51"/>
  <c r="AB225" i="51"/>
  <c r="AC225" i="51"/>
  <c r="AD225" i="51"/>
  <c r="AE225" i="51"/>
  <c r="AF225" i="51"/>
  <c r="AG225" i="51"/>
  <c r="AH225" i="51"/>
  <c r="AI225" i="51"/>
  <c r="AJ225" i="51"/>
  <c r="AK225" i="51"/>
  <c r="AL225" i="51"/>
  <c r="AM225" i="51"/>
  <c r="AN225" i="51"/>
  <c r="AO225" i="51"/>
  <c r="AP225" i="51"/>
  <c r="AQ225" i="51"/>
  <c r="AR225" i="51"/>
  <c r="AS225" i="51"/>
  <c r="AT225" i="51"/>
  <c r="AU225" i="51"/>
  <c r="AV225" i="51"/>
  <c r="AW225" i="51"/>
  <c r="AX225" i="51"/>
  <c r="AY225" i="51"/>
  <c r="AZ225" i="51"/>
  <c r="BA225" i="51"/>
  <c r="BB225" i="51"/>
  <c r="BC225" i="51"/>
  <c r="BD225" i="51"/>
  <c r="BE225" i="51"/>
  <c r="BF225" i="51"/>
  <c r="BG225" i="51"/>
  <c r="BH225" i="51"/>
  <c r="BI225" i="51"/>
  <c r="BJ225" i="51"/>
  <c r="BK225" i="51"/>
  <c r="D226" i="51"/>
  <c r="E226" i="51"/>
  <c r="F226" i="51"/>
  <c r="G226" i="51"/>
  <c r="H226" i="51"/>
  <c r="I226" i="51"/>
  <c r="J226" i="51"/>
  <c r="K226" i="51"/>
  <c r="L226" i="51"/>
  <c r="M226" i="51"/>
  <c r="N226" i="51"/>
  <c r="O226" i="51"/>
  <c r="P226" i="51"/>
  <c r="Q226" i="51"/>
  <c r="R226" i="51"/>
  <c r="S226" i="51"/>
  <c r="T226" i="51"/>
  <c r="U226" i="51"/>
  <c r="V226" i="51"/>
  <c r="W226" i="51"/>
  <c r="X226" i="51"/>
  <c r="Y226" i="51"/>
  <c r="Z226" i="51"/>
  <c r="AA226" i="51"/>
  <c r="AB226" i="51"/>
  <c r="AC226" i="51"/>
  <c r="AD226" i="51"/>
  <c r="AE226" i="51"/>
  <c r="AF226" i="51"/>
  <c r="AG226" i="51"/>
  <c r="AH226" i="51"/>
  <c r="AI226" i="51"/>
  <c r="AJ226" i="51"/>
  <c r="AK226" i="51"/>
  <c r="AL226" i="51"/>
  <c r="AM226" i="51"/>
  <c r="AN226" i="51"/>
  <c r="AO226" i="51"/>
  <c r="AP226" i="51"/>
  <c r="AQ226" i="51"/>
  <c r="AR226" i="51"/>
  <c r="AS226" i="51"/>
  <c r="AT226" i="51"/>
  <c r="AU226" i="51"/>
  <c r="AV226" i="51"/>
  <c r="AW226" i="51"/>
  <c r="AX226" i="51"/>
  <c r="AY226" i="51"/>
  <c r="AZ226" i="51"/>
  <c r="BA226" i="51"/>
  <c r="BB226" i="51"/>
  <c r="BC226" i="51"/>
  <c r="BD226" i="51"/>
  <c r="BE226" i="51"/>
  <c r="BF226" i="51"/>
  <c r="BG226" i="51"/>
  <c r="BH226" i="51"/>
  <c r="BI226" i="51"/>
  <c r="BJ226" i="51"/>
  <c r="BK226" i="51"/>
  <c r="D227" i="51"/>
  <c r="E227" i="51"/>
  <c r="F227" i="51"/>
  <c r="G227" i="51"/>
  <c r="H227" i="51"/>
  <c r="I227" i="51"/>
  <c r="J227" i="51"/>
  <c r="K227" i="51"/>
  <c r="L227" i="51"/>
  <c r="M227" i="51"/>
  <c r="N227" i="51"/>
  <c r="O227" i="51"/>
  <c r="P227" i="51"/>
  <c r="Q227" i="51"/>
  <c r="R227" i="51"/>
  <c r="S227" i="51"/>
  <c r="T227" i="51"/>
  <c r="U227" i="51"/>
  <c r="V227" i="51"/>
  <c r="W227" i="51"/>
  <c r="X227" i="51"/>
  <c r="Y227" i="51"/>
  <c r="Z227" i="51"/>
  <c r="AA227" i="51"/>
  <c r="AB227" i="51"/>
  <c r="AC227" i="51"/>
  <c r="AD227" i="51"/>
  <c r="AE227" i="51"/>
  <c r="AF227" i="51"/>
  <c r="AG227" i="51"/>
  <c r="AH227" i="51"/>
  <c r="AI227" i="51"/>
  <c r="AJ227" i="51"/>
  <c r="AK227" i="51"/>
  <c r="AL227" i="51"/>
  <c r="AM227" i="51"/>
  <c r="AN227" i="51"/>
  <c r="AO227" i="51"/>
  <c r="AP227" i="51"/>
  <c r="AQ227" i="51"/>
  <c r="AR227" i="51"/>
  <c r="AS227" i="51"/>
  <c r="AT227" i="51"/>
  <c r="AU227" i="51"/>
  <c r="AV227" i="51"/>
  <c r="AW227" i="51"/>
  <c r="AX227" i="51"/>
  <c r="AY227" i="51"/>
  <c r="AZ227" i="51"/>
  <c r="BA227" i="51"/>
  <c r="BB227" i="51"/>
  <c r="BC227" i="51"/>
  <c r="BD227" i="51"/>
  <c r="BE227" i="51"/>
  <c r="BF227" i="51"/>
  <c r="BG227" i="51"/>
  <c r="BH227" i="51"/>
  <c r="BI227" i="51"/>
  <c r="BJ227" i="51"/>
  <c r="BK227" i="51"/>
  <c r="D228" i="51"/>
  <c r="E228" i="51"/>
  <c r="F228" i="51"/>
  <c r="G228" i="51"/>
  <c r="H228" i="51"/>
  <c r="I228" i="51"/>
  <c r="J228" i="51"/>
  <c r="K228" i="51"/>
  <c r="L228" i="51"/>
  <c r="M228" i="51"/>
  <c r="N228" i="51"/>
  <c r="O228" i="51"/>
  <c r="P228" i="51"/>
  <c r="Q228" i="51"/>
  <c r="R228" i="51"/>
  <c r="S228" i="51"/>
  <c r="T228" i="51"/>
  <c r="U228" i="51"/>
  <c r="V228" i="51"/>
  <c r="W228" i="51"/>
  <c r="X228" i="51"/>
  <c r="Y228" i="51"/>
  <c r="Z228" i="51"/>
  <c r="AA228" i="51"/>
  <c r="AB228" i="51"/>
  <c r="AC228" i="51"/>
  <c r="AD228" i="51"/>
  <c r="AE228" i="51"/>
  <c r="AF228" i="51"/>
  <c r="AG228" i="51"/>
  <c r="AH228" i="51"/>
  <c r="AI228" i="51"/>
  <c r="AJ228" i="51"/>
  <c r="AK228" i="51"/>
  <c r="AL228" i="51"/>
  <c r="AM228" i="51"/>
  <c r="AN228" i="51"/>
  <c r="AO228" i="51"/>
  <c r="AP228" i="51"/>
  <c r="AQ228" i="51"/>
  <c r="AR228" i="51"/>
  <c r="AS228" i="51"/>
  <c r="AT228" i="51"/>
  <c r="AU228" i="51"/>
  <c r="AV228" i="51"/>
  <c r="AW228" i="51"/>
  <c r="AX228" i="51"/>
  <c r="AY228" i="51"/>
  <c r="AZ228" i="51"/>
  <c r="BA228" i="51"/>
  <c r="BB228" i="51"/>
  <c r="BC228" i="51"/>
  <c r="BD228" i="51"/>
  <c r="BE228" i="51"/>
  <c r="BF228" i="51"/>
  <c r="BG228" i="51"/>
  <c r="BH228" i="51"/>
  <c r="BI228" i="51"/>
  <c r="BJ228" i="51"/>
  <c r="BK228" i="51"/>
  <c r="D229" i="51"/>
  <c r="E229" i="51"/>
  <c r="F229" i="51"/>
  <c r="G229" i="51"/>
  <c r="H229" i="51"/>
  <c r="I229" i="51"/>
  <c r="J229" i="51"/>
  <c r="K229" i="51"/>
  <c r="L229" i="51"/>
  <c r="M229" i="51"/>
  <c r="N229" i="51"/>
  <c r="O229" i="51"/>
  <c r="P229" i="51"/>
  <c r="Q229" i="51"/>
  <c r="R229" i="51"/>
  <c r="S229" i="51"/>
  <c r="T229" i="51"/>
  <c r="U229" i="51"/>
  <c r="V229" i="51"/>
  <c r="W229" i="51"/>
  <c r="X229" i="51"/>
  <c r="Y229" i="51"/>
  <c r="Z229" i="51"/>
  <c r="AA229" i="51"/>
  <c r="AB229" i="51"/>
  <c r="AC229" i="51"/>
  <c r="AD229" i="51"/>
  <c r="AE229" i="51"/>
  <c r="AF229" i="51"/>
  <c r="AG229" i="51"/>
  <c r="AH229" i="51"/>
  <c r="AI229" i="51"/>
  <c r="AJ229" i="51"/>
  <c r="AK229" i="51"/>
  <c r="AL229" i="51"/>
  <c r="AM229" i="51"/>
  <c r="AN229" i="51"/>
  <c r="AO229" i="51"/>
  <c r="AP229" i="51"/>
  <c r="AQ229" i="51"/>
  <c r="AR229" i="51"/>
  <c r="AS229" i="51"/>
  <c r="AT229" i="51"/>
  <c r="AU229" i="51"/>
  <c r="AV229" i="51"/>
  <c r="AW229" i="51"/>
  <c r="AX229" i="51"/>
  <c r="AY229" i="51"/>
  <c r="AZ229" i="51"/>
  <c r="BA229" i="51"/>
  <c r="BB229" i="51"/>
  <c r="BC229" i="51"/>
  <c r="BD229" i="51"/>
  <c r="BE229" i="51"/>
  <c r="BF229" i="51"/>
  <c r="BG229" i="51"/>
  <c r="BH229" i="51"/>
  <c r="BI229" i="51"/>
  <c r="BJ229" i="51"/>
  <c r="BK229" i="51"/>
  <c r="D230" i="51"/>
  <c r="E230" i="51"/>
  <c r="F230" i="51"/>
  <c r="G230" i="51"/>
  <c r="H230" i="51"/>
  <c r="I230" i="51"/>
  <c r="J230" i="51"/>
  <c r="K230" i="51"/>
  <c r="L230" i="51"/>
  <c r="M230" i="51"/>
  <c r="N230" i="51"/>
  <c r="O230" i="51"/>
  <c r="P230" i="51"/>
  <c r="Q230" i="51"/>
  <c r="R230" i="51"/>
  <c r="S230" i="51"/>
  <c r="T230" i="51"/>
  <c r="U230" i="51"/>
  <c r="V230" i="51"/>
  <c r="W230" i="51"/>
  <c r="X230" i="51"/>
  <c r="Y230" i="51"/>
  <c r="Z230" i="51"/>
  <c r="AA230" i="51"/>
  <c r="AB230" i="51"/>
  <c r="AC230" i="51"/>
  <c r="AD230" i="51"/>
  <c r="AE230" i="51"/>
  <c r="AF230" i="51"/>
  <c r="AG230" i="51"/>
  <c r="AH230" i="51"/>
  <c r="AI230" i="51"/>
  <c r="AJ230" i="51"/>
  <c r="AK230" i="51"/>
  <c r="AL230" i="51"/>
  <c r="AM230" i="51"/>
  <c r="AN230" i="51"/>
  <c r="AO230" i="51"/>
  <c r="AP230" i="51"/>
  <c r="AQ230" i="51"/>
  <c r="AR230" i="51"/>
  <c r="AS230" i="51"/>
  <c r="AT230" i="51"/>
  <c r="AU230" i="51"/>
  <c r="AV230" i="51"/>
  <c r="AW230" i="51"/>
  <c r="AX230" i="51"/>
  <c r="AY230" i="51"/>
  <c r="AZ230" i="51"/>
  <c r="BA230" i="51"/>
  <c r="BB230" i="51"/>
  <c r="BC230" i="51"/>
  <c r="BD230" i="51"/>
  <c r="BE230" i="51"/>
  <c r="BF230" i="51"/>
  <c r="BG230" i="51"/>
  <c r="BH230" i="51"/>
  <c r="BI230" i="51"/>
  <c r="BJ230" i="51"/>
  <c r="BK230" i="51"/>
  <c r="D231" i="51"/>
  <c r="E231" i="51"/>
  <c r="F231" i="51"/>
  <c r="G231" i="51"/>
  <c r="H231" i="51"/>
  <c r="I231" i="51"/>
  <c r="J231" i="51"/>
  <c r="K231" i="51"/>
  <c r="L231" i="51"/>
  <c r="M231" i="51"/>
  <c r="N231" i="51"/>
  <c r="O231" i="51"/>
  <c r="P231" i="51"/>
  <c r="Q231" i="51"/>
  <c r="R231" i="51"/>
  <c r="S231" i="51"/>
  <c r="T231" i="51"/>
  <c r="U231" i="51"/>
  <c r="V231" i="51"/>
  <c r="W231" i="51"/>
  <c r="X231" i="51"/>
  <c r="Y231" i="51"/>
  <c r="Z231" i="51"/>
  <c r="AA231" i="51"/>
  <c r="AB231" i="51"/>
  <c r="AC231" i="51"/>
  <c r="AD231" i="51"/>
  <c r="AE231" i="51"/>
  <c r="AF231" i="51"/>
  <c r="AG231" i="51"/>
  <c r="AH231" i="51"/>
  <c r="AI231" i="51"/>
  <c r="AJ231" i="51"/>
  <c r="AK231" i="51"/>
  <c r="AL231" i="51"/>
  <c r="AM231" i="51"/>
  <c r="AN231" i="51"/>
  <c r="AO231" i="51"/>
  <c r="AP231" i="51"/>
  <c r="AQ231" i="51"/>
  <c r="AR231" i="51"/>
  <c r="AS231" i="51"/>
  <c r="AT231" i="51"/>
  <c r="AU231" i="51"/>
  <c r="AV231" i="51"/>
  <c r="AW231" i="51"/>
  <c r="AX231" i="51"/>
  <c r="AY231" i="51"/>
  <c r="AZ231" i="51"/>
  <c r="BA231" i="51"/>
  <c r="BB231" i="51"/>
  <c r="BC231" i="51"/>
  <c r="BD231" i="51"/>
  <c r="BE231" i="51"/>
  <c r="BF231" i="51"/>
  <c r="BG231" i="51"/>
  <c r="BH231" i="51"/>
  <c r="BI231" i="51"/>
  <c r="BJ231" i="51"/>
  <c r="BK231" i="51"/>
  <c r="D232" i="51"/>
  <c r="E232" i="51"/>
  <c r="F232" i="51"/>
  <c r="G232" i="51"/>
  <c r="H232" i="51"/>
  <c r="I232" i="51"/>
  <c r="J232" i="51"/>
  <c r="K232" i="51"/>
  <c r="L232" i="51"/>
  <c r="M232" i="51"/>
  <c r="N232" i="51"/>
  <c r="O232" i="51"/>
  <c r="P232" i="51"/>
  <c r="Q232" i="51"/>
  <c r="R232" i="51"/>
  <c r="S232" i="51"/>
  <c r="T232" i="51"/>
  <c r="U232" i="51"/>
  <c r="V232" i="51"/>
  <c r="W232" i="51"/>
  <c r="X232" i="51"/>
  <c r="Y232" i="51"/>
  <c r="Z232" i="51"/>
  <c r="AA232" i="51"/>
  <c r="AB232" i="51"/>
  <c r="AC232" i="51"/>
  <c r="AD232" i="51"/>
  <c r="AE232" i="51"/>
  <c r="AF232" i="51"/>
  <c r="AG232" i="51"/>
  <c r="AH232" i="51"/>
  <c r="AI232" i="51"/>
  <c r="AJ232" i="51"/>
  <c r="AK232" i="51"/>
  <c r="AL232" i="51"/>
  <c r="AM232" i="51"/>
  <c r="AN232" i="51"/>
  <c r="AO232" i="51"/>
  <c r="AP232" i="51"/>
  <c r="AQ232" i="51"/>
  <c r="AR232" i="51"/>
  <c r="AS232" i="51"/>
  <c r="AT232" i="51"/>
  <c r="AU232" i="51"/>
  <c r="AV232" i="51"/>
  <c r="AW232" i="51"/>
  <c r="AX232" i="51"/>
  <c r="AY232" i="51"/>
  <c r="AZ232" i="51"/>
  <c r="BA232" i="51"/>
  <c r="BB232" i="51"/>
  <c r="BC232" i="51"/>
  <c r="BD232" i="51"/>
  <c r="BE232" i="51"/>
  <c r="BF232" i="51"/>
  <c r="BG232" i="51"/>
  <c r="BH232" i="51"/>
  <c r="BI232" i="51"/>
  <c r="BJ232" i="51"/>
  <c r="BK232" i="51"/>
  <c r="D233" i="51"/>
  <c r="E233" i="51"/>
  <c r="F233" i="51"/>
  <c r="G233" i="51"/>
  <c r="H233" i="51"/>
  <c r="I233" i="51"/>
  <c r="J233" i="51"/>
  <c r="K233" i="51"/>
  <c r="L233" i="51"/>
  <c r="M233" i="51"/>
  <c r="N233" i="51"/>
  <c r="O233" i="51"/>
  <c r="P233" i="51"/>
  <c r="Q233" i="51"/>
  <c r="R233" i="51"/>
  <c r="S233" i="51"/>
  <c r="T233" i="51"/>
  <c r="U233" i="51"/>
  <c r="V233" i="51"/>
  <c r="W233" i="51"/>
  <c r="X233" i="51"/>
  <c r="Y233" i="51"/>
  <c r="Z233" i="51"/>
  <c r="AA233" i="51"/>
  <c r="AB233" i="51"/>
  <c r="AC233" i="51"/>
  <c r="AD233" i="51"/>
  <c r="AE233" i="51"/>
  <c r="AF233" i="51"/>
  <c r="AG233" i="51"/>
  <c r="AH233" i="51"/>
  <c r="AI233" i="51"/>
  <c r="AJ233" i="51"/>
  <c r="AK233" i="51"/>
  <c r="AL233" i="51"/>
  <c r="AM233" i="51"/>
  <c r="AN233" i="51"/>
  <c r="AO233" i="51"/>
  <c r="AP233" i="51"/>
  <c r="AQ233" i="51"/>
  <c r="AR233" i="51"/>
  <c r="AS233" i="51"/>
  <c r="AT233" i="51"/>
  <c r="AU233" i="51"/>
  <c r="AV233" i="51"/>
  <c r="AW233" i="51"/>
  <c r="AX233" i="51"/>
  <c r="AY233" i="51"/>
  <c r="AZ233" i="51"/>
  <c r="BA233" i="51"/>
  <c r="BB233" i="51"/>
  <c r="BC233" i="51"/>
  <c r="BD233" i="51"/>
  <c r="BE233" i="51"/>
  <c r="BF233" i="51"/>
  <c r="BG233" i="51"/>
  <c r="BH233" i="51"/>
  <c r="BI233" i="51"/>
  <c r="BJ233" i="51"/>
  <c r="BK233" i="51"/>
  <c r="D234" i="51"/>
  <c r="E234" i="51"/>
  <c r="F234" i="51"/>
  <c r="G234" i="51"/>
  <c r="H234" i="51"/>
  <c r="I234" i="51"/>
  <c r="J234" i="51"/>
  <c r="K234" i="51"/>
  <c r="L234" i="51"/>
  <c r="M234" i="51"/>
  <c r="N234" i="51"/>
  <c r="O234" i="51"/>
  <c r="P234" i="51"/>
  <c r="Q234" i="51"/>
  <c r="R234" i="51"/>
  <c r="S234" i="51"/>
  <c r="T234" i="51"/>
  <c r="U234" i="51"/>
  <c r="V234" i="51"/>
  <c r="W234" i="51"/>
  <c r="X234" i="51"/>
  <c r="Y234" i="51"/>
  <c r="Z234" i="51"/>
  <c r="AA234" i="51"/>
  <c r="AB234" i="51"/>
  <c r="AC234" i="51"/>
  <c r="AD234" i="51"/>
  <c r="AE234" i="51"/>
  <c r="AF234" i="51"/>
  <c r="AG234" i="51"/>
  <c r="AH234" i="51"/>
  <c r="AI234" i="51"/>
  <c r="AJ234" i="51"/>
  <c r="AK234" i="51"/>
  <c r="AL234" i="51"/>
  <c r="AM234" i="51"/>
  <c r="AN234" i="51"/>
  <c r="AO234" i="51"/>
  <c r="AP234" i="51"/>
  <c r="AQ234" i="51"/>
  <c r="AR234" i="51"/>
  <c r="AS234" i="51"/>
  <c r="AT234" i="51"/>
  <c r="AU234" i="51"/>
  <c r="AV234" i="51"/>
  <c r="AW234" i="51"/>
  <c r="AX234" i="51"/>
  <c r="AY234" i="51"/>
  <c r="AZ234" i="51"/>
  <c r="BA234" i="51"/>
  <c r="BB234" i="51"/>
  <c r="BC234" i="51"/>
  <c r="BD234" i="51"/>
  <c r="BE234" i="51"/>
  <c r="BF234" i="51"/>
  <c r="BG234" i="51"/>
  <c r="BH234" i="51"/>
  <c r="BI234" i="51"/>
  <c r="BJ234" i="51"/>
  <c r="BK234" i="51"/>
  <c r="D235" i="51"/>
  <c r="E235" i="51"/>
  <c r="F235" i="51"/>
  <c r="G235" i="51"/>
  <c r="H235" i="51"/>
  <c r="I235" i="51"/>
  <c r="J235" i="51"/>
  <c r="K235" i="51"/>
  <c r="L235" i="51"/>
  <c r="M235" i="51"/>
  <c r="N235" i="51"/>
  <c r="O235" i="51"/>
  <c r="P235" i="51"/>
  <c r="Q235" i="51"/>
  <c r="R235" i="51"/>
  <c r="S235" i="51"/>
  <c r="T235" i="51"/>
  <c r="U235" i="51"/>
  <c r="V235" i="51"/>
  <c r="W235" i="51"/>
  <c r="X235" i="51"/>
  <c r="Y235" i="51"/>
  <c r="Z235" i="51"/>
  <c r="AA235" i="51"/>
  <c r="AB235" i="51"/>
  <c r="AC235" i="51"/>
  <c r="AD235" i="51"/>
  <c r="AE235" i="51"/>
  <c r="AF235" i="51"/>
  <c r="AG235" i="51"/>
  <c r="AH235" i="51"/>
  <c r="AI235" i="51"/>
  <c r="AJ235" i="51"/>
  <c r="AK235" i="51"/>
  <c r="AL235" i="51"/>
  <c r="AM235" i="51"/>
  <c r="AN235" i="51"/>
  <c r="AO235" i="51"/>
  <c r="AP235" i="51"/>
  <c r="AQ235" i="51"/>
  <c r="AR235" i="51"/>
  <c r="AS235" i="51"/>
  <c r="AT235" i="51"/>
  <c r="AU235" i="51"/>
  <c r="AV235" i="51"/>
  <c r="AW235" i="51"/>
  <c r="AX235" i="51"/>
  <c r="AY235" i="51"/>
  <c r="AZ235" i="51"/>
  <c r="BA235" i="51"/>
  <c r="BB235" i="51"/>
  <c r="BC235" i="51"/>
  <c r="BD235" i="51"/>
  <c r="BE235" i="51"/>
  <c r="BF235" i="51"/>
  <c r="BG235" i="51"/>
  <c r="BH235" i="51"/>
  <c r="BI235" i="51"/>
  <c r="BJ235" i="51"/>
  <c r="BK235" i="51"/>
  <c r="D236" i="51"/>
  <c r="E236" i="51"/>
  <c r="F236" i="51"/>
  <c r="G236" i="51"/>
  <c r="H236" i="51"/>
  <c r="I236" i="51"/>
  <c r="J236" i="51"/>
  <c r="K236" i="51"/>
  <c r="L236" i="51"/>
  <c r="M236" i="51"/>
  <c r="N236" i="51"/>
  <c r="O236" i="51"/>
  <c r="P236" i="51"/>
  <c r="Q236" i="51"/>
  <c r="R236" i="51"/>
  <c r="S236" i="51"/>
  <c r="T236" i="51"/>
  <c r="U236" i="51"/>
  <c r="V236" i="51"/>
  <c r="W236" i="51"/>
  <c r="X236" i="51"/>
  <c r="Y236" i="51"/>
  <c r="Z236" i="51"/>
  <c r="AA236" i="51"/>
  <c r="AB236" i="51"/>
  <c r="AC236" i="51"/>
  <c r="AD236" i="51"/>
  <c r="AE236" i="51"/>
  <c r="AF236" i="51"/>
  <c r="AG236" i="51"/>
  <c r="AH236" i="51"/>
  <c r="AI236" i="51"/>
  <c r="AJ236" i="51"/>
  <c r="AK236" i="51"/>
  <c r="AL236" i="51"/>
  <c r="AM236" i="51"/>
  <c r="AN236" i="51"/>
  <c r="AO236" i="51"/>
  <c r="AP236" i="51"/>
  <c r="AQ236" i="51"/>
  <c r="AR236" i="51"/>
  <c r="AS236" i="51"/>
  <c r="AT236" i="51"/>
  <c r="AU236" i="51"/>
  <c r="AV236" i="51"/>
  <c r="AW236" i="51"/>
  <c r="AX236" i="51"/>
  <c r="AY236" i="51"/>
  <c r="AZ236" i="51"/>
  <c r="BA236" i="51"/>
  <c r="BB236" i="51"/>
  <c r="BC236" i="51"/>
  <c r="BD236" i="51"/>
  <c r="BE236" i="51"/>
  <c r="BF236" i="51"/>
  <c r="BG236" i="51"/>
  <c r="BH236" i="51"/>
  <c r="BI236" i="51"/>
  <c r="BJ236" i="51"/>
  <c r="BK236" i="51"/>
  <c r="D237" i="51"/>
  <c r="E237" i="51"/>
  <c r="F237" i="51"/>
  <c r="G237" i="51"/>
  <c r="H237" i="51"/>
  <c r="I237" i="51"/>
  <c r="J237" i="51"/>
  <c r="K237" i="51"/>
  <c r="L237" i="51"/>
  <c r="M237" i="51"/>
  <c r="N237" i="51"/>
  <c r="O237" i="51"/>
  <c r="P237" i="51"/>
  <c r="Q237" i="51"/>
  <c r="R237" i="51"/>
  <c r="S237" i="51"/>
  <c r="T237" i="51"/>
  <c r="U237" i="51"/>
  <c r="V237" i="51"/>
  <c r="W237" i="51"/>
  <c r="X237" i="51"/>
  <c r="Y237" i="51"/>
  <c r="Z237" i="51"/>
  <c r="AA237" i="51"/>
  <c r="AB237" i="51"/>
  <c r="AC237" i="51"/>
  <c r="AD237" i="51"/>
  <c r="AE237" i="51"/>
  <c r="AF237" i="51"/>
  <c r="AG237" i="51"/>
  <c r="AH237" i="51"/>
  <c r="AI237" i="51"/>
  <c r="AJ237" i="51"/>
  <c r="AK237" i="51"/>
  <c r="AL237" i="51"/>
  <c r="AM237" i="51"/>
  <c r="AN237" i="51"/>
  <c r="AO237" i="51"/>
  <c r="AP237" i="51"/>
  <c r="AQ237" i="51"/>
  <c r="AR237" i="51"/>
  <c r="AS237" i="51"/>
  <c r="AT237" i="51"/>
  <c r="AU237" i="51"/>
  <c r="AV237" i="51"/>
  <c r="AW237" i="51"/>
  <c r="AX237" i="51"/>
  <c r="AY237" i="51"/>
  <c r="AZ237" i="51"/>
  <c r="BA237" i="51"/>
  <c r="BB237" i="51"/>
  <c r="BC237" i="51"/>
  <c r="BD237" i="51"/>
  <c r="BE237" i="51"/>
  <c r="BF237" i="51"/>
  <c r="BG237" i="51"/>
  <c r="BH237" i="51"/>
  <c r="BI237" i="51"/>
  <c r="BJ237" i="51"/>
  <c r="BK237" i="51"/>
  <c r="D238" i="51"/>
  <c r="E238" i="51"/>
  <c r="F238" i="51"/>
  <c r="G238" i="51"/>
  <c r="H238" i="51"/>
  <c r="I238" i="51"/>
  <c r="J238" i="51"/>
  <c r="K238" i="51"/>
  <c r="L238" i="51"/>
  <c r="M238" i="51"/>
  <c r="N238" i="51"/>
  <c r="O238" i="51"/>
  <c r="P238" i="51"/>
  <c r="Q238" i="51"/>
  <c r="R238" i="51"/>
  <c r="S238" i="51"/>
  <c r="T238" i="51"/>
  <c r="U238" i="51"/>
  <c r="V238" i="51"/>
  <c r="W238" i="51"/>
  <c r="X238" i="51"/>
  <c r="Y238" i="51"/>
  <c r="Z238" i="51"/>
  <c r="AA238" i="51"/>
  <c r="AB238" i="51"/>
  <c r="AC238" i="51"/>
  <c r="AD238" i="51"/>
  <c r="AE238" i="51"/>
  <c r="AF238" i="51"/>
  <c r="AG238" i="51"/>
  <c r="AH238" i="51"/>
  <c r="AI238" i="51"/>
  <c r="AJ238" i="51"/>
  <c r="AK238" i="51"/>
  <c r="AL238" i="51"/>
  <c r="AM238" i="51"/>
  <c r="AN238" i="51"/>
  <c r="AO238" i="51"/>
  <c r="AP238" i="51"/>
  <c r="AQ238" i="51"/>
  <c r="AR238" i="51"/>
  <c r="AS238" i="51"/>
  <c r="AT238" i="51"/>
  <c r="AU238" i="51"/>
  <c r="AV238" i="51"/>
  <c r="AW238" i="51"/>
  <c r="AX238" i="51"/>
  <c r="AY238" i="51"/>
  <c r="AZ238" i="51"/>
  <c r="BA238" i="51"/>
  <c r="BB238" i="51"/>
  <c r="BC238" i="51"/>
  <c r="BD238" i="51"/>
  <c r="BE238" i="51"/>
  <c r="BF238" i="51"/>
  <c r="BG238" i="51"/>
  <c r="BH238" i="51"/>
  <c r="BI238" i="51"/>
  <c r="BJ238" i="51"/>
  <c r="BK238" i="51"/>
  <c r="D239" i="51"/>
  <c r="E239" i="51"/>
  <c r="F239" i="51"/>
  <c r="G239" i="51"/>
  <c r="H239" i="51"/>
  <c r="I239" i="51"/>
  <c r="J239" i="51"/>
  <c r="K239" i="51"/>
  <c r="L239" i="51"/>
  <c r="M239" i="51"/>
  <c r="N239" i="51"/>
  <c r="O239" i="51"/>
  <c r="P239" i="51"/>
  <c r="Q239" i="51"/>
  <c r="R239" i="51"/>
  <c r="S239" i="51"/>
  <c r="T239" i="51"/>
  <c r="U239" i="51"/>
  <c r="V239" i="51"/>
  <c r="W239" i="51"/>
  <c r="X239" i="51"/>
  <c r="Y239" i="51"/>
  <c r="Z239" i="51"/>
  <c r="AA239" i="51"/>
  <c r="AB239" i="51"/>
  <c r="AC239" i="51"/>
  <c r="AD239" i="51"/>
  <c r="AE239" i="51"/>
  <c r="AF239" i="51"/>
  <c r="AG239" i="51"/>
  <c r="AH239" i="51"/>
  <c r="AI239" i="51"/>
  <c r="AJ239" i="51"/>
  <c r="AK239" i="51"/>
  <c r="AL239" i="51"/>
  <c r="AM239" i="51"/>
  <c r="AN239" i="51"/>
  <c r="AO239" i="51"/>
  <c r="AP239" i="51"/>
  <c r="AQ239" i="51"/>
  <c r="AR239" i="51"/>
  <c r="AS239" i="51"/>
  <c r="AT239" i="51"/>
  <c r="AU239" i="51"/>
  <c r="AV239" i="51"/>
  <c r="AW239" i="51"/>
  <c r="AX239" i="51"/>
  <c r="AY239" i="51"/>
  <c r="AZ239" i="51"/>
  <c r="BA239" i="51"/>
  <c r="BB239" i="51"/>
  <c r="BC239" i="51"/>
  <c r="BD239" i="51"/>
  <c r="BE239" i="51"/>
  <c r="BF239" i="51"/>
  <c r="BG239" i="51"/>
  <c r="BH239" i="51"/>
  <c r="BI239" i="51"/>
  <c r="BJ239" i="51"/>
  <c r="BK239" i="51"/>
  <c r="D240" i="51"/>
  <c r="E240" i="51"/>
  <c r="F240" i="51"/>
  <c r="G240" i="51"/>
  <c r="H240" i="51"/>
  <c r="I240" i="51"/>
  <c r="J240" i="51"/>
  <c r="K240" i="51"/>
  <c r="L240" i="51"/>
  <c r="M240" i="51"/>
  <c r="N240" i="51"/>
  <c r="O240" i="51"/>
  <c r="P240" i="51"/>
  <c r="Q240" i="51"/>
  <c r="R240" i="51"/>
  <c r="S240" i="51"/>
  <c r="T240" i="51"/>
  <c r="U240" i="51"/>
  <c r="V240" i="51"/>
  <c r="W240" i="51"/>
  <c r="X240" i="51"/>
  <c r="Y240" i="51"/>
  <c r="Z240" i="51"/>
  <c r="AA240" i="51"/>
  <c r="AB240" i="51"/>
  <c r="AC240" i="51"/>
  <c r="AD240" i="51"/>
  <c r="AE240" i="51"/>
  <c r="AF240" i="51"/>
  <c r="AG240" i="51"/>
  <c r="AH240" i="51"/>
  <c r="AI240" i="51"/>
  <c r="AJ240" i="51"/>
  <c r="AK240" i="51"/>
  <c r="AL240" i="51"/>
  <c r="AM240" i="51"/>
  <c r="AN240" i="51"/>
  <c r="AO240" i="51"/>
  <c r="AP240" i="51"/>
  <c r="AQ240" i="51"/>
  <c r="AR240" i="51"/>
  <c r="AS240" i="51"/>
  <c r="AT240" i="51"/>
  <c r="AU240" i="51"/>
  <c r="AV240" i="51"/>
  <c r="AW240" i="51"/>
  <c r="AX240" i="51"/>
  <c r="AY240" i="51"/>
  <c r="AZ240" i="51"/>
  <c r="BA240" i="51"/>
  <c r="BB240" i="51"/>
  <c r="BC240" i="51"/>
  <c r="BD240" i="51"/>
  <c r="BE240" i="51"/>
  <c r="BF240" i="51"/>
  <c r="BG240" i="51"/>
  <c r="BH240" i="51"/>
  <c r="BI240" i="51"/>
  <c r="BJ240" i="51"/>
  <c r="BK240" i="51"/>
  <c r="D241" i="51"/>
  <c r="E241" i="51"/>
  <c r="F241" i="51"/>
  <c r="G241" i="51"/>
  <c r="H241" i="51"/>
  <c r="I241" i="51"/>
  <c r="J241" i="51"/>
  <c r="K241" i="51"/>
  <c r="L241" i="51"/>
  <c r="M241" i="51"/>
  <c r="N241" i="51"/>
  <c r="O241" i="51"/>
  <c r="P241" i="51"/>
  <c r="Q241" i="51"/>
  <c r="R241" i="51"/>
  <c r="S241" i="51"/>
  <c r="T241" i="51"/>
  <c r="U241" i="51"/>
  <c r="V241" i="51"/>
  <c r="W241" i="51"/>
  <c r="X241" i="51"/>
  <c r="Y241" i="51"/>
  <c r="Z241" i="51"/>
  <c r="AA241" i="51"/>
  <c r="AB241" i="51"/>
  <c r="AC241" i="51"/>
  <c r="AD241" i="51"/>
  <c r="AE241" i="51"/>
  <c r="AF241" i="51"/>
  <c r="AG241" i="51"/>
  <c r="AH241" i="51"/>
  <c r="AI241" i="51"/>
  <c r="AJ241" i="51"/>
  <c r="AK241" i="51"/>
  <c r="AL241" i="51"/>
  <c r="AM241" i="51"/>
  <c r="AN241" i="51"/>
  <c r="AO241" i="51"/>
  <c r="AP241" i="51"/>
  <c r="AQ241" i="51"/>
  <c r="AR241" i="51"/>
  <c r="AS241" i="51"/>
  <c r="AT241" i="51"/>
  <c r="AU241" i="51"/>
  <c r="AV241" i="51"/>
  <c r="AW241" i="51"/>
  <c r="AX241" i="51"/>
  <c r="AY241" i="51"/>
  <c r="AZ241" i="51"/>
  <c r="BA241" i="51"/>
  <c r="BB241" i="51"/>
  <c r="BC241" i="51"/>
  <c r="BD241" i="51"/>
  <c r="BE241" i="51"/>
  <c r="BF241" i="51"/>
  <c r="BG241" i="51"/>
  <c r="BH241" i="51"/>
  <c r="BI241" i="51"/>
  <c r="BJ241" i="51"/>
  <c r="BK241" i="51"/>
  <c r="D242" i="51"/>
  <c r="E242" i="51"/>
  <c r="F242" i="51"/>
  <c r="G242" i="51"/>
  <c r="H242" i="51"/>
  <c r="I242" i="51"/>
  <c r="J242" i="51"/>
  <c r="K242" i="51"/>
  <c r="L242" i="51"/>
  <c r="M242" i="51"/>
  <c r="N242" i="51"/>
  <c r="O242" i="51"/>
  <c r="P242" i="51"/>
  <c r="Q242" i="51"/>
  <c r="R242" i="51"/>
  <c r="S242" i="51"/>
  <c r="T242" i="51"/>
  <c r="U242" i="51"/>
  <c r="V242" i="51"/>
  <c r="W242" i="51"/>
  <c r="X242" i="51"/>
  <c r="Y242" i="51"/>
  <c r="Z242" i="51"/>
  <c r="AA242" i="51"/>
  <c r="AB242" i="51"/>
  <c r="AC242" i="51"/>
  <c r="AD242" i="51"/>
  <c r="AE242" i="51"/>
  <c r="AF242" i="51"/>
  <c r="AG242" i="51"/>
  <c r="AH242" i="51"/>
  <c r="AI242" i="51"/>
  <c r="AJ242" i="51"/>
  <c r="AK242" i="51"/>
  <c r="AL242" i="51"/>
  <c r="AM242" i="51"/>
  <c r="AN242" i="51"/>
  <c r="AO242" i="51"/>
  <c r="AP242" i="51"/>
  <c r="AQ242" i="51"/>
  <c r="AR242" i="51"/>
  <c r="AS242" i="51"/>
  <c r="AT242" i="51"/>
  <c r="AU242" i="51"/>
  <c r="AV242" i="51"/>
  <c r="AW242" i="51"/>
  <c r="AX242" i="51"/>
  <c r="AY242" i="51"/>
  <c r="AZ242" i="51"/>
  <c r="BA242" i="51"/>
  <c r="BB242" i="51"/>
  <c r="BC242" i="51"/>
  <c r="BD242" i="51"/>
  <c r="BE242" i="51"/>
  <c r="BF242" i="51"/>
  <c r="BG242" i="51"/>
  <c r="BH242" i="51"/>
  <c r="BI242" i="51"/>
  <c r="BJ242" i="51"/>
  <c r="BK242" i="51"/>
  <c r="D243" i="51"/>
  <c r="E243" i="51"/>
  <c r="F243" i="51"/>
  <c r="G243" i="51"/>
  <c r="H243" i="51"/>
  <c r="I243" i="51"/>
  <c r="J243" i="51"/>
  <c r="K243" i="51"/>
  <c r="L243" i="51"/>
  <c r="M243" i="51"/>
  <c r="N243" i="51"/>
  <c r="O243" i="51"/>
  <c r="P243" i="51"/>
  <c r="Q243" i="51"/>
  <c r="R243" i="51"/>
  <c r="S243" i="51"/>
  <c r="T243" i="51"/>
  <c r="U243" i="51"/>
  <c r="V243" i="51"/>
  <c r="W243" i="51"/>
  <c r="X243" i="51"/>
  <c r="Y243" i="51"/>
  <c r="Z243" i="51"/>
  <c r="AA243" i="51"/>
  <c r="AB243" i="51"/>
  <c r="AC243" i="51"/>
  <c r="AD243" i="51"/>
  <c r="AE243" i="51"/>
  <c r="AF243" i="51"/>
  <c r="AG243" i="51"/>
  <c r="AH243" i="51"/>
  <c r="AI243" i="51"/>
  <c r="AJ243" i="51"/>
  <c r="AK243" i="51"/>
  <c r="AL243" i="51"/>
  <c r="AM243" i="51"/>
  <c r="AN243" i="51"/>
  <c r="AO243" i="51"/>
  <c r="AP243" i="51"/>
  <c r="AQ243" i="51"/>
  <c r="AR243" i="51"/>
  <c r="AS243" i="51"/>
  <c r="AT243" i="51"/>
  <c r="AU243" i="51"/>
  <c r="AV243" i="51"/>
  <c r="AW243" i="51"/>
  <c r="AX243" i="51"/>
  <c r="AY243" i="51"/>
  <c r="AZ243" i="51"/>
  <c r="BA243" i="51"/>
  <c r="BB243" i="51"/>
  <c r="BC243" i="51"/>
  <c r="BD243" i="51"/>
  <c r="BE243" i="51"/>
  <c r="BF243" i="51"/>
  <c r="BG243" i="51"/>
  <c r="BH243" i="51"/>
  <c r="BI243" i="51"/>
  <c r="BJ243" i="51"/>
  <c r="BK243" i="51"/>
  <c r="D244" i="51"/>
  <c r="E244" i="51"/>
  <c r="F244" i="51"/>
  <c r="G244" i="51"/>
  <c r="H244" i="51"/>
  <c r="I244" i="51"/>
  <c r="J244" i="51"/>
  <c r="K244" i="51"/>
  <c r="L244" i="51"/>
  <c r="M244" i="51"/>
  <c r="N244" i="51"/>
  <c r="O244" i="51"/>
  <c r="P244" i="51"/>
  <c r="Q244" i="51"/>
  <c r="R244" i="51"/>
  <c r="S244" i="51"/>
  <c r="T244" i="51"/>
  <c r="U244" i="51"/>
  <c r="V244" i="51"/>
  <c r="W244" i="51"/>
  <c r="X244" i="51"/>
  <c r="Y244" i="51"/>
  <c r="Z244" i="51"/>
  <c r="AA244" i="51"/>
  <c r="AB244" i="51"/>
  <c r="AC244" i="51"/>
  <c r="AD244" i="51"/>
  <c r="AE244" i="51"/>
  <c r="AF244" i="51"/>
  <c r="AG244" i="51"/>
  <c r="AH244" i="51"/>
  <c r="AI244" i="51"/>
  <c r="AJ244" i="51"/>
  <c r="AK244" i="51"/>
  <c r="AL244" i="51"/>
  <c r="AM244" i="51"/>
  <c r="AN244" i="51"/>
  <c r="AO244" i="51"/>
  <c r="AP244" i="51"/>
  <c r="AQ244" i="51"/>
  <c r="AR244" i="51"/>
  <c r="AS244" i="51"/>
  <c r="AT244" i="51"/>
  <c r="AU244" i="51"/>
  <c r="AV244" i="51"/>
  <c r="AW244" i="51"/>
  <c r="AX244" i="51"/>
  <c r="AY244" i="51"/>
  <c r="AZ244" i="51"/>
  <c r="BA244" i="51"/>
  <c r="BB244" i="51"/>
  <c r="BC244" i="51"/>
  <c r="BD244" i="51"/>
  <c r="BE244" i="51"/>
  <c r="BF244" i="51"/>
  <c r="BG244" i="51"/>
  <c r="BH244" i="51"/>
  <c r="BI244" i="51"/>
  <c r="BJ244" i="51"/>
  <c r="BK244" i="51"/>
  <c r="D245" i="51"/>
  <c r="E245" i="51"/>
  <c r="F245" i="51"/>
  <c r="G245" i="51"/>
  <c r="H245" i="51"/>
  <c r="I245" i="51"/>
  <c r="J245" i="51"/>
  <c r="K245" i="51"/>
  <c r="L245" i="51"/>
  <c r="M245" i="51"/>
  <c r="N245" i="51"/>
  <c r="O245" i="51"/>
  <c r="P245" i="51"/>
  <c r="Q245" i="51"/>
  <c r="R245" i="51"/>
  <c r="S245" i="51"/>
  <c r="T245" i="51"/>
  <c r="U245" i="51"/>
  <c r="V245" i="51"/>
  <c r="W245" i="51"/>
  <c r="X245" i="51"/>
  <c r="Y245" i="51"/>
  <c r="Z245" i="51"/>
  <c r="AA245" i="51"/>
  <c r="AB245" i="51"/>
  <c r="AC245" i="51"/>
  <c r="AD245" i="51"/>
  <c r="AE245" i="51"/>
  <c r="AF245" i="51"/>
  <c r="AG245" i="51"/>
  <c r="AH245" i="51"/>
  <c r="AI245" i="51"/>
  <c r="AJ245" i="51"/>
  <c r="AK245" i="51"/>
  <c r="AL245" i="51"/>
  <c r="AM245" i="51"/>
  <c r="AN245" i="51"/>
  <c r="AO245" i="51"/>
  <c r="AP245" i="51"/>
  <c r="AQ245" i="51"/>
  <c r="AR245" i="51"/>
  <c r="AS245" i="51"/>
  <c r="AT245" i="51"/>
  <c r="AU245" i="51"/>
  <c r="AV245" i="51"/>
  <c r="AW245" i="51"/>
  <c r="AX245" i="51"/>
  <c r="AY245" i="51"/>
  <c r="AZ245" i="51"/>
  <c r="BA245" i="51"/>
  <c r="BB245" i="51"/>
  <c r="BC245" i="51"/>
  <c r="BD245" i="51"/>
  <c r="BE245" i="51"/>
  <c r="BF245" i="51"/>
  <c r="BG245" i="51"/>
  <c r="BH245" i="51"/>
  <c r="BI245" i="51"/>
  <c r="BJ245" i="51"/>
  <c r="BK245" i="51"/>
  <c r="D246" i="51"/>
  <c r="E246" i="51"/>
  <c r="F246" i="51"/>
  <c r="G246" i="51"/>
  <c r="H246" i="51"/>
  <c r="I246" i="51"/>
  <c r="J246" i="51"/>
  <c r="K246" i="51"/>
  <c r="L246" i="51"/>
  <c r="M246" i="51"/>
  <c r="N246" i="51"/>
  <c r="O246" i="51"/>
  <c r="P246" i="51"/>
  <c r="Q246" i="51"/>
  <c r="R246" i="51"/>
  <c r="S246" i="51"/>
  <c r="T246" i="51"/>
  <c r="U246" i="51"/>
  <c r="V246" i="51"/>
  <c r="W246" i="51"/>
  <c r="X246" i="51"/>
  <c r="Y246" i="51"/>
  <c r="Z246" i="51"/>
  <c r="AA246" i="51"/>
  <c r="AB246" i="51"/>
  <c r="AC246" i="51"/>
  <c r="AD246" i="51"/>
  <c r="AE246" i="51"/>
  <c r="AF246" i="51"/>
  <c r="AG246" i="51"/>
  <c r="AH246" i="51"/>
  <c r="AI246" i="51"/>
  <c r="AJ246" i="51"/>
  <c r="AK246" i="51"/>
  <c r="AL246" i="51"/>
  <c r="AM246" i="51"/>
  <c r="AN246" i="51"/>
  <c r="AO246" i="51"/>
  <c r="AP246" i="51"/>
  <c r="AQ246" i="51"/>
  <c r="AR246" i="51"/>
  <c r="AS246" i="51"/>
  <c r="AT246" i="51"/>
  <c r="AU246" i="51"/>
  <c r="AV246" i="51"/>
  <c r="AW246" i="51"/>
  <c r="AX246" i="51"/>
  <c r="AY246" i="51"/>
  <c r="AZ246" i="51"/>
  <c r="BA246" i="51"/>
  <c r="BB246" i="51"/>
  <c r="BC246" i="51"/>
  <c r="BD246" i="51"/>
  <c r="BE246" i="51"/>
  <c r="BF246" i="51"/>
  <c r="BG246" i="51"/>
  <c r="BH246" i="51"/>
  <c r="BI246" i="51"/>
  <c r="BJ246" i="51"/>
  <c r="BK246" i="51"/>
  <c r="D247" i="51"/>
  <c r="E247" i="51"/>
  <c r="F247" i="51"/>
  <c r="G247" i="51"/>
  <c r="H247" i="51"/>
  <c r="I247" i="51"/>
  <c r="J247" i="51"/>
  <c r="K247" i="51"/>
  <c r="L247" i="51"/>
  <c r="M247" i="51"/>
  <c r="N247" i="51"/>
  <c r="O247" i="51"/>
  <c r="P247" i="51"/>
  <c r="Q247" i="51"/>
  <c r="R247" i="51"/>
  <c r="S247" i="51"/>
  <c r="T247" i="51"/>
  <c r="U247" i="51"/>
  <c r="V247" i="51"/>
  <c r="W247" i="51"/>
  <c r="X247" i="51"/>
  <c r="Y247" i="51"/>
  <c r="Z247" i="51"/>
  <c r="AA247" i="51"/>
  <c r="AB247" i="51"/>
  <c r="AC247" i="51"/>
  <c r="AD247" i="51"/>
  <c r="AE247" i="51"/>
  <c r="AF247" i="51"/>
  <c r="AG247" i="51"/>
  <c r="AH247" i="51"/>
  <c r="AI247" i="51"/>
  <c r="AJ247" i="51"/>
  <c r="AK247" i="51"/>
  <c r="AL247" i="51"/>
  <c r="AM247" i="51"/>
  <c r="AN247" i="51"/>
  <c r="AO247" i="51"/>
  <c r="AP247" i="51"/>
  <c r="AQ247" i="51"/>
  <c r="AR247" i="51"/>
  <c r="AS247" i="51"/>
  <c r="AT247" i="51"/>
  <c r="AU247" i="51"/>
  <c r="AV247" i="51"/>
  <c r="AW247" i="51"/>
  <c r="AX247" i="51"/>
  <c r="AY247" i="51"/>
  <c r="AZ247" i="51"/>
  <c r="BA247" i="51"/>
  <c r="BB247" i="51"/>
  <c r="BC247" i="51"/>
  <c r="BD247" i="51"/>
  <c r="BE247" i="51"/>
  <c r="BF247" i="51"/>
  <c r="BG247" i="51"/>
  <c r="BH247" i="51"/>
  <c r="BI247" i="51"/>
  <c r="BJ247" i="51"/>
  <c r="BK247" i="51"/>
  <c r="D248" i="51"/>
  <c r="E248" i="51"/>
  <c r="F248" i="51"/>
  <c r="G248" i="51"/>
  <c r="H248" i="51"/>
  <c r="I248" i="51"/>
  <c r="J248" i="51"/>
  <c r="K248" i="51"/>
  <c r="L248" i="51"/>
  <c r="M248" i="51"/>
  <c r="N248" i="51"/>
  <c r="O248" i="51"/>
  <c r="P248" i="51"/>
  <c r="Q248" i="51"/>
  <c r="R248" i="51"/>
  <c r="S248" i="51"/>
  <c r="T248" i="51"/>
  <c r="U248" i="51"/>
  <c r="V248" i="51"/>
  <c r="W248" i="51"/>
  <c r="X248" i="51"/>
  <c r="Y248" i="51"/>
  <c r="Z248" i="51"/>
  <c r="AA248" i="51"/>
  <c r="AB248" i="51"/>
  <c r="AC248" i="51"/>
  <c r="AD248" i="51"/>
  <c r="AE248" i="51"/>
  <c r="AF248" i="51"/>
  <c r="AG248" i="51"/>
  <c r="AH248" i="51"/>
  <c r="AI248" i="51"/>
  <c r="AJ248" i="51"/>
  <c r="AK248" i="51"/>
  <c r="AL248" i="51"/>
  <c r="AM248" i="51"/>
  <c r="AN248" i="51"/>
  <c r="AO248" i="51"/>
  <c r="AP248" i="51"/>
  <c r="AQ248" i="51"/>
  <c r="AR248" i="51"/>
  <c r="AS248" i="51"/>
  <c r="AT248" i="51"/>
  <c r="AU248" i="51"/>
  <c r="AV248" i="51"/>
  <c r="AW248" i="51"/>
  <c r="AX248" i="51"/>
  <c r="AY248" i="51"/>
  <c r="AZ248" i="51"/>
  <c r="BA248" i="51"/>
  <c r="BB248" i="51"/>
  <c r="BC248" i="51"/>
  <c r="BD248" i="51"/>
  <c r="BE248" i="51"/>
  <c r="BF248" i="51"/>
  <c r="BG248" i="51"/>
  <c r="BH248" i="51"/>
  <c r="BI248" i="51"/>
  <c r="BJ248" i="51"/>
  <c r="BK248" i="51"/>
  <c r="D249" i="51"/>
  <c r="E249" i="51"/>
  <c r="F249" i="51"/>
  <c r="G249" i="51"/>
  <c r="H249" i="51"/>
  <c r="I249" i="51"/>
  <c r="J249" i="51"/>
  <c r="K249" i="51"/>
  <c r="L249" i="51"/>
  <c r="M249" i="51"/>
  <c r="N249" i="51"/>
  <c r="O249" i="51"/>
  <c r="P249" i="51"/>
  <c r="Q249" i="51"/>
  <c r="R249" i="51"/>
  <c r="S249" i="51"/>
  <c r="T249" i="51"/>
  <c r="U249" i="51"/>
  <c r="V249" i="51"/>
  <c r="W249" i="51"/>
  <c r="X249" i="51"/>
  <c r="Y249" i="51"/>
  <c r="Z249" i="51"/>
  <c r="AA249" i="51"/>
  <c r="AB249" i="51"/>
  <c r="AC249" i="51"/>
  <c r="AD249" i="51"/>
  <c r="AE249" i="51"/>
  <c r="AF249" i="51"/>
  <c r="AG249" i="51"/>
  <c r="AH249" i="51"/>
  <c r="AI249" i="51"/>
  <c r="AJ249" i="51"/>
  <c r="AK249" i="51"/>
  <c r="AL249" i="51"/>
  <c r="AM249" i="51"/>
  <c r="AN249" i="51"/>
  <c r="AO249" i="51"/>
  <c r="AP249" i="51"/>
  <c r="AQ249" i="51"/>
  <c r="AR249" i="51"/>
  <c r="AS249" i="51"/>
  <c r="AT249" i="51"/>
  <c r="AU249" i="51"/>
  <c r="AV249" i="51"/>
  <c r="AW249" i="51"/>
  <c r="AX249" i="51"/>
  <c r="AY249" i="51"/>
  <c r="AZ249" i="51"/>
  <c r="BA249" i="51"/>
  <c r="BB249" i="51"/>
  <c r="BC249" i="51"/>
  <c r="BD249" i="51"/>
  <c r="BE249" i="51"/>
  <c r="BF249" i="51"/>
  <c r="BG249" i="51"/>
  <c r="BH249" i="51"/>
  <c r="BI249" i="51"/>
  <c r="BJ249" i="51"/>
  <c r="BK249" i="51"/>
  <c r="D250" i="51"/>
  <c r="E250" i="51"/>
  <c r="F250" i="51"/>
  <c r="G250" i="51"/>
  <c r="H250" i="51"/>
  <c r="I250" i="51"/>
  <c r="J250" i="51"/>
  <c r="K250" i="51"/>
  <c r="L250" i="51"/>
  <c r="M250" i="51"/>
  <c r="N250" i="51"/>
  <c r="O250" i="51"/>
  <c r="P250" i="51"/>
  <c r="Q250" i="51"/>
  <c r="R250" i="51"/>
  <c r="S250" i="51"/>
  <c r="T250" i="51"/>
  <c r="U250" i="51"/>
  <c r="V250" i="51"/>
  <c r="W250" i="51"/>
  <c r="X250" i="51"/>
  <c r="Y250" i="51"/>
  <c r="Z250" i="51"/>
  <c r="AA250" i="51"/>
  <c r="AB250" i="51"/>
  <c r="AC250" i="51"/>
  <c r="AD250" i="51"/>
  <c r="AE250" i="51"/>
  <c r="AF250" i="51"/>
  <c r="AG250" i="51"/>
  <c r="AH250" i="51"/>
  <c r="AI250" i="51"/>
  <c r="AJ250" i="51"/>
  <c r="AK250" i="51"/>
  <c r="AL250" i="51"/>
  <c r="AM250" i="51"/>
  <c r="AN250" i="51"/>
  <c r="AO250" i="51"/>
  <c r="AP250" i="51"/>
  <c r="AQ250" i="51"/>
  <c r="AR250" i="51"/>
  <c r="AS250" i="51"/>
  <c r="AT250" i="51"/>
  <c r="AU250" i="51"/>
  <c r="AV250" i="51"/>
  <c r="AW250" i="51"/>
  <c r="AX250" i="51"/>
  <c r="AY250" i="51"/>
  <c r="AZ250" i="51"/>
  <c r="BA250" i="51"/>
  <c r="BB250" i="51"/>
  <c r="BC250" i="51"/>
  <c r="BD250" i="51"/>
  <c r="BE250" i="51"/>
  <c r="BF250" i="51"/>
  <c r="BG250" i="51"/>
  <c r="BH250" i="51"/>
  <c r="BI250" i="51"/>
  <c r="BJ250" i="51"/>
  <c r="BK250" i="51"/>
  <c r="D251" i="51"/>
  <c r="E251" i="51"/>
  <c r="F251" i="51"/>
  <c r="G251" i="51"/>
  <c r="H251" i="51"/>
  <c r="I251" i="51"/>
  <c r="J251" i="51"/>
  <c r="K251" i="51"/>
  <c r="L251" i="51"/>
  <c r="M251" i="51"/>
  <c r="N251" i="51"/>
  <c r="O251" i="51"/>
  <c r="P251" i="51"/>
  <c r="Q251" i="51"/>
  <c r="R251" i="51"/>
  <c r="S251" i="51"/>
  <c r="T251" i="51"/>
  <c r="U251" i="51"/>
  <c r="V251" i="51"/>
  <c r="W251" i="51"/>
  <c r="X251" i="51"/>
  <c r="Y251" i="51"/>
  <c r="Z251" i="51"/>
  <c r="AA251" i="51"/>
  <c r="AB251" i="51"/>
  <c r="AC251" i="51"/>
  <c r="AD251" i="51"/>
  <c r="AE251" i="51"/>
  <c r="AF251" i="51"/>
  <c r="AG251" i="51"/>
  <c r="AH251" i="51"/>
  <c r="AI251" i="51"/>
  <c r="AJ251" i="51"/>
  <c r="AK251" i="51"/>
  <c r="AL251" i="51"/>
  <c r="AM251" i="51"/>
  <c r="AN251" i="51"/>
  <c r="AO251" i="51"/>
  <c r="AP251" i="51"/>
  <c r="AQ251" i="51"/>
  <c r="AR251" i="51"/>
  <c r="AS251" i="51"/>
  <c r="AT251" i="51"/>
  <c r="AU251" i="51"/>
  <c r="AV251" i="51"/>
  <c r="AW251" i="51"/>
  <c r="AX251" i="51"/>
  <c r="AY251" i="51"/>
  <c r="AZ251" i="51"/>
  <c r="BA251" i="51"/>
  <c r="BB251" i="51"/>
  <c r="BC251" i="51"/>
  <c r="BD251" i="51"/>
  <c r="BE251" i="51"/>
  <c r="BF251" i="51"/>
  <c r="BG251" i="51"/>
  <c r="BH251" i="51"/>
  <c r="BI251" i="51"/>
  <c r="BJ251" i="51"/>
  <c r="BK251" i="51"/>
  <c r="D252" i="51"/>
  <c r="E252" i="51"/>
  <c r="F252" i="51"/>
  <c r="G252" i="51"/>
  <c r="H252" i="51"/>
  <c r="I252" i="51"/>
  <c r="J252" i="51"/>
  <c r="K252" i="51"/>
  <c r="L252" i="51"/>
  <c r="M252" i="51"/>
  <c r="N252" i="51"/>
  <c r="O252" i="51"/>
  <c r="P252" i="51"/>
  <c r="Q252" i="51"/>
  <c r="R252" i="51"/>
  <c r="S252" i="51"/>
  <c r="T252" i="51"/>
  <c r="U252" i="51"/>
  <c r="V252" i="51"/>
  <c r="W252" i="51"/>
  <c r="X252" i="51"/>
  <c r="Y252" i="51"/>
  <c r="Z252" i="51"/>
  <c r="AA252" i="51"/>
  <c r="AB252" i="51"/>
  <c r="AC252" i="51"/>
  <c r="AD252" i="51"/>
  <c r="AE252" i="51"/>
  <c r="AF252" i="51"/>
  <c r="AG252" i="51"/>
  <c r="AH252" i="51"/>
  <c r="AI252" i="51"/>
  <c r="AJ252" i="51"/>
  <c r="AK252" i="51"/>
  <c r="AL252" i="51"/>
  <c r="AM252" i="51"/>
  <c r="AN252" i="51"/>
  <c r="AO252" i="51"/>
  <c r="AP252" i="51"/>
  <c r="AQ252" i="51"/>
  <c r="AR252" i="51"/>
  <c r="AS252" i="51"/>
  <c r="AT252" i="51"/>
  <c r="AU252" i="51"/>
  <c r="AV252" i="51"/>
  <c r="AW252" i="51"/>
  <c r="AX252" i="51"/>
  <c r="AY252" i="51"/>
  <c r="AZ252" i="51"/>
  <c r="BA252" i="51"/>
  <c r="BB252" i="51"/>
  <c r="BC252" i="51"/>
  <c r="BD252" i="51"/>
  <c r="BE252" i="51"/>
  <c r="BF252" i="51"/>
  <c r="BG252" i="51"/>
  <c r="BH252" i="51"/>
  <c r="BI252" i="51"/>
  <c r="BJ252" i="51"/>
  <c r="BK252" i="51"/>
  <c r="D253" i="51"/>
  <c r="E253" i="51"/>
  <c r="F253" i="51"/>
  <c r="G253" i="51"/>
  <c r="H253" i="51"/>
  <c r="I253" i="51"/>
  <c r="J253" i="51"/>
  <c r="K253" i="51"/>
  <c r="L253" i="51"/>
  <c r="M253" i="51"/>
  <c r="N253" i="51"/>
  <c r="O253" i="51"/>
  <c r="P253" i="51"/>
  <c r="Q253" i="51"/>
  <c r="R253" i="51"/>
  <c r="S253" i="51"/>
  <c r="T253" i="51"/>
  <c r="U253" i="51"/>
  <c r="V253" i="51"/>
  <c r="W253" i="51"/>
  <c r="X253" i="51"/>
  <c r="Y253" i="51"/>
  <c r="Z253" i="51"/>
  <c r="AA253" i="51"/>
  <c r="AB253" i="51"/>
  <c r="AC253" i="51"/>
  <c r="AD253" i="51"/>
  <c r="AE253" i="51"/>
  <c r="AF253" i="51"/>
  <c r="AG253" i="51"/>
  <c r="AH253" i="51"/>
  <c r="AI253" i="51"/>
  <c r="AJ253" i="51"/>
  <c r="AK253" i="51"/>
  <c r="AL253" i="51"/>
  <c r="AM253" i="51"/>
  <c r="AN253" i="51"/>
  <c r="AO253" i="51"/>
  <c r="AP253" i="51"/>
  <c r="AQ253" i="51"/>
  <c r="AR253" i="51"/>
  <c r="AS253" i="51"/>
  <c r="AT253" i="51"/>
  <c r="AU253" i="51"/>
  <c r="AV253" i="51"/>
  <c r="AW253" i="51"/>
  <c r="AX253" i="51"/>
  <c r="AY253" i="51"/>
  <c r="AZ253" i="51"/>
  <c r="BA253" i="51"/>
  <c r="BB253" i="51"/>
  <c r="BC253" i="51"/>
  <c r="BD253" i="51"/>
  <c r="BE253" i="51"/>
  <c r="BF253" i="51"/>
  <c r="BG253" i="51"/>
  <c r="BH253" i="51"/>
  <c r="BI253" i="51"/>
  <c r="BJ253" i="51"/>
  <c r="BK253" i="51"/>
  <c r="D254" i="51"/>
  <c r="E254" i="51"/>
  <c r="F254" i="51"/>
  <c r="G254" i="51"/>
  <c r="H254" i="51"/>
  <c r="I254" i="51"/>
  <c r="J254" i="51"/>
  <c r="K254" i="51"/>
  <c r="L254" i="51"/>
  <c r="M254" i="51"/>
  <c r="N254" i="51"/>
  <c r="O254" i="51"/>
  <c r="P254" i="51"/>
  <c r="Q254" i="51"/>
  <c r="R254" i="51"/>
  <c r="S254" i="51"/>
  <c r="T254" i="51"/>
  <c r="U254" i="51"/>
  <c r="V254" i="51"/>
  <c r="W254" i="51"/>
  <c r="X254" i="51"/>
  <c r="Y254" i="51"/>
  <c r="Z254" i="51"/>
  <c r="AA254" i="51"/>
  <c r="AB254" i="51"/>
  <c r="AC254" i="51"/>
  <c r="AD254" i="51"/>
  <c r="AE254" i="51"/>
  <c r="AF254" i="51"/>
  <c r="AG254" i="51"/>
  <c r="AH254" i="51"/>
  <c r="AI254" i="51"/>
  <c r="AJ254" i="51"/>
  <c r="AK254" i="51"/>
  <c r="AL254" i="51"/>
  <c r="AM254" i="51"/>
  <c r="AN254" i="51"/>
  <c r="AO254" i="51"/>
  <c r="AP254" i="51"/>
  <c r="AQ254" i="51"/>
  <c r="AR254" i="51"/>
  <c r="AS254" i="51"/>
  <c r="AT254" i="51"/>
  <c r="AU254" i="51"/>
  <c r="AV254" i="51"/>
  <c r="AW254" i="51"/>
  <c r="AX254" i="51"/>
  <c r="AY254" i="51"/>
  <c r="AZ254" i="51"/>
  <c r="BA254" i="51"/>
  <c r="BB254" i="51"/>
  <c r="BC254" i="51"/>
  <c r="BD254" i="51"/>
  <c r="BE254" i="51"/>
  <c r="BF254" i="51"/>
  <c r="BG254" i="51"/>
  <c r="BH254" i="51"/>
  <c r="BI254" i="51"/>
  <c r="BJ254" i="51"/>
  <c r="BK254" i="51"/>
  <c r="D255" i="51"/>
  <c r="E255" i="51"/>
  <c r="F255" i="51"/>
  <c r="G255" i="51"/>
  <c r="H255" i="51"/>
  <c r="I255" i="51"/>
  <c r="J255" i="51"/>
  <c r="K255" i="51"/>
  <c r="L255" i="51"/>
  <c r="M255" i="51"/>
  <c r="N255" i="51"/>
  <c r="O255" i="51"/>
  <c r="P255" i="51"/>
  <c r="Q255" i="51"/>
  <c r="R255" i="51"/>
  <c r="S255" i="51"/>
  <c r="T255" i="51"/>
  <c r="U255" i="51"/>
  <c r="V255" i="51"/>
  <c r="W255" i="51"/>
  <c r="X255" i="51"/>
  <c r="Y255" i="51"/>
  <c r="Z255" i="51"/>
  <c r="AA255" i="51"/>
  <c r="AB255" i="51"/>
  <c r="AC255" i="51"/>
  <c r="AD255" i="51"/>
  <c r="AE255" i="51"/>
  <c r="AF255" i="51"/>
  <c r="AG255" i="51"/>
  <c r="AH255" i="51"/>
  <c r="AI255" i="51"/>
  <c r="AJ255" i="51"/>
  <c r="AK255" i="51"/>
  <c r="AL255" i="51"/>
  <c r="AM255" i="51"/>
  <c r="AN255" i="51"/>
  <c r="AO255" i="51"/>
  <c r="AP255" i="51"/>
  <c r="AQ255" i="51"/>
  <c r="AR255" i="51"/>
  <c r="AS255" i="51"/>
  <c r="AT255" i="51"/>
  <c r="AU255" i="51"/>
  <c r="AV255" i="51"/>
  <c r="AW255" i="51"/>
  <c r="AX255" i="51"/>
  <c r="AY255" i="51"/>
  <c r="AZ255" i="51"/>
  <c r="BA255" i="51"/>
  <c r="BB255" i="51"/>
  <c r="BC255" i="51"/>
  <c r="BD255" i="51"/>
  <c r="BE255" i="51"/>
  <c r="BF255" i="51"/>
  <c r="BG255" i="51"/>
  <c r="BH255" i="51"/>
  <c r="BI255" i="51"/>
  <c r="BJ255" i="51"/>
  <c r="BK255" i="51"/>
  <c r="D256" i="51"/>
  <c r="E256" i="51"/>
  <c r="F256" i="51"/>
  <c r="G256" i="51"/>
  <c r="H256" i="51"/>
  <c r="I256" i="51"/>
  <c r="J256" i="51"/>
  <c r="K256" i="51"/>
  <c r="L256" i="51"/>
  <c r="M256" i="51"/>
  <c r="N256" i="51"/>
  <c r="O256" i="51"/>
  <c r="P256" i="51"/>
  <c r="Q256" i="51"/>
  <c r="R256" i="51"/>
  <c r="S256" i="51"/>
  <c r="T256" i="51"/>
  <c r="U256" i="51"/>
  <c r="V256" i="51"/>
  <c r="W256" i="51"/>
  <c r="X256" i="51"/>
  <c r="Y256" i="51"/>
  <c r="Z256" i="51"/>
  <c r="AA256" i="51"/>
  <c r="AB256" i="51"/>
  <c r="AC256" i="51"/>
  <c r="AD256" i="51"/>
  <c r="AE256" i="51"/>
  <c r="AF256" i="51"/>
  <c r="AG256" i="51"/>
  <c r="AH256" i="51"/>
  <c r="AI256" i="51"/>
  <c r="AJ256" i="51"/>
  <c r="AK256" i="51"/>
  <c r="AL256" i="51"/>
  <c r="AM256" i="51"/>
  <c r="AN256" i="51"/>
  <c r="AO256" i="51"/>
  <c r="AP256" i="51"/>
  <c r="AQ256" i="51"/>
  <c r="AR256" i="51"/>
  <c r="AS256" i="51"/>
  <c r="AT256" i="51"/>
  <c r="AU256" i="51"/>
  <c r="AV256" i="51"/>
  <c r="AW256" i="51"/>
  <c r="AX256" i="51"/>
  <c r="AY256" i="51"/>
  <c r="AZ256" i="51"/>
  <c r="BA256" i="51"/>
  <c r="BB256" i="51"/>
  <c r="BC256" i="51"/>
  <c r="BD256" i="51"/>
  <c r="BE256" i="51"/>
  <c r="BF256" i="51"/>
  <c r="BG256" i="51"/>
  <c r="BH256" i="51"/>
  <c r="BI256" i="51"/>
  <c r="BJ256" i="51"/>
  <c r="BK256" i="51"/>
  <c r="D257" i="51"/>
  <c r="E257" i="51"/>
  <c r="F257" i="51"/>
  <c r="G257" i="51"/>
  <c r="H257" i="51"/>
  <c r="I257" i="51"/>
  <c r="J257" i="51"/>
  <c r="K257" i="51"/>
  <c r="L257" i="51"/>
  <c r="M257" i="51"/>
  <c r="N257" i="51"/>
  <c r="O257" i="51"/>
  <c r="P257" i="51"/>
  <c r="Q257" i="51"/>
  <c r="R257" i="51"/>
  <c r="S257" i="51"/>
  <c r="T257" i="51"/>
  <c r="U257" i="51"/>
  <c r="V257" i="51"/>
  <c r="W257" i="51"/>
  <c r="X257" i="51"/>
  <c r="Y257" i="51"/>
  <c r="Z257" i="51"/>
  <c r="AA257" i="51"/>
  <c r="AB257" i="51"/>
  <c r="AC257" i="51"/>
  <c r="AD257" i="51"/>
  <c r="AE257" i="51"/>
  <c r="AF257" i="51"/>
  <c r="AG257" i="51"/>
  <c r="AH257" i="51"/>
  <c r="AI257" i="51"/>
  <c r="AJ257" i="51"/>
  <c r="AK257" i="51"/>
  <c r="AL257" i="51"/>
  <c r="AM257" i="51"/>
  <c r="AN257" i="51"/>
  <c r="AO257" i="51"/>
  <c r="AP257" i="51"/>
  <c r="AQ257" i="51"/>
  <c r="AR257" i="51"/>
  <c r="AS257" i="51"/>
  <c r="AT257" i="51"/>
  <c r="AU257" i="51"/>
  <c r="AV257" i="51"/>
  <c r="AW257" i="51"/>
  <c r="AX257" i="51"/>
  <c r="AY257" i="51"/>
  <c r="AZ257" i="51"/>
  <c r="BA257" i="51"/>
  <c r="BB257" i="51"/>
  <c r="BC257" i="51"/>
  <c r="BD257" i="51"/>
  <c r="BE257" i="51"/>
  <c r="BF257" i="51"/>
  <c r="BG257" i="51"/>
  <c r="BH257" i="51"/>
  <c r="BI257" i="51"/>
  <c r="BJ257" i="51"/>
  <c r="BK257" i="51"/>
  <c r="D258" i="51"/>
  <c r="E258" i="51"/>
  <c r="F258" i="51"/>
  <c r="G258" i="51"/>
  <c r="H258" i="51"/>
  <c r="I258" i="51"/>
  <c r="J258" i="51"/>
  <c r="K258" i="51"/>
  <c r="L258" i="51"/>
  <c r="M258" i="51"/>
  <c r="N258" i="51"/>
  <c r="O258" i="51"/>
  <c r="P258" i="51"/>
  <c r="Q258" i="51"/>
  <c r="R258" i="51"/>
  <c r="S258" i="51"/>
  <c r="T258" i="51"/>
  <c r="U258" i="51"/>
  <c r="V258" i="51"/>
  <c r="W258" i="51"/>
  <c r="X258" i="51"/>
  <c r="Y258" i="51"/>
  <c r="Z258" i="51"/>
  <c r="AA258" i="51"/>
  <c r="AB258" i="51"/>
  <c r="AC258" i="51"/>
  <c r="AD258" i="51"/>
  <c r="AE258" i="51"/>
  <c r="AF258" i="51"/>
  <c r="AG258" i="51"/>
  <c r="AH258" i="51"/>
  <c r="AI258" i="51"/>
  <c r="AJ258" i="51"/>
  <c r="AK258" i="51"/>
  <c r="AL258" i="51"/>
  <c r="AM258" i="51"/>
  <c r="AN258" i="51"/>
  <c r="AO258" i="51"/>
  <c r="AP258" i="51"/>
  <c r="AQ258" i="51"/>
  <c r="AR258" i="51"/>
  <c r="AS258" i="51"/>
  <c r="AT258" i="51"/>
  <c r="AU258" i="51"/>
  <c r="AV258" i="51"/>
  <c r="AW258" i="51"/>
  <c r="AX258" i="51"/>
  <c r="AY258" i="51"/>
  <c r="AZ258" i="51"/>
  <c r="BA258" i="51"/>
  <c r="BB258" i="51"/>
  <c r="BC258" i="51"/>
  <c r="BD258" i="51"/>
  <c r="BE258" i="51"/>
  <c r="BF258" i="51"/>
  <c r="BG258" i="51"/>
  <c r="BH258" i="51"/>
  <c r="BI258" i="51"/>
  <c r="BJ258" i="51"/>
  <c r="BK258" i="51"/>
  <c r="D259" i="51"/>
  <c r="E259" i="51"/>
  <c r="F259" i="51"/>
  <c r="G259" i="51"/>
  <c r="H259" i="51"/>
  <c r="I259" i="51"/>
  <c r="J259" i="51"/>
  <c r="K259" i="51"/>
  <c r="L259" i="51"/>
  <c r="M259" i="51"/>
  <c r="N259" i="51"/>
  <c r="O259" i="51"/>
  <c r="P259" i="51"/>
  <c r="Q259" i="51"/>
  <c r="R259" i="51"/>
  <c r="S259" i="51"/>
  <c r="T259" i="51"/>
  <c r="U259" i="51"/>
  <c r="V259" i="51"/>
  <c r="W259" i="51"/>
  <c r="X259" i="51"/>
  <c r="Y259" i="51"/>
  <c r="Z259" i="51"/>
  <c r="AA259" i="51"/>
  <c r="AB259" i="51"/>
  <c r="AC259" i="51"/>
  <c r="AD259" i="51"/>
  <c r="AE259" i="51"/>
  <c r="AF259" i="51"/>
  <c r="AG259" i="51"/>
  <c r="AH259" i="51"/>
  <c r="AI259" i="51"/>
  <c r="AJ259" i="51"/>
  <c r="AK259" i="51"/>
  <c r="AL259" i="51"/>
  <c r="AM259" i="51"/>
  <c r="AN259" i="51"/>
  <c r="AO259" i="51"/>
  <c r="AP259" i="51"/>
  <c r="AQ259" i="51"/>
  <c r="AR259" i="51"/>
  <c r="AS259" i="51"/>
  <c r="AT259" i="51"/>
  <c r="AU259" i="51"/>
  <c r="AV259" i="51"/>
  <c r="AW259" i="51"/>
  <c r="AX259" i="51"/>
  <c r="AY259" i="51"/>
  <c r="AZ259" i="51"/>
  <c r="BA259" i="51"/>
  <c r="BB259" i="51"/>
  <c r="BC259" i="51"/>
  <c r="BD259" i="51"/>
  <c r="BE259" i="51"/>
  <c r="BF259" i="51"/>
  <c r="BG259" i="51"/>
  <c r="BH259" i="51"/>
  <c r="BI259" i="51"/>
  <c r="BJ259" i="51"/>
  <c r="BK259" i="51"/>
  <c r="D260" i="51"/>
  <c r="E260" i="51"/>
  <c r="F260" i="51"/>
  <c r="G260" i="51"/>
  <c r="H260" i="51"/>
  <c r="I260" i="51"/>
  <c r="J260" i="51"/>
  <c r="K260" i="51"/>
  <c r="L260" i="51"/>
  <c r="M260" i="51"/>
  <c r="N260" i="51"/>
  <c r="O260" i="51"/>
  <c r="P260" i="51"/>
  <c r="Q260" i="51"/>
  <c r="R260" i="51"/>
  <c r="S260" i="51"/>
  <c r="T260" i="51"/>
  <c r="U260" i="51"/>
  <c r="V260" i="51"/>
  <c r="W260" i="51"/>
  <c r="X260" i="51"/>
  <c r="Y260" i="51"/>
  <c r="Z260" i="51"/>
  <c r="AA260" i="51"/>
  <c r="AB260" i="51"/>
  <c r="AC260" i="51"/>
  <c r="AD260" i="51"/>
  <c r="AE260" i="51"/>
  <c r="AF260" i="51"/>
  <c r="AG260" i="51"/>
  <c r="AH260" i="51"/>
  <c r="AI260" i="51"/>
  <c r="AJ260" i="51"/>
  <c r="AK260" i="51"/>
  <c r="AL260" i="51"/>
  <c r="AM260" i="51"/>
  <c r="AN260" i="51"/>
  <c r="AO260" i="51"/>
  <c r="AP260" i="51"/>
  <c r="AQ260" i="51"/>
  <c r="AR260" i="51"/>
  <c r="AS260" i="51"/>
  <c r="AT260" i="51"/>
  <c r="AU260" i="51"/>
  <c r="AV260" i="51"/>
  <c r="AW260" i="51"/>
  <c r="AX260" i="51"/>
  <c r="AY260" i="51"/>
  <c r="AZ260" i="51"/>
  <c r="BA260" i="51"/>
  <c r="BB260" i="51"/>
  <c r="BC260" i="51"/>
  <c r="BD260" i="51"/>
  <c r="BE260" i="51"/>
  <c r="BF260" i="51"/>
  <c r="BG260" i="51"/>
  <c r="BH260" i="51"/>
  <c r="BI260" i="51"/>
  <c r="BJ260" i="51"/>
  <c r="BK260" i="51"/>
  <c r="D261" i="51"/>
  <c r="E261" i="51"/>
  <c r="F261" i="51"/>
  <c r="G261" i="51"/>
  <c r="H261" i="51"/>
  <c r="I261" i="51"/>
  <c r="J261" i="51"/>
  <c r="K261" i="51"/>
  <c r="L261" i="51"/>
  <c r="M261" i="51"/>
  <c r="N261" i="51"/>
  <c r="O261" i="51"/>
  <c r="P261" i="51"/>
  <c r="Q261" i="51"/>
  <c r="R261" i="51"/>
  <c r="S261" i="51"/>
  <c r="T261" i="51"/>
  <c r="U261" i="51"/>
  <c r="V261" i="51"/>
  <c r="W261" i="51"/>
  <c r="X261" i="51"/>
  <c r="Y261" i="51"/>
  <c r="Z261" i="51"/>
  <c r="AA261" i="51"/>
  <c r="AB261" i="51"/>
  <c r="AC261" i="51"/>
  <c r="AD261" i="51"/>
  <c r="AE261" i="51"/>
  <c r="AF261" i="51"/>
  <c r="AG261" i="51"/>
  <c r="AH261" i="51"/>
  <c r="AI261" i="51"/>
  <c r="AJ261" i="51"/>
  <c r="AK261" i="51"/>
  <c r="AL261" i="51"/>
  <c r="AM261" i="51"/>
  <c r="AN261" i="51"/>
  <c r="AO261" i="51"/>
  <c r="AP261" i="51"/>
  <c r="AQ261" i="51"/>
  <c r="AR261" i="51"/>
  <c r="AS261" i="51"/>
  <c r="AT261" i="51"/>
  <c r="AU261" i="51"/>
  <c r="AV261" i="51"/>
  <c r="AW261" i="51"/>
  <c r="AX261" i="51"/>
  <c r="AY261" i="51"/>
  <c r="AZ261" i="51"/>
  <c r="BA261" i="51"/>
  <c r="BB261" i="51"/>
  <c r="BC261" i="51"/>
  <c r="BD261" i="51"/>
  <c r="BE261" i="51"/>
  <c r="BF261" i="51"/>
  <c r="BG261" i="51"/>
  <c r="BH261" i="51"/>
  <c r="BI261" i="51"/>
  <c r="BJ261" i="51"/>
  <c r="BK261" i="51"/>
  <c r="D262" i="51"/>
  <c r="E262" i="51"/>
  <c r="F262" i="51"/>
  <c r="G262" i="51"/>
  <c r="H262" i="51"/>
  <c r="I262" i="51"/>
  <c r="J262" i="51"/>
  <c r="K262" i="51"/>
  <c r="L262" i="51"/>
  <c r="M262" i="51"/>
  <c r="N262" i="51"/>
  <c r="O262" i="51"/>
  <c r="P262" i="51"/>
  <c r="Q262" i="51"/>
  <c r="R262" i="51"/>
  <c r="S262" i="51"/>
  <c r="T262" i="51"/>
  <c r="U262" i="51"/>
  <c r="V262" i="51"/>
  <c r="W262" i="51"/>
  <c r="X262" i="51"/>
  <c r="Y262" i="51"/>
  <c r="Z262" i="51"/>
  <c r="AA262" i="51"/>
  <c r="AB262" i="51"/>
  <c r="AC262" i="51"/>
  <c r="AD262" i="51"/>
  <c r="AE262" i="51"/>
  <c r="AF262" i="51"/>
  <c r="AG262" i="51"/>
  <c r="AH262" i="51"/>
  <c r="AI262" i="51"/>
  <c r="AJ262" i="51"/>
  <c r="AK262" i="51"/>
  <c r="AL262" i="51"/>
  <c r="AM262" i="51"/>
  <c r="AN262" i="51"/>
  <c r="AO262" i="51"/>
  <c r="AP262" i="51"/>
  <c r="AQ262" i="51"/>
  <c r="AR262" i="51"/>
  <c r="AS262" i="51"/>
  <c r="AT262" i="51"/>
  <c r="AU262" i="51"/>
  <c r="AV262" i="51"/>
  <c r="AW262" i="51"/>
  <c r="AX262" i="51"/>
  <c r="AY262" i="51"/>
  <c r="AZ262" i="51"/>
  <c r="BA262" i="51"/>
  <c r="BB262" i="51"/>
  <c r="BC262" i="51"/>
  <c r="BD262" i="51"/>
  <c r="BE262" i="51"/>
  <c r="BF262" i="51"/>
  <c r="BG262" i="51"/>
  <c r="BH262" i="51"/>
  <c r="BI262" i="51"/>
  <c r="BJ262" i="51"/>
  <c r="BK262" i="51"/>
  <c r="D263" i="51"/>
  <c r="E263" i="51"/>
  <c r="F263" i="51"/>
  <c r="G263" i="51"/>
  <c r="H263" i="51"/>
  <c r="I263" i="51"/>
  <c r="J263" i="51"/>
  <c r="K263" i="51"/>
  <c r="L263" i="51"/>
  <c r="M263" i="51"/>
  <c r="N263" i="51"/>
  <c r="O263" i="51"/>
  <c r="P263" i="51"/>
  <c r="Q263" i="51"/>
  <c r="R263" i="51"/>
  <c r="S263" i="51"/>
  <c r="T263" i="51"/>
  <c r="U263" i="51"/>
  <c r="V263" i="51"/>
  <c r="W263" i="51"/>
  <c r="X263" i="51"/>
  <c r="Y263" i="51"/>
  <c r="Z263" i="51"/>
  <c r="AA263" i="51"/>
  <c r="AB263" i="51"/>
  <c r="AC263" i="51"/>
  <c r="AD263" i="51"/>
  <c r="AE263" i="51"/>
  <c r="AF263" i="51"/>
  <c r="AG263" i="51"/>
  <c r="AH263" i="51"/>
  <c r="AI263" i="51"/>
  <c r="AJ263" i="51"/>
  <c r="AK263" i="51"/>
  <c r="AL263" i="51"/>
  <c r="AM263" i="51"/>
  <c r="AN263" i="51"/>
  <c r="AO263" i="51"/>
  <c r="AP263" i="51"/>
  <c r="AQ263" i="51"/>
  <c r="AR263" i="51"/>
  <c r="AS263" i="51"/>
  <c r="AT263" i="51"/>
  <c r="AU263" i="51"/>
  <c r="AV263" i="51"/>
  <c r="AW263" i="51"/>
  <c r="AX263" i="51"/>
  <c r="AY263" i="51"/>
  <c r="AZ263" i="51"/>
  <c r="BA263" i="51"/>
  <c r="BB263" i="51"/>
  <c r="BC263" i="51"/>
  <c r="BD263" i="51"/>
  <c r="BE263" i="51"/>
  <c r="BF263" i="51"/>
  <c r="BG263" i="51"/>
  <c r="BH263" i="51"/>
  <c r="BI263" i="51"/>
  <c r="BJ263" i="51"/>
  <c r="BK263" i="51"/>
  <c r="D264" i="51"/>
  <c r="E264" i="51"/>
  <c r="F264" i="51"/>
  <c r="G264" i="51"/>
  <c r="H264" i="51"/>
  <c r="I264" i="51"/>
  <c r="J264" i="51"/>
  <c r="K264" i="51"/>
  <c r="L264" i="51"/>
  <c r="M264" i="51"/>
  <c r="N264" i="51"/>
  <c r="O264" i="51"/>
  <c r="P264" i="51"/>
  <c r="Q264" i="51"/>
  <c r="R264" i="51"/>
  <c r="S264" i="51"/>
  <c r="T264" i="51"/>
  <c r="U264" i="51"/>
  <c r="V264" i="51"/>
  <c r="W264" i="51"/>
  <c r="X264" i="51"/>
  <c r="Y264" i="51"/>
  <c r="Z264" i="51"/>
  <c r="AA264" i="51"/>
  <c r="AB264" i="51"/>
  <c r="AC264" i="51"/>
  <c r="AD264" i="51"/>
  <c r="AE264" i="51"/>
  <c r="AF264" i="51"/>
  <c r="AG264" i="51"/>
  <c r="AH264" i="51"/>
  <c r="AI264" i="51"/>
  <c r="AJ264" i="51"/>
  <c r="AK264" i="51"/>
  <c r="AL264" i="51"/>
  <c r="AM264" i="51"/>
  <c r="AN264" i="51"/>
  <c r="AO264" i="51"/>
  <c r="AP264" i="51"/>
  <c r="AQ264" i="51"/>
  <c r="AR264" i="51"/>
  <c r="AS264" i="51"/>
  <c r="AT264" i="51"/>
  <c r="AU264" i="51"/>
  <c r="AV264" i="51"/>
  <c r="AW264" i="51"/>
  <c r="AX264" i="51"/>
  <c r="AY264" i="51"/>
  <c r="AZ264" i="51"/>
  <c r="BA264" i="51"/>
  <c r="BB264" i="51"/>
  <c r="BC264" i="51"/>
  <c r="BD264" i="51"/>
  <c r="BE264" i="51"/>
  <c r="BF264" i="51"/>
  <c r="BG264" i="51"/>
  <c r="BH264" i="51"/>
  <c r="BI264" i="51"/>
  <c r="BJ264" i="51"/>
  <c r="BK264" i="51"/>
  <c r="D265" i="51"/>
  <c r="E265" i="51"/>
  <c r="F265" i="51"/>
  <c r="G265" i="51"/>
  <c r="H265" i="51"/>
  <c r="I265" i="51"/>
  <c r="J265" i="51"/>
  <c r="K265" i="51"/>
  <c r="L265" i="51"/>
  <c r="M265" i="51"/>
  <c r="N265" i="51"/>
  <c r="O265" i="51"/>
  <c r="P265" i="51"/>
  <c r="Q265" i="51"/>
  <c r="R265" i="51"/>
  <c r="S265" i="51"/>
  <c r="T265" i="51"/>
  <c r="U265" i="51"/>
  <c r="V265" i="51"/>
  <c r="W265" i="51"/>
  <c r="X265" i="51"/>
  <c r="Y265" i="51"/>
  <c r="Z265" i="51"/>
  <c r="AA265" i="51"/>
  <c r="AB265" i="51"/>
  <c r="AC265" i="51"/>
  <c r="AD265" i="51"/>
  <c r="AE265" i="51"/>
  <c r="AF265" i="51"/>
  <c r="AG265" i="51"/>
  <c r="AH265" i="51"/>
  <c r="AI265" i="51"/>
  <c r="AJ265" i="51"/>
  <c r="AK265" i="51"/>
  <c r="AL265" i="51"/>
  <c r="AM265" i="51"/>
  <c r="AN265" i="51"/>
  <c r="AO265" i="51"/>
  <c r="AP265" i="51"/>
  <c r="AQ265" i="51"/>
  <c r="AR265" i="51"/>
  <c r="AS265" i="51"/>
  <c r="AT265" i="51"/>
  <c r="AU265" i="51"/>
  <c r="AV265" i="51"/>
  <c r="AW265" i="51"/>
  <c r="AX265" i="51"/>
  <c r="AY265" i="51"/>
  <c r="AZ265" i="51"/>
  <c r="BA265" i="51"/>
  <c r="BB265" i="51"/>
  <c r="BC265" i="51"/>
  <c r="BD265" i="51"/>
  <c r="BE265" i="51"/>
  <c r="BF265" i="51"/>
  <c r="BG265" i="51"/>
  <c r="BH265" i="51"/>
  <c r="BI265" i="51"/>
  <c r="BJ265" i="51"/>
  <c r="BK265" i="51"/>
  <c r="D266" i="51"/>
  <c r="E266" i="51"/>
  <c r="F266" i="51"/>
  <c r="G266" i="51"/>
  <c r="H266" i="51"/>
  <c r="I266" i="51"/>
  <c r="J266" i="51"/>
  <c r="K266" i="51"/>
  <c r="L266" i="51"/>
  <c r="M266" i="51"/>
  <c r="N266" i="51"/>
  <c r="O266" i="51"/>
  <c r="P266" i="51"/>
  <c r="Q266" i="51"/>
  <c r="R266" i="51"/>
  <c r="S266" i="51"/>
  <c r="T266" i="51"/>
  <c r="U266" i="51"/>
  <c r="V266" i="51"/>
  <c r="W266" i="51"/>
  <c r="X266" i="51"/>
  <c r="Y266" i="51"/>
  <c r="Z266" i="51"/>
  <c r="AA266" i="51"/>
  <c r="AB266" i="51"/>
  <c r="AC266" i="51"/>
  <c r="AD266" i="51"/>
  <c r="AE266" i="51"/>
  <c r="AF266" i="51"/>
  <c r="AG266" i="51"/>
  <c r="AH266" i="51"/>
  <c r="AI266" i="51"/>
  <c r="AJ266" i="51"/>
  <c r="AK266" i="51"/>
  <c r="AL266" i="51"/>
  <c r="AM266" i="51"/>
  <c r="AN266" i="51"/>
  <c r="AO266" i="51"/>
  <c r="AP266" i="51"/>
  <c r="AQ266" i="51"/>
  <c r="AR266" i="51"/>
  <c r="AS266" i="51"/>
  <c r="AT266" i="51"/>
  <c r="AU266" i="51"/>
  <c r="AV266" i="51"/>
  <c r="AW266" i="51"/>
  <c r="AX266" i="51"/>
  <c r="AY266" i="51"/>
  <c r="AZ266" i="51"/>
  <c r="BA266" i="51"/>
  <c r="BB266" i="51"/>
  <c r="BC266" i="51"/>
  <c r="BD266" i="51"/>
  <c r="BE266" i="51"/>
  <c r="BF266" i="51"/>
  <c r="BG266" i="51"/>
  <c r="BH266" i="51"/>
  <c r="BI266" i="51"/>
  <c r="BJ266" i="51"/>
  <c r="BK266" i="51"/>
  <c r="D267" i="51"/>
  <c r="E267" i="51"/>
  <c r="F267" i="51"/>
  <c r="G267" i="51"/>
  <c r="H267" i="51"/>
  <c r="I267" i="51"/>
  <c r="J267" i="51"/>
  <c r="K267" i="51"/>
  <c r="L267" i="51"/>
  <c r="M267" i="51"/>
  <c r="N267" i="51"/>
  <c r="O267" i="51"/>
  <c r="P267" i="51"/>
  <c r="Q267" i="51"/>
  <c r="R267" i="51"/>
  <c r="S267" i="51"/>
  <c r="T267" i="51"/>
  <c r="U267" i="51"/>
  <c r="V267" i="51"/>
  <c r="W267" i="51"/>
  <c r="X267" i="51"/>
  <c r="Y267" i="51"/>
  <c r="Z267" i="51"/>
  <c r="AA267" i="51"/>
  <c r="AB267" i="51"/>
  <c r="AC267" i="51"/>
  <c r="AD267" i="51"/>
  <c r="AE267" i="51"/>
  <c r="AF267" i="51"/>
  <c r="AG267" i="51"/>
  <c r="AH267" i="51"/>
  <c r="AI267" i="51"/>
  <c r="AJ267" i="51"/>
  <c r="AK267" i="51"/>
  <c r="AL267" i="51"/>
  <c r="AM267" i="51"/>
  <c r="AN267" i="51"/>
  <c r="AO267" i="51"/>
  <c r="AP267" i="51"/>
  <c r="AQ267" i="51"/>
  <c r="AR267" i="51"/>
  <c r="AS267" i="51"/>
  <c r="AT267" i="51"/>
  <c r="AU267" i="51"/>
  <c r="AV267" i="51"/>
  <c r="AW267" i="51"/>
  <c r="AX267" i="51"/>
  <c r="AY267" i="51"/>
  <c r="AZ267" i="51"/>
  <c r="BA267" i="51"/>
  <c r="BB267" i="51"/>
  <c r="BC267" i="51"/>
  <c r="BD267" i="51"/>
  <c r="BE267" i="51"/>
  <c r="BF267" i="51"/>
  <c r="BG267" i="51"/>
  <c r="BH267" i="51"/>
  <c r="BI267" i="51"/>
  <c r="BJ267" i="51"/>
  <c r="BK267" i="51"/>
  <c r="D268" i="51"/>
  <c r="E268" i="51"/>
  <c r="F268" i="51"/>
  <c r="G268" i="51"/>
  <c r="H268" i="51"/>
  <c r="I268" i="51"/>
  <c r="J268" i="51"/>
  <c r="K268" i="51"/>
  <c r="L268" i="51"/>
  <c r="M268" i="51"/>
  <c r="N268" i="51"/>
  <c r="O268" i="51"/>
  <c r="P268" i="51"/>
  <c r="Q268" i="51"/>
  <c r="R268" i="51"/>
  <c r="S268" i="51"/>
  <c r="T268" i="51"/>
  <c r="U268" i="51"/>
  <c r="V268" i="51"/>
  <c r="W268" i="51"/>
  <c r="X268" i="51"/>
  <c r="Y268" i="51"/>
  <c r="Z268" i="51"/>
  <c r="AA268" i="51"/>
  <c r="AB268" i="51"/>
  <c r="AC268" i="51"/>
  <c r="AD268" i="51"/>
  <c r="AE268" i="51"/>
  <c r="AF268" i="51"/>
  <c r="AG268" i="51"/>
  <c r="AH268" i="51"/>
  <c r="AI268" i="51"/>
  <c r="AJ268" i="51"/>
  <c r="AK268" i="51"/>
  <c r="AL268" i="51"/>
  <c r="AM268" i="51"/>
  <c r="AN268" i="51"/>
  <c r="AO268" i="51"/>
  <c r="AP268" i="51"/>
  <c r="AQ268" i="51"/>
  <c r="AR268" i="51"/>
  <c r="AS268" i="51"/>
  <c r="AT268" i="51"/>
  <c r="AU268" i="51"/>
  <c r="AV268" i="51"/>
  <c r="AW268" i="51"/>
  <c r="AX268" i="51"/>
  <c r="AY268" i="51"/>
  <c r="AZ268" i="51"/>
  <c r="BA268" i="51"/>
  <c r="BB268" i="51"/>
  <c r="BC268" i="51"/>
  <c r="BD268" i="51"/>
  <c r="BE268" i="51"/>
  <c r="BF268" i="51"/>
  <c r="BG268" i="51"/>
  <c r="BH268" i="51"/>
  <c r="BI268" i="51"/>
  <c r="BJ268" i="51"/>
  <c r="BK268" i="51"/>
  <c r="D269" i="51"/>
  <c r="E269" i="51"/>
  <c r="F269" i="51"/>
  <c r="G269" i="51"/>
  <c r="H269" i="51"/>
  <c r="I269" i="51"/>
  <c r="J269" i="51"/>
  <c r="K269" i="51"/>
  <c r="L269" i="51"/>
  <c r="M269" i="51"/>
  <c r="N269" i="51"/>
  <c r="O269" i="51"/>
  <c r="P269" i="51"/>
  <c r="Q269" i="51"/>
  <c r="R269" i="51"/>
  <c r="S269" i="51"/>
  <c r="T269" i="51"/>
  <c r="U269" i="51"/>
  <c r="V269" i="51"/>
  <c r="W269" i="51"/>
  <c r="X269" i="51"/>
  <c r="Y269" i="51"/>
  <c r="Z269" i="51"/>
  <c r="AA269" i="51"/>
  <c r="AB269" i="51"/>
  <c r="AC269" i="51"/>
  <c r="AD269" i="51"/>
  <c r="AE269" i="51"/>
  <c r="AF269" i="51"/>
  <c r="AG269" i="51"/>
  <c r="AH269" i="51"/>
  <c r="AI269" i="51"/>
  <c r="AJ269" i="51"/>
  <c r="AK269" i="51"/>
  <c r="AL269" i="51"/>
  <c r="AM269" i="51"/>
  <c r="AN269" i="51"/>
  <c r="AO269" i="51"/>
  <c r="AP269" i="51"/>
  <c r="AQ269" i="51"/>
  <c r="AR269" i="51"/>
  <c r="AS269" i="51"/>
  <c r="AT269" i="51"/>
  <c r="AU269" i="51"/>
  <c r="AV269" i="51"/>
  <c r="AW269" i="51"/>
  <c r="AX269" i="51"/>
  <c r="AY269" i="51"/>
  <c r="AZ269" i="51"/>
  <c r="BA269" i="51"/>
  <c r="BB269" i="51"/>
  <c r="BC269" i="51"/>
  <c r="BD269" i="51"/>
  <c r="BE269" i="51"/>
  <c r="BF269" i="51"/>
  <c r="BG269" i="51"/>
  <c r="BH269" i="51"/>
  <c r="BI269" i="51"/>
  <c r="BJ269" i="51"/>
  <c r="BK269" i="51"/>
  <c r="D270" i="51"/>
  <c r="E270" i="51"/>
  <c r="F270" i="51"/>
  <c r="G270" i="51"/>
  <c r="H270" i="51"/>
  <c r="I270" i="51"/>
  <c r="J270" i="51"/>
  <c r="K270" i="51"/>
  <c r="L270" i="51"/>
  <c r="M270" i="51"/>
  <c r="N270" i="51"/>
  <c r="O270" i="51"/>
  <c r="P270" i="51"/>
  <c r="Q270" i="51"/>
  <c r="R270" i="51"/>
  <c r="S270" i="51"/>
  <c r="T270" i="51"/>
  <c r="U270" i="51"/>
  <c r="V270" i="51"/>
  <c r="W270" i="51"/>
  <c r="X270" i="51"/>
  <c r="Y270" i="51"/>
  <c r="Z270" i="51"/>
  <c r="AA270" i="51"/>
  <c r="AB270" i="51"/>
  <c r="AC270" i="51"/>
  <c r="AD270" i="51"/>
  <c r="AE270" i="51"/>
  <c r="AF270" i="51"/>
  <c r="AG270" i="51"/>
  <c r="AH270" i="51"/>
  <c r="AI270" i="51"/>
  <c r="AJ270" i="51"/>
  <c r="AK270" i="51"/>
  <c r="AL270" i="51"/>
  <c r="AM270" i="51"/>
  <c r="AN270" i="51"/>
  <c r="AO270" i="51"/>
  <c r="AP270" i="51"/>
  <c r="AQ270" i="51"/>
  <c r="AR270" i="51"/>
  <c r="AS270" i="51"/>
  <c r="AT270" i="51"/>
  <c r="AU270" i="51"/>
  <c r="AV270" i="51"/>
  <c r="AW270" i="51"/>
  <c r="AX270" i="51"/>
  <c r="AY270" i="51"/>
  <c r="AZ270" i="51"/>
  <c r="BA270" i="51"/>
  <c r="BB270" i="51"/>
  <c r="BC270" i="51"/>
  <c r="BD270" i="51"/>
  <c r="BE270" i="51"/>
  <c r="BF270" i="51"/>
  <c r="BG270" i="51"/>
  <c r="BH270" i="51"/>
  <c r="BI270" i="51"/>
  <c r="BJ270" i="51"/>
  <c r="BK270" i="51"/>
  <c r="D271" i="51"/>
  <c r="E271" i="51"/>
  <c r="F271" i="51"/>
  <c r="G271" i="51"/>
  <c r="H271" i="51"/>
  <c r="I271" i="51"/>
  <c r="J271" i="51"/>
  <c r="K271" i="51"/>
  <c r="L271" i="51"/>
  <c r="M271" i="51"/>
  <c r="N271" i="51"/>
  <c r="O271" i="51"/>
  <c r="P271" i="51"/>
  <c r="Q271" i="51"/>
  <c r="R271" i="51"/>
  <c r="S271" i="51"/>
  <c r="T271" i="51"/>
  <c r="U271" i="51"/>
  <c r="V271" i="51"/>
  <c r="W271" i="51"/>
  <c r="X271" i="51"/>
  <c r="Y271" i="51"/>
  <c r="Z271" i="51"/>
  <c r="AA271" i="51"/>
  <c r="AB271" i="51"/>
  <c r="AC271" i="51"/>
  <c r="AD271" i="51"/>
  <c r="AE271" i="51"/>
  <c r="AF271" i="51"/>
  <c r="AG271" i="51"/>
  <c r="AH271" i="51"/>
  <c r="AI271" i="51"/>
  <c r="AJ271" i="51"/>
  <c r="AK271" i="51"/>
  <c r="AL271" i="51"/>
  <c r="AM271" i="51"/>
  <c r="AN271" i="51"/>
  <c r="AO271" i="51"/>
  <c r="AP271" i="51"/>
  <c r="AQ271" i="51"/>
  <c r="AR271" i="51"/>
  <c r="AS271" i="51"/>
  <c r="AT271" i="51"/>
  <c r="AU271" i="51"/>
  <c r="AV271" i="51"/>
  <c r="AW271" i="51"/>
  <c r="AX271" i="51"/>
  <c r="AY271" i="51"/>
  <c r="AZ271" i="51"/>
  <c r="BA271" i="51"/>
  <c r="BB271" i="51"/>
  <c r="BC271" i="51"/>
  <c r="BD271" i="51"/>
  <c r="BE271" i="51"/>
  <c r="BF271" i="51"/>
  <c r="BG271" i="51"/>
  <c r="BH271" i="51"/>
  <c r="BI271" i="51"/>
  <c r="BJ271" i="51"/>
  <c r="BK271" i="51"/>
  <c r="D272" i="51"/>
  <c r="E272" i="51"/>
  <c r="F272" i="51"/>
  <c r="G272" i="51"/>
  <c r="H272" i="51"/>
  <c r="I272" i="51"/>
  <c r="J272" i="51"/>
  <c r="K272" i="51"/>
  <c r="L272" i="51"/>
  <c r="M272" i="51"/>
  <c r="N272" i="51"/>
  <c r="O272" i="51"/>
  <c r="P272" i="51"/>
  <c r="Q272" i="51"/>
  <c r="R272" i="51"/>
  <c r="S272" i="51"/>
  <c r="T272" i="51"/>
  <c r="U272" i="51"/>
  <c r="V272" i="51"/>
  <c r="W272" i="51"/>
  <c r="X272" i="51"/>
  <c r="Y272" i="51"/>
  <c r="Z272" i="51"/>
  <c r="AA272" i="51"/>
  <c r="AB272" i="51"/>
  <c r="AC272" i="51"/>
  <c r="AD272" i="51"/>
  <c r="AE272" i="51"/>
  <c r="AF272" i="51"/>
  <c r="AG272" i="51"/>
  <c r="AH272" i="51"/>
  <c r="AI272" i="51"/>
  <c r="AJ272" i="51"/>
  <c r="AK272" i="51"/>
  <c r="AL272" i="51"/>
  <c r="AM272" i="51"/>
  <c r="AN272" i="51"/>
  <c r="AO272" i="51"/>
  <c r="AP272" i="51"/>
  <c r="AQ272" i="51"/>
  <c r="AR272" i="51"/>
  <c r="AS272" i="51"/>
  <c r="AT272" i="51"/>
  <c r="AU272" i="51"/>
  <c r="AV272" i="51"/>
  <c r="AW272" i="51"/>
  <c r="AX272" i="51"/>
  <c r="AY272" i="51"/>
  <c r="AZ272" i="51"/>
  <c r="BA272" i="51"/>
  <c r="BB272" i="51"/>
  <c r="BC272" i="51"/>
  <c r="BD272" i="51"/>
  <c r="BE272" i="51"/>
  <c r="BF272" i="51"/>
  <c r="BG272" i="51"/>
  <c r="BH272" i="51"/>
  <c r="BI272" i="51"/>
  <c r="BJ272" i="51"/>
  <c r="BK272" i="51"/>
  <c r="D273" i="51"/>
  <c r="E273" i="51"/>
  <c r="F273" i="51"/>
  <c r="G273" i="51"/>
  <c r="H273" i="51"/>
  <c r="I273" i="51"/>
  <c r="J273" i="51"/>
  <c r="K273" i="51"/>
  <c r="L273" i="51"/>
  <c r="M273" i="51"/>
  <c r="N273" i="51"/>
  <c r="O273" i="51"/>
  <c r="P273" i="51"/>
  <c r="Q273" i="51"/>
  <c r="R273" i="51"/>
  <c r="S273" i="51"/>
  <c r="T273" i="51"/>
  <c r="U273" i="51"/>
  <c r="V273" i="51"/>
  <c r="W273" i="51"/>
  <c r="X273" i="51"/>
  <c r="Y273" i="51"/>
  <c r="Z273" i="51"/>
  <c r="AA273" i="51"/>
  <c r="AB273" i="51"/>
  <c r="AC273" i="51"/>
  <c r="AD273" i="51"/>
  <c r="AE273" i="51"/>
  <c r="AF273" i="51"/>
  <c r="AG273" i="51"/>
  <c r="AH273" i="51"/>
  <c r="AI273" i="51"/>
  <c r="AJ273" i="51"/>
  <c r="AK273" i="51"/>
  <c r="AL273" i="51"/>
  <c r="AM273" i="51"/>
  <c r="AN273" i="51"/>
  <c r="AO273" i="51"/>
  <c r="AP273" i="51"/>
  <c r="AQ273" i="51"/>
  <c r="AR273" i="51"/>
  <c r="AS273" i="51"/>
  <c r="AT273" i="51"/>
  <c r="AU273" i="51"/>
  <c r="AV273" i="51"/>
  <c r="AW273" i="51"/>
  <c r="AX273" i="51"/>
  <c r="AY273" i="51"/>
  <c r="AZ273" i="51"/>
  <c r="BA273" i="51"/>
  <c r="BB273" i="51"/>
  <c r="BC273" i="51"/>
  <c r="BD273" i="51"/>
  <c r="BE273" i="51"/>
  <c r="BF273" i="51"/>
  <c r="BG273" i="51"/>
  <c r="BH273" i="51"/>
  <c r="BI273" i="51"/>
  <c r="BJ273" i="51"/>
  <c r="BK273" i="51"/>
  <c r="D274" i="51"/>
  <c r="E274" i="51"/>
  <c r="F274" i="51"/>
  <c r="G274" i="51"/>
  <c r="H274" i="51"/>
  <c r="I274" i="51"/>
  <c r="J274" i="51"/>
  <c r="K274" i="51"/>
  <c r="L274" i="51"/>
  <c r="M274" i="51"/>
  <c r="N274" i="51"/>
  <c r="O274" i="51"/>
  <c r="P274" i="51"/>
  <c r="Q274" i="51"/>
  <c r="R274" i="51"/>
  <c r="S274" i="51"/>
  <c r="T274" i="51"/>
  <c r="U274" i="51"/>
  <c r="V274" i="51"/>
  <c r="W274" i="51"/>
  <c r="X274" i="51"/>
  <c r="Y274" i="51"/>
  <c r="Z274" i="51"/>
  <c r="AA274" i="51"/>
  <c r="AB274" i="51"/>
  <c r="AC274" i="51"/>
  <c r="AD274" i="51"/>
  <c r="AE274" i="51"/>
  <c r="AF274" i="51"/>
  <c r="AG274" i="51"/>
  <c r="AH274" i="51"/>
  <c r="AI274" i="51"/>
  <c r="AJ274" i="51"/>
  <c r="AK274" i="51"/>
  <c r="AL274" i="51"/>
  <c r="AM274" i="51"/>
  <c r="AN274" i="51"/>
  <c r="AO274" i="51"/>
  <c r="AP274" i="51"/>
  <c r="AQ274" i="51"/>
  <c r="AR274" i="51"/>
  <c r="AS274" i="51"/>
  <c r="AT274" i="51"/>
  <c r="AU274" i="51"/>
  <c r="AV274" i="51"/>
  <c r="AW274" i="51"/>
  <c r="AX274" i="51"/>
  <c r="AY274" i="51"/>
  <c r="AZ274" i="51"/>
  <c r="BA274" i="51"/>
  <c r="BB274" i="51"/>
  <c r="BC274" i="51"/>
  <c r="BD274" i="51"/>
  <c r="BE274" i="51"/>
  <c r="BF274" i="51"/>
  <c r="BG274" i="51"/>
  <c r="BH274" i="51"/>
  <c r="BI274" i="51"/>
  <c r="BJ274" i="51"/>
  <c r="BK274" i="51"/>
  <c r="D275" i="51"/>
  <c r="E275" i="51"/>
  <c r="F275" i="51"/>
  <c r="G275" i="51"/>
  <c r="H275" i="51"/>
  <c r="I275" i="51"/>
  <c r="J275" i="51"/>
  <c r="K275" i="51"/>
  <c r="L275" i="51"/>
  <c r="M275" i="51"/>
  <c r="N275" i="51"/>
  <c r="O275" i="51"/>
  <c r="P275" i="51"/>
  <c r="Q275" i="51"/>
  <c r="R275" i="51"/>
  <c r="S275" i="51"/>
  <c r="T275" i="51"/>
  <c r="U275" i="51"/>
  <c r="V275" i="51"/>
  <c r="W275" i="51"/>
  <c r="X275" i="51"/>
  <c r="Y275" i="51"/>
  <c r="Z275" i="51"/>
  <c r="AA275" i="51"/>
  <c r="AB275" i="51"/>
  <c r="AC275" i="51"/>
  <c r="AD275" i="51"/>
  <c r="AE275" i="51"/>
  <c r="AF275" i="51"/>
  <c r="AG275" i="51"/>
  <c r="AH275" i="51"/>
  <c r="AI275" i="51"/>
  <c r="AJ275" i="51"/>
  <c r="AK275" i="51"/>
  <c r="AL275" i="51"/>
  <c r="AM275" i="51"/>
  <c r="AN275" i="51"/>
  <c r="AO275" i="51"/>
  <c r="AP275" i="51"/>
  <c r="AQ275" i="51"/>
  <c r="AR275" i="51"/>
  <c r="AS275" i="51"/>
  <c r="AT275" i="51"/>
  <c r="AU275" i="51"/>
  <c r="AV275" i="51"/>
  <c r="AW275" i="51"/>
  <c r="AX275" i="51"/>
  <c r="AY275" i="51"/>
  <c r="AZ275" i="51"/>
  <c r="BA275" i="51"/>
  <c r="BB275" i="51"/>
  <c r="BC275" i="51"/>
  <c r="BD275" i="51"/>
  <c r="BE275" i="51"/>
  <c r="BF275" i="51"/>
  <c r="BG275" i="51"/>
  <c r="BH275" i="51"/>
  <c r="BI275" i="51"/>
  <c r="BJ275" i="51"/>
  <c r="BK275" i="51"/>
  <c r="D276" i="51"/>
  <c r="E276" i="51"/>
  <c r="F276" i="51"/>
  <c r="G276" i="51"/>
  <c r="H276" i="51"/>
  <c r="I276" i="51"/>
  <c r="J276" i="51"/>
  <c r="K276" i="51"/>
  <c r="L276" i="51"/>
  <c r="M276" i="51"/>
  <c r="N276" i="51"/>
  <c r="O276" i="51"/>
  <c r="P276" i="51"/>
  <c r="Q276" i="51"/>
  <c r="R276" i="51"/>
  <c r="S276" i="51"/>
  <c r="T276" i="51"/>
  <c r="U276" i="51"/>
  <c r="V276" i="51"/>
  <c r="W276" i="51"/>
  <c r="X276" i="51"/>
  <c r="Y276" i="51"/>
  <c r="Z276" i="51"/>
  <c r="AA276" i="51"/>
  <c r="AB276" i="51"/>
  <c r="AC276" i="51"/>
  <c r="AD276" i="51"/>
  <c r="AE276" i="51"/>
  <c r="AF276" i="51"/>
  <c r="AG276" i="51"/>
  <c r="AH276" i="51"/>
  <c r="AI276" i="51"/>
  <c r="AJ276" i="51"/>
  <c r="AK276" i="51"/>
  <c r="AL276" i="51"/>
  <c r="AM276" i="51"/>
  <c r="AN276" i="51"/>
  <c r="AO276" i="51"/>
  <c r="AP276" i="51"/>
  <c r="AQ276" i="51"/>
  <c r="AR276" i="51"/>
  <c r="AS276" i="51"/>
  <c r="AT276" i="51"/>
  <c r="AU276" i="51"/>
  <c r="AV276" i="51"/>
  <c r="AW276" i="51"/>
  <c r="AX276" i="51"/>
  <c r="AY276" i="51"/>
  <c r="AZ276" i="51"/>
  <c r="BA276" i="51"/>
  <c r="BB276" i="51"/>
  <c r="BC276" i="51"/>
  <c r="BD276" i="51"/>
  <c r="BE276" i="51"/>
  <c r="BF276" i="51"/>
  <c r="BG276" i="51"/>
  <c r="BH276" i="51"/>
  <c r="BI276" i="51"/>
  <c r="BJ276" i="51"/>
  <c r="BK276" i="51"/>
  <c r="D277" i="51"/>
  <c r="E277" i="51"/>
  <c r="F277" i="51"/>
  <c r="G277" i="51"/>
  <c r="H277" i="51"/>
  <c r="I277" i="51"/>
  <c r="J277" i="51"/>
  <c r="K277" i="51"/>
  <c r="L277" i="51"/>
  <c r="M277" i="51"/>
  <c r="N277" i="51"/>
  <c r="O277" i="51"/>
  <c r="P277" i="51"/>
  <c r="Q277" i="51"/>
  <c r="R277" i="51"/>
  <c r="S277" i="51"/>
  <c r="T277" i="51"/>
  <c r="U277" i="51"/>
  <c r="V277" i="51"/>
  <c r="W277" i="51"/>
  <c r="X277" i="51"/>
  <c r="Y277" i="51"/>
  <c r="Z277" i="51"/>
  <c r="AA277" i="51"/>
  <c r="AB277" i="51"/>
  <c r="AC277" i="51"/>
  <c r="AD277" i="51"/>
  <c r="AE277" i="51"/>
  <c r="AF277" i="51"/>
  <c r="AG277" i="51"/>
  <c r="AH277" i="51"/>
  <c r="AI277" i="51"/>
  <c r="AJ277" i="51"/>
  <c r="AK277" i="51"/>
  <c r="AL277" i="51"/>
  <c r="AM277" i="51"/>
  <c r="AN277" i="51"/>
  <c r="AO277" i="51"/>
  <c r="AP277" i="51"/>
  <c r="AQ277" i="51"/>
  <c r="AR277" i="51"/>
  <c r="AS277" i="51"/>
  <c r="AT277" i="51"/>
  <c r="AU277" i="51"/>
  <c r="AV277" i="51"/>
  <c r="AW277" i="51"/>
  <c r="AX277" i="51"/>
  <c r="AY277" i="51"/>
  <c r="AZ277" i="51"/>
  <c r="BA277" i="51"/>
  <c r="BB277" i="51"/>
  <c r="BC277" i="51"/>
  <c r="BD277" i="51"/>
  <c r="BE277" i="51"/>
  <c r="BF277" i="51"/>
  <c r="BG277" i="51"/>
  <c r="BH277" i="51"/>
  <c r="BI277" i="51"/>
  <c r="BJ277" i="51"/>
  <c r="BK277" i="51"/>
  <c r="D278" i="51"/>
  <c r="E278" i="51"/>
  <c r="F278" i="51"/>
  <c r="G278" i="51"/>
  <c r="H278" i="51"/>
  <c r="I278" i="51"/>
  <c r="J278" i="51"/>
  <c r="K278" i="51"/>
  <c r="L278" i="51"/>
  <c r="M278" i="51"/>
  <c r="N278" i="51"/>
  <c r="O278" i="51"/>
  <c r="P278" i="51"/>
  <c r="Q278" i="51"/>
  <c r="R278" i="51"/>
  <c r="S278" i="51"/>
  <c r="T278" i="51"/>
  <c r="U278" i="51"/>
  <c r="V278" i="51"/>
  <c r="W278" i="51"/>
  <c r="X278" i="51"/>
  <c r="Y278" i="51"/>
  <c r="Z278" i="51"/>
  <c r="AA278" i="51"/>
  <c r="AB278" i="51"/>
  <c r="AC278" i="51"/>
  <c r="AD278" i="51"/>
  <c r="AE278" i="51"/>
  <c r="AF278" i="51"/>
  <c r="AG278" i="51"/>
  <c r="AH278" i="51"/>
  <c r="AI278" i="51"/>
  <c r="AJ278" i="51"/>
  <c r="AK278" i="51"/>
  <c r="AL278" i="51"/>
  <c r="AM278" i="51"/>
  <c r="AN278" i="51"/>
  <c r="AO278" i="51"/>
  <c r="AP278" i="51"/>
  <c r="AQ278" i="51"/>
  <c r="AR278" i="51"/>
  <c r="AS278" i="51"/>
  <c r="AT278" i="51"/>
  <c r="AU278" i="51"/>
  <c r="AV278" i="51"/>
  <c r="AW278" i="51"/>
  <c r="AX278" i="51"/>
  <c r="AY278" i="51"/>
  <c r="AZ278" i="51"/>
  <c r="BA278" i="51"/>
  <c r="BB278" i="51"/>
  <c r="BC278" i="51"/>
  <c r="BD278" i="51"/>
  <c r="BE278" i="51"/>
  <c r="BF278" i="51"/>
  <c r="BG278" i="51"/>
  <c r="BH278" i="51"/>
  <c r="BI278" i="51"/>
  <c r="BJ278" i="51"/>
  <c r="BK278" i="51"/>
  <c r="D279" i="51"/>
  <c r="E279" i="51"/>
  <c r="F279" i="51"/>
  <c r="G279" i="51"/>
  <c r="H279" i="51"/>
  <c r="I279" i="51"/>
  <c r="J279" i="51"/>
  <c r="K279" i="51"/>
  <c r="L279" i="51"/>
  <c r="M279" i="51"/>
  <c r="N279" i="51"/>
  <c r="O279" i="51"/>
  <c r="P279" i="51"/>
  <c r="Q279" i="51"/>
  <c r="R279" i="51"/>
  <c r="S279" i="51"/>
  <c r="T279" i="51"/>
  <c r="U279" i="51"/>
  <c r="V279" i="51"/>
  <c r="W279" i="51"/>
  <c r="X279" i="51"/>
  <c r="Y279" i="51"/>
  <c r="Z279" i="51"/>
  <c r="AA279" i="51"/>
  <c r="AB279" i="51"/>
  <c r="AC279" i="51"/>
  <c r="AD279" i="51"/>
  <c r="AE279" i="51"/>
  <c r="AF279" i="51"/>
  <c r="AG279" i="51"/>
  <c r="AH279" i="51"/>
  <c r="AI279" i="51"/>
  <c r="AJ279" i="51"/>
  <c r="AK279" i="51"/>
  <c r="AL279" i="51"/>
  <c r="AM279" i="51"/>
  <c r="AN279" i="51"/>
  <c r="AO279" i="51"/>
  <c r="AP279" i="51"/>
  <c r="AQ279" i="51"/>
  <c r="AR279" i="51"/>
  <c r="AS279" i="51"/>
  <c r="AT279" i="51"/>
  <c r="AU279" i="51"/>
  <c r="AV279" i="51"/>
  <c r="AW279" i="51"/>
  <c r="AX279" i="51"/>
  <c r="AY279" i="51"/>
  <c r="AZ279" i="51"/>
  <c r="BA279" i="51"/>
  <c r="BB279" i="51"/>
  <c r="BC279" i="51"/>
  <c r="BD279" i="51"/>
  <c r="BE279" i="51"/>
  <c r="BF279" i="51"/>
  <c r="BG279" i="51"/>
  <c r="BH279" i="51"/>
  <c r="BI279" i="51"/>
  <c r="BJ279" i="51"/>
  <c r="BK279" i="51"/>
  <c r="D280" i="51"/>
  <c r="E280" i="51"/>
  <c r="F280" i="51"/>
  <c r="G280" i="51"/>
  <c r="H280" i="51"/>
  <c r="I280" i="51"/>
  <c r="J280" i="51"/>
  <c r="K280" i="51"/>
  <c r="L280" i="51"/>
  <c r="M280" i="51"/>
  <c r="N280" i="51"/>
  <c r="O280" i="51"/>
  <c r="P280" i="51"/>
  <c r="Q280" i="51"/>
  <c r="R280" i="51"/>
  <c r="S280" i="51"/>
  <c r="T280" i="51"/>
  <c r="U280" i="51"/>
  <c r="V280" i="51"/>
  <c r="W280" i="51"/>
  <c r="X280" i="51"/>
  <c r="Y280" i="51"/>
  <c r="Z280" i="51"/>
  <c r="AA280" i="51"/>
  <c r="AB280" i="51"/>
  <c r="AC280" i="51"/>
  <c r="AD280" i="51"/>
  <c r="AE280" i="51"/>
  <c r="AF280" i="51"/>
  <c r="AG280" i="51"/>
  <c r="AH280" i="51"/>
  <c r="AI280" i="51"/>
  <c r="AJ280" i="51"/>
  <c r="AK280" i="51"/>
  <c r="AL280" i="51"/>
  <c r="AM280" i="51"/>
  <c r="AN280" i="51"/>
  <c r="AO280" i="51"/>
  <c r="AP280" i="51"/>
  <c r="AQ280" i="51"/>
  <c r="AR280" i="51"/>
  <c r="AS280" i="51"/>
  <c r="AT280" i="51"/>
  <c r="AU280" i="51"/>
  <c r="AV280" i="51"/>
  <c r="AW280" i="51"/>
  <c r="AX280" i="51"/>
  <c r="AY280" i="51"/>
  <c r="AZ280" i="51"/>
  <c r="BA280" i="51"/>
  <c r="BB280" i="51"/>
  <c r="BC280" i="51"/>
  <c r="BD280" i="51"/>
  <c r="BE280" i="51"/>
  <c r="BF280" i="51"/>
  <c r="BG280" i="51"/>
  <c r="BH280" i="51"/>
  <c r="BI280" i="51"/>
  <c r="BJ280" i="51"/>
  <c r="BK280" i="51"/>
  <c r="D281" i="51"/>
  <c r="E281" i="51"/>
  <c r="F281" i="51"/>
  <c r="G281" i="51"/>
  <c r="H281" i="51"/>
  <c r="I281" i="51"/>
  <c r="J281" i="51"/>
  <c r="K281" i="51"/>
  <c r="L281" i="51"/>
  <c r="M281" i="51"/>
  <c r="N281" i="51"/>
  <c r="O281" i="51"/>
  <c r="P281" i="51"/>
  <c r="Q281" i="51"/>
  <c r="R281" i="51"/>
  <c r="S281" i="51"/>
  <c r="T281" i="51"/>
  <c r="U281" i="51"/>
  <c r="V281" i="51"/>
  <c r="W281" i="51"/>
  <c r="X281" i="51"/>
  <c r="Y281" i="51"/>
  <c r="Z281" i="51"/>
  <c r="AA281" i="51"/>
  <c r="AB281" i="51"/>
  <c r="AC281" i="51"/>
  <c r="AD281" i="51"/>
  <c r="AE281" i="51"/>
  <c r="AF281" i="51"/>
  <c r="AG281" i="51"/>
  <c r="AH281" i="51"/>
  <c r="AI281" i="51"/>
  <c r="AJ281" i="51"/>
  <c r="AK281" i="51"/>
  <c r="AL281" i="51"/>
  <c r="AM281" i="51"/>
  <c r="AN281" i="51"/>
  <c r="AO281" i="51"/>
  <c r="AP281" i="51"/>
  <c r="AQ281" i="51"/>
  <c r="AR281" i="51"/>
  <c r="AS281" i="51"/>
  <c r="AT281" i="51"/>
  <c r="AU281" i="51"/>
  <c r="AV281" i="51"/>
  <c r="AW281" i="51"/>
  <c r="AX281" i="51"/>
  <c r="AY281" i="51"/>
  <c r="AZ281" i="51"/>
  <c r="BA281" i="51"/>
  <c r="BB281" i="51"/>
  <c r="BC281" i="51"/>
  <c r="BD281" i="51"/>
  <c r="BE281" i="51"/>
  <c r="BF281" i="51"/>
  <c r="BG281" i="51"/>
  <c r="BH281" i="51"/>
  <c r="BI281" i="51"/>
  <c r="BJ281" i="51"/>
  <c r="BK281" i="51"/>
  <c r="D282" i="51"/>
  <c r="E282" i="51"/>
  <c r="F282" i="51"/>
  <c r="G282" i="51"/>
  <c r="H282" i="51"/>
  <c r="I282" i="51"/>
  <c r="J282" i="51"/>
  <c r="K282" i="51"/>
  <c r="L282" i="51"/>
  <c r="M282" i="51"/>
  <c r="N282" i="51"/>
  <c r="O282" i="51"/>
  <c r="P282" i="51"/>
  <c r="Q282" i="51"/>
  <c r="R282" i="51"/>
  <c r="S282" i="51"/>
  <c r="T282" i="51"/>
  <c r="U282" i="51"/>
  <c r="V282" i="51"/>
  <c r="W282" i="51"/>
  <c r="X282" i="51"/>
  <c r="Y282" i="51"/>
  <c r="Z282" i="51"/>
  <c r="AA282" i="51"/>
  <c r="AB282" i="51"/>
  <c r="AC282" i="51"/>
  <c r="AD282" i="51"/>
  <c r="AE282" i="51"/>
  <c r="AF282" i="51"/>
  <c r="AG282" i="51"/>
  <c r="AH282" i="51"/>
  <c r="AI282" i="51"/>
  <c r="AJ282" i="51"/>
  <c r="AK282" i="51"/>
  <c r="AL282" i="51"/>
  <c r="AM282" i="51"/>
  <c r="AN282" i="51"/>
  <c r="AO282" i="51"/>
  <c r="AP282" i="51"/>
  <c r="AQ282" i="51"/>
  <c r="AR282" i="51"/>
  <c r="AS282" i="51"/>
  <c r="AT282" i="51"/>
  <c r="AU282" i="51"/>
  <c r="AV282" i="51"/>
  <c r="AW282" i="51"/>
  <c r="AX282" i="51"/>
  <c r="AY282" i="51"/>
  <c r="AZ282" i="51"/>
  <c r="BA282" i="51"/>
  <c r="BB282" i="51"/>
  <c r="BC282" i="51"/>
  <c r="BD282" i="51"/>
  <c r="BE282" i="51"/>
  <c r="BF282" i="51"/>
  <c r="BG282" i="51"/>
  <c r="BH282" i="51"/>
  <c r="BI282" i="51"/>
  <c r="BJ282" i="51"/>
  <c r="BK282" i="51"/>
  <c r="D283" i="51"/>
  <c r="E283" i="51"/>
  <c r="F283" i="51"/>
  <c r="G283" i="51"/>
  <c r="H283" i="51"/>
  <c r="I283" i="51"/>
  <c r="J283" i="51"/>
  <c r="K283" i="51"/>
  <c r="L283" i="51"/>
  <c r="M283" i="51"/>
  <c r="N283" i="51"/>
  <c r="O283" i="51"/>
  <c r="P283" i="51"/>
  <c r="Q283" i="51"/>
  <c r="R283" i="51"/>
  <c r="S283" i="51"/>
  <c r="T283" i="51"/>
  <c r="U283" i="51"/>
  <c r="V283" i="51"/>
  <c r="W283" i="51"/>
  <c r="X283" i="51"/>
  <c r="Y283" i="51"/>
  <c r="Z283" i="51"/>
  <c r="AA283" i="51"/>
  <c r="AB283" i="51"/>
  <c r="AC283" i="51"/>
  <c r="AD283" i="51"/>
  <c r="AE283" i="51"/>
  <c r="AF283" i="51"/>
  <c r="AG283" i="51"/>
  <c r="AH283" i="51"/>
  <c r="AI283" i="51"/>
  <c r="AJ283" i="51"/>
  <c r="AK283" i="51"/>
  <c r="AL283" i="51"/>
  <c r="AM283" i="51"/>
  <c r="AN283" i="51"/>
  <c r="AO283" i="51"/>
  <c r="AP283" i="51"/>
  <c r="AQ283" i="51"/>
  <c r="AR283" i="51"/>
  <c r="AS283" i="51"/>
  <c r="AT283" i="51"/>
  <c r="AU283" i="51"/>
  <c r="AV283" i="51"/>
  <c r="AW283" i="51"/>
  <c r="AX283" i="51"/>
  <c r="AY283" i="51"/>
  <c r="AZ283" i="51"/>
  <c r="BA283" i="51"/>
  <c r="BB283" i="51"/>
  <c r="BC283" i="51"/>
  <c r="BD283" i="51"/>
  <c r="BE283" i="51"/>
  <c r="BF283" i="51"/>
  <c r="BG283" i="51"/>
  <c r="BH283" i="51"/>
  <c r="BI283" i="51"/>
  <c r="BJ283" i="51"/>
  <c r="BK283" i="51"/>
  <c r="D284" i="51"/>
  <c r="E284" i="51"/>
  <c r="F284" i="51"/>
  <c r="G284" i="51"/>
  <c r="H284" i="51"/>
  <c r="I284" i="51"/>
  <c r="J284" i="51"/>
  <c r="K284" i="51"/>
  <c r="L284" i="51"/>
  <c r="M284" i="51"/>
  <c r="N284" i="51"/>
  <c r="O284" i="51"/>
  <c r="P284" i="51"/>
  <c r="Q284" i="51"/>
  <c r="R284" i="51"/>
  <c r="S284" i="51"/>
  <c r="T284" i="51"/>
  <c r="U284" i="51"/>
  <c r="V284" i="51"/>
  <c r="W284" i="51"/>
  <c r="X284" i="51"/>
  <c r="Y284" i="51"/>
  <c r="Z284" i="51"/>
  <c r="AA284" i="51"/>
  <c r="AB284" i="51"/>
  <c r="AC284" i="51"/>
  <c r="AD284" i="51"/>
  <c r="AE284" i="51"/>
  <c r="AF284" i="51"/>
  <c r="AG284" i="51"/>
  <c r="AH284" i="51"/>
  <c r="AI284" i="51"/>
  <c r="AJ284" i="51"/>
  <c r="AK284" i="51"/>
  <c r="AL284" i="51"/>
  <c r="AM284" i="51"/>
  <c r="AN284" i="51"/>
  <c r="AO284" i="51"/>
  <c r="AP284" i="51"/>
  <c r="AQ284" i="51"/>
  <c r="AR284" i="51"/>
  <c r="AS284" i="51"/>
  <c r="AT284" i="51"/>
  <c r="AU284" i="51"/>
  <c r="AV284" i="51"/>
  <c r="AW284" i="51"/>
  <c r="AX284" i="51"/>
  <c r="AY284" i="51"/>
  <c r="AZ284" i="51"/>
  <c r="BA284" i="51"/>
  <c r="BB284" i="51"/>
  <c r="BC284" i="51"/>
  <c r="BD284" i="51"/>
  <c r="BE284" i="51"/>
  <c r="BF284" i="51"/>
  <c r="BG284" i="51"/>
  <c r="BH284" i="51"/>
  <c r="BI284" i="51"/>
  <c r="BJ284" i="51"/>
  <c r="BK284" i="51"/>
  <c r="D285" i="51"/>
  <c r="E285" i="51"/>
  <c r="F285" i="51"/>
  <c r="G285" i="51"/>
  <c r="H285" i="51"/>
  <c r="I285" i="51"/>
  <c r="J285" i="51"/>
  <c r="K285" i="51"/>
  <c r="L285" i="51"/>
  <c r="M285" i="51"/>
  <c r="N285" i="51"/>
  <c r="O285" i="51"/>
  <c r="P285" i="51"/>
  <c r="Q285" i="51"/>
  <c r="R285" i="51"/>
  <c r="S285" i="51"/>
  <c r="T285" i="51"/>
  <c r="U285" i="51"/>
  <c r="V285" i="51"/>
  <c r="W285" i="51"/>
  <c r="X285" i="51"/>
  <c r="Y285" i="51"/>
  <c r="Z285" i="51"/>
  <c r="AA285" i="51"/>
  <c r="AB285" i="51"/>
  <c r="AC285" i="51"/>
  <c r="AD285" i="51"/>
  <c r="AE285" i="51"/>
  <c r="AF285" i="51"/>
  <c r="AG285" i="51"/>
  <c r="AH285" i="51"/>
  <c r="AI285" i="51"/>
  <c r="AJ285" i="51"/>
  <c r="AK285" i="51"/>
  <c r="AL285" i="51"/>
  <c r="AM285" i="51"/>
  <c r="AN285" i="51"/>
  <c r="AO285" i="51"/>
  <c r="AP285" i="51"/>
  <c r="AQ285" i="51"/>
  <c r="AR285" i="51"/>
  <c r="AS285" i="51"/>
  <c r="AT285" i="51"/>
  <c r="AU285" i="51"/>
  <c r="AV285" i="51"/>
  <c r="AW285" i="51"/>
  <c r="AX285" i="51"/>
  <c r="AY285" i="51"/>
  <c r="AZ285" i="51"/>
  <c r="BA285" i="51"/>
  <c r="BB285" i="51"/>
  <c r="BC285" i="51"/>
  <c r="BD285" i="51"/>
  <c r="BE285" i="51"/>
  <c r="BF285" i="51"/>
  <c r="BG285" i="51"/>
  <c r="BH285" i="51"/>
  <c r="BI285" i="51"/>
  <c r="BJ285" i="51"/>
  <c r="BK285" i="51"/>
  <c r="D286" i="51"/>
  <c r="E286" i="51"/>
  <c r="F286" i="51"/>
  <c r="G286" i="51"/>
  <c r="H286" i="51"/>
  <c r="I286" i="51"/>
  <c r="J286" i="51"/>
  <c r="K286" i="51"/>
  <c r="L286" i="51"/>
  <c r="M286" i="51"/>
  <c r="N286" i="51"/>
  <c r="O286" i="51"/>
  <c r="P286" i="51"/>
  <c r="Q286" i="51"/>
  <c r="R286" i="51"/>
  <c r="S286" i="51"/>
  <c r="T286" i="51"/>
  <c r="U286" i="51"/>
  <c r="V286" i="51"/>
  <c r="W286" i="51"/>
  <c r="X286" i="51"/>
  <c r="Y286" i="51"/>
  <c r="Z286" i="51"/>
  <c r="AA286" i="51"/>
  <c r="AB286" i="51"/>
  <c r="AC286" i="51"/>
  <c r="AD286" i="51"/>
  <c r="AE286" i="51"/>
  <c r="AF286" i="51"/>
  <c r="AG286" i="51"/>
  <c r="AH286" i="51"/>
  <c r="AI286" i="51"/>
  <c r="AJ286" i="51"/>
  <c r="AK286" i="51"/>
  <c r="AL286" i="51"/>
  <c r="AM286" i="51"/>
  <c r="AN286" i="51"/>
  <c r="AO286" i="51"/>
  <c r="AP286" i="51"/>
  <c r="AQ286" i="51"/>
  <c r="AR286" i="51"/>
  <c r="AS286" i="51"/>
  <c r="AT286" i="51"/>
  <c r="AU286" i="51"/>
  <c r="AV286" i="51"/>
  <c r="AW286" i="51"/>
  <c r="AX286" i="51"/>
  <c r="AY286" i="51"/>
  <c r="AZ286" i="51"/>
  <c r="BA286" i="51"/>
  <c r="BB286" i="51"/>
  <c r="BC286" i="51"/>
  <c r="BD286" i="51"/>
  <c r="BE286" i="51"/>
  <c r="BF286" i="51"/>
  <c r="BG286" i="51"/>
  <c r="BH286" i="51"/>
  <c r="BI286" i="51"/>
  <c r="BJ286" i="51"/>
  <c r="BK286" i="51"/>
  <c r="D287" i="51"/>
  <c r="E287" i="51"/>
  <c r="F287" i="51"/>
  <c r="G287" i="51"/>
  <c r="H287" i="51"/>
  <c r="I287" i="51"/>
  <c r="J287" i="51"/>
  <c r="K287" i="51"/>
  <c r="L287" i="51"/>
  <c r="M287" i="51"/>
  <c r="N287" i="51"/>
  <c r="O287" i="51"/>
  <c r="P287" i="51"/>
  <c r="Q287" i="51"/>
  <c r="R287" i="51"/>
  <c r="S287" i="51"/>
  <c r="T287" i="51"/>
  <c r="U287" i="51"/>
  <c r="V287" i="51"/>
  <c r="W287" i="51"/>
  <c r="X287" i="51"/>
  <c r="Y287" i="51"/>
  <c r="Z287" i="51"/>
  <c r="AA287" i="51"/>
  <c r="AB287" i="51"/>
  <c r="AC287" i="51"/>
  <c r="AD287" i="51"/>
  <c r="AE287" i="51"/>
  <c r="AF287" i="51"/>
  <c r="AG287" i="51"/>
  <c r="AH287" i="51"/>
  <c r="AI287" i="51"/>
  <c r="AJ287" i="51"/>
  <c r="AK287" i="51"/>
  <c r="AL287" i="51"/>
  <c r="AM287" i="51"/>
  <c r="AN287" i="51"/>
  <c r="AO287" i="51"/>
  <c r="AP287" i="51"/>
  <c r="AQ287" i="51"/>
  <c r="AR287" i="51"/>
  <c r="AS287" i="51"/>
  <c r="AT287" i="51"/>
  <c r="AU287" i="51"/>
  <c r="AV287" i="51"/>
  <c r="AW287" i="51"/>
  <c r="AX287" i="51"/>
  <c r="AY287" i="51"/>
  <c r="AZ287" i="51"/>
  <c r="BA287" i="51"/>
  <c r="BB287" i="51"/>
  <c r="BC287" i="51"/>
  <c r="BD287" i="51"/>
  <c r="BE287" i="51"/>
  <c r="BF287" i="51"/>
  <c r="BG287" i="51"/>
  <c r="BH287" i="51"/>
  <c r="BI287" i="51"/>
  <c r="BJ287" i="51"/>
  <c r="BK287" i="51"/>
  <c r="D288" i="51"/>
  <c r="E288" i="51"/>
  <c r="F288" i="51"/>
  <c r="G288" i="51"/>
  <c r="H288" i="51"/>
  <c r="I288" i="51"/>
  <c r="J288" i="51"/>
  <c r="K288" i="51"/>
  <c r="L288" i="51"/>
  <c r="M288" i="51"/>
  <c r="N288" i="51"/>
  <c r="O288" i="51"/>
  <c r="P288" i="51"/>
  <c r="Q288" i="51"/>
  <c r="R288" i="51"/>
  <c r="S288" i="51"/>
  <c r="T288" i="51"/>
  <c r="U288" i="51"/>
  <c r="V288" i="51"/>
  <c r="W288" i="51"/>
  <c r="X288" i="51"/>
  <c r="Y288" i="51"/>
  <c r="Z288" i="51"/>
  <c r="AA288" i="51"/>
  <c r="AB288" i="51"/>
  <c r="AC288" i="51"/>
  <c r="AD288" i="51"/>
  <c r="AE288" i="51"/>
  <c r="AF288" i="51"/>
  <c r="AG288" i="51"/>
  <c r="AH288" i="51"/>
  <c r="AI288" i="51"/>
  <c r="AJ288" i="51"/>
  <c r="AK288" i="51"/>
  <c r="AL288" i="51"/>
  <c r="AM288" i="51"/>
  <c r="AN288" i="51"/>
  <c r="AO288" i="51"/>
  <c r="AP288" i="51"/>
  <c r="AQ288" i="51"/>
  <c r="AR288" i="51"/>
  <c r="AS288" i="51"/>
  <c r="AT288" i="51"/>
  <c r="AU288" i="51"/>
  <c r="AV288" i="51"/>
  <c r="AW288" i="51"/>
  <c r="AX288" i="51"/>
  <c r="AY288" i="51"/>
  <c r="AZ288" i="51"/>
  <c r="BA288" i="51"/>
  <c r="BB288" i="51"/>
  <c r="BC288" i="51"/>
  <c r="BD288" i="51"/>
  <c r="BE288" i="51"/>
  <c r="BF288" i="51"/>
  <c r="BG288" i="51"/>
  <c r="BH288" i="51"/>
  <c r="BI288" i="51"/>
  <c r="BJ288" i="51"/>
  <c r="BK288" i="51"/>
  <c r="D289" i="51"/>
  <c r="E289" i="51"/>
  <c r="F289" i="51"/>
  <c r="G289" i="51"/>
  <c r="H289" i="51"/>
  <c r="I289" i="51"/>
  <c r="J289" i="51"/>
  <c r="K289" i="51"/>
  <c r="L289" i="51"/>
  <c r="M289" i="51"/>
  <c r="N289" i="51"/>
  <c r="O289" i="51"/>
  <c r="P289" i="51"/>
  <c r="Q289" i="51"/>
  <c r="R289" i="51"/>
  <c r="S289" i="51"/>
  <c r="T289" i="51"/>
  <c r="U289" i="51"/>
  <c r="V289" i="51"/>
  <c r="W289" i="51"/>
  <c r="X289" i="51"/>
  <c r="Y289" i="51"/>
  <c r="Z289" i="51"/>
  <c r="AA289" i="51"/>
  <c r="AB289" i="51"/>
  <c r="AC289" i="51"/>
  <c r="AD289" i="51"/>
  <c r="AE289" i="51"/>
  <c r="AF289" i="51"/>
  <c r="AG289" i="51"/>
  <c r="AH289" i="51"/>
  <c r="AI289" i="51"/>
  <c r="AJ289" i="51"/>
  <c r="AK289" i="51"/>
  <c r="AL289" i="51"/>
  <c r="AM289" i="51"/>
  <c r="AN289" i="51"/>
  <c r="AO289" i="51"/>
  <c r="AP289" i="51"/>
  <c r="AQ289" i="51"/>
  <c r="AR289" i="51"/>
  <c r="AS289" i="51"/>
  <c r="AT289" i="51"/>
  <c r="AU289" i="51"/>
  <c r="AV289" i="51"/>
  <c r="AW289" i="51"/>
  <c r="AX289" i="51"/>
  <c r="AY289" i="51"/>
  <c r="AZ289" i="51"/>
  <c r="BA289" i="51"/>
  <c r="BB289" i="51"/>
  <c r="BC289" i="51"/>
  <c r="BD289" i="51"/>
  <c r="BE289" i="51"/>
  <c r="BF289" i="51"/>
  <c r="BG289" i="51"/>
  <c r="BH289" i="51"/>
  <c r="BI289" i="51"/>
  <c r="BJ289" i="51"/>
  <c r="BK289" i="51"/>
  <c r="D290" i="51"/>
  <c r="E290" i="51"/>
  <c r="F290" i="51"/>
  <c r="G290" i="51"/>
  <c r="H290" i="51"/>
  <c r="I290" i="51"/>
  <c r="J290" i="51"/>
  <c r="K290" i="51"/>
  <c r="L290" i="51"/>
  <c r="M290" i="51"/>
  <c r="N290" i="51"/>
  <c r="O290" i="51"/>
  <c r="P290" i="51"/>
  <c r="Q290" i="51"/>
  <c r="R290" i="51"/>
  <c r="S290" i="51"/>
  <c r="T290" i="51"/>
  <c r="U290" i="51"/>
  <c r="V290" i="51"/>
  <c r="W290" i="51"/>
  <c r="X290" i="51"/>
  <c r="Y290" i="51"/>
  <c r="Z290" i="51"/>
  <c r="AA290" i="51"/>
  <c r="AB290" i="51"/>
  <c r="AC290" i="51"/>
  <c r="AD290" i="51"/>
  <c r="AE290" i="51"/>
  <c r="AF290" i="51"/>
  <c r="AG290" i="51"/>
  <c r="AH290" i="51"/>
  <c r="AI290" i="51"/>
  <c r="AJ290" i="51"/>
  <c r="AK290" i="51"/>
  <c r="AL290" i="51"/>
  <c r="AM290" i="51"/>
  <c r="AN290" i="51"/>
  <c r="AO290" i="51"/>
  <c r="AP290" i="51"/>
  <c r="AQ290" i="51"/>
  <c r="AR290" i="51"/>
  <c r="AS290" i="51"/>
  <c r="AT290" i="51"/>
  <c r="AU290" i="51"/>
  <c r="AV290" i="51"/>
  <c r="AW290" i="51"/>
  <c r="AX290" i="51"/>
  <c r="AY290" i="51"/>
  <c r="AZ290" i="51"/>
  <c r="BA290" i="51"/>
  <c r="BB290" i="51"/>
  <c r="BC290" i="51"/>
  <c r="BD290" i="51"/>
  <c r="BE290" i="51"/>
  <c r="BF290" i="51"/>
  <c r="BG290" i="51"/>
  <c r="BH290" i="51"/>
  <c r="BI290" i="51"/>
  <c r="BJ290" i="51"/>
  <c r="BK290" i="51"/>
  <c r="D291" i="51"/>
  <c r="E291" i="51"/>
  <c r="F291" i="51"/>
  <c r="G291" i="51"/>
  <c r="H291" i="51"/>
  <c r="I291" i="51"/>
  <c r="J291" i="51"/>
  <c r="K291" i="51"/>
  <c r="L291" i="51"/>
  <c r="M291" i="51"/>
  <c r="N291" i="51"/>
  <c r="O291" i="51"/>
  <c r="P291" i="51"/>
  <c r="Q291" i="51"/>
  <c r="R291" i="51"/>
  <c r="S291" i="51"/>
  <c r="T291" i="51"/>
  <c r="U291" i="51"/>
  <c r="V291" i="51"/>
  <c r="W291" i="51"/>
  <c r="X291" i="51"/>
  <c r="Y291" i="51"/>
  <c r="Z291" i="51"/>
  <c r="AA291" i="51"/>
  <c r="AB291" i="51"/>
  <c r="AC291" i="51"/>
  <c r="AD291" i="51"/>
  <c r="AE291" i="51"/>
  <c r="AF291" i="51"/>
  <c r="AG291" i="51"/>
  <c r="AH291" i="51"/>
  <c r="AI291" i="51"/>
  <c r="AJ291" i="51"/>
  <c r="AK291" i="51"/>
  <c r="AL291" i="51"/>
  <c r="AM291" i="51"/>
  <c r="AN291" i="51"/>
  <c r="AO291" i="51"/>
  <c r="AP291" i="51"/>
  <c r="AQ291" i="51"/>
  <c r="AR291" i="51"/>
  <c r="AS291" i="51"/>
  <c r="AT291" i="51"/>
  <c r="AU291" i="51"/>
  <c r="AV291" i="51"/>
  <c r="AW291" i="51"/>
  <c r="AX291" i="51"/>
  <c r="AY291" i="51"/>
  <c r="AZ291" i="51"/>
  <c r="BA291" i="51"/>
  <c r="BB291" i="51"/>
  <c r="BC291" i="51"/>
  <c r="BD291" i="51"/>
  <c r="BE291" i="51"/>
  <c r="BF291" i="51"/>
  <c r="BG291" i="51"/>
  <c r="BH291" i="51"/>
  <c r="BI291" i="51"/>
  <c r="BJ291" i="51"/>
  <c r="BK291" i="51"/>
  <c r="D292" i="51"/>
  <c r="E292" i="51"/>
  <c r="F292" i="51"/>
  <c r="G292" i="51"/>
  <c r="H292" i="51"/>
  <c r="I292" i="51"/>
  <c r="J292" i="51"/>
  <c r="K292" i="51"/>
  <c r="L292" i="51"/>
  <c r="M292" i="51"/>
  <c r="N292" i="51"/>
  <c r="O292" i="51"/>
  <c r="P292" i="51"/>
  <c r="Q292" i="51"/>
  <c r="R292" i="51"/>
  <c r="S292" i="51"/>
  <c r="T292" i="51"/>
  <c r="U292" i="51"/>
  <c r="V292" i="51"/>
  <c r="W292" i="51"/>
  <c r="X292" i="51"/>
  <c r="Y292" i="51"/>
  <c r="Z292" i="51"/>
  <c r="AA292" i="51"/>
  <c r="AB292" i="51"/>
  <c r="AC292" i="51"/>
  <c r="AD292" i="51"/>
  <c r="AE292" i="51"/>
  <c r="AF292" i="51"/>
  <c r="AG292" i="51"/>
  <c r="AH292" i="51"/>
  <c r="AI292" i="51"/>
  <c r="AJ292" i="51"/>
  <c r="AK292" i="51"/>
  <c r="AL292" i="51"/>
  <c r="AM292" i="51"/>
  <c r="AN292" i="51"/>
  <c r="AO292" i="51"/>
  <c r="AP292" i="51"/>
  <c r="AQ292" i="51"/>
  <c r="AR292" i="51"/>
  <c r="AS292" i="51"/>
  <c r="AT292" i="51"/>
  <c r="AU292" i="51"/>
  <c r="AV292" i="51"/>
  <c r="AW292" i="51"/>
  <c r="AX292" i="51"/>
  <c r="AY292" i="51"/>
  <c r="AZ292" i="51"/>
  <c r="BA292" i="51"/>
  <c r="BB292" i="51"/>
  <c r="BC292" i="51"/>
  <c r="BD292" i="51"/>
  <c r="BE292" i="51"/>
  <c r="BF292" i="51"/>
  <c r="BG292" i="51"/>
  <c r="BH292" i="51"/>
  <c r="BI292" i="51"/>
  <c r="BJ292" i="51"/>
  <c r="BK292" i="51"/>
  <c r="D293" i="51"/>
  <c r="E293" i="51"/>
  <c r="F293" i="51"/>
  <c r="G293" i="51"/>
  <c r="H293" i="51"/>
  <c r="I293" i="51"/>
  <c r="J293" i="51"/>
  <c r="K293" i="51"/>
  <c r="L293" i="51"/>
  <c r="M293" i="51"/>
  <c r="N293" i="51"/>
  <c r="O293" i="51"/>
  <c r="P293" i="51"/>
  <c r="Q293" i="51"/>
  <c r="R293" i="51"/>
  <c r="S293" i="51"/>
  <c r="T293" i="51"/>
  <c r="U293" i="51"/>
  <c r="V293" i="51"/>
  <c r="W293" i="51"/>
  <c r="X293" i="51"/>
  <c r="Y293" i="51"/>
  <c r="Z293" i="51"/>
  <c r="AA293" i="51"/>
  <c r="AB293" i="51"/>
  <c r="AC293" i="51"/>
  <c r="AD293" i="51"/>
  <c r="AE293" i="51"/>
  <c r="AF293" i="51"/>
  <c r="AG293" i="51"/>
  <c r="AH293" i="51"/>
  <c r="AI293" i="51"/>
  <c r="AJ293" i="51"/>
  <c r="AK293" i="51"/>
  <c r="AL293" i="51"/>
  <c r="AM293" i="51"/>
  <c r="AN293" i="51"/>
  <c r="AO293" i="51"/>
  <c r="AP293" i="51"/>
  <c r="AQ293" i="51"/>
  <c r="AR293" i="51"/>
  <c r="AS293" i="51"/>
  <c r="AT293" i="51"/>
  <c r="AU293" i="51"/>
  <c r="AV293" i="51"/>
  <c r="AW293" i="51"/>
  <c r="AX293" i="51"/>
  <c r="AY293" i="51"/>
  <c r="AZ293" i="51"/>
  <c r="BA293" i="51"/>
  <c r="BB293" i="51"/>
  <c r="BC293" i="51"/>
  <c r="BD293" i="51"/>
  <c r="BE293" i="51"/>
  <c r="BF293" i="51"/>
  <c r="BG293" i="51"/>
  <c r="BH293" i="51"/>
  <c r="BI293" i="51"/>
  <c r="BJ293" i="51"/>
  <c r="BK293" i="51"/>
  <c r="D294" i="51"/>
  <c r="E294" i="51"/>
  <c r="F294" i="51"/>
  <c r="G294" i="51"/>
  <c r="H294" i="51"/>
  <c r="I294" i="51"/>
  <c r="J294" i="51"/>
  <c r="K294" i="51"/>
  <c r="L294" i="51"/>
  <c r="M294" i="51"/>
  <c r="N294" i="51"/>
  <c r="O294" i="51"/>
  <c r="P294" i="51"/>
  <c r="Q294" i="51"/>
  <c r="R294" i="51"/>
  <c r="S294" i="51"/>
  <c r="T294" i="51"/>
  <c r="U294" i="51"/>
  <c r="V294" i="51"/>
  <c r="W294" i="51"/>
  <c r="X294" i="51"/>
  <c r="Y294" i="51"/>
  <c r="Z294" i="51"/>
  <c r="AA294" i="51"/>
  <c r="AB294" i="51"/>
  <c r="AC294" i="51"/>
  <c r="AD294" i="51"/>
  <c r="AE294" i="51"/>
  <c r="AF294" i="51"/>
  <c r="AG294" i="51"/>
  <c r="AH294" i="51"/>
  <c r="AI294" i="51"/>
  <c r="AJ294" i="51"/>
  <c r="AK294" i="51"/>
  <c r="AL294" i="51"/>
  <c r="AM294" i="51"/>
  <c r="AN294" i="51"/>
  <c r="AO294" i="51"/>
  <c r="AP294" i="51"/>
  <c r="AQ294" i="51"/>
  <c r="AR294" i="51"/>
  <c r="AS294" i="51"/>
  <c r="AT294" i="51"/>
  <c r="AU294" i="51"/>
  <c r="AV294" i="51"/>
  <c r="AW294" i="51"/>
  <c r="AX294" i="51"/>
  <c r="AY294" i="51"/>
  <c r="AZ294" i="51"/>
  <c r="BA294" i="51"/>
  <c r="BB294" i="51"/>
  <c r="BC294" i="51"/>
  <c r="BD294" i="51"/>
  <c r="BE294" i="51"/>
  <c r="BF294" i="51"/>
  <c r="BG294" i="51"/>
  <c r="BH294" i="51"/>
  <c r="BI294" i="51"/>
  <c r="BJ294" i="51"/>
  <c r="BK294" i="51"/>
  <c r="D295" i="51"/>
  <c r="E295" i="51"/>
  <c r="F295" i="51"/>
  <c r="G295" i="51"/>
  <c r="H295" i="51"/>
  <c r="I295" i="51"/>
  <c r="J295" i="51"/>
  <c r="K295" i="51"/>
  <c r="L295" i="51"/>
  <c r="M295" i="51"/>
  <c r="N295" i="51"/>
  <c r="O295" i="51"/>
  <c r="P295" i="51"/>
  <c r="Q295" i="51"/>
  <c r="R295" i="51"/>
  <c r="S295" i="51"/>
  <c r="T295" i="51"/>
  <c r="U295" i="51"/>
  <c r="V295" i="51"/>
  <c r="W295" i="51"/>
  <c r="X295" i="51"/>
  <c r="Y295" i="51"/>
  <c r="Z295" i="51"/>
  <c r="AA295" i="51"/>
  <c r="AB295" i="51"/>
  <c r="AC295" i="51"/>
  <c r="AD295" i="51"/>
  <c r="AE295" i="51"/>
  <c r="AF295" i="51"/>
  <c r="AG295" i="51"/>
  <c r="AH295" i="51"/>
  <c r="AI295" i="51"/>
  <c r="AJ295" i="51"/>
  <c r="AK295" i="51"/>
  <c r="AL295" i="51"/>
  <c r="AM295" i="51"/>
  <c r="AN295" i="51"/>
  <c r="AO295" i="51"/>
  <c r="AP295" i="51"/>
  <c r="AQ295" i="51"/>
  <c r="AR295" i="51"/>
  <c r="AS295" i="51"/>
  <c r="AT295" i="51"/>
  <c r="AU295" i="51"/>
  <c r="AV295" i="51"/>
  <c r="AW295" i="51"/>
  <c r="AX295" i="51"/>
  <c r="AY295" i="51"/>
  <c r="AZ295" i="51"/>
  <c r="BA295" i="51"/>
  <c r="BB295" i="51"/>
  <c r="BC295" i="51"/>
  <c r="BD295" i="51"/>
  <c r="BE295" i="51"/>
  <c r="BF295" i="51"/>
  <c r="BG295" i="51"/>
  <c r="BH295" i="51"/>
  <c r="BI295" i="51"/>
  <c r="BJ295" i="51"/>
  <c r="BK295" i="51"/>
  <c r="D296" i="51"/>
  <c r="E296" i="51"/>
  <c r="F296" i="51"/>
  <c r="G296" i="51"/>
  <c r="H296" i="51"/>
  <c r="I296" i="51"/>
  <c r="J296" i="51"/>
  <c r="K296" i="51"/>
  <c r="L296" i="51"/>
  <c r="M296" i="51"/>
  <c r="N296" i="51"/>
  <c r="O296" i="51"/>
  <c r="P296" i="51"/>
  <c r="Q296" i="51"/>
  <c r="R296" i="51"/>
  <c r="S296" i="51"/>
  <c r="T296" i="51"/>
  <c r="U296" i="51"/>
  <c r="V296" i="51"/>
  <c r="W296" i="51"/>
  <c r="X296" i="51"/>
  <c r="Y296" i="51"/>
  <c r="Z296" i="51"/>
  <c r="AA296" i="51"/>
  <c r="AB296" i="51"/>
  <c r="AC296" i="51"/>
  <c r="AD296" i="51"/>
  <c r="AE296" i="51"/>
  <c r="AF296" i="51"/>
  <c r="AG296" i="51"/>
  <c r="AH296" i="51"/>
  <c r="AI296" i="51"/>
  <c r="AJ296" i="51"/>
  <c r="AK296" i="51"/>
  <c r="AL296" i="51"/>
  <c r="AM296" i="51"/>
  <c r="AN296" i="51"/>
  <c r="AO296" i="51"/>
  <c r="AP296" i="51"/>
  <c r="AQ296" i="51"/>
  <c r="AR296" i="51"/>
  <c r="AS296" i="51"/>
  <c r="AT296" i="51"/>
  <c r="AU296" i="51"/>
  <c r="AV296" i="51"/>
  <c r="AW296" i="51"/>
  <c r="AX296" i="51"/>
  <c r="AY296" i="51"/>
  <c r="AZ296" i="51"/>
  <c r="BA296" i="51"/>
  <c r="BB296" i="51"/>
  <c r="BC296" i="51"/>
  <c r="BD296" i="51"/>
  <c r="BE296" i="51"/>
  <c r="BF296" i="51"/>
  <c r="BG296" i="51"/>
  <c r="BH296" i="51"/>
  <c r="BI296" i="51"/>
  <c r="BJ296" i="51"/>
  <c r="BK296" i="51"/>
  <c r="D297" i="51"/>
  <c r="E297" i="51"/>
  <c r="F297" i="51"/>
  <c r="G297" i="51"/>
  <c r="H297" i="51"/>
  <c r="I297" i="51"/>
  <c r="J297" i="51"/>
  <c r="K297" i="51"/>
  <c r="L297" i="51"/>
  <c r="M297" i="51"/>
  <c r="N297" i="51"/>
  <c r="O297" i="51"/>
  <c r="P297" i="51"/>
  <c r="Q297" i="51"/>
  <c r="R297" i="51"/>
  <c r="S297" i="51"/>
  <c r="T297" i="51"/>
  <c r="U297" i="51"/>
  <c r="V297" i="51"/>
  <c r="W297" i="51"/>
  <c r="X297" i="51"/>
  <c r="Y297" i="51"/>
  <c r="Z297" i="51"/>
  <c r="AA297" i="51"/>
  <c r="AB297" i="51"/>
  <c r="AC297" i="51"/>
  <c r="AD297" i="51"/>
  <c r="AE297" i="51"/>
  <c r="AF297" i="51"/>
  <c r="AG297" i="51"/>
  <c r="AH297" i="51"/>
  <c r="AI297" i="51"/>
  <c r="AJ297" i="51"/>
  <c r="AK297" i="51"/>
  <c r="AL297" i="51"/>
  <c r="AM297" i="51"/>
  <c r="AN297" i="51"/>
  <c r="AO297" i="51"/>
  <c r="AP297" i="51"/>
  <c r="AQ297" i="51"/>
  <c r="AR297" i="51"/>
  <c r="AS297" i="51"/>
  <c r="AT297" i="51"/>
  <c r="AU297" i="51"/>
  <c r="AV297" i="51"/>
  <c r="AW297" i="51"/>
  <c r="AX297" i="51"/>
  <c r="AY297" i="51"/>
  <c r="AZ297" i="51"/>
  <c r="BA297" i="51"/>
  <c r="BB297" i="51"/>
  <c r="BC297" i="51"/>
  <c r="BD297" i="51"/>
  <c r="BE297" i="51"/>
  <c r="BF297" i="51"/>
  <c r="BG297" i="51"/>
  <c r="BH297" i="51"/>
  <c r="BI297" i="51"/>
  <c r="BJ297" i="51"/>
  <c r="BK297" i="51"/>
  <c r="D298" i="51"/>
  <c r="E298" i="51"/>
  <c r="F298" i="51"/>
  <c r="G298" i="51"/>
  <c r="H298" i="51"/>
  <c r="I298" i="51"/>
  <c r="J298" i="51"/>
  <c r="K298" i="51"/>
  <c r="L298" i="51"/>
  <c r="M298" i="51"/>
  <c r="N298" i="51"/>
  <c r="O298" i="51"/>
  <c r="P298" i="51"/>
  <c r="Q298" i="51"/>
  <c r="R298" i="51"/>
  <c r="S298" i="51"/>
  <c r="T298" i="51"/>
  <c r="U298" i="51"/>
  <c r="V298" i="51"/>
  <c r="W298" i="51"/>
  <c r="X298" i="51"/>
  <c r="Y298" i="51"/>
  <c r="Z298" i="51"/>
  <c r="AA298" i="51"/>
  <c r="AB298" i="51"/>
  <c r="AC298" i="51"/>
  <c r="AD298" i="51"/>
  <c r="AE298" i="51"/>
  <c r="AF298" i="51"/>
  <c r="AG298" i="51"/>
  <c r="AH298" i="51"/>
  <c r="AI298" i="51"/>
  <c r="AJ298" i="51"/>
  <c r="AK298" i="51"/>
  <c r="AL298" i="51"/>
  <c r="AM298" i="51"/>
  <c r="AN298" i="51"/>
  <c r="AO298" i="51"/>
  <c r="AP298" i="51"/>
  <c r="AQ298" i="51"/>
  <c r="AR298" i="51"/>
  <c r="AS298" i="51"/>
  <c r="AT298" i="51"/>
  <c r="AU298" i="51"/>
  <c r="AV298" i="51"/>
  <c r="AW298" i="51"/>
  <c r="AX298" i="51"/>
  <c r="AY298" i="51"/>
  <c r="AZ298" i="51"/>
  <c r="BA298" i="51"/>
  <c r="BB298" i="51"/>
  <c r="BC298" i="51"/>
  <c r="BD298" i="51"/>
  <c r="BE298" i="51"/>
  <c r="BF298" i="51"/>
  <c r="BG298" i="51"/>
  <c r="BH298" i="51"/>
  <c r="BI298" i="51"/>
  <c r="BJ298" i="51"/>
  <c r="BK298" i="51"/>
  <c r="D299" i="51"/>
  <c r="E299" i="51"/>
  <c r="F299" i="51"/>
  <c r="G299" i="51"/>
  <c r="H299" i="51"/>
  <c r="I299" i="51"/>
  <c r="J299" i="51"/>
  <c r="K299" i="51"/>
  <c r="L299" i="51"/>
  <c r="M299" i="51"/>
  <c r="N299" i="51"/>
  <c r="O299" i="51"/>
  <c r="P299" i="51"/>
  <c r="Q299" i="51"/>
  <c r="R299" i="51"/>
  <c r="S299" i="51"/>
  <c r="T299" i="51"/>
  <c r="U299" i="51"/>
  <c r="V299" i="51"/>
  <c r="W299" i="51"/>
  <c r="X299" i="51"/>
  <c r="Y299" i="51"/>
  <c r="Z299" i="51"/>
  <c r="AA299" i="51"/>
  <c r="AB299" i="51"/>
  <c r="AC299" i="51"/>
  <c r="AD299" i="51"/>
  <c r="AE299" i="51"/>
  <c r="AF299" i="51"/>
  <c r="AG299" i="51"/>
  <c r="AH299" i="51"/>
  <c r="AI299" i="51"/>
  <c r="AJ299" i="51"/>
  <c r="AK299" i="51"/>
  <c r="AL299" i="51"/>
  <c r="AM299" i="51"/>
  <c r="AN299" i="51"/>
  <c r="AO299" i="51"/>
  <c r="AP299" i="51"/>
  <c r="AQ299" i="51"/>
  <c r="AR299" i="51"/>
  <c r="AS299" i="51"/>
  <c r="AT299" i="51"/>
  <c r="AU299" i="51"/>
  <c r="AV299" i="51"/>
  <c r="AW299" i="51"/>
  <c r="AX299" i="51"/>
  <c r="AY299" i="51"/>
  <c r="AZ299" i="51"/>
  <c r="BA299" i="51"/>
  <c r="BB299" i="51"/>
  <c r="BC299" i="51"/>
  <c r="BD299" i="51"/>
  <c r="BE299" i="51"/>
  <c r="BF299" i="51"/>
  <c r="BG299" i="51"/>
  <c r="BH299" i="51"/>
  <c r="BI299" i="51"/>
  <c r="BJ299" i="51"/>
  <c r="BK299" i="51"/>
  <c r="D300" i="51"/>
  <c r="E300" i="51"/>
  <c r="F300" i="51"/>
  <c r="G300" i="51"/>
  <c r="H300" i="51"/>
  <c r="I300" i="51"/>
  <c r="J300" i="51"/>
  <c r="K300" i="51"/>
  <c r="L300" i="51"/>
  <c r="M300" i="51"/>
  <c r="N300" i="51"/>
  <c r="O300" i="51"/>
  <c r="P300" i="51"/>
  <c r="Q300" i="51"/>
  <c r="R300" i="51"/>
  <c r="S300" i="51"/>
  <c r="T300" i="51"/>
  <c r="U300" i="51"/>
  <c r="V300" i="51"/>
  <c r="W300" i="51"/>
  <c r="X300" i="51"/>
  <c r="Y300" i="51"/>
  <c r="Z300" i="51"/>
  <c r="AA300" i="51"/>
  <c r="AB300" i="51"/>
  <c r="AC300" i="51"/>
  <c r="AD300" i="51"/>
  <c r="AE300" i="51"/>
  <c r="AF300" i="51"/>
  <c r="AG300" i="51"/>
  <c r="AH300" i="51"/>
  <c r="AI300" i="51"/>
  <c r="AJ300" i="51"/>
  <c r="AK300" i="51"/>
  <c r="AL300" i="51"/>
  <c r="AM300" i="51"/>
  <c r="AN300" i="51"/>
  <c r="AO300" i="51"/>
  <c r="AP300" i="51"/>
  <c r="AQ300" i="51"/>
  <c r="AR300" i="51"/>
  <c r="AS300" i="51"/>
  <c r="AT300" i="51"/>
  <c r="AU300" i="51"/>
  <c r="AV300" i="51"/>
  <c r="AW300" i="51"/>
  <c r="AX300" i="51"/>
  <c r="AY300" i="51"/>
  <c r="AZ300" i="51"/>
  <c r="BA300" i="51"/>
  <c r="BB300" i="51"/>
  <c r="BC300" i="51"/>
  <c r="BD300" i="51"/>
  <c r="BE300" i="51"/>
  <c r="BF300" i="51"/>
  <c r="BG300" i="51"/>
  <c r="BH300" i="51"/>
  <c r="BI300" i="51"/>
  <c r="BJ300" i="51"/>
  <c r="BK300" i="51"/>
  <c r="E2" i="51"/>
  <c r="F2" i="51"/>
  <c r="G2" i="51"/>
  <c r="H2" i="51"/>
  <c r="I2" i="51"/>
  <c r="J2" i="51"/>
  <c r="K2" i="51"/>
  <c r="L2" i="51"/>
  <c r="M2" i="51"/>
  <c r="N2" i="51"/>
  <c r="O2" i="51"/>
  <c r="P2" i="51"/>
  <c r="Q2" i="51"/>
  <c r="R2" i="51"/>
  <c r="S2" i="51"/>
  <c r="T2" i="51"/>
  <c r="U2" i="51"/>
  <c r="V2" i="51"/>
  <c r="W2" i="51"/>
  <c r="X2" i="51"/>
  <c r="Y2" i="51"/>
  <c r="Z2" i="51"/>
  <c r="AA2" i="51"/>
  <c r="AB2" i="51"/>
  <c r="AC2" i="51"/>
  <c r="AD2" i="51"/>
  <c r="AE2" i="51"/>
  <c r="AF2" i="51"/>
  <c r="AG2" i="51"/>
  <c r="AH2" i="51"/>
  <c r="AI2" i="51"/>
  <c r="AJ2" i="51"/>
  <c r="AK2" i="51"/>
  <c r="AL2" i="51"/>
  <c r="AM2" i="51"/>
  <c r="AN2" i="51"/>
  <c r="AO2" i="51"/>
  <c r="AP2" i="51"/>
  <c r="AQ2" i="51"/>
  <c r="AR2" i="51"/>
  <c r="AS2" i="51"/>
  <c r="AT2" i="51"/>
  <c r="AU2" i="51"/>
  <c r="AV2" i="51"/>
  <c r="AW2" i="51"/>
  <c r="AX2" i="51"/>
  <c r="AY2" i="51"/>
  <c r="AZ2" i="51"/>
  <c r="BA2" i="51"/>
  <c r="BB2" i="51"/>
  <c r="BC2" i="51"/>
  <c r="BD2" i="51"/>
  <c r="BE2" i="51"/>
  <c r="BF2" i="51"/>
  <c r="BG2" i="51"/>
  <c r="BH2" i="51"/>
  <c r="BI2" i="51"/>
  <c r="BJ2" i="51"/>
  <c r="BK2" i="51"/>
  <c r="D2" i="51"/>
  <c r="A296" i="52" l="1"/>
  <c r="A296" i="51" s="1"/>
  <c r="B296" i="52"/>
  <c r="B296" i="51" s="1"/>
  <c r="C296" i="52"/>
  <c r="C296" i="51" s="1"/>
  <c r="D296" i="52"/>
  <c r="E296" i="52"/>
  <c r="F296" i="52"/>
  <c r="G296" i="52"/>
  <c r="A297" i="52"/>
  <c r="A297" i="51" s="1"/>
  <c r="B297" i="52"/>
  <c r="B297" i="51" s="1"/>
  <c r="C297" i="52"/>
  <c r="C297" i="51" s="1"/>
  <c r="D297" i="52"/>
  <c r="E297" i="52"/>
  <c r="F297" i="52"/>
  <c r="G297" i="52"/>
  <c r="A298" i="52"/>
  <c r="A298" i="51" s="1"/>
  <c r="B298" i="52"/>
  <c r="B298" i="51" s="1"/>
  <c r="C298" i="52"/>
  <c r="C298" i="51" s="1"/>
  <c r="D298" i="52"/>
  <c r="E298" i="52"/>
  <c r="F298" i="52"/>
  <c r="G298" i="52"/>
  <c r="A299" i="52"/>
  <c r="A299" i="51" s="1"/>
  <c r="B299" i="52"/>
  <c r="B299" i="51" s="1"/>
  <c r="C299" i="52"/>
  <c r="C299" i="51" s="1"/>
  <c r="D299" i="52"/>
  <c r="E299" i="52"/>
  <c r="F299" i="52"/>
  <c r="G299" i="52"/>
  <c r="A300" i="52"/>
  <c r="A300" i="51" s="1"/>
  <c r="B300" i="52"/>
  <c r="B300" i="51" s="1"/>
  <c r="C300" i="52"/>
  <c r="C300" i="51" s="1"/>
  <c r="D300" i="52"/>
  <c r="E300" i="52"/>
  <c r="F300" i="52"/>
  <c r="G300" i="52"/>
  <c r="G3" i="52"/>
  <c r="H26" i="55" s="1"/>
  <c r="G4" i="52"/>
  <c r="H27" i="55" s="1"/>
  <c r="G5" i="52"/>
  <c r="H28" i="55" s="1"/>
  <c r="G6" i="52"/>
  <c r="H29" i="55" s="1"/>
  <c r="G7" i="52"/>
  <c r="H30" i="55" s="1"/>
  <c r="G8" i="52"/>
  <c r="H31" i="55" s="1"/>
  <c r="G9" i="52"/>
  <c r="H32" i="55" s="1"/>
  <c r="G10" i="52"/>
  <c r="H33" i="55" s="1"/>
  <c r="G11" i="52"/>
  <c r="H34" i="55" s="1"/>
  <c r="G12" i="52"/>
  <c r="H35" i="55" s="1"/>
  <c r="G13" i="52"/>
  <c r="H36" i="55" s="1"/>
  <c r="G14" i="52"/>
  <c r="H37" i="55" s="1"/>
  <c r="G15" i="52"/>
  <c r="H38" i="55" s="1"/>
  <c r="G16" i="52"/>
  <c r="H39" i="55" s="1"/>
  <c r="G17" i="52"/>
  <c r="H40" i="55" s="1"/>
  <c r="G18" i="52"/>
  <c r="H41" i="55" s="1"/>
  <c r="G19" i="52"/>
  <c r="H42" i="55" s="1"/>
  <c r="G20" i="52"/>
  <c r="H43" i="55" s="1"/>
  <c r="G21" i="52"/>
  <c r="H44" i="55" s="1"/>
  <c r="G22" i="52"/>
  <c r="H45" i="55" s="1"/>
  <c r="G23" i="52"/>
  <c r="H46" i="55" s="1"/>
  <c r="G24" i="52"/>
  <c r="H47" i="55" s="1"/>
  <c r="G25" i="52"/>
  <c r="H48" i="55" s="1"/>
  <c r="G26" i="52"/>
  <c r="H49" i="55" s="1"/>
  <c r="G27" i="52"/>
  <c r="H50" i="55" s="1"/>
  <c r="G28" i="52"/>
  <c r="H51" i="55" s="1"/>
  <c r="G29" i="52"/>
  <c r="H52" i="55" s="1"/>
  <c r="G30" i="52"/>
  <c r="H53" i="55" s="1"/>
  <c r="G31" i="52"/>
  <c r="H54" i="55" s="1"/>
  <c r="G32" i="52"/>
  <c r="H55" i="55" s="1"/>
  <c r="G33" i="52"/>
  <c r="H56" i="55" s="1"/>
  <c r="G34" i="52"/>
  <c r="H57" i="55" s="1"/>
  <c r="G35" i="52"/>
  <c r="H58" i="55" s="1"/>
  <c r="G36" i="52"/>
  <c r="H59" i="55" s="1"/>
  <c r="G37" i="52"/>
  <c r="H60" i="55" s="1"/>
  <c r="G38" i="52"/>
  <c r="H61" i="55" s="1"/>
  <c r="G39" i="52"/>
  <c r="H62" i="55" s="1"/>
  <c r="G40" i="52"/>
  <c r="H63" i="55" s="1"/>
  <c r="G41" i="52"/>
  <c r="H64" i="55" s="1"/>
  <c r="G42" i="52"/>
  <c r="H65" i="55" s="1"/>
  <c r="G43" i="52"/>
  <c r="H66" i="55" s="1"/>
  <c r="G44" i="52"/>
  <c r="H67" i="55" s="1"/>
  <c r="G45" i="52"/>
  <c r="H68" i="55" s="1"/>
  <c r="G46" i="52"/>
  <c r="H69" i="55" s="1"/>
  <c r="G47" i="52"/>
  <c r="H70" i="55" s="1"/>
  <c r="G48" i="52"/>
  <c r="H71" i="55" s="1"/>
  <c r="G49" i="52"/>
  <c r="H72" i="55" s="1"/>
  <c r="G50" i="52"/>
  <c r="H73" i="55" s="1"/>
  <c r="G51" i="52"/>
  <c r="H74" i="55" s="1"/>
  <c r="G52" i="52"/>
  <c r="H75" i="55" s="1"/>
  <c r="G53" i="52"/>
  <c r="H76" i="55" s="1"/>
  <c r="G54" i="52"/>
  <c r="H77" i="55" s="1"/>
  <c r="G55" i="52"/>
  <c r="H78" i="55" s="1"/>
  <c r="G56" i="52"/>
  <c r="H79" i="55" s="1"/>
  <c r="G57" i="52"/>
  <c r="H80" i="55" s="1"/>
  <c r="G58" i="52"/>
  <c r="H81" i="55" s="1"/>
  <c r="G59" i="52"/>
  <c r="H82" i="55" s="1"/>
  <c r="G60" i="52"/>
  <c r="H83" i="55" s="1"/>
  <c r="G61" i="52"/>
  <c r="H84" i="55" s="1"/>
  <c r="G62" i="52"/>
  <c r="H85" i="55" s="1"/>
  <c r="G63" i="52"/>
  <c r="H86" i="55" s="1"/>
  <c r="G64" i="52"/>
  <c r="H87" i="55" s="1"/>
  <c r="G65" i="52"/>
  <c r="H88" i="55" s="1"/>
  <c r="G66" i="52"/>
  <c r="H89" i="55" s="1"/>
  <c r="G67" i="52"/>
  <c r="H90" i="55" s="1"/>
  <c r="G68" i="52"/>
  <c r="H91" i="55" s="1"/>
  <c r="G69" i="52"/>
  <c r="H92" i="55" s="1"/>
  <c r="G70" i="52"/>
  <c r="H93" i="55" s="1"/>
  <c r="G71" i="52"/>
  <c r="H94" i="55" s="1"/>
  <c r="G72" i="52"/>
  <c r="H95" i="55" s="1"/>
  <c r="G73" i="52"/>
  <c r="H96" i="55" s="1"/>
  <c r="G74" i="52"/>
  <c r="H97" i="55" s="1"/>
  <c r="G75" i="52"/>
  <c r="H98" i="55" s="1"/>
  <c r="G76" i="52"/>
  <c r="H99" i="55" s="1"/>
  <c r="G77" i="52"/>
  <c r="H100" i="55" s="1"/>
  <c r="G78" i="52"/>
  <c r="H101" i="55" s="1"/>
  <c r="G79" i="52"/>
  <c r="H102" i="55" s="1"/>
  <c r="G80" i="52"/>
  <c r="H103" i="55" s="1"/>
  <c r="G81" i="52"/>
  <c r="H104" i="55" s="1"/>
  <c r="G82" i="52"/>
  <c r="H105" i="55" s="1"/>
  <c r="G83" i="52"/>
  <c r="H106" i="55" s="1"/>
  <c r="G84" i="52"/>
  <c r="H107" i="55" s="1"/>
  <c r="G85" i="52"/>
  <c r="H108" i="55" s="1"/>
  <c r="G86" i="52"/>
  <c r="H109" i="55" s="1"/>
  <c r="G87" i="52"/>
  <c r="H110" i="55" s="1"/>
  <c r="G88" i="52"/>
  <c r="H111" i="55" s="1"/>
  <c r="G89" i="52"/>
  <c r="H112" i="55" s="1"/>
  <c r="G90" i="52"/>
  <c r="H113" i="55" s="1"/>
  <c r="G91" i="52"/>
  <c r="H114" i="55" s="1"/>
  <c r="G92" i="52"/>
  <c r="H115" i="55" s="1"/>
  <c r="G93" i="52"/>
  <c r="H116" i="55" s="1"/>
  <c r="G94" i="52"/>
  <c r="H117" i="55" s="1"/>
  <c r="G95" i="52"/>
  <c r="H118" i="55" s="1"/>
  <c r="G96" i="52"/>
  <c r="H119" i="55" s="1"/>
  <c r="G97" i="52"/>
  <c r="H120" i="55" s="1"/>
  <c r="G98" i="52"/>
  <c r="H121" i="55" s="1"/>
  <c r="G99" i="52"/>
  <c r="H122" i="55" s="1"/>
  <c r="G100" i="52"/>
  <c r="H123" i="55" s="1"/>
  <c r="G101" i="52"/>
  <c r="H124" i="55" s="1"/>
  <c r="G102" i="52"/>
  <c r="H125" i="55" s="1"/>
  <c r="G103" i="52"/>
  <c r="H126" i="55" s="1"/>
  <c r="G104" i="52"/>
  <c r="H127" i="55" s="1"/>
  <c r="G105" i="52"/>
  <c r="H128" i="55" s="1"/>
  <c r="G106" i="52"/>
  <c r="H129" i="55" s="1"/>
  <c r="G107" i="52"/>
  <c r="H130" i="55" s="1"/>
  <c r="G108" i="52"/>
  <c r="H131" i="55" s="1"/>
  <c r="G109" i="52"/>
  <c r="H132" i="55" s="1"/>
  <c r="G110" i="52"/>
  <c r="H133" i="55" s="1"/>
  <c r="G111" i="52"/>
  <c r="H134" i="55" s="1"/>
  <c r="G112" i="52"/>
  <c r="H135" i="55" s="1"/>
  <c r="G113" i="52"/>
  <c r="H136" i="55" s="1"/>
  <c r="G114" i="52"/>
  <c r="H137" i="55" s="1"/>
  <c r="G115" i="52"/>
  <c r="H138" i="55" s="1"/>
  <c r="G116" i="52"/>
  <c r="H139" i="55" s="1"/>
  <c r="G117" i="52"/>
  <c r="H140" i="55" s="1"/>
  <c r="G118" i="52"/>
  <c r="H141" i="55" s="1"/>
  <c r="G119" i="52"/>
  <c r="H142" i="55" s="1"/>
  <c r="G120" i="52"/>
  <c r="H143" i="55" s="1"/>
  <c r="G121" i="52"/>
  <c r="H144" i="55" s="1"/>
  <c r="G122" i="52"/>
  <c r="H145" i="55" s="1"/>
  <c r="G123" i="52"/>
  <c r="H146" i="55" s="1"/>
  <c r="G124" i="52"/>
  <c r="H147" i="55" s="1"/>
  <c r="G125" i="52"/>
  <c r="H148" i="55" s="1"/>
  <c r="G126" i="52"/>
  <c r="H149" i="55" s="1"/>
  <c r="G127" i="52"/>
  <c r="H150" i="55" s="1"/>
  <c r="G128" i="52"/>
  <c r="H151" i="55" s="1"/>
  <c r="G129" i="52"/>
  <c r="H152" i="55" s="1"/>
  <c r="G130" i="52"/>
  <c r="H153" i="55" s="1"/>
  <c r="G131" i="52"/>
  <c r="H154" i="55" s="1"/>
  <c r="G132" i="52"/>
  <c r="H155" i="55" s="1"/>
  <c r="G133" i="52"/>
  <c r="H156" i="55" s="1"/>
  <c r="G134" i="52"/>
  <c r="H157" i="55" s="1"/>
  <c r="G135" i="52"/>
  <c r="H158" i="55" s="1"/>
  <c r="G136" i="52"/>
  <c r="H159" i="55" s="1"/>
  <c r="G137" i="52"/>
  <c r="H160" i="55" s="1"/>
  <c r="G138" i="52"/>
  <c r="H161" i="55" s="1"/>
  <c r="G139" i="52"/>
  <c r="H162" i="55" s="1"/>
  <c r="G140" i="52"/>
  <c r="H163" i="55" s="1"/>
  <c r="G141" i="52"/>
  <c r="H164" i="55" s="1"/>
  <c r="G142" i="52"/>
  <c r="H165" i="55" s="1"/>
  <c r="G143" i="52"/>
  <c r="H166" i="55" s="1"/>
  <c r="G144" i="52"/>
  <c r="H167" i="55" s="1"/>
  <c r="G145" i="52"/>
  <c r="H168" i="55" s="1"/>
  <c r="G146" i="52"/>
  <c r="H169" i="55" s="1"/>
  <c r="G147" i="52"/>
  <c r="H170" i="55" s="1"/>
  <c r="G148" i="52"/>
  <c r="H171" i="55" s="1"/>
  <c r="G149" i="52"/>
  <c r="H172" i="55" s="1"/>
  <c r="G150" i="52"/>
  <c r="H173" i="55" s="1"/>
  <c r="G151" i="52"/>
  <c r="H174" i="55" s="1"/>
  <c r="G152" i="52"/>
  <c r="H175" i="55" s="1"/>
  <c r="G153" i="52"/>
  <c r="H176" i="55" s="1"/>
  <c r="G154" i="52"/>
  <c r="H177" i="55" s="1"/>
  <c r="G155" i="52"/>
  <c r="H178" i="55" s="1"/>
  <c r="G156" i="52"/>
  <c r="H179" i="55" s="1"/>
  <c r="G157" i="52"/>
  <c r="H180" i="55" s="1"/>
  <c r="G158" i="52"/>
  <c r="H181" i="55" s="1"/>
  <c r="G159" i="52"/>
  <c r="H182" i="55" s="1"/>
  <c r="G160" i="52"/>
  <c r="H183" i="55" s="1"/>
  <c r="G161" i="52"/>
  <c r="H184" i="55" s="1"/>
  <c r="G162" i="52"/>
  <c r="H185" i="55" s="1"/>
  <c r="G163" i="52"/>
  <c r="H186" i="55" s="1"/>
  <c r="G164" i="52"/>
  <c r="H187" i="55" s="1"/>
  <c r="G165" i="52"/>
  <c r="H188" i="55" s="1"/>
  <c r="G166" i="52"/>
  <c r="H189" i="55" s="1"/>
  <c r="G167" i="52"/>
  <c r="H190" i="55" s="1"/>
  <c r="G168" i="52"/>
  <c r="H191" i="55" s="1"/>
  <c r="G169" i="52"/>
  <c r="H192" i="55" s="1"/>
  <c r="G170" i="52"/>
  <c r="H193" i="55" s="1"/>
  <c r="G171" i="52"/>
  <c r="H194" i="55" s="1"/>
  <c r="G172" i="52"/>
  <c r="H195" i="55" s="1"/>
  <c r="G173" i="52"/>
  <c r="H196" i="55" s="1"/>
  <c r="G174" i="52"/>
  <c r="H197" i="55" s="1"/>
  <c r="G175" i="52"/>
  <c r="H198" i="55" s="1"/>
  <c r="G176" i="52"/>
  <c r="H199" i="55" s="1"/>
  <c r="G177" i="52"/>
  <c r="H200" i="55" s="1"/>
  <c r="G178" i="52"/>
  <c r="H201" i="55" s="1"/>
  <c r="G179" i="52"/>
  <c r="H202" i="55" s="1"/>
  <c r="G180" i="52"/>
  <c r="H203" i="55" s="1"/>
  <c r="G181" i="52"/>
  <c r="H204" i="55" s="1"/>
  <c r="G182" i="52"/>
  <c r="H205" i="55" s="1"/>
  <c r="G183" i="52"/>
  <c r="H206" i="55" s="1"/>
  <c r="G184" i="52"/>
  <c r="H207" i="55" s="1"/>
  <c r="G185" i="52"/>
  <c r="H208" i="55" s="1"/>
  <c r="G186" i="52"/>
  <c r="H209" i="55" s="1"/>
  <c r="G187" i="52"/>
  <c r="H210" i="55" s="1"/>
  <c r="G188" i="52"/>
  <c r="H211" i="55" s="1"/>
  <c r="G189" i="52"/>
  <c r="H212" i="55" s="1"/>
  <c r="G190" i="52"/>
  <c r="H213" i="55" s="1"/>
  <c r="G191" i="52"/>
  <c r="H214" i="55" s="1"/>
  <c r="G192" i="52"/>
  <c r="H215" i="55" s="1"/>
  <c r="G193" i="52"/>
  <c r="H216" i="55" s="1"/>
  <c r="G194" i="52"/>
  <c r="H217" i="55" s="1"/>
  <c r="G195" i="52"/>
  <c r="H218" i="55" s="1"/>
  <c r="G196" i="52"/>
  <c r="H219" i="55" s="1"/>
  <c r="G197" i="52"/>
  <c r="H220" i="55" s="1"/>
  <c r="G198" i="52"/>
  <c r="H221" i="55" s="1"/>
  <c r="G199" i="52"/>
  <c r="H222" i="55" s="1"/>
  <c r="G200" i="52"/>
  <c r="H223" i="55" s="1"/>
  <c r="G201" i="52"/>
  <c r="H224" i="55" s="1"/>
  <c r="G202" i="52"/>
  <c r="H225" i="55" s="1"/>
  <c r="G203" i="52"/>
  <c r="H226" i="55" s="1"/>
  <c r="G204" i="52"/>
  <c r="H227" i="55" s="1"/>
  <c r="G205" i="52"/>
  <c r="H228" i="55" s="1"/>
  <c r="G206" i="52"/>
  <c r="H229" i="55" s="1"/>
  <c r="G207" i="52"/>
  <c r="H230" i="55" s="1"/>
  <c r="G208" i="52"/>
  <c r="H231" i="55" s="1"/>
  <c r="G209" i="52"/>
  <c r="H232" i="55" s="1"/>
  <c r="G210" i="52"/>
  <c r="H233" i="55" s="1"/>
  <c r="G211" i="52"/>
  <c r="H234" i="55" s="1"/>
  <c r="G212" i="52"/>
  <c r="H235" i="55" s="1"/>
  <c r="G213" i="52"/>
  <c r="H236" i="55" s="1"/>
  <c r="G214" i="52"/>
  <c r="H237" i="55" s="1"/>
  <c r="G215" i="52"/>
  <c r="H238" i="55" s="1"/>
  <c r="G216" i="52"/>
  <c r="H239" i="55" s="1"/>
  <c r="G217" i="52"/>
  <c r="H240" i="55" s="1"/>
  <c r="G218" i="52"/>
  <c r="H241" i="55" s="1"/>
  <c r="G219" i="52"/>
  <c r="H242" i="55" s="1"/>
  <c r="G220" i="52"/>
  <c r="H243" i="55" s="1"/>
  <c r="G221" i="52"/>
  <c r="H244" i="55" s="1"/>
  <c r="G222" i="52"/>
  <c r="H245" i="55" s="1"/>
  <c r="G223" i="52"/>
  <c r="H246" i="55" s="1"/>
  <c r="G224" i="52"/>
  <c r="H247" i="55" s="1"/>
  <c r="G225" i="52"/>
  <c r="H248" i="55" s="1"/>
  <c r="G226" i="52"/>
  <c r="H249" i="55" s="1"/>
  <c r="G227" i="52"/>
  <c r="H250" i="55" s="1"/>
  <c r="G228" i="52"/>
  <c r="H251" i="55" s="1"/>
  <c r="G229" i="52"/>
  <c r="H252" i="55" s="1"/>
  <c r="G230" i="52"/>
  <c r="H253" i="55" s="1"/>
  <c r="G231" i="52"/>
  <c r="H254" i="55" s="1"/>
  <c r="G232" i="52"/>
  <c r="H255" i="55" s="1"/>
  <c r="G233" i="52"/>
  <c r="H256" i="55" s="1"/>
  <c r="G234" i="52"/>
  <c r="H257" i="55" s="1"/>
  <c r="G235" i="52"/>
  <c r="H258" i="55" s="1"/>
  <c r="G236" i="52"/>
  <c r="H259" i="55" s="1"/>
  <c r="G237" i="52"/>
  <c r="H260" i="55" s="1"/>
  <c r="G238" i="52"/>
  <c r="H261" i="55" s="1"/>
  <c r="G239" i="52"/>
  <c r="H262" i="55" s="1"/>
  <c r="G240" i="52"/>
  <c r="H263" i="55" s="1"/>
  <c r="G241" i="52"/>
  <c r="H264" i="55" s="1"/>
  <c r="G242" i="52"/>
  <c r="H265" i="55" s="1"/>
  <c r="G243" i="52"/>
  <c r="H266" i="55" s="1"/>
  <c r="G244" i="52"/>
  <c r="H267" i="55" s="1"/>
  <c r="G245" i="52"/>
  <c r="H268" i="55" s="1"/>
  <c r="G246" i="52"/>
  <c r="H269" i="55" s="1"/>
  <c r="G247" i="52"/>
  <c r="H270" i="55" s="1"/>
  <c r="G248" i="52"/>
  <c r="H271" i="55" s="1"/>
  <c r="G249" i="52"/>
  <c r="H272" i="55" s="1"/>
  <c r="G250" i="52"/>
  <c r="H273" i="55" s="1"/>
  <c r="G251" i="52"/>
  <c r="H274" i="55" s="1"/>
  <c r="G252" i="52"/>
  <c r="H275" i="55" s="1"/>
  <c r="G253" i="52"/>
  <c r="H276" i="55" s="1"/>
  <c r="G254" i="52"/>
  <c r="H277" i="55" s="1"/>
  <c r="G255" i="52"/>
  <c r="H278" i="55" s="1"/>
  <c r="G256" i="52"/>
  <c r="H279" i="55" s="1"/>
  <c r="G257" i="52"/>
  <c r="H280" i="55" s="1"/>
  <c r="G258" i="52"/>
  <c r="H281" i="55" s="1"/>
  <c r="G259" i="52"/>
  <c r="H282" i="55" s="1"/>
  <c r="G260" i="52"/>
  <c r="H283" i="55" s="1"/>
  <c r="G261" i="52"/>
  <c r="H284" i="55" s="1"/>
  <c r="G262" i="52"/>
  <c r="H285" i="55" s="1"/>
  <c r="G263" i="52"/>
  <c r="H286" i="55" s="1"/>
  <c r="G264" i="52"/>
  <c r="H287" i="55" s="1"/>
  <c r="G265" i="52"/>
  <c r="H288" i="55" s="1"/>
  <c r="G266" i="52"/>
  <c r="H289" i="55" s="1"/>
  <c r="G267" i="52"/>
  <c r="H290" i="55" s="1"/>
  <c r="G268" i="52"/>
  <c r="H291" i="55" s="1"/>
  <c r="G269" i="52"/>
  <c r="H292" i="55" s="1"/>
  <c r="G270" i="52"/>
  <c r="H293" i="55" s="1"/>
  <c r="G271" i="52"/>
  <c r="H294" i="55" s="1"/>
  <c r="G272" i="52"/>
  <c r="G273" i="52"/>
  <c r="G274" i="52"/>
  <c r="G275" i="52"/>
  <c r="G276" i="52"/>
  <c r="G277" i="52"/>
  <c r="G278" i="52"/>
  <c r="G279" i="52"/>
  <c r="G280" i="52"/>
  <c r="G281" i="52"/>
  <c r="G282" i="52"/>
  <c r="G283" i="52"/>
  <c r="G284" i="52"/>
  <c r="G285" i="52"/>
  <c r="G286" i="52"/>
  <c r="G287" i="52"/>
  <c r="G288" i="52"/>
  <c r="G289" i="52"/>
  <c r="G290" i="52"/>
  <c r="G291" i="52"/>
  <c r="G292" i="52"/>
  <c r="G293" i="52"/>
  <c r="G294" i="52"/>
  <c r="G295" i="52"/>
  <c r="G2" i="52"/>
  <c r="H25" i="55" s="1"/>
  <c r="F3" i="52"/>
  <c r="G26" i="55" s="1"/>
  <c r="F4" i="52"/>
  <c r="G27" i="55" s="1"/>
  <c r="F5" i="52"/>
  <c r="G28" i="55" s="1"/>
  <c r="F6" i="52"/>
  <c r="G29" i="55" s="1"/>
  <c r="F7" i="52"/>
  <c r="G30" i="55" s="1"/>
  <c r="F8" i="52"/>
  <c r="G31" i="55" s="1"/>
  <c r="F9" i="52"/>
  <c r="G32" i="55" s="1"/>
  <c r="F10" i="52"/>
  <c r="G33" i="55" s="1"/>
  <c r="F11" i="52"/>
  <c r="G34" i="55" s="1"/>
  <c r="F12" i="52"/>
  <c r="G35" i="55" s="1"/>
  <c r="F13" i="52"/>
  <c r="G36" i="55" s="1"/>
  <c r="F14" i="52"/>
  <c r="G37" i="55" s="1"/>
  <c r="F15" i="52"/>
  <c r="G38" i="55" s="1"/>
  <c r="F16" i="52"/>
  <c r="G39" i="55" s="1"/>
  <c r="F17" i="52"/>
  <c r="G40" i="55" s="1"/>
  <c r="F18" i="52"/>
  <c r="G41" i="55" s="1"/>
  <c r="F19" i="52"/>
  <c r="G42" i="55" s="1"/>
  <c r="F20" i="52"/>
  <c r="G43" i="55" s="1"/>
  <c r="F21" i="52"/>
  <c r="G44" i="55" s="1"/>
  <c r="F22" i="52"/>
  <c r="G45" i="55" s="1"/>
  <c r="F23" i="52"/>
  <c r="G46" i="55" s="1"/>
  <c r="F24" i="52"/>
  <c r="G47" i="55" s="1"/>
  <c r="F25" i="52"/>
  <c r="G48" i="55" s="1"/>
  <c r="F26" i="52"/>
  <c r="G49" i="55" s="1"/>
  <c r="F27" i="52"/>
  <c r="G50" i="55" s="1"/>
  <c r="F28" i="52"/>
  <c r="G51" i="55" s="1"/>
  <c r="F29" i="52"/>
  <c r="G52" i="55" s="1"/>
  <c r="F30" i="52"/>
  <c r="G53" i="55" s="1"/>
  <c r="F31" i="52"/>
  <c r="G54" i="55" s="1"/>
  <c r="F32" i="52"/>
  <c r="G55" i="55" s="1"/>
  <c r="F33" i="52"/>
  <c r="G56" i="55" s="1"/>
  <c r="F34" i="52"/>
  <c r="G57" i="55" s="1"/>
  <c r="F35" i="52"/>
  <c r="G58" i="55" s="1"/>
  <c r="F36" i="52"/>
  <c r="G59" i="55" s="1"/>
  <c r="F37" i="52"/>
  <c r="G60" i="55" s="1"/>
  <c r="F38" i="52"/>
  <c r="G61" i="55" s="1"/>
  <c r="F39" i="52"/>
  <c r="G62" i="55" s="1"/>
  <c r="F40" i="52"/>
  <c r="G63" i="55" s="1"/>
  <c r="F41" i="52"/>
  <c r="G64" i="55" s="1"/>
  <c r="F42" i="52"/>
  <c r="G65" i="55" s="1"/>
  <c r="F43" i="52"/>
  <c r="G66" i="55" s="1"/>
  <c r="F44" i="52"/>
  <c r="G67" i="55" s="1"/>
  <c r="F45" i="52"/>
  <c r="G68" i="55" s="1"/>
  <c r="F46" i="52"/>
  <c r="G69" i="55" s="1"/>
  <c r="F47" i="52"/>
  <c r="G70" i="55" s="1"/>
  <c r="F48" i="52"/>
  <c r="G71" i="55" s="1"/>
  <c r="F49" i="52"/>
  <c r="G72" i="55" s="1"/>
  <c r="F50" i="52"/>
  <c r="G73" i="55" s="1"/>
  <c r="F51" i="52"/>
  <c r="G74" i="55" s="1"/>
  <c r="F52" i="52"/>
  <c r="G75" i="55" s="1"/>
  <c r="F53" i="52"/>
  <c r="G76" i="55" s="1"/>
  <c r="F54" i="52"/>
  <c r="G77" i="55" s="1"/>
  <c r="F55" i="52"/>
  <c r="G78" i="55" s="1"/>
  <c r="F56" i="52"/>
  <c r="G79" i="55" s="1"/>
  <c r="F57" i="52"/>
  <c r="G80" i="55" s="1"/>
  <c r="F58" i="52"/>
  <c r="G81" i="55" s="1"/>
  <c r="F59" i="52"/>
  <c r="G82" i="55" s="1"/>
  <c r="F60" i="52"/>
  <c r="G83" i="55" s="1"/>
  <c r="F61" i="52"/>
  <c r="G84" i="55" s="1"/>
  <c r="F62" i="52"/>
  <c r="G85" i="55" s="1"/>
  <c r="F63" i="52"/>
  <c r="G86" i="55" s="1"/>
  <c r="F64" i="52"/>
  <c r="G87" i="55" s="1"/>
  <c r="F65" i="52"/>
  <c r="G88" i="55" s="1"/>
  <c r="F66" i="52"/>
  <c r="G89" i="55" s="1"/>
  <c r="F67" i="52"/>
  <c r="G90" i="55" s="1"/>
  <c r="F68" i="52"/>
  <c r="G91" i="55" s="1"/>
  <c r="F69" i="52"/>
  <c r="G92" i="55" s="1"/>
  <c r="F70" i="52"/>
  <c r="G93" i="55" s="1"/>
  <c r="F71" i="52"/>
  <c r="G94" i="55" s="1"/>
  <c r="F72" i="52"/>
  <c r="G95" i="55" s="1"/>
  <c r="F73" i="52"/>
  <c r="G96" i="55" s="1"/>
  <c r="F74" i="52"/>
  <c r="G97" i="55" s="1"/>
  <c r="F75" i="52"/>
  <c r="G98" i="55" s="1"/>
  <c r="F76" i="52"/>
  <c r="G99" i="55" s="1"/>
  <c r="F77" i="52"/>
  <c r="G100" i="55" s="1"/>
  <c r="F78" i="52"/>
  <c r="G101" i="55" s="1"/>
  <c r="F79" i="52"/>
  <c r="G102" i="55" s="1"/>
  <c r="F80" i="52"/>
  <c r="G103" i="55" s="1"/>
  <c r="F81" i="52"/>
  <c r="G104" i="55" s="1"/>
  <c r="F82" i="52"/>
  <c r="G105" i="55" s="1"/>
  <c r="F83" i="52"/>
  <c r="G106" i="55" s="1"/>
  <c r="F84" i="52"/>
  <c r="G107" i="55" s="1"/>
  <c r="F85" i="52"/>
  <c r="G108" i="55" s="1"/>
  <c r="F86" i="52"/>
  <c r="G109" i="55" s="1"/>
  <c r="F87" i="52"/>
  <c r="G110" i="55" s="1"/>
  <c r="F88" i="52"/>
  <c r="G111" i="55" s="1"/>
  <c r="F89" i="52"/>
  <c r="G112" i="55" s="1"/>
  <c r="F90" i="52"/>
  <c r="G113" i="55" s="1"/>
  <c r="F91" i="52"/>
  <c r="G114" i="55" s="1"/>
  <c r="F92" i="52"/>
  <c r="G115" i="55" s="1"/>
  <c r="F93" i="52"/>
  <c r="G116" i="55" s="1"/>
  <c r="F94" i="52"/>
  <c r="G117" i="55" s="1"/>
  <c r="F95" i="52"/>
  <c r="G118" i="55" s="1"/>
  <c r="F96" i="52"/>
  <c r="G119" i="55" s="1"/>
  <c r="F97" i="52"/>
  <c r="G120" i="55" s="1"/>
  <c r="F98" i="52"/>
  <c r="G121" i="55" s="1"/>
  <c r="F99" i="52"/>
  <c r="G122" i="55" s="1"/>
  <c r="F100" i="52"/>
  <c r="G123" i="55" s="1"/>
  <c r="F101" i="52"/>
  <c r="G124" i="55" s="1"/>
  <c r="F102" i="52"/>
  <c r="G125" i="55" s="1"/>
  <c r="F103" i="52"/>
  <c r="G126" i="55" s="1"/>
  <c r="F104" i="52"/>
  <c r="G127" i="55" s="1"/>
  <c r="F105" i="52"/>
  <c r="G128" i="55" s="1"/>
  <c r="F106" i="52"/>
  <c r="G129" i="55" s="1"/>
  <c r="F107" i="52"/>
  <c r="G130" i="55" s="1"/>
  <c r="F108" i="52"/>
  <c r="G131" i="55" s="1"/>
  <c r="F109" i="52"/>
  <c r="G132" i="55" s="1"/>
  <c r="F110" i="52"/>
  <c r="G133" i="55" s="1"/>
  <c r="F111" i="52"/>
  <c r="G134" i="55" s="1"/>
  <c r="F112" i="52"/>
  <c r="G135" i="55" s="1"/>
  <c r="F113" i="52"/>
  <c r="G136" i="55" s="1"/>
  <c r="F114" i="52"/>
  <c r="G137" i="55" s="1"/>
  <c r="F115" i="52"/>
  <c r="G138" i="55" s="1"/>
  <c r="F116" i="52"/>
  <c r="G139" i="55" s="1"/>
  <c r="F117" i="52"/>
  <c r="G140" i="55" s="1"/>
  <c r="F118" i="52"/>
  <c r="G141" i="55" s="1"/>
  <c r="F119" i="52"/>
  <c r="G142" i="55" s="1"/>
  <c r="F120" i="52"/>
  <c r="G143" i="55" s="1"/>
  <c r="F121" i="52"/>
  <c r="G144" i="55" s="1"/>
  <c r="F122" i="52"/>
  <c r="G145" i="55" s="1"/>
  <c r="F123" i="52"/>
  <c r="G146" i="55" s="1"/>
  <c r="F124" i="52"/>
  <c r="G147" i="55" s="1"/>
  <c r="F125" i="52"/>
  <c r="G148" i="55" s="1"/>
  <c r="F126" i="52"/>
  <c r="G149" i="55" s="1"/>
  <c r="F127" i="52"/>
  <c r="G150" i="55" s="1"/>
  <c r="F128" i="52"/>
  <c r="G151" i="55" s="1"/>
  <c r="F129" i="52"/>
  <c r="G152" i="55" s="1"/>
  <c r="F130" i="52"/>
  <c r="G153" i="55" s="1"/>
  <c r="F131" i="52"/>
  <c r="G154" i="55" s="1"/>
  <c r="F132" i="52"/>
  <c r="G155" i="55" s="1"/>
  <c r="F133" i="52"/>
  <c r="G156" i="55" s="1"/>
  <c r="F134" i="52"/>
  <c r="G157" i="55" s="1"/>
  <c r="F135" i="52"/>
  <c r="G158" i="55" s="1"/>
  <c r="F136" i="52"/>
  <c r="G159" i="55" s="1"/>
  <c r="F137" i="52"/>
  <c r="G160" i="55" s="1"/>
  <c r="F138" i="52"/>
  <c r="G161" i="55" s="1"/>
  <c r="F139" i="52"/>
  <c r="G162" i="55" s="1"/>
  <c r="F140" i="52"/>
  <c r="G163" i="55" s="1"/>
  <c r="F141" i="52"/>
  <c r="G164" i="55" s="1"/>
  <c r="F142" i="52"/>
  <c r="G165" i="55" s="1"/>
  <c r="F143" i="52"/>
  <c r="G166" i="55" s="1"/>
  <c r="F144" i="52"/>
  <c r="G167" i="55" s="1"/>
  <c r="F145" i="52"/>
  <c r="G168" i="55" s="1"/>
  <c r="F146" i="52"/>
  <c r="G169" i="55" s="1"/>
  <c r="F147" i="52"/>
  <c r="G170" i="55" s="1"/>
  <c r="F148" i="52"/>
  <c r="G171" i="55" s="1"/>
  <c r="F149" i="52"/>
  <c r="G172" i="55" s="1"/>
  <c r="F150" i="52"/>
  <c r="G173" i="55" s="1"/>
  <c r="F151" i="52"/>
  <c r="G174" i="55" s="1"/>
  <c r="F152" i="52"/>
  <c r="G175" i="55" s="1"/>
  <c r="F153" i="52"/>
  <c r="G176" i="55" s="1"/>
  <c r="F154" i="52"/>
  <c r="G177" i="55" s="1"/>
  <c r="F155" i="52"/>
  <c r="G178" i="55" s="1"/>
  <c r="F156" i="52"/>
  <c r="G179" i="55" s="1"/>
  <c r="F157" i="52"/>
  <c r="G180" i="55" s="1"/>
  <c r="F158" i="52"/>
  <c r="G181" i="55" s="1"/>
  <c r="F159" i="52"/>
  <c r="G182" i="55" s="1"/>
  <c r="F160" i="52"/>
  <c r="G183" i="55" s="1"/>
  <c r="F161" i="52"/>
  <c r="G184" i="55" s="1"/>
  <c r="F162" i="52"/>
  <c r="G185" i="55" s="1"/>
  <c r="F163" i="52"/>
  <c r="G186" i="55" s="1"/>
  <c r="F164" i="52"/>
  <c r="G187" i="55" s="1"/>
  <c r="F165" i="52"/>
  <c r="G188" i="55" s="1"/>
  <c r="F166" i="52"/>
  <c r="G189" i="55" s="1"/>
  <c r="F167" i="52"/>
  <c r="G190" i="55" s="1"/>
  <c r="F168" i="52"/>
  <c r="G191" i="55" s="1"/>
  <c r="F169" i="52"/>
  <c r="G192" i="55" s="1"/>
  <c r="F170" i="52"/>
  <c r="G193" i="55" s="1"/>
  <c r="F171" i="52"/>
  <c r="G194" i="55" s="1"/>
  <c r="F172" i="52"/>
  <c r="G195" i="55" s="1"/>
  <c r="F173" i="52"/>
  <c r="G196" i="55" s="1"/>
  <c r="F174" i="52"/>
  <c r="G197" i="55" s="1"/>
  <c r="F175" i="52"/>
  <c r="G198" i="55" s="1"/>
  <c r="F176" i="52"/>
  <c r="G199" i="55" s="1"/>
  <c r="F177" i="52"/>
  <c r="G200" i="55" s="1"/>
  <c r="F178" i="52"/>
  <c r="G201" i="55" s="1"/>
  <c r="F179" i="52"/>
  <c r="G202" i="55" s="1"/>
  <c r="F180" i="52"/>
  <c r="G203" i="55" s="1"/>
  <c r="F181" i="52"/>
  <c r="G204" i="55" s="1"/>
  <c r="F182" i="52"/>
  <c r="G205" i="55" s="1"/>
  <c r="F183" i="52"/>
  <c r="G206" i="55" s="1"/>
  <c r="F184" i="52"/>
  <c r="G207" i="55" s="1"/>
  <c r="F185" i="52"/>
  <c r="G208" i="55" s="1"/>
  <c r="F186" i="52"/>
  <c r="G209" i="55" s="1"/>
  <c r="F187" i="52"/>
  <c r="G210" i="55" s="1"/>
  <c r="F188" i="52"/>
  <c r="G211" i="55" s="1"/>
  <c r="F189" i="52"/>
  <c r="G212" i="55" s="1"/>
  <c r="F190" i="52"/>
  <c r="G213" i="55" s="1"/>
  <c r="F191" i="52"/>
  <c r="G214" i="55" s="1"/>
  <c r="F192" i="52"/>
  <c r="G215" i="55" s="1"/>
  <c r="F193" i="52"/>
  <c r="G216" i="55" s="1"/>
  <c r="F194" i="52"/>
  <c r="G217" i="55" s="1"/>
  <c r="F195" i="52"/>
  <c r="G218" i="55" s="1"/>
  <c r="F196" i="52"/>
  <c r="G219" i="55" s="1"/>
  <c r="F197" i="52"/>
  <c r="G220" i="55" s="1"/>
  <c r="F198" i="52"/>
  <c r="G221" i="55" s="1"/>
  <c r="F199" i="52"/>
  <c r="G222" i="55" s="1"/>
  <c r="F200" i="52"/>
  <c r="G223" i="55" s="1"/>
  <c r="F201" i="52"/>
  <c r="G224" i="55" s="1"/>
  <c r="F202" i="52"/>
  <c r="G225" i="55" s="1"/>
  <c r="F203" i="52"/>
  <c r="G226" i="55" s="1"/>
  <c r="F204" i="52"/>
  <c r="G227" i="55" s="1"/>
  <c r="F205" i="52"/>
  <c r="G228" i="55" s="1"/>
  <c r="F206" i="52"/>
  <c r="G229" i="55" s="1"/>
  <c r="F207" i="52"/>
  <c r="G230" i="55" s="1"/>
  <c r="F208" i="52"/>
  <c r="G231" i="55" s="1"/>
  <c r="F209" i="52"/>
  <c r="G232" i="55" s="1"/>
  <c r="F210" i="52"/>
  <c r="G233" i="55" s="1"/>
  <c r="F211" i="52"/>
  <c r="G234" i="55" s="1"/>
  <c r="F212" i="52"/>
  <c r="G235" i="55" s="1"/>
  <c r="F213" i="52"/>
  <c r="G236" i="55" s="1"/>
  <c r="F214" i="52"/>
  <c r="G237" i="55" s="1"/>
  <c r="F215" i="52"/>
  <c r="G238" i="55" s="1"/>
  <c r="F216" i="52"/>
  <c r="G239" i="55" s="1"/>
  <c r="F217" i="52"/>
  <c r="G240" i="55" s="1"/>
  <c r="F218" i="52"/>
  <c r="G241" i="55" s="1"/>
  <c r="F219" i="52"/>
  <c r="G242" i="55" s="1"/>
  <c r="F220" i="52"/>
  <c r="G243" i="55" s="1"/>
  <c r="F221" i="52"/>
  <c r="G244" i="55" s="1"/>
  <c r="F222" i="52"/>
  <c r="G245" i="55" s="1"/>
  <c r="F223" i="52"/>
  <c r="G246" i="55" s="1"/>
  <c r="F224" i="52"/>
  <c r="G247" i="55" s="1"/>
  <c r="F225" i="52"/>
  <c r="G248" i="55" s="1"/>
  <c r="F226" i="52"/>
  <c r="G249" i="55" s="1"/>
  <c r="F227" i="52"/>
  <c r="G250" i="55" s="1"/>
  <c r="F228" i="52"/>
  <c r="G251" i="55" s="1"/>
  <c r="F229" i="52"/>
  <c r="G252" i="55" s="1"/>
  <c r="F230" i="52"/>
  <c r="G253" i="55" s="1"/>
  <c r="F231" i="52"/>
  <c r="G254" i="55" s="1"/>
  <c r="F232" i="52"/>
  <c r="G255" i="55" s="1"/>
  <c r="F233" i="52"/>
  <c r="G256" i="55" s="1"/>
  <c r="F234" i="52"/>
  <c r="G257" i="55" s="1"/>
  <c r="F235" i="52"/>
  <c r="G258" i="55" s="1"/>
  <c r="F236" i="52"/>
  <c r="G259" i="55" s="1"/>
  <c r="F237" i="52"/>
  <c r="G260" i="55" s="1"/>
  <c r="F238" i="52"/>
  <c r="G261" i="55" s="1"/>
  <c r="F239" i="52"/>
  <c r="G262" i="55" s="1"/>
  <c r="F240" i="52"/>
  <c r="G263" i="55" s="1"/>
  <c r="F241" i="52"/>
  <c r="G264" i="55" s="1"/>
  <c r="F242" i="52"/>
  <c r="G265" i="55" s="1"/>
  <c r="F243" i="52"/>
  <c r="G266" i="55" s="1"/>
  <c r="F244" i="52"/>
  <c r="G267" i="55" s="1"/>
  <c r="F245" i="52"/>
  <c r="G268" i="55" s="1"/>
  <c r="F246" i="52"/>
  <c r="G269" i="55" s="1"/>
  <c r="F247" i="52"/>
  <c r="G270" i="55" s="1"/>
  <c r="F248" i="52"/>
  <c r="G271" i="55" s="1"/>
  <c r="F249" i="52"/>
  <c r="G272" i="55" s="1"/>
  <c r="F250" i="52"/>
  <c r="G273" i="55" s="1"/>
  <c r="F251" i="52"/>
  <c r="G274" i="55" s="1"/>
  <c r="F252" i="52"/>
  <c r="G275" i="55" s="1"/>
  <c r="F253" i="52"/>
  <c r="G276" i="55" s="1"/>
  <c r="F254" i="52"/>
  <c r="G277" i="55" s="1"/>
  <c r="F255" i="52"/>
  <c r="G278" i="55" s="1"/>
  <c r="F256" i="52"/>
  <c r="G279" i="55" s="1"/>
  <c r="F257" i="52"/>
  <c r="G280" i="55" s="1"/>
  <c r="F258" i="52"/>
  <c r="G281" i="55" s="1"/>
  <c r="F259" i="52"/>
  <c r="G282" i="55" s="1"/>
  <c r="F260" i="52"/>
  <c r="G283" i="55" s="1"/>
  <c r="F261" i="52"/>
  <c r="G284" i="55" s="1"/>
  <c r="F262" i="52"/>
  <c r="G285" i="55" s="1"/>
  <c r="F263" i="52"/>
  <c r="G286" i="55" s="1"/>
  <c r="F264" i="52"/>
  <c r="G287" i="55" s="1"/>
  <c r="F265" i="52"/>
  <c r="G288" i="55" s="1"/>
  <c r="F266" i="52"/>
  <c r="G289" i="55" s="1"/>
  <c r="F267" i="52"/>
  <c r="G290" i="55" s="1"/>
  <c r="F268" i="52"/>
  <c r="G291" i="55" s="1"/>
  <c r="F269" i="52"/>
  <c r="G292" i="55" s="1"/>
  <c r="F270" i="52"/>
  <c r="G293" i="55" s="1"/>
  <c r="F271" i="52"/>
  <c r="G294" i="55" s="1"/>
  <c r="F272" i="52"/>
  <c r="F273" i="52"/>
  <c r="F274" i="52"/>
  <c r="F275" i="52"/>
  <c r="F276" i="52"/>
  <c r="F277" i="52"/>
  <c r="F278" i="52"/>
  <c r="F279" i="52"/>
  <c r="F280" i="52"/>
  <c r="F281" i="52"/>
  <c r="F282" i="52"/>
  <c r="F283" i="52"/>
  <c r="F284" i="52"/>
  <c r="F285" i="52"/>
  <c r="F286" i="52"/>
  <c r="F287" i="52"/>
  <c r="F288" i="52"/>
  <c r="F289" i="52"/>
  <c r="F290" i="52"/>
  <c r="F291" i="52"/>
  <c r="F292" i="52"/>
  <c r="F293" i="52"/>
  <c r="F294" i="52"/>
  <c r="F295" i="52"/>
  <c r="F2" i="52"/>
  <c r="E3" i="52"/>
  <c r="F26" i="55" s="1"/>
  <c r="E4" i="52"/>
  <c r="F27" i="55" s="1"/>
  <c r="E5" i="52"/>
  <c r="F28" i="55" s="1"/>
  <c r="E6" i="52"/>
  <c r="F29" i="55" s="1"/>
  <c r="E7" i="52"/>
  <c r="F30" i="55" s="1"/>
  <c r="E8" i="52"/>
  <c r="F31" i="55" s="1"/>
  <c r="E9" i="52"/>
  <c r="F32" i="55" s="1"/>
  <c r="E10" i="52"/>
  <c r="F33" i="55" s="1"/>
  <c r="E11" i="52"/>
  <c r="F34" i="55" s="1"/>
  <c r="E12" i="52"/>
  <c r="F35" i="55" s="1"/>
  <c r="E13" i="52"/>
  <c r="F36" i="55" s="1"/>
  <c r="E14" i="52"/>
  <c r="F37" i="55" s="1"/>
  <c r="E15" i="52"/>
  <c r="F38" i="55" s="1"/>
  <c r="E16" i="52"/>
  <c r="F39" i="55" s="1"/>
  <c r="E17" i="52"/>
  <c r="F40" i="55" s="1"/>
  <c r="E18" i="52"/>
  <c r="F41" i="55" s="1"/>
  <c r="E19" i="52"/>
  <c r="F42" i="55" s="1"/>
  <c r="E20" i="52"/>
  <c r="F43" i="55" s="1"/>
  <c r="E21" i="52"/>
  <c r="F44" i="55" s="1"/>
  <c r="E22" i="52"/>
  <c r="F45" i="55" s="1"/>
  <c r="E23" i="52"/>
  <c r="F46" i="55" s="1"/>
  <c r="E24" i="52"/>
  <c r="F47" i="55" s="1"/>
  <c r="E25" i="52"/>
  <c r="F48" i="55" s="1"/>
  <c r="E26" i="52"/>
  <c r="F49" i="55" s="1"/>
  <c r="E27" i="52"/>
  <c r="F50" i="55" s="1"/>
  <c r="E28" i="52"/>
  <c r="F51" i="55" s="1"/>
  <c r="E29" i="52"/>
  <c r="F52" i="55" s="1"/>
  <c r="E30" i="52"/>
  <c r="F53" i="55" s="1"/>
  <c r="E31" i="52"/>
  <c r="F54" i="55" s="1"/>
  <c r="E32" i="52"/>
  <c r="F55" i="55" s="1"/>
  <c r="E33" i="52"/>
  <c r="F56" i="55" s="1"/>
  <c r="E34" i="52"/>
  <c r="F57" i="55" s="1"/>
  <c r="E35" i="52"/>
  <c r="F58" i="55" s="1"/>
  <c r="E36" i="52"/>
  <c r="F59" i="55" s="1"/>
  <c r="E37" i="52"/>
  <c r="F60" i="55" s="1"/>
  <c r="E38" i="52"/>
  <c r="F61" i="55" s="1"/>
  <c r="E39" i="52"/>
  <c r="F62" i="55" s="1"/>
  <c r="E40" i="52"/>
  <c r="F63" i="55" s="1"/>
  <c r="E41" i="52"/>
  <c r="F64" i="55" s="1"/>
  <c r="E42" i="52"/>
  <c r="F65" i="55" s="1"/>
  <c r="E43" i="52"/>
  <c r="F66" i="55" s="1"/>
  <c r="E44" i="52"/>
  <c r="F67" i="55" s="1"/>
  <c r="E45" i="52"/>
  <c r="F68" i="55" s="1"/>
  <c r="E46" i="52"/>
  <c r="F69" i="55" s="1"/>
  <c r="E47" i="52"/>
  <c r="F70" i="55" s="1"/>
  <c r="E48" i="52"/>
  <c r="F71" i="55" s="1"/>
  <c r="E49" i="52"/>
  <c r="F72" i="55" s="1"/>
  <c r="E50" i="52"/>
  <c r="F73" i="55" s="1"/>
  <c r="E51" i="52"/>
  <c r="F74" i="55" s="1"/>
  <c r="E52" i="52"/>
  <c r="F75" i="55" s="1"/>
  <c r="E53" i="52"/>
  <c r="F76" i="55" s="1"/>
  <c r="E54" i="52"/>
  <c r="F77" i="55" s="1"/>
  <c r="E55" i="52"/>
  <c r="F78" i="55" s="1"/>
  <c r="E56" i="52"/>
  <c r="F79" i="55" s="1"/>
  <c r="E57" i="52"/>
  <c r="F80" i="55" s="1"/>
  <c r="E58" i="52"/>
  <c r="F81" i="55" s="1"/>
  <c r="E59" i="52"/>
  <c r="F82" i="55" s="1"/>
  <c r="E60" i="52"/>
  <c r="F83" i="55" s="1"/>
  <c r="E61" i="52"/>
  <c r="F84" i="55" s="1"/>
  <c r="E62" i="52"/>
  <c r="F85" i="55" s="1"/>
  <c r="E63" i="52"/>
  <c r="F86" i="55" s="1"/>
  <c r="E64" i="52"/>
  <c r="F87" i="55" s="1"/>
  <c r="E65" i="52"/>
  <c r="F88" i="55" s="1"/>
  <c r="E66" i="52"/>
  <c r="F89" i="55" s="1"/>
  <c r="E67" i="52"/>
  <c r="F90" i="55" s="1"/>
  <c r="E68" i="52"/>
  <c r="F91" i="55" s="1"/>
  <c r="E69" i="52"/>
  <c r="F92" i="55" s="1"/>
  <c r="E70" i="52"/>
  <c r="F93" i="55" s="1"/>
  <c r="E71" i="52"/>
  <c r="F94" i="55" s="1"/>
  <c r="E72" i="52"/>
  <c r="F95" i="55" s="1"/>
  <c r="E73" i="52"/>
  <c r="F96" i="55" s="1"/>
  <c r="E74" i="52"/>
  <c r="F97" i="55" s="1"/>
  <c r="E75" i="52"/>
  <c r="F98" i="55" s="1"/>
  <c r="E76" i="52"/>
  <c r="F99" i="55" s="1"/>
  <c r="E77" i="52"/>
  <c r="F100" i="55" s="1"/>
  <c r="E78" i="52"/>
  <c r="F101" i="55" s="1"/>
  <c r="E79" i="52"/>
  <c r="F102" i="55" s="1"/>
  <c r="E80" i="52"/>
  <c r="F103" i="55" s="1"/>
  <c r="E81" i="52"/>
  <c r="F104" i="55" s="1"/>
  <c r="E82" i="52"/>
  <c r="F105" i="55" s="1"/>
  <c r="E83" i="52"/>
  <c r="F106" i="55" s="1"/>
  <c r="E84" i="52"/>
  <c r="F107" i="55" s="1"/>
  <c r="E85" i="52"/>
  <c r="F108" i="55" s="1"/>
  <c r="E86" i="52"/>
  <c r="F109" i="55" s="1"/>
  <c r="E87" i="52"/>
  <c r="F110" i="55" s="1"/>
  <c r="E88" i="52"/>
  <c r="F111" i="55" s="1"/>
  <c r="E89" i="52"/>
  <c r="F112" i="55" s="1"/>
  <c r="E90" i="52"/>
  <c r="F113" i="55" s="1"/>
  <c r="E91" i="52"/>
  <c r="F114" i="55" s="1"/>
  <c r="E92" i="52"/>
  <c r="F115" i="55" s="1"/>
  <c r="E93" i="52"/>
  <c r="F116" i="55" s="1"/>
  <c r="E94" i="52"/>
  <c r="F117" i="55" s="1"/>
  <c r="E95" i="52"/>
  <c r="F118" i="55" s="1"/>
  <c r="E96" i="52"/>
  <c r="F119" i="55" s="1"/>
  <c r="E97" i="52"/>
  <c r="F120" i="55" s="1"/>
  <c r="E98" i="52"/>
  <c r="F121" i="55" s="1"/>
  <c r="E99" i="52"/>
  <c r="F122" i="55" s="1"/>
  <c r="E100" i="52"/>
  <c r="F123" i="55" s="1"/>
  <c r="E101" i="52"/>
  <c r="F124" i="55" s="1"/>
  <c r="E102" i="52"/>
  <c r="F125" i="55" s="1"/>
  <c r="E103" i="52"/>
  <c r="F126" i="55" s="1"/>
  <c r="E104" i="52"/>
  <c r="F127" i="55" s="1"/>
  <c r="E105" i="52"/>
  <c r="F128" i="55" s="1"/>
  <c r="E106" i="52"/>
  <c r="F129" i="55" s="1"/>
  <c r="E107" i="52"/>
  <c r="F130" i="55" s="1"/>
  <c r="E108" i="52"/>
  <c r="F131" i="55" s="1"/>
  <c r="E109" i="52"/>
  <c r="F132" i="55" s="1"/>
  <c r="E110" i="52"/>
  <c r="F133" i="55" s="1"/>
  <c r="E111" i="52"/>
  <c r="F134" i="55" s="1"/>
  <c r="E112" i="52"/>
  <c r="F135" i="55" s="1"/>
  <c r="E113" i="52"/>
  <c r="F136" i="55" s="1"/>
  <c r="E114" i="52"/>
  <c r="F137" i="55" s="1"/>
  <c r="E115" i="52"/>
  <c r="F138" i="55" s="1"/>
  <c r="E116" i="52"/>
  <c r="F139" i="55" s="1"/>
  <c r="E117" i="52"/>
  <c r="F140" i="55" s="1"/>
  <c r="E118" i="52"/>
  <c r="F141" i="55" s="1"/>
  <c r="E119" i="52"/>
  <c r="F142" i="55" s="1"/>
  <c r="E120" i="52"/>
  <c r="F143" i="55" s="1"/>
  <c r="E121" i="52"/>
  <c r="F144" i="55" s="1"/>
  <c r="E122" i="52"/>
  <c r="F145" i="55" s="1"/>
  <c r="E123" i="52"/>
  <c r="F146" i="55" s="1"/>
  <c r="E124" i="52"/>
  <c r="F147" i="55" s="1"/>
  <c r="E125" i="52"/>
  <c r="F148" i="55" s="1"/>
  <c r="E126" i="52"/>
  <c r="F149" i="55" s="1"/>
  <c r="E127" i="52"/>
  <c r="F150" i="55" s="1"/>
  <c r="E128" i="52"/>
  <c r="F151" i="55" s="1"/>
  <c r="E129" i="52"/>
  <c r="F152" i="55" s="1"/>
  <c r="E130" i="52"/>
  <c r="F153" i="55" s="1"/>
  <c r="E131" i="52"/>
  <c r="F154" i="55" s="1"/>
  <c r="E132" i="52"/>
  <c r="F155" i="55" s="1"/>
  <c r="E133" i="52"/>
  <c r="F156" i="55" s="1"/>
  <c r="E134" i="52"/>
  <c r="F157" i="55" s="1"/>
  <c r="E135" i="52"/>
  <c r="F158" i="55" s="1"/>
  <c r="E136" i="52"/>
  <c r="F159" i="55" s="1"/>
  <c r="E137" i="52"/>
  <c r="F160" i="55" s="1"/>
  <c r="E138" i="52"/>
  <c r="F161" i="55" s="1"/>
  <c r="E139" i="52"/>
  <c r="F162" i="55" s="1"/>
  <c r="E140" i="52"/>
  <c r="F163" i="55" s="1"/>
  <c r="E141" i="52"/>
  <c r="F164" i="55" s="1"/>
  <c r="E142" i="52"/>
  <c r="F165" i="55" s="1"/>
  <c r="E143" i="52"/>
  <c r="F166" i="55" s="1"/>
  <c r="E144" i="52"/>
  <c r="F167" i="55" s="1"/>
  <c r="E145" i="52"/>
  <c r="F168" i="55" s="1"/>
  <c r="E146" i="52"/>
  <c r="F169" i="55" s="1"/>
  <c r="E147" i="52"/>
  <c r="F170" i="55" s="1"/>
  <c r="E148" i="52"/>
  <c r="F171" i="55" s="1"/>
  <c r="E149" i="52"/>
  <c r="F172" i="55" s="1"/>
  <c r="E150" i="52"/>
  <c r="F173" i="55" s="1"/>
  <c r="E151" i="52"/>
  <c r="F174" i="55" s="1"/>
  <c r="E152" i="52"/>
  <c r="F175" i="55" s="1"/>
  <c r="E153" i="52"/>
  <c r="F176" i="55" s="1"/>
  <c r="E154" i="52"/>
  <c r="F177" i="55" s="1"/>
  <c r="E155" i="52"/>
  <c r="F178" i="55" s="1"/>
  <c r="E156" i="52"/>
  <c r="F179" i="55" s="1"/>
  <c r="E157" i="52"/>
  <c r="F180" i="55" s="1"/>
  <c r="E158" i="52"/>
  <c r="F181" i="55" s="1"/>
  <c r="E159" i="52"/>
  <c r="F182" i="55" s="1"/>
  <c r="E160" i="52"/>
  <c r="F183" i="55" s="1"/>
  <c r="E161" i="52"/>
  <c r="F184" i="55" s="1"/>
  <c r="E162" i="52"/>
  <c r="F185" i="55" s="1"/>
  <c r="E163" i="52"/>
  <c r="F186" i="55" s="1"/>
  <c r="E164" i="52"/>
  <c r="F187" i="55" s="1"/>
  <c r="E165" i="52"/>
  <c r="F188" i="55" s="1"/>
  <c r="E166" i="52"/>
  <c r="F189" i="55" s="1"/>
  <c r="E167" i="52"/>
  <c r="F190" i="55" s="1"/>
  <c r="E168" i="52"/>
  <c r="F191" i="55" s="1"/>
  <c r="E169" i="52"/>
  <c r="F192" i="55" s="1"/>
  <c r="E170" i="52"/>
  <c r="F193" i="55" s="1"/>
  <c r="E171" i="52"/>
  <c r="F194" i="55" s="1"/>
  <c r="E172" i="52"/>
  <c r="F195" i="55" s="1"/>
  <c r="E173" i="52"/>
  <c r="F196" i="55" s="1"/>
  <c r="E174" i="52"/>
  <c r="F197" i="55" s="1"/>
  <c r="E175" i="52"/>
  <c r="F198" i="55" s="1"/>
  <c r="E176" i="52"/>
  <c r="F199" i="55" s="1"/>
  <c r="E177" i="52"/>
  <c r="F200" i="55" s="1"/>
  <c r="E178" i="52"/>
  <c r="F201" i="55" s="1"/>
  <c r="E179" i="52"/>
  <c r="F202" i="55" s="1"/>
  <c r="E180" i="52"/>
  <c r="F203" i="55" s="1"/>
  <c r="E181" i="52"/>
  <c r="F204" i="55" s="1"/>
  <c r="E182" i="52"/>
  <c r="F205" i="55" s="1"/>
  <c r="E183" i="52"/>
  <c r="F206" i="55" s="1"/>
  <c r="E184" i="52"/>
  <c r="F207" i="55" s="1"/>
  <c r="E185" i="52"/>
  <c r="F208" i="55" s="1"/>
  <c r="E186" i="52"/>
  <c r="F209" i="55" s="1"/>
  <c r="E187" i="52"/>
  <c r="F210" i="55" s="1"/>
  <c r="E188" i="52"/>
  <c r="F211" i="55" s="1"/>
  <c r="E189" i="52"/>
  <c r="F212" i="55" s="1"/>
  <c r="E190" i="52"/>
  <c r="F213" i="55" s="1"/>
  <c r="E191" i="52"/>
  <c r="F214" i="55" s="1"/>
  <c r="E192" i="52"/>
  <c r="F215" i="55" s="1"/>
  <c r="E193" i="52"/>
  <c r="F216" i="55" s="1"/>
  <c r="E194" i="52"/>
  <c r="F217" i="55" s="1"/>
  <c r="E195" i="52"/>
  <c r="F218" i="55" s="1"/>
  <c r="E196" i="52"/>
  <c r="F219" i="55" s="1"/>
  <c r="E197" i="52"/>
  <c r="F220" i="55" s="1"/>
  <c r="E198" i="52"/>
  <c r="F221" i="55" s="1"/>
  <c r="E199" i="52"/>
  <c r="F222" i="55" s="1"/>
  <c r="E200" i="52"/>
  <c r="F223" i="55" s="1"/>
  <c r="E201" i="52"/>
  <c r="F224" i="55" s="1"/>
  <c r="E202" i="52"/>
  <c r="F225" i="55" s="1"/>
  <c r="E203" i="52"/>
  <c r="F226" i="55" s="1"/>
  <c r="E204" i="52"/>
  <c r="F227" i="55" s="1"/>
  <c r="E205" i="52"/>
  <c r="F228" i="55" s="1"/>
  <c r="E206" i="52"/>
  <c r="F229" i="55" s="1"/>
  <c r="E207" i="52"/>
  <c r="F230" i="55" s="1"/>
  <c r="E208" i="52"/>
  <c r="F231" i="55" s="1"/>
  <c r="E209" i="52"/>
  <c r="F232" i="55" s="1"/>
  <c r="E210" i="52"/>
  <c r="F233" i="55" s="1"/>
  <c r="E211" i="52"/>
  <c r="F234" i="55" s="1"/>
  <c r="E212" i="52"/>
  <c r="F235" i="55" s="1"/>
  <c r="E213" i="52"/>
  <c r="F236" i="55" s="1"/>
  <c r="E214" i="52"/>
  <c r="F237" i="55" s="1"/>
  <c r="E215" i="52"/>
  <c r="F238" i="55" s="1"/>
  <c r="E216" i="52"/>
  <c r="F239" i="55" s="1"/>
  <c r="E217" i="52"/>
  <c r="F240" i="55" s="1"/>
  <c r="E218" i="52"/>
  <c r="F241" i="55" s="1"/>
  <c r="E219" i="52"/>
  <c r="F242" i="55" s="1"/>
  <c r="E220" i="52"/>
  <c r="F243" i="55" s="1"/>
  <c r="E221" i="52"/>
  <c r="F244" i="55" s="1"/>
  <c r="E222" i="52"/>
  <c r="F245" i="55" s="1"/>
  <c r="E223" i="52"/>
  <c r="F246" i="55" s="1"/>
  <c r="E224" i="52"/>
  <c r="F247" i="55" s="1"/>
  <c r="E225" i="52"/>
  <c r="F248" i="55" s="1"/>
  <c r="E226" i="52"/>
  <c r="F249" i="55" s="1"/>
  <c r="E227" i="52"/>
  <c r="F250" i="55" s="1"/>
  <c r="E228" i="52"/>
  <c r="F251" i="55" s="1"/>
  <c r="E229" i="52"/>
  <c r="F252" i="55" s="1"/>
  <c r="E230" i="52"/>
  <c r="F253" i="55" s="1"/>
  <c r="E231" i="52"/>
  <c r="F254" i="55" s="1"/>
  <c r="E232" i="52"/>
  <c r="F255" i="55" s="1"/>
  <c r="E233" i="52"/>
  <c r="F256" i="55" s="1"/>
  <c r="E234" i="52"/>
  <c r="F257" i="55" s="1"/>
  <c r="E235" i="52"/>
  <c r="F258" i="55" s="1"/>
  <c r="E236" i="52"/>
  <c r="F259" i="55" s="1"/>
  <c r="E237" i="52"/>
  <c r="F260" i="55" s="1"/>
  <c r="E238" i="52"/>
  <c r="F261" i="55" s="1"/>
  <c r="E239" i="52"/>
  <c r="F262" i="55" s="1"/>
  <c r="E240" i="52"/>
  <c r="F263" i="55" s="1"/>
  <c r="E241" i="52"/>
  <c r="F264" i="55" s="1"/>
  <c r="E242" i="52"/>
  <c r="F265" i="55" s="1"/>
  <c r="E243" i="52"/>
  <c r="F266" i="55" s="1"/>
  <c r="E244" i="52"/>
  <c r="F267" i="55" s="1"/>
  <c r="E245" i="52"/>
  <c r="F268" i="55" s="1"/>
  <c r="E246" i="52"/>
  <c r="F269" i="55" s="1"/>
  <c r="E247" i="52"/>
  <c r="F270" i="55" s="1"/>
  <c r="E248" i="52"/>
  <c r="F271" i="55" s="1"/>
  <c r="E249" i="52"/>
  <c r="F272" i="55" s="1"/>
  <c r="E250" i="52"/>
  <c r="F273" i="55" s="1"/>
  <c r="E251" i="52"/>
  <c r="F274" i="55" s="1"/>
  <c r="E252" i="52"/>
  <c r="F275" i="55" s="1"/>
  <c r="E253" i="52"/>
  <c r="F276" i="55" s="1"/>
  <c r="E254" i="52"/>
  <c r="F277" i="55" s="1"/>
  <c r="E255" i="52"/>
  <c r="F278" i="55" s="1"/>
  <c r="E256" i="52"/>
  <c r="F279" i="55" s="1"/>
  <c r="E257" i="52"/>
  <c r="F280" i="55" s="1"/>
  <c r="E258" i="52"/>
  <c r="F281" i="55" s="1"/>
  <c r="E259" i="52"/>
  <c r="F282" i="55" s="1"/>
  <c r="E260" i="52"/>
  <c r="F283" i="55" s="1"/>
  <c r="E261" i="52"/>
  <c r="F284" i="55" s="1"/>
  <c r="E262" i="52"/>
  <c r="F285" i="55" s="1"/>
  <c r="E263" i="52"/>
  <c r="F286" i="55" s="1"/>
  <c r="E264" i="52"/>
  <c r="F287" i="55" s="1"/>
  <c r="E265" i="52"/>
  <c r="F288" i="55" s="1"/>
  <c r="E266" i="52"/>
  <c r="F289" i="55" s="1"/>
  <c r="E267" i="52"/>
  <c r="F290" i="55" s="1"/>
  <c r="E268" i="52"/>
  <c r="F291" i="55" s="1"/>
  <c r="E269" i="52"/>
  <c r="F292" i="55" s="1"/>
  <c r="E270" i="52"/>
  <c r="F293" i="55" s="1"/>
  <c r="E271" i="52"/>
  <c r="F294" i="55" s="1"/>
  <c r="E272" i="52"/>
  <c r="E273" i="52"/>
  <c r="E274" i="52"/>
  <c r="E275" i="52"/>
  <c r="E276" i="52"/>
  <c r="E277" i="52"/>
  <c r="E278" i="52"/>
  <c r="E279" i="52"/>
  <c r="E280" i="52"/>
  <c r="E281" i="52"/>
  <c r="E282" i="52"/>
  <c r="E283" i="52"/>
  <c r="E284" i="52"/>
  <c r="E285" i="52"/>
  <c r="E286" i="52"/>
  <c r="E287" i="52"/>
  <c r="E288" i="52"/>
  <c r="E289" i="52"/>
  <c r="E290" i="52"/>
  <c r="E291" i="52"/>
  <c r="E292" i="52"/>
  <c r="E293" i="52"/>
  <c r="E294" i="52"/>
  <c r="E295" i="52"/>
  <c r="E2" i="52"/>
  <c r="F25" i="55" s="1"/>
  <c r="D3" i="52"/>
  <c r="C26" i="55" s="1"/>
  <c r="B26" i="55" s="1"/>
  <c r="D4" i="52"/>
  <c r="C27" i="55" s="1"/>
  <c r="D5" i="52"/>
  <c r="C28" i="55" s="1"/>
  <c r="D6" i="52"/>
  <c r="C29" i="55" s="1"/>
  <c r="D7" i="52"/>
  <c r="C30" i="55" s="1"/>
  <c r="D8" i="52"/>
  <c r="C31" i="55" s="1"/>
  <c r="D9" i="52"/>
  <c r="C32" i="55" s="1"/>
  <c r="D10" i="52"/>
  <c r="C33" i="55" s="1"/>
  <c r="D11" i="52"/>
  <c r="C34" i="55" s="1"/>
  <c r="D12" i="52"/>
  <c r="C35" i="55" s="1"/>
  <c r="D13" i="52"/>
  <c r="C36" i="55" s="1"/>
  <c r="D14" i="52"/>
  <c r="C37" i="55" s="1"/>
  <c r="D15" i="52"/>
  <c r="C38" i="55" s="1"/>
  <c r="D16" i="52"/>
  <c r="C39" i="55" s="1"/>
  <c r="B39" i="55" s="1"/>
  <c r="D17" i="52"/>
  <c r="C40" i="55" s="1"/>
  <c r="B40" i="55" s="1"/>
  <c r="D18" i="52"/>
  <c r="C41" i="55" s="1"/>
  <c r="B41" i="55" s="1"/>
  <c r="D19" i="52"/>
  <c r="C42" i="55" s="1"/>
  <c r="B42" i="55" s="1"/>
  <c r="D20" i="52"/>
  <c r="C43" i="55" s="1"/>
  <c r="B43" i="55" s="1"/>
  <c r="D21" i="52"/>
  <c r="C44" i="55" s="1"/>
  <c r="B44" i="55" s="1"/>
  <c r="D22" i="52"/>
  <c r="C45" i="55" s="1"/>
  <c r="B45" i="55" s="1"/>
  <c r="D23" i="52"/>
  <c r="C46" i="55" s="1"/>
  <c r="B46" i="55" s="1"/>
  <c r="D24" i="52"/>
  <c r="C47" i="55" s="1"/>
  <c r="B47" i="55" s="1"/>
  <c r="D25" i="52"/>
  <c r="C48" i="55" s="1"/>
  <c r="B48" i="55" s="1"/>
  <c r="D26" i="52"/>
  <c r="C49" i="55" s="1"/>
  <c r="B49" i="55" s="1"/>
  <c r="D27" i="52"/>
  <c r="C50" i="55" s="1"/>
  <c r="B50" i="55" s="1"/>
  <c r="D28" i="52"/>
  <c r="C51" i="55" s="1"/>
  <c r="B51" i="55" s="1"/>
  <c r="D29" i="52"/>
  <c r="C52" i="55" s="1"/>
  <c r="B52" i="55" s="1"/>
  <c r="D30" i="52"/>
  <c r="C53" i="55" s="1"/>
  <c r="B53" i="55" s="1"/>
  <c r="D31" i="52"/>
  <c r="C54" i="55" s="1"/>
  <c r="B54" i="55" s="1"/>
  <c r="D32" i="52"/>
  <c r="C55" i="55" s="1"/>
  <c r="B55" i="55" s="1"/>
  <c r="D33" i="52"/>
  <c r="C56" i="55" s="1"/>
  <c r="B56" i="55" s="1"/>
  <c r="D34" i="52"/>
  <c r="C57" i="55" s="1"/>
  <c r="B57" i="55" s="1"/>
  <c r="D35" i="52"/>
  <c r="C58" i="55" s="1"/>
  <c r="B58" i="55" s="1"/>
  <c r="D36" i="52"/>
  <c r="C59" i="55" s="1"/>
  <c r="B59" i="55" s="1"/>
  <c r="D37" i="52"/>
  <c r="C60" i="55" s="1"/>
  <c r="B60" i="55" s="1"/>
  <c r="D38" i="52"/>
  <c r="C61" i="55" s="1"/>
  <c r="B61" i="55" s="1"/>
  <c r="D39" i="52"/>
  <c r="C62" i="55" s="1"/>
  <c r="B62" i="55" s="1"/>
  <c r="D40" i="52"/>
  <c r="C63" i="55" s="1"/>
  <c r="B63" i="55" s="1"/>
  <c r="D41" i="52"/>
  <c r="C64" i="55" s="1"/>
  <c r="B64" i="55" s="1"/>
  <c r="D42" i="52"/>
  <c r="C65" i="55" s="1"/>
  <c r="B65" i="55" s="1"/>
  <c r="D43" i="52"/>
  <c r="C66" i="55" s="1"/>
  <c r="B66" i="55" s="1"/>
  <c r="D44" i="52"/>
  <c r="C67" i="55" s="1"/>
  <c r="B67" i="55" s="1"/>
  <c r="D45" i="52"/>
  <c r="C68" i="55" s="1"/>
  <c r="B68" i="55" s="1"/>
  <c r="D46" i="52"/>
  <c r="C69" i="55" s="1"/>
  <c r="B69" i="55" s="1"/>
  <c r="D47" i="52"/>
  <c r="C70" i="55" s="1"/>
  <c r="B70" i="55" s="1"/>
  <c r="D48" i="52"/>
  <c r="C71" i="55" s="1"/>
  <c r="B71" i="55" s="1"/>
  <c r="D49" i="52"/>
  <c r="C72" i="55" s="1"/>
  <c r="B72" i="55" s="1"/>
  <c r="D50" i="52"/>
  <c r="C73" i="55" s="1"/>
  <c r="B73" i="55" s="1"/>
  <c r="D51" i="52"/>
  <c r="C74" i="55" s="1"/>
  <c r="B74" i="55" s="1"/>
  <c r="D52" i="52"/>
  <c r="C75" i="55" s="1"/>
  <c r="B75" i="55" s="1"/>
  <c r="D53" i="52"/>
  <c r="C76" i="55" s="1"/>
  <c r="B76" i="55" s="1"/>
  <c r="D54" i="52"/>
  <c r="C77" i="55" s="1"/>
  <c r="B77" i="55" s="1"/>
  <c r="D55" i="52"/>
  <c r="C78" i="55" s="1"/>
  <c r="B78" i="55" s="1"/>
  <c r="D56" i="52"/>
  <c r="C79" i="55" s="1"/>
  <c r="B79" i="55" s="1"/>
  <c r="D57" i="52"/>
  <c r="C80" i="55" s="1"/>
  <c r="B80" i="55" s="1"/>
  <c r="D58" i="52"/>
  <c r="C81" i="55" s="1"/>
  <c r="B81" i="55" s="1"/>
  <c r="D59" i="52"/>
  <c r="C82" i="55" s="1"/>
  <c r="B82" i="55" s="1"/>
  <c r="D60" i="52"/>
  <c r="C83" i="55" s="1"/>
  <c r="B83" i="55" s="1"/>
  <c r="D61" i="52"/>
  <c r="C84" i="55" s="1"/>
  <c r="B84" i="55" s="1"/>
  <c r="D62" i="52"/>
  <c r="C85" i="55" s="1"/>
  <c r="B85" i="55" s="1"/>
  <c r="D63" i="52"/>
  <c r="C86" i="55" s="1"/>
  <c r="B86" i="55" s="1"/>
  <c r="D64" i="52"/>
  <c r="C87" i="55" s="1"/>
  <c r="B87" i="55" s="1"/>
  <c r="D65" i="52"/>
  <c r="C88" i="55" s="1"/>
  <c r="B88" i="55" s="1"/>
  <c r="D66" i="52"/>
  <c r="C89" i="55" s="1"/>
  <c r="B89" i="55" s="1"/>
  <c r="D67" i="52"/>
  <c r="C90" i="55" s="1"/>
  <c r="B90" i="55" s="1"/>
  <c r="D68" i="52"/>
  <c r="C91" i="55" s="1"/>
  <c r="B91" i="55" s="1"/>
  <c r="D69" i="52"/>
  <c r="C92" i="55" s="1"/>
  <c r="B92" i="55" s="1"/>
  <c r="D70" i="52"/>
  <c r="C93" i="55" s="1"/>
  <c r="B93" i="55" s="1"/>
  <c r="D71" i="52"/>
  <c r="C94" i="55" s="1"/>
  <c r="B94" i="55" s="1"/>
  <c r="D72" i="52"/>
  <c r="C95" i="55" s="1"/>
  <c r="B95" i="55" s="1"/>
  <c r="D73" i="52"/>
  <c r="C96" i="55" s="1"/>
  <c r="B96" i="55" s="1"/>
  <c r="D74" i="52"/>
  <c r="C97" i="55" s="1"/>
  <c r="B97" i="55" s="1"/>
  <c r="D75" i="52"/>
  <c r="C98" i="55" s="1"/>
  <c r="B98" i="55" s="1"/>
  <c r="D76" i="52"/>
  <c r="C99" i="55" s="1"/>
  <c r="B99" i="55" s="1"/>
  <c r="D77" i="52"/>
  <c r="C100" i="55" s="1"/>
  <c r="B100" i="55" s="1"/>
  <c r="D78" i="52"/>
  <c r="C101" i="55" s="1"/>
  <c r="B101" i="55" s="1"/>
  <c r="D79" i="52"/>
  <c r="C102" i="55" s="1"/>
  <c r="B102" i="55" s="1"/>
  <c r="D80" i="52"/>
  <c r="C103" i="55" s="1"/>
  <c r="B103" i="55" s="1"/>
  <c r="D81" i="52"/>
  <c r="C104" i="55" s="1"/>
  <c r="B104" i="55" s="1"/>
  <c r="D82" i="52"/>
  <c r="C105" i="55" s="1"/>
  <c r="B105" i="55" s="1"/>
  <c r="D83" i="52"/>
  <c r="C106" i="55" s="1"/>
  <c r="B106" i="55" s="1"/>
  <c r="D84" i="52"/>
  <c r="C107" i="55" s="1"/>
  <c r="B107" i="55" s="1"/>
  <c r="D85" i="52"/>
  <c r="C108" i="55" s="1"/>
  <c r="B108" i="55" s="1"/>
  <c r="D86" i="52"/>
  <c r="C109" i="55" s="1"/>
  <c r="B109" i="55" s="1"/>
  <c r="D87" i="52"/>
  <c r="C110" i="55" s="1"/>
  <c r="B110" i="55" s="1"/>
  <c r="D88" i="52"/>
  <c r="C111" i="55" s="1"/>
  <c r="B111" i="55" s="1"/>
  <c r="D89" i="52"/>
  <c r="C112" i="55" s="1"/>
  <c r="B112" i="55" s="1"/>
  <c r="D90" i="52"/>
  <c r="C113" i="55" s="1"/>
  <c r="B113" i="55" s="1"/>
  <c r="D91" i="52"/>
  <c r="C114" i="55" s="1"/>
  <c r="B114" i="55" s="1"/>
  <c r="D92" i="52"/>
  <c r="C115" i="55" s="1"/>
  <c r="B115" i="55" s="1"/>
  <c r="D93" i="52"/>
  <c r="C116" i="55" s="1"/>
  <c r="B116" i="55" s="1"/>
  <c r="D94" i="52"/>
  <c r="C117" i="55" s="1"/>
  <c r="B117" i="55" s="1"/>
  <c r="D95" i="52"/>
  <c r="C118" i="55" s="1"/>
  <c r="B118" i="55" s="1"/>
  <c r="D96" i="52"/>
  <c r="C119" i="55" s="1"/>
  <c r="B119" i="55" s="1"/>
  <c r="D97" i="52"/>
  <c r="C120" i="55" s="1"/>
  <c r="B120" i="55" s="1"/>
  <c r="D98" i="52"/>
  <c r="C121" i="55" s="1"/>
  <c r="B121" i="55" s="1"/>
  <c r="D99" i="52"/>
  <c r="C122" i="55" s="1"/>
  <c r="B122" i="55" s="1"/>
  <c r="D100" i="52"/>
  <c r="C123" i="55" s="1"/>
  <c r="B123" i="55" s="1"/>
  <c r="D101" i="52"/>
  <c r="C124" i="55" s="1"/>
  <c r="B124" i="55" s="1"/>
  <c r="D102" i="52"/>
  <c r="C125" i="55" s="1"/>
  <c r="B125" i="55" s="1"/>
  <c r="D103" i="52"/>
  <c r="C126" i="55" s="1"/>
  <c r="B126" i="55" s="1"/>
  <c r="D104" i="52"/>
  <c r="C127" i="55" s="1"/>
  <c r="B127" i="55" s="1"/>
  <c r="D105" i="52"/>
  <c r="C128" i="55" s="1"/>
  <c r="B128" i="55" s="1"/>
  <c r="D106" i="52"/>
  <c r="C129" i="55" s="1"/>
  <c r="B129" i="55" s="1"/>
  <c r="D107" i="52"/>
  <c r="C130" i="55" s="1"/>
  <c r="B130" i="55" s="1"/>
  <c r="D108" i="52"/>
  <c r="C131" i="55" s="1"/>
  <c r="B131" i="55" s="1"/>
  <c r="D109" i="52"/>
  <c r="C132" i="55" s="1"/>
  <c r="B132" i="55" s="1"/>
  <c r="D110" i="52"/>
  <c r="C133" i="55" s="1"/>
  <c r="B133" i="55" s="1"/>
  <c r="D111" i="52"/>
  <c r="C134" i="55" s="1"/>
  <c r="B134" i="55" s="1"/>
  <c r="D112" i="52"/>
  <c r="C135" i="55" s="1"/>
  <c r="B135" i="55" s="1"/>
  <c r="D113" i="52"/>
  <c r="C136" i="55" s="1"/>
  <c r="B136" i="55" s="1"/>
  <c r="D114" i="52"/>
  <c r="C137" i="55" s="1"/>
  <c r="B137" i="55" s="1"/>
  <c r="D115" i="52"/>
  <c r="C138" i="55" s="1"/>
  <c r="B138" i="55" s="1"/>
  <c r="D116" i="52"/>
  <c r="C139" i="55" s="1"/>
  <c r="B139" i="55" s="1"/>
  <c r="D117" i="52"/>
  <c r="C140" i="55" s="1"/>
  <c r="B140" i="55" s="1"/>
  <c r="D118" i="52"/>
  <c r="C141" i="55" s="1"/>
  <c r="B141" i="55" s="1"/>
  <c r="D119" i="52"/>
  <c r="C142" i="55" s="1"/>
  <c r="B142" i="55" s="1"/>
  <c r="D120" i="52"/>
  <c r="C143" i="55" s="1"/>
  <c r="B143" i="55" s="1"/>
  <c r="D121" i="52"/>
  <c r="C144" i="55" s="1"/>
  <c r="B144" i="55" s="1"/>
  <c r="D122" i="52"/>
  <c r="C145" i="55" s="1"/>
  <c r="B145" i="55" s="1"/>
  <c r="D123" i="52"/>
  <c r="C146" i="55" s="1"/>
  <c r="B146" i="55" s="1"/>
  <c r="D124" i="52"/>
  <c r="C147" i="55" s="1"/>
  <c r="B147" i="55" s="1"/>
  <c r="D125" i="52"/>
  <c r="C148" i="55" s="1"/>
  <c r="B148" i="55" s="1"/>
  <c r="D126" i="52"/>
  <c r="C149" i="55" s="1"/>
  <c r="B149" i="55" s="1"/>
  <c r="D127" i="52"/>
  <c r="C150" i="55" s="1"/>
  <c r="B150" i="55" s="1"/>
  <c r="D128" i="52"/>
  <c r="C151" i="55" s="1"/>
  <c r="B151" i="55" s="1"/>
  <c r="D129" i="52"/>
  <c r="C152" i="55" s="1"/>
  <c r="B152" i="55" s="1"/>
  <c r="D130" i="52"/>
  <c r="C153" i="55" s="1"/>
  <c r="B153" i="55" s="1"/>
  <c r="D131" i="52"/>
  <c r="C154" i="55" s="1"/>
  <c r="B154" i="55" s="1"/>
  <c r="D132" i="52"/>
  <c r="C155" i="55" s="1"/>
  <c r="B155" i="55" s="1"/>
  <c r="D133" i="52"/>
  <c r="C156" i="55" s="1"/>
  <c r="B156" i="55" s="1"/>
  <c r="D134" i="52"/>
  <c r="C157" i="55" s="1"/>
  <c r="B157" i="55" s="1"/>
  <c r="D135" i="52"/>
  <c r="C158" i="55" s="1"/>
  <c r="B158" i="55" s="1"/>
  <c r="D136" i="52"/>
  <c r="C159" i="55" s="1"/>
  <c r="B159" i="55" s="1"/>
  <c r="D137" i="52"/>
  <c r="C160" i="55" s="1"/>
  <c r="B160" i="55" s="1"/>
  <c r="D138" i="52"/>
  <c r="C161" i="55" s="1"/>
  <c r="B161" i="55" s="1"/>
  <c r="D139" i="52"/>
  <c r="C162" i="55" s="1"/>
  <c r="B162" i="55" s="1"/>
  <c r="D140" i="52"/>
  <c r="C163" i="55" s="1"/>
  <c r="B163" i="55" s="1"/>
  <c r="D141" i="52"/>
  <c r="C164" i="55" s="1"/>
  <c r="B164" i="55" s="1"/>
  <c r="D142" i="52"/>
  <c r="C165" i="55" s="1"/>
  <c r="B165" i="55" s="1"/>
  <c r="D143" i="52"/>
  <c r="C166" i="55" s="1"/>
  <c r="B166" i="55" s="1"/>
  <c r="D144" i="52"/>
  <c r="C167" i="55" s="1"/>
  <c r="B167" i="55" s="1"/>
  <c r="D145" i="52"/>
  <c r="C168" i="55" s="1"/>
  <c r="B168" i="55" s="1"/>
  <c r="D146" i="52"/>
  <c r="C169" i="55" s="1"/>
  <c r="B169" i="55" s="1"/>
  <c r="D147" i="52"/>
  <c r="C170" i="55" s="1"/>
  <c r="B170" i="55" s="1"/>
  <c r="D148" i="52"/>
  <c r="C171" i="55" s="1"/>
  <c r="B171" i="55" s="1"/>
  <c r="D149" i="52"/>
  <c r="C172" i="55" s="1"/>
  <c r="B172" i="55" s="1"/>
  <c r="D150" i="52"/>
  <c r="C173" i="55" s="1"/>
  <c r="B173" i="55" s="1"/>
  <c r="D151" i="52"/>
  <c r="C174" i="55" s="1"/>
  <c r="B174" i="55" s="1"/>
  <c r="D152" i="52"/>
  <c r="C175" i="55" s="1"/>
  <c r="B175" i="55" s="1"/>
  <c r="D153" i="52"/>
  <c r="C176" i="55" s="1"/>
  <c r="B176" i="55" s="1"/>
  <c r="D154" i="52"/>
  <c r="C177" i="55" s="1"/>
  <c r="B177" i="55" s="1"/>
  <c r="D155" i="52"/>
  <c r="C178" i="55" s="1"/>
  <c r="B178" i="55" s="1"/>
  <c r="D156" i="52"/>
  <c r="C179" i="55" s="1"/>
  <c r="B179" i="55" s="1"/>
  <c r="D157" i="52"/>
  <c r="C180" i="55" s="1"/>
  <c r="B180" i="55" s="1"/>
  <c r="D158" i="52"/>
  <c r="C181" i="55" s="1"/>
  <c r="B181" i="55" s="1"/>
  <c r="D159" i="52"/>
  <c r="C182" i="55" s="1"/>
  <c r="B182" i="55" s="1"/>
  <c r="D160" i="52"/>
  <c r="C183" i="55" s="1"/>
  <c r="B183" i="55" s="1"/>
  <c r="D161" i="52"/>
  <c r="C184" i="55" s="1"/>
  <c r="B184" i="55" s="1"/>
  <c r="D162" i="52"/>
  <c r="C185" i="55" s="1"/>
  <c r="B185" i="55" s="1"/>
  <c r="D163" i="52"/>
  <c r="C186" i="55" s="1"/>
  <c r="B186" i="55" s="1"/>
  <c r="D164" i="52"/>
  <c r="C187" i="55" s="1"/>
  <c r="B187" i="55" s="1"/>
  <c r="D165" i="52"/>
  <c r="C188" i="55" s="1"/>
  <c r="B188" i="55" s="1"/>
  <c r="D166" i="52"/>
  <c r="C189" i="55" s="1"/>
  <c r="B189" i="55" s="1"/>
  <c r="D167" i="52"/>
  <c r="C190" i="55" s="1"/>
  <c r="B190" i="55" s="1"/>
  <c r="D168" i="52"/>
  <c r="C191" i="55" s="1"/>
  <c r="B191" i="55" s="1"/>
  <c r="D169" i="52"/>
  <c r="C192" i="55" s="1"/>
  <c r="B192" i="55" s="1"/>
  <c r="D170" i="52"/>
  <c r="C193" i="55" s="1"/>
  <c r="B193" i="55" s="1"/>
  <c r="D171" i="52"/>
  <c r="C194" i="55" s="1"/>
  <c r="B194" i="55" s="1"/>
  <c r="D172" i="52"/>
  <c r="C195" i="55" s="1"/>
  <c r="B195" i="55" s="1"/>
  <c r="D173" i="52"/>
  <c r="C196" i="55" s="1"/>
  <c r="B196" i="55" s="1"/>
  <c r="D174" i="52"/>
  <c r="C197" i="55" s="1"/>
  <c r="B197" i="55" s="1"/>
  <c r="D175" i="52"/>
  <c r="C198" i="55" s="1"/>
  <c r="B198" i="55" s="1"/>
  <c r="D176" i="52"/>
  <c r="C199" i="55" s="1"/>
  <c r="B199" i="55" s="1"/>
  <c r="D177" i="52"/>
  <c r="C200" i="55" s="1"/>
  <c r="B200" i="55" s="1"/>
  <c r="D178" i="52"/>
  <c r="C201" i="55" s="1"/>
  <c r="B201" i="55" s="1"/>
  <c r="D179" i="52"/>
  <c r="C202" i="55" s="1"/>
  <c r="B202" i="55" s="1"/>
  <c r="D180" i="52"/>
  <c r="C203" i="55" s="1"/>
  <c r="B203" i="55" s="1"/>
  <c r="D181" i="52"/>
  <c r="C204" i="55" s="1"/>
  <c r="B204" i="55" s="1"/>
  <c r="D182" i="52"/>
  <c r="C205" i="55" s="1"/>
  <c r="B205" i="55" s="1"/>
  <c r="D183" i="52"/>
  <c r="C206" i="55" s="1"/>
  <c r="B206" i="55" s="1"/>
  <c r="D184" i="52"/>
  <c r="C207" i="55" s="1"/>
  <c r="B207" i="55" s="1"/>
  <c r="D185" i="52"/>
  <c r="C208" i="55" s="1"/>
  <c r="B208" i="55" s="1"/>
  <c r="D186" i="52"/>
  <c r="C209" i="55" s="1"/>
  <c r="B209" i="55" s="1"/>
  <c r="D187" i="52"/>
  <c r="C210" i="55" s="1"/>
  <c r="B210" i="55" s="1"/>
  <c r="D188" i="52"/>
  <c r="C211" i="55" s="1"/>
  <c r="B211" i="55" s="1"/>
  <c r="D189" i="52"/>
  <c r="C212" i="55" s="1"/>
  <c r="B212" i="55" s="1"/>
  <c r="D190" i="52"/>
  <c r="C213" i="55" s="1"/>
  <c r="B213" i="55" s="1"/>
  <c r="D191" i="52"/>
  <c r="C214" i="55" s="1"/>
  <c r="B214" i="55" s="1"/>
  <c r="D192" i="52"/>
  <c r="C215" i="55" s="1"/>
  <c r="B215" i="55" s="1"/>
  <c r="D193" i="52"/>
  <c r="C216" i="55" s="1"/>
  <c r="B216" i="55" s="1"/>
  <c r="D194" i="52"/>
  <c r="C217" i="55" s="1"/>
  <c r="B217" i="55" s="1"/>
  <c r="D195" i="52"/>
  <c r="C218" i="55" s="1"/>
  <c r="B218" i="55" s="1"/>
  <c r="D196" i="52"/>
  <c r="C219" i="55" s="1"/>
  <c r="B219" i="55" s="1"/>
  <c r="D197" i="52"/>
  <c r="C220" i="55" s="1"/>
  <c r="B220" i="55" s="1"/>
  <c r="D198" i="52"/>
  <c r="C221" i="55" s="1"/>
  <c r="B221" i="55" s="1"/>
  <c r="D199" i="52"/>
  <c r="C222" i="55" s="1"/>
  <c r="B222" i="55" s="1"/>
  <c r="D200" i="52"/>
  <c r="C223" i="55" s="1"/>
  <c r="B223" i="55" s="1"/>
  <c r="D201" i="52"/>
  <c r="C224" i="55" s="1"/>
  <c r="B224" i="55" s="1"/>
  <c r="D202" i="52"/>
  <c r="C225" i="55" s="1"/>
  <c r="B225" i="55" s="1"/>
  <c r="D203" i="52"/>
  <c r="C226" i="55" s="1"/>
  <c r="B226" i="55" s="1"/>
  <c r="D204" i="52"/>
  <c r="C227" i="55" s="1"/>
  <c r="B227" i="55" s="1"/>
  <c r="D205" i="52"/>
  <c r="C228" i="55" s="1"/>
  <c r="B228" i="55" s="1"/>
  <c r="D206" i="52"/>
  <c r="C229" i="55" s="1"/>
  <c r="B229" i="55" s="1"/>
  <c r="D207" i="52"/>
  <c r="C230" i="55" s="1"/>
  <c r="B230" i="55" s="1"/>
  <c r="D208" i="52"/>
  <c r="C231" i="55" s="1"/>
  <c r="B231" i="55" s="1"/>
  <c r="D209" i="52"/>
  <c r="C232" i="55" s="1"/>
  <c r="B232" i="55" s="1"/>
  <c r="D210" i="52"/>
  <c r="C233" i="55" s="1"/>
  <c r="B233" i="55" s="1"/>
  <c r="D211" i="52"/>
  <c r="C234" i="55" s="1"/>
  <c r="B234" i="55" s="1"/>
  <c r="D212" i="52"/>
  <c r="C235" i="55" s="1"/>
  <c r="B235" i="55" s="1"/>
  <c r="D213" i="52"/>
  <c r="C236" i="55" s="1"/>
  <c r="B236" i="55" s="1"/>
  <c r="D214" i="52"/>
  <c r="C237" i="55" s="1"/>
  <c r="B237" i="55" s="1"/>
  <c r="D215" i="52"/>
  <c r="C238" i="55" s="1"/>
  <c r="B238" i="55" s="1"/>
  <c r="D216" i="52"/>
  <c r="C239" i="55" s="1"/>
  <c r="B239" i="55" s="1"/>
  <c r="D217" i="52"/>
  <c r="C240" i="55" s="1"/>
  <c r="B240" i="55" s="1"/>
  <c r="D218" i="52"/>
  <c r="C241" i="55" s="1"/>
  <c r="B241" i="55" s="1"/>
  <c r="D219" i="52"/>
  <c r="C242" i="55" s="1"/>
  <c r="B242" i="55" s="1"/>
  <c r="D220" i="52"/>
  <c r="C243" i="55" s="1"/>
  <c r="B243" i="55" s="1"/>
  <c r="D221" i="52"/>
  <c r="C244" i="55" s="1"/>
  <c r="B244" i="55" s="1"/>
  <c r="D222" i="52"/>
  <c r="C245" i="55" s="1"/>
  <c r="B245" i="55" s="1"/>
  <c r="D223" i="52"/>
  <c r="C246" i="55" s="1"/>
  <c r="B246" i="55" s="1"/>
  <c r="D224" i="52"/>
  <c r="C247" i="55" s="1"/>
  <c r="B247" i="55" s="1"/>
  <c r="D225" i="52"/>
  <c r="C248" i="55" s="1"/>
  <c r="B248" i="55" s="1"/>
  <c r="D226" i="52"/>
  <c r="C249" i="55" s="1"/>
  <c r="B249" i="55" s="1"/>
  <c r="D227" i="52"/>
  <c r="C250" i="55" s="1"/>
  <c r="B250" i="55" s="1"/>
  <c r="D228" i="52"/>
  <c r="C251" i="55" s="1"/>
  <c r="B251" i="55" s="1"/>
  <c r="D229" i="52"/>
  <c r="C252" i="55" s="1"/>
  <c r="B252" i="55" s="1"/>
  <c r="D230" i="52"/>
  <c r="C253" i="55" s="1"/>
  <c r="B253" i="55" s="1"/>
  <c r="D231" i="52"/>
  <c r="C254" i="55" s="1"/>
  <c r="B254" i="55" s="1"/>
  <c r="D232" i="52"/>
  <c r="C255" i="55" s="1"/>
  <c r="B255" i="55" s="1"/>
  <c r="D233" i="52"/>
  <c r="C256" i="55" s="1"/>
  <c r="B256" i="55" s="1"/>
  <c r="D234" i="52"/>
  <c r="C257" i="55" s="1"/>
  <c r="B257" i="55" s="1"/>
  <c r="D235" i="52"/>
  <c r="C258" i="55" s="1"/>
  <c r="B258" i="55" s="1"/>
  <c r="D236" i="52"/>
  <c r="C259" i="55" s="1"/>
  <c r="B259" i="55" s="1"/>
  <c r="D237" i="52"/>
  <c r="C260" i="55" s="1"/>
  <c r="B260" i="55" s="1"/>
  <c r="D238" i="52"/>
  <c r="C261" i="55" s="1"/>
  <c r="B261" i="55" s="1"/>
  <c r="D239" i="52"/>
  <c r="C262" i="55" s="1"/>
  <c r="B262" i="55" s="1"/>
  <c r="D240" i="52"/>
  <c r="C263" i="55" s="1"/>
  <c r="B263" i="55" s="1"/>
  <c r="D241" i="52"/>
  <c r="C264" i="55" s="1"/>
  <c r="B264" i="55" s="1"/>
  <c r="D242" i="52"/>
  <c r="C265" i="55" s="1"/>
  <c r="B265" i="55" s="1"/>
  <c r="D243" i="52"/>
  <c r="C266" i="55" s="1"/>
  <c r="B266" i="55" s="1"/>
  <c r="D244" i="52"/>
  <c r="C267" i="55" s="1"/>
  <c r="B267" i="55" s="1"/>
  <c r="D245" i="52"/>
  <c r="C268" i="55" s="1"/>
  <c r="B268" i="55" s="1"/>
  <c r="D246" i="52"/>
  <c r="C269" i="55" s="1"/>
  <c r="B269" i="55" s="1"/>
  <c r="D247" i="52"/>
  <c r="C270" i="55" s="1"/>
  <c r="B270" i="55" s="1"/>
  <c r="D248" i="52"/>
  <c r="C271" i="55" s="1"/>
  <c r="B271" i="55" s="1"/>
  <c r="D249" i="52"/>
  <c r="C272" i="55" s="1"/>
  <c r="B272" i="55" s="1"/>
  <c r="D250" i="52"/>
  <c r="C273" i="55" s="1"/>
  <c r="B273" i="55" s="1"/>
  <c r="D251" i="52"/>
  <c r="C274" i="55" s="1"/>
  <c r="B274" i="55" s="1"/>
  <c r="D252" i="52"/>
  <c r="C275" i="55" s="1"/>
  <c r="B275" i="55" s="1"/>
  <c r="D253" i="52"/>
  <c r="C276" i="55" s="1"/>
  <c r="B276" i="55" s="1"/>
  <c r="D254" i="52"/>
  <c r="C277" i="55" s="1"/>
  <c r="B277" i="55" s="1"/>
  <c r="D255" i="52"/>
  <c r="C278" i="55" s="1"/>
  <c r="B278" i="55" s="1"/>
  <c r="D256" i="52"/>
  <c r="C279" i="55" s="1"/>
  <c r="B279" i="55" s="1"/>
  <c r="D257" i="52"/>
  <c r="C280" i="55" s="1"/>
  <c r="B280" i="55" s="1"/>
  <c r="D258" i="52"/>
  <c r="C281" i="55" s="1"/>
  <c r="B281" i="55" s="1"/>
  <c r="D259" i="52"/>
  <c r="C282" i="55" s="1"/>
  <c r="B282" i="55" s="1"/>
  <c r="D260" i="52"/>
  <c r="C283" i="55" s="1"/>
  <c r="B283" i="55" s="1"/>
  <c r="D261" i="52"/>
  <c r="C284" i="55" s="1"/>
  <c r="B284" i="55" s="1"/>
  <c r="D262" i="52"/>
  <c r="C285" i="55" s="1"/>
  <c r="B285" i="55" s="1"/>
  <c r="D263" i="52"/>
  <c r="C286" i="55" s="1"/>
  <c r="B286" i="55" s="1"/>
  <c r="D264" i="52"/>
  <c r="C287" i="55" s="1"/>
  <c r="B287" i="55" s="1"/>
  <c r="D265" i="52"/>
  <c r="C288" i="55" s="1"/>
  <c r="B288" i="55" s="1"/>
  <c r="D266" i="52"/>
  <c r="C289" i="55" s="1"/>
  <c r="B289" i="55" s="1"/>
  <c r="D267" i="52"/>
  <c r="C290" i="55" s="1"/>
  <c r="B290" i="55" s="1"/>
  <c r="D268" i="52"/>
  <c r="C291" i="55" s="1"/>
  <c r="B291" i="55" s="1"/>
  <c r="D269" i="52"/>
  <c r="C292" i="55" s="1"/>
  <c r="B292" i="55" s="1"/>
  <c r="D270" i="52"/>
  <c r="C293" i="55" s="1"/>
  <c r="B293" i="55" s="1"/>
  <c r="D271" i="52"/>
  <c r="C294" i="55" s="1"/>
  <c r="B294" i="55" s="1"/>
  <c r="D272" i="52"/>
  <c r="D273" i="52"/>
  <c r="D274" i="52"/>
  <c r="D275" i="52"/>
  <c r="D276" i="52"/>
  <c r="D277" i="52"/>
  <c r="D278" i="52"/>
  <c r="D279" i="52"/>
  <c r="D280" i="52"/>
  <c r="D281" i="52"/>
  <c r="D282" i="52"/>
  <c r="D283" i="52"/>
  <c r="D284" i="52"/>
  <c r="D285" i="52"/>
  <c r="D286" i="52"/>
  <c r="D287" i="52"/>
  <c r="D288" i="52"/>
  <c r="D289" i="52"/>
  <c r="D290" i="52"/>
  <c r="D291" i="52"/>
  <c r="D292" i="52"/>
  <c r="D293" i="52"/>
  <c r="D294" i="52"/>
  <c r="D295" i="52"/>
  <c r="D2" i="52"/>
  <c r="C25" i="55" s="1"/>
  <c r="C3" i="52"/>
  <c r="C4" i="52"/>
  <c r="C5" i="52"/>
  <c r="C6" i="52"/>
  <c r="C7" i="52"/>
  <c r="C8" i="52"/>
  <c r="C9" i="52"/>
  <c r="C10" i="52"/>
  <c r="C11" i="52"/>
  <c r="C12" i="52"/>
  <c r="C13" i="52"/>
  <c r="C14" i="52"/>
  <c r="C15" i="52"/>
  <c r="C16" i="52"/>
  <c r="C17" i="52"/>
  <c r="C18" i="52"/>
  <c r="C19" i="52"/>
  <c r="C20" i="52"/>
  <c r="C21" i="52"/>
  <c r="C22" i="52"/>
  <c r="C23" i="52"/>
  <c r="C24" i="52"/>
  <c r="C25" i="52"/>
  <c r="C26" i="52"/>
  <c r="C27" i="52"/>
  <c r="C28" i="52"/>
  <c r="C29" i="52"/>
  <c r="C30" i="52"/>
  <c r="C31" i="52"/>
  <c r="C32" i="52"/>
  <c r="C33" i="52"/>
  <c r="C34" i="52"/>
  <c r="C35" i="52"/>
  <c r="C36" i="52"/>
  <c r="C37" i="52"/>
  <c r="C38" i="52"/>
  <c r="C39" i="52"/>
  <c r="C40" i="52"/>
  <c r="C41" i="52"/>
  <c r="C42" i="52"/>
  <c r="C43" i="52"/>
  <c r="C44" i="52"/>
  <c r="C45" i="52"/>
  <c r="C46" i="52"/>
  <c r="C47" i="52"/>
  <c r="C48" i="52"/>
  <c r="C49" i="52"/>
  <c r="C50" i="52"/>
  <c r="C51" i="52"/>
  <c r="C52" i="52"/>
  <c r="C53" i="52"/>
  <c r="C54" i="52"/>
  <c r="C55" i="52"/>
  <c r="C56" i="52"/>
  <c r="C57" i="52"/>
  <c r="C58" i="52"/>
  <c r="C59" i="52"/>
  <c r="C60" i="52"/>
  <c r="C61" i="52"/>
  <c r="C62" i="52"/>
  <c r="C63" i="52"/>
  <c r="C64" i="52"/>
  <c r="C65" i="52"/>
  <c r="C66" i="52"/>
  <c r="C67" i="52"/>
  <c r="C68" i="52"/>
  <c r="C69" i="52"/>
  <c r="C70" i="52"/>
  <c r="C71" i="52"/>
  <c r="C72" i="52"/>
  <c r="C73" i="52"/>
  <c r="C74" i="52"/>
  <c r="C75" i="52"/>
  <c r="C76" i="52"/>
  <c r="C77" i="52"/>
  <c r="C78" i="52"/>
  <c r="C79" i="52"/>
  <c r="C80" i="52"/>
  <c r="C81" i="52"/>
  <c r="C82" i="52"/>
  <c r="C83" i="52"/>
  <c r="C84" i="52"/>
  <c r="C85" i="52"/>
  <c r="C86" i="52"/>
  <c r="C87" i="52"/>
  <c r="C88" i="52"/>
  <c r="C89" i="52"/>
  <c r="C90" i="52"/>
  <c r="C91" i="52"/>
  <c r="C92" i="52"/>
  <c r="C93" i="52"/>
  <c r="C94" i="52"/>
  <c r="C95" i="52"/>
  <c r="C96" i="52"/>
  <c r="C97" i="52"/>
  <c r="C98" i="52"/>
  <c r="C99" i="52"/>
  <c r="C100" i="52"/>
  <c r="C101" i="52"/>
  <c r="C102" i="52"/>
  <c r="C103" i="52"/>
  <c r="C104" i="52"/>
  <c r="C105" i="52"/>
  <c r="C106" i="52"/>
  <c r="C107" i="52"/>
  <c r="C108" i="52"/>
  <c r="C109" i="52"/>
  <c r="C110" i="52"/>
  <c r="C111" i="52"/>
  <c r="C112" i="52"/>
  <c r="C113" i="52"/>
  <c r="C114" i="52"/>
  <c r="C115" i="52"/>
  <c r="C116" i="52"/>
  <c r="C117" i="52"/>
  <c r="C118" i="52"/>
  <c r="C119" i="52"/>
  <c r="C120" i="52"/>
  <c r="C121" i="52"/>
  <c r="C122" i="52"/>
  <c r="C123" i="52"/>
  <c r="C124" i="52"/>
  <c r="C125" i="52"/>
  <c r="C126" i="52"/>
  <c r="C127" i="52"/>
  <c r="C128" i="52"/>
  <c r="C129" i="52"/>
  <c r="C130" i="52"/>
  <c r="C131" i="52"/>
  <c r="C132" i="52"/>
  <c r="C133" i="52"/>
  <c r="C134" i="52"/>
  <c r="C135" i="52"/>
  <c r="C136" i="52"/>
  <c r="C137" i="52"/>
  <c r="C138" i="52"/>
  <c r="C139" i="52"/>
  <c r="C140" i="52"/>
  <c r="C141" i="52"/>
  <c r="C142" i="52"/>
  <c r="C143" i="52"/>
  <c r="C144" i="52"/>
  <c r="C145" i="52"/>
  <c r="C146" i="52"/>
  <c r="C147" i="52"/>
  <c r="C148" i="52"/>
  <c r="C149" i="52"/>
  <c r="C150" i="52"/>
  <c r="C151" i="52"/>
  <c r="C152" i="52"/>
  <c r="C153" i="52"/>
  <c r="C154" i="52"/>
  <c r="C155" i="52"/>
  <c r="C156" i="52"/>
  <c r="C157" i="52"/>
  <c r="C158" i="52"/>
  <c r="C159" i="52"/>
  <c r="C160" i="52"/>
  <c r="C161" i="52"/>
  <c r="C162" i="52"/>
  <c r="C163" i="52"/>
  <c r="C164" i="52"/>
  <c r="C165" i="52"/>
  <c r="C166" i="52"/>
  <c r="C167" i="52"/>
  <c r="C168" i="52"/>
  <c r="C169" i="52"/>
  <c r="C170" i="52"/>
  <c r="C171" i="52"/>
  <c r="C172" i="52"/>
  <c r="C173" i="52"/>
  <c r="C174" i="52"/>
  <c r="C175" i="52"/>
  <c r="C176" i="52"/>
  <c r="C177" i="52"/>
  <c r="C178" i="52"/>
  <c r="C179" i="52"/>
  <c r="C180" i="52"/>
  <c r="C181" i="52"/>
  <c r="C182" i="52"/>
  <c r="C183" i="52"/>
  <c r="C184" i="52"/>
  <c r="C185" i="52"/>
  <c r="C186" i="52"/>
  <c r="C187" i="52"/>
  <c r="C188" i="52"/>
  <c r="C189" i="52"/>
  <c r="C190" i="52"/>
  <c r="C191" i="52"/>
  <c r="C192" i="52"/>
  <c r="C193" i="52"/>
  <c r="C194" i="52"/>
  <c r="C195" i="52"/>
  <c r="C196" i="52"/>
  <c r="C197" i="52"/>
  <c r="C198" i="52"/>
  <c r="C199" i="52"/>
  <c r="C200" i="52"/>
  <c r="C201" i="52"/>
  <c r="C202" i="52"/>
  <c r="C203" i="52"/>
  <c r="C204" i="52"/>
  <c r="C205" i="52"/>
  <c r="C206" i="52"/>
  <c r="C207" i="52"/>
  <c r="C208" i="52"/>
  <c r="C209" i="52"/>
  <c r="C210" i="52"/>
  <c r="C211" i="52"/>
  <c r="C212" i="52"/>
  <c r="C213" i="52"/>
  <c r="C214" i="52"/>
  <c r="C215" i="52"/>
  <c r="C216" i="52"/>
  <c r="C217" i="52"/>
  <c r="C218" i="52"/>
  <c r="C219" i="52"/>
  <c r="C220" i="52"/>
  <c r="C221" i="52"/>
  <c r="C222" i="52"/>
  <c r="C223" i="52"/>
  <c r="C224" i="52"/>
  <c r="C225" i="52"/>
  <c r="C226" i="52"/>
  <c r="C227" i="52"/>
  <c r="C228" i="52"/>
  <c r="C229" i="52"/>
  <c r="C230" i="52"/>
  <c r="C231" i="52"/>
  <c r="C232" i="52"/>
  <c r="C233" i="52"/>
  <c r="C234" i="52"/>
  <c r="C235" i="52"/>
  <c r="C236" i="52"/>
  <c r="C237" i="52"/>
  <c r="C238" i="52"/>
  <c r="C239" i="52"/>
  <c r="C240" i="52"/>
  <c r="C241" i="52"/>
  <c r="C242" i="52"/>
  <c r="C243" i="52"/>
  <c r="C244" i="52"/>
  <c r="C245" i="52"/>
  <c r="C246" i="52"/>
  <c r="C247" i="52"/>
  <c r="C248" i="52"/>
  <c r="C249" i="52"/>
  <c r="C250" i="52"/>
  <c r="C251" i="52"/>
  <c r="C252" i="52"/>
  <c r="C253" i="52"/>
  <c r="C254" i="52"/>
  <c r="C255" i="52"/>
  <c r="C256" i="52"/>
  <c r="C257" i="52"/>
  <c r="C258" i="52"/>
  <c r="C259" i="52"/>
  <c r="C260" i="52"/>
  <c r="C261" i="52"/>
  <c r="C262" i="52"/>
  <c r="C263" i="52"/>
  <c r="C264" i="52"/>
  <c r="C265" i="52"/>
  <c r="C266" i="52"/>
  <c r="C267" i="52"/>
  <c r="C268" i="52"/>
  <c r="C269" i="52"/>
  <c r="C270" i="52"/>
  <c r="C271" i="52"/>
  <c r="C272" i="52"/>
  <c r="C272" i="51" s="1"/>
  <c r="C273" i="52"/>
  <c r="C273" i="51" s="1"/>
  <c r="C274" i="52"/>
  <c r="C274" i="51" s="1"/>
  <c r="C275" i="52"/>
  <c r="C275" i="51" s="1"/>
  <c r="C276" i="52"/>
  <c r="C276" i="51" s="1"/>
  <c r="C277" i="52"/>
  <c r="C277" i="51" s="1"/>
  <c r="C278" i="52"/>
  <c r="C278" i="51" s="1"/>
  <c r="C279" i="52"/>
  <c r="C279" i="51" s="1"/>
  <c r="C280" i="52"/>
  <c r="C280" i="51" s="1"/>
  <c r="C281" i="52"/>
  <c r="C281" i="51" s="1"/>
  <c r="C282" i="52"/>
  <c r="C282" i="51" s="1"/>
  <c r="C283" i="52"/>
  <c r="C283" i="51" s="1"/>
  <c r="C284" i="52"/>
  <c r="C284" i="51" s="1"/>
  <c r="C285" i="52"/>
  <c r="C285" i="51" s="1"/>
  <c r="C286" i="52"/>
  <c r="C286" i="51" s="1"/>
  <c r="C287" i="52"/>
  <c r="C287" i="51" s="1"/>
  <c r="C288" i="52"/>
  <c r="C288" i="51" s="1"/>
  <c r="C289" i="52"/>
  <c r="C289" i="51" s="1"/>
  <c r="C290" i="52"/>
  <c r="C290" i="51" s="1"/>
  <c r="C291" i="52"/>
  <c r="C291" i="51" s="1"/>
  <c r="C292" i="52"/>
  <c r="C292" i="51" s="1"/>
  <c r="C293" i="52"/>
  <c r="C293" i="51" s="1"/>
  <c r="C294" i="52"/>
  <c r="C294" i="51" s="1"/>
  <c r="C295" i="52"/>
  <c r="C295" i="51" s="1"/>
  <c r="C2" i="52"/>
  <c r="B3" i="52"/>
  <c r="B3" i="51" s="1"/>
  <c r="B4" i="52"/>
  <c r="B4" i="51" s="1"/>
  <c r="B5" i="52"/>
  <c r="B5" i="51" s="1"/>
  <c r="B6" i="52"/>
  <c r="B6" i="51" s="1"/>
  <c r="B7" i="52"/>
  <c r="B7" i="51" s="1"/>
  <c r="B8" i="52"/>
  <c r="B8" i="51" s="1"/>
  <c r="B9" i="52"/>
  <c r="B9" i="51" s="1"/>
  <c r="B10" i="52"/>
  <c r="B10" i="51" s="1"/>
  <c r="B11" i="52"/>
  <c r="B11" i="51" s="1"/>
  <c r="B12" i="52"/>
  <c r="B12" i="51" s="1"/>
  <c r="B13" i="52"/>
  <c r="B13" i="51" s="1"/>
  <c r="B14" i="52"/>
  <c r="B14" i="51" s="1"/>
  <c r="B15" i="52"/>
  <c r="B15" i="51" s="1"/>
  <c r="B16" i="52"/>
  <c r="B16" i="51" s="1"/>
  <c r="B17" i="52"/>
  <c r="B17" i="51" s="1"/>
  <c r="B18" i="52"/>
  <c r="B18" i="51" s="1"/>
  <c r="B19" i="52"/>
  <c r="B19" i="51" s="1"/>
  <c r="B20" i="52"/>
  <c r="B20" i="51" s="1"/>
  <c r="B21" i="52"/>
  <c r="B21" i="51" s="1"/>
  <c r="B22" i="52"/>
  <c r="B22" i="51" s="1"/>
  <c r="B23" i="52"/>
  <c r="B23" i="51" s="1"/>
  <c r="B24" i="52"/>
  <c r="B24" i="51" s="1"/>
  <c r="B25" i="52"/>
  <c r="B25" i="51" s="1"/>
  <c r="B26" i="52"/>
  <c r="B26" i="51" s="1"/>
  <c r="B27" i="52"/>
  <c r="B27" i="51" s="1"/>
  <c r="B28" i="52"/>
  <c r="B28" i="51" s="1"/>
  <c r="B29" i="52"/>
  <c r="B29" i="51" s="1"/>
  <c r="B30" i="52"/>
  <c r="B30" i="51" s="1"/>
  <c r="B31" i="52"/>
  <c r="B31" i="51" s="1"/>
  <c r="B32" i="52"/>
  <c r="B32" i="51" s="1"/>
  <c r="B33" i="52"/>
  <c r="B33" i="51" s="1"/>
  <c r="B34" i="52"/>
  <c r="B34" i="51" s="1"/>
  <c r="B35" i="52"/>
  <c r="B35" i="51" s="1"/>
  <c r="B36" i="52"/>
  <c r="B36" i="51" s="1"/>
  <c r="B37" i="52"/>
  <c r="B37" i="51" s="1"/>
  <c r="B38" i="52"/>
  <c r="B38" i="51" s="1"/>
  <c r="B39" i="52"/>
  <c r="B39" i="51" s="1"/>
  <c r="B40" i="52"/>
  <c r="B40" i="51" s="1"/>
  <c r="B41" i="52"/>
  <c r="B41" i="51" s="1"/>
  <c r="B42" i="52"/>
  <c r="B42" i="51" s="1"/>
  <c r="B43" i="52"/>
  <c r="B43" i="51" s="1"/>
  <c r="B44" i="52"/>
  <c r="B44" i="51" s="1"/>
  <c r="B45" i="52"/>
  <c r="B45" i="51" s="1"/>
  <c r="B46" i="52"/>
  <c r="B46" i="51" s="1"/>
  <c r="B47" i="52"/>
  <c r="B47" i="51" s="1"/>
  <c r="B48" i="52"/>
  <c r="B48" i="51" s="1"/>
  <c r="B49" i="52"/>
  <c r="B49" i="51" s="1"/>
  <c r="B50" i="52"/>
  <c r="B50" i="51" s="1"/>
  <c r="B51" i="52"/>
  <c r="B51" i="51" s="1"/>
  <c r="B52" i="52"/>
  <c r="B52" i="51" s="1"/>
  <c r="B53" i="52"/>
  <c r="B53" i="51" s="1"/>
  <c r="B54" i="52"/>
  <c r="B54" i="51" s="1"/>
  <c r="B55" i="52"/>
  <c r="B55" i="51" s="1"/>
  <c r="B56" i="52"/>
  <c r="B56" i="51" s="1"/>
  <c r="B57" i="52"/>
  <c r="B57" i="51" s="1"/>
  <c r="B58" i="52"/>
  <c r="B58" i="51" s="1"/>
  <c r="B59" i="52"/>
  <c r="B59" i="51" s="1"/>
  <c r="B60" i="52"/>
  <c r="B60" i="51" s="1"/>
  <c r="B61" i="52"/>
  <c r="B61" i="51" s="1"/>
  <c r="B62" i="52"/>
  <c r="B62" i="51" s="1"/>
  <c r="B63" i="52"/>
  <c r="B63" i="51" s="1"/>
  <c r="B64" i="52"/>
  <c r="B64" i="51" s="1"/>
  <c r="B65" i="52"/>
  <c r="B65" i="51" s="1"/>
  <c r="B66" i="52"/>
  <c r="B66" i="51" s="1"/>
  <c r="B67" i="52"/>
  <c r="B67" i="51" s="1"/>
  <c r="B68" i="52"/>
  <c r="B68" i="51" s="1"/>
  <c r="B69" i="52"/>
  <c r="B69" i="51" s="1"/>
  <c r="B70" i="52"/>
  <c r="B70" i="51" s="1"/>
  <c r="B71" i="52"/>
  <c r="B71" i="51" s="1"/>
  <c r="B72" i="52"/>
  <c r="B72" i="51" s="1"/>
  <c r="B73" i="52"/>
  <c r="B73" i="51" s="1"/>
  <c r="B74" i="52"/>
  <c r="B74" i="51" s="1"/>
  <c r="B75" i="52"/>
  <c r="B75" i="51" s="1"/>
  <c r="B76" i="52"/>
  <c r="B76" i="51" s="1"/>
  <c r="B77" i="52"/>
  <c r="B77" i="51" s="1"/>
  <c r="B78" i="52"/>
  <c r="B78" i="51" s="1"/>
  <c r="B79" i="52"/>
  <c r="B79" i="51" s="1"/>
  <c r="B80" i="52"/>
  <c r="B80" i="51" s="1"/>
  <c r="B81" i="52"/>
  <c r="B81" i="51" s="1"/>
  <c r="B82" i="52"/>
  <c r="B82" i="51" s="1"/>
  <c r="B83" i="52"/>
  <c r="B83" i="51" s="1"/>
  <c r="B84" i="52"/>
  <c r="B84" i="51" s="1"/>
  <c r="B85" i="52"/>
  <c r="B85" i="51" s="1"/>
  <c r="B86" i="52"/>
  <c r="B86" i="51" s="1"/>
  <c r="B87" i="52"/>
  <c r="B87" i="51" s="1"/>
  <c r="B88" i="52"/>
  <c r="B88" i="51" s="1"/>
  <c r="B89" i="52"/>
  <c r="B89" i="51" s="1"/>
  <c r="B90" i="52"/>
  <c r="B90" i="51" s="1"/>
  <c r="B91" i="52"/>
  <c r="B91" i="51" s="1"/>
  <c r="B92" i="52"/>
  <c r="B92" i="51" s="1"/>
  <c r="B93" i="52"/>
  <c r="B93" i="51" s="1"/>
  <c r="B94" i="52"/>
  <c r="B94" i="51" s="1"/>
  <c r="B95" i="52"/>
  <c r="B95" i="51" s="1"/>
  <c r="B96" i="52"/>
  <c r="B96" i="51" s="1"/>
  <c r="B97" i="52"/>
  <c r="B97" i="51" s="1"/>
  <c r="B98" i="52"/>
  <c r="B98" i="51" s="1"/>
  <c r="B99" i="52"/>
  <c r="B99" i="51" s="1"/>
  <c r="B100" i="52"/>
  <c r="B100" i="51" s="1"/>
  <c r="B101" i="52"/>
  <c r="B101" i="51" s="1"/>
  <c r="B102" i="52"/>
  <c r="B102" i="51" s="1"/>
  <c r="B103" i="52"/>
  <c r="B103" i="51" s="1"/>
  <c r="B104" i="52"/>
  <c r="B104" i="51" s="1"/>
  <c r="B105" i="52"/>
  <c r="B105" i="51" s="1"/>
  <c r="B106" i="52"/>
  <c r="B106" i="51" s="1"/>
  <c r="B107" i="52"/>
  <c r="B107" i="51" s="1"/>
  <c r="B108" i="52"/>
  <c r="B108" i="51" s="1"/>
  <c r="B109" i="52"/>
  <c r="B109" i="51" s="1"/>
  <c r="B110" i="52"/>
  <c r="B110" i="51" s="1"/>
  <c r="B111" i="52"/>
  <c r="B111" i="51" s="1"/>
  <c r="B112" i="52"/>
  <c r="B112" i="51" s="1"/>
  <c r="B113" i="52"/>
  <c r="B113" i="51" s="1"/>
  <c r="B114" i="52"/>
  <c r="B114" i="51" s="1"/>
  <c r="B115" i="52"/>
  <c r="B115" i="51" s="1"/>
  <c r="B116" i="52"/>
  <c r="B116" i="51" s="1"/>
  <c r="B117" i="52"/>
  <c r="B117" i="51" s="1"/>
  <c r="B118" i="52"/>
  <c r="B118" i="51" s="1"/>
  <c r="B119" i="52"/>
  <c r="B119" i="51" s="1"/>
  <c r="B120" i="52"/>
  <c r="B120" i="51" s="1"/>
  <c r="B121" i="52"/>
  <c r="B121" i="51" s="1"/>
  <c r="B122" i="52"/>
  <c r="B122" i="51" s="1"/>
  <c r="B123" i="52"/>
  <c r="B123" i="51" s="1"/>
  <c r="B124" i="52"/>
  <c r="B124" i="51" s="1"/>
  <c r="B125" i="52"/>
  <c r="B125" i="51" s="1"/>
  <c r="B126" i="52"/>
  <c r="B126" i="51" s="1"/>
  <c r="B127" i="52"/>
  <c r="B127" i="51" s="1"/>
  <c r="B128" i="52"/>
  <c r="B128" i="51" s="1"/>
  <c r="B129" i="52"/>
  <c r="B129" i="51" s="1"/>
  <c r="B130" i="52"/>
  <c r="B130" i="51" s="1"/>
  <c r="B131" i="52"/>
  <c r="B131" i="51" s="1"/>
  <c r="B132" i="52"/>
  <c r="B132" i="51" s="1"/>
  <c r="B133" i="52"/>
  <c r="B133" i="51" s="1"/>
  <c r="B134" i="52"/>
  <c r="B134" i="51" s="1"/>
  <c r="B135" i="52"/>
  <c r="B135" i="51" s="1"/>
  <c r="B136" i="52"/>
  <c r="B136" i="51" s="1"/>
  <c r="B137" i="52"/>
  <c r="B137" i="51" s="1"/>
  <c r="B138" i="52"/>
  <c r="B138" i="51" s="1"/>
  <c r="B139" i="52"/>
  <c r="B139" i="51" s="1"/>
  <c r="B140" i="52"/>
  <c r="B140" i="51" s="1"/>
  <c r="B141" i="52"/>
  <c r="B141" i="51" s="1"/>
  <c r="B142" i="52"/>
  <c r="B142" i="51" s="1"/>
  <c r="B143" i="52"/>
  <c r="B143" i="51" s="1"/>
  <c r="B144" i="52"/>
  <c r="B144" i="51" s="1"/>
  <c r="B145" i="52"/>
  <c r="B145" i="51" s="1"/>
  <c r="B146" i="52"/>
  <c r="B146" i="51" s="1"/>
  <c r="B147" i="52"/>
  <c r="B147" i="51" s="1"/>
  <c r="B148" i="52"/>
  <c r="B148" i="51" s="1"/>
  <c r="B149" i="52"/>
  <c r="B149" i="51" s="1"/>
  <c r="B150" i="52"/>
  <c r="B150" i="51" s="1"/>
  <c r="B151" i="52"/>
  <c r="B151" i="51" s="1"/>
  <c r="B152" i="52"/>
  <c r="B152" i="51" s="1"/>
  <c r="B153" i="52"/>
  <c r="B153" i="51" s="1"/>
  <c r="B154" i="52"/>
  <c r="B154" i="51" s="1"/>
  <c r="B155" i="52"/>
  <c r="B155" i="51" s="1"/>
  <c r="B156" i="52"/>
  <c r="B156" i="51" s="1"/>
  <c r="B157" i="52"/>
  <c r="B157" i="51" s="1"/>
  <c r="B158" i="52"/>
  <c r="B158" i="51" s="1"/>
  <c r="B159" i="52"/>
  <c r="B159" i="51" s="1"/>
  <c r="B160" i="52"/>
  <c r="B160" i="51" s="1"/>
  <c r="B161" i="52"/>
  <c r="B161" i="51" s="1"/>
  <c r="B162" i="52"/>
  <c r="B162" i="51" s="1"/>
  <c r="B163" i="52"/>
  <c r="B163" i="51" s="1"/>
  <c r="B164" i="52"/>
  <c r="B164" i="51" s="1"/>
  <c r="B165" i="52"/>
  <c r="B165" i="51" s="1"/>
  <c r="B166" i="52"/>
  <c r="B166" i="51" s="1"/>
  <c r="B167" i="52"/>
  <c r="B167" i="51" s="1"/>
  <c r="B168" i="52"/>
  <c r="B168" i="51" s="1"/>
  <c r="B169" i="52"/>
  <c r="B169" i="51" s="1"/>
  <c r="B170" i="52"/>
  <c r="B170" i="51" s="1"/>
  <c r="B171" i="52"/>
  <c r="B171" i="51" s="1"/>
  <c r="B172" i="52"/>
  <c r="B172" i="51" s="1"/>
  <c r="B173" i="52"/>
  <c r="B173" i="51" s="1"/>
  <c r="B174" i="52"/>
  <c r="B174" i="51" s="1"/>
  <c r="B175" i="52"/>
  <c r="B175" i="51" s="1"/>
  <c r="B176" i="52"/>
  <c r="B176" i="51" s="1"/>
  <c r="B177" i="52"/>
  <c r="B177" i="51" s="1"/>
  <c r="B178" i="52"/>
  <c r="B178" i="51" s="1"/>
  <c r="B179" i="52"/>
  <c r="B179" i="51" s="1"/>
  <c r="B180" i="52"/>
  <c r="B180" i="51" s="1"/>
  <c r="B181" i="52"/>
  <c r="B181" i="51" s="1"/>
  <c r="B182" i="52"/>
  <c r="B182" i="51" s="1"/>
  <c r="B183" i="52"/>
  <c r="B183" i="51" s="1"/>
  <c r="B184" i="52"/>
  <c r="B184" i="51" s="1"/>
  <c r="B185" i="52"/>
  <c r="B185" i="51" s="1"/>
  <c r="B186" i="52"/>
  <c r="B186" i="51" s="1"/>
  <c r="B187" i="52"/>
  <c r="B187" i="51" s="1"/>
  <c r="B188" i="52"/>
  <c r="B188" i="51" s="1"/>
  <c r="B189" i="52"/>
  <c r="B189" i="51" s="1"/>
  <c r="B190" i="52"/>
  <c r="B190" i="51" s="1"/>
  <c r="B191" i="52"/>
  <c r="B191" i="51" s="1"/>
  <c r="B192" i="52"/>
  <c r="B192" i="51" s="1"/>
  <c r="B193" i="52"/>
  <c r="B193" i="51" s="1"/>
  <c r="B194" i="52"/>
  <c r="B194" i="51" s="1"/>
  <c r="B195" i="52"/>
  <c r="B195" i="51" s="1"/>
  <c r="B196" i="52"/>
  <c r="B196" i="51" s="1"/>
  <c r="B197" i="52"/>
  <c r="B197" i="51" s="1"/>
  <c r="B198" i="52"/>
  <c r="B198" i="51" s="1"/>
  <c r="B199" i="52"/>
  <c r="B199" i="51" s="1"/>
  <c r="B200" i="52"/>
  <c r="B200" i="51" s="1"/>
  <c r="B201" i="52"/>
  <c r="B201" i="51" s="1"/>
  <c r="B202" i="52"/>
  <c r="B202" i="51" s="1"/>
  <c r="B203" i="52"/>
  <c r="B203" i="51" s="1"/>
  <c r="B204" i="52"/>
  <c r="B204" i="51" s="1"/>
  <c r="B205" i="52"/>
  <c r="B205" i="51" s="1"/>
  <c r="B206" i="52"/>
  <c r="B206" i="51" s="1"/>
  <c r="B207" i="52"/>
  <c r="B207" i="51" s="1"/>
  <c r="B208" i="52"/>
  <c r="B208" i="51" s="1"/>
  <c r="B209" i="52"/>
  <c r="B209" i="51" s="1"/>
  <c r="B210" i="52"/>
  <c r="B210" i="51" s="1"/>
  <c r="B211" i="52"/>
  <c r="B211" i="51" s="1"/>
  <c r="B212" i="52"/>
  <c r="B212" i="51" s="1"/>
  <c r="B213" i="52"/>
  <c r="B213" i="51" s="1"/>
  <c r="B214" i="52"/>
  <c r="B214" i="51" s="1"/>
  <c r="B215" i="52"/>
  <c r="B215" i="51" s="1"/>
  <c r="B216" i="52"/>
  <c r="B216" i="51" s="1"/>
  <c r="B217" i="52"/>
  <c r="B217" i="51" s="1"/>
  <c r="B218" i="52"/>
  <c r="B218" i="51" s="1"/>
  <c r="B219" i="52"/>
  <c r="B219" i="51" s="1"/>
  <c r="B220" i="52"/>
  <c r="B220" i="51" s="1"/>
  <c r="B221" i="52"/>
  <c r="B221" i="51" s="1"/>
  <c r="B222" i="52"/>
  <c r="B222" i="51" s="1"/>
  <c r="B223" i="52"/>
  <c r="B223" i="51" s="1"/>
  <c r="B224" i="52"/>
  <c r="B224" i="51" s="1"/>
  <c r="B225" i="52"/>
  <c r="B225" i="51" s="1"/>
  <c r="B226" i="52"/>
  <c r="B226" i="51" s="1"/>
  <c r="B227" i="52"/>
  <c r="B227" i="51" s="1"/>
  <c r="B228" i="52"/>
  <c r="B228" i="51" s="1"/>
  <c r="B229" i="52"/>
  <c r="B229" i="51" s="1"/>
  <c r="B230" i="52"/>
  <c r="B230" i="51" s="1"/>
  <c r="B231" i="52"/>
  <c r="B231" i="51" s="1"/>
  <c r="B232" i="52"/>
  <c r="B232" i="51" s="1"/>
  <c r="B233" i="52"/>
  <c r="B233" i="51" s="1"/>
  <c r="B234" i="52"/>
  <c r="B234" i="51" s="1"/>
  <c r="B235" i="52"/>
  <c r="B235" i="51" s="1"/>
  <c r="B236" i="52"/>
  <c r="B236" i="51" s="1"/>
  <c r="B237" i="52"/>
  <c r="B237" i="51" s="1"/>
  <c r="B238" i="52"/>
  <c r="B238" i="51" s="1"/>
  <c r="B239" i="52"/>
  <c r="B239" i="51" s="1"/>
  <c r="B240" i="52"/>
  <c r="B240" i="51" s="1"/>
  <c r="B241" i="52"/>
  <c r="B241" i="51" s="1"/>
  <c r="B242" i="52"/>
  <c r="B242" i="51" s="1"/>
  <c r="B243" i="52"/>
  <c r="B243" i="51" s="1"/>
  <c r="B244" i="52"/>
  <c r="B244" i="51" s="1"/>
  <c r="B245" i="52"/>
  <c r="B245" i="51" s="1"/>
  <c r="B246" i="52"/>
  <c r="B246" i="51" s="1"/>
  <c r="B247" i="52"/>
  <c r="B247" i="51" s="1"/>
  <c r="B248" i="52"/>
  <c r="B248" i="51" s="1"/>
  <c r="B249" i="52"/>
  <c r="B249" i="51" s="1"/>
  <c r="B250" i="52"/>
  <c r="B250" i="51" s="1"/>
  <c r="B251" i="52"/>
  <c r="B251" i="51" s="1"/>
  <c r="B252" i="52"/>
  <c r="B252" i="51" s="1"/>
  <c r="B253" i="52"/>
  <c r="B253" i="51" s="1"/>
  <c r="B254" i="52"/>
  <c r="B254" i="51" s="1"/>
  <c r="B255" i="52"/>
  <c r="B255" i="51" s="1"/>
  <c r="B256" i="52"/>
  <c r="B256" i="51" s="1"/>
  <c r="B257" i="52"/>
  <c r="B257" i="51" s="1"/>
  <c r="B258" i="52"/>
  <c r="B258" i="51" s="1"/>
  <c r="B259" i="52"/>
  <c r="B259" i="51" s="1"/>
  <c r="B260" i="52"/>
  <c r="B260" i="51" s="1"/>
  <c r="B261" i="52"/>
  <c r="B261" i="51" s="1"/>
  <c r="B262" i="52"/>
  <c r="B262" i="51" s="1"/>
  <c r="B263" i="52"/>
  <c r="B263" i="51" s="1"/>
  <c r="B264" i="52"/>
  <c r="B264" i="51" s="1"/>
  <c r="B265" i="52"/>
  <c r="B265" i="51" s="1"/>
  <c r="B266" i="52"/>
  <c r="B266" i="51" s="1"/>
  <c r="B267" i="52"/>
  <c r="B267" i="51" s="1"/>
  <c r="B268" i="52"/>
  <c r="B268" i="51" s="1"/>
  <c r="B269" i="52"/>
  <c r="B269" i="51" s="1"/>
  <c r="B270" i="52"/>
  <c r="B270" i="51" s="1"/>
  <c r="B271" i="52"/>
  <c r="B271" i="51" s="1"/>
  <c r="B272" i="52"/>
  <c r="B272" i="51" s="1"/>
  <c r="B273" i="52"/>
  <c r="B273" i="51" s="1"/>
  <c r="B274" i="52"/>
  <c r="B274" i="51" s="1"/>
  <c r="B275" i="52"/>
  <c r="B275" i="51" s="1"/>
  <c r="B276" i="52"/>
  <c r="B276" i="51" s="1"/>
  <c r="B277" i="52"/>
  <c r="B277" i="51" s="1"/>
  <c r="B278" i="52"/>
  <c r="B278" i="51" s="1"/>
  <c r="B279" i="52"/>
  <c r="B279" i="51" s="1"/>
  <c r="B280" i="52"/>
  <c r="B280" i="51" s="1"/>
  <c r="B281" i="52"/>
  <c r="B281" i="51" s="1"/>
  <c r="B282" i="52"/>
  <c r="B282" i="51" s="1"/>
  <c r="B283" i="52"/>
  <c r="B283" i="51" s="1"/>
  <c r="B284" i="52"/>
  <c r="B284" i="51" s="1"/>
  <c r="B285" i="52"/>
  <c r="B285" i="51" s="1"/>
  <c r="B286" i="52"/>
  <c r="B286" i="51" s="1"/>
  <c r="B287" i="52"/>
  <c r="B287" i="51" s="1"/>
  <c r="B288" i="52"/>
  <c r="B288" i="51" s="1"/>
  <c r="B289" i="52"/>
  <c r="B289" i="51" s="1"/>
  <c r="B290" i="52"/>
  <c r="B290" i="51" s="1"/>
  <c r="B291" i="52"/>
  <c r="B291" i="51" s="1"/>
  <c r="B292" i="52"/>
  <c r="B292" i="51" s="1"/>
  <c r="B293" i="52"/>
  <c r="B293" i="51" s="1"/>
  <c r="B294" i="52"/>
  <c r="B294" i="51" s="1"/>
  <c r="B295" i="52"/>
  <c r="B295" i="51" s="1"/>
  <c r="B2" i="52"/>
  <c r="B2" i="51" s="1"/>
  <c r="A3" i="52"/>
  <c r="A4" i="52"/>
  <c r="A5" i="52"/>
  <c r="A6" i="52"/>
  <c r="A7" i="52"/>
  <c r="A8" i="52"/>
  <c r="A9" i="52"/>
  <c r="A10" i="52"/>
  <c r="A11" i="52"/>
  <c r="A12" i="52"/>
  <c r="A13" i="52"/>
  <c r="A14" i="52"/>
  <c r="A15" i="52"/>
  <c r="A16" i="52"/>
  <c r="A17" i="52"/>
  <c r="A18" i="52"/>
  <c r="A19" i="52"/>
  <c r="A20" i="52"/>
  <c r="A21" i="52"/>
  <c r="A22" i="52"/>
  <c r="A23" i="52"/>
  <c r="A24" i="52"/>
  <c r="A25" i="52"/>
  <c r="A26" i="52"/>
  <c r="A27" i="52"/>
  <c r="A28" i="52"/>
  <c r="A29" i="52"/>
  <c r="A30" i="52"/>
  <c r="A31" i="52"/>
  <c r="A32" i="52"/>
  <c r="A33" i="52"/>
  <c r="A34" i="52"/>
  <c r="A35" i="52"/>
  <c r="A36" i="52"/>
  <c r="A37" i="52"/>
  <c r="A38" i="52"/>
  <c r="A39" i="52"/>
  <c r="A40" i="52"/>
  <c r="A41" i="52"/>
  <c r="A42" i="52"/>
  <c r="A43" i="52"/>
  <c r="A44" i="52"/>
  <c r="A45" i="52"/>
  <c r="A46" i="52"/>
  <c r="A47" i="52"/>
  <c r="A48" i="52"/>
  <c r="A49" i="52"/>
  <c r="A50" i="52"/>
  <c r="A51" i="52"/>
  <c r="A52" i="52"/>
  <c r="A53" i="52"/>
  <c r="A54" i="52"/>
  <c r="A55" i="52"/>
  <c r="A56" i="52"/>
  <c r="A57" i="52"/>
  <c r="A58" i="52"/>
  <c r="A59" i="52"/>
  <c r="A60" i="52"/>
  <c r="A61" i="52"/>
  <c r="A62" i="52"/>
  <c r="A63" i="52"/>
  <c r="A64" i="52"/>
  <c r="A65" i="52"/>
  <c r="A66" i="52"/>
  <c r="A67" i="52"/>
  <c r="A68" i="52"/>
  <c r="A69" i="52"/>
  <c r="A70" i="52"/>
  <c r="A71" i="52"/>
  <c r="A72" i="52"/>
  <c r="A73" i="52"/>
  <c r="A74" i="52"/>
  <c r="A75" i="52"/>
  <c r="A76" i="52"/>
  <c r="A77" i="52"/>
  <c r="A78" i="52"/>
  <c r="A79" i="52"/>
  <c r="A80" i="52"/>
  <c r="A81" i="52"/>
  <c r="A82" i="52"/>
  <c r="A83" i="52"/>
  <c r="A84" i="52"/>
  <c r="A85" i="52"/>
  <c r="A86" i="52"/>
  <c r="A87" i="52"/>
  <c r="A88" i="52"/>
  <c r="A89" i="52"/>
  <c r="A90" i="52"/>
  <c r="A91" i="52"/>
  <c r="A92" i="52"/>
  <c r="A93" i="52"/>
  <c r="A94" i="52"/>
  <c r="A95" i="52"/>
  <c r="A96" i="52"/>
  <c r="A97" i="52"/>
  <c r="A98" i="52"/>
  <c r="A99" i="52"/>
  <c r="A100" i="52"/>
  <c r="A101" i="52"/>
  <c r="A102" i="52"/>
  <c r="A103" i="52"/>
  <c r="A104" i="52"/>
  <c r="A105" i="52"/>
  <c r="A106" i="52"/>
  <c r="A107" i="52"/>
  <c r="A108" i="52"/>
  <c r="A109" i="52"/>
  <c r="A110" i="52"/>
  <c r="A111" i="52"/>
  <c r="A112" i="52"/>
  <c r="A113" i="52"/>
  <c r="A114" i="52"/>
  <c r="A115" i="52"/>
  <c r="A116" i="52"/>
  <c r="A117" i="52"/>
  <c r="A118" i="52"/>
  <c r="A119" i="52"/>
  <c r="A120" i="52"/>
  <c r="A121" i="52"/>
  <c r="A122" i="52"/>
  <c r="A123" i="52"/>
  <c r="A124" i="52"/>
  <c r="A125" i="52"/>
  <c r="A126" i="52"/>
  <c r="A127" i="52"/>
  <c r="A128" i="52"/>
  <c r="A129" i="52"/>
  <c r="A130" i="52"/>
  <c r="A131" i="52"/>
  <c r="A132" i="52"/>
  <c r="A133" i="52"/>
  <c r="A134" i="52"/>
  <c r="A135" i="52"/>
  <c r="A136" i="52"/>
  <c r="A137" i="52"/>
  <c r="A138" i="52"/>
  <c r="A139" i="52"/>
  <c r="A140" i="52"/>
  <c r="A141" i="52"/>
  <c r="A142" i="52"/>
  <c r="A143" i="52"/>
  <c r="A144" i="52"/>
  <c r="A145" i="52"/>
  <c r="A146" i="52"/>
  <c r="A147" i="52"/>
  <c r="A148" i="52"/>
  <c r="A149" i="52"/>
  <c r="A150" i="52"/>
  <c r="A151" i="52"/>
  <c r="A152" i="52"/>
  <c r="A153" i="52"/>
  <c r="A154" i="52"/>
  <c r="A155" i="52"/>
  <c r="A156" i="52"/>
  <c r="A157" i="52"/>
  <c r="A158" i="52"/>
  <c r="A159" i="52"/>
  <c r="A160" i="52"/>
  <c r="A161" i="52"/>
  <c r="A162" i="52"/>
  <c r="A163" i="52"/>
  <c r="A164" i="52"/>
  <c r="A165" i="52"/>
  <c r="A166" i="52"/>
  <c r="A167" i="52"/>
  <c r="A168" i="52"/>
  <c r="A169" i="52"/>
  <c r="A170" i="52"/>
  <c r="A171" i="52"/>
  <c r="A172" i="52"/>
  <c r="A173" i="52"/>
  <c r="A174" i="52"/>
  <c r="A175" i="52"/>
  <c r="A176" i="52"/>
  <c r="A177" i="52"/>
  <c r="A178" i="52"/>
  <c r="A179" i="52"/>
  <c r="A180" i="52"/>
  <c r="A181" i="52"/>
  <c r="A182" i="52"/>
  <c r="A183" i="52"/>
  <c r="A184" i="52"/>
  <c r="A185" i="52"/>
  <c r="A186" i="52"/>
  <c r="A187" i="52"/>
  <c r="A188" i="52"/>
  <c r="A189" i="52"/>
  <c r="A190" i="52"/>
  <c r="A191" i="52"/>
  <c r="A192" i="52"/>
  <c r="A193" i="52"/>
  <c r="A194" i="52"/>
  <c r="A195" i="52"/>
  <c r="A196" i="52"/>
  <c r="A197" i="52"/>
  <c r="A198" i="52"/>
  <c r="A199" i="52"/>
  <c r="A200" i="52"/>
  <c r="A201" i="52"/>
  <c r="A202" i="52"/>
  <c r="A203" i="52"/>
  <c r="A204" i="52"/>
  <c r="A205" i="52"/>
  <c r="A206" i="52"/>
  <c r="A207" i="52"/>
  <c r="A208" i="52"/>
  <c r="A209" i="52"/>
  <c r="A210" i="52"/>
  <c r="A211" i="52"/>
  <c r="A212" i="52"/>
  <c r="A213" i="52"/>
  <c r="A214" i="52"/>
  <c r="A215" i="52"/>
  <c r="A216" i="52"/>
  <c r="A217" i="52"/>
  <c r="A218" i="52"/>
  <c r="A219" i="52"/>
  <c r="A220" i="52"/>
  <c r="A221" i="52"/>
  <c r="A222" i="52"/>
  <c r="A223" i="52"/>
  <c r="A224" i="52"/>
  <c r="A225" i="52"/>
  <c r="A226" i="52"/>
  <c r="A227" i="52"/>
  <c r="A228" i="52"/>
  <c r="A229" i="52"/>
  <c r="A230" i="52"/>
  <c r="A231" i="52"/>
  <c r="A232" i="52"/>
  <c r="A233" i="52"/>
  <c r="A234" i="52"/>
  <c r="A235" i="52"/>
  <c r="A236" i="52"/>
  <c r="A237" i="52"/>
  <c r="A238" i="52"/>
  <c r="A239" i="52"/>
  <c r="A240" i="52"/>
  <c r="A241" i="52"/>
  <c r="A242" i="52"/>
  <c r="A243" i="52"/>
  <c r="A244" i="52"/>
  <c r="A245" i="52"/>
  <c r="A246" i="52"/>
  <c r="A247" i="52"/>
  <c r="A248" i="52"/>
  <c r="A249" i="52"/>
  <c r="A250" i="52"/>
  <c r="A251" i="52"/>
  <c r="A252" i="52"/>
  <c r="A253" i="52"/>
  <c r="A254" i="52"/>
  <c r="A255" i="52"/>
  <c r="A256" i="52"/>
  <c r="A257" i="52"/>
  <c r="A258" i="52"/>
  <c r="A259" i="52"/>
  <c r="A260" i="52"/>
  <c r="A261" i="52"/>
  <c r="A262" i="52"/>
  <c r="A263" i="52"/>
  <c r="A264" i="52"/>
  <c r="A265" i="52"/>
  <c r="A266" i="52"/>
  <c r="A267" i="52"/>
  <c r="A268" i="52"/>
  <c r="A269" i="52"/>
  <c r="A270" i="52"/>
  <c r="A271" i="52"/>
  <c r="A272" i="52"/>
  <c r="A272" i="51" s="1"/>
  <c r="A273" i="52"/>
  <c r="A273" i="51" s="1"/>
  <c r="A274" i="52"/>
  <c r="A274" i="51" s="1"/>
  <c r="A275" i="52"/>
  <c r="A275" i="51" s="1"/>
  <c r="A276" i="52"/>
  <c r="A276" i="51" s="1"/>
  <c r="A277" i="52"/>
  <c r="A277" i="51" s="1"/>
  <c r="A278" i="52"/>
  <c r="A278" i="51" s="1"/>
  <c r="A279" i="52"/>
  <c r="A279" i="51" s="1"/>
  <c r="A280" i="52"/>
  <c r="A280" i="51" s="1"/>
  <c r="A281" i="52"/>
  <c r="A281" i="51" s="1"/>
  <c r="A282" i="52"/>
  <c r="A282" i="51" s="1"/>
  <c r="A283" i="52"/>
  <c r="A283" i="51" s="1"/>
  <c r="A284" i="52"/>
  <c r="A284" i="51" s="1"/>
  <c r="A285" i="52"/>
  <c r="A285" i="51" s="1"/>
  <c r="A286" i="52"/>
  <c r="A286" i="51" s="1"/>
  <c r="A287" i="52"/>
  <c r="A287" i="51" s="1"/>
  <c r="A288" i="52"/>
  <c r="A288" i="51" s="1"/>
  <c r="A289" i="52"/>
  <c r="A289" i="51" s="1"/>
  <c r="A290" i="52"/>
  <c r="A290" i="51" s="1"/>
  <c r="A291" i="52"/>
  <c r="A291" i="51" s="1"/>
  <c r="A292" i="52"/>
  <c r="A292" i="51" s="1"/>
  <c r="A293" i="52"/>
  <c r="A293" i="51" s="1"/>
  <c r="A294" i="52"/>
  <c r="A294" i="51" s="1"/>
  <c r="A295" i="52"/>
  <c r="A295" i="51" s="1"/>
  <c r="A2" i="52"/>
  <c r="A2" i="51" l="1"/>
  <c r="D25" i="55"/>
  <c r="A268" i="51"/>
  <c r="D291" i="55"/>
  <c r="A264" i="51"/>
  <c r="D287" i="55"/>
  <c r="A260" i="51"/>
  <c r="D283" i="55"/>
  <c r="A256" i="51"/>
  <c r="D279" i="55"/>
  <c r="A252" i="51"/>
  <c r="D275" i="55"/>
  <c r="A248" i="51"/>
  <c r="D271" i="55"/>
  <c r="A244" i="51"/>
  <c r="D267" i="55"/>
  <c r="A240" i="51"/>
  <c r="D263" i="55"/>
  <c r="A271" i="51"/>
  <c r="D294" i="55"/>
  <c r="A269" i="51"/>
  <c r="D292" i="55"/>
  <c r="A267" i="51"/>
  <c r="D290" i="55"/>
  <c r="A265" i="51"/>
  <c r="D288" i="55"/>
  <c r="A263" i="51"/>
  <c r="D286" i="55"/>
  <c r="A261" i="51"/>
  <c r="D284" i="55"/>
  <c r="A259" i="51"/>
  <c r="D282" i="55"/>
  <c r="A257" i="51"/>
  <c r="D280" i="55"/>
  <c r="A255" i="51"/>
  <c r="D278" i="55"/>
  <c r="A253" i="51"/>
  <c r="D276" i="55"/>
  <c r="A251" i="51"/>
  <c r="D274" i="55"/>
  <c r="A249" i="51"/>
  <c r="D272" i="55"/>
  <c r="A247" i="51"/>
  <c r="D270" i="55"/>
  <c r="A245" i="51"/>
  <c r="D268" i="55"/>
  <c r="A243" i="51"/>
  <c r="D266" i="55"/>
  <c r="A241" i="51"/>
  <c r="D264" i="55"/>
  <c r="A239" i="51"/>
  <c r="D262" i="55"/>
  <c r="A237" i="51"/>
  <c r="D260" i="55"/>
  <c r="A235" i="51"/>
  <c r="D258" i="55"/>
  <c r="A233" i="51"/>
  <c r="D256" i="55"/>
  <c r="A231" i="51"/>
  <c r="D254" i="55"/>
  <c r="A229" i="51"/>
  <c r="D252" i="55"/>
  <c r="A227" i="51"/>
  <c r="D250" i="55"/>
  <c r="A225" i="51"/>
  <c r="D248" i="55"/>
  <c r="A223" i="51"/>
  <c r="D246" i="55"/>
  <c r="A221" i="51"/>
  <c r="D244" i="55"/>
  <c r="A219" i="51"/>
  <c r="D242" i="55"/>
  <c r="A217" i="51"/>
  <c r="D240" i="55"/>
  <c r="A215" i="51"/>
  <c r="D238" i="55"/>
  <c r="A213" i="51"/>
  <c r="D236" i="55"/>
  <c r="A211" i="51"/>
  <c r="D234" i="55"/>
  <c r="A209" i="51"/>
  <c r="D232" i="55"/>
  <c r="A207" i="51"/>
  <c r="D230" i="55"/>
  <c r="A205" i="51"/>
  <c r="D228" i="55"/>
  <c r="A203" i="51"/>
  <c r="D226" i="55"/>
  <c r="A201" i="51"/>
  <c r="D224" i="55"/>
  <c r="A199" i="51"/>
  <c r="D222" i="55"/>
  <c r="A197" i="51"/>
  <c r="D220" i="55"/>
  <c r="A195" i="51"/>
  <c r="D218" i="55"/>
  <c r="A193" i="51"/>
  <c r="D216" i="55"/>
  <c r="A191" i="51"/>
  <c r="D214" i="55"/>
  <c r="A189" i="51"/>
  <c r="D212" i="55"/>
  <c r="A187" i="51"/>
  <c r="D210" i="55"/>
  <c r="A185" i="51"/>
  <c r="D208" i="55"/>
  <c r="A183" i="51"/>
  <c r="D206" i="55"/>
  <c r="A181" i="51"/>
  <c r="D204" i="55"/>
  <c r="A179" i="51"/>
  <c r="D202" i="55"/>
  <c r="A177" i="51"/>
  <c r="D200" i="55"/>
  <c r="A175" i="51"/>
  <c r="D198" i="55"/>
  <c r="A173" i="51"/>
  <c r="D196" i="55"/>
  <c r="A171" i="51"/>
  <c r="D194" i="55"/>
  <c r="A169" i="51"/>
  <c r="D192" i="55"/>
  <c r="A167" i="51"/>
  <c r="D190" i="55"/>
  <c r="A165" i="51"/>
  <c r="D188" i="55"/>
  <c r="A163" i="51"/>
  <c r="D186" i="55"/>
  <c r="A161" i="51"/>
  <c r="D184" i="55"/>
  <c r="A159" i="51"/>
  <c r="D182" i="55"/>
  <c r="A157" i="51"/>
  <c r="D180" i="55"/>
  <c r="A155" i="51"/>
  <c r="D178" i="55"/>
  <c r="A153" i="51"/>
  <c r="D176" i="55"/>
  <c r="A151" i="51"/>
  <c r="D174" i="55"/>
  <c r="A149" i="51"/>
  <c r="D172" i="55"/>
  <c r="A147" i="51"/>
  <c r="D170" i="55"/>
  <c r="A145" i="51"/>
  <c r="D168" i="55"/>
  <c r="A143" i="51"/>
  <c r="D166" i="55"/>
  <c r="A141" i="51"/>
  <c r="D164" i="55"/>
  <c r="A139" i="51"/>
  <c r="D162" i="55"/>
  <c r="A137" i="51"/>
  <c r="D160" i="55"/>
  <c r="A135" i="51"/>
  <c r="D158" i="55"/>
  <c r="A133" i="51"/>
  <c r="D156" i="55"/>
  <c r="A131" i="51"/>
  <c r="D154" i="55"/>
  <c r="A129" i="51"/>
  <c r="D152" i="55"/>
  <c r="A127" i="51"/>
  <c r="D150" i="55"/>
  <c r="A125" i="51"/>
  <c r="D148" i="55"/>
  <c r="A123" i="51"/>
  <c r="D146" i="55"/>
  <c r="A121" i="51"/>
  <c r="D144" i="55"/>
  <c r="A119" i="51"/>
  <c r="D142" i="55"/>
  <c r="A117" i="51"/>
  <c r="D140" i="55"/>
  <c r="A115" i="51"/>
  <c r="D138" i="55"/>
  <c r="A113" i="51"/>
  <c r="D136" i="55"/>
  <c r="A111" i="51"/>
  <c r="D134" i="55"/>
  <c r="A109" i="51"/>
  <c r="D132" i="55"/>
  <c r="A107" i="51"/>
  <c r="D130" i="55"/>
  <c r="A105" i="51"/>
  <c r="D128" i="55"/>
  <c r="A103" i="51"/>
  <c r="D126" i="55"/>
  <c r="A101" i="51"/>
  <c r="D124" i="55"/>
  <c r="A99" i="51"/>
  <c r="D122" i="55"/>
  <c r="A97" i="51"/>
  <c r="D120" i="55"/>
  <c r="A95" i="51"/>
  <c r="D118" i="55"/>
  <c r="A93" i="51"/>
  <c r="D116" i="55"/>
  <c r="A91" i="51"/>
  <c r="D114" i="55"/>
  <c r="A89" i="51"/>
  <c r="D112" i="55"/>
  <c r="A87" i="51"/>
  <c r="D110" i="55"/>
  <c r="A85" i="51"/>
  <c r="D108" i="55"/>
  <c r="A83" i="51"/>
  <c r="D106" i="55"/>
  <c r="A81" i="51"/>
  <c r="D104" i="55"/>
  <c r="A79" i="51"/>
  <c r="D102" i="55"/>
  <c r="A77" i="51"/>
  <c r="D100" i="55"/>
  <c r="A75" i="51"/>
  <c r="D98" i="55"/>
  <c r="A73" i="51"/>
  <c r="D96" i="55"/>
  <c r="A71" i="51"/>
  <c r="D94" i="55"/>
  <c r="A69" i="51"/>
  <c r="D92" i="55"/>
  <c r="A67" i="51"/>
  <c r="D90" i="55"/>
  <c r="A65" i="51"/>
  <c r="D88" i="55"/>
  <c r="A63" i="51"/>
  <c r="D86" i="55"/>
  <c r="A61" i="51"/>
  <c r="D84" i="55"/>
  <c r="A59" i="51"/>
  <c r="D82" i="55"/>
  <c r="A57" i="51"/>
  <c r="D80" i="55"/>
  <c r="A55" i="51"/>
  <c r="D78" i="55"/>
  <c r="A53" i="51"/>
  <c r="D76" i="55"/>
  <c r="A51" i="51"/>
  <c r="D74" i="55"/>
  <c r="A49" i="51"/>
  <c r="D72" i="55"/>
  <c r="A47" i="51"/>
  <c r="D70" i="55"/>
  <c r="A45" i="51"/>
  <c r="D68" i="55"/>
  <c r="A43" i="51"/>
  <c r="D66" i="55"/>
  <c r="A41" i="51"/>
  <c r="D64" i="55"/>
  <c r="A39" i="51"/>
  <c r="D62" i="55"/>
  <c r="A37" i="51"/>
  <c r="D60" i="55"/>
  <c r="A35" i="51"/>
  <c r="D58" i="55"/>
  <c r="A33" i="51"/>
  <c r="D56" i="55"/>
  <c r="A31" i="51"/>
  <c r="D54" i="55"/>
  <c r="A29" i="51"/>
  <c r="D52" i="55"/>
  <c r="A27" i="51"/>
  <c r="D50" i="55"/>
  <c r="A25" i="51"/>
  <c r="D48" i="55"/>
  <c r="A23" i="51"/>
  <c r="D46" i="55"/>
  <c r="A21" i="51"/>
  <c r="D44" i="55"/>
  <c r="A19" i="51"/>
  <c r="D42" i="55"/>
  <c r="A17" i="51"/>
  <c r="D40" i="55"/>
  <c r="A15" i="51"/>
  <c r="D38" i="55"/>
  <c r="A13" i="51"/>
  <c r="D36" i="55"/>
  <c r="A11" i="51"/>
  <c r="D34" i="55"/>
  <c r="A9" i="51"/>
  <c r="D32" i="55"/>
  <c r="A7" i="51"/>
  <c r="D30" i="55"/>
  <c r="A5" i="51"/>
  <c r="D28" i="55"/>
  <c r="A3" i="51"/>
  <c r="D26" i="55"/>
  <c r="C271" i="51"/>
  <c r="E294" i="55"/>
  <c r="C269" i="51"/>
  <c r="E292" i="55"/>
  <c r="C267" i="51"/>
  <c r="E290" i="55"/>
  <c r="C265" i="51"/>
  <c r="E288" i="55"/>
  <c r="C263" i="51"/>
  <c r="E286" i="55"/>
  <c r="C261" i="51"/>
  <c r="E284" i="55"/>
  <c r="C259" i="51"/>
  <c r="E282" i="55"/>
  <c r="C257" i="51"/>
  <c r="E280" i="55"/>
  <c r="C255" i="51"/>
  <c r="E278" i="55"/>
  <c r="C253" i="51"/>
  <c r="E276" i="55"/>
  <c r="C251" i="51"/>
  <c r="E274" i="55"/>
  <c r="C249" i="51"/>
  <c r="E272" i="55"/>
  <c r="C247" i="51"/>
  <c r="E270" i="55"/>
  <c r="C245" i="51"/>
  <c r="E268" i="55"/>
  <c r="C243" i="51"/>
  <c r="E266" i="55"/>
  <c r="C241" i="51"/>
  <c r="E264" i="55"/>
  <c r="C239" i="51"/>
  <c r="E262" i="55"/>
  <c r="C237" i="51"/>
  <c r="E260" i="55"/>
  <c r="C235" i="51"/>
  <c r="E258" i="55"/>
  <c r="C233" i="51"/>
  <c r="E256" i="55"/>
  <c r="C231" i="51"/>
  <c r="E254" i="55"/>
  <c r="C229" i="51"/>
  <c r="E252" i="55"/>
  <c r="C227" i="51"/>
  <c r="E250" i="55"/>
  <c r="C225" i="51"/>
  <c r="E248" i="55"/>
  <c r="C223" i="51"/>
  <c r="E246" i="55"/>
  <c r="C221" i="51"/>
  <c r="E244" i="55"/>
  <c r="C219" i="51"/>
  <c r="E242" i="55"/>
  <c r="C217" i="51"/>
  <c r="E240" i="55"/>
  <c r="C215" i="51"/>
  <c r="E238" i="55"/>
  <c r="C213" i="51"/>
  <c r="E236" i="55"/>
  <c r="C211" i="51"/>
  <c r="E234" i="55"/>
  <c r="C209" i="51"/>
  <c r="E232" i="55"/>
  <c r="C207" i="51"/>
  <c r="E230" i="55"/>
  <c r="C205" i="51"/>
  <c r="E228" i="55"/>
  <c r="C203" i="51"/>
  <c r="E226" i="55"/>
  <c r="C201" i="51"/>
  <c r="E224" i="55"/>
  <c r="C199" i="51"/>
  <c r="E222" i="55"/>
  <c r="C197" i="51"/>
  <c r="E220" i="55"/>
  <c r="C195" i="51"/>
  <c r="E218" i="55"/>
  <c r="C193" i="51"/>
  <c r="E216" i="55"/>
  <c r="C191" i="51"/>
  <c r="E214" i="55"/>
  <c r="C189" i="51"/>
  <c r="E212" i="55"/>
  <c r="C187" i="51"/>
  <c r="E210" i="55"/>
  <c r="C185" i="51"/>
  <c r="E208" i="55"/>
  <c r="C183" i="51"/>
  <c r="E206" i="55"/>
  <c r="C181" i="51"/>
  <c r="E204" i="55"/>
  <c r="C179" i="51"/>
  <c r="E202" i="55"/>
  <c r="C177" i="51"/>
  <c r="E200" i="55"/>
  <c r="C175" i="51"/>
  <c r="E198" i="55"/>
  <c r="C173" i="51"/>
  <c r="E196" i="55"/>
  <c r="C171" i="51"/>
  <c r="E194" i="55"/>
  <c r="C169" i="51"/>
  <c r="E192" i="55"/>
  <c r="C167" i="51"/>
  <c r="E190" i="55"/>
  <c r="C165" i="51"/>
  <c r="E188" i="55"/>
  <c r="C163" i="51"/>
  <c r="E186" i="55"/>
  <c r="C161" i="51"/>
  <c r="E184" i="55"/>
  <c r="C159" i="51"/>
  <c r="E182" i="55"/>
  <c r="C157" i="51"/>
  <c r="E180" i="55"/>
  <c r="C155" i="51"/>
  <c r="E178" i="55"/>
  <c r="C153" i="51"/>
  <c r="E176" i="55"/>
  <c r="C151" i="51"/>
  <c r="E174" i="55"/>
  <c r="C149" i="51"/>
  <c r="E172" i="55"/>
  <c r="C147" i="51"/>
  <c r="E170" i="55"/>
  <c r="C145" i="51"/>
  <c r="E168" i="55"/>
  <c r="C143" i="51"/>
  <c r="E166" i="55"/>
  <c r="C141" i="51"/>
  <c r="E164" i="55"/>
  <c r="C139" i="51"/>
  <c r="E162" i="55"/>
  <c r="C137" i="51"/>
  <c r="E160" i="55"/>
  <c r="C135" i="51"/>
  <c r="E158" i="55"/>
  <c r="C133" i="51"/>
  <c r="E156" i="55"/>
  <c r="C131" i="51"/>
  <c r="E154" i="55"/>
  <c r="C129" i="51"/>
  <c r="E152" i="55"/>
  <c r="C127" i="51"/>
  <c r="E150" i="55"/>
  <c r="C125" i="51"/>
  <c r="E148" i="55"/>
  <c r="C123" i="51"/>
  <c r="E146" i="55"/>
  <c r="C121" i="51"/>
  <c r="E144" i="55"/>
  <c r="C119" i="51"/>
  <c r="E142" i="55"/>
  <c r="C117" i="51"/>
  <c r="E140" i="55"/>
  <c r="C115" i="51"/>
  <c r="E138" i="55"/>
  <c r="C113" i="51"/>
  <c r="E136" i="55"/>
  <c r="C111" i="51"/>
  <c r="E134" i="55"/>
  <c r="C109" i="51"/>
  <c r="E132" i="55"/>
  <c r="C107" i="51"/>
  <c r="E130" i="55"/>
  <c r="C105" i="51"/>
  <c r="E128" i="55"/>
  <c r="C103" i="51"/>
  <c r="E126" i="55"/>
  <c r="C101" i="51"/>
  <c r="E124" i="55"/>
  <c r="C99" i="51"/>
  <c r="E122" i="55"/>
  <c r="C97" i="51"/>
  <c r="E120" i="55"/>
  <c r="C95" i="51"/>
  <c r="E118" i="55"/>
  <c r="C93" i="51"/>
  <c r="E116" i="55"/>
  <c r="C91" i="51"/>
  <c r="E114" i="55"/>
  <c r="C89" i="51"/>
  <c r="E112" i="55"/>
  <c r="C87" i="51"/>
  <c r="E110" i="55"/>
  <c r="C85" i="51"/>
  <c r="E108" i="55"/>
  <c r="C83" i="51"/>
  <c r="E106" i="55"/>
  <c r="C81" i="51"/>
  <c r="E104" i="55"/>
  <c r="C79" i="51"/>
  <c r="E102" i="55"/>
  <c r="C77" i="51"/>
  <c r="E100" i="55"/>
  <c r="C75" i="51"/>
  <c r="E98" i="55"/>
  <c r="C73" i="51"/>
  <c r="E96" i="55"/>
  <c r="C71" i="51"/>
  <c r="E94" i="55"/>
  <c r="C69" i="51"/>
  <c r="E92" i="55"/>
  <c r="C67" i="51"/>
  <c r="E90" i="55"/>
  <c r="C65" i="51"/>
  <c r="E88" i="55"/>
  <c r="C63" i="51"/>
  <c r="E86" i="55"/>
  <c r="C61" i="51"/>
  <c r="E84" i="55"/>
  <c r="C59" i="51"/>
  <c r="E82" i="55"/>
  <c r="C57" i="51"/>
  <c r="E80" i="55"/>
  <c r="C55" i="51"/>
  <c r="E78" i="55"/>
  <c r="C53" i="51"/>
  <c r="E76" i="55"/>
  <c r="C51" i="51"/>
  <c r="E74" i="55"/>
  <c r="C49" i="51"/>
  <c r="E72" i="55"/>
  <c r="C47" i="51"/>
  <c r="E70" i="55"/>
  <c r="C45" i="51"/>
  <c r="E68" i="55"/>
  <c r="C43" i="51"/>
  <c r="E66" i="55"/>
  <c r="C41" i="51"/>
  <c r="E64" i="55"/>
  <c r="C39" i="51"/>
  <c r="E62" i="55"/>
  <c r="C37" i="51"/>
  <c r="E60" i="55"/>
  <c r="C35" i="51"/>
  <c r="E58" i="55"/>
  <c r="C33" i="51"/>
  <c r="E56" i="55"/>
  <c r="C31" i="51"/>
  <c r="E54" i="55"/>
  <c r="C29" i="51"/>
  <c r="E52" i="55"/>
  <c r="C27" i="51"/>
  <c r="E50" i="55"/>
  <c r="C25" i="51"/>
  <c r="E48" i="55"/>
  <c r="C23" i="51"/>
  <c r="E46" i="55"/>
  <c r="C21" i="51"/>
  <c r="E44" i="55"/>
  <c r="C19" i="51"/>
  <c r="E42" i="55"/>
  <c r="C17" i="51"/>
  <c r="E40" i="55"/>
  <c r="C15" i="51"/>
  <c r="E38" i="55"/>
  <c r="C13" i="51"/>
  <c r="E36" i="55"/>
  <c r="C11" i="51"/>
  <c r="E34" i="55"/>
  <c r="C9" i="51"/>
  <c r="E32" i="55"/>
  <c r="C7" i="51"/>
  <c r="E30" i="55"/>
  <c r="C5" i="51"/>
  <c r="E28" i="55"/>
  <c r="C3" i="51"/>
  <c r="E26" i="55"/>
  <c r="B27" i="55"/>
  <c r="B28" i="55" s="1"/>
  <c r="B29" i="55" s="1"/>
  <c r="B30" i="55" s="1"/>
  <c r="B31" i="55" s="1"/>
  <c r="B32" i="55" s="1"/>
  <c r="B33" i="55" s="1"/>
  <c r="B34" i="55" s="1"/>
  <c r="B35" i="55" s="1"/>
  <c r="B36" i="55" s="1"/>
  <c r="B37" i="55" s="1"/>
  <c r="B38" i="55" s="1"/>
  <c r="U294" i="55"/>
  <c r="T294" i="55"/>
  <c r="R294" i="55"/>
  <c r="Q294" i="55"/>
  <c r="O294" i="55"/>
  <c r="L294" i="55"/>
  <c r="M294" i="55"/>
  <c r="T292" i="55"/>
  <c r="U292" i="55"/>
  <c r="R292" i="55"/>
  <c r="Q292" i="55"/>
  <c r="O292" i="55"/>
  <c r="L292" i="55"/>
  <c r="M292" i="55"/>
  <c r="U290" i="55"/>
  <c r="T290" i="55"/>
  <c r="R290" i="55"/>
  <c r="Q290" i="55"/>
  <c r="O290" i="55"/>
  <c r="L290" i="55"/>
  <c r="M290" i="55"/>
  <c r="T288" i="55"/>
  <c r="U288" i="55"/>
  <c r="R288" i="55"/>
  <c r="Q288" i="55"/>
  <c r="O288" i="55"/>
  <c r="L288" i="55"/>
  <c r="M288" i="55"/>
  <c r="U286" i="55"/>
  <c r="T286" i="55"/>
  <c r="R286" i="55"/>
  <c r="Q286" i="55"/>
  <c r="O286" i="55"/>
  <c r="L286" i="55"/>
  <c r="M286" i="55"/>
  <c r="T284" i="55"/>
  <c r="U284" i="55"/>
  <c r="R284" i="55"/>
  <c r="Q284" i="55"/>
  <c r="O284" i="55"/>
  <c r="L284" i="55"/>
  <c r="M284" i="55"/>
  <c r="U282" i="55"/>
  <c r="T282" i="55"/>
  <c r="R282" i="55"/>
  <c r="Q282" i="55"/>
  <c r="O282" i="55"/>
  <c r="L282" i="55"/>
  <c r="M282" i="55"/>
  <c r="U280" i="55"/>
  <c r="T280" i="55"/>
  <c r="R280" i="55"/>
  <c r="Q280" i="55"/>
  <c r="O280" i="55"/>
  <c r="L280" i="55"/>
  <c r="M280" i="55"/>
  <c r="U278" i="55"/>
  <c r="T278" i="55"/>
  <c r="R278" i="55"/>
  <c r="Q278" i="55"/>
  <c r="O278" i="55"/>
  <c r="L278" i="55"/>
  <c r="M278" i="55"/>
  <c r="U276" i="55"/>
  <c r="T276" i="55"/>
  <c r="R276" i="55"/>
  <c r="Q276" i="55"/>
  <c r="O276" i="55"/>
  <c r="L276" i="55"/>
  <c r="M276" i="55"/>
  <c r="U274" i="55"/>
  <c r="T274" i="55"/>
  <c r="R274" i="55"/>
  <c r="Q274" i="55"/>
  <c r="O274" i="55"/>
  <c r="L274" i="55"/>
  <c r="M274" i="55"/>
  <c r="U272" i="55"/>
  <c r="T272" i="55"/>
  <c r="R272" i="55"/>
  <c r="Q272" i="55"/>
  <c r="O272" i="55"/>
  <c r="L272" i="55"/>
  <c r="M272" i="55"/>
  <c r="U270" i="55"/>
  <c r="T270" i="55"/>
  <c r="R270" i="55"/>
  <c r="Q270" i="55"/>
  <c r="O270" i="55"/>
  <c r="L270" i="55"/>
  <c r="M270" i="55"/>
  <c r="U268" i="55"/>
  <c r="T268" i="55"/>
  <c r="R268" i="55"/>
  <c r="Q268" i="55"/>
  <c r="O268" i="55"/>
  <c r="L268" i="55"/>
  <c r="M268" i="55"/>
  <c r="U266" i="55"/>
  <c r="T266" i="55"/>
  <c r="R266" i="55"/>
  <c r="Q266" i="55"/>
  <c r="O266" i="55"/>
  <c r="L266" i="55"/>
  <c r="M266" i="55"/>
  <c r="U264" i="55"/>
  <c r="T264" i="55"/>
  <c r="R264" i="55"/>
  <c r="Q264" i="55"/>
  <c r="O264" i="55"/>
  <c r="L264" i="55"/>
  <c r="M264" i="55"/>
  <c r="U262" i="55"/>
  <c r="T262" i="55"/>
  <c r="R262" i="55"/>
  <c r="Q262" i="55"/>
  <c r="O262" i="55"/>
  <c r="L262" i="55"/>
  <c r="M262" i="55"/>
  <c r="U260" i="55"/>
  <c r="T260" i="55"/>
  <c r="R260" i="55"/>
  <c r="Q260" i="55"/>
  <c r="O260" i="55"/>
  <c r="L260" i="55"/>
  <c r="M260" i="55"/>
  <c r="U258" i="55"/>
  <c r="T258" i="55"/>
  <c r="R258" i="55"/>
  <c r="Q258" i="55"/>
  <c r="O258" i="55"/>
  <c r="L258" i="55"/>
  <c r="M258" i="55"/>
  <c r="U256" i="55"/>
  <c r="T256" i="55"/>
  <c r="R256" i="55"/>
  <c r="Q256" i="55"/>
  <c r="O256" i="55"/>
  <c r="L256" i="55"/>
  <c r="M256" i="55"/>
  <c r="U254" i="55"/>
  <c r="T254" i="55"/>
  <c r="R254" i="55"/>
  <c r="Q254" i="55"/>
  <c r="O254" i="55"/>
  <c r="L254" i="55"/>
  <c r="M254" i="55"/>
  <c r="U252" i="55"/>
  <c r="T252" i="55"/>
  <c r="R252" i="55"/>
  <c r="Q252" i="55"/>
  <c r="O252" i="55"/>
  <c r="L252" i="55"/>
  <c r="M252" i="55"/>
  <c r="U250" i="55"/>
  <c r="T250" i="55"/>
  <c r="R250" i="55"/>
  <c r="Q250" i="55"/>
  <c r="O250" i="55"/>
  <c r="L250" i="55"/>
  <c r="M250" i="55"/>
  <c r="U248" i="55"/>
  <c r="T248" i="55"/>
  <c r="R248" i="55"/>
  <c r="Q248" i="55"/>
  <c r="O248" i="55"/>
  <c r="L248" i="55"/>
  <c r="M248" i="55"/>
  <c r="U246" i="55"/>
  <c r="T246" i="55"/>
  <c r="R246" i="55"/>
  <c r="Q246" i="55"/>
  <c r="O246" i="55"/>
  <c r="L246" i="55"/>
  <c r="M246" i="55"/>
  <c r="U244" i="55"/>
  <c r="T244" i="55"/>
  <c r="R244" i="55"/>
  <c r="Q244" i="55"/>
  <c r="O244" i="55"/>
  <c r="L244" i="55"/>
  <c r="M244" i="55"/>
  <c r="U242" i="55"/>
  <c r="T242" i="55"/>
  <c r="R242" i="55"/>
  <c r="Q242" i="55"/>
  <c r="O242" i="55"/>
  <c r="L242" i="55"/>
  <c r="M242" i="55"/>
  <c r="U240" i="55"/>
  <c r="T240" i="55"/>
  <c r="R240" i="55"/>
  <c r="Q240" i="55"/>
  <c r="O240" i="55"/>
  <c r="L240" i="55"/>
  <c r="M240" i="55"/>
  <c r="U238" i="55"/>
  <c r="T238" i="55"/>
  <c r="R238" i="55"/>
  <c r="Q238" i="55"/>
  <c r="O238" i="55"/>
  <c r="L238" i="55"/>
  <c r="M238" i="55"/>
  <c r="U236" i="55"/>
  <c r="T236" i="55"/>
  <c r="R236" i="55"/>
  <c r="Q236" i="55"/>
  <c r="O236" i="55"/>
  <c r="L236" i="55"/>
  <c r="M236" i="55"/>
  <c r="U234" i="55"/>
  <c r="T234" i="55"/>
  <c r="R234" i="55"/>
  <c r="Q234" i="55"/>
  <c r="O234" i="55"/>
  <c r="L234" i="55"/>
  <c r="M234" i="55"/>
  <c r="U232" i="55"/>
  <c r="T232" i="55"/>
  <c r="R232" i="55"/>
  <c r="Q232" i="55"/>
  <c r="O232" i="55"/>
  <c r="L232" i="55"/>
  <c r="M232" i="55"/>
  <c r="U230" i="55"/>
  <c r="T230" i="55"/>
  <c r="R230" i="55"/>
  <c r="Q230" i="55"/>
  <c r="O230" i="55"/>
  <c r="L230" i="55"/>
  <c r="M230" i="55"/>
  <c r="U228" i="55"/>
  <c r="T228" i="55"/>
  <c r="R228" i="55"/>
  <c r="Q228" i="55"/>
  <c r="O228" i="55"/>
  <c r="L228" i="55"/>
  <c r="M228" i="55"/>
  <c r="U226" i="55"/>
  <c r="T226" i="55"/>
  <c r="R226" i="55"/>
  <c r="Q226" i="55"/>
  <c r="O226" i="55"/>
  <c r="L226" i="55"/>
  <c r="M226" i="55"/>
  <c r="U224" i="55"/>
  <c r="T224" i="55"/>
  <c r="R224" i="55"/>
  <c r="Q224" i="55"/>
  <c r="O224" i="55"/>
  <c r="L224" i="55"/>
  <c r="M224" i="55"/>
  <c r="U222" i="55"/>
  <c r="T222" i="55"/>
  <c r="R222" i="55"/>
  <c r="Q222" i="55"/>
  <c r="O222" i="55"/>
  <c r="L222" i="55"/>
  <c r="M222" i="55"/>
  <c r="U220" i="55"/>
  <c r="T220" i="55"/>
  <c r="R220" i="55"/>
  <c r="Q220" i="55"/>
  <c r="O220" i="55"/>
  <c r="L220" i="55"/>
  <c r="M220" i="55"/>
  <c r="U218" i="55"/>
  <c r="T218" i="55"/>
  <c r="R218" i="55"/>
  <c r="Q218" i="55"/>
  <c r="O218" i="55"/>
  <c r="L218" i="55"/>
  <c r="M218" i="55"/>
  <c r="U216" i="55"/>
  <c r="T216" i="55"/>
  <c r="R216" i="55"/>
  <c r="Q216" i="55"/>
  <c r="O216" i="55"/>
  <c r="L216" i="55"/>
  <c r="M216" i="55"/>
  <c r="U214" i="55"/>
  <c r="T214" i="55"/>
  <c r="R214" i="55"/>
  <c r="Q214" i="55"/>
  <c r="O214" i="55"/>
  <c r="L214" i="55"/>
  <c r="M214" i="55"/>
  <c r="U212" i="55"/>
  <c r="T212" i="55"/>
  <c r="R212" i="55"/>
  <c r="Q212" i="55"/>
  <c r="O212" i="55"/>
  <c r="L212" i="55"/>
  <c r="M212" i="55"/>
  <c r="U210" i="55"/>
  <c r="T210" i="55"/>
  <c r="R210" i="55"/>
  <c r="Q210" i="55"/>
  <c r="O210" i="55"/>
  <c r="L210" i="55"/>
  <c r="M210" i="55"/>
  <c r="U208" i="55"/>
  <c r="T208" i="55"/>
  <c r="R208" i="55"/>
  <c r="Q208" i="55"/>
  <c r="O208" i="55"/>
  <c r="L208" i="55"/>
  <c r="M208" i="55"/>
  <c r="U206" i="55"/>
  <c r="T206" i="55"/>
  <c r="R206" i="55"/>
  <c r="Q206" i="55"/>
  <c r="O206" i="55"/>
  <c r="L206" i="55"/>
  <c r="M206" i="55"/>
  <c r="U204" i="55"/>
  <c r="T204" i="55"/>
  <c r="R204" i="55"/>
  <c r="Q204" i="55"/>
  <c r="O204" i="55"/>
  <c r="L204" i="55"/>
  <c r="M204" i="55"/>
  <c r="U202" i="55"/>
  <c r="T202" i="55"/>
  <c r="R202" i="55"/>
  <c r="Q202" i="55"/>
  <c r="O202" i="55"/>
  <c r="L202" i="55"/>
  <c r="M202" i="55"/>
  <c r="U200" i="55"/>
  <c r="T200" i="55"/>
  <c r="R200" i="55"/>
  <c r="Q200" i="55"/>
  <c r="O200" i="55"/>
  <c r="L200" i="55"/>
  <c r="M200" i="55"/>
  <c r="U198" i="55"/>
  <c r="T198" i="55"/>
  <c r="R198" i="55"/>
  <c r="Q198" i="55"/>
  <c r="O198" i="55"/>
  <c r="L198" i="55"/>
  <c r="M198" i="55"/>
  <c r="U196" i="55"/>
  <c r="T196" i="55"/>
  <c r="R196" i="55"/>
  <c r="Q196" i="55"/>
  <c r="O196" i="55"/>
  <c r="L196" i="55"/>
  <c r="M196" i="55"/>
  <c r="U194" i="55"/>
  <c r="T194" i="55"/>
  <c r="R194" i="55"/>
  <c r="Q194" i="55"/>
  <c r="O194" i="55"/>
  <c r="L194" i="55"/>
  <c r="M194" i="55"/>
  <c r="U192" i="55"/>
  <c r="T192" i="55"/>
  <c r="R192" i="55"/>
  <c r="Q192" i="55"/>
  <c r="O192" i="55"/>
  <c r="L192" i="55"/>
  <c r="M192" i="55"/>
  <c r="U190" i="55"/>
  <c r="T190" i="55"/>
  <c r="R190" i="55"/>
  <c r="Q190" i="55"/>
  <c r="O190" i="55"/>
  <c r="L190" i="55"/>
  <c r="M190" i="55"/>
  <c r="U188" i="55"/>
  <c r="T188" i="55"/>
  <c r="R188" i="55"/>
  <c r="Q188" i="55"/>
  <c r="O188" i="55"/>
  <c r="L188" i="55"/>
  <c r="M188" i="55"/>
  <c r="U186" i="55"/>
  <c r="T186" i="55"/>
  <c r="R186" i="55"/>
  <c r="Q186" i="55"/>
  <c r="O186" i="55"/>
  <c r="L186" i="55"/>
  <c r="M186" i="55"/>
  <c r="U184" i="55"/>
  <c r="T184" i="55"/>
  <c r="R184" i="55"/>
  <c r="Q184" i="55"/>
  <c r="O184" i="55"/>
  <c r="L184" i="55"/>
  <c r="M184" i="55"/>
  <c r="U182" i="55"/>
  <c r="T182" i="55"/>
  <c r="R182" i="55"/>
  <c r="Q182" i="55"/>
  <c r="O182" i="55"/>
  <c r="L182" i="55"/>
  <c r="M182" i="55"/>
  <c r="U180" i="55"/>
  <c r="T180" i="55"/>
  <c r="R180" i="55"/>
  <c r="Q180" i="55"/>
  <c r="O180" i="55"/>
  <c r="L180" i="55"/>
  <c r="M180" i="55"/>
  <c r="U178" i="55"/>
  <c r="T178" i="55"/>
  <c r="R178" i="55"/>
  <c r="Q178" i="55"/>
  <c r="O178" i="55"/>
  <c r="L178" i="55"/>
  <c r="M178" i="55"/>
  <c r="U176" i="55"/>
  <c r="T176" i="55"/>
  <c r="R176" i="55"/>
  <c r="Q176" i="55"/>
  <c r="O176" i="55"/>
  <c r="L176" i="55"/>
  <c r="M176" i="55"/>
  <c r="U174" i="55"/>
  <c r="T174" i="55"/>
  <c r="R174" i="55"/>
  <c r="Q174" i="55"/>
  <c r="O174" i="55"/>
  <c r="L174" i="55"/>
  <c r="M174" i="55"/>
  <c r="U172" i="55"/>
  <c r="T172" i="55"/>
  <c r="R172" i="55"/>
  <c r="Q172" i="55"/>
  <c r="O172" i="55"/>
  <c r="L172" i="55"/>
  <c r="M172" i="55"/>
  <c r="U170" i="55"/>
  <c r="T170" i="55"/>
  <c r="R170" i="55"/>
  <c r="Q170" i="55"/>
  <c r="O170" i="55"/>
  <c r="L170" i="55"/>
  <c r="M170" i="55"/>
  <c r="U168" i="55"/>
  <c r="T168" i="55"/>
  <c r="R168" i="55"/>
  <c r="Q168" i="55"/>
  <c r="O168" i="55"/>
  <c r="L168" i="55"/>
  <c r="M168" i="55"/>
  <c r="U166" i="55"/>
  <c r="T166" i="55"/>
  <c r="R166" i="55"/>
  <c r="Q166" i="55"/>
  <c r="O166" i="55"/>
  <c r="L166" i="55"/>
  <c r="M166" i="55"/>
  <c r="U164" i="55"/>
  <c r="T164" i="55"/>
  <c r="R164" i="55"/>
  <c r="Q164" i="55"/>
  <c r="O164" i="55"/>
  <c r="L164" i="55"/>
  <c r="M164" i="55"/>
  <c r="U162" i="55"/>
  <c r="T162" i="55"/>
  <c r="R162" i="55"/>
  <c r="Q162" i="55"/>
  <c r="O162" i="55"/>
  <c r="L162" i="55"/>
  <c r="M162" i="55"/>
  <c r="U160" i="55"/>
  <c r="T160" i="55"/>
  <c r="R160" i="55"/>
  <c r="Q160" i="55"/>
  <c r="O160" i="55"/>
  <c r="L160" i="55"/>
  <c r="M160" i="55"/>
  <c r="U158" i="55"/>
  <c r="T158" i="55"/>
  <c r="R158" i="55"/>
  <c r="Q158" i="55"/>
  <c r="O158" i="55"/>
  <c r="L158" i="55"/>
  <c r="M158" i="55"/>
  <c r="U156" i="55"/>
  <c r="T156" i="55"/>
  <c r="R156" i="55"/>
  <c r="Q156" i="55"/>
  <c r="O156" i="55"/>
  <c r="L156" i="55"/>
  <c r="M156" i="55"/>
  <c r="U154" i="55"/>
  <c r="T154" i="55"/>
  <c r="R154" i="55"/>
  <c r="Q154" i="55"/>
  <c r="O154" i="55"/>
  <c r="L154" i="55"/>
  <c r="M154" i="55"/>
  <c r="U152" i="55"/>
  <c r="T152" i="55"/>
  <c r="R152" i="55"/>
  <c r="Q152" i="55"/>
  <c r="O152" i="55"/>
  <c r="L152" i="55"/>
  <c r="M152" i="55"/>
  <c r="U150" i="55"/>
  <c r="T150" i="55"/>
  <c r="R150" i="55"/>
  <c r="Q150" i="55"/>
  <c r="O150" i="55"/>
  <c r="L150" i="55"/>
  <c r="M150" i="55"/>
  <c r="U148" i="55"/>
  <c r="T148" i="55"/>
  <c r="R148" i="55"/>
  <c r="Q148" i="55"/>
  <c r="O148" i="55"/>
  <c r="L148" i="55"/>
  <c r="M148" i="55"/>
  <c r="U146" i="55"/>
  <c r="T146" i="55"/>
  <c r="R146" i="55"/>
  <c r="Q146" i="55"/>
  <c r="O146" i="55"/>
  <c r="L146" i="55"/>
  <c r="M146" i="55"/>
  <c r="U144" i="55"/>
  <c r="T144" i="55"/>
  <c r="R144" i="55"/>
  <c r="Q144" i="55"/>
  <c r="O144" i="55"/>
  <c r="L144" i="55"/>
  <c r="M144" i="55"/>
  <c r="U142" i="55"/>
  <c r="T142" i="55"/>
  <c r="R142" i="55"/>
  <c r="Q142" i="55"/>
  <c r="O142" i="55"/>
  <c r="L142" i="55"/>
  <c r="M142" i="55"/>
  <c r="U140" i="55"/>
  <c r="T140" i="55"/>
  <c r="R140" i="55"/>
  <c r="Q140" i="55"/>
  <c r="O140" i="55"/>
  <c r="L140" i="55"/>
  <c r="M140" i="55"/>
  <c r="U138" i="55"/>
  <c r="T138" i="55"/>
  <c r="R138" i="55"/>
  <c r="Q138" i="55"/>
  <c r="O138" i="55"/>
  <c r="L138" i="55"/>
  <c r="M138" i="55"/>
  <c r="U136" i="55"/>
  <c r="T136" i="55"/>
  <c r="R136" i="55"/>
  <c r="Q136" i="55"/>
  <c r="O136" i="55"/>
  <c r="L136" i="55"/>
  <c r="M136" i="55"/>
  <c r="U134" i="55"/>
  <c r="T134" i="55"/>
  <c r="R134" i="55"/>
  <c r="Q134" i="55"/>
  <c r="O134" i="55"/>
  <c r="L134" i="55"/>
  <c r="M134" i="55"/>
  <c r="U132" i="55"/>
  <c r="T132" i="55"/>
  <c r="R132" i="55"/>
  <c r="Q132" i="55"/>
  <c r="O132" i="55"/>
  <c r="L132" i="55"/>
  <c r="M132" i="55"/>
  <c r="U130" i="55"/>
  <c r="T130" i="55"/>
  <c r="R130" i="55"/>
  <c r="Q130" i="55"/>
  <c r="O130" i="55"/>
  <c r="L130" i="55"/>
  <c r="M130" i="55"/>
  <c r="U128" i="55"/>
  <c r="T128" i="55"/>
  <c r="R128" i="55"/>
  <c r="Q128" i="55"/>
  <c r="O128" i="55"/>
  <c r="L128" i="55"/>
  <c r="M128" i="55"/>
  <c r="U126" i="55"/>
  <c r="T126" i="55"/>
  <c r="R126" i="55"/>
  <c r="Q126" i="55"/>
  <c r="O126" i="55"/>
  <c r="L126" i="55"/>
  <c r="M126" i="55"/>
  <c r="U124" i="55"/>
  <c r="T124" i="55"/>
  <c r="R124" i="55"/>
  <c r="Q124" i="55"/>
  <c r="O124" i="55"/>
  <c r="L124" i="55"/>
  <c r="M124" i="55"/>
  <c r="U122" i="55"/>
  <c r="T122" i="55"/>
  <c r="R122" i="55"/>
  <c r="Q122" i="55"/>
  <c r="O122" i="55"/>
  <c r="L122" i="55"/>
  <c r="M122" i="55"/>
  <c r="U120" i="55"/>
  <c r="T120" i="55"/>
  <c r="R120" i="55"/>
  <c r="Q120" i="55"/>
  <c r="O120" i="55"/>
  <c r="L120" i="55"/>
  <c r="M120" i="55"/>
  <c r="U118" i="55"/>
  <c r="T118" i="55"/>
  <c r="R118" i="55"/>
  <c r="Q118" i="55"/>
  <c r="O118" i="55"/>
  <c r="L118" i="55"/>
  <c r="M118" i="55"/>
  <c r="U116" i="55"/>
  <c r="T116" i="55"/>
  <c r="R116" i="55"/>
  <c r="Q116" i="55"/>
  <c r="O116" i="55"/>
  <c r="L116" i="55"/>
  <c r="M116" i="55"/>
  <c r="U114" i="55"/>
  <c r="T114" i="55"/>
  <c r="R114" i="55"/>
  <c r="Q114" i="55"/>
  <c r="O114" i="55"/>
  <c r="L114" i="55"/>
  <c r="M114" i="55"/>
  <c r="U112" i="55"/>
  <c r="T112" i="55"/>
  <c r="R112" i="55"/>
  <c r="Q112" i="55"/>
  <c r="O112" i="55"/>
  <c r="L112" i="55"/>
  <c r="M112" i="55"/>
  <c r="U110" i="55"/>
  <c r="T110" i="55"/>
  <c r="R110" i="55"/>
  <c r="Q110" i="55"/>
  <c r="O110" i="55"/>
  <c r="L110" i="55"/>
  <c r="M110" i="55"/>
  <c r="U108" i="55"/>
  <c r="T108" i="55"/>
  <c r="R108" i="55"/>
  <c r="Q108" i="55"/>
  <c r="O108" i="55"/>
  <c r="L108" i="55"/>
  <c r="M108" i="55"/>
  <c r="U106" i="55"/>
  <c r="T106" i="55"/>
  <c r="R106" i="55"/>
  <c r="Q106" i="55"/>
  <c r="O106" i="55"/>
  <c r="L106" i="55"/>
  <c r="M106" i="55"/>
  <c r="U104" i="55"/>
  <c r="T104" i="55"/>
  <c r="R104" i="55"/>
  <c r="Q104" i="55"/>
  <c r="O104" i="55"/>
  <c r="L104" i="55"/>
  <c r="M104" i="55"/>
  <c r="U102" i="55"/>
  <c r="T102" i="55"/>
  <c r="R102" i="55"/>
  <c r="Q102" i="55"/>
  <c r="O102" i="55"/>
  <c r="L102" i="55"/>
  <c r="M102" i="55"/>
  <c r="U100" i="55"/>
  <c r="T100" i="55"/>
  <c r="R100" i="55"/>
  <c r="Q100" i="55"/>
  <c r="O100" i="55"/>
  <c r="L100" i="55"/>
  <c r="M100" i="55"/>
  <c r="U98" i="55"/>
  <c r="R98" i="55"/>
  <c r="T98" i="55"/>
  <c r="Q98" i="55"/>
  <c r="O98" i="55"/>
  <c r="L98" i="55"/>
  <c r="M98" i="55"/>
  <c r="U96" i="55"/>
  <c r="T96" i="55"/>
  <c r="R96" i="55"/>
  <c r="Q96" i="55"/>
  <c r="O96" i="55"/>
  <c r="L96" i="55"/>
  <c r="M96" i="55"/>
  <c r="U94" i="55"/>
  <c r="R94" i="55"/>
  <c r="T94" i="55"/>
  <c r="Q94" i="55"/>
  <c r="O94" i="55"/>
  <c r="L94" i="55"/>
  <c r="M94" i="55"/>
  <c r="U92" i="55"/>
  <c r="T92" i="55"/>
  <c r="R92" i="55"/>
  <c r="Q92" i="55"/>
  <c r="O92" i="55"/>
  <c r="L92" i="55"/>
  <c r="M92" i="55"/>
  <c r="U90" i="55"/>
  <c r="R90" i="55"/>
  <c r="T90" i="55"/>
  <c r="Q90" i="55"/>
  <c r="O90" i="55"/>
  <c r="L90" i="55"/>
  <c r="M90" i="55"/>
  <c r="U88" i="55"/>
  <c r="T88" i="55"/>
  <c r="R88" i="55"/>
  <c r="Q88" i="55"/>
  <c r="O88" i="55"/>
  <c r="L88" i="55"/>
  <c r="M88" i="55"/>
  <c r="U86" i="55"/>
  <c r="R86" i="55"/>
  <c r="T86" i="55"/>
  <c r="Q86" i="55"/>
  <c r="O86" i="55"/>
  <c r="L86" i="55"/>
  <c r="M86" i="55"/>
  <c r="U84" i="55"/>
  <c r="T84" i="55"/>
  <c r="R84" i="55"/>
  <c r="Q84" i="55"/>
  <c r="O84" i="55"/>
  <c r="L84" i="55"/>
  <c r="M84" i="55"/>
  <c r="U82" i="55"/>
  <c r="R82" i="55"/>
  <c r="T82" i="55"/>
  <c r="Q82" i="55"/>
  <c r="O82" i="55"/>
  <c r="L82" i="55"/>
  <c r="M82" i="55"/>
  <c r="U80" i="55"/>
  <c r="T80" i="55"/>
  <c r="R80" i="55"/>
  <c r="Q80" i="55"/>
  <c r="O80" i="55"/>
  <c r="L80" i="55"/>
  <c r="M80" i="55"/>
  <c r="U78" i="55"/>
  <c r="R78" i="55"/>
  <c r="T78" i="55"/>
  <c r="Q78" i="55"/>
  <c r="O78" i="55"/>
  <c r="L78" i="55"/>
  <c r="M78" i="55"/>
  <c r="U76" i="55"/>
  <c r="T76" i="55"/>
  <c r="R76" i="55"/>
  <c r="Q76" i="55"/>
  <c r="O76" i="55"/>
  <c r="L76" i="55"/>
  <c r="M76" i="55"/>
  <c r="U74" i="55"/>
  <c r="R74" i="55"/>
  <c r="T74" i="55"/>
  <c r="Q74" i="55"/>
  <c r="O74" i="55"/>
  <c r="L74" i="55"/>
  <c r="M74" i="55"/>
  <c r="U72" i="55"/>
  <c r="T72" i="55"/>
  <c r="R72" i="55"/>
  <c r="Q72" i="55"/>
  <c r="O72" i="55"/>
  <c r="L72" i="55"/>
  <c r="M72" i="55"/>
  <c r="U70" i="55"/>
  <c r="R70" i="55"/>
  <c r="T70" i="55"/>
  <c r="Q70" i="55"/>
  <c r="O70" i="55"/>
  <c r="L70" i="55"/>
  <c r="M70" i="55"/>
  <c r="U68" i="55"/>
  <c r="T68" i="55"/>
  <c r="R68" i="55"/>
  <c r="Q68" i="55"/>
  <c r="O68" i="55"/>
  <c r="L68" i="55"/>
  <c r="M68" i="55"/>
  <c r="U66" i="55"/>
  <c r="R66" i="55"/>
  <c r="T66" i="55"/>
  <c r="Q66" i="55"/>
  <c r="O66" i="55"/>
  <c r="L66" i="55"/>
  <c r="M66" i="55"/>
  <c r="U64" i="55"/>
  <c r="T64" i="55"/>
  <c r="R64" i="55"/>
  <c r="Q64" i="55"/>
  <c r="O64" i="55"/>
  <c r="L64" i="55"/>
  <c r="M64" i="55"/>
  <c r="U62" i="55"/>
  <c r="R62" i="55"/>
  <c r="T62" i="55"/>
  <c r="Q62" i="55"/>
  <c r="O62" i="55"/>
  <c r="L62" i="55"/>
  <c r="M62" i="55"/>
  <c r="U60" i="55"/>
  <c r="T60" i="55"/>
  <c r="R60" i="55"/>
  <c r="Q60" i="55"/>
  <c r="O60" i="55"/>
  <c r="L60" i="55"/>
  <c r="M60" i="55"/>
  <c r="U58" i="55"/>
  <c r="R58" i="55"/>
  <c r="T58" i="55"/>
  <c r="Q58" i="55"/>
  <c r="O58" i="55"/>
  <c r="L58" i="55"/>
  <c r="M58" i="55"/>
  <c r="U56" i="55"/>
  <c r="T56" i="55"/>
  <c r="R56" i="55"/>
  <c r="Q56" i="55"/>
  <c r="O56" i="55"/>
  <c r="L56" i="55"/>
  <c r="M56" i="55"/>
  <c r="U54" i="55"/>
  <c r="R54" i="55"/>
  <c r="T54" i="55"/>
  <c r="Q54" i="55"/>
  <c r="O54" i="55"/>
  <c r="L54" i="55"/>
  <c r="M54" i="55"/>
  <c r="U52" i="55"/>
  <c r="T52" i="55"/>
  <c r="R52" i="55"/>
  <c r="Q52" i="55"/>
  <c r="O52" i="55"/>
  <c r="L52" i="55"/>
  <c r="M52" i="55"/>
  <c r="U50" i="55"/>
  <c r="R50" i="55"/>
  <c r="T50" i="55"/>
  <c r="Q50" i="55"/>
  <c r="O50" i="55"/>
  <c r="L50" i="55"/>
  <c r="M50" i="55"/>
  <c r="U48" i="55"/>
  <c r="T48" i="55"/>
  <c r="R48" i="55"/>
  <c r="Q48" i="55"/>
  <c r="O48" i="55"/>
  <c r="L48" i="55"/>
  <c r="M48" i="55"/>
  <c r="U46" i="55"/>
  <c r="R46" i="55"/>
  <c r="T46" i="55"/>
  <c r="Q46" i="55"/>
  <c r="O46" i="55"/>
  <c r="L46" i="55"/>
  <c r="M46" i="55"/>
  <c r="U44" i="55"/>
  <c r="T44" i="55"/>
  <c r="R44" i="55"/>
  <c r="Q44" i="55"/>
  <c r="O44" i="55"/>
  <c r="L44" i="55"/>
  <c r="M44" i="55"/>
  <c r="U42" i="55"/>
  <c r="R42" i="55"/>
  <c r="T42" i="55"/>
  <c r="Q42" i="55"/>
  <c r="O42" i="55"/>
  <c r="L42" i="55"/>
  <c r="M42" i="55"/>
  <c r="U40" i="55"/>
  <c r="T40" i="55"/>
  <c r="R40" i="55"/>
  <c r="Q40" i="55"/>
  <c r="O40" i="55"/>
  <c r="L40" i="55"/>
  <c r="M40" i="55"/>
  <c r="U38" i="55"/>
  <c r="R38" i="55"/>
  <c r="T38" i="55"/>
  <c r="Q38" i="55"/>
  <c r="O38" i="55"/>
  <c r="L38" i="55"/>
  <c r="M38" i="55"/>
  <c r="U36" i="55"/>
  <c r="T36" i="55"/>
  <c r="R36" i="55"/>
  <c r="Q36" i="55"/>
  <c r="O36" i="55"/>
  <c r="L36" i="55"/>
  <c r="M36" i="55"/>
  <c r="U34" i="55"/>
  <c r="R34" i="55"/>
  <c r="T34" i="55"/>
  <c r="Q34" i="55"/>
  <c r="O34" i="55"/>
  <c r="L34" i="55"/>
  <c r="M34" i="55"/>
  <c r="U32" i="55"/>
  <c r="T32" i="55"/>
  <c r="R32" i="55"/>
  <c r="Q32" i="55"/>
  <c r="O32" i="55"/>
  <c r="L32" i="55"/>
  <c r="M32" i="55"/>
  <c r="R30" i="55"/>
  <c r="Q30" i="55"/>
  <c r="T30" i="55" s="1"/>
  <c r="U30" i="55" s="1"/>
  <c r="O30" i="55"/>
  <c r="L30" i="55"/>
  <c r="M30" i="55"/>
  <c r="R28" i="55"/>
  <c r="Q28" i="55"/>
  <c r="T28" i="55" s="1"/>
  <c r="U28" i="55" s="1"/>
  <c r="O28" i="55"/>
  <c r="L28" i="55"/>
  <c r="M28" i="55"/>
  <c r="R26" i="55"/>
  <c r="Q26" i="55"/>
  <c r="T26" i="55" s="1"/>
  <c r="U26" i="55" s="1"/>
  <c r="O26" i="55"/>
  <c r="L26" i="55"/>
  <c r="M26" i="55"/>
  <c r="A270" i="51"/>
  <c r="D293" i="55"/>
  <c r="A266" i="51"/>
  <c r="D289" i="55"/>
  <c r="A262" i="51"/>
  <c r="D285" i="55"/>
  <c r="A258" i="51"/>
  <c r="D281" i="55"/>
  <c r="A254" i="51"/>
  <c r="D277" i="55"/>
  <c r="A250" i="51"/>
  <c r="D273" i="55"/>
  <c r="A246" i="51"/>
  <c r="D269" i="55"/>
  <c r="A242" i="51"/>
  <c r="D265" i="55"/>
  <c r="A238" i="51"/>
  <c r="D261" i="55"/>
  <c r="A236" i="51"/>
  <c r="D259" i="55"/>
  <c r="A234" i="51"/>
  <c r="D257" i="55"/>
  <c r="A232" i="51"/>
  <c r="D255" i="55"/>
  <c r="A230" i="51"/>
  <c r="D253" i="55"/>
  <c r="A228" i="51"/>
  <c r="D251" i="55"/>
  <c r="A226" i="51"/>
  <c r="D249" i="55"/>
  <c r="A224" i="51"/>
  <c r="D247" i="55"/>
  <c r="A222" i="51"/>
  <c r="D245" i="55"/>
  <c r="A220" i="51"/>
  <c r="D243" i="55"/>
  <c r="A218" i="51"/>
  <c r="D241" i="55"/>
  <c r="A216" i="51"/>
  <c r="D239" i="55"/>
  <c r="A214" i="51"/>
  <c r="D237" i="55"/>
  <c r="A212" i="51"/>
  <c r="D235" i="55"/>
  <c r="A210" i="51"/>
  <c r="D233" i="55"/>
  <c r="A208" i="51"/>
  <c r="D231" i="55"/>
  <c r="A206" i="51"/>
  <c r="D229" i="55"/>
  <c r="A204" i="51"/>
  <c r="D227" i="55"/>
  <c r="A202" i="51"/>
  <c r="D225" i="55"/>
  <c r="A200" i="51"/>
  <c r="D223" i="55"/>
  <c r="A198" i="51"/>
  <c r="D221" i="55"/>
  <c r="A196" i="51"/>
  <c r="D219" i="55"/>
  <c r="A194" i="51"/>
  <c r="D217" i="55"/>
  <c r="A192" i="51"/>
  <c r="D215" i="55"/>
  <c r="A190" i="51"/>
  <c r="D213" i="55"/>
  <c r="A188" i="51"/>
  <c r="D211" i="55"/>
  <c r="A186" i="51"/>
  <c r="D209" i="55"/>
  <c r="A184" i="51"/>
  <c r="D207" i="55"/>
  <c r="A182" i="51"/>
  <c r="D205" i="55"/>
  <c r="A180" i="51"/>
  <c r="D203" i="55"/>
  <c r="A178" i="51"/>
  <c r="D201" i="55"/>
  <c r="A176" i="51"/>
  <c r="D199" i="55"/>
  <c r="A174" i="51"/>
  <c r="D197" i="55"/>
  <c r="A172" i="51"/>
  <c r="D195" i="55"/>
  <c r="A170" i="51"/>
  <c r="D193" i="55"/>
  <c r="A168" i="51"/>
  <c r="D191" i="55"/>
  <c r="A166" i="51"/>
  <c r="D189" i="55"/>
  <c r="A164" i="51"/>
  <c r="D187" i="55"/>
  <c r="A162" i="51"/>
  <c r="D185" i="55"/>
  <c r="A160" i="51"/>
  <c r="D183" i="55"/>
  <c r="A158" i="51"/>
  <c r="D181" i="55"/>
  <c r="A156" i="51"/>
  <c r="D179" i="55"/>
  <c r="A154" i="51"/>
  <c r="D177" i="55"/>
  <c r="A152" i="51"/>
  <c r="D175" i="55"/>
  <c r="A150" i="51"/>
  <c r="D173" i="55"/>
  <c r="A148" i="51"/>
  <c r="D171" i="55"/>
  <c r="A146" i="51"/>
  <c r="D169" i="55"/>
  <c r="A144" i="51"/>
  <c r="D167" i="55"/>
  <c r="A142" i="51"/>
  <c r="D165" i="55"/>
  <c r="A140" i="51"/>
  <c r="D163" i="55"/>
  <c r="A138" i="51"/>
  <c r="D161" i="55"/>
  <c r="A136" i="51"/>
  <c r="D159" i="55"/>
  <c r="A134" i="51"/>
  <c r="D157" i="55"/>
  <c r="A132" i="51"/>
  <c r="D155" i="55"/>
  <c r="A130" i="51"/>
  <c r="D153" i="55"/>
  <c r="A128" i="51"/>
  <c r="D151" i="55"/>
  <c r="A126" i="51"/>
  <c r="D149" i="55"/>
  <c r="A124" i="51"/>
  <c r="D147" i="55"/>
  <c r="A122" i="51"/>
  <c r="D145" i="55"/>
  <c r="A120" i="51"/>
  <c r="D143" i="55"/>
  <c r="A118" i="51"/>
  <c r="D141" i="55"/>
  <c r="A116" i="51"/>
  <c r="D139" i="55"/>
  <c r="A114" i="51"/>
  <c r="D137" i="55"/>
  <c r="A112" i="51"/>
  <c r="D135" i="55"/>
  <c r="A110" i="51"/>
  <c r="D133" i="55"/>
  <c r="A108" i="51"/>
  <c r="D131" i="55"/>
  <c r="A106" i="51"/>
  <c r="D129" i="55"/>
  <c r="A104" i="51"/>
  <c r="D127" i="55"/>
  <c r="A102" i="51"/>
  <c r="D125" i="55"/>
  <c r="A100" i="51"/>
  <c r="D123" i="55"/>
  <c r="A98" i="51"/>
  <c r="D121" i="55"/>
  <c r="A96" i="51"/>
  <c r="D119" i="55"/>
  <c r="A94" i="51"/>
  <c r="D117" i="55"/>
  <c r="A92" i="51"/>
  <c r="D115" i="55"/>
  <c r="A90" i="51"/>
  <c r="D113" i="55"/>
  <c r="A88" i="51"/>
  <c r="D111" i="55"/>
  <c r="A86" i="51"/>
  <c r="D109" i="55"/>
  <c r="A84" i="51"/>
  <c r="D107" i="55"/>
  <c r="A82" i="51"/>
  <c r="D105" i="55"/>
  <c r="A80" i="51"/>
  <c r="D103" i="55"/>
  <c r="A78" i="51"/>
  <c r="D101" i="55"/>
  <c r="A76" i="51"/>
  <c r="D99" i="55"/>
  <c r="A74" i="51"/>
  <c r="D97" i="55"/>
  <c r="A72" i="51"/>
  <c r="D95" i="55"/>
  <c r="A70" i="51"/>
  <c r="D93" i="55"/>
  <c r="A68" i="51"/>
  <c r="D91" i="55"/>
  <c r="A66" i="51"/>
  <c r="D89" i="55"/>
  <c r="A64" i="51"/>
  <c r="D87" i="55"/>
  <c r="A62" i="51"/>
  <c r="D85" i="55"/>
  <c r="A60" i="51"/>
  <c r="D83" i="55"/>
  <c r="A58" i="51"/>
  <c r="D81" i="55"/>
  <c r="A56" i="51"/>
  <c r="D79" i="55"/>
  <c r="A54" i="51"/>
  <c r="D77" i="55"/>
  <c r="A52" i="51"/>
  <c r="D75" i="55"/>
  <c r="A50" i="51"/>
  <c r="D73" i="55"/>
  <c r="A48" i="51"/>
  <c r="D71" i="55"/>
  <c r="A46" i="51"/>
  <c r="D69" i="55"/>
  <c r="A44" i="51"/>
  <c r="D67" i="55"/>
  <c r="A42" i="51"/>
  <c r="D65" i="55"/>
  <c r="A40" i="51"/>
  <c r="D63" i="55"/>
  <c r="A38" i="51"/>
  <c r="D61" i="55"/>
  <c r="A36" i="51"/>
  <c r="D59" i="55"/>
  <c r="A34" i="51"/>
  <c r="D57" i="55"/>
  <c r="A32" i="51"/>
  <c r="D55" i="55"/>
  <c r="A30" i="51"/>
  <c r="D53" i="55"/>
  <c r="A28" i="51"/>
  <c r="D51" i="55"/>
  <c r="A26" i="51"/>
  <c r="D49" i="55"/>
  <c r="A24" i="51"/>
  <c r="D47" i="55"/>
  <c r="A22" i="51"/>
  <c r="D45" i="55"/>
  <c r="A20" i="51"/>
  <c r="D43" i="55"/>
  <c r="A18" i="51"/>
  <c r="D41" i="55"/>
  <c r="A16" i="51"/>
  <c r="D39" i="55"/>
  <c r="A14" i="51"/>
  <c r="D37" i="55"/>
  <c r="A12" i="51"/>
  <c r="D35" i="55"/>
  <c r="A10" i="51"/>
  <c r="D33" i="55"/>
  <c r="A8" i="51"/>
  <c r="D31" i="55"/>
  <c r="A6" i="51"/>
  <c r="D29" i="55"/>
  <c r="A4" i="51"/>
  <c r="D27" i="55"/>
  <c r="C2" i="51"/>
  <c r="E25" i="55"/>
  <c r="C270" i="51"/>
  <c r="E293" i="55"/>
  <c r="C268" i="51"/>
  <c r="E291" i="55"/>
  <c r="C266" i="51"/>
  <c r="E289" i="55"/>
  <c r="C264" i="51"/>
  <c r="E287" i="55"/>
  <c r="C262" i="51"/>
  <c r="E285" i="55"/>
  <c r="C260" i="51"/>
  <c r="E283" i="55"/>
  <c r="C258" i="51"/>
  <c r="E281" i="55"/>
  <c r="C256" i="51"/>
  <c r="E279" i="55"/>
  <c r="C254" i="51"/>
  <c r="E277" i="55"/>
  <c r="C252" i="51"/>
  <c r="E275" i="55"/>
  <c r="C250" i="51"/>
  <c r="E273" i="55"/>
  <c r="C248" i="51"/>
  <c r="E271" i="55"/>
  <c r="C246" i="51"/>
  <c r="E269" i="55"/>
  <c r="C244" i="51"/>
  <c r="E267" i="55"/>
  <c r="C242" i="51"/>
  <c r="E265" i="55"/>
  <c r="C240" i="51"/>
  <c r="E263" i="55"/>
  <c r="C238" i="51"/>
  <c r="E261" i="55"/>
  <c r="C236" i="51"/>
  <c r="E259" i="55"/>
  <c r="C234" i="51"/>
  <c r="E257" i="55"/>
  <c r="C232" i="51"/>
  <c r="E255" i="55"/>
  <c r="C230" i="51"/>
  <c r="E253" i="55"/>
  <c r="C228" i="51"/>
  <c r="E251" i="55"/>
  <c r="C226" i="51"/>
  <c r="E249" i="55"/>
  <c r="C224" i="51"/>
  <c r="E247" i="55"/>
  <c r="C222" i="51"/>
  <c r="E245" i="55"/>
  <c r="C220" i="51"/>
  <c r="E243" i="55"/>
  <c r="C218" i="51"/>
  <c r="E241" i="55"/>
  <c r="C216" i="51"/>
  <c r="E239" i="55"/>
  <c r="C214" i="51"/>
  <c r="E237" i="55"/>
  <c r="C212" i="51"/>
  <c r="E235" i="55"/>
  <c r="C210" i="51"/>
  <c r="E233" i="55"/>
  <c r="C208" i="51"/>
  <c r="E231" i="55"/>
  <c r="C206" i="51"/>
  <c r="E229" i="55"/>
  <c r="C204" i="51"/>
  <c r="E227" i="55"/>
  <c r="C202" i="51"/>
  <c r="E225" i="55"/>
  <c r="C200" i="51"/>
  <c r="E223" i="55"/>
  <c r="C198" i="51"/>
  <c r="E221" i="55"/>
  <c r="C196" i="51"/>
  <c r="E219" i="55"/>
  <c r="C194" i="51"/>
  <c r="E217" i="55"/>
  <c r="C192" i="51"/>
  <c r="E215" i="55"/>
  <c r="C190" i="51"/>
  <c r="E213" i="55"/>
  <c r="C188" i="51"/>
  <c r="E211" i="55"/>
  <c r="C186" i="51"/>
  <c r="E209" i="55"/>
  <c r="C184" i="51"/>
  <c r="E207" i="55"/>
  <c r="C182" i="51"/>
  <c r="E205" i="55"/>
  <c r="C180" i="51"/>
  <c r="E203" i="55"/>
  <c r="C178" i="51"/>
  <c r="E201" i="55"/>
  <c r="C176" i="51"/>
  <c r="E199" i="55"/>
  <c r="C174" i="51"/>
  <c r="E197" i="55"/>
  <c r="C172" i="51"/>
  <c r="E195" i="55"/>
  <c r="C170" i="51"/>
  <c r="E193" i="55"/>
  <c r="C168" i="51"/>
  <c r="E191" i="55"/>
  <c r="C166" i="51"/>
  <c r="E189" i="55"/>
  <c r="C164" i="51"/>
  <c r="E187" i="55"/>
  <c r="C162" i="51"/>
  <c r="E185" i="55"/>
  <c r="C160" i="51"/>
  <c r="E183" i="55"/>
  <c r="C158" i="51"/>
  <c r="E181" i="55"/>
  <c r="C156" i="51"/>
  <c r="E179" i="55"/>
  <c r="C154" i="51"/>
  <c r="E177" i="55"/>
  <c r="C152" i="51"/>
  <c r="E175" i="55"/>
  <c r="C150" i="51"/>
  <c r="E173" i="55"/>
  <c r="C148" i="51"/>
  <c r="E171" i="55"/>
  <c r="C146" i="51"/>
  <c r="E169" i="55"/>
  <c r="C144" i="51"/>
  <c r="E167" i="55"/>
  <c r="C142" i="51"/>
  <c r="E165" i="55"/>
  <c r="C140" i="51"/>
  <c r="E163" i="55"/>
  <c r="C138" i="51"/>
  <c r="E161" i="55"/>
  <c r="C136" i="51"/>
  <c r="E159" i="55"/>
  <c r="C134" i="51"/>
  <c r="E157" i="55"/>
  <c r="C132" i="51"/>
  <c r="E155" i="55"/>
  <c r="C130" i="51"/>
  <c r="E153" i="55"/>
  <c r="C128" i="51"/>
  <c r="E151" i="55"/>
  <c r="C126" i="51"/>
  <c r="E149" i="55"/>
  <c r="C124" i="51"/>
  <c r="E147" i="55"/>
  <c r="C122" i="51"/>
  <c r="E145" i="55"/>
  <c r="C120" i="51"/>
  <c r="E143" i="55"/>
  <c r="C118" i="51"/>
  <c r="E141" i="55"/>
  <c r="C116" i="51"/>
  <c r="E139" i="55"/>
  <c r="C114" i="51"/>
  <c r="E137" i="55"/>
  <c r="C112" i="51"/>
  <c r="E135" i="55"/>
  <c r="C110" i="51"/>
  <c r="E133" i="55"/>
  <c r="C108" i="51"/>
  <c r="E131" i="55"/>
  <c r="C106" i="51"/>
  <c r="E129" i="55"/>
  <c r="C104" i="51"/>
  <c r="E127" i="55"/>
  <c r="C102" i="51"/>
  <c r="E125" i="55"/>
  <c r="C100" i="51"/>
  <c r="E123" i="55"/>
  <c r="C98" i="51"/>
  <c r="E121" i="55"/>
  <c r="C96" i="51"/>
  <c r="E119" i="55"/>
  <c r="C94" i="51"/>
  <c r="E117" i="55"/>
  <c r="C92" i="51"/>
  <c r="E115" i="55"/>
  <c r="C90" i="51"/>
  <c r="E113" i="55"/>
  <c r="C88" i="51"/>
  <c r="E111" i="55"/>
  <c r="C86" i="51"/>
  <c r="E109" i="55"/>
  <c r="C84" i="51"/>
  <c r="E107" i="55"/>
  <c r="C82" i="51"/>
  <c r="E105" i="55"/>
  <c r="C80" i="51"/>
  <c r="E103" i="55"/>
  <c r="C78" i="51"/>
  <c r="E101" i="55"/>
  <c r="C76" i="51"/>
  <c r="E99" i="55"/>
  <c r="C74" i="51"/>
  <c r="E97" i="55"/>
  <c r="C72" i="51"/>
  <c r="E95" i="55"/>
  <c r="C70" i="51"/>
  <c r="E93" i="55"/>
  <c r="C68" i="51"/>
  <c r="E91" i="55"/>
  <c r="C66" i="51"/>
  <c r="E89" i="55"/>
  <c r="C64" i="51"/>
  <c r="E87" i="55"/>
  <c r="C62" i="51"/>
  <c r="E85" i="55"/>
  <c r="C60" i="51"/>
  <c r="E83" i="55"/>
  <c r="C58" i="51"/>
  <c r="E81" i="55"/>
  <c r="C56" i="51"/>
  <c r="E79" i="55"/>
  <c r="C54" i="51"/>
  <c r="E77" i="55"/>
  <c r="C52" i="51"/>
  <c r="E75" i="55"/>
  <c r="C50" i="51"/>
  <c r="E73" i="55"/>
  <c r="C48" i="51"/>
  <c r="E71" i="55"/>
  <c r="C46" i="51"/>
  <c r="E69" i="55"/>
  <c r="C44" i="51"/>
  <c r="E67" i="55"/>
  <c r="C42" i="51"/>
  <c r="E65" i="55"/>
  <c r="C40" i="51"/>
  <c r="E63" i="55"/>
  <c r="C38" i="51"/>
  <c r="E61" i="55"/>
  <c r="C36" i="51"/>
  <c r="E59" i="55"/>
  <c r="C34" i="51"/>
  <c r="E57" i="55"/>
  <c r="C32" i="51"/>
  <c r="E55" i="55"/>
  <c r="C30" i="51"/>
  <c r="E53" i="55"/>
  <c r="C28" i="51"/>
  <c r="E51" i="55"/>
  <c r="C26" i="51"/>
  <c r="E49" i="55"/>
  <c r="C24" i="51"/>
  <c r="E47" i="55"/>
  <c r="C22" i="51"/>
  <c r="E45" i="55"/>
  <c r="C20" i="51"/>
  <c r="E43" i="55"/>
  <c r="C18" i="51"/>
  <c r="E41" i="55"/>
  <c r="C16" i="51"/>
  <c r="E39" i="55"/>
  <c r="C14" i="51"/>
  <c r="E37" i="55"/>
  <c r="C12" i="51"/>
  <c r="E35" i="55"/>
  <c r="C10" i="51"/>
  <c r="E33" i="55"/>
  <c r="C8" i="51"/>
  <c r="E31" i="55"/>
  <c r="C6" i="51"/>
  <c r="E29" i="55"/>
  <c r="C4" i="51"/>
  <c r="E27" i="55"/>
  <c r="R25" i="55"/>
  <c r="O25" i="55"/>
  <c r="Q25" i="55"/>
  <c r="T25" i="55" s="1"/>
  <c r="U25" i="55" s="1"/>
  <c r="L25" i="55"/>
  <c r="M25" i="55"/>
  <c r="I15" i="55"/>
  <c r="U293" i="55"/>
  <c r="T293" i="55"/>
  <c r="R293" i="55"/>
  <c r="Q293" i="55"/>
  <c r="O293" i="55"/>
  <c r="L293" i="55"/>
  <c r="M293" i="55"/>
  <c r="U291" i="55"/>
  <c r="T291" i="55"/>
  <c r="R291" i="55"/>
  <c r="O291" i="55"/>
  <c r="Q291" i="55"/>
  <c r="L291" i="55"/>
  <c r="M291" i="55"/>
  <c r="U289" i="55"/>
  <c r="T289" i="55"/>
  <c r="R289" i="55"/>
  <c r="Q289" i="55"/>
  <c r="O289" i="55"/>
  <c r="L289" i="55"/>
  <c r="M289" i="55"/>
  <c r="U287" i="55"/>
  <c r="T287" i="55"/>
  <c r="R287" i="55"/>
  <c r="O287" i="55"/>
  <c r="Q287" i="55"/>
  <c r="L287" i="55"/>
  <c r="M287" i="55"/>
  <c r="U285" i="55"/>
  <c r="T285" i="55"/>
  <c r="R285" i="55"/>
  <c r="Q285" i="55"/>
  <c r="O285" i="55"/>
  <c r="L285" i="55"/>
  <c r="M285" i="55"/>
  <c r="U283" i="55"/>
  <c r="T283" i="55"/>
  <c r="R283" i="55"/>
  <c r="O283" i="55"/>
  <c r="Q283" i="55"/>
  <c r="L283" i="55"/>
  <c r="M283" i="55"/>
  <c r="U281" i="55"/>
  <c r="T281" i="55"/>
  <c r="R281" i="55"/>
  <c r="Q281" i="55"/>
  <c r="O281" i="55"/>
  <c r="L281" i="55"/>
  <c r="M281" i="55"/>
  <c r="U279" i="55"/>
  <c r="T279" i="55"/>
  <c r="R279" i="55"/>
  <c r="O279" i="55"/>
  <c r="Q279" i="55"/>
  <c r="L279" i="55"/>
  <c r="M279" i="55"/>
  <c r="U277" i="55"/>
  <c r="T277" i="55"/>
  <c r="R277" i="55"/>
  <c r="Q277" i="55"/>
  <c r="O277" i="55"/>
  <c r="L277" i="55"/>
  <c r="M277" i="55"/>
  <c r="U275" i="55"/>
  <c r="T275" i="55"/>
  <c r="R275" i="55"/>
  <c r="O275" i="55"/>
  <c r="Q275" i="55"/>
  <c r="L275" i="55"/>
  <c r="M275" i="55"/>
  <c r="U273" i="55"/>
  <c r="T273" i="55"/>
  <c r="R273" i="55"/>
  <c r="Q273" i="55"/>
  <c r="O273" i="55"/>
  <c r="L273" i="55"/>
  <c r="M273" i="55"/>
  <c r="U271" i="55"/>
  <c r="T271" i="55"/>
  <c r="R271" i="55"/>
  <c r="O271" i="55"/>
  <c r="Q271" i="55"/>
  <c r="L271" i="55"/>
  <c r="M271" i="55"/>
  <c r="U269" i="55"/>
  <c r="T269" i="55"/>
  <c r="R269" i="55"/>
  <c r="Q269" i="55"/>
  <c r="O269" i="55"/>
  <c r="L269" i="55"/>
  <c r="M269" i="55"/>
  <c r="U267" i="55"/>
  <c r="T267" i="55"/>
  <c r="R267" i="55"/>
  <c r="O267" i="55"/>
  <c r="Q267" i="55"/>
  <c r="L267" i="55"/>
  <c r="M267" i="55"/>
  <c r="U265" i="55"/>
  <c r="T265" i="55"/>
  <c r="R265" i="55"/>
  <c r="Q265" i="55"/>
  <c r="O265" i="55"/>
  <c r="L265" i="55"/>
  <c r="M265" i="55"/>
  <c r="U263" i="55"/>
  <c r="T263" i="55"/>
  <c r="R263" i="55"/>
  <c r="O263" i="55"/>
  <c r="Q263" i="55"/>
  <c r="L263" i="55"/>
  <c r="M263" i="55"/>
  <c r="U261" i="55"/>
  <c r="T261" i="55"/>
  <c r="R261" i="55"/>
  <c r="Q261" i="55"/>
  <c r="O261" i="55"/>
  <c r="L261" i="55"/>
  <c r="M261" i="55"/>
  <c r="U259" i="55"/>
  <c r="T259" i="55"/>
  <c r="R259" i="55"/>
  <c r="O259" i="55"/>
  <c r="Q259" i="55"/>
  <c r="L259" i="55"/>
  <c r="M259" i="55"/>
  <c r="U257" i="55"/>
  <c r="T257" i="55"/>
  <c r="R257" i="55"/>
  <c r="Q257" i="55"/>
  <c r="O257" i="55"/>
  <c r="L257" i="55"/>
  <c r="M257" i="55"/>
  <c r="U255" i="55"/>
  <c r="T255" i="55"/>
  <c r="R255" i="55"/>
  <c r="O255" i="55"/>
  <c r="Q255" i="55"/>
  <c r="L255" i="55"/>
  <c r="M255" i="55"/>
  <c r="U253" i="55"/>
  <c r="T253" i="55"/>
  <c r="R253" i="55"/>
  <c r="Q253" i="55"/>
  <c r="O253" i="55"/>
  <c r="L253" i="55"/>
  <c r="M253" i="55"/>
  <c r="U251" i="55"/>
  <c r="T251" i="55"/>
  <c r="R251" i="55"/>
  <c r="O251" i="55"/>
  <c r="Q251" i="55"/>
  <c r="L251" i="55"/>
  <c r="M251" i="55"/>
  <c r="U249" i="55"/>
  <c r="T249" i="55"/>
  <c r="R249" i="55"/>
  <c r="Q249" i="55"/>
  <c r="O249" i="55"/>
  <c r="L249" i="55"/>
  <c r="M249" i="55"/>
  <c r="U247" i="55"/>
  <c r="T247" i="55"/>
  <c r="R247" i="55"/>
  <c r="O247" i="55"/>
  <c r="Q247" i="55"/>
  <c r="L247" i="55"/>
  <c r="M247" i="55"/>
  <c r="U245" i="55"/>
  <c r="T245" i="55"/>
  <c r="R245" i="55"/>
  <c r="Q245" i="55"/>
  <c r="O245" i="55"/>
  <c r="L245" i="55"/>
  <c r="M245" i="55"/>
  <c r="U243" i="55"/>
  <c r="T243" i="55"/>
  <c r="R243" i="55"/>
  <c r="O243" i="55"/>
  <c r="Q243" i="55"/>
  <c r="L243" i="55"/>
  <c r="M243" i="55"/>
  <c r="U241" i="55"/>
  <c r="T241" i="55"/>
  <c r="R241" i="55"/>
  <c r="Q241" i="55"/>
  <c r="O241" i="55"/>
  <c r="L241" i="55"/>
  <c r="M241" i="55"/>
  <c r="U239" i="55"/>
  <c r="T239" i="55"/>
  <c r="R239" i="55"/>
  <c r="O239" i="55"/>
  <c r="Q239" i="55"/>
  <c r="L239" i="55"/>
  <c r="M239" i="55"/>
  <c r="U237" i="55"/>
  <c r="T237" i="55"/>
  <c r="R237" i="55"/>
  <c r="Q237" i="55"/>
  <c r="O237" i="55"/>
  <c r="L237" i="55"/>
  <c r="M237" i="55"/>
  <c r="U235" i="55"/>
  <c r="T235" i="55"/>
  <c r="R235" i="55"/>
  <c r="O235" i="55"/>
  <c r="Q235" i="55"/>
  <c r="L235" i="55"/>
  <c r="M235" i="55"/>
  <c r="U233" i="55"/>
  <c r="T233" i="55"/>
  <c r="R233" i="55"/>
  <c r="Q233" i="55"/>
  <c r="O233" i="55"/>
  <c r="L233" i="55"/>
  <c r="M233" i="55"/>
  <c r="U231" i="55"/>
  <c r="T231" i="55"/>
  <c r="R231" i="55"/>
  <c r="O231" i="55"/>
  <c r="Q231" i="55"/>
  <c r="L231" i="55"/>
  <c r="M231" i="55"/>
  <c r="U229" i="55"/>
  <c r="T229" i="55"/>
  <c r="R229" i="55"/>
  <c r="Q229" i="55"/>
  <c r="O229" i="55"/>
  <c r="L229" i="55"/>
  <c r="M229" i="55"/>
  <c r="U227" i="55"/>
  <c r="T227" i="55"/>
  <c r="R227" i="55"/>
  <c r="O227" i="55"/>
  <c r="Q227" i="55"/>
  <c r="L227" i="55"/>
  <c r="M227" i="55"/>
  <c r="U225" i="55"/>
  <c r="T225" i="55"/>
  <c r="R225" i="55"/>
  <c r="Q225" i="55"/>
  <c r="O225" i="55"/>
  <c r="L225" i="55"/>
  <c r="M225" i="55"/>
  <c r="U223" i="55"/>
  <c r="T223" i="55"/>
  <c r="R223" i="55"/>
  <c r="O223" i="55"/>
  <c r="Q223" i="55"/>
  <c r="L223" i="55"/>
  <c r="M223" i="55"/>
  <c r="U221" i="55"/>
  <c r="T221" i="55"/>
  <c r="R221" i="55"/>
  <c r="Q221" i="55"/>
  <c r="O221" i="55"/>
  <c r="L221" i="55"/>
  <c r="M221" i="55"/>
  <c r="U219" i="55"/>
  <c r="T219" i="55"/>
  <c r="R219" i="55"/>
  <c r="O219" i="55"/>
  <c r="Q219" i="55"/>
  <c r="L219" i="55"/>
  <c r="M219" i="55"/>
  <c r="U217" i="55"/>
  <c r="T217" i="55"/>
  <c r="R217" i="55"/>
  <c r="Q217" i="55"/>
  <c r="O217" i="55"/>
  <c r="L217" i="55"/>
  <c r="M217" i="55"/>
  <c r="U215" i="55"/>
  <c r="T215" i="55"/>
  <c r="R215" i="55"/>
  <c r="O215" i="55"/>
  <c r="Q215" i="55"/>
  <c r="L215" i="55"/>
  <c r="M215" i="55"/>
  <c r="U213" i="55"/>
  <c r="T213" i="55"/>
  <c r="R213" i="55"/>
  <c r="Q213" i="55"/>
  <c r="O213" i="55"/>
  <c r="L213" i="55"/>
  <c r="M213" i="55"/>
  <c r="U211" i="55"/>
  <c r="T211" i="55"/>
  <c r="R211" i="55"/>
  <c r="O211" i="55"/>
  <c r="Q211" i="55"/>
  <c r="L211" i="55"/>
  <c r="M211" i="55"/>
  <c r="U209" i="55"/>
  <c r="T209" i="55"/>
  <c r="R209" i="55"/>
  <c r="Q209" i="55"/>
  <c r="O209" i="55"/>
  <c r="L209" i="55"/>
  <c r="M209" i="55"/>
  <c r="U207" i="55"/>
  <c r="T207" i="55"/>
  <c r="R207" i="55"/>
  <c r="O207" i="55"/>
  <c r="Q207" i="55"/>
  <c r="L207" i="55"/>
  <c r="M207" i="55"/>
  <c r="U205" i="55"/>
  <c r="T205" i="55"/>
  <c r="R205" i="55"/>
  <c r="Q205" i="55"/>
  <c r="O205" i="55"/>
  <c r="L205" i="55"/>
  <c r="M205" i="55"/>
  <c r="U203" i="55"/>
  <c r="T203" i="55"/>
  <c r="R203" i="55"/>
  <c r="O203" i="55"/>
  <c r="Q203" i="55"/>
  <c r="L203" i="55"/>
  <c r="M203" i="55"/>
  <c r="U201" i="55"/>
  <c r="T201" i="55"/>
  <c r="R201" i="55"/>
  <c r="Q201" i="55"/>
  <c r="O201" i="55"/>
  <c r="L201" i="55"/>
  <c r="M201" i="55"/>
  <c r="U199" i="55"/>
  <c r="T199" i="55"/>
  <c r="R199" i="55"/>
  <c r="O199" i="55"/>
  <c r="Q199" i="55"/>
  <c r="L199" i="55"/>
  <c r="M199" i="55"/>
  <c r="U197" i="55"/>
  <c r="T197" i="55"/>
  <c r="R197" i="55"/>
  <c r="Q197" i="55"/>
  <c r="O197" i="55"/>
  <c r="L197" i="55"/>
  <c r="M197" i="55"/>
  <c r="U195" i="55"/>
  <c r="T195" i="55"/>
  <c r="R195" i="55"/>
  <c r="O195" i="55"/>
  <c r="Q195" i="55"/>
  <c r="L195" i="55"/>
  <c r="M195" i="55"/>
  <c r="U193" i="55"/>
  <c r="T193" i="55"/>
  <c r="R193" i="55"/>
  <c r="Q193" i="55"/>
  <c r="O193" i="55"/>
  <c r="L193" i="55"/>
  <c r="M193" i="55"/>
  <c r="U191" i="55"/>
  <c r="T191" i="55"/>
  <c r="R191" i="55"/>
  <c r="O191" i="55"/>
  <c r="Q191" i="55"/>
  <c r="L191" i="55"/>
  <c r="M191" i="55"/>
  <c r="U189" i="55"/>
  <c r="T189" i="55"/>
  <c r="R189" i="55"/>
  <c r="Q189" i="55"/>
  <c r="O189" i="55"/>
  <c r="L189" i="55"/>
  <c r="M189" i="55"/>
  <c r="U187" i="55"/>
  <c r="T187" i="55"/>
  <c r="R187" i="55"/>
  <c r="O187" i="55"/>
  <c r="Q187" i="55"/>
  <c r="L187" i="55"/>
  <c r="M187" i="55"/>
  <c r="U185" i="55"/>
  <c r="T185" i="55"/>
  <c r="R185" i="55"/>
  <c r="Q185" i="55"/>
  <c r="O185" i="55"/>
  <c r="L185" i="55"/>
  <c r="M185" i="55"/>
  <c r="U183" i="55"/>
  <c r="T183" i="55"/>
  <c r="R183" i="55"/>
  <c r="O183" i="55"/>
  <c r="Q183" i="55"/>
  <c r="L183" i="55"/>
  <c r="M183" i="55"/>
  <c r="U181" i="55"/>
  <c r="T181" i="55"/>
  <c r="R181" i="55"/>
  <c r="Q181" i="55"/>
  <c r="O181" i="55"/>
  <c r="L181" i="55"/>
  <c r="M181" i="55"/>
  <c r="U179" i="55"/>
  <c r="T179" i="55"/>
  <c r="R179" i="55"/>
  <c r="O179" i="55"/>
  <c r="Q179" i="55"/>
  <c r="L179" i="55"/>
  <c r="M179" i="55"/>
  <c r="U177" i="55"/>
  <c r="T177" i="55"/>
  <c r="R177" i="55"/>
  <c r="Q177" i="55"/>
  <c r="O177" i="55"/>
  <c r="L177" i="55"/>
  <c r="M177" i="55"/>
  <c r="U175" i="55"/>
  <c r="T175" i="55"/>
  <c r="R175" i="55"/>
  <c r="O175" i="55"/>
  <c r="Q175" i="55"/>
  <c r="L175" i="55"/>
  <c r="M175" i="55"/>
  <c r="U173" i="55"/>
  <c r="T173" i="55"/>
  <c r="R173" i="55"/>
  <c r="Q173" i="55"/>
  <c r="O173" i="55"/>
  <c r="L173" i="55"/>
  <c r="M173" i="55"/>
  <c r="U171" i="55"/>
  <c r="T171" i="55"/>
  <c r="R171" i="55"/>
  <c r="O171" i="55"/>
  <c r="Q171" i="55"/>
  <c r="L171" i="55"/>
  <c r="M171" i="55"/>
  <c r="U169" i="55"/>
  <c r="T169" i="55"/>
  <c r="R169" i="55"/>
  <c r="Q169" i="55"/>
  <c r="O169" i="55"/>
  <c r="L169" i="55"/>
  <c r="M169" i="55"/>
  <c r="U167" i="55"/>
  <c r="T167" i="55"/>
  <c r="R167" i="55"/>
  <c r="O167" i="55"/>
  <c r="Q167" i="55"/>
  <c r="L167" i="55"/>
  <c r="M167" i="55"/>
  <c r="U165" i="55"/>
  <c r="T165" i="55"/>
  <c r="R165" i="55"/>
  <c r="Q165" i="55"/>
  <c r="O165" i="55"/>
  <c r="L165" i="55"/>
  <c r="M165" i="55"/>
  <c r="U163" i="55"/>
  <c r="T163" i="55"/>
  <c r="R163" i="55"/>
  <c r="O163" i="55"/>
  <c r="Q163" i="55"/>
  <c r="L163" i="55"/>
  <c r="M163" i="55"/>
  <c r="U161" i="55"/>
  <c r="T161" i="55"/>
  <c r="R161" i="55"/>
  <c r="Q161" i="55"/>
  <c r="O161" i="55"/>
  <c r="L161" i="55"/>
  <c r="M161" i="55"/>
  <c r="U159" i="55"/>
  <c r="T159" i="55"/>
  <c r="R159" i="55"/>
  <c r="O159" i="55"/>
  <c r="Q159" i="55"/>
  <c r="L159" i="55"/>
  <c r="M159" i="55"/>
  <c r="U157" i="55"/>
  <c r="T157" i="55"/>
  <c r="R157" i="55"/>
  <c r="Q157" i="55"/>
  <c r="O157" i="55"/>
  <c r="L157" i="55"/>
  <c r="M157" i="55"/>
  <c r="U155" i="55"/>
  <c r="T155" i="55"/>
  <c r="R155" i="55"/>
  <c r="O155" i="55"/>
  <c r="Q155" i="55"/>
  <c r="L155" i="55"/>
  <c r="M155" i="55"/>
  <c r="U153" i="55"/>
  <c r="T153" i="55"/>
  <c r="R153" i="55"/>
  <c r="Q153" i="55"/>
  <c r="O153" i="55"/>
  <c r="L153" i="55"/>
  <c r="M153" i="55"/>
  <c r="U151" i="55"/>
  <c r="T151" i="55"/>
  <c r="R151" i="55"/>
  <c r="O151" i="55"/>
  <c r="Q151" i="55"/>
  <c r="L151" i="55"/>
  <c r="M151" i="55"/>
  <c r="U149" i="55"/>
  <c r="T149" i="55"/>
  <c r="R149" i="55"/>
  <c r="Q149" i="55"/>
  <c r="O149" i="55"/>
  <c r="L149" i="55"/>
  <c r="M149" i="55"/>
  <c r="U147" i="55"/>
  <c r="T147" i="55"/>
  <c r="R147" i="55"/>
  <c r="O147" i="55"/>
  <c r="Q147" i="55"/>
  <c r="L147" i="55"/>
  <c r="M147" i="55"/>
  <c r="U145" i="55"/>
  <c r="T145" i="55"/>
  <c r="R145" i="55"/>
  <c r="Q145" i="55"/>
  <c r="O145" i="55"/>
  <c r="L145" i="55"/>
  <c r="M145" i="55"/>
  <c r="U143" i="55"/>
  <c r="T143" i="55"/>
  <c r="R143" i="55"/>
  <c r="O143" i="55"/>
  <c r="Q143" i="55"/>
  <c r="L143" i="55"/>
  <c r="M143" i="55"/>
  <c r="U141" i="55"/>
  <c r="T141" i="55"/>
  <c r="R141" i="55"/>
  <c r="Q141" i="55"/>
  <c r="O141" i="55"/>
  <c r="L141" i="55"/>
  <c r="M141" i="55"/>
  <c r="U139" i="55"/>
  <c r="T139" i="55"/>
  <c r="R139" i="55"/>
  <c r="O139" i="55"/>
  <c r="Q139" i="55"/>
  <c r="L139" i="55"/>
  <c r="M139" i="55"/>
  <c r="U137" i="55"/>
  <c r="T137" i="55"/>
  <c r="R137" i="55"/>
  <c r="Q137" i="55"/>
  <c r="O137" i="55"/>
  <c r="L137" i="55"/>
  <c r="M137" i="55"/>
  <c r="U135" i="55"/>
  <c r="T135" i="55"/>
  <c r="R135" i="55"/>
  <c r="O135" i="55"/>
  <c r="Q135" i="55"/>
  <c r="L135" i="55"/>
  <c r="M135" i="55"/>
  <c r="U133" i="55"/>
  <c r="T133" i="55"/>
  <c r="R133" i="55"/>
  <c r="Q133" i="55"/>
  <c r="O133" i="55"/>
  <c r="L133" i="55"/>
  <c r="M133" i="55"/>
  <c r="U131" i="55"/>
  <c r="T131" i="55"/>
  <c r="R131" i="55"/>
  <c r="O131" i="55"/>
  <c r="Q131" i="55"/>
  <c r="L131" i="55"/>
  <c r="M131" i="55"/>
  <c r="U129" i="55"/>
  <c r="T129" i="55"/>
  <c r="R129" i="55"/>
  <c r="Q129" i="55"/>
  <c r="O129" i="55"/>
  <c r="L129" i="55"/>
  <c r="M129" i="55"/>
  <c r="U127" i="55"/>
  <c r="T127" i="55"/>
  <c r="R127" i="55"/>
  <c r="O127" i="55"/>
  <c r="Q127" i="55"/>
  <c r="L127" i="55"/>
  <c r="M127" i="55"/>
  <c r="U125" i="55"/>
  <c r="T125" i="55"/>
  <c r="R125" i="55"/>
  <c r="Q125" i="55"/>
  <c r="O125" i="55"/>
  <c r="M125" i="55"/>
  <c r="L125" i="55"/>
  <c r="U123" i="55"/>
  <c r="T123" i="55"/>
  <c r="R123" i="55"/>
  <c r="O123" i="55"/>
  <c r="Q123" i="55"/>
  <c r="L123" i="55"/>
  <c r="M123" i="55"/>
  <c r="U121" i="55"/>
  <c r="T121" i="55"/>
  <c r="R121" i="55"/>
  <c r="Q121" i="55"/>
  <c r="O121" i="55"/>
  <c r="M121" i="55"/>
  <c r="L121" i="55"/>
  <c r="U119" i="55"/>
  <c r="T119" i="55"/>
  <c r="R119" i="55"/>
  <c r="O119" i="55"/>
  <c r="Q119" i="55"/>
  <c r="L119" i="55"/>
  <c r="M119" i="55"/>
  <c r="U117" i="55"/>
  <c r="T117" i="55"/>
  <c r="R117" i="55"/>
  <c r="Q117" i="55"/>
  <c r="O117" i="55"/>
  <c r="M117" i="55"/>
  <c r="L117" i="55"/>
  <c r="U115" i="55"/>
  <c r="T115" i="55"/>
  <c r="R115" i="55"/>
  <c r="Q115" i="55"/>
  <c r="O115" i="55"/>
  <c r="L115" i="55"/>
  <c r="M115" i="55"/>
  <c r="U113" i="55"/>
  <c r="T113" i="55"/>
  <c r="R113" i="55"/>
  <c r="Q113" i="55"/>
  <c r="O113" i="55"/>
  <c r="M113" i="55"/>
  <c r="L113" i="55"/>
  <c r="U111" i="55"/>
  <c r="T111" i="55"/>
  <c r="R111" i="55"/>
  <c r="Q111" i="55"/>
  <c r="O111" i="55"/>
  <c r="L111" i="55"/>
  <c r="M111" i="55"/>
  <c r="U109" i="55"/>
  <c r="T109" i="55"/>
  <c r="R109" i="55"/>
  <c r="Q109" i="55"/>
  <c r="L109" i="55"/>
  <c r="O109" i="55"/>
  <c r="M109" i="55"/>
  <c r="U107" i="55"/>
  <c r="T107" i="55"/>
  <c r="R107" i="55"/>
  <c r="Q107" i="55"/>
  <c r="O107" i="55"/>
  <c r="L107" i="55"/>
  <c r="M107" i="55"/>
  <c r="U105" i="55"/>
  <c r="T105" i="55"/>
  <c r="R105" i="55"/>
  <c r="Q105" i="55"/>
  <c r="L105" i="55"/>
  <c r="O105" i="55"/>
  <c r="M105" i="55"/>
  <c r="U103" i="55"/>
  <c r="T103" i="55"/>
  <c r="R103" i="55"/>
  <c r="Q103" i="55"/>
  <c r="O103" i="55"/>
  <c r="L103" i="55"/>
  <c r="M103" i="55"/>
  <c r="U101" i="55"/>
  <c r="T101" i="55"/>
  <c r="R101" i="55"/>
  <c r="Q101" i="55"/>
  <c r="L101" i="55"/>
  <c r="O101" i="55"/>
  <c r="M101" i="55"/>
  <c r="U99" i="55"/>
  <c r="T99" i="55"/>
  <c r="R99" i="55"/>
  <c r="Q99" i="55"/>
  <c r="O99" i="55"/>
  <c r="L99" i="55"/>
  <c r="M99" i="55"/>
  <c r="T97" i="55"/>
  <c r="U97" i="55"/>
  <c r="R97" i="55"/>
  <c r="Q97" i="55"/>
  <c r="L97" i="55"/>
  <c r="O97" i="55"/>
  <c r="M97" i="55"/>
  <c r="U95" i="55"/>
  <c r="T95" i="55"/>
  <c r="R95" i="55"/>
  <c r="Q95" i="55"/>
  <c r="O95" i="55"/>
  <c r="L95" i="55"/>
  <c r="M95" i="55"/>
  <c r="T93" i="55"/>
  <c r="U93" i="55"/>
  <c r="R93" i="55"/>
  <c r="Q93" i="55"/>
  <c r="L93" i="55"/>
  <c r="O93" i="55"/>
  <c r="M93" i="55"/>
  <c r="U91" i="55"/>
  <c r="T91" i="55"/>
  <c r="R91" i="55"/>
  <c r="Q91" i="55"/>
  <c r="O91" i="55"/>
  <c r="L91" i="55"/>
  <c r="M91" i="55"/>
  <c r="T89" i="55"/>
  <c r="U89" i="55"/>
  <c r="R89" i="55"/>
  <c r="Q89" i="55"/>
  <c r="L89" i="55"/>
  <c r="O89" i="55"/>
  <c r="M89" i="55"/>
  <c r="U87" i="55"/>
  <c r="T87" i="55"/>
  <c r="R87" i="55"/>
  <c r="Q87" i="55"/>
  <c r="O87" i="55"/>
  <c r="L87" i="55"/>
  <c r="M87" i="55"/>
  <c r="T85" i="55"/>
  <c r="U85" i="55"/>
  <c r="R85" i="55"/>
  <c r="Q85" i="55"/>
  <c r="L85" i="55"/>
  <c r="O85" i="55"/>
  <c r="M85" i="55"/>
  <c r="U83" i="55"/>
  <c r="T83" i="55"/>
  <c r="R83" i="55"/>
  <c r="Q83" i="55"/>
  <c r="O83" i="55"/>
  <c r="L83" i="55"/>
  <c r="M83" i="55"/>
  <c r="T81" i="55"/>
  <c r="U81" i="55"/>
  <c r="R81" i="55"/>
  <c r="Q81" i="55"/>
  <c r="L81" i="55"/>
  <c r="O81" i="55"/>
  <c r="M81" i="55"/>
  <c r="U79" i="55"/>
  <c r="T79" i="55"/>
  <c r="R79" i="55"/>
  <c r="Q79" i="55"/>
  <c r="O79" i="55"/>
  <c r="L79" i="55"/>
  <c r="M79" i="55"/>
  <c r="T77" i="55"/>
  <c r="U77" i="55"/>
  <c r="R77" i="55"/>
  <c r="Q77" i="55"/>
  <c r="L77" i="55"/>
  <c r="O77" i="55"/>
  <c r="M77" i="55"/>
  <c r="U75" i="55"/>
  <c r="T75" i="55"/>
  <c r="R75" i="55"/>
  <c r="Q75" i="55"/>
  <c r="O75" i="55"/>
  <c r="L75" i="55"/>
  <c r="M75" i="55"/>
  <c r="T73" i="55"/>
  <c r="U73" i="55"/>
  <c r="R73" i="55"/>
  <c r="Q73" i="55"/>
  <c r="L73" i="55"/>
  <c r="O73" i="55"/>
  <c r="M73" i="55"/>
  <c r="U71" i="55"/>
  <c r="T71" i="55"/>
  <c r="R71" i="55"/>
  <c r="Q71" i="55"/>
  <c r="O71" i="55"/>
  <c r="L71" i="55"/>
  <c r="M71" i="55"/>
  <c r="T69" i="55"/>
  <c r="U69" i="55"/>
  <c r="R69" i="55"/>
  <c r="Q69" i="55"/>
  <c r="L69" i="55"/>
  <c r="O69" i="55"/>
  <c r="M69" i="55"/>
  <c r="U67" i="55"/>
  <c r="T67" i="55"/>
  <c r="R67" i="55"/>
  <c r="Q67" i="55"/>
  <c r="O67" i="55"/>
  <c r="L67" i="55"/>
  <c r="M67" i="55"/>
  <c r="T65" i="55"/>
  <c r="U65" i="55"/>
  <c r="R65" i="55"/>
  <c r="Q65" i="55"/>
  <c r="L65" i="55"/>
  <c r="O65" i="55"/>
  <c r="M65" i="55"/>
  <c r="U63" i="55"/>
  <c r="T63" i="55"/>
  <c r="R63" i="55"/>
  <c r="Q63" i="55"/>
  <c r="O63" i="55"/>
  <c r="L63" i="55"/>
  <c r="M63" i="55"/>
  <c r="T61" i="55"/>
  <c r="U61" i="55"/>
  <c r="R61" i="55"/>
  <c r="Q61" i="55"/>
  <c r="L61" i="55"/>
  <c r="O61" i="55"/>
  <c r="M61" i="55"/>
  <c r="U59" i="55"/>
  <c r="T59" i="55"/>
  <c r="R59" i="55"/>
  <c r="Q59" i="55"/>
  <c r="O59" i="55"/>
  <c r="L59" i="55"/>
  <c r="M59" i="55"/>
  <c r="T57" i="55"/>
  <c r="U57" i="55"/>
  <c r="R57" i="55"/>
  <c r="Q57" i="55"/>
  <c r="L57" i="55"/>
  <c r="O57" i="55"/>
  <c r="M57" i="55"/>
  <c r="U55" i="55"/>
  <c r="T55" i="55"/>
  <c r="R55" i="55"/>
  <c r="Q55" i="55"/>
  <c r="O55" i="55"/>
  <c r="L55" i="55"/>
  <c r="M55" i="55"/>
  <c r="T53" i="55"/>
  <c r="U53" i="55"/>
  <c r="R53" i="55"/>
  <c r="Q53" i="55"/>
  <c r="L53" i="55"/>
  <c r="O53" i="55"/>
  <c r="M53" i="55"/>
  <c r="U51" i="55"/>
  <c r="T51" i="55"/>
  <c r="R51" i="55"/>
  <c r="Q51" i="55"/>
  <c r="O51" i="55"/>
  <c r="L51" i="55"/>
  <c r="M51" i="55"/>
  <c r="T49" i="55"/>
  <c r="U49" i="55"/>
  <c r="R49" i="55"/>
  <c r="Q49" i="55"/>
  <c r="L49" i="55"/>
  <c r="O49" i="55"/>
  <c r="M49" i="55"/>
  <c r="U47" i="55"/>
  <c r="T47" i="55"/>
  <c r="R47" i="55"/>
  <c r="Q47" i="55"/>
  <c r="O47" i="55"/>
  <c r="L47" i="55"/>
  <c r="M47" i="55"/>
  <c r="T45" i="55"/>
  <c r="U45" i="55"/>
  <c r="R45" i="55"/>
  <c r="Q45" i="55"/>
  <c r="L45" i="55"/>
  <c r="O45" i="55"/>
  <c r="M45" i="55"/>
  <c r="U43" i="55"/>
  <c r="T43" i="55"/>
  <c r="R43" i="55"/>
  <c r="Q43" i="55"/>
  <c r="O43" i="55"/>
  <c r="L43" i="55"/>
  <c r="M43" i="55"/>
  <c r="T41" i="55"/>
  <c r="U41" i="55"/>
  <c r="R41" i="55"/>
  <c r="Q41" i="55"/>
  <c r="L41" i="55"/>
  <c r="O41" i="55"/>
  <c r="M41" i="55"/>
  <c r="U39" i="55"/>
  <c r="T39" i="55"/>
  <c r="R39" i="55"/>
  <c r="Q39" i="55"/>
  <c r="O39" i="55"/>
  <c r="L39" i="55"/>
  <c r="M39" i="55"/>
  <c r="T37" i="55"/>
  <c r="U37" i="55"/>
  <c r="R37" i="55"/>
  <c r="Q37" i="55"/>
  <c r="L37" i="55"/>
  <c r="O37" i="55"/>
  <c r="M37" i="55"/>
  <c r="U35" i="55"/>
  <c r="T35" i="55"/>
  <c r="R35" i="55"/>
  <c r="Q35" i="55"/>
  <c r="O35" i="55"/>
  <c r="L35" i="55"/>
  <c r="M35" i="55"/>
  <c r="T33" i="55"/>
  <c r="U33" i="55"/>
  <c r="R33" i="55"/>
  <c r="Q33" i="55"/>
  <c r="L33" i="55"/>
  <c r="O33" i="55"/>
  <c r="M33" i="55"/>
  <c r="U31" i="55"/>
  <c r="T31" i="55"/>
  <c r="R31" i="55"/>
  <c r="Q31" i="55"/>
  <c r="O31" i="55"/>
  <c r="L31" i="55"/>
  <c r="M31" i="55"/>
  <c r="R29" i="55"/>
  <c r="Q29" i="55"/>
  <c r="T29" i="55" s="1"/>
  <c r="U29" i="55" s="1"/>
  <c r="L29" i="55"/>
  <c r="O29" i="55"/>
  <c r="M29" i="55"/>
  <c r="R27" i="55"/>
  <c r="Q27" i="55"/>
  <c r="T27" i="55" s="1"/>
  <c r="U27" i="55" s="1"/>
  <c r="O27" i="55"/>
  <c r="L27" i="55"/>
  <c r="M27" i="55"/>
  <c r="AD55" i="45"/>
  <c r="AD56" i="45"/>
  <c r="AD57" i="45"/>
  <c r="AD58" i="45"/>
  <c r="AD59" i="45"/>
  <c r="AD60" i="45"/>
  <c r="AD61" i="45"/>
  <c r="AD62" i="45"/>
  <c r="AD63" i="45"/>
  <c r="AD64" i="45"/>
  <c r="AD65" i="45"/>
  <c r="AD66" i="45"/>
  <c r="AD67" i="45"/>
  <c r="AD68" i="45"/>
  <c r="AD69" i="45"/>
  <c r="AD70" i="45"/>
  <c r="AD71" i="45"/>
  <c r="AD72" i="45"/>
  <c r="AD73" i="45"/>
  <c r="AD74" i="45"/>
  <c r="AD75" i="45"/>
  <c r="AD76" i="45"/>
  <c r="AD77" i="45"/>
  <c r="AD78" i="45"/>
  <c r="AD79" i="45"/>
  <c r="AD80" i="45"/>
  <c r="AD81" i="45"/>
  <c r="AD82" i="45"/>
  <c r="AD83" i="45"/>
  <c r="AD84" i="45"/>
  <c r="AD85" i="45"/>
  <c r="AD86" i="45"/>
  <c r="AD87" i="45"/>
  <c r="AD88" i="45"/>
  <c r="AD89" i="45"/>
  <c r="AD90" i="45"/>
  <c r="AD91" i="45"/>
  <c r="AD92" i="45"/>
  <c r="AD93" i="45"/>
  <c r="AD94" i="45"/>
  <c r="AD95" i="45"/>
  <c r="AD96" i="45"/>
  <c r="AD97" i="45"/>
  <c r="AD98" i="45"/>
  <c r="AD99" i="45"/>
  <c r="AD100" i="45"/>
  <c r="AD101" i="45"/>
  <c r="AD102" i="45"/>
  <c r="AD103" i="45"/>
  <c r="AD104" i="45"/>
  <c r="AD105" i="45"/>
  <c r="AD106" i="45"/>
  <c r="AD107" i="45"/>
  <c r="AD108" i="45"/>
  <c r="AD109" i="45"/>
  <c r="AD110" i="45"/>
  <c r="AD111" i="45"/>
  <c r="AD112" i="45"/>
  <c r="AD113" i="45"/>
  <c r="AD114" i="45"/>
  <c r="AD115" i="45"/>
  <c r="AD116" i="45"/>
  <c r="AD117" i="45"/>
  <c r="AD118" i="45"/>
  <c r="AD119" i="45"/>
  <c r="AD120" i="45"/>
  <c r="AD121" i="45"/>
  <c r="AD122" i="45"/>
  <c r="AD123" i="45"/>
  <c r="AD124" i="45"/>
  <c r="AD125" i="45"/>
  <c r="AD126" i="45"/>
  <c r="AD127" i="45"/>
  <c r="AD128" i="45"/>
  <c r="AD129" i="45"/>
  <c r="AD130" i="45"/>
  <c r="AD131" i="45"/>
  <c r="AD132" i="45"/>
  <c r="AD133" i="45"/>
  <c r="AD134" i="45"/>
  <c r="AD135" i="45"/>
  <c r="AD136" i="45"/>
  <c r="AD137" i="45"/>
  <c r="AD138" i="45"/>
  <c r="AD139" i="45"/>
  <c r="AD140" i="45"/>
  <c r="AD141" i="45"/>
  <c r="AD142" i="45"/>
  <c r="AD143" i="45"/>
  <c r="AD144" i="45"/>
  <c r="AD145" i="45"/>
  <c r="AD146" i="45"/>
  <c r="AD147" i="45"/>
  <c r="AD148" i="45"/>
  <c r="AD149" i="45"/>
  <c r="AD150" i="45"/>
  <c r="AD151" i="45"/>
  <c r="AD152" i="45"/>
  <c r="AD153" i="45"/>
  <c r="AD154" i="45"/>
  <c r="AD155" i="45"/>
  <c r="AD156" i="45"/>
  <c r="AD157" i="45"/>
  <c r="AD158" i="45"/>
  <c r="AD159" i="45"/>
  <c r="AD160" i="45"/>
  <c r="AD161" i="45"/>
  <c r="AD162" i="45"/>
  <c r="AD163" i="45"/>
  <c r="AD164" i="45"/>
  <c r="AD165" i="45"/>
  <c r="AD166" i="45"/>
  <c r="AD167" i="45"/>
  <c r="AD168" i="45"/>
  <c r="AD169" i="45"/>
  <c r="AD170" i="45"/>
  <c r="AD171" i="45"/>
  <c r="AD172" i="45"/>
  <c r="AD173" i="45"/>
  <c r="AD54" i="45"/>
  <c r="AD53" i="45"/>
  <c r="AD52" i="45"/>
  <c r="I17" i="55" l="1"/>
  <c r="I16" i="55"/>
  <c r="AB53" i="46"/>
  <c r="D1" i="51" s="1"/>
  <c r="I19" i="55" l="1"/>
  <c r="I20" i="55"/>
  <c r="I21" i="55"/>
  <c r="AC53" i="46"/>
  <c r="S51" i="46"/>
  <c r="Q51" i="46"/>
  <c r="D51" i="46"/>
  <c r="B51" i="46"/>
  <c r="AD53" i="46" l="1"/>
  <c r="E1" i="51"/>
  <c r="L22" i="45"/>
  <c r="A51" i="45"/>
  <c r="A52" i="45" l="1"/>
  <c r="AE53" i="46"/>
  <c r="F1" i="51"/>
  <c r="D195" i="34"/>
  <c r="D189" i="34"/>
  <c r="D183" i="34"/>
  <c r="D177" i="34"/>
  <c r="D171" i="34"/>
  <c r="AF53" i="46" l="1"/>
  <c r="G1" i="51"/>
  <c r="A53" i="45"/>
  <c r="W57" i="46"/>
  <c r="W58" i="46"/>
  <c r="W59" i="46"/>
  <c r="W60" i="46"/>
  <c r="W61" i="46"/>
  <c r="W62" i="46"/>
  <c r="W63" i="46"/>
  <c r="W64" i="46"/>
  <c r="W65" i="46"/>
  <c r="W66" i="46"/>
  <c r="W67" i="46"/>
  <c r="W68" i="46"/>
  <c r="W69" i="46"/>
  <c r="W70" i="46"/>
  <c r="W71" i="46"/>
  <c r="W72" i="46"/>
  <c r="W73" i="46"/>
  <c r="W74" i="46"/>
  <c r="W75" i="46"/>
  <c r="W76" i="46"/>
  <c r="W77" i="46"/>
  <c r="W78" i="46"/>
  <c r="W79" i="46"/>
  <c r="W80" i="46"/>
  <c r="W81" i="46"/>
  <c r="W82" i="46"/>
  <c r="W83" i="46"/>
  <c r="W84" i="46"/>
  <c r="W85" i="46"/>
  <c r="W86" i="46"/>
  <c r="W87" i="46"/>
  <c r="W88" i="46"/>
  <c r="W89" i="46"/>
  <c r="W90" i="46"/>
  <c r="W91" i="46"/>
  <c r="W92" i="46"/>
  <c r="W93" i="46"/>
  <c r="W94" i="46"/>
  <c r="W95" i="46"/>
  <c r="W96" i="46"/>
  <c r="W97" i="46"/>
  <c r="W98" i="46"/>
  <c r="W99" i="46"/>
  <c r="W100" i="46"/>
  <c r="W101" i="46"/>
  <c r="W102" i="46"/>
  <c r="W103" i="46"/>
  <c r="W104" i="46"/>
  <c r="W105" i="46"/>
  <c r="W106" i="46"/>
  <c r="W107" i="46"/>
  <c r="W108" i="46"/>
  <c r="W109" i="46"/>
  <c r="W110" i="46"/>
  <c r="W111" i="46"/>
  <c r="W112" i="46"/>
  <c r="W113" i="46"/>
  <c r="W114" i="46"/>
  <c r="W115" i="46"/>
  <c r="W116" i="46"/>
  <c r="W117" i="46"/>
  <c r="W118" i="46"/>
  <c r="W119" i="46"/>
  <c r="W120" i="46"/>
  <c r="W121" i="46"/>
  <c r="W122" i="46"/>
  <c r="W123" i="46"/>
  <c r="W124" i="46"/>
  <c r="W125" i="46"/>
  <c r="W126" i="46"/>
  <c r="W127" i="46"/>
  <c r="W128" i="46"/>
  <c r="W129" i="46"/>
  <c r="W130" i="46"/>
  <c r="W131" i="46"/>
  <c r="W132" i="46"/>
  <c r="W133" i="46"/>
  <c r="W134" i="46"/>
  <c r="W135" i="46"/>
  <c r="W136" i="46"/>
  <c r="W137" i="46"/>
  <c r="W138" i="46"/>
  <c r="W139" i="46"/>
  <c r="W140" i="46"/>
  <c r="W141" i="46"/>
  <c r="W142" i="46"/>
  <c r="W143" i="46"/>
  <c r="W144" i="46"/>
  <c r="W145" i="46"/>
  <c r="W146" i="46"/>
  <c r="W147" i="46"/>
  <c r="W148" i="46"/>
  <c r="W149" i="46"/>
  <c r="W150" i="46"/>
  <c r="W151" i="46"/>
  <c r="W152" i="46"/>
  <c r="W153" i="46"/>
  <c r="W154" i="46"/>
  <c r="W155" i="46"/>
  <c r="W156" i="46"/>
  <c r="W157" i="46"/>
  <c r="W158" i="46"/>
  <c r="W159" i="46"/>
  <c r="W160" i="46"/>
  <c r="W161" i="46"/>
  <c r="W162" i="46"/>
  <c r="W163" i="46"/>
  <c r="W164" i="46"/>
  <c r="W165" i="46"/>
  <c r="W166" i="46"/>
  <c r="W167" i="46"/>
  <c r="W168" i="46"/>
  <c r="W169" i="46"/>
  <c r="W170" i="46"/>
  <c r="W171" i="46"/>
  <c r="W172" i="46"/>
  <c r="W173" i="46"/>
  <c r="W174" i="46"/>
  <c r="W175" i="46"/>
  <c r="W176" i="46"/>
  <c r="W177" i="46"/>
  <c r="W178" i="46"/>
  <c r="W179" i="46"/>
  <c r="W56" i="46"/>
  <c r="S58" i="46"/>
  <c r="S59" i="46"/>
  <c r="S60" i="46"/>
  <c r="S61" i="46"/>
  <c r="S62" i="46"/>
  <c r="S63" i="46"/>
  <c r="S64" i="46"/>
  <c r="S65" i="46"/>
  <c r="S66" i="46"/>
  <c r="S67" i="46"/>
  <c r="S68" i="46"/>
  <c r="S69" i="46"/>
  <c r="S70" i="46"/>
  <c r="S71" i="46"/>
  <c r="S72" i="46"/>
  <c r="S73" i="46"/>
  <c r="S74" i="46"/>
  <c r="S75" i="46"/>
  <c r="S76" i="46"/>
  <c r="S77" i="46"/>
  <c r="S78" i="46"/>
  <c r="S79" i="46"/>
  <c r="S80" i="46"/>
  <c r="S81" i="46"/>
  <c r="S82" i="46"/>
  <c r="S83" i="46"/>
  <c r="S84" i="46"/>
  <c r="S85" i="46"/>
  <c r="S86" i="46"/>
  <c r="S87" i="46"/>
  <c r="S88" i="46"/>
  <c r="S89" i="46"/>
  <c r="S90" i="46"/>
  <c r="S91" i="46"/>
  <c r="S92" i="46"/>
  <c r="S93" i="46"/>
  <c r="S94" i="46"/>
  <c r="S95" i="46"/>
  <c r="S96" i="46"/>
  <c r="S97" i="46"/>
  <c r="S98" i="46"/>
  <c r="S99" i="46"/>
  <c r="S100" i="46"/>
  <c r="S101" i="46"/>
  <c r="S102" i="46"/>
  <c r="S103" i="46"/>
  <c r="S104" i="46"/>
  <c r="S105" i="46"/>
  <c r="S106" i="46"/>
  <c r="S107" i="46"/>
  <c r="S108" i="46"/>
  <c r="S109" i="46"/>
  <c r="S110" i="46"/>
  <c r="S111" i="46"/>
  <c r="S112" i="46"/>
  <c r="S113" i="46"/>
  <c r="S114" i="46"/>
  <c r="S115" i="46"/>
  <c r="S116" i="46"/>
  <c r="S117" i="46"/>
  <c r="S118" i="46"/>
  <c r="S119" i="46"/>
  <c r="S120" i="46"/>
  <c r="S121" i="46"/>
  <c r="S122" i="46"/>
  <c r="S123" i="46"/>
  <c r="S124" i="46"/>
  <c r="S125" i="46"/>
  <c r="S126" i="46"/>
  <c r="S127" i="46"/>
  <c r="S128" i="46"/>
  <c r="S129" i="46"/>
  <c r="S130" i="46"/>
  <c r="S131" i="46"/>
  <c r="S132" i="46"/>
  <c r="S133" i="46"/>
  <c r="S134" i="46"/>
  <c r="S135" i="46"/>
  <c r="S136" i="46"/>
  <c r="S137" i="46"/>
  <c r="S138" i="46"/>
  <c r="S139" i="46"/>
  <c r="S140" i="46"/>
  <c r="S141" i="46"/>
  <c r="S142" i="46"/>
  <c r="S143" i="46"/>
  <c r="S144" i="46"/>
  <c r="S145" i="46"/>
  <c r="S146" i="46"/>
  <c r="S147" i="46"/>
  <c r="S148" i="46"/>
  <c r="S149" i="46"/>
  <c r="S150" i="46"/>
  <c r="S151" i="46"/>
  <c r="S152" i="46"/>
  <c r="S153" i="46"/>
  <c r="S154" i="46"/>
  <c r="S155" i="46"/>
  <c r="S156" i="46"/>
  <c r="S157" i="46"/>
  <c r="S158" i="46"/>
  <c r="S159" i="46"/>
  <c r="S160" i="46"/>
  <c r="S161" i="46"/>
  <c r="S162" i="46"/>
  <c r="S163" i="46"/>
  <c r="S164" i="46"/>
  <c r="S165" i="46"/>
  <c r="S166" i="46"/>
  <c r="S167" i="46"/>
  <c r="S168" i="46"/>
  <c r="S169" i="46"/>
  <c r="S170" i="46"/>
  <c r="S171" i="46"/>
  <c r="S172" i="46"/>
  <c r="S173" i="46"/>
  <c r="S174" i="46"/>
  <c r="S175" i="46"/>
  <c r="S176" i="46"/>
  <c r="S177" i="46"/>
  <c r="S178" i="46"/>
  <c r="S179" i="46"/>
  <c r="Q58" i="46"/>
  <c r="Q59" i="46"/>
  <c r="Q60" i="46"/>
  <c r="Q61" i="46"/>
  <c r="Q62" i="46"/>
  <c r="Q63" i="46"/>
  <c r="Q64" i="46"/>
  <c r="Q65" i="46"/>
  <c r="Q66" i="46"/>
  <c r="Q67" i="46"/>
  <c r="Q68" i="46"/>
  <c r="Q69" i="46"/>
  <c r="Q70" i="46"/>
  <c r="Q71" i="46"/>
  <c r="Q72" i="46"/>
  <c r="Q73" i="46"/>
  <c r="Q74" i="46"/>
  <c r="Q75" i="46"/>
  <c r="Q76" i="46"/>
  <c r="Q77" i="46"/>
  <c r="Q78" i="46"/>
  <c r="Q79" i="46"/>
  <c r="Q80" i="46"/>
  <c r="Q81" i="46"/>
  <c r="Q82" i="46"/>
  <c r="Q83" i="46"/>
  <c r="Q84" i="46"/>
  <c r="Q85" i="46"/>
  <c r="Q86" i="46"/>
  <c r="Q87" i="46"/>
  <c r="Q88" i="46"/>
  <c r="Q89" i="46"/>
  <c r="Q90" i="46"/>
  <c r="Q91" i="46"/>
  <c r="Q92" i="46"/>
  <c r="Q93" i="46"/>
  <c r="Q94" i="46"/>
  <c r="Q95" i="46"/>
  <c r="Q96" i="46"/>
  <c r="Q97" i="46"/>
  <c r="Q98" i="46"/>
  <c r="Q99" i="46"/>
  <c r="Q100" i="46"/>
  <c r="Q101" i="46"/>
  <c r="Q102" i="46"/>
  <c r="Q103" i="46"/>
  <c r="Q104" i="46"/>
  <c r="Q105" i="46"/>
  <c r="Q106" i="46"/>
  <c r="Q107" i="46"/>
  <c r="Q108" i="46"/>
  <c r="Q109" i="46"/>
  <c r="Q110" i="46"/>
  <c r="Q111" i="46"/>
  <c r="Q112" i="46"/>
  <c r="Q113" i="46"/>
  <c r="Q114" i="46"/>
  <c r="Q115" i="46"/>
  <c r="Q116" i="46"/>
  <c r="Q117" i="46"/>
  <c r="Q118" i="46"/>
  <c r="Q119" i="46"/>
  <c r="Q120" i="46"/>
  <c r="Q121" i="46"/>
  <c r="Q122" i="46"/>
  <c r="Q123" i="46"/>
  <c r="Q124" i="46"/>
  <c r="Q125" i="46"/>
  <c r="Q126" i="46"/>
  <c r="Q127" i="46"/>
  <c r="Q128" i="46"/>
  <c r="Q129" i="46"/>
  <c r="Q130" i="46"/>
  <c r="Q131" i="46"/>
  <c r="Q132" i="46"/>
  <c r="Q133" i="46"/>
  <c r="Q134" i="46"/>
  <c r="Q135" i="46"/>
  <c r="Q136" i="46"/>
  <c r="Q137" i="46"/>
  <c r="Q138" i="46"/>
  <c r="Q139" i="46"/>
  <c r="Q140" i="46"/>
  <c r="Q141" i="46"/>
  <c r="Q142" i="46"/>
  <c r="Q143" i="46"/>
  <c r="Q144" i="46"/>
  <c r="Q145" i="46"/>
  <c r="Q146" i="46"/>
  <c r="Q147" i="46"/>
  <c r="Q148" i="46"/>
  <c r="Q149" i="46"/>
  <c r="Q150" i="46"/>
  <c r="Q151" i="46"/>
  <c r="Q152" i="46"/>
  <c r="Q153" i="46"/>
  <c r="Q154" i="46"/>
  <c r="Q155" i="46"/>
  <c r="Q156" i="46"/>
  <c r="Q157" i="46"/>
  <c r="Q158" i="46"/>
  <c r="Q159" i="46"/>
  <c r="Q160" i="46"/>
  <c r="Q161" i="46"/>
  <c r="Q162" i="46"/>
  <c r="Q163" i="46"/>
  <c r="Q164" i="46"/>
  <c r="Q165" i="46"/>
  <c r="Q166" i="46"/>
  <c r="Q167" i="46"/>
  <c r="Q168" i="46"/>
  <c r="Q169" i="46"/>
  <c r="Q170" i="46"/>
  <c r="Q171" i="46"/>
  <c r="Q172" i="46"/>
  <c r="Q173" i="46"/>
  <c r="Q174" i="46"/>
  <c r="Q175" i="46"/>
  <c r="Q176" i="46"/>
  <c r="Q177" i="46"/>
  <c r="Q178" i="46"/>
  <c r="Q179" i="46"/>
  <c r="D58" i="46"/>
  <c r="D59" i="46"/>
  <c r="D60" i="46"/>
  <c r="D61" i="46"/>
  <c r="D62" i="46"/>
  <c r="D63" i="46"/>
  <c r="D64" i="46"/>
  <c r="D65" i="46"/>
  <c r="D66" i="46"/>
  <c r="D67" i="46"/>
  <c r="D68" i="46"/>
  <c r="D69" i="46"/>
  <c r="D70" i="46"/>
  <c r="D71" i="46"/>
  <c r="D72" i="46"/>
  <c r="D73" i="46"/>
  <c r="D74" i="46"/>
  <c r="D75" i="46"/>
  <c r="D76" i="46"/>
  <c r="D77" i="46"/>
  <c r="D78" i="46"/>
  <c r="D79" i="46"/>
  <c r="D80" i="46"/>
  <c r="D81" i="46"/>
  <c r="D82" i="46"/>
  <c r="D83" i="46"/>
  <c r="D84" i="46"/>
  <c r="D85" i="46"/>
  <c r="D86" i="46"/>
  <c r="D87" i="46"/>
  <c r="D88" i="46"/>
  <c r="D89" i="46"/>
  <c r="D90" i="46"/>
  <c r="D91" i="46"/>
  <c r="D92" i="46"/>
  <c r="D93" i="46"/>
  <c r="D94" i="46"/>
  <c r="D95" i="46"/>
  <c r="D96" i="46"/>
  <c r="D97" i="46"/>
  <c r="D98" i="46"/>
  <c r="D99" i="46"/>
  <c r="D100" i="46"/>
  <c r="D101" i="46"/>
  <c r="D102" i="46"/>
  <c r="D103" i="46"/>
  <c r="D104" i="46"/>
  <c r="D105" i="46"/>
  <c r="D106" i="46"/>
  <c r="D107" i="46"/>
  <c r="D108" i="46"/>
  <c r="D109" i="46"/>
  <c r="D110" i="46"/>
  <c r="D111" i="46"/>
  <c r="D112" i="46"/>
  <c r="D113" i="46"/>
  <c r="D114" i="46"/>
  <c r="D115" i="46"/>
  <c r="D116" i="46"/>
  <c r="D117" i="46"/>
  <c r="D118" i="46"/>
  <c r="D119" i="46"/>
  <c r="D120" i="46"/>
  <c r="D121" i="46"/>
  <c r="D122" i="46"/>
  <c r="D123" i="46"/>
  <c r="D124" i="46"/>
  <c r="D125" i="46"/>
  <c r="D126" i="46"/>
  <c r="D127" i="46"/>
  <c r="D128" i="46"/>
  <c r="D129" i="46"/>
  <c r="D130" i="46"/>
  <c r="D131" i="46"/>
  <c r="D132" i="46"/>
  <c r="D133" i="46"/>
  <c r="D134" i="46"/>
  <c r="D135" i="46"/>
  <c r="D136" i="46"/>
  <c r="D137" i="46"/>
  <c r="D138" i="46"/>
  <c r="D139" i="46"/>
  <c r="D140" i="46"/>
  <c r="D141" i="46"/>
  <c r="D142" i="46"/>
  <c r="D143" i="46"/>
  <c r="D144" i="46"/>
  <c r="D145" i="46"/>
  <c r="D146" i="46"/>
  <c r="D147" i="46"/>
  <c r="D148" i="46"/>
  <c r="D149" i="46"/>
  <c r="D150" i="46"/>
  <c r="D151" i="46"/>
  <c r="D152" i="46"/>
  <c r="D153" i="46"/>
  <c r="D154" i="46"/>
  <c r="D155" i="46"/>
  <c r="D156" i="46"/>
  <c r="D157" i="46"/>
  <c r="D158" i="46"/>
  <c r="D159" i="46"/>
  <c r="D160" i="46"/>
  <c r="D161" i="46"/>
  <c r="D162" i="46"/>
  <c r="D163" i="46"/>
  <c r="D164" i="46"/>
  <c r="D165" i="46"/>
  <c r="D166" i="46"/>
  <c r="D167" i="46"/>
  <c r="D168" i="46"/>
  <c r="D169" i="46"/>
  <c r="D170" i="46"/>
  <c r="D171" i="46"/>
  <c r="D172" i="46"/>
  <c r="D173" i="46"/>
  <c r="D174" i="46"/>
  <c r="D175" i="46"/>
  <c r="D176" i="46"/>
  <c r="D177" i="46"/>
  <c r="D178" i="46"/>
  <c r="D179" i="46"/>
  <c r="B63" i="46"/>
  <c r="B64" i="46"/>
  <c r="B65" i="46"/>
  <c r="B66" i="46"/>
  <c r="B67" i="46"/>
  <c r="B68" i="46"/>
  <c r="B69" i="46"/>
  <c r="B70" i="46"/>
  <c r="B71" i="46"/>
  <c r="B72" i="46"/>
  <c r="B73" i="46"/>
  <c r="B74" i="46"/>
  <c r="B75" i="46"/>
  <c r="B76" i="46"/>
  <c r="B77" i="46"/>
  <c r="B78" i="46"/>
  <c r="B79" i="46"/>
  <c r="B80" i="46"/>
  <c r="B81" i="46"/>
  <c r="B82" i="46"/>
  <c r="B83" i="46"/>
  <c r="B84" i="46"/>
  <c r="B85" i="46"/>
  <c r="B86" i="46"/>
  <c r="B87" i="46"/>
  <c r="B88" i="46"/>
  <c r="B89" i="46"/>
  <c r="B90" i="46"/>
  <c r="B91" i="46"/>
  <c r="B92" i="46"/>
  <c r="B93" i="46"/>
  <c r="B94" i="46"/>
  <c r="B95" i="46"/>
  <c r="B96" i="46"/>
  <c r="B97" i="46"/>
  <c r="B98" i="46"/>
  <c r="B99" i="46"/>
  <c r="B100" i="46"/>
  <c r="B101" i="46"/>
  <c r="B102" i="46"/>
  <c r="B103" i="46"/>
  <c r="B104" i="46"/>
  <c r="B105" i="46"/>
  <c r="B106" i="46"/>
  <c r="B107" i="46"/>
  <c r="B108" i="46"/>
  <c r="B109" i="46"/>
  <c r="B110" i="46"/>
  <c r="B111" i="46"/>
  <c r="B112" i="46"/>
  <c r="B113" i="46"/>
  <c r="B114" i="46"/>
  <c r="B115" i="46"/>
  <c r="B116" i="46"/>
  <c r="B117" i="46"/>
  <c r="B118" i="46"/>
  <c r="B119" i="46"/>
  <c r="B120" i="46"/>
  <c r="B121" i="46"/>
  <c r="B122" i="46"/>
  <c r="B123" i="46"/>
  <c r="B124" i="46"/>
  <c r="B125" i="46"/>
  <c r="B126" i="46"/>
  <c r="B127" i="46"/>
  <c r="B128" i="46"/>
  <c r="B129" i="46"/>
  <c r="B130" i="46"/>
  <c r="B131" i="46"/>
  <c r="B132" i="46"/>
  <c r="B133" i="46"/>
  <c r="B134" i="46"/>
  <c r="B135" i="46"/>
  <c r="B136" i="46"/>
  <c r="B137" i="46"/>
  <c r="B138" i="46"/>
  <c r="B139" i="46"/>
  <c r="B140" i="46"/>
  <c r="B141" i="46"/>
  <c r="B142" i="46"/>
  <c r="B143" i="46"/>
  <c r="B144" i="46"/>
  <c r="B145" i="46"/>
  <c r="B146" i="46"/>
  <c r="B147" i="46"/>
  <c r="B148" i="46"/>
  <c r="B149" i="46"/>
  <c r="B150" i="46"/>
  <c r="B151" i="46"/>
  <c r="B152" i="46"/>
  <c r="B153" i="46"/>
  <c r="B154" i="46"/>
  <c r="B155" i="46"/>
  <c r="B156" i="46"/>
  <c r="B157" i="46"/>
  <c r="B158" i="46"/>
  <c r="B159" i="46"/>
  <c r="B160" i="46"/>
  <c r="B161" i="46"/>
  <c r="B162" i="46"/>
  <c r="B163" i="46"/>
  <c r="B164" i="46"/>
  <c r="B165" i="46"/>
  <c r="B166" i="46"/>
  <c r="B167" i="46"/>
  <c r="B168" i="46"/>
  <c r="B169" i="46"/>
  <c r="B170" i="46"/>
  <c r="B171" i="46"/>
  <c r="B172" i="46"/>
  <c r="B173" i="46"/>
  <c r="B174" i="46"/>
  <c r="B175" i="46"/>
  <c r="B176" i="46"/>
  <c r="B177" i="46"/>
  <c r="B178" i="46"/>
  <c r="B179" i="46"/>
  <c r="S57" i="46"/>
  <c r="Q57" i="46"/>
  <c r="D57" i="46"/>
  <c r="AD51" i="45"/>
  <c r="AD50" i="45"/>
  <c r="S56" i="46"/>
  <c r="Q56" i="46"/>
  <c r="D56" i="46"/>
  <c r="B56" i="46"/>
  <c r="L25" i="45" l="1"/>
  <c r="L27" i="45" s="1"/>
  <c r="A54" i="45"/>
  <c r="AG53" i="46"/>
  <c r="H1" i="51"/>
  <c r="B62" i="46"/>
  <c r="B57" i="46"/>
  <c r="L32" i="45" l="1"/>
  <c r="X25" i="45"/>
  <c r="P25" i="45"/>
  <c r="T25" i="45"/>
  <c r="AH53" i="46"/>
  <c r="I1" i="51"/>
  <c r="A55" i="45"/>
  <c r="P27" i="45"/>
  <c r="T27" i="45"/>
  <c r="X27" i="45"/>
  <c r="X32" i="45" s="1"/>
  <c r="B59" i="46"/>
  <c r="B58" i="46"/>
  <c r="B60" i="46"/>
  <c r="T32" i="45" l="1"/>
  <c r="P32" i="45"/>
  <c r="AI53" i="46"/>
  <c r="J1" i="51"/>
  <c r="B61" i="46"/>
  <c r="AJ53" i="46" l="1"/>
  <c r="K1" i="51"/>
  <c r="AK53" i="46" l="1"/>
  <c r="L1" i="51"/>
  <c r="C11" i="2"/>
  <c r="AL53" i="46" l="1"/>
  <c r="M1" i="51"/>
  <c r="E134" i="2"/>
  <c r="E133" i="2"/>
  <c r="E132" i="2"/>
  <c r="E131" i="2"/>
  <c r="E130" i="2"/>
  <c r="E129" i="2"/>
  <c r="E128" i="2"/>
  <c r="E127" i="2"/>
  <c r="E126" i="2"/>
  <c r="E125" i="2"/>
  <c r="H134" i="2"/>
  <c r="H133" i="2"/>
  <c r="H132" i="2"/>
  <c r="H131" i="2"/>
  <c r="H130" i="2"/>
  <c r="H129" i="2"/>
  <c r="H127" i="2"/>
  <c r="H126" i="2"/>
  <c r="H125" i="2"/>
  <c r="G134" i="2"/>
  <c r="G133" i="2"/>
  <c r="G132" i="2"/>
  <c r="G131" i="2"/>
  <c r="G130" i="2"/>
  <c r="G129" i="2"/>
  <c r="G127" i="2"/>
  <c r="G126" i="2"/>
  <c r="G125" i="2"/>
  <c r="F134" i="2"/>
  <c r="F133" i="2"/>
  <c r="F132" i="2"/>
  <c r="F131" i="2"/>
  <c r="F130" i="2"/>
  <c r="F129" i="2"/>
  <c r="F127" i="2"/>
  <c r="F126" i="2"/>
  <c r="C26" i="2"/>
  <c r="C41" i="2"/>
  <c r="AM53" i="46" l="1"/>
  <c r="N1" i="51"/>
  <c r="AN53" i="46" l="1"/>
  <c r="O1" i="51"/>
  <c r="AO53" i="46" l="1"/>
  <c r="P1" i="51"/>
  <c r="AP53" i="46" l="1"/>
  <c r="Q1" i="51"/>
  <c r="AQ53" i="46" l="1"/>
  <c r="R1" i="51"/>
  <c r="AR53" i="46" l="1"/>
  <c r="S1" i="51"/>
  <c r="AS53" i="46" l="1"/>
  <c r="T1" i="51"/>
  <c r="AT53" i="46" l="1"/>
  <c r="U1" i="51"/>
  <c r="AU53" i="46" l="1"/>
  <c r="V1" i="51"/>
  <c r="AV53" i="46" l="1"/>
  <c r="W1" i="51"/>
  <c r="AW53" i="46" l="1"/>
  <c r="X1" i="51"/>
  <c r="AX53" i="46" l="1"/>
  <c r="Y1" i="51"/>
  <c r="AY53" i="46" l="1"/>
  <c r="Z1" i="51"/>
  <c r="AZ53" i="46" l="1"/>
  <c r="AA1" i="51"/>
  <c r="BA53" i="46" l="1"/>
  <c r="AB1" i="51"/>
  <c r="BB53" i="46" l="1"/>
  <c r="AC1" i="51"/>
  <c r="BC53" i="46" l="1"/>
  <c r="AD1" i="51"/>
  <c r="BD53" i="46" l="1"/>
  <c r="AE1" i="51"/>
  <c r="BE53" i="46" l="1"/>
  <c r="AF1" i="51"/>
  <c r="BF53" i="46" l="1"/>
  <c r="AG1" i="51"/>
  <c r="BG53" i="46" l="1"/>
  <c r="AH1" i="51"/>
  <c r="BH53" i="46" l="1"/>
  <c r="AI1" i="51"/>
  <c r="BI53" i="46" l="1"/>
  <c r="AJ1" i="51"/>
  <c r="BJ53" i="46" l="1"/>
  <c r="AK1" i="51"/>
  <c r="BK53" i="46" l="1"/>
  <c r="AL1" i="51"/>
  <c r="BL53" i="46" l="1"/>
  <c r="AM1" i="51"/>
  <c r="BM53" i="46" l="1"/>
  <c r="AN1" i="51"/>
  <c r="BN53" i="46" l="1"/>
  <c r="AO1" i="51"/>
  <c r="BO53" i="46" l="1"/>
  <c r="AP1" i="51"/>
  <c r="BP53" i="46" l="1"/>
  <c r="AQ1" i="51"/>
  <c r="BQ53" i="46" l="1"/>
  <c r="AR1" i="51"/>
  <c r="BR53" i="46" l="1"/>
  <c r="AS1" i="51"/>
  <c r="BS53" i="46" l="1"/>
  <c r="AT1" i="51"/>
  <c r="BT53" i="46" l="1"/>
  <c r="AU1" i="51"/>
  <c r="BU53" i="46" l="1"/>
  <c r="AV1" i="51"/>
  <c r="BV53" i="46" l="1"/>
  <c r="AW1" i="51"/>
  <c r="BW53" i="46" l="1"/>
  <c r="AX1" i="51"/>
  <c r="BX53" i="46" l="1"/>
  <c r="AY1" i="51"/>
  <c r="BY53" i="46" l="1"/>
  <c r="AZ1" i="51"/>
  <c r="BZ53" i="46" l="1"/>
  <c r="BA1" i="51"/>
  <c r="CA53" i="46" l="1"/>
  <c r="BB1" i="51"/>
  <c r="CB53" i="46" l="1"/>
  <c r="BC1" i="51"/>
  <c r="CC53" i="46" l="1"/>
  <c r="BD1" i="51"/>
  <c r="CD53" i="46" l="1"/>
  <c r="BE1" i="51"/>
  <c r="CE53" i="46" l="1"/>
  <c r="BF1" i="51"/>
  <c r="CF53" i="46" l="1"/>
  <c r="BG1" i="51"/>
  <c r="CG53" i="46" l="1"/>
  <c r="BH1" i="51"/>
  <c r="CH53" i="46" l="1"/>
  <c r="BI1" i="51"/>
  <c r="CI53" i="46" l="1"/>
  <c r="BK1" i="51" s="1"/>
  <c r="BJ1" i="51"/>
</calcChain>
</file>

<file path=xl/comments1.xml><?xml version="1.0" encoding="utf-8"?>
<comments xmlns="http://schemas.openxmlformats.org/spreadsheetml/2006/main">
  <authors>
    <author>Gamboa</author>
    <author>nmendez</author>
  </authors>
  <commentList>
    <comment ref="D51" authorId="0">
      <text>
        <r>
          <rPr>
            <sz val="9"/>
            <color indexed="81"/>
            <rFont val="Tahoma"/>
            <family val="2"/>
          </rPr>
          <t>Considere todos los grados de discapacidad</t>
        </r>
      </text>
    </comment>
    <comment ref="D65" authorId="0">
      <text>
        <r>
          <rPr>
            <sz val="9"/>
            <color indexed="81"/>
            <rFont val="Tahoma"/>
            <family val="2"/>
          </rPr>
          <t>Indicar en base a fuentes disponibles y/o conocimiento del equipo formulador.</t>
        </r>
      </text>
    </comment>
    <comment ref="D122" authorId="1">
      <text>
        <r>
          <rPr>
            <b/>
            <sz val="9"/>
            <color indexed="81"/>
            <rFont val="Tahoma"/>
            <charset val="1"/>
          </rPr>
          <t>nmendez:</t>
        </r>
        <r>
          <rPr>
            <sz val="9"/>
            <color indexed="81"/>
            <rFont val="Tahoma"/>
            <charset val="1"/>
          </rPr>
          <t xml:space="preserve">
Seleccionar las que correspondan.</t>
        </r>
      </text>
    </comment>
    <comment ref="D141" authorId="1">
      <text>
        <r>
          <rPr>
            <b/>
            <sz val="9"/>
            <color indexed="81"/>
            <rFont val="Tahoma"/>
            <charset val="1"/>
          </rPr>
          <t>nmendez:</t>
        </r>
        <r>
          <rPr>
            <sz val="9"/>
            <color indexed="81"/>
            <rFont val="Tahoma"/>
            <charset val="1"/>
          </rPr>
          <t xml:space="preserve">
Seleccionar las que correspondan.</t>
        </r>
      </text>
    </comment>
  </commentList>
</comments>
</file>

<file path=xl/comments2.xml><?xml version="1.0" encoding="utf-8"?>
<comments xmlns="http://schemas.openxmlformats.org/spreadsheetml/2006/main">
  <authors>
    <author>Gamboa</author>
  </authors>
  <commentList>
    <comment ref="C15" authorId="0">
      <text>
        <r>
          <rPr>
            <sz val="9"/>
            <color indexed="81"/>
            <rFont val="Tahoma"/>
            <family val="2"/>
          </rPr>
          <t xml:space="preserve">Lo que la comunidad necesita y se quiere mejorar.
</t>
        </r>
      </text>
    </comment>
    <comment ref="F15" authorId="0">
      <text>
        <r>
          <rPr>
            <sz val="9"/>
            <color indexed="81"/>
            <rFont val="Tahoma"/>
            <family val="2"/>
          </rPr>
          <t>Situación acutal.
Representa la escazsa oferta ante la demanda actual</t>
        </r>
      </text>
    </comment>
    <comment ref="L15" authorId="0">
      <text>
        <r>
          <rPr>
            <sz val="9"/>
            <color indexed="81"/>
            <rFont val="Tahoma"/>
            <family val="2"/>
          </rPr>
          <t>Situación a futuro.
El futuro puede darse de dos maneras: 
- Sin proyecto (sin intervención)
- Con proyecto (con intervención)</t>
        </r>
      </text>
    </comment>
    <comment ref="X15" authorId="0">
      <text>
        <r>
          <rPr>
            <sz val="9"/>
            <color indexed="81"/>
            <rFont val="Tahoma"/>
            <family val="2"/>
          </rPr>
          <t xml:space="preserve">Los supuestos son la explicación de los indicadores </t>
        </r>
      </text>
    </comment>
    <comment ref="F17" authorId="0">
      <text>
        <r>
          <rPr>
            <sz val="9"/>
            <color indexed="81"/>
            <rFont val="Tahoma"/>
            <family val="2"/>
          </rPr>
          <t xml:space="preserve">El presente solo se muestra sin proyecto por ser la situación con la problemática actual. </t>
        </r>
      </text>
    </comment>
    <comment ref="L17" authorId="0">
      <text>
        <r>
          <rPr>
            <sz val="9"/>
            <color indexed="81"/>
            <rFont val="Tahoma"/>
            <family val="2"/>
          </rPr>
          <t>Situación que refleja la brecha entre la oferta y la demanda en una situación futura sin intervención.</t>
        </r>
      </text>
    </comment>
    <comment ref="R17" authorId="0">
      <text>
        <r>
          <rPr>
            <sz val="9"/>
            <color indexed="81"/>
            <rFont val="Tahoma"/>
            <family val="2"/>
          </rPr>
          <t xml:space="preserve">Situación que refleja la brecha entre la oferta y la demanda en una situación futura aplicando la solución elegida.
</t>
        </r>
        <r>
          <rPr>
            <b/>
            <sz val="9"/>
            <color indexed="81"/>
            <rFont val="Tahoma"/>
            <family val="2"/>
          </rPr>
          <t>El déficit debería ser cero</t>
        </r>
      </text>
    </comment>
    <comment ref="C58" authorId="0">
      <text>
        <r>
          <rPr>
            <sz val="9"/>
            <color indexed="81"/>
            <rFont val="Tahoma"/>
            <family val="2"/>
          </rPr>
          <t>Hacer click en este link para completar los principales costos de la inversion inicial.</t>
        </r>
      </text>
    </comment>
    <comment ref="C60" authorId="0">
      <text>
        <r>
          <rPr>
            <sz val="9"/>
            <color indexed="81"/>
            <rFont val="Tahoma"/>
            <family val="2"/>
          </rPr>
          <t>Hacer click en este link para completar los costos de operación.</t>
        </r>
      </text>
    </comment>
    <comment ref="C62" authorId="0">
      <text>
        <r>
          <rPr>
            <sz val="9"/>
            <color indexed="81"/>
            <rFont val="Tahoma"/>
            <family val="2"/>
          </rPr>
          <t>Hacer click en este link para completar los costos de mantenimieto.</t>
        </r>
      </text>
    </comment>
    <comment ref="C64" authorId="0">
      <text>
        <r>
          <rPr>
            <sz val="9"/>
            <color indexed="81"/>
            <rFont val="Tahoma"/>
            <family val="2"/>
          </rPr>
          <t>Hacer click en este link para completar los beneficios y/o ingresos que se obtendrían.</t>
        </r>
      </text>
    </comment>
    <comment ref="C92" authorId="0">
      <text>
        <r>
          <rPr>
            <sz val="9"/>
            <color indexed="81"/>
            <rFont val="Tahoma"/>
            <family val="2"/>
          </rPr>
          <t>Hacer click en este link para completar los principales costos de la inversión inicial.</t>
        </r>
      </text>
    </comment>
    <comment ref="C94" authorId="0">
      <text>
        <r>
          <rPr>
            <sz val="9"/>
            <color indexed="81"/>
            <rFont val="Tahoma"/>
            <family val="2"/>
          </rPr>
          <t>Hacer click en este link para completar los costos de operación.</t>
        </r>
      </text>
    </comment>
    <comment ref="C96" authorId="0">
      <text>
        <r>
          <rPr>
            <sz val="9"/>
            <color indexed="81"/>
            <rFont val="Tahoma"/>
            <family val="2"/>
          </rPr>
          <t>Hacer click en este link para completar los costos de mantenimiento.</t>
        </r>
      </text>
    </comment>
    <comment ref="C98" authorId="0">
      <text>
        <r>
          <rPr>
            <sz val="9"/>
            <color indexed="81"/>
            <rFont val="Tahoma"/>
            <family val="2"/>
          </rPr>
          <t>Hacer click en este link para completar los beneficios y/o ingresos que se obtendrían.</t>
        </r>
      </text>
    </comment>
    <comment ref="C120" authorId="0">
      <text>
        <r>
          <rPr>
            <sz val="9"/>
            <color indexed="81"/>
            <rFont val="Tahoma"/>
            <family val="2"/>
          </rPr>
          <t>Hacer click en este link para completar los principales costos de la inversión inicial.</t>
        </r>
      </text>
    </comment>
    <comment ref="C122" authorId="0">
      <text>
        <r>
          <rPr>
            <sz val="9"/>
            <color indexed="81"/>
            <rFont val="Tahoma"/>
            <family val="2"/>
          </rPr>
          <t>Hacer click en este link para completar los costos de operación.</t>
        </r>
      </text>
    </comment>
    <comment ref="C124" authorId="0">
      <text>
        <r>
          <rPr>
            <sz val="9"/>
            <color indexed="81"/>
            <rFont val="Tahoma"/>
            <family val="2"/>
          </rPr>
          <t>Hacer click en este link para completar los costos de mantenimiento.</t>
        </r>
      </text>
    </comment>
    <comment ref="C126" authorId="0">
      <text>
        <r>
          <rPr>
            <sz val="9"/>
            <color indexed="81"/>
            <rFont val="Tahoma"/>
            <family val="2"/>
          </rPr>
          <t>Hacer click en este link para completar los beneficios y/o ingresos que se obtendrían.</t>
        </r>
      </text>
    </comment>
  </commentList>
</comments>
</file>

<file path=xl/comments3.xml><?xml version="1.0" encoding="utf-8"?>
<comments xmlns="http://schemas.openxmlformats.org/spreadsheetml/2006/main">
  <authors>
    <author>nmendez</author>
    <author/>
  </authors>
  <commentList>
    <comment ref="F168" authorId="0">
      <text>
        <r>
          <rPr>
            <b/>
            <sz val="9"/>
            <color indexed="81"/>
            <rFont val="Tahoma"/>
            <charset val="1"/>
          </rPr>
          <t>nmendez:</t>
        </r>
        <r>
          <rPr>
            <sz val="9"/>
            <color indexed="81"/>
            <rFont val="Tahoma"/>
            <charset val="1"/>
          </rPr>
          <t xml:space="preserve">
Seleccionar uno de la lista, o agregar en caso de ser necesario.</t>
        </r>
      </text>
    </comment>
    <comment ref="B244" authorId="1">
      <text>
        <r>
          <rPr>
            <sz val="10"/>
            <color rgb="FF000000"/>
            <rFont val="Arial"/>
            <family val="2"/>
          </rPr>
          <t>======
ID#AAAADrvUW9g
Martin Costa    (2019-09-20 19:11:11)
Estructuraría el recuadro debajo. Tipo: Área/actor/institucion y al costado describir.</t>
        </r>
      </text>
    </comment>
  </commentList>
</comments>
</file>

<file path=xl/comments4.xml><?xml version="1.0" encoding="utf-8"?>
<comments xmlns="http://schemas.openxmlformats.org/spreadsheetml/2006/main">
  <authors>
    <author>Autor</author>
  </authors>
  <commentList>
    <comment ref="G10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sumar si. Un coeficiente en la columna A, que extraiga la primera frase y la compare con ampliacion y si es correcto colocar A</t>
        </r>
      </text>
    </comment>
    <comment ref="S17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Las leyes sociales no tiene ajuste paramétrico.</t>
        </r>
      </text>
    </comment>
  </commentList>
</comments>
</file>

<file path=xl/sharedStrings.xml><?xml version="1.0" encoding="utf-8"?>
<sst xmlns="http://schemas.openxmlformats.org/spreadsheetml/2006/main" count="1424" uniqueCount="853">
  <si>
    <t>A</t>
  </si>
  <si>
    <t>B</t>
  </si>
  <si>
    <t>Teléfono</t>
  </si>
  <si>
    <t>Correo electrónico</t>
  </si>
  <si>
    <t xml:space="preserve">Razón de ser del proyecto. </t>
  </si>
  <si>
    <t>Involucrados</t>
  </si>
  <si>
    <t>Abreviación</t>
  </si>
  <si>
    <t>Descripción</t>
  </si>
  <si>
    <t>Expectativa</t>
  </si>
  <si>
    <t>Influencia</t>
  </si>
  <si>
    <t>Afectación</t>
  </si>
  <si>
    <t>C</t>
  </si>
  <si>
    <t>Urbano</t>
  </si>
  <si>
    <t>Suburbano</t>
  </si>
  <si>
    <t>Rural</t>
  </si>
  <si>
    <t>Transformable</t>
  </si>
  <si>
    <t>Cantidad</t>
  </si>
  <si>
    <t>Residencial</t>
  </si>
  <si>
    <t>Comercial</t>
  </si>
  <si>
    <t>Industrial</t>
  </si>
  <si>
    <t>Inundable</t>
  </si>
  <si>
    <t>Fuente</t>
  </si>
  <si>
    <t>0-14</t>
  </si>
  <si>
    <t>65 y más</t>
  </si>
  <si>
    <t>Ascendencia étnica-racial</t>
  </si>
  <si>
    <t>Tasa de descuento utilizada</t>
  </si>
  <si>
    <t>NO</t>
  </si>
  <si>
    <t>Fuente de referencia:</t>
  </si>
  <si>
    <t>%</t>
  </si>
  <si>
    <t>Femenino</t>
  </si>
  <si>
    <t>Masculino</t>
  </si>
  <si>
    <t>Asiática</t>
  </si>
  <si>
    <t>Blanca</t>
  </si>
  <si>
    <t>Edad</t>
  </si>
  <si>
    <t>Infraestructura Urbana</t>
  </si>
  <si>
    <t>Mantenimiento</t>
  </si>
  <si>
    <t>Alumbrado</t>
  </si>
  <si>
    <t>Existente</t>
  </si>
  <si>
    <t>Vial</t>
  </si>
  <si>
    <t>Estructural</t>
  </si>
  <si>
    <t>Sexo</t>
  </si>
  <si>
    <t>Nombre y Apellido</t>
  </si>
  <si>
    <t>Instituciones/organizaciones públicas y/o privadas involucradas en el proyecto</t>
  </si>
  <si>
    <t>Responsables de la formulación del proyecto</t>
  </si>
  <si>
    <t xml:space="preserve">Dirección </t>
  </si>
  <si>
    <t>Dirección / Consultora</t>
  </si>
  <si>
    <t>Intitución/Organización</t>
  </si>
  <si>
    <t>Visual</t>
  </si>
  <si>
    <t>Auditiva</t>
  </si>
  <si>
    <t>Aprendizaje</t>
  </si>
  <si>
    <t>PROYECTO DE DESARROLLO TERRITORIAL</t>
  </si>
  <si>
    <t>¿Cuál(es)?</t>
  </si>
  <si>
    <t>¿Incidió en el origen del proyecto algún actor externo al Gobierno Departamental?</t>
  </si>
  <si>
    <t>¿Quién(es)?</t>
  </si>
  <si>
    <t>Otros</t>
  </si>
  <si>
    <t>SI</t>
  </si>
  <si>
    <t>Logistica</t>
  </si>
  <si>
    <t>Actividad económica 1:</t>
  </si>
  <si>
    <t>Actividad económica 2:</t>
  </si>
  <si>
    <t>Actividad económica 3:</t>
  </si>
  <si>
    <t>Categoría</t>
  </si>
  <si>
    <t>Ingresos Bajos</t>
  </si>
  <si>
    <t>Ingresos Medios</t>
  </si>
  <si>
    <t>Ingresos Altos</t>
  </si>
  <si>
    <t>Afro o Negra</t>
  </si>
  <si>
    <t>Indígena</t>
  </si>
  <si>
    <t>Motora</t>
  </si>
  <si>
    <t>Turistica</t>
  </si>
  <si>
    <t>Indicar las que correspondan</t>
  </si>
  <si>
    <t>Cantidad de personas TOTAL</t>
  </si>
  <si>
    <t>Cantidad de hogares TOTAL</t>
  </si>
  <si>
    <t>Actores</t>
  </si>
  <si>
    <t>Causa 1</t>
  </si>
  <si>
    <t>Causa 2</t>
  </si>
  <si>
    <t>Causa 3</t>
  </si>
  <si>
    <t>Etiqueta</t>
  </si>
  <si>
    <t>Tipo de actividad económica</t>
  </si>
  <si>
    <t>Causas:</t>
  </si>
  <si>
    <t>Causas a abordar</t>
  </si>
  <si>
    <t>¿Cómo se aborda(n) y cómo resuelve(n) el problema?</t>
  </si>
  <si>
    <t>Componentes y subcomponentes de las posibles soluciones</t>
  </si>
  <si>
    <t>Subcomponente</t>
  </si>
  <si>
    <t>Urbanística</t>
  </si>
  <si>
    <t>Hidraulica</t>
  </si>
  <si>
    <t>Edificaciones</t>
  </si>
  <si>
    <t>Residuos Sólidos</t>
  </si>
  <si>
    <t>Construir</t>
  </si>
  <si>
    <t>Reparar</t>
  </si>
  <si>
    <t>No considerado</t>
  </si>
  <si>
    <t>Solución 1</t>
  </si>
  <si>
    <t>Solución 2</t>
  </si>
  <si>
    <t>Hipótesis de diseño</t>
  </si>
  <si>
    <t>Plan de operaciones</t>
  </si>
  <si>
    <t>Plan de Mantenimeinto</t>
  </si>
  <si>
    <t>Sistema de gestión de la información</t>
  </si>
  <si>
    <t>Plan de contingencia</t>
  </si>
  <si>
    <t>Plan de difusión y educación ambiental</t>
  </si>
  <si>
    <t>Diseñar</t>
  </si>
  <si>
    <t>Problema central identificado:</t>
  </si>
  <si>
    <t>Solución elegida:</t>
  </si>
  <si>
    <t>Análisis comparativo y elección de solución</t>
  </si>
  <si>
    <t>Elección de solución</t>
  </si>
  <si>
    <t>Identificación de soluciones</t>
  </si>
  <si>
    <t>Observaciones:</t>
  </si>
  <si>
    <t>(si corresponde)</t>
  </si>
  <si>
    <t>Población objetivo</t>
  </si>
  <si>
    <t>Objetivos de Desarrollo Sostenible (ODS)</t>
  </si>
  <si>
    <t>¿Este proyecto esta relacionado o se enmarca en alguna planificación, plan o estratégia de desarrollo territorial?</t>
  </si>
  <si>
    <t>¿Está vinculado con algún otro proyecto ya realizado o por realizar?</t>
  </si>
  <si>
    <t>¿La iniciativa del proyecto contó con la participación de la población?</t>
  </si>
  <si>
    <t>ODS</t>
  </si>
  <si>
    <t>Explique cómo contribuye</t>
  </si>
  <si>
    <t>Periodo de evaluación</t>
  </si>
  <si>
    <t>5 Años</t>
  </si>
  <si>
    <t>10 Años</t>
  </si>
  <si>
    <t>Categoría (personas)</t>
  </si>
  <si>
    <t>Años</t>
  </si>
  <si>
    <t>Análisis de alternativas</t>
  </si>
  <si>
    <t>Flujo</t>
  </si>
  <si>
    <t>Situación base optimizada (SBO)</t>
  </si>
  <si>
    <t>Alternativas</t>
  </si>
  <si>
    <t>Alternativa 1</t>
  </si>
  <si>
    <t>Alternativa 2</t>
  </si>
  <si>
    <t>Elección de alternativa</t>
  </si>
  <si>
    <t>Realizar la comparación de alternativas y justificar elección.</t>
  </si>
  <si>
    <t>Alternativa elegida:</t>
  </si>
  <si>
    <t>Nombre:</t>
  </si>
  <si>
    <t>Total</t>
  </si>
  <si>
    <t>LLSS Básicas</t>
  </si>
  <si>
    <t>m2</t>
  </si>
  <si>
    <t>Descripción:</t>
  </si>
  <si>
    <t>Proceso</t>
  </si>
  <si>
    <t>Objeto</t>
  </si>
  <si>
    <t>Localización</t>
  </si>
  <si>
    <t>Objetivos</t>
  </si>
  <si>
    <t>Objetivo general</t>
  </si>
  <si>
    <t>Objetivos específicos</t>
  </si>
  <si>
    <t>No.</t>
  </si>
  <si>
    <t>Indicador de avance</t>
  </si>
  <si>
    <t>Resultado / Producto</t>
  </si>
  <si>
    <t>Valor Objetivo</t>
  </si>
  <si>
    <t>Cordón cuneta</t>
  </si>
  <si>
    <t>Badenes</t>
  </si>
  <si>
    <t>Pavimento homigón</t>
  </si>
  <si>
    <t>Pavimento asfáltico</t>
  </si>
  <si>
    <t>Desagües pluviales</t>
  </si>
  <si>
    <t>Alumbrado público</t>
  </si>
  <si>
    <t>Rampas de accesibilidad</t>
  </si>
  <si>
    <t>Veredas</t>
  </si>
  <si>
    <t>Equipamiento urbano</t>
  </si>
  <si>
    <t xml:space="preserve">Señalización horizontal </t>
  </si>
  <si>
    <t>Otro / Describa:</t>
  </si>
  <si>
    <t>Valor 
base</t>
  </si>
  <si>
    <t>mL de cordón cuneta</t>
  </si>
  <si>
    <t>Describa:</t>
  </si>
  <si>
    <t>mL de desagües pluviales</t>
  </si>
  <si>
    <t>Cant. Luminarias LED</t>
  </si>
  <si>
    <t>Cant. Rampas</t>
  </si>
  <si>
    <t>m2 de veredas</t>
  </si>
  <si>
    <t>Cant. de carteles</t>
  </si>
  <si>
    <t>m2 de pintura</t>
  </si>
  <si>
    <t>Cant.</t>
  </si>
  <si>
    <t>Fuente de los  indicadores</t>
  </si>
  <si>
    <t>Actividades</t>
  </si>
  <si>
    <t>Indique los objetivos específicos  (resultados/productos) a producir para el logro del objetivo general.</t>
  </si>
  <si>
    <t>Externalidades</t>
  </si>
  <si>
    <t>Sostenibilidad institucional</t>
  </si>
  <si>
    <t>Describe las externalidades del proyecto, tanto positivas como negativas. En este último caso, indique las posibles acciones a tomar para minimizar este impacto.</t>
  </si>
  <si>
    <t>¿Qué se busca solucionar?</t>
  </si>
  <si>
    <t>¿A quién(es) y de qué manera afecta?</t>
  </si>
  <si>
    <t>Plan de Ordenamiento Territorial</t>
  </si>
  <si>
    <t xml:space="preserve">Identificar las características del área de influencia a partir de: </t>
  </si>
  <si>
    <t xml:space="preserve">se borro por nadia caracteristicas </t>
  </si>
  <si>
    <t>Incidencia respecto al empleo</t>
  </si>
  <si>
    <t>¿Involucra la participación de los Municipios?</t>
  </si>
  <si>
    <t>Señalización vertical</t>
  </si>
  <si>
    <t>No. Producto</t>
  </si>
  <si>
    <t>Rubro</t>
  </si>
  <si>
    <t>Modo de ejecución</t>
  </si>
  <si>
    <t>Financiación (%)</t>
  </si>
  <si>
    <t>Administración</t>
  </si>
  <si>
    <t>Licitación</t>
  </si>
  <si>
    <t>Mixta</t>
  </si>
  <si>
    <t>Movilidad</t>
  </si>
  <si>
    <t>Unidad</t>
  </si>
  <si>
    <t>Precio
Unitario</t>
  </si>
  <si>
    <t>Precio
Total</t>
  </si>
  <si>
    <t>Sub
componente</t>
  </si>
  <si>
    <t>Supervisor:</t>
  </si>
  <si>
    <t>Director:</t>
  </si>
  <si>
    <t>Contrapartida</t>
  </si>
  <si>
    <t>$</t>
  </si>
  <si>
    <t>BÁSICO AUTORIZADO</t>
  </si>
  <si>
    <t>BÁSICO ACUMULADO</t>
  </si>
  <si>
    <t>ACUM. ANTERIOR</t>
  </si>
  <si>
    <t>AVANCE MENSUAL</t>
  </si>
  <si>
    <t>AJUSTE PARAMÉTRICO</t>
  </si>
  <si>
    <t>RUBRO</t>
  </si>
  <si>
    <t>DESCRIPCIÓN</t>
  </si>
  <si>
    <t>UN..</t>
  </si>
  <si>
    <t>CANT.</t>
  </si>
  <si>
    <t>PRECIO UNIT.</t>
  </si>
  <si>
    <t>PRECIO TOTAL</t>
  </si>
  <si>
    <t>MONTO ($)</t>
  </si>
  <si>
    <t>COEF.</t>
  </si>
  <si>
    <t>AJUSTE ($)</t>
  </si>
  <si>
    <t>MONTO AJUSTADO ($)</t>
  </si>
  <si>
    <t xml:space="preserve">Subtotal Obra </t>
  </si>
  <si>
    <t>IVA</t>
  </si>
  <si>
    <t>Total a cargo de GD</t>
  </si>
  <si>
    <t>FDI-OPP</t>
  </si>
  <si>
    <t>GD</t>
  </si>
  <si>
    <t>Sub total ($)</t>
  </si>
  <si>
    <t>Leyes Sociales</t>
  </si>
  <si>
    <t>Financiación</t>
  </si>
  <si>
    <t>Rubrado</t>
  </si>
  <si>
    <t>Mes(es)</t>
  </si>
  <si>
    <t>Total ejecución</t>
  </si>
  <si>
    <t>Adjuntar archivo kmz con localización del proyecto.</t>
  </si>
  <si>
    <t>Responsable</t>
  </si>
  <si>
    <t>Referente</t>
  </si>
  <si>
    <t>Construcción</t>
  </si>
  <si>
    <t>Asesor</t>
  </si>
  <si>
    <t>Nivel</t>
  </si>
  <si>
    <t>Aq</t>
  </si>
  <si>
    <t>Equipo responsable del Proyecto</t>
  </si>
  <si>
    <t>Otro</t>
  </si>
  <si>
    <t>Monto Total ($)</t>
  </si>
  <si>
    <t xml:space="preserve">tipo </t>
  </si>
  <si>
    <t>Abreviada</t>
  </si>
  <si>
    <t>Seleccione</t>
  </si>
  <si>
    <t>Pública</t>
  </si>
  <si>
    <t>Duración estimada de la obra en meses</t>
  </si>
  <si>
    <t>Internacional</t>
  </si>
  <si>
    <t>Tiempo estimado para licitación en meses</t>
  </si>
  <si>
    <t>¿Qué tipo de ajuste paramétrico corresponde?</t>
  </si>
  <si>
    <t>ICC</t>
  </si>
  <si>
    <t>IPC</t>
  </si>
  <si>
    <t>DNV</t>
  </si>
  <si>
    <t>OTRO</t>
  </si>
  <si>
    <t>Programa de Inversion para el Desarrollo</t>
  </si>
  <si>
    <r>
      <rPr>
        <sz val="12"/>
        <color indexed="9"/>
        <rFont val="Arial"/>
        <family val="2"/>
      </rPr>
      <t xml:space="preserve">Form._03/012016 - </t>
    </r>
    <r>
      <rPr>
        <b/>
        <sz val="12"/>
        <color indexed="9"/>
        <rFont val="Arial"/>
        <family val="2"/>
      </rPr>
      <t>PLANILLA DE METRAJES, RUBRADO Y PRESUPUESTO</t>
    </r>
  </si>
  <si>
    <t>Fecha Comienzo de Obra:</t>
  </si>
  <si>
    <t>PLAZO</t>
  </si>
  <si>
    <t>Ajuste por:</t>
  </si>
  <si>
    <t>Meses</t>
  </si>
  <si>
    <t>Mes base</t>
  </si>
  <si>
    <t>Codigo:</t>
  </si>
  <si>
    <t>Correspondiente a:</t>
  </si>
  <si>
    <t>Fin Ajuste</t>
  </si>
  <si>
    <t>Resumen de financiacion</t>
  </si>
  <si>
    <t>Diferenciación de monto básico total aprobado</t>
  </si>
  <si>
    <t>Diferenciaciación de monto básico ampliaciones aprobadas</t>
  </si>
  <si>
    <t>Resumen de Totales</t>
  </si>
  <si>
    <t>Comentario:</t>
  </si>
  <si>
    <t>LLSS</t>
  </si>
  <si>
    <t>1</t>
  </si>
  <si>
    <t>GL</t>
  </si>
  <si>
    <t>2</t>
  </si>
  <si>
    <t>un</t>
  </si>
  <si>
    <t>3</t>
  </si>
  <si>
    <t>4</t>
  </si>
  <si>
    <t>5</t>
  </si>
  <si>
    <t>6</t>
  </si>
  <si>
    <t>7</t>
  </si>
  <si>
    <t>M3</t>
  </si>
  <si>
    <t>8</t>
  </si>
  <si>
    <t>9</t>
  </si>
  <si>
    <t>M</t>
  </si>
  <si>
    <t>M2</t>
  </si>
  <si>
    <t>ML</t>
  </si>
  <si>
    <t>Actores Involucrados</t>
  </si>
  <si>
    <t>Tipo</t>
  </si>
  <si>
    <t xml:space="preserve">Posibles soluciones </t>
  </si>
  <si>
    <t>Indice 1</t>
  </si>
  <si>
    <t>Área de influencia</t>
  </si>
  <si>
    <t>Caracterización de la población afectada</t>
  </si>
  <si>
    <t>D</t>
  </si>
  <si>
    <t>Unidad de medida</t>
  </si>
  <si>
    <t>Arbolado</t>
  </si>
  <si>
    <t>Categorización del suelo</t>
  </si>
  <si>
    <t>Indicar otras características relevantes según corresponda.</t>
  </si>
  <si>
    <t>Área protegida</t>
  </si>
  <si>
    <t>Servicios urbanos</t>
  </si>
  <si>
    <t>Pavimento</t>
  </si>
  <si>
    <t>Saneamiento</t>
  </si>
  <si>
    <t>Higiene urbana</t>
  </si>
  <si>
    <t>Espacios de recreación</t>
  </si>
  <si>
    <t>Paradas de omnibus</t>
  </si>
  <si>
    <t>Total de personas</t>
  </si>
  <si>
    <t>Total de hogares</t>
  </si>
  <si>
    <t>Primaria</t>
  </si>
  <si>
    <t>Secundaria</t>
  </si>
  <si>
    <t>¿Quién(es) y Cómo?</t>
  </si>
  <si>
    <t>Component(es) principal(es) para cada solución</t>
  </si>
  <si>
    <t>Solucion 1:</t>
  </si>
  <si>
    <t>Solucion 2:</t>
  </si>
  <si>
    <t>Pavimentos Tratamiento Bituminoso</t>
  </si>
  <si>
    <t>Modalidad</t>
  </si>
  <si>
    <t>Grupo</t>
  </si>
  <si>
    <t>Basico</t>
  </si>
  <si>
    <t>Unidades</t>
  </si>
  <si>
    <t>Grupo I</t>
  </si>
  <si>
    <t>…</t>
  </si>
  <si>
    <t>Grupo II</t>
  </si>
  <si>
    <t>Grupo III</t>
  </si>
  <si>
    <t>Grupo IV</t>
  </si>
  <si>
    <t>$/K.A.</t>
  </si>
  <si>
    <t>Grupo V</t>
  </si>
  <si>
    <t>20 LT</t>
  </si>
  <si>
    <t>Grupo VI</t>
  </si>
  <si>
    <t>C/MES</t>
  </si>
  <si>
    <t>Grupo VII</t>
  </si>
  <si>
    <t>C/U</t>
  </si>
  <si>
    <t>Grupo VIII</t>
  </si>
  <si>
    <t>C/VEZ</t>
  </si>
  <si>
    <t>Grupo IX</t>
  </si>
  <si>
    <t>CASA/MES</t>
  </si>
  <si>
    <t>Grupo X</t>
  </si>
  <si>
    <t>CIEN KG</t>
  </si>
  <si>
    <t>Grupo XI</t>
  </si>
  <si>
    <t>COL.</t>
  </si>
  <si>
    <t>Grupo XII</t>
  </si>
  <si>
    <t>COLUMN</t>
  </si>
  <si>
    <t>Grupo XIII</t>
  </si>
  <si>
    <t>CUOTA</t>
  </si>
  <si>
    <t>Grupo XIV</t>
  </si>
  <si>
    <t>Grupo XV</t>
  </si>
  <si>
    <t>GLOBAL</t>
  </si>
  <si>
    <t>Grupo XVI</t>
  </si>
  <si>
    <t>HA</t>
  </si>
  <si>
    <t>Grupo XVII</t>
  </si>
  <si>
    <t>HILOS</t>
  </si>
  <si>
    <t>Grupo XVIII</t>
  </si>
  <si>
    <t>hs</t>
  </si>
  <si>
    <t>Grupo XIX</t>
  </si>
  <si>
    <t>JGO</t>
  </si>
  <si>
    <t>Grupo XX</t>
  </si>
  <si>
    <t>KG</t>
  </si>
  <si>
    <t>Grupo XXI</t>
  </si>
  <si>
    <t>KM</t>
  </si>
  <si>
    <t>Grupo XXII</t>
  </si>
  <si>
    <t>KM/MES</t>
  </si>
  <si>
    <t>Grupo XXIII</t>
  </si>
  <si>
    <t>LAMPARA</t>
  </si>
  <si>
    <t>Grupo XXIV</t>
  </si>
  <si>
    <t>LAMPARA.MES</t>
  </si>
  <si>
    <t>Grupo XXV</t>
  </si>
  <si>
    <t>Litro</t>
  </si>
  <si>
    <t>Grupo XXVI</t>
  </si>
  <si>
    <t>LUMIN</t>
  </si>
  <si>
    <t>Grupo XXVII</t>
  </si>
  <si>
    <t>Grupo XXVIII</t>
  </si>
  <si>
    <t>M.MES</t>
  </si>
  <si>
    <t>Grupo XXIX</t>
  </si>
  <si>
    <t>Grupo XXX</t>
  </si>
  <si>
    <t>Grupo XXXI</t>
  </si>
  <si>
    <t>m3*km</t>
  </si>
  <si>
    <t>Grupo XXXII</t>
  </si>
  <si>
    <t>M3/KM</t>
  </si>
  <si>
    <t>Grupo XXXIII</t>
  </si>
  <si>
    <t>MES</t>
  </si>
  <si>
    <t>Grupo XXXIV</t>
  </si>
  <si>
    <t>MIL L</t>
  </si>
  <si>
    <t>Grupo XXXV</t>
  </si>
  <si>
    <t>MILLAR</t>
  </si>
  <si>
    <t>Grupo XXXVI</t>
  </si>
  <si>
    <t>Grupo XXXVII</t>
  </si>
  <si>
    <t>PER.M</t>
  </si>
  <si>
    <t>Grupo XXXVIII</t>
  </si>
  <si>
    <t>POZO</t>
  </si>
  <si>
    <t>Grupo XXXIX</t>
  </si>
  <si>
    <t>SACOS</t>
  </si>
  <si>
    <t>Grupo XL</t>
  </si>
  <si>
    <t>TON</t>
  </si>
  <si>
    <t>Grupo XLI</t>
  </si>
  <si>
    <t>TON.KM</t>
  </si>
  <si>
    <t>Grupo XLII</t>
  </si>
  <si>
    <t>U</t>
  </si>
  <si>
    <t>Grupo XLIII</t>
  </si>
  <si>
    <t>Grupo XLIV</t>
  </si>
  <si>
    <t>VEHMES</t>
  </si>
  <si>
    <t>Grupo XLV</t>
  </si>
  <si>
    <t>Grupo XLVI</t>
  </si>
  <si>
    <t>Grupo XLVII</t>
  </si>
  <si>
    <t>Grupo XLVIII</t>
  </si>
  <si>
    <t>Grupo XLIX</t>
  </si>
  <si>
    <t>Grupo L</t>
  </si>
  <si>
    <t>Grupo LI</t>
  </si>
  <si>
    <t>Grupo LII</t>
  </si>
  <si>
    <t>Grupo LIV</t>
  </si>
  <si>
    <t>Grupo LVII</t>
  </si>
  <si>
    <t>Grupo LX</t>
  </si>
  <si>
    <t>Grupo LXI</t>
  </si>
  <si>
    <t>Grupo LXII</t>
  </si>
  <si>
    <t>Grupo LXIII</t>
  </si>
  <si>
    <t>Grupo LXIV</t>
  </si>
  <si>
    <t>Grupo LXV</t>
  </si>
  <si>
    <t>Grupo LXVI</t>
  </si>
  <si>
    <t>Grupo LXVII</t>
  </si>
  <si>
    <t>Grupo LXVIII</t>
  </si>
  <si>
    <t>Grupo LXIX</t>
  </si>
  <si>
    <t>Grupo LXX</t>
  </si>
  <si>
    <t>Grupo LXXIX</t>
  </si>
  <si>
    <t>Grupo LXXX</t>
  </si>
  <si>
    <t>Grupo LXXXI</t>
  </si>
  <si>
    <t>Grupo LXXXII</t>
  </si>
  <si>
    <t>Grupo LXXXIX</t>
  </si>
  <si>
    <t>Grupo XC</t>
  </si>
  <si>
    <t>Grupo XCI</t>
  </si>
  <si>
    <t>Grupo XCII</t>
  </si>
  <si>
    <t>Grupo XCIII</t>
  </si>
  <si>
    <t>Grupo XCIV</t>
  </si>
  <si>
    <t>Grupo XCV</t>
  </si>
  <si>
    <t>Grupo XCVI</t>
  </si>
  <si>
    <t>Grupo XCVIII</t>
  </si>
  <si>
    <t>Grupo XCIX</t>
  </si>
  <si>
    <t>Grupo CI</t>
  </si>
  <si>
    <t>Grupo CII</t>
  </si>
  <si>
    <t>Grupo CIII</t>
  </si>
  <si>
    <t>Grupo CIV</t>
  </si>
  <si>
    <t>Grupo CV</t>
  </si>
  <si>
    <t>Grupo CVI</t>
  </si>
  <si>
    <t>Grupo CVII</t>
  </si>
  <si>
    <t>Grupo CX</t>
  </si>
  <si>
    <t>Grupo CXI</t>
  </si>
  <si>
    <t>Grupo CXII</t>
  </si>
  <si>
    <t>Grupo CXIII</t>
  </si>
  <si>
    <t>Grupo CXIV</t>
  </si>
  <si>
    <t>Grupo CXV</t>
  </si>
  <si>
    <t>Grupo CXVI</t>
  </si>
  <si>
    <t>Grupo CXVII</t>
  </si>
  <si>
    <t>Grupo CXVIII</t>
  </si>
  <si>
    <t>Grupo CXIX</t>
  </si>
  <si>
    <t>Grupo CXX</t>
  </si>
  <si>
    <t>Grupo CXXI</t>
  </si>
  <si>
    <t>Grupo CXXII</t>
  </si>
  <si>
    <t>Grupo CXXIII</t>
  </si>
  <si>
    <t>Grupo CXXIV</t>
  </si>
  <si>
    <t>Grupo CXXV</t>
  </si>
  <si>
    <t>Grupo CXXVI</t>
  </si>
  <si>
    <t>Grupo CXXVII</t>
  </si>
  <si>
    <t>Grupo CXXVIII</t>
  </si>
  <si>
    <t>Grupo CXXIX</t>
  </si>
  <si>
    <t>Grupo CXXX</t>
  </si>
  <si>
    <t>Grupo CXXXI</t>
  </si>
  <si>
    <t>Grupo CXXXII</t>
  </si>
  <si>
    <t>Grupo CXXXIII</t>
  </si>
  <si>
    <t>Grupo CXXXIV</t>
  </si>
  <si>
    <t>Grupo CXXXV</t>
  </si>
  <si>
    <t>Grupo CXXXVI</t>
  </si>
  <si>
    <t>Grupo CXXXVII</t>
  </si>
  <si>
    <t>Grupo CXXXVIII</t>
  </si>
  <si>
    <t>Grupo CXXXIX</t>
  </si>
  <si>
    <t>Grupo CXL</t>
  </si>
  <si>
    <t>Grupo CXLI</t>
  </si>
  <si>
    <t>Grupo CXLII</t>
  </si>
  <si>
    <t>Grupo CXLIII</t>
  </si>
  <si>
    <t>Grupo CXLIV</t>
  </si>
  <si>
    <t>Grupo CXLV</t>
  </si>
  <si>
    <t>Grupo CXLVI</t>
  </si>
  <si>
    <t>Grupo CXLVII</t>
  </si>
  <si>
    <t>Grupo CXLVIII</t>
  </si>
  <si>
    <t>Grupo CXLIX</t>
  </si>
  <si>
    <t>Grupo CL</t>
  </si>
  <si>
    <t>Grupo CLI</t>
  </si>
  <si>
    <t>Grupo CLII</t>
  </si>
  <si>
    <t>Grupo CLIII</t>
  </si>
  <si>
    <t>Grupo CLIV</t>
  </si>
  <si>
    <t>Grupo CLV</t>
  </si>
  <si>
    <t>Grupo CC</t>
  </si>
  <si>
    <t>Grupo CCC</t>
  </si>
  <si>
    <t>Grupo CCCI</t>
  </si>
  <si>
    <t>Grupo CCCII</t>
  </si>
  <si>
    <t>Grupo CCCIII</t>
  </si>
  <si>
    <t>Grupo CCCIV</t>
  </si>
  <si>
    <t>Grupo CCCV</t>
  </si>
  <si>
    <t>Grupo CCCVI</t>
  </si>
  <si>
    <t>Grupo CCCVII</t>
  </si>
  <si>
    <t>Grupo CCCVIII</t>
  </si>
  <si>
    <t>Grupo CD</t>
  </si>
  <si>
    <t>Grupo CDI</t>
  </si>
  <si>
    <t>Grupo CDII</t>
  </si>
  <si>
    <t>Grupo CDIII</t>
  </si>
  <si>
    <t>Grupo CDIV</t>
  </si>
  <si>
    <t>Grupo CDV</t>
  </si>
  <si>
    <t>Grupo CDVI</t>
  </si>
  <si>
    <t>Grupo CDVII</t>
  </si>
  <si>
    <t>Grupo CDVIII</t>
  </si>
  <si>
    <t>Grupo CDIX</t>
  </si>
  <si>
    <t>Grupo CDX</t>
  </si>
  <si>
    <t>Grupo CDXI</t>
  </si>
  <si>
    <t>Grupo CDXII</t>
  </si>
  <si>
    <t>Grupo CDXIII</t>
  </si>
  <si>
    <t>Grupo CDXIV</t>
  </si>
  <si>
    <t>Grupo CDXV</t>
  </si>
  <si>
    <t>Grupo CDXVII</t>
  </si>
  <si>
    <t>Grupo CDXIX</t>
  </si>
  <si>
    <t>Grupo CDXX</t>
  </si>
  <si>
    <t>Grupo CDXXI</t>
  </si>
  <si>
    <t>Grupo CDXXIV</t>
  </si>
  <si>
    <t>Grupo CDXXV</t>
  </si>
  <si>
    <t>Grupo CDXXVI</t>
  </si>
  <si>
    <t>Grupo CDXXVII</t>
  </si>
  <si>
    <t>Grupo CDXXVIII</t>
  </si>
  <si>
    <t>Grupo CDXXIX</t>
  </si>
  <si>
    <t>Grupo D</t>
  </si>
  <si>
    <t>Grupo DI</t>
  </si>
  <si>
    <t>Grupo DII</t>
  </si>
  <si>
    <t>Grupo DIII</t>
  </si>
  <si>
    <t>Grupo DIV</t>
  </si>
  <si>
    <t>Grupo DV</t>
  </si>
  <si>
    <t>Grupo DVI</t>
  </si>
  <si>
    <t>_SIN AJUSTE</t>
  </si>
  <si>
    <t>LLSS_Ajuste</t>
  </si>
  <si>
    <t>Dol. Equip.</t>
  </si>
  <si>
    <t>IRIS_1</t>
  </si>
  <si>
    <t>SORIANO_Petreos</t>
  </si>
  <si>
    <t>SORIANO_Veredas</t>
  </si>
  <si>
    <t>SORIANO_Badenes</t>
  </si>
  <si>
    <t>SORIANO_Emul_Dil</t>
  </si>
  <si>
    <t>SORIANO_Transp_Emul_Dil</t>
  </si>
  <si>
    <t>AJUSTE_AIGUA</t>
  </si>
  <si>
    <t>AJUSTE_ByPASS_SJ</t>
  </si>
  <si>
    <t>ALUMBRADO</t>
  </si>
  <si>
    <t>Categoria</t>
  </si>
  <si>
    <t>Categorías</t>
  </si>
  <si>
    <t>Rubros</t>
  </si>
  <si>
    <t>Precio unitario</t>
  </si>
  <si>
    <t>Leyes</t>
  </si>
  <si>
    <t>Precio total</t>
  </si>
  <si>
    <t>Id del rubro</t>
  </si>
  <si>
    <t>15-64</t>
  </si>
  <si>
    <t>RESUMEN GENERAL</t>
  </si>
  <si>
    <t>Total Básico Autorizado</t>
  </si>
  <si>
    <t>Total Acumulado</t>
  </si>
  <si>
    <t>Acum. Anterior</t>
  </si>
  <si>
    <t>Total Avance Mensual</t>
  </si>
  <si>
    <t>Total Ajuste paramétrico</t>
  </si>
  <si>
    <t>PCR  -</t>
  </si>
  <si>
    <t>Total a cargo de PCR</t>
  </si>
  <si>
    <t/>
  </si>
  <si>
    <t xml:space="preserve"> Describir (cobertura,estado,tipo, etc.)</t>
  </si>
  <si>
    <t>Situación actual mejorada</t>
  </si>
  <si>
    <t xml:space="preserve">Asignacion Anual </t>
  </si>
  <si>
    <t>Maximo Nivel Educativo alcanzado</t>
  </si>
  <si>
    <t>Presente</t>
  </si>
  <si>
    <t>Supuestos utilizados</t>
  </si>
  <si>
    <t>Calidad del servicio que pretende proporcionar</t>
  </si>
  <si>
    <t>Solucion 2</t>
  </si>
  <si>
    <t xml:space="preserve">Describa </t>
  </si>
  <si>
    <t>Si/ No</t>
  </si>
  <si>
    <t>Solucion 1</t>
  </si>
  <si>
    <t xml:space="preserve">Complementariedad con otros proyectos </t>
  </si>
  <si>
    <t xml:space="preserve">Señalizacion vertical y horizontal </t>
  </si>
  <si>
    <t>Ponderación (%)</t>
  </si>
  <si>
    <t>Puntaje Total</t>
  </si>
  <si>
    <t>Explique:</t>
  </si>
  <si>
    <t>Área esparcimiento</t>
  </si>
  <si>
    <t>Rampas / acceso</t>
  </si>
  <si>
    <t>Senda peatonal</t>
  </si>
  <si>
    <t>Negativas</t>
  </si>
  <si>
    <t>Positivas</t>
  </si>
  <si>
    <t>Posibles soluciones</t>
  </si>
  <si>
    <t>Componentes y Subcomponentes de Soluciones</t>
  </si>
  <si>
    <t>Elección de Solución</t>
  </si>
  <si>
    <t>Déficit de Oferta y Demanda</t>
  </si>
  <si>
    <t>Elección de Alternativa</t>
  </si>
  <si>
    <t>Razón de ser del proyecto</t>
  </si>
  <si>
    <t>Objetivos de desarrollo sostenible (ODS)</t>
  </si>
  <si>
    <t>Indice 2</t>
  </si>
  <si>
    <t>Cronograma</t>
  </si>
  <si>
    <t>¿Adjunta pliego de especificaciones técnicas del proyecto?</t>
  </si>
  <si>
    <t xml:space="preserve">¿Adjunta la memoria constructiva del proyecto ? </t>
  </si>
  <si>
    <t xml:space="preserve">ID </t>
  </si>
  <si>
    <t>Hitos relevantes</t>
  </si>
  <si>
    <t>Fuente 2</t>
  </si>
  <si>
    <t>Fuente 1</t>
  </si>
  <si>
    <t>Area E</t>
  </si>
  <si>
    <t>Adecuar</t>
  </si>
  <si>
    <t>|</t>
  </si>
  <si>
    <t>Rampas</t>
  </si>
  <si>
    <t>Reconstruir</t>
  </si>
  <si>
    <t>Situación base optimizada (SBO) - Inversión inicial</t>
  </si>
  <si>
    <t>TOTAL</t>
  </si>
  <si>
    <t>Situación base optimizada (SBO) - Mantenimiento</t>
  </si>
  <si>
    <t>Situación base optimizada (SBO) - Beneficios / Ingresos</t>
  </si>
  <si>
    <t>Subtotal</t>
  </si>
  <si>
    <t>Situación base optimizada (SBO) - Costo de Operación</t>
  </si>
  <si>
    <t>Alternativa 1 - Inversión Inicial</t>
  </si>
  <si>
    <t>Alternativa 1 - Costo de Operación</t>
  </si>
  <si>
    <t>Alternativa 1 - Mantenimiento</t>
  </si>
  <si>
    <t>Alternativa 1 - Beneficios / Ingresos</t>
  </si>
  <si>
    <t>Alternativa 2 - Inversión inicial</t>
  </si>
  <si>
    <t>Alternativa 2 - Costo de Operación</t>
  </si>
  <si>
    <t>Alternativa 2 - Mantenimiento</t>
  </si>
  <si>
    <t>Alternativa 2 - Beneficios / Ingresos</t>
  </si>
  <si>
    <t>¿Adjunta la/s memoria/s de calculo/s del proyecto?</t>
  </si>
  <si>
    <t>Año</t>
  </si>
  <si>
    <t>Descripción del costo por operación por año</t>
  </si>
  <si>
    <t>Descripción del mantenimiento por año</t>
  </si>
  <si>
    <t>Descripción de los beneficios / ingresos por año</t>
  </si>
  <si>
    <t>Descripción del costo de operación por año</t>
  </si>
  <si>
    <t>Descripción del mantenimiento por año.</t>
  </si>
  <si>
    <t>Descripción de los beneficios / ingresos por año.</t>
  </si>
  <si>
    <t>Descripción de costo de operación por año.</t>
  </si>
  <si>
    <t>Descripción de mantenimiento por año.</t>
  </si>
  <si>
    <t>Descripción de beneficios / ingresos por año.</t>
  </si>
  <si>
    <t xml:space="preserve">Sin proyecto </t>
  </si>
  <si>
    <t xml:space="preserve">Con proyecto </t>
  </si>
  <si>
    <t>Oferta</t>
  </si>
  <si>
    <t>Dda.</t>
  </si>
  <si>
    <t>Déficit</t>
  </si>
  <si>
    <t>PROYECTO EJECUTIVO - Parte 1</t>
  </si>
  <si>
    <t>Proyecto Ejecutivo - Parte 2</t>
  </si>
  <si>
    <t>Nombre proyecto</t>
  </si>
  <si>
    <t>Adecuación</t>
  </si>
  <si>
    <t>Reconstrucción</t>
  </si>
  <si>
    <t>Reparación</t>
  </si>
  <si>
    <t>Recuerden que los planos que se adjunten deben ser presentados tanto en versión DWG como en versión impresa</t>
  </si>
  <si>
    <t>Planos Estructurales</t>
  </si>
  <si>
    <t>Planos Viales</t>
  </si>
  <si>
    <t>Plano de Planimetría General</t>
  </si>
  <si>
    <t>Plano de Perfil Longitudinal</t>
  </si>
  <si>
    <t>Plano de Perfil Tipo</t>
  </si>
  <si>
    <t>Plano de Perfil/es Transversal/es</t>
  </si>
  <si>
    <t>Plano de Planta de Señalización</t>
  </si>
  <si>
    <t>Planos Hidráulicos</t>
  </si>
  <si>
    <t>Pluviales - Planta de delimitación de cuencas</t>
  </si>
  <si>
    <t>Pluviales - Esquema de escurrimiento (sin proyecto)</t>
  </si>
  <si>
    <t>Pluviales - Planta general de los componentes del proyecto</t>
  </si>
  <si>
    <t>Pluviales - Detalles de alcantarillas, registros/inspección, captaciones y boca/tormenta</t>
  </si>
  <si>
    <t>Planos de Alumbrado Público</t>
  </si>
  <si>
    <t>Plano de planta de ubicación de columnas y luminarias</t>
  </si>
  <si>
    <t>Plano del área a intervenir</t>
  </si>
  <si>
    <t xml:space="preserve">¿Adjunta la memoria descriptiva del proyecto ? </t>
  </si>
  <si>
    <t>Plano de Fundaciones</t>
  </si>
  <si>
    <t>Plano de Cortes</t>
  </si>
  <si>
    <t>Plano de Detalles</t>
  </si>
  <si>
    <t>Plano de Planta/s Estructural/es</t>
  </si>
  <si>
    <t>¿Adjunta Certificado Notarial de Propiedad Municipal?</t>
  </si>
  <si>
    <t>¿Adjunta Contrato de comodato entre Intendencia y propietario de predio?</t>
  </si>
  <si>
    <t>¿Adjunta Servidumbre de uso?</t>
  </si>
  <si>
    <t>Planos de Eléctrica</t>
  </si>
  <si>
    <t>Plano de iluminación</t>
  </si>
  <si>
    <t>Plano de tomas corrientes</t>
  </si>
  <si>
    <t>Recaudos Gráficos</t>
  </si>
  <si>
    <t>Otros Recaudos</t>
  </si>
  <si>
    <t>Normativas vigentes</t>
  </si>
  <si>
    <t>Bomberos</t>
  </si>
  <si>
    <t>Bromatología</t>
  </si>
  <si>
    <t>Salubridad</t>
  </si>
  <si>
    <t>DINAMA</t>
  </si>
  <si>
    <t>Habitabilidad e higiene departamental</t>
  </si>
  <si>
    <t>Norma UNIT 200</t>
  </si>
  <si>
    <t>MTOP</t>
  </si>
  <si>
    <t>Otros organismos</t>
  </si>
  <si>
    <t>Contratos y Conexiones</t>
  </si>
  <si>
    <t>Colector frentista</t>
  </si>
  <si>
    <t>Corresponde conexión a saneamiento</t>
  </si>
  <si>
    <t>abastecimiento de agua potable por red</t>
  </si>
  <si>
    <t>Abastecimiento de agua potable por posos, análisis de calidad y cantidad de caudal</t>
  </si>
  <si>
    <t>Corresponde subscripción de contrato con UTE</t>
  </si>
  <si>
    <t>Corresponde modificación de contrato con UTE</t>
  </si>
  <si>
    <t>Plano componentes especiales (aberturas, detalles especiales, entre otros)</t>
  </si>
  <si>
    <t>Plano de diagrama de tendido eléctrico</t>
  </si>
  <si>
    <t>Entiéndase: que se tiene que incluir los detalles que correspondan a cada plano indicado abajo</t>
  </si>
  <si>
    <t>Planta de instalación eléctrica</t>
  </si>
  <si>
    <t>Plano de otros componentes (teléfono, tv, A/A, prevención de incendios, otros)</t>
  </si>
  <si>
    <t>Entiéndase: el cumplimiento de las que se indiquen abajo, según correspondan</t>
  </si>
  <si>
    <t xml:space="preserve">Entiéndase: </t>
  </si>
  <si>
    <t>Básico</t>
  </si>
  <si>
    <t>¿Adjunta Nota firmada por el Intendente Solicitando el financiamiento?</t>
  </si>
  <si>
    <t>Entiéndase: incluir monto que corresponda y declaración del porcentaje de financiamiento</t>
  </si>
  <si>
    <t>¿Adjunta carta de/l organismo/s y/o institución/es con el monto de financiamiento?</t>
  </si>
  <si>
    <t>Entiéndase: obligatorio en caso de haber indicado que se recibirá más de un financiamiento</t>
  </si>
  <si>
    <t>Entiéndase: diagnóstico del estados de las construcciones existentes y resumen de intervención a realizar</t>
  </si>
  <si>
    <t>Entiéndase: proceso constructivo con la descripción de los rubros que integran el proyecto</t>
  </si>
  <si>
    <t>Entiéndase: los cálculos de pavimentos, pluviales, sanitarias, eléctrica, alumbrado público, entre otros.</t>
  </si>
  <si>
    <t>Entiéndase: pliegos licitatorios</t>
  </si>
  <si>
    <t>Planos Arquitectónicos</t>
  </si>
  <si>
    <t>Plano de planta de relevamiento de construcción/es existentes</t>
  </si>
  <si>
    <t>Plano de corte/s de relevamiento de construcción/es existentes</t>
  </si>
  <si>
    <t>Plano de implantación de construcción/es a realizar</t>
  </si>
  <si>
    <t>Plano de planta de construcción/es a realizar</t>
  </si>
  <si>
    <t>Plano de fachada/s de construcción/es a realizar</t>
  </si>
  <si>
    <t>Plano de corte/s de construcción/es a realizar</t>
  </si>
  <si>
    <t>Plano componentes urbanísticos (cordones, veredas, arbolado, parada de bus, papeleras, contenedores de residuos)</t>
  </si>
  <si>
    <t>Sanitaria - Planta techo</t>
  </si>
  <si>
    <t>Sanitaria - Relevamiento de sanitaria existente</t>
  </si>
  <si>
    <t>Sanitaria - Planta de sanitaria (Aguas residuales, potables y de lluvia)</t>
  </si>
  <si>
    <t>Sanitaria - Cortes</t>
  </si>
  <si>
    <t>Sanitaria - Detalles</t>
  </si>
  <si>
    <t>Plano de diagrama de tendido telefónico/fibra</t>
  </si>
  <si>
    <t>RECAUDOS</t>
  </si>
  <si>
    <t>VALOS RESIDUAL (VR)</t>
  </si>
  <si>
    <t>Vida útil de inversión</t>
  </si>
  <si>
    <t>Años de vida útil</t>
  </si>
  <si>
    <t>(1)Inv. Inicial(-) y (2)VR(+)</t>
  </si>
  <si>
    <t>(3)Costos de operación (-)</t>
  </si>
  <si>
    <t>(4)mantenimiento(-)</t>
  </si>
  <si>
    <t>(5)beneficio/ingreso (+)</t>
  </si>
  <si>
    <t>Proyecto Ejecutivo - Parte 1</t>
  </si>
  <si>
    <t>Recaudos graficos</t>
  </si>
  <si>
    <t>Otros recaudos</t>
  </si>
  <si>
    <t>Costo neto</t>
  </si>
  <si>
    <t>Describa la financiación "Otros":</t>
  </si>
  <si>
    <t>cumplimiento del pot PLAN DE ORDENAMIENTO TERRITORIAL</t>
  </si>
  <si>
    <t>Capacitación</t>
  </si>
  <si>
    <t>Erradicación</t>
  </si>
  <si>
    <t>Prevención</t>
  </si>
  <si>
    <t>Protección Social</t>
  </si>
  <si>
    <t>Favor corrija los valores ingresados</t>
  </si>
  <si>
    <t>PROYECTO EJECUTIVO - Parte 2</t>
  </si>
  <si>
    <t>FINANCIACIÓN Y RUBRADO</t>
  </si>
  <si>
    <t>Proyecto Ejecutivo - Parte 3</t>
  </si>
  <si>
    <t>PLAN DE TRABAJO</t>
  </si>
  <si>
    <t>PROYECTO EJECUTIVO - Parte 4</t>
  </si>
  <si>
    <t>Proyecto Ejecutivo - Parte 4</t>
  </si>
  <si>
    <t>Fortalecimiento de capacidades territoriales</t>
  </si>
  <si>
    <t>Fortalecimiento institucional de GDs</t>
  </si>
  <si>
    <t>Fortalecimiento territorial</t>
  </si>
  <si>
    <t>Solución Base Optimizada</t>
  </si>
  <si>
    <t>SBO</t>
  </si>
  <si>
    <t>Fondo de Desarrollo del Interior (FDI)</t>
  </si>
  <si>
    <t>Ubicación</t>
  </si>
  <si>
    <t>Características</t>
  </si>
  <si>
    <t>Actividades económicas</t>
  </si>
  <si>
    <t>VAN / VAC</t>
  </si>
  <si>
    <t>Análisis comparativo y elección de alternativa</t>
  </si>
  <si>
    <t>Nombre</t>
  </si>
  <si>
    <t>Georeferenciación</t>
  </si>
  <si>
    <t>Financiación y Rubrado</t>
  </si>
  <si>
    <t>Plan de Trabajo</t>
  </si>
  <si>
    <t>Fondos disponibles para nuevos proyectos</t>
  </si>
  <si>
    <t>Saldo disponible</t>
  </si>
  <si>
    <t>Total comprometido</t>
  </si>
  <si>
    <t>Documentación a presentar</t>
  </si>
  <si>
    <t>Recaudos</t>
  </si>
  <si>
    <t>EFECTOS</t>
  </si>
  <si>
    <t>Problema Central</t>
  </si>
  <si>
    <t>CAUSAS</t>
  </si>
  <si>
    <t>Fibra óptica</t>
  </si>
  <si>
    <t>Códigos Segmentos</t>
  </si>
  <si>
    <t>Segmentos censales involucrados</t>
  </si>
  <si>
    <t xml:space="preserve"> </t>
  </si>
  <si>
    <t>Rol</t>
  </si>
  <si>
    <t>¿Cuándo considera que comenzó la problemática (indique momento) y qué la origina?</t>
  </si>
  <si>
    <t>Árbol de Problemas</t>
  </si>
  <si>
    <t xml:space="preserve">Utilizar el siguiente diagrama para identificar el problema central (cuadro rojo) y alguna de sus causas (cuadros amarillos) y efectos (cuadros verdes). Tener en cuenta que un problema no es la ausencia de una solución específica previamente identificada. </t>
  </si>
  <si>
    <t>Nivel 1</t>
  </si>
  <si>
    <t>Nivel 2</t>
  </si>
  <si>
    <r>
      <rPr>
        <u/>
        <sz val="10"/>
        <rFont val="Arial"/>
        <family val="2"/>
      </rPr>
      <t>Expectativa</t>
    </r>
    <r>
      <rPr>
        <sz val="10"/>
        <rFont val="Arial"/>
        <family val="2"/>
      </rPr>
      <t xml:space="preserve">: Interés en que se solucione el problema / </t>
    </r>
    <r>
      <rPr>
        <u/>
        <sz val="10"/>
        <rFont val="Arial"/>
        <family val="2"/>
      </rPr>
      <t>Influencia</t>
    </r>
    <r>
      <rPr>
        <sz val="10"/>
        <rFont val="Arial"/>
        <family val="2"/>
      </rPr>
      <t>: Capacidad de influir en la solución al problema</t>
    </r>
  </si>
  <si>
    <t>F</t>
  </si>
  <si>
    <t>G</t>
  </si>
  <si>
    <t>E</t>
  </si>
  <si>
    <t>H</t>
  </si>
  <si>
    <t>I</t>
  </si>
  <si>
    <t>J</t>
  </si>
  <si>
    <r>
      <t>Se clasifican los actores conforme a las acciones que se sugieren tomar, para estudiar el problema e identificar posibles soluciones, según:
&gt;</t>
    </r>
    <r>
      <rPr>
        <b/>
        <sz val="10"/>
        <color rgb="FF000000"/>
        <rFont val="Arial"/>
        <family val="2"/>
      </rPr>
      <t xml:space="preserve"> Afectación-Expectativa</t>
    </r>
    <r>
      <rPr>
        <sz val="10"/>
        <color rgb="FF000000"/>
        <rFont val="Arial"/>
        <family val="2"/>
      </rPr>
      <t xml:space="preserve">: Cuán afectado está el actor por el problema y cual es su interés en que se solucione.
&gt; </t>
    </r>
    <r>
      <rPr>
        <b/>
        <sz val="10"/>
        <color rgb="FF000000"/>
        <rFont val="Arial"/>
        <family val="2"/>
      </rPr>
      <t>Influencia-Expectativa:</t>
    </r>
    <r>
      <rPr>
        <sz val="10"/>
        <color rgb="FF000000"/>
        <rFont val="Arial"/>
        <family val="2"/>
      </rPr>
      <t xml:space="preserve">  Capacidad del actor de influir y su interés en la solución al problema.  
</t>
    </r>
  </si>
  <si>
    <t>Insertar imagen indicando el área de influencia y las instituciones existentes.</t>
  </si>
  <si>
    <t>Detallar  las instituciones públicas y/o privadas comprendidas en el área de influencia definida.</t>
  </si>
  <si>
    <t>Indicar la presencia de servicios públicos y sus principales características. Valorar de 1 (Muy malo) a 5 (Muy bueno), la percepción del estado de estos.</t>
  </si>
  <si>
    <t>Valor</t>
  </si>
  <si>
    <t xml:space="preserve">Nivel Socioeconómico </t>
  </si>
  <si>
    <t>Identifique dos posibles soluciones al problema en caso que los cambios propuestos anteriormente no sean suficientes.</t>
  </si>
  <si>
    <t>Déficit de oferta y demanda</t>
  </si>
  <si>
    <r>
      <t xml:space="preserve">¿Este proyecto cumple con el </t>
    </r>
    <r>
      <rPr>
        <b/>
        <u/>
        <sz val="10"/>
        <rFont val="Arial"/>
        <family val="2"/>
      </rPr>
      <t>Plan de Ordenamiento Territorial</t>
    </r>
    <r>
      <rPr>
        <b/>
        <sz val="10"/>
        <rFont val="Arial"/>
        <family val="2"/>
      </rPr>
      <t>?</t>
    </r>
  </si>
  <si>
    <t>¿Cómo?</t>
  </si>
  <si>
    <t>Descripción de indicador</t>
  </si>
  <si>
    <t>Explicar qué áreas o actores de la estructura institucional, fondos y mecanismos soportarán el correcto mantenimiento y funcionamiento del proyecto una vez finalizado</t>
  </si>
  <si>
    <t>¿Esta planificación se monitorea y/o evalúa a través de algún sistema de seguimiento o indicadores?</t>
  </si>
  <si>
    <r>
      <t xml:space="preserve"> </t>
    </r>
    <r>
      <rPr>
        <u/>
        <sz val="10"/>
        <rFont val="Arial"/>
        <family val="2"/>
      </rPr>
      <t>Afectación</t>
    </r>
    <r>
      <rPr>
        <sz val="10"/>
        <rFont val="Arial"/>
        <family val="2"/>
      </rPr>
      <t>: Efectos del problema sobre el actor</t>
    </r>
  </si>
  <si>
    <t>Indicar el total de personas y hogares comprendidas en el área de influencia.</t>
  </si>
  <si>
    <t>En caso de utilizar una fuente diferente a las sugeridas indicar en "Fuente".</t>
  </si>
  <si>
    <t>Fuentes de referencia:</t>
  </si>
  <si>
    <t>En caso de utilizar una fuente diferente a las sugeridas indicar en "Fuente"</t>
  </si>
  <si>
    <t>Describir las principales características de ésta población</t>
  </si>
  <si>
    <t>Cuantificar y caracterizar la población a la que se pretende dar solución (beneficiarios directos).</t>
  </si>
  <si>
    <t>¿Existe/n alguna/s medida/s que impliquen cambios mínimos y resuelva/n el problema?</t>
  </si>
  <si>
    <t>Indicar cuales subcomponentes está contemplado en cada posible solución y si es existente, a diseñar, a rediseñar o no considerado.</t>
  </si>
  <si>
    <t>Consideración de los efectos en el medio ambiente</t>
  </si>
  <si>
    <t>Terciario</t>
  </si>
  <si>
    <t>Indicador de bienes
 y servicios</t>
  </si>
  <si>
    <t>Indicar cuales subcomponentes están contemplados en cada posible solución y si es: existente, a construir, a reparar o no considerado.</t>
  </si>
  <si>
    <t>Listar los actores relevantes y valorar de 1 (muy poca) a 5 (mucha), la percepción que cada actor tiene sobre el problema.</t>
  </si>
  <si>
    <t>Capacitaciones</t>
  </si>
  <si>
    <t>Diagnósticos</t>
  </si>
  <si>
    <t>Estrategia de comincación</t>
  </si>
  <si>
    <t>VALOR RESIDUAL (VR)</t>
  </si>
  <si>
    <t>Identificar los componentes principales involucrados en cada solución según las Pautas Técnicas del FDI. Puede seleccionar hasta 3 componentes para cada solución.</t>
  </si>
  <si>
    <t>Valor estratégico de acuerdo a la planificacion departamental</t>
  </si>
  <si>
    <t>Dimensión</t>
  </si>
  <si>
    <t xml:space="preserve"> Ponderar entre 0 y 100  la importancia que se otorga a cada dimensión. Asignar un puntaje del 1 (muy poco) al 5 (mucho) de acuerdo a lo que cada solución aporta a las dimensiones consideradas. </t>
  </si>
  <si>
    <t>Listar los principales indicadores que contribuyan a identificar la cantidad de bienes y servicios a proporcionar para satisfacer las necesidades de la población objetivo.</t>
  </si>
  <si>
    <t>Respaldo gráfico</t>
  </si>
  <si>
    <t>Nivel 3</t>
  </si>
  <si>
    <t>Indicar las principales actividades económicas  y su incidencia en el empleo, de acuerdo a fuentes o percepción de cuánto contribuye cada actividad al empleo (directo y/o indirecto) en el área de influencia. Valorar de 1 (muy baja) a 5 (muy alta).</t>
  </si>
  <si>
    <t>Situación de Discapacidad</t>
  </si>
  <si>
    <t>Si ha seleccionado "SI" - NO necesita de ningun proyecto.</t>
  </si>
  <si>
    <t>Futuro</t>
  </si>
  <si>
    <t>Describrir las acciones que se requieren realizar por cada alternativa e ingresar los costos estimados que involucra cada una, haciendo click en los hipervinculos del flujo de fondos</t>
  </si>
  <si>
    <t>La SBO consiste en las acciones y/o modificaciones minimas que dan solucion al problema. Describir estas acciones e ingresar costos estimados que involucra la SBO haciendo click en los hipervinculos (en azul) en el flujo de fondos.</t>
  </si>
  <si>
    <t>Se muestra automaticamente (según corresponda) el valor actual neto (VAN) o el valor actual de costo (VAC), calculado con los datos ingresados en los flujos anteriores.
El mayor de ellos debería reflejar la mejor elección para resolver el problema planteado.</t>
  </si>
  <si>
    <t>Completar el nombre que llevará el presente proyecto de acuerdo a la normativa del Sistema Nacional Inversión Publica (SNIP)</t>
  </si>
  <si>
    <t>Responder "SI" o "NO" a cada pregunta según y explicar según corresponda.</t>
  </si>
  <si>
    <t>Seleccionar hasta tres (3) ODS a los que el proyecto contribuye, indicar entre 1 (muy bajo) y 5 (muy alto) el grado en que se contribuye con este proyecto y cómo esto se ve reflejado en la realidad.</t>
  </si>
  <si>
    <t>Indicar el objetivo general que pretende alcanzar este proyecto y al menos un indicador con el que se le pueda dar seguimiento.</t>
  </si>
  <si>
    <t>Complete según el modo de ejecución y los porcentajes de financiación correspondientes.</t>
  </si>
  <si>
    <t>Complete el rubrado necesario para llevar a cabo el proyecto.</t>
  </si>
  <si>
    <t>Complete el el cuadro considerando los fondos de financiamiento del FDI</t>
  </si>
  <si>
    <t>Años de quinquenio de ejercicio político.</t>
  </si>
  <si>
    <t>Ajuste paramétrico</t>
  </si>
  <si>
    <t>Complete los cuadro considerando las fechas relevantes para el proyecto.</t>
  </si>
  <si>
    <r>
      <t xml:space="preserve">El tope de financiamiento es del 90%.
Tome en cuenta que debe considerar un </t>
    </r>
    <r>
      <rPr>
        <b/>
        <sz val="12"/>
        <color rgb="FF000000"/>
        <rFont val="Arial"/>
        <family val="2"/>
      </rPr>
      <t>10%</t>
    </r>
    <r>
      <rPr>
        <sz val="12"/>
        <color rgb="FF000000"/>
        <rFont val="Arial"/>
        <family val="2"/>
      </rPr>
      <t xml:space="preserve"> de los fondos disponibles para </t>
    </r>
    <r>
      <rPr>
        <b/>
        <sz val="12"/>
        <color rgb="FF000000"/>
        <rFont val="Arial"/>
        <family val="2"/>
      </rPr>
      <t xml:space="preserve">ajuste paramétrico. </t>
    </r>
  </si>
  <si>
    <t>Fecha estimada de inicio de obra (mes/año)</t>
  </si>
  <si>
    <r>
      <rPr>
        <b/>
        <sz val="10"/>
        <color rgb="FF000000"/>
        <rFont val="Arial"/>
        <family val="2"/>
      </rPr>
      <t>Recuerde tomar en cuenta:</t>
    </r>
    <r>
      <rPr>
        <sz val="10"/>
        <color rgb="FF000000"/>
        <rFont val="Arial"/>
        <family val="2"/>
      </rPr>
      <t xml:space="preserve">
- Días de lluvia
- Días feriados
- Curado de hormigón
- Entre otros a considerar</t>
    </r>
  </si>
  <si>
    <t>Productiva</t>
  </si>
  <si>
    <r>
      <t>De ser 
"E</t>
    </r>
    <r>
      <rPr>
        <b/>
        <u/>
        <sz val="12"/>
        <color theme="0"/>
        <rFont val="Arial"/>
        <family val="2"/>
      </rPr>
      <t>xistente</t>
    </r>
    <r>
      <rPr>
        <b/>
        <sz val="12"/>
        <color theme="0"/>
        <rFont val="Arial"/>
        <family val="2"/>
      </rPr>
      <t>" o 
"</t>
    </r>
    <r>
      <rPr>
        <b/>
        <u/>
        <sz val="12"/>
        <color theme="0"/>
        <rFont val="Arial"/>
        <family val="2"/>
      </rPr>
      <t>No considerado</t>
    </r>
    <r>
      <rPr>
        <b/>
        <sz val="12"/>
        <color theme="0"/>
        <rFont val="Arial"/>
        <family val="2"/>
      </rPr>
      <t>" 
debe anexar relevamiento que permita verificar su condición de acuerdo a las pautas técnicas del FDI.</t>
    </r>
  </si>
  <si>
    <r>
      <t>De ser 
"</t>
    </r>
    <r>
      <rPr>
        <b/>
        <u/>
        <sz val="8"/>
        <color theme="0"/>
        <rFont val="Arial"/>
        <family val="2"/>
      </rPr>
      <t>Existente</t>
    </r>
    <r>
      <rPr>
        <b/>
        <sz val="8"/>
        <color theme="0"/>
        <rFont val="Arial"/>
        <family val="2"/>
      </rPr>
      <t>" o 
"</t>
    </r>
    <r>
      <rPr>
        <b/>
        <u/>
        <sz val="8"/>
        <color theme="0"/>
        <rFont val="Arial"/>
        <family val="2"/>
      </rPr>
      <t>No considerado</t>
    </r>
    <r>
      <rPr>
        <b/>
        <sz val="8"/>
        <color theme="0"/>
        <rFont val="Arial"/>
        <family val="2"/>
      </rPr>
      <t>" 
debe anexar informe que permita la verificación de acuerdo a las pautas técnicas del FDI.</t>
    </r>
  </si>
  <si>
    <r>
      <t>De ser 
"E</t>
    </r>
    <r>
      <rPr>
        <b/>
        <u/>
        <sz val="12"/>
        <color theme="0"/>
        <rFont val="Arial"/>
        <family val="2"/>
      </rPr>
      <t>xistente</t>
    </r>
    <r>
      <rPr>
        <b/>
        <sz val="12"/>
        <color theme="0"/>
        <rFont val="Arial"/>
        <family val="2"/>
      </rPr>
      <t>" o 
"</t>
    </r>
    <r>
      <rPr>
        <b/>
        <u/>
        <sz val="12"/>
        <color theme="0"/>
        <rFont val="Arial"/>
        <family val="2"/>
      </rPr>
      <t>No considerado</t>
    </r>
    <r>
      <rPr>
        <b/>
        <sz val="12"/>
        <color theme="0"/>
        <rFont val="Arial"/>
        <family val="2"/>
      </rPr>
      <t>" 
debe anexar informe que permita la verificación de acuerdo a las pautas técnicas del FDI.</t>
    </r>
  </si>
  <si>
    <t>1- Fin de la pobreza</t>
  </si>
  <si>
    <t>2- Hambre cero</t>
  </si>
  <si>
    <t>3- Salud y bienestar</t>
  </si>
  <si>
    <t>4- Educación de calidad</t>
  </si>
  <si>
    <t>5- Igualdad de género</t>
  </si>
  <si>
    <t>6- Agua limpia y saneamiento</t>
  </si>
  <si>
    <t>7- Energía asequible y no contaminante</t>
  </si>
  <si>
    <t>8- Trabajo decente y crecimiento económico</t>
  </si>
  <si>
    <t>9- Industria, incovación e infraestructura</t>
  </si>
  <si>
    <t>10- Reducción de las desigualdades</t>
  </si>
  <si>
    <t>11- Ciudades y comunidades sostenibles</t>
  </si>
  <si>
    <t>12- Producción y consumo responsables</t>
  </si>
  <si>
    <t>13- Ácción por el clima</t>
  </si>
  <si>
    <t>14- Vida submarina</t>
  </si>
  <si>
    <t>15- Vida de ecosistemas terrestres</t>
  </si>
  <si>
    <t>16- Pas, justicia e instituciones sólidas</t>
  </si>
  <si>
    <t>17- Alianzas para lograr los objetivos</t>
  </si>
  <si>
    <t>Justificar solución elegida indicando si en la elección participaron los actores anteriormente identificados.</t>
  </si>
  <si>
    <t>¿Existen alianzas estratégicas y/o convenios para la ejecución de la propuesta institucional?</t>
  </si>
  <si>
    <t xml:space="preserve"> ¿Cuenta con equipo técnico institucional consolidado?</t>
  </si>
  <si>
    <t>¿Existe planificación y/o presupuestación institucional anual/quinquenal que le de sustentabilidad al proyecto?</t>
  </si>
  <si>
    <t>Perfil - Identificación del problema</t>
  </si>
  <si>
    <t>Perfil - Contexto del problema</t>
  </si>
  <si>
    <t>Perfil - Soluciones al problema</t>
  </si>
  <si>
    <t xml:space="preserve">Perfil - Alternativas de solución al problema </t>
  </si>
  <si>
    <t>PERFIL - IDENTIFICACIÓN DEL PROBLEMA</t>
  </si>
  <si>
    <t>PERFIL - CONTEXTO DEL PROBLEMA</t>
  </si>
  <si>
    <t>PERFIL - SOLUCIONES AL PROBLEMA</t>
  </si>
  <si>
    <t>PERFIL - ALTERNATIVAS DE SOLUCIÓN AL PROBLEMA</t>
  </si>
  <si>
    <t>¿Adjunta la/s planilla/s de apertura de metrajes del proyecto?</t>
  </si>
  <si>
    <t xml:space="preserve">Proyectos Intendencia Departamental de </t>
  </si>
  <si>
    <t>FDI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</si>
</sst>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2">
    <numFmt numFmtId="41" formatCode="_(* #,##0_);_(* \(#,##0\);_(* &quot;-&quot;_);_(@_)"/>
    <numFmt numFmtId="43" formatCode="_(* #,##0.00_);_(* \(#,##0.00\);_(* &quot;-&quot;??_);_(@_)"/>
    <numFmt numFmtId="164" formatCode="#,##0.00\ &quot;€&quot;;[Red]\-#,##0.00\ &quot;€&quot;"/>
    <numFmt numFmtId="165" formatCode="_-* #,##0\ _€_-;\-* #,##0\ _€_-;_-* &quot;-&quot;\ _€_-;_-@_-"/>
    <numFmt numFmtId="166" formatCode="_-* #,##0.00\ _€_-;\-* #,##0.00\ _€_-;_-* &quot;-&quot;??\ _€_-;_-@_-"/>
    <numFmt numFmtId="167" formatCode="0.0"/>
    <numFmt numFmtId="168" formatCode="#,##0.000000_);\(#,##0.000000\)"/>
    <numFmt numFmtId="169" formatCode="_(* #,##0.00_);_(* \(#,##0.00\);_(* &quot;-&quot;_);_(@_)"/>
    <numFmt numFmtId="170" formatCode="_(* #,##0.000_);_(* \(#,##0.000\);_(* &quot;-&quot;??_);_(@_)"/>
    <numFmt numFmtId="171" formatCode="[$-C0A]mmmm\-yy;@"/>
    <numFmt numFmtId="172" formatCode="_-* #,##0.000\ _€_-;\-* #,##0.000\ _€_-;_-* &quot;-&quot;???\ _€_-;_-@_-"/>
    <numFmt numFmtId="173" formatCode="#,##0.00\ _€"/>
  </numFmts>
  <fonts count="67">
    <font>
      <sz val="10"/>
      <color rgb="FF000000"/>
      <name val="Arial"/>
    </font>
    <font>
      <sz val="10"/>
      <name val="Arial"/>
      <family val="2"/>
    </font>
    <font>
      <sz val="11"/>
      <color rgb="FF000000"/>
      <name val="Arial"/>
      <family val="2"/>
    </font>
    <font>
      <b/>
      <sz val="10"/>
      <name val="Arial"/>
      <family val="2"/>
    </font>
    <font>
      <b/>
      <sz val="14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b/>
      <sz val="12"/>
      <name val="Arial"/>
      <family val="2"/>
    </font>
    <font>
      <b/>
      <sz val="10"/>
      <color rgb="FF000000"/>
      <name val="Arial"/>
      <family val="2"/>
    </font>
    <font>
      <sz val="10"/>
      <color rgb="FF000000"/>
      <name val="Arial"/>
      <family val="2"/>
    </font>
    <font>
      <sz val="10"/>
      <color theme="0"/>
      <name val="Arial"/>
      <family val="2"/>
    </font>
    <font>
      <sz val="12"/>
      <color rgb="FF000000"/>
      <name val="Arial"/>
      <family val="2"/>
    </font>
    <font>
      <b/>
      <sz val="12"/>
      <color rgb="FF000000"/>
      <name val="Arial"/>
      <family val="2"/>
    </font>
    <font>
      <u/>
      <sz val="10"/>
      <color theme="10"/>
      <name val="Arial"/>
      <family val="2"/>
    </font>
    <font>
      <b/>
      <sz val="10"/>
      <color theme="0"/>
      <name val="Arial"/>
      <family val="2"/>
    </font>
    <font>
      <b/>
      <sz val="14"/>
      <color rgb="FFFFFFFF"/>
      <name val="Arial"/>
      <family val="2"/>
    </font>
    <font>
      <sz val="11"/>
      <color rgb="FFFF0000"/>
      <name val="Arial"/>
      <family val="2"/>
    </font>
    <font>
      <b/>
      <sz val="12"/>
      <color rgb="FFFFFFFF"/>
      <name val="Arial"/>
      <family val="2"/>
    </font>
    <font>
      <u/>
      <sz val="10"/>
      <name val="Arial"/>
      <family val="2"/>
    </font>
    <font>
      <b/>
      <sz val="24"/>
      <color rgb="FFFFFFFF"/>
      <name val="Arial"/>
      <family val="2"/>
    </font>
    <font>
      <b/>
      <sz val="24"/>
      <color rgb="FF000000"/>
      <name val="Arial"/>
      <family val="2"/>
    </font>
    <font>
      <b/>
      <sz val="18"/>
      <color rgb="FF000000"/>
      <name val="Arial"/>
      <family val="2"/>
    </font>
    <font>
      <b/>
      <sz val="14"/>
      <color rgb="FF000000"/>
      <name val="Arial"/>
      <family val="2"/>
    </font>
    <font>
      <b/>
      <sz val="10"/>
      <color rgb="FFFFFFFF"/>
      <name val="Arial"/>
      <family val="2"/>
    </font>
    <font>
      <sz val="10"/>
      <color rgb="FFFF0000"/>
      <name val="Arial"/>
      <family val="2"/>
    </font>
    <font>
      <b/>
      <sz val="12"/>
      <color theme="0"/>
      <name val="Arial"/>
      <family val="2"/>
    </font>
    <font>
      <sz val="12"/>
      <color theme="0"/>
      <name val="Arial"/>
      <family val="2"/>
    </font>
    <font>
      <b/>
      <u/>
      <sz val="10"/>
      <name val="Arial"/>
      <family val="2"/>
    </font>
    <font>
      <b/>
      <u/>
      <sz val="12"/>
      <color theme="0"/>
      <name val="Arial"/>
      <family val="2"/>
    </font>
    <font>
      <sz val="12"/>
      <name val="Arial"/>
      <family val="2"/>
    </font>
    <font>
      <b/>
      <sz val="12"/>
      <color indexed="9"/>
      <name val="Arial"/>
      <family val="2"/>
    </font>
    <font>
      <sz val="12"/>
      <color indexed="9"/>
      <name val="Arial"/>
      <family val="2"/>
    </font>
    <font>
      <sz val="12"/>
      <color rgb="FFFF0000"/>
      <name val="Arial"/>
      <family val="2"/>
    </font>
    <font>
      <b/>
      <sz val="12"/>
      <color rgb="FFC00000"/>
      <name val="Arial"/>
      <family val="2"/>
    </font>
    <font>
      <b/>
      <sz val="12"/>
      <color theme="0" tint="-0.14999847407452621"/>
      <name val="Arial"/>
      <family val="2"/>
    </font>
    <font>
      <sz val="10"/>
      <name val="Roboto"/>
    </font>
    <font>
      <b/>
      <sz val="11"/>
      <color rgb="FF000000"/>
      <name val="Calibri"/>
      <family val="2"/>
    </font>
    <font>
      <sz val="11"/>
      <color rgb="FF000000"/>
      <name val="Calibri"/>
      <family val="2"/>
    </font>
    <font>
      <b/>
      <sz val="11"/>
      <color theme="0"/>
      <name val="Calibri"/>
      <family val="2"/>
    </font>
    <font>
      <sz val="10"/>
      <color rgb="FF000000"/>
      <name val="Calibri"/>
      <family val="2"/>
    </font>
    <font>
      <sz val="9"/>
      <name val="Arial"/>
      <family val="2"/>
    </font>
    <font>
      <b/>
      <sz val="9"/>
      <name val="Arial"/>
      <family val="2"/>
    </font>
    <font>
      <b/>
      <sz val="11"/>
      <color rgb="FFFF0000"/>
      <name val="Arial"/>
      <family val="2"/>
    </font>
    <font>
      <b/>
      <sz val="10"/>
      <color rgb="FFFF0000"/>
      <name val="Arial"/>
      <family val="2"/>
    </font>
    <font>
      <b/>
      <sz val="14"/>
      <color rgb="FFFF0000"/>
      <name val="Arial"/>
      <family val="2"/>
    </font>
    <font>
      <b/>
      <u/>
      <sz val="10"/>
      <color rgb="FF00B0F0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8"/>
      <name val="Arial"/>
      <family val="2"/>
    </font>
    <font>
      <sz val="8"/>
      <color theme="0"/>
      <name val="Arial"/>
      <family val="2"/>
    </font>
    <font>
      <sz val="8"/>
      <color rgb="FF000000"/>
      <name val="Arial"/>
      <family val="2"/>
    </font>
    <font>
      <b/>
      <sz val="9"/>
      <color theme="0"/>
      <name val="Arial"/>
      <family val="2"/>
    </font>
    <font>
      <b/>
      <sz val="8"/>
      <color theme="0"/>
      <name val="Arial"/>
      <family val="2"/>
    </font>
    <font>
      <u/>
      <sz val="11"/>
      <color rgb="FFFF0000"/>
      <name val="Arial"/>
      <family val="2"/>
    </font>
    <font>
      <b/>
      <sz val="11"/>
      <color theme="0"/>
      <name val="Arial"/>
      <family val="2"/>
    </font>
    <font>
      <sz val="11"/>
      <color theme="0"/>
      <name val="Arial"/>
      <family val="2"/>
    </font>
    <font>
      <b/>
      <sz val="8"/>
      <name val="Arial"/>
      <family val="2"/>
    </font>
    <font>
      <sz val="10"/>
      <name val="Calibri Light"/>
      <family val="2"/>
    </font>
    <font>
      <b/>
      <sz val="12"/>
      <name val="Calibri Light"/>
      <family val="2"/>
    </font>
    <font>
      <b/>
      <sz val="11"/>
      <name val="Calibri Light"/>
      <family val="2"/>
    </font>
    <font>
      <b/>
      <sz val="12"/>
      <color rgb="FFFF0000"/>
      <name val="Arial"/>
      <family val="2"/>
    </font>
    <font>
      <b/>
      <sz val="11"/>
      <color rgb="FF000000"/>
      <name val="Arial"/>
      <family val="2"/>
    </font>
    <font>
      <b/>
      <u/>
      <sz val="8"/>
      <color theme="0"/>
      <name val="Arial"/>
      <family val="2"/>
    </font>
    <font>
      <sz val="9"/>
      <color indexed="81"/>
      <name val="Tahoma"/>
      <charset val="1"/>
    </font>
    <font>
      <b/>
      <sz val="9"/>
      <color indexed="81"/>
      <name val="Tahoma"/>
      <charset val="1"/>
    </font>
  </fonts>
  <fills count="4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/>
        <bgColor rgb="FFFFFFFF"/>
      </patternFill>
    </fill>
    <fill>
      <patternFill patternType="solid">
        <fgColor theme="0"/>
        <bgColor rgb="FF999999"/>
      </patternFill>
    </fill>
    <fill>
      <patternFill patternType="solid">
        <fgColor theme="0"/>
        <bgColor rgb="FF4A86E8"/>
      </patternFill>
    </fill>
    <fill>
      <patternFill patternType="solid">
        <fgColor theme="0"/>
        <bgColor rgb="FFEFEFEF"/>
      </patternFill>
    </fill>
    <fill>
      <patternFill patternType="solid">
        <fgColor theme="0"/>
        <bgColor rgb="FFF4CCCC"/>
      </patternFill>
    </fill>
    <fill>
      <patternFill patternType="solid">
        <fgColor theme="0"/>
        <bgColor rgb="FFFFF2CC"/>
      </patternFill>
    </fill>
    <fill>
      <patternFill patternType="solid">
        <fgColor theme="0"/>
        <bgColor rgb="FFD8D8D8"/>
      </patternFill>
    </fill>
    <fill>
      <patternFill patternType="solid">
        <fgColor theme="0"/>
        <bgColor rgb="FFD9EAD3"/>
      </patternFill>
    </fill>
    <fill>
      <patternFill patternType="solid">
        <fgColor theme="0"/>
        <bgColor rgb="FFB6D7A8"/>
      </patternFill>
    </fill>
    <fill>
      <patternFill patternType="solid">
        <fgColor theme="0"/>
        <bgColor rgb="FFFFD966"/>
      </patternFill>
    </fill>
    <fill>
      <patternFill patternType="solid">
        <fgColor theme="0"/>
        <bgColor rgb="FFDCE6F1"/>
      </patternFill>
    </fill>
    <fill>
      <patternFill patternType="solid">
        <fgColor rgb="FF00B0F0"/>
        <bgColor indexed="64"/>
      </patternFill>
    </fill>
    <fill>
      <patternFill patternType="solid">
        <fgColor rgb="FF00B0F0"/>
        <bgColor rgb="FFD8D8D8"/>
      </patternFill>
    </fill>
    <fill>
      <patternFill patternType="solid">
        <fgColor rgb="FF00B0F0"/>
        <bgColor rgb="FF38761D"/>
      </patternFill>
    </fill>
    <fill>
      <patternFill patternType="solid">
        <fgColor rgb="FF00B0F0"/>
        <bgColor rgb="FF999999"/>
      </patternFill>
    </fill>
    <fill>
      <patternFill patternType="solid">
        <fgColor rgb="FF00B0F0"/>
        <bgColor rgb="FF4A86E8"/>
      </patternFill>
    </fill>
    <fill>
      <patternFill patternType="solid">
        <fgColor theme="8" tint="0.79998168889431442"/>
        <bgColor rgb="FF4A86E8"/>
      </patternFill>
    </fill>
    <fill>
      <patternFill patternType="solid">
        <fgColor theme="8" tint="0.7999816888943144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rgb="FF4A86E8"/>
      </patternFill>
    </fill>
    <fill>
      <patternFill patternType="solid">
        <fgColor rgb="FF186D44"/>
        <bgColor indexed="64"/>
      </patternFill>
    </fill>
    <fill>
      <patternFill patternType="solid">
        <fgColor theme="0" tint="-0.14999847407452621"/>
        <bgColor rgb="FFEFEFEF"/>
      </patternFill>
    </fill>
    <fill>
      <patternFill patternType="solid">
        <fgColor theme="0" tint="-0.14999847407452621"/>
        <bgColor rgb="FFFFF2CC"/>
      </patternFill>
    </fill>
    <fill>
      <patternFill patternType="solid">
        <fgColor theme="0" tint="-4.9989318521683403E-2"/>
        <bgColor rgb="FF4A86E8"/>
      </patternFill>
    </fill>
    <fill>
      <patternFill patternType="solid">
        <fgColor rgb="FFFFFFFF"/>
        <bgColor rgb="FF000000"/>
      </patternFill>
    </fill>
    <fill>
      <patternFill patternType="solid">
        <fgColor rgb="FFFFFFFF"/>
        <bgColor indexed="64"/>
      </patternFill>
    </fill>
    <fill>
      <patternFill patternType="solid">
        <fgColor theme="0" tint="-0.249977111117893"/>
        <bgColor rgb="FFEFEFEF"/>
      </patternFill>
    </fill>
    <fill>
      <patternFill patternType="solid">
        <fgColor theme="0"/>
        <bgColor rgb="FF7F6000"/>
      </patternFill>
    </fill>
    <fill>
      <patternFill patternType="solid">
        <fgColor theme="0"/>
        <bgColor rgb="FFFFFF00"/>
      </patternFill>
    </fill>
    <fill>
      <patternFill patternType="solid">
        <fgColor theme="0"/>
        <bgColor rgb="FF3AF42C"/>
      </patternFill>
    </fill>
    <fill>
      <patternFill patternType="solid">
        <fgColor theme="0"/>
        <bgColor rgb="FF000000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85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5" tint="0.79998168889431442"/>
        <bgColor rgb="FFEFEFEF"/>
      </patternFill>
    </fill>
    <fill>
      <patternFill patternType="solid">
        <fgColor theme="0" tint="-0.14996795556505021"/>
        <bgColor rgb="FF4A86E8"/>
      </patternFill>
    </fill>
    <fill>
      <patternFill patternType="solid">
        <fgColor rgb="FF0070C0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 tint="-0.14999847407452621"/>
        <bgColor rgb="FFFFFFFF"/>
      </patternFill>
    </fill>
  </fills>
  <borders count="165">
    <border>
      <left/>
      <right/>
      <top/>
      <bottom/>
      <diagonal/>
    </border>
    <border>
      <left/>
      <right/>
      <top/>
      <bottom style="thin">
        <color rgb="FFFFFFFF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FFFFFF"/>
      </right>
      <top/>
      <bottom style="thin">
        <color rgb="FFFFFFFF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/>
      <top style="thin">
        <color rgb="FFFFFFFF"/>
      </top>
      <bottom/>
      <diagonal/>
    </border>
    <border>
      <left/>
      <right style="thin">
        <color rgb="FFFFFFFF"/>
      </right>
      <top style="thin">
        <color rgb="FFFFFFFF"/>
      </top>
      <bottom/>
      <diagonal/>
    </border>
    <border>
      <left/>
      <right style="thin">
        <color rgb="FFFFFFFF"/>
      </right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/>
      <bottom/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thin">
        <color rgb="FFFFFFFF"/>
      </top>
      <bottom style="thin">
        <color rgb="FFFFFFFF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/>
      <bottom/>
      <diagonal/>
    </border>
    <border>
      <left style="thin">
        <color rgb="FFFFFFFF"/>
      </left>
      <right style="thin">
        <color rgb="FFFFFFFF"/>
      </right>
      <top/>
      <bottom style="thin">
        <color rgb="FFFFFFFF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rgb="FF000000"/>
      </bottom>
      <diagonal/>
    </border>
    <border>
      <left style="medium">
        <color auto="1"/>
      </left>
      <right style="thin">
        <color auto="1"/>
      </right>
      <top style="medium">
        <color rgb="FF000000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rgb="FF000000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rgb="FF000000"/>
      </top>
      <bottom style="thin">
        <color auto="1"/>
      </bottom>
      <diagonal/>
    </border>
    <border>
      <left style="thin">
        <color rgb="FFFFFFFF"/>
      </left>
      <right style="thin">
        <color rgb="FFFFFFFF"/>
      </right>
      <top/>
      <bottom/>
      <diagonal/>
    </border>
    <border>
      <left style="thin">
        <color rgb="FFFFFFFF"/>
      </left>
      <right/>
      <top style="thin">
        <color rgb="FFFFFFFF"/>
      </top>
      <bottom/>
      <diagonal/>
    </border>
    <border>
      <left style="thin">
        <color rgb="FFFFFFFF"/>
      </left>
      <right/>
      <top/>
      <bottom/>
      <diagonal/>
    </border>
    <border>
      <left style="thin">
        <color rgb="FFFFFFFF"/>
      </left>
      <right/>
      <top/>
      <bottom style="thin">
        <color rgb="FFFFFFFF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FFFFFF"/>
      </left>
      <right/>
      <top style="thin">
        <color rgb="FFFFFFFF"/>
      </top>
      <bottom style="thin">
        <color rgb="FFFFFFFF"/>
      </bottom>
      <diagonal/>
    </border>
    <border>
      <left/>
      <right style="thin">
        <color auto="1"/>
      </right>
      <top/>
      <bottom style="thin">
        <color rgb="FF000000"/>
      </bottom>
      <diagonal/>
    </border>
    <border>
      <left/>
      <right style="thin">
        <color rgb="FFFFFFFF"/>
      </right>
      <top style="thin">
        <color auto="1"/>
      </top>
      <bottom/>
      <diagonal/>
    </border>
    <border>
      <left style="thick">
        <color rgb="FF00B0F0"/>
      </left>
      <right/>
      <top style="thick">
        <color rgb="FF00B0F0"/>
      </top>
      <bottom/>
      <diagonal/>
    </border>
    <border>
      <left/>
      <right/>
      <top style="thick">
        <color rgb="FF00B0F0"/>
      </top>
      <bottom/>
      <diagonal/>
    </border>
    <border>
      <left/>
      <right style="thick">
        <color rgb="FF00B0F0"/>
      </right>
      <top style="thick">
        <color rgb="FF00B0F0"/>
      </top>
      <bottom/>
      <diagonal/>
    </border>
    <border>
      <left style="thick">
        <color rgb="FF00B0F0"/>
      </left>
      <right/>
      <top/>
      <bottom/>
      <diagonal/>
    </border>
    <border>
      <left/>
      <right style="thick">
        <color rgb="FF00B0F0"/>
      </right>
      <top/>
      <bottom/>
      <diagonal/>
    </border>
    <border>
      <left style="thick">
        <color rgb="FF00B0F0"/>
      </left>
      <right/>
      <top/>
      <bottom style="thick">
        <color rgb="FF00B0F0"/>
      </bottom>
      <diagonal/>
    </border>
    <border>
      <left/>
      <right/>
      <top/>
      <bottom style="thick">
        <color rgb="FF00B0F0"/>
      </bottom>
      <diagonal/>
    </border>
    <border>
      <left/>
      <right style="thick">
        <color rgb="FF00B0F0"/>
      </right>
      <top/>
      <bottom style="thick">
        <color rgb="FF00B0F0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thick">
        <color rgb="FF00B0F0"/>
      </left>
      <right style="thin">
        <color auto="1"/>
      </right>
      <top/>
      <bottom/>
      <diagonal/>
    </border>
    <border>
      <left style="thin">
        <color auto="1"/>
      </left>
      <right style="thick">
        <color rgb="FF00B0F0"/>
      </right>
      <top/>
      <bottom/>
      <diagonal/>
    </border>
    <border>
      <left style="thin">
        <color rgb="FFFFFFFF"/>
      </left>
      <right style="thick">
        <color rgb="FF00B0F0"/>
      </right>
      <top/>
      <bottom/>
      <diagonal/>
    </border>
    <border>
      <left style="thin">
        <color rgb="FFFFFFFF"/>
      </left>
      <right style="thick">
        <color rgb="FF00B0F0"/>
      </right>
      <top style="thin">
        <color rgb="FFFFFFFF"/>
      </top>
      <bottom style="thin">
        <color rgb="FFFFFFFF"/>
      </bottom>
      <diagonal/>
    </border>
    <border>
      <left style="thin">
        <color rgb="FFFFFFFF"/>
      </left>
      <right style="thick">
        <color rgb="FF00B0F0"/>
      </right>
      <top style="thin">
        <color rgb="FFFFFFFF"/>
      </top>
      <bottom/>
      <diagonal/>
    </border>
    <border>
      <left/>
      <right style="thick">
        <color rgb="FF00B0F0"/>
      </right>
      <top/>
      <bottom style="thin">
        <color rgb="FFFFFFFF"/>
      </bottom>
      <diagonal/>
    </border>
    <border>
      <left/>
      <right style="thick">
        <color rgb="FF00B0F0"/>
      </right>
      <top style="thin">
        <color rgb="FFFFFFFF"/>
      </top>
      <bottom style="thin">
        <color rgb="FFFFFFFF"/>
      </bottom>
      <diagonal/>
    </border>
    <border>
      <left style="thin">
        <color rgb="FFFFFFFF"/>
      </left>
      <right style="thick">
        <color rgb="FF00B0F0"/>
      </right>
      <top/>
      <bottom style="thin">
        <color rgb="FFFFFFFF"/>
      </bottom>
      <diagonal/>
    </border>
    <border>
      <left/>
      <right style="thin">
        <color rgb="FFFFFFFF"/>
      </right>
      <top/>
      <bottom style="thick">
        <color rgb="FF00B0F0"/>
      </bottom>
      <diagonal/>
    </border>
    <border>
      <left style="thin">
        <color rgb="FFFFFFFF"/>
      </left>
      <right style="thin">
        <color rgb="FFFFFFFF"/>
      </right>
      <top/>
      <bottom style="thick">
        <color rgb="FF00B0F0"/>
      </bottom>
      <diagonal/>
    </border>
    <border>
      <left style="thick">
        <color rgb="FF00B0F0"/>
      </left>
      <right style="thin">
        <color auto="1"/>
      </right>
      <top/>
      <bottom style="thin">
        <color rgb="FFFFFFFF"/>
      </bottom>
      <diagonal/>
    </border>
    <border>
      <left style="thick">
        <color rgb="FF00B0F0"/>
      </left>
      <right style="thin">
        <color auto="1"/>
      </right>
      <top style="thin">
        <color rgb="FFFFFFFF"/>
      </top>
      <bottom style="thin">
        <color rgb="FFFFFFFF"/>
      </bottom>
      <diagonal/>
    </border>
    <border>
      <left/>
      <right/>
      <top style="thick">
        <color rgb="FF00B0F0"/>
      </top>
      <bottom style="thick">
        <color rgb="FF00B0F0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double">
        <color indexed="64"/>
      </bottom>
      <diagonal/>
    </border>
    <border>
      <left/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medium">
        <color indexed="64"/>
      </right>
      <top style="double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ck">
        <color rgb="FF00B0F0"/>
      </left>
      <right style="thin">
        <color auto="1"/>
      </right>
      <top style="thin">
        <color rgb="FFFFFFFF"/>
      </top>
      <bottom/>
      <diagonal/>
    </border>
    <border>
      <left/>
      <right/>
      <top style="thin">
        <color auto="1"/>
      </top>
      <bottom style="thin">
        <color rgb="FFFFFFFF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ck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ck">
        <color auto="1"/>
      </right>
      <top style="thin">
        <color auto="1"/>
      </top>
      <bottom style="thin">
        <color auto="1"/>
      </bottom>
      <diagonal/>
    </border>
    <border>
      <left style="thick">
        <color auto="1"/>
      </left>
      <right/>
      <top style="thin">
        <color auto="1"/>
      </top>
      <bottom/>
      <diagonal/>
    </border>
    <border>
      <left style="thick">
        <color auto="1"/>
      </left>
      <right/>
      <top/>
      <bottom style="thin">
        <color auto="1"/>
      </bottom>
      <diagonal/>
    </border>
    <border>
      <left style="thick">
        <color auto="1"/>
      </left>
      <right/>
      <top/>
      <bottom style="thick">
        <color auto="1"/>
      </bottom>
      <diagonal/>
    </border>
    <border>
      <left/>
      <right style="thin">
        <color auto="1"/>
      </right>
      <top/>
      <bottom style="thick">
        <color auto="1"/>
      </bottom>
      <diagonal/>
    </border>
    <border>
      <left style="thin">
        <color auto="1"/>
      </left>
      <right/>
      <top/>
      <bottom style="thick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 style="thick">
        <color auto="1"/>
      </right>
      <top style="thin">
        <color auto="1"/>
      </top>
      <bottom style="thick">
        <color auto="1"/>
      </bottom>
      <diagonal/>
    </border>
    <border>
      <left style="thick">
        <color auto="1"/>
      </left>
      <right/>
      <top/>
      <bottom/>
      <diagonal/>
    </border>
    <border>
      <left style="thin">
        <color auto="1"/>
      </left>
      <right style="thick">
        <color auto="1"/>
      </right>
      <top/>
      <bottom style="thin">
        <color auto="1"/>
      </bottom>
      <diagonal/>
    </border>
    <border>
      <left style="thick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/>
      <top style="thin">
        <color auto="1"/>
      </top>
      <bottom style="thick">
        <color auto="1"/>
      </bottom>
      <diagonal/>
    </border>
    <border>
      <left/>
      <right style="thin">
        <color auto="1"/>
      </right>
      <top style="thin">
        <color auto="1"/>
      </top>
      <bottom style="thick">
        <color auto="1"/>
      </bottom>
      <diagonal/>
    </border>
    <border>
      <left style="thick">
        <color auto="1"/>
      </left>
      <right style="thin">
        <color auto="1"/>
      </right>
      <top/>
      <bottom style="thin">
        <color auto="1"/>
      </bottom>
      <diagonal/>
    </border>
    <border>
      <left style="thick">
        <color auto="1"/>
      </left>
      <right/>
      <top style="thick">
        <color auto="1"/>
      </top>
      <bottom/>
      <diagonal/>
    </border>
    <border>
      <left/>
      <right/>
      <top style="thick">
        <color auto="1"/>
      </top>
      <bottom/>
      <diagonal/>
    </border>
    <border>
      <left/>
      <right style="thick">
        <color auto="1"/>
      </right>
      <top style="thick">
        <color auto="1"/>
      </top>
      <bottom/>
      <diagonal/>
    </border>
    <border>
      <left/>
      <right style="thick">
        <color auto="1"/>
      </right>
      <top/>
      <bottom style="thin">
        <color auto="1"/>
      </bottom>
      <diagonal/>
    </border>
    <border>
      <left/>
      <right style="thick">
        <color auto="1"/>
      </right>
      <top/>
      <bottom style="thick">
        <color auto="1"/>
      </bottom>
      <diagonal/>
    </border>
    <border>
      <left/>
      <right style="thick">
        <color auto="1"/>
      </right>
      <top/>
      <bottom/>
      <diagonal/>
    </border>
    <border>
      <left/>
      <right/>
      <top/>
      <bottom style="thick">
        <color auto="1"/>
      </bottom>
      <diagonal/>
    </border>
    <border>
      <left style="thick">
        <color rgb="FF3366FF"/>
      </left>
      <right/>
      <top style="thick">
        <color rgb="FF3366FF"/>
      </top>
      <bottom/>
      <diagonal/>
    </border>
    <border>
      <left/>
      <right/>
      <top style="thick">
        <color rgb="FF3366FF"/>
      </top>
      <bottom/>
      <diagonal/>
    </border>
    <border>
      <left/>
      <right style="thick">
        <color rgb="FF3366FF"/>
      </right>
      <top style="thick">
        <color rgb="FF3366FF"/>
      </top>
      <bottom/>
      <diagonal/>
    </border>
    <border>
      <left style="thick">
        <color rgb="FF3366FF"/>
      </left>
      <right/>
      <top/>
      <bottom/>
      <diagonal/>
    </border>
    <border>
      <left/>
      <right style="thick">
        <color rgb="FF3366FF"/>
      </right>
      <top/>
      <bottom/>
      <diagonal/>
    </border>
    <border>
      <left style="thick">
        <color rgb="FF3366FF"/>
      </left>
      <right/>
      <top/>
      <bottom style="thick">
        <color rgb="FF3366FF"/>
      </bottom>
      <diagonal/>
    </border>
    <border>
      <left/>
      <right/>
      <top/>
      <bottom style="thick">
        <color rgb="FF3366FF"/>
      </bottom>
      <diagonal/>
    </border>
    <border>
      <left/>
      <right style="thick">
        <color rgb="FF3366FF"/>
      </right>
      <top/>
      <bottom style="thick">
        <color rgb="FF3366FF"/>
      </bottom>
      <diagonal/>
    </border>
    <border>
      <left/>
      <right style="thick">
        <color auto="1"/>
      </right>
      <top style="thin">
        <color auto="1"/>
      </top>
      <bottom/>
      <diagonal/>
    </border>
  </borders>
  <cellStyleXfs count="8">
    <xf numFmtId="0" fontId="0" fillId="0" borderId="0"/>
    <xf numFmtId="0" fontId="13" fillId="0" borderId="0" applyNumberFormat="0" applyFill="0" applyBorder="0" applyAlignment="0" applyProtection="0"/>
    <xf numFmtId="0" fontId="1" fillId="0" borderId="19"/>
    <xf numFmtId="9" fontId="1" fillId="0" borderId="19" applyFont="0" applyFill="0" applyBorder="0" applyAlignment="0" applyProtection="0"/>
    <xf numFmtId="166" fontId="1" fillId="0" borderId="19" applyFont="0" applyFill="0" applyBorder="0" applyAlignment="0" applyProtection="0"/>
    <xf numFmtId="9" fontId="1" fillId="0" borderId="19" applyFont="0" applyFill="0" applyBorder="0" applyAlignment="0" applyProtection="0"/>
    <xf numFmtId="166" fontId="1" fillId="0" borderId="19" applyFont="0" applyFill="0" applyBorder="0" applyAlignment="0" applyProtection="0"/>
    <xf numFmtId="0" fontId="37" fillId="0" borderId="19"/>
  </cellStyleXfs>
  <cellXfs count="1732">
    <xf numFmtId="0" fontId="0" fillId="0" borderId="0" xfId="0" applyFont="1" applyAlignment="1"/>
    <xf numFmtId="0" fontId="1" fillId="2" borderId="19" xfId="0" applyFont="1" applyFill="1" applyBorder="1"/>
    <xf numFmtId="0" fontId="0" fillId="2" borderId="19" xfId="0" applyFont="1" applyFill="1" applyBorder="1" applyAlignment="1"/>
    <xf numFmtId="0" fontId="1" fillId="2" borderId="19" xfId="0" applyFont="1" applyFill="1" applyBorder="1" applyAlignment="1">
      <alignment horizontal="center" vertical="center"/>
    </xf>
    <xf numFmtId="0" fontId="6" fillId="2" borderId="19" xfId="0" applyFont="1" applyFill="1" applyBorder="1" applyAlignment="1">
      <alignment horizontal="center" vertical="center"/>
    </xf>
    <xf numFmtId="0" fontId="4" fillId="2" borderId="19" xfId="0" applyFont="1" applyFill="1" applyBorder="1" applyAlignment="1">
      <alignment horizontal="center" vertical="center"/>
    </xf>
    <xf numFmtId="0" fontId="1" fillId="2" borderId="19" xfId="0" applyFont="1" applyFill="1" applyBorder="1" applyAlignment="1">
      <alignment vertical="center" wrapText="1"/>
    </xf>
    <xf numFmtId="0" fontId="1" fillId="2" borderId="19" xfId="0" applyFont="1" applyFill="1" applyBorder="1" applyAlignment="1"/>
    <xf numFmtId="0" fontId="1" fillId="2" borderId="4" xfId="0" applyFont="1" applyFill="1" applyBorder="1"/>
    <xf numFmtId="0" fontId="1" fillId="2" borderId="21" xfId="0" applyFont="1" applyFill="1" applyBorder="1"/>
    <xf numFmtId="0" fontId="1" fillId="2" borderId="19" xfId="0" applyFont="1" applyFill="1" applyBorder="1" applyAlignment="1">
      <alignment vertical="center"/>
    </xf>
    <xf numFmtId="0" fontId="1" fillId="2" borderId="5" xfId="0" applyFont="1" applyFill="1" applyBorder="1"/>
    <xf numFmtId="0" fontId="1" fillId="2" borderId="7" xfId="0" applyFont="1" applyFill="1" applyBorder="1"/>
    <xf numFmtId="0" fontId="0" fillId="2" borderId="0" xfId="0" applyFont="1" applyFill="1" applyAlignment="1"/>
    <xf numFmtId="0" fontId="1" fillId="2" borderId="1" xfId="0" applyFont="1" applyFill="1" applyBorder="1" applyAlignment="1"/>
    <xf numFmtId="0" fontId="1" fillId="2" borderId="3" xfId="0" applyFont="1" applyFill="1" applyBorder="1" applyAlignment="1"/>
    <xf numFmtId="0" fontId="9" fillId="2" borderId="19" xfId="0" applyFont="1" applyFill="1" applyBorder="1" applyAlignment="1"/>
    <xf numFmtId="0" fontId="2" fillId="2" borderId="19" xfId="0" applyFont="1" applyFill="1" applyBorder="1" applyAlignment="1">
      <alignment vertical="center" wrapText="1"/>
    </xf>
    <xf numFmtId="0" fontId="1" fillId="2" borderId="10" xfId="0" applyFont="1" applyFill="1" applyBorder="1" applyAlignment="1"/>
    <xf numFmtId="0" fontId="1" fillId="2" borderId="11" xfId="0" applyFont="1" applyFill="1" applyBorder="1" applyAlignment="1"/>
    <xf numFmtId="0" fontId="1" fillId="2" borderId="12" xfId="0" applyFont="1" applyFill="1" applyBorder="1" applyAlignment="1"/>
    <xf numFmtId="0" fontId="9" fillId="2" borderId="0" xfId="0" applyFont="1" applyFill="1" applyAlignment="1"/>
    <xf numFmtId="0" fontId="9" fillId="2" borderId="0" xfId="0" applyFont="1" applyFill="1" applyAlignment="1"/>
    <xf numFmtId="0" fontId="1" fillId="2" borderId="3" xfId="0" applyFont="1" applyFill="1" applyBorder="1"/>
    <xf numFmtId="0" fontId="1" fillId="2" borderId="0" xfId="0" applyFont="1" applyFill="1" applyAlignment="1">
      <alignment horizontal="center" vertical="center"/>
    </xf>
    <xf numFmtId="0" fontId="3" fillId="2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1" fillId="2" borderId="0" xfId="0" applyFont="1" applyFill="1" applyAlignment="1"/>
    <xf numFmtId="0" fontId="18" fillId="2" borderId="19" xfId="0" applyFont="1" applyFill="1" applyBorder="1" applyAlignment="1">
      <alignment horizontal="center" vertical="center" wrapText="1"/>
    </xf>
    <xf numFmtId="0" fontId="9" fillId="2" borderId="0" xfId="0" applyFont="1" applyFill="1"/>
    <xf numFmtId="0" fontId="19" fillId="4" borderId="19" xfId="0" applyFont="1" applyFill="1" applyBorder="1" applyAlignment="1">
      <alignment vertical="center"/>
    </xf>
    <xf numFmtId="0" fontId="20" fillId="2" borderId="19" xfId="0" applyFont="1" applyFill="1" applyBorder="1" applyAlignment="1">
      <alignment vertical="center"/>
    </xf>
    <xf numFmtId="0" fontId="9" fillId="2" borderId="19" xfId="0" applyFont="1" applyFill="1" applyBorder="1"/>
    <xf numFmtId="0" fontId="16" fillId="2" borderId="0" xfId="0" applyFont="1" applyFill="1" applyAlignment="1">
      <alignment vertical="center" wrapText="1"/>
    </xf>
    <xf numFmtId="0" fontId="9" fillId="3" borderId="19" xfId="0" applyFont="1" applyFill="1" applyBorder="1"/>
    <xf numFmtId="0" fontId="16" fillId="2" borderId="19" xfId="0" applyFont="1" applyFill="1" applyBorder="1" applyAlignment="1">
      <alignment vertical="center" wrapText="1"/>
    </xf>
    <xf numFmtId="0" fontId="2" fillId="2" borderId="19" xfId="0" applyFont="1" applyFill="1" applyBorder="1" applyAlignment="1">
      <alignment horizontal="center" vertical="center"/>
    </xf>
    <xf numFmtId="0" fontId="2" fillId="2" borderId="0" xfId="0" applyFont="1" applyFill="1" applyAlignment="1">
      <alignment vertical="center"/>
    </xf>
    <xf numFmtId="0" fontId="7" fillId="2" borderId="0" xfId="0" applyFont="1" applyFill="1" applyAlignment="1">
      <alignment horizontal="center" vertical="center"/>
    </xf>
    <xf numFmtId="0" fontId="15" fillId="4" borderId="19" xfId="0" applyFont="1" applyFill="1" applyBorder="1" applyAlignment="1">
      <alignment vertical="center"/>
    </xf>
    <xf numFmtId="0" fontId="18" fillId="2" borderId="19" xfId="0" applyFont="1" applyFill="1" applyBorder="1" applyAlignment="1">
      <alignment vertical="center" wrapText="1"/>
    </xf>
    <xf numFmtId="0" fontId="1" fillId="2" borderId="0" xfId="0" applyFont="1" applyFill="1" applyAlignment="1"/>
    <xf numFmtId="0" fontId="1" fillId="2" borderId="1" xfId="0" applyFont="1" applyFill="1" applyBorder="1"/>
    <xf numFmtId="0" fontId="23" fillId="4" borderId="19" xfId="0" applyFont="1" applyFill="1" applyBorder="1" applyAlignment="1">
      <alignment vertical="center"/>
    </xf>
    <xf numFmtId="0" fontId="24" fillId="2" borderId="19" xfId="0" applyFont="1" applyFill="1" applyBorder="1" applyAlignment="1">
      <alignment vertical="center" wrapText="1"/>
    </xf>
    <xf numFmtId="0" fontId="7" fillId="4" borderId="19" xfId="0" applyFont="1" applyFill="1" applyBorder="1" applyAlignment="1">
      <alignment horizontal="center" vertical="center"/>
    </xf>
    <xf numFmtId="0" fontId="1" fillId="4" borderId="19" xfId="0" applyFont="1" applyFill="1" applyBorder="1" applyAlignment="1">
      <alignment vertical="center"/>
    </xf>
    <xf numFmtId="0" fontId="1" fillId="2" borderId="19" xfId="0" applyFont="1" applyFill="1" applyBorder="1"/>
    <xf numFmtId="0" fontId="1" fillId="4" borderId="28" xfId="0" applyFont="1" applyFill="1" applyBorder="1" applyAlignment="1">
      <alignment horizontal="center" vertical="center"/>
    </xf>
    <xf numFmtId="0" fontId="7" fillId="2" borderId="19" xfId="0" applyFont="1" applyFill="1" applyBorder="1" applyAlignment="1">
      <alignment horizontal="center" vertical="center"/>
    </xf>
    <xf numFmtId="0" fontId="1" fillId="2" borderId="19" xfId="0" applyFont="1" applyFill="1" applyBorder="1" applyAlignment="1">
      <alignment horizontal="center"/>
    </xf>
    <xf numFmtId="0" fontId="25" fillId="2" borderId="19" xfId="0" applyFont="1" applyFill="1" applyBorder="1" applyAlignment="1">
      <alignment vertical="center"/>
    </xf>
    <xf numFmtId="0" fontId="10" fillId="4" borderId="19" xfId="0" applyFont="1" applyFill="1" applyBorder="1" applyAlignment="1">
      <alignment horizontal="center" vertical="center"/>
    </xf>
    <xf numFmtId="0" fontId="10" fillId="2" borderId="19" xfId="0" applyFont="1" applyFill="1" applyBorder="1" applyAlignment="1"/>
    <xf numFmtId="0" fontId="2" fillId="2" borderId="19" xfId="0" applyFont="1" applyFill="1" applyBorder="1" applyAlignment="1">
      <alignment vertical="center"/>
    </xf>
    <xf numFmtId="0" fontId="1" fillId="2" borderId="19" xfId="0" applyFont="1" applyFill="1" applyBorder="1" applyAlignment="1">
      <alignment horizontal="right"/>
    </xf>
    <xf numFmtId="0" fontId="3" fillId="5" borderId="19" xfId="0" applyFont="1" applyFill="1" applyBorder="1" applyAlignment="1">
      <alignment horizontal="center" vertical="center" wrapText="1"/>
    </xf>
    <xf numFmtId="0" fontId="3" fillId="5" borderId="19" xfId="0" applyFont="1" applyFill="1" applyBorder="1" applyAlignment="1">
      <alignment horizontal="center" vertical="center"/>
    </xf>
    <xf numFmtId="0" fontId="3" fillId="5" borderId="19" xfId="0" applyFont="1" applyFill="1" applyBorder="1" applyAlignment="1">
      <alignment vertical="center"/>
    </xf>
    <xf numFmtId="0" fontId="1" fillId="2" borderId="30" xfId="0" applyFont="1" applyFill="1" applyBorder="1"/>
    <xf numFmtId="0" fontId="1" fillId="5" borderId="19" xfId="0" applyFont="1" applyFill="1" applyBorder="1" applyAlignment="1">
      <alignment horizontal="center" vertical="center" wrapText="1"/>
    </xf>
    <xf numFmtId="0" fontId="1" fillId="2" borderId="59" xfId="0" applyFont="1" applyFill="1" applyBorder="1"/>
    <xf numFmtId="0" fontId="1" fillId="5" borderId="42" xfId="0" applyFont="1" applyFill="1" applyBorder="1" applyAlignment="1">
      <alignment vertical="center" wrapText="1"/>
    </xf>
    <xf numFmtId="0" fontId="3" fillId="5" borderId="12" xfId="0" applyFont="1" applyFill="1" applyBorder="1" applyAlignment="1">
      <alignment horizontal="center" vertical="center" wrapText="1"/>
    </xf>
    <xf numFmtId="0" fontId="14" fillId="5" borderId="19" xfId="0" applyFont="1" applyFill="1" applyBorder="1" applyAlignment="1">
      <alignment horizontal="center" vertical="center"/>
    </xf>
    <xf numFmtId="0" fontId="27" fillId="2" borderId="19" xfId="1" applyFont="1" applyFill="1" applyBorder="1" applyAlignment="1">
      <alignment horizontal="left" vertical="center"/>
    </xf>
    <xf numFmtId="0" fontId="1" fillId="2" borderId="19" xfId="0" applyFont="1" applyFill="1" applyBorder="1" applyAlignment="1">
      <alignment horizontal="right" vertical="center" wrapText="1"/>
    </xf>
    <xf numFmtId="0" fontId="1" fillId="6" borderId="19" xfId="0" applyFont="1" applyFill="1" applyBorder="1" applyAlignment="1">
      <alignment vertical="center"/>
    </xf>
    <xf numFmtId="0" fontId="1" fillId="6" borderId="19" xfId="0" applyFont="1" applyFill="1" applyBorder="1" applyAlignment="1">
      <alignment horizontal="center" vertical="center" wrapText="1"/>
    </xf>
    <xf numFmtId="0" fontId="3" fillId="2" borderId="0" xfId="0" applyFont="1" applyFill="1" applyAlignment="1"/>
    <xf numFmtId="0" fontId="1" fillId="2" borderId="65" xfId="0" applyFont="1" applyFill="1" applyBorder="1"/>
    <xf numFmtId="0" fontId="3" fillId="5" borderId="32" xfId="0" applyFont="1" applyFill="1" applyBorder="1" applyAlignment="1">
      <alignment horizontal="left" vertical="center" wrapText="1"/>
    </xf>
    <xf numFmtId="0" fontId="1" fillId="6" borderId="19" xfId="0" applyFont="1" applyFill="1" applyBorder="1" applyAlignment="1">
      <alignment horizontal="center"/>
    </xf>
    <xf numFmtId="0" fontId="1" fillId="2" borderId="1" xfId="0" applyFont="1" applyFill="1" applyBorder="1" applyAlignment="1">
      <alignment horizontal="left" vertical="center" wrapText="1"/>
    </xf>
    <xf numFmtId="0" fontId="1" fillId="2" borderId="0" xfId="0" applyFont="1" applyFill="1" applyAlignment="1"/>
    <xf numFmtId="0" fontId="1" fillId="4" borderId="19" xfId="0" applyFont="1" applyFill="1" applyBorder="1" applyAlignment="1">
      <alignment horizontal="center" vertical="center"/>
    </xf>
    <xf numFmtId="0" fontId="1" fillId="4" borderId="29" xfId="0" applyFont="1" applyFill="1" applyBorder="1" applyAlignment="1">
      <alignment horizontal="center" vertical="center"/>
    </xf>
    <xf numFmtId="0" fontId="1" fillId="2" borderId="19" xfId="0" applyFont="1" applyFill="1" applyBorder="1"/>
    <xf numFmtId="0" fontId="10" fillId="2" borderId="19" xfId="0" applyFont="1" applyFill="1" applyBorder="1"/>
    <xf numFmtId="0" fontId="1" fillId="6" borderId="19" xfId="0" applyFont="1" applyFill="1" applyBorder="1" applyAlignment="1">
      <alignment horizontal="center" vertical="center"/>
    </xf>
    <xf numFmtId="0" fontId="1" fillId="2" borderId="19" xfId="0" applyFont="1" applyFill="1" applyBorder="1" applyAlignment="1">
      <alignment horizontal="center" vertical="center" wrapText="1"/>
    </xf>
    <xf numFmtId="0" fontId="1" fillId="2" borderId="19" xfId="0" applyFont="1" applyFill="1" applyBorder="1" applyAlignment="1">
      <alignment horizontal="center" vertical="center"/>
    </xf>
    <xf numFmtId="0" fontId="14" fillId="5" borderId="19" xfId="0" applyFont="1" applyFill="1" applyBorder="1" applyAlignment="1">
      <alignment horizontal="center" vertical="center" wrapText="1"/>
    </xf>
    <xf numFmtId="0" fontId="1" fillId="2" borderId="10" xfId="0" applyFont="1" applyFill="1" applyBorder="1"/>
    <xf numFmtId="0" fontId="1" fillId="2" borderId="1" xfId="0" applyFont="1" applyFill="1" applyBorder="1"/>
    <xf numFmtId="0" fontId="1" fillId="2" borderId="11" xfId="0" applyFont="1" applyFill="1" applyBorder="1"/>
    <xf numFmtId="0" fontId="1" fillId="2" borderId="12" xfId="0" applyFont="1" applyFill="1" applyBorder="1"/>
    <xf numFmtId="0" fontId="1" fillId="2" borderId="60" xfId="0" applyFont="1" applyFill="1" applyBorder="1"/>
    <xf numFmtId="0" fontId="1" fillId="2" borderId="61" xfId="0" applyFont="1" applyFill="1" applyBorder="1"/>
    <xf numFmtId="0" fontId="1" fillId="2" borderId="62" xfId="0" applyFont="1" applyFill="1" applyBorder="1"/>
    <xf numFmtId="0" fontId="1" fillId="2" borderId="3" xfId="0" applyFont="1" applyFill="1" applyBorder="1"/>
    <xf numFmtId="0" fontId="1" fillId="2" borderId="19" xfId="0" applyFont="1" applyFill="1" applyBorder="1" applyAlignment="1">
      <alignment horizontal="center"/>
    </xf>
    <xf numFmtId="0" fontId="1" fillId="2" borderId="19" xfId="0" applyFont="1" applyFill="1" applyBorder="1" applyAlignment="1">
      <alignment horizontal="left" vertical="center" wrapText="1"/>
    </xf>
    <xf numFmtId="0" fontId="1" fillId="6" borderId="29" xfId="0" applyFont="1" applyFill="1" applyBorder="1" applyAlignment="1">
      <alignment vertical="center"/>
    </xf>
    <xf numFmtId="0" fontId="1" fillId="2" borderId="0" xfId="0" applyFont="1" applyFill="1" applyAlignment="1"/>
    <xf numFmtId="0" fontId="10" fillId="2" borderId="19" xfId="0" applyFont="1" applyFill="1" applyBorder="1"/>
    <xf numFmtId="0" fontId="1" fillId="2" borderId="19" xfId="0" applyFont="1" applyFill="1" applyBorder="1"/>
    <xf numFmtId="0" fontId="1" fillId="2" borderId="11" xfId="0" applyFont="1" applyFill="1" applyBorder="1"/>
    <xf numFmtId="0" fontId="1" fillId="2" borderId="12" xfId="0" applyFont="1" applyFill="1" applyBorder="1"/>
    <xf numFmtId="0" fontId="1" fillId="2" borderId="19" xfId="0" applyFont="1" applyFill="1" applyBorder="1" applyAlignment="1">
      <alignment horizontal="center" vertical="center"/>
    </xf>
    <xf numFmtId="0" fontId="14" fillId="5" borderId="19" xfId="0" applyFont="1" applyFill="1" applyBorder="1" applyAlignment="1">
      <alignment horizontal="center" vertical="center" wrapText="1"/>
    </xf>
    <xf numFmtId="0" fontId="1" fillId="2" borderId="42" xfId="0" applyFont="1" applyFill="1" applyBorder="1" applyAlignment="1">
      <alignment vertical="center"/>
    </xf>
    <xf numFmtId="0" fontId="1" fillId="6" borderId="15" xfId="0" applyFont="1" applyFill="1" applyBorder="1" applyAlignment="1"/>
    <xf numFmtId="0" fontId="1" fillId="2" borderId="0" xfId="0" applyNumberFormat="1" applyFont="1" applyFill="1" applyAlignment="1"/>
    <xf numFmtId="0" fontId="1" fillId="2" borderId="67" xfId="0" applyFont="1" applyFill="1" applyBorder="1" applyAlignment="1">
      <alignment vertical="center" wrapText="1"/>
    </xf>
    <xf numFmtId="0" fontId="10" fillId="6" borderId="19" xfId="0" applyFont="1" applyFill="1" applyBorder="1" applyAlignment="1">
      <alignment vertical="center"/>
    </xf>
    <xf numFmtId="0" fontId="3" fillId="5" borderId="19" xfId="0" applyFont="1" applyFill="1" applyBorder="1" applyAlignment="1">
      <alignment horizontal="center" vertical="center" wrapText="1"/>
    </xf>
    <xf numFmtId="0" fontId="3" fillId="5" borderId="19" xfId="0" applyFont="1" applyFill="1" applyBorder="1" applyAlignment="1">
      <alignment horizontal="center" vertical="center"/>
    </xf>
    <xf numFmtId="0" fontId="9" fillId="2" borderId="71" xfId="0" applyFont="1" applyFill="1" applyBorder="1"/>
    <xf numFmtId="0" fontId="9" fillId="2" borderId="72" xfId="0" applyFont="1" applyFill="1" applyBorder="1" applyAlignment="1"/>
    <xf numFmtId="0" fontId="8" fillId="2" borderId="72" xfId="0" applyFont="1" applyFill="1" applyBorder="1" applyAlignment="1">
      <alignment vertical="center" wrapText="1"/>
    </xf>
    <xf numFmtId="0" fontId="9" fillId="2" borderId="19" xfId="0" applyFont="1" applyFill="1" applyBorder="1" applyAlignment="1">
      <alignment wrapText="1"/>
    </xf>
    <xf numFmtId="0" fontId="9" fillId="2" borderId="72" xfId="0" applyFont="1" applyFill="1" applyBorder="1" applyAlignment="1">
      <alignment wrapText="1"/>
    </xf>
    <xf numFmtId="0" fontId="9" fillId="3" borderId="74" xfId="0" applyFont="1" applyFill="1" applyBorder="1" applyAlignment="1">
      <alignment horizontal="center" vertical="center" wrapText="1"/>
    </xf>
    <xf numFmtId="0" fontId="9" fillId="2" borderId="74" xfId="0" applyFont="1" applyFill="1" applyBorder="1" applyAlignment="1">
      <alignment wrapText="1"/>
    </xf>
    <xf numFmtId="0" fontId="9" fillId="2" borderId="75" xfId="0" applyFont="1" applyFill="1" applyBorder="1" applyAlignment="1">
      <alignment wrapText="1"/>
    </xf>
    <xf numFmtId="0" fontId="7" fillId="4" borderId="71" xfId="0" applyFont="1" applyFill="1" applyBorder="1" applyAlignment="1">
      <alignment horizontal="center" vertical="center"/>
    </xf>
    <xf numFmtId="0" fontId="7" fillId="4" borderId="72" xfId="0" applyFont="1" applyFill="1" applyBorder="1" applyAlignment="1">
      <alignment horizontal="center" vertical="center"/>
    </xf>
    <xf numFmtId="0" fontId="7" fillId="2" borderId="79" xfId="0" applyFont="1" applyFill="1" applyBorder="1" applyAlignment="1">
      <alignment horizontal="center" vertical="center"/>
    </xf>
    <xf numFmtId="0" fontId="1" fillId="4" borderId="80" xfId="0" applyFont="1" applyFill="1" applyBorder="1" applyAlignment="1">
      <alignment vertical="center"/>
    </xf>
    <xf numFmtId="0" fontId="1" fillId="4" borderId="79" xfId="0" applyFont="1" applyFill="1" applyBorder="1" applyAlignment="1">
      <alignment vertical="center"/>
    </xf>
    <xf numFmtId="0" fontId="1" fillId="4" borderId="71" xfId="0" applyFont="1" applyFill="1" applyBorder="1" applyAlignment="1">
      <alignment horizontal="center" vertical="center"/>
    </xf>
    <xf numFmtId="0" fontId="1" fillId="4" borderId="72" xfId="0" applyFont="1" applyFill="1" applyBorder="1" applyAlignment="1">
      <alignment horizontal="center" vertical="center"/>
    </xf>
    <xf numFmtId="0" fontId="1" fillId="2" borderId="71" xfId="0" applyFont="1" applyFill="1" applyBorder="1"/>
    <xf numFmtId="0" fontId="12" fillId="2" borderId="19" xfId="0" applyFont="1" applyFill="1" applyBorder="1" applyAlignment="1">
      <alignment vertical="center"/>
    </xf>
    <xf numFmtId="0" fontId="1" fillId="2" borderId="71" xfId="0" applyFont="1" applyFill="1" applyBorder="1" applyAlignment="1"/>
    <xf numFmtId="0" fontId="1" fillId="2" borderId="73" xfId="0" applyFont="1" applyFill="1" applyBorder="1" applyAlignment="1"/>
    <xf numFmtId="0" fontId="9" fillId="2" borderId="74" xfId="0" applyFont="1" applyFill="1" applyBorder="1"/>
    <xf numFmtId="0" fontId="9" fillId="2" borderId="74" xfId="0" applyFont="1" applyFill="1" applyBorder="1" applyAlignment="1"/>
    <xf numFmtId="0" fontId="9" fillId="2" borderId="75" xfId="0" applyFont="1" applyFill="1" applyBorder="1" applyAlignment="1"/>
    <xf numFmtId="0" fontId="15" fillId="2" borderId="71" xfId="0" applyFont="1" applyFill="1" applyBorder="1" applyAlignment="1">
      <alignment horizontal="center" vertical="center"/>
    </xf>
    <xf numFmtId="0" fontId="17" fillId="2" borderId="71" xfId="0" applyFont="1" applyFill="1" applyBorder="1" applyAlignment="1">
      <alignment vertical="center"/>
    </xf>
    <xf numFmtId="0" fontId="21" fillId="2" borderId="71" xfId="0" applyFont="1" applyFill="1" applyBorder="1" applyAlignment="1">
      <alignment vertical="center" textRotation="90"/>
    </xf>
    <xf numFmtId="0" fontId="9" fillId="2" borderId="72" xfId="0" applyFont="1" applyFill="1" applyBorder="1"/>
    <xf numFmtId="0" fontId="1" fillId="2" borderId="74" xfId="0" applyFont="1" applyFill="1" applyBorder="1" applyAlignment="1">
      <alignment vertical="center"/>
    </xf>
    <xf numFmtId="0" fontId="8" fillId="2" borderId="19" xfId="0" applyFont="1" applyFill="1" applyBorder="1"/>
    <xf numFmtId="0" fontId="12" fillId="10" borderId="19" xfId="0" applyFont="1" applyFill="1" applyBorder="1" applyAlignment="1">
      <alignment vertical="center"/>
    </xf>
    <xf numFmtId="0" fontId="3" fillId="5" borderId="71" xfId="0" applyFont="1" applyFill="1" applyBorder="1" applyAlignment="1">
      <alignment horizontal="center" vertical="center"/>
    </xf>
    <xf numFmtId="0" fontId="1" fillId="2" borderId="72" xfId="0" applyFont="1" applyFill="1" applyBorder="1" applyAlignment="1"/>
    <xf numFmtId="0" fontId="3" fillId="5" borderId="72" xfId="0" applyFont="1" applyFill="1" applyBorder="1" applyAlignment="1">
      <alignment horizontal="center" vertical="center"/>
    </xf>
    <xf numFmtId="0" fontId="1" fillId="2" borderId="81" xfId="0" applyFont="1" applyFill="1" applyBorder="1"/>
    <xf numFmtId="0" fontId="1" fillId="2" borderId="82" xfId="0" applyFont="1" applyFill="1" applyBorder="1"/>
    <xf numFmtId="0" fontId="1" fillId="2" borderId="72" xfId="0" applyFont="1" applyFill="1" applyBorder="1"/>
    <xf numFmtId="0" fontId="1" fillId="2" borderId="71" xfId="0" applyFont="1" applyFill="1" applyBorder="1" applyAlignment="1">
      <alignment horizontal="right" vertical="center" wrapText="1"/>
    </xf>
    <xf numFmtId="0" fontId="1" fillId="2" borderId="83" xfId="0" applyFont="1" applyFill="1" applyBorder="1"/>
    <xf numFmtId="0" fontId="0" fillId="2" borderId="72" xfId="0" applyFill="1" applyBorder="1" applyAlignment="1"/>
    <xf numFmtId="0" fontId="1" fillId="2" borderId="71" xfId="0" applyFont="1" applyFill="1" applyBorder="1" applyAlignment="1">
      <alignment vertical="center" wrapText="1"/>
    </xf>
    <xf numFmtId="0" fontId="1" fillId="2" borderId="84" xfId="0" applyFont="1" applyFill="1" applyBorder="1"/>
    <xf numFmtId="0" fontId="1" fillId="2" borderId="85" xfId="0" applyFont="1" applyFill="1" applyBorder="1"/>
    <xf numFmtId="0" fontId="27" fillId="2" borderId="72" xfId="1" applyFont="1" applyFill="1" applyBorder="1" applyAlignment="1">
      <alignment vertical="center" wrapText="1"/>
    </xf>
    <xf numFmtId="0" fontId="1" fillId="2" borderId="79" xfId="0" applyFont="1" applyFill="1" applyBorder="1" applyAlignment="1"/>
    <xf numFmtId="0" fontId="1" fillId="2" borderId="80" xfId="0" applyFont="1" applyFill="1" applyBorder="1" applyAlignment="1">
      <alignment vertical="center" wrapText="1"/>
    </xf>
    <xf numFmtId="0" fontId="1" fillId="2" borderId="79" xfId="0" applyFont="1" applyFill="1" applyBorder="1" applyAlignment="1">
      <alignment vertical="center" wrapText="1"/>
    </xf>
    <xf numFmtId="0" fontId="1" fillId="2" borderId="86" xfId="0" applyFont="1" applyFill="1" applyBorder="1"/>
    <xf numFmtId="0" fontId="3" fillId="2" borderId="71" xfId="0" applyFont="1" applyFill="1" applyBorder="1" applyAlignment="1">
      <alignment horizontal="center"/>
    </xf>
    <xf numFmtId="0" fontId="1" fillId="2" borderId="72" xfId="0" applyFont="1" applyFill="1" applyBorder="1" applyAlignment="1">
      <alignment vertical="center"/>
    </xf>
    <xf numFmtId="0" fontId="1" fillId="2" borderId="71" xfId="0" applyFont="1" applyFill="1" applyBorder="1" applyAlignment="1">
      <alignment horizontal="right"/>
    </xf>
    <xf numFmtId="0" fontId="3" fillId="5" borderId="73" xfId="0" applyFont="1" applyFill="1" applyBorder="1" applyAlignment="1">
      <alignment horizontal="center" vertical="center"/>
    </xf>
    <xf numFmtId="0" fontId="3" fillId="5" borderId="74" xfId="0" applyFont="1" applyFill="1" applyBorder="1" applyAlignment="1">
      <alignment horizontal="center" vertical="center" wrapText="1"/>
    </xf>
    <xf numFmtId="0" fontId="3" fillId="5" borderId="87" xfId="0" applyFont="1" applyFill="1" applyBorder="1" applyAlignment="1">
      <alignment horizontal="center" vertical="center" wrapText="1"/>
    </xf>
    <xf numFmtId="0" fontId="1" fillId="2" borderId="88" xfId="0" applyFont="1" applyFill="1" applyBorder="1"/>
    <xf numFmtId="0" fontId="1" fillId="2" borderId="75" xfId="0" applyFont="1" applyFill="1" applyBorder="1" applyAlignment="1"/>
    <xf numFmtId="0" fontId="10" fillId="2" borderId="19" xfId="0" applyFont="1" applyFill="1" applyBorder="1" applyAlignment="1">
      <alignment wrapText="1"/>
    </xf>
    <xf numFmtId="0" fontId="10" fillId="5" borderId="19" xfId="0" applyFont="1" applyFill="1" applyBorder="1" applyAlignment="1">
      <alignment vertical="center" wrapText="1"/>
    </xf>
    <xf numFmtId="0" fontId="1" fillId="2" borderId="0" xfId="0" applyFont="1" applyFill="1" applyAlignment="1"/>
    <xf numFmtId="0" fontId="10" fillId="2" borderId="19" xfId="0" applyFont="1" applyFill="1" applyBorder="1"/>
    <xf numFmtId="0" fontId="1" fillId="2" borderId="19" xfId="0" applyFont="1" applyFill="1" applyBorder="1"/>
    <xf numFmtId="0" fontId="1" fillId="2" borderId="19" xfId="0" applyFont="1" applyFill="1" applyBorder="1" applyAlignment="1">
      <alignment horizontal="center" vertical="center" wrapText="1"/>
    </xf>
    <xf numFmtId="0" fontId="1" fillId="2" borderId="12" xfId="0" applyFont="1" applyFill="1" applyBorder="1"/>
    <xf numFmtId="0" fontId="1" fillId="2" borderId="62" xfId="0" applyFont="1" applyFill="1" applyBorder="1"/>
    <xf numFmtId="0" fontId="14" fillId="5" borderId="19" xfId="0" applyFont="1" applyFill="1" applyBorder="1" applyAlignment="1">
      <alignment horizontal="center" vertical="center" wrapText="1"/>
    </xf>
    <xf numFmtId="0" fontId="3" fillId="5" borderId="19" xfId="0" applyFont="1" applyFill="1" applyBorder="1" applyAlignment="1">
      <alignment horizontal="center" vertical="center" wrapText="1"/>
    </xf>
    <xf numFmtId="0" fontId="3" fillId="5" borderId="19" xfId="0" applyFont="1" applyFill="1" applyBorder="1" applyAlignment="1">
      <alignment horizontal="center" vertical="center"/>
    </xf>
    <xf numFmtId="0" fontId="1" fillId="6" borderId="19" xfId="0" applyFont="1" applyFill="1" applyBorder="1" applyAlignment="1">
      <alignment horizontal="center" vertical="center" wrapText="1"/>
    </xf>
    <xf numFmtId="0" fontId="3" fillId="5" borderId="19" xfId="0" applyFont="1" applyFill="1" applyBorder="1" applyAlignment="1">
      <alignment vertical="center" wrapText="1"/>
    </xf>
    <xf numFmtId="0" fontId="14" fillId="5" borderId="19" xfId="0" applyFont="1" applyFill="1" applyBorder="1" applyAlignment="1">
      <alignment vertical="center" wrapText="1"/>
    </xf>
    <xf numFmtId="0" fontId="3" fillId="5" borderId="42" xfId="0" applyFont="1" applyFill="1" applyBorder="1" applyAlignment="1">
      <alignment vertical="center"/>
    </xf>
    <xf numFmtId="0" fontId="3" fillId="5" borderId="71" xfId="0" applyFont="1" applyFill="1" applyBorder="1" applyAlignment="1">
      <alignment vertical="center"/>
    </xf>
    <xf numFmtId="0" fontId="1" fillId="5" borderId="71" xfId="0" applyFont="1" applyFill="1" applyBorder="1" applyAlignment="1">
      <alignment vertical="center"/>
    </xf>
    <xf numFmtId="0" fontId="14" fillId="5" borderId="71" xfId="0" applyFont="1" applyFill="1" applyBorder="1" applyAlignment="1">
      <alignment horizontal="center" vertical="center"/>
    </xf>
    <xf numFmtId="0" fontId="10" fillId="2" borderId="72" xfId="0" applyFont="1" applyFill="1" applyBorder="1" applyAlignment="1"/>
    <xf numFmtId="0" fontId="14" fillId="5" borderId="73" xfId="0" applyFont="1" applyFill="1" applyBorder="1" applyAlignment="1">
      <alignment horizontal="center" vertical="center"/>
    </xf>
    <xf numFmtId="0" fontId="14" fillId="5" borderId="74" xfId="0" applyFont="1" applyFill="1" applyBorder="1" applyAlignment="1">
      <alignment horizontal="center" vertical="center" wrapText="1"/>
    </xf>
    <xf numFmtId="0" fontId="10" fillId="5" borderId="74" xfId="0" applyFont="1" applyFill="1" applyBorder="1" applyAlignment="1">
      <alignment vertical="center" wrapText="1"/>
    </xf>
    <xf numFmtId="0" fontId="10" fillId="2" borderId="75" xfId="0" applyFont="1" applyFill="1" applyBorder="1" applyAlignment="1"/>
    <xf numFmtId="0" fontId="14" fillId="5" borderId="72" xfId="0" applyFont="1" applyFill="1" applyBorder="1" applyAlignment="1">
      <alignment vertical="center" wrapText="1"/>
    </xf>
    <xf numFmtId="0" fontId="10" fillId="5" borderId="71" xfId="0" applyFont="1" applyFill="1" applyBorder="1" applyAlignment="1">
      <alignment horizontal="center" vertical="center"/>
    </xf>
    <xf numFmtId="0" fontId="10" fillId="5" borderId="71" xfId="0" applyFont="1" applyFill="1" applyBorder="1" applyAlignment="1">
      <alignment vertical="center"/>
    </xf>
    <xf numFmtId="0" fontId="10" fillId="2" borderId="71" xfId="0" applyFont="1" applyFill="1" applyBorder="1" applyAlignment="1"/>
    <xf numFmtId="0" fontId="14" fillId="5" borderId="71" xfId="0" applyFont="1" applyFill="1" applyBorder="1" applyAlignment="1">
      <alignment vertical="center" wrapText="1"/>
    </xf>
    <xf numFmtId="0" fontId="14" fillId="5" borderId="19" xfId="0" applyFont="1" applyFill="1" applyBorder="1" applyAlignment="1">
      <alignment vertical="top" wrapText="1"/>
    </xf>
    <xf numFmtId="0" fontId="3" fillId="20" borderId="71" xfId="0" applyFont="1" applyFill="1" applyBorder="1" applyAlignment="1"/>
    <xf numFmtId="0" fontId="3" fillId="19" borderId="72" xfId="0" applyFont="1" applyFill="1" applyBorder="1" applyAlignment="1">
      <alignment vertical="center"/>
    </xf>
    <xf numFmtId="0" fontId="3" fillId="19" borderId="71" xfId="0" applyFont="1" applyFill="1" applyBorder="1" applyAlignment="1">
      <alignment vertical="center"/>
    </xf>
    <xf numFmtId="0" fontId="10" fillId="2" borderId="72" xfId="0" applyFont="1" applyFill="1" applyBorder="1"/>
    <xf numFmtId="0" fontId="10" fillId="2" borderId="75" xfId="0" applyFont="1" applyFill="1" applyBorder="1"/>
    <xf numFmtId="0" fontId="7" fillId="5" borderId="71" xfId="0" applyFont="1" applyFill="1" applyBorder="1" applyAlignment="1">
      <alignment horizontal="center" vertical="center"/>
    </xf>
    <xf numFmtId="0" fontId="7" fillId="5" borderId="19" xfId="0" applyFont="1" applyFill="1" applyBorder="1" applyAlignment="1">
      <alignment horizontal="center" vertical="center"/>
    </xf>
    <xf numFmtId="0" fontId="1" fillId="2" borderId="89" xfId="0" applyFont="1" applyFill="1" applyBorder="1"/>
    <xf numFmtId="0" fontId="1" fillId="2" borderId="90" xfId="0" applyFont="1" applyFill="1" applyBorder="1"/>
    <xf numFmtId="0" fontId="3" fillId="2" borderId="27" xfId="0" applyFont="1" applyFill="1" applyBorder="1" applyAlignment="1">
      <alignment horizontal="center" vertical="center"/>
    </xf>
    <xf numFmtId="0" fontId="3" fillId="5" borderId="74" xfId="0" applyFont="1" applyFill="1" applyBorder="1" applyAlignment="1">
      <alignment horizontal="center" vertical="center"/>
    </xf>
    <xf numFmtId="0" fontId="1" fillId="2" borderId="72" xfId="0" applyFont="1" applyFill="1" applyBorder="1" applyAlignment="1">
      <alignment horizontal="center" vertical="center"/>
    </xf>
    <xf numFmtId="0" fontId="4" fillId="5" borderId="19" xfId="0" applyFont="1" applyFill="1" applyBorder="1" applyAlignment="1">
      <alignment horizontal="center" vertical="center" wrapText="1"/>
    </xf>
    <xf numFmtId="0" fontId="3" fillId="6" borderId="27" xfId="0" applyFont="1" applyFill="1" applyBorder="1" applyAlignment="1">
      <alignment vertical="center"/>
    </xf>
    <xf numFmtId="0" fontId="3" fillId="6" borderId="19" xfId="0" applyFont="1" applyFill="1" applyBorder="1" applyAlignment="1">
      <alignment horizontal="center" vertical="center" textRotation="90" wrapText="1"/>
    </xf>
    <xf numFmtId="0" fontId="3" fillId="6" borderId="19" xfId="0" applyFont="1" applyFill="1" applyBorder="1" applyAlignment="1">
      <alignment vertical="center" wrapText="1"/>
    </xf>
    <xf numFmtId="0" fontId="3" fillId="6" borderId="19" xfId="0" applyFont="1" applyFill="1" applyBorder="1" applyAlignment="1">
      <alignment vertical="center"/>
    </xf>
    <xf numFmtId="0" fontId="3" fillId="2" borderId="19" xfId="0" applyFont="1" applyFill="1" applyBorder="1" applyAlignment="1">
      <alignment horizontal="center" vertical="center"/>
    </xf>
    <xf numFmtId="0" fontId="3" fillId="2" borderId="19" xfId="0" applyFont="1" applyFill="1" applyBorder="1" applyAlignment="1">
      <alignment vertical="center"/>
    </xf>
    <xf numFmtId="0" fontId="3" fillId="2" borderId="27" xfId="0" applyFont="1" applyFill="1" applyBorder="1" applyAlignment="1">
      <alignment vertical="center"/>
    </xf>
    <xf numFmtId="0" fontId="4" fillId="5" borderId="71" xfId="0" applyFont="1" applyFill="1" applyBorder="1" applyAlignment="1">
      <alignment horizontal="center" vertical="center" wrapText="1"/>
    </xf>
    <xf numFmtId="0" fontId="4" fillId="5" borderId="72" xfId="0" applyFont="1" applyFill="1" applyBorder="1" applyAlignment="1">
      <alignment horizontal="center" vertical="center" wrapText="1"/>
    </xf>
    <xf numFmtId="0" fontId="1" fillId="2" borderId="73" xfId="0" applyFont="1" applyFill="1" applyBorder="1" applyAlignment="1">
      <alignment horizontal="right"/>
    </xf>
    <xf numFmtId="0" fontId="1" fillId="6" borderId="74" xfId="0" applyFont="1" applyFill="1" applyBorder="1" applyAlignment="1">
      <alignment horizontal="center" vertical="center" wrapText="1"/>
    </xf>
    <xf numFmtId="0" fontId="3" fillId="6" borderId="74" xfId="0" applyFont="1" applyFill="1" applyBorder="1" applyAlignment="1">
      <alignment horizontal="center" vertical="center" wrapText="1"/>
    </xf>
    <xf numFmtId="0" fontId="1" fillId="2" borderId="74" xfId="0" applyFont="1" applyFill="1" applyBorder="1" applyAlignment="1">
      <alignment horizontal="center" vertical="center"/>
    </xf>
    <xf numFmtId="0" fontId="3" fillId="6" borderId="71" xfId="0" applyFont="1" applyFill="1" applyBorder="1" applyAlignment="1">
      <alignment horizontal="center" vertical="center" textRotation="90" wrapText="1"/>
    </xf>
    <xf numFmtId="0" fontId="3" fillId="6" borderId="73" xfId="0" applyFont="1" applyFill="1" applyBorder="1" applyAlignment="1">
      <alignment horizontal="center" vertical="center" textRotation="90" wrapText="1"/>
    </xf>
    <xf numFmtId="0" fontId="3" fillId="6" borderId="74" xfId="0" applyFont="1" applyFill="1" applyBorder="1" applyAlignment="1">
      <alignment vertical="center" wrapText="1"/>
    </xf>
    <xf numFmtId="0" fontId="1" fillId="2" borderId="75" xfId="0" applyFont="1" applyFill="1" applyBorder="1" applyAlignment="1">
      <alignment horizontal="center" vertical="center"/>
    </xf>
    <xf numFmtId="0" fontId="7" fillId="5" borderId="72" xfId="0" applyFont="1" applyFill="1" applyBorder="1" applyAlignment="1">
      <alignment horizontal="center" vertical="center"/>
    </xf>
    <xf numFmtId="0" fontId="1" fillId="2" borderId="27" xfId="0" applyFont="1" applyFill="1" applyBorder="1" applyAlignment="1"/>
    <xf numFmtId="0" fontId="9" fillId="2" borderId="32" xfId="0" applyFont="1" applyFill="1" applyBorder="1" applyAlignment="1">
      <alignment vertical="center"/>
    </xf>
    <xf numFmtId="0" fontId="9" fillId="2" borderId="19" xfId="0" applyFont="1" applyFill="1" applyBorder="1" applyAlignment="1">
      <alignment vertical="center"/>
    </xf>
    <xf numFmtId="0" fontId="1" fillId="6" borderId="19" xfId="0" applyFont="1" applyFill="1" applyBorder="1" applyAlignment="1"/>
    <xf numFmtId="0" fontId="1" fillId="6" borderId="19" xfId="0" applyFont="1" applyFill="1" applyBorder="1" applyAlignment="1">
      <alignment vertical="center" wrapText="1"/>
    </xf>
    <xf numFmtId="0" fontId="1" fillId="6" borderId="29" xfId="0" applyFont="1" applyFill="1" applyBorder="1" applyAlignment="1">
      <alignment vertical="center" wrapText="1"/>
    </xf>
    <xf numFmtId="0" fontId="3" fillId="5" borderId="19" xfId="0" applyFont="1" applyFill="1" applyBorder="1" applyAlignment="1">
      <alignment vertical="top" wrapText="1"/>
    </xf>
    <xf numFmtId="0" fontId="3" fillId="5" borderId="19" xfId="0" applyFont="1" applyFill="1" applyBorder="1" applyAlignment="1">
      <alignment horizontal="center" vertical="top" wrapText="1"/>
    </xf>
    <xf numFmtId="0" fontId="3" fillId="5" borderId="42" xfId="0" applyFont="1" applyFill="1" applyBorder="1" applyAlignment="1">
      <alignment vertical="center" wrapText="1"/>
    </xf>
    <xf numFmtId="0" fontId="24" fillId="2" borderId="19" xfId="0" applyFont="1" applyFill="1" applyBorder="1" applyAlignment="1"/>
    <xf numFmtId="0" fontId="0" fillId="2" borderId="71" xfId="0" applyFont="1" applyFill="1" applyBorder="1" applyAlignment="1"/>
    <xf numFmtId="0" fontId="0" fillId="2" borderId="72" xfId="0" applyFont="1" applyFill="1" applyBorder="1" applyAlignment="1"/>
    <xf numFmtId="0" fontId="0" fillId="2" borderId="73" xfId="0" applyFont="1" applyFill="1" applyBorder="1" applyAlignment="1"/>
    <xf numFmtId="0" fontId="0" fillId="2" borderId="74" xfId="0" applyFont="1" applyFill="1" applyBorder="1" applyAlignment="1"/>
    <xf numFmtId="0" fontId="0" fillId="2" borderId="75" xfId="0" applyFont="1" applyFill="1" applyBorder="1" applyAlignment="1"/>
    <xf numFmtId="0" fontId="14" fillId="5" borderId="91" xfId="0" applyFont="1" applyFill="1" applyBorder="1" applyAlignment="1">
      <alignment horizontal="center" vertical="center"/>
    </xf>
    <xf numFmtId="0" fontId="0" fillId="2" borderId="0" xfId="0" applyFont="1" applyFill="1" applyAlignment="1">
      <alignment horizontal="center" vertical="center"/>
    </xf>
    <xf numFmtId="0" fontId="8" fillId="2" borderId="0" xfId="0" applyFont="1" applyFill="1" applyAlignment="1">
      <alignment horizontal="center" vertical="center"/>
    </xf>
    <xf numFmtId="0" fontId="0" fillId="2" borderId="19" xfId="0" applyFont="1" applyFill="1" applyBorder="1" applyAlignment="1">
      <alignment vertical="center"/>
    </xf>
    <xf numFmtId="0" fontId="1" fillId="2" borderId="0" xfId="0" applyFont="1" applyFill="1" applyAlignment="1">
      <alignment horizontal="center" vertical="center"/>
    </xf>
    <xf numFmtId="0" fontId="1" fillId="2" borderId="0" xfId="0" applyFont="1" applyFill="1" applyAlignment="1"/>
    <xf numFmtId="0" fontId="1" fillId="2" borderId="19" xfId="0" applyFont="1" applyFill="1" applyBorder="1"/>
    <xf numFmtId="0" fontId="10" fillId="2" borderId="19" xfId="0" applyFont="1" applyFill="1" applyBorder="1" applyAlignment="1">
      <alignment horizontal="center" vertical="center"/>
    </xf>
    <xf numFmtId="0" fontId="8" fillId="2" borderId="19" xfId="0" applyFont="1" applyFill="1" applyBorder="1" applyAlignment="1">
      <alignment horizontal="center" vertical="center"/>
    </xf>
    <xf numFmtId="0" fontId="8" fillId="2" borderId="27" xfId="0" applyFont="1" applyFill="1" applyBorder="1" applyAlignment="1">
      <alignment horizontal="center" vertical="center"/>
    </xf>
    <xf numFmtId="0" fontId="8" fillId="2" borderId="25" xfId="0" applyFont="1" applyFill="1" applyBorder="1" applyAlignment="1">
      <alignment horizontal="center" vertical="center"/>
    </xf>
    <xf numFmtId="0" fontId="0" fillId="2" borderId="23" xfId="0" applyFont="1" applyFill="1" applyBorder="1" applyAlignment="1">
      <alignment horizontal="center" vertical="center"/>
    </xf>
    <xf numFmtId="0" fontId="0" fillId="2" borderId="27" xfId="0" applyFont="1" applyFill="1" applyBorder="1" applyAlignment="1">
      <alignment horizontal="center" vertical="center"/>
    </xf>
    <xf numFmtId="0" fontId="0" fillId="2" borderId="19" xfId="0" applyFont="1" applyFill="1" applyBorder="1" applyAlignment="1">
      <alignment horizontal="center" vertical="center"/>
    </xf>
    <xf numFmtId="0" fontId="0" fillId="2" borderId="29" xfId="0" applyFont="1" applyFill="1" applyBorder="1" applyAlignment="1">
      <alignment horizontal="center" vertical="center"/>
    </xf>
    <xf numFmtId="0" fontId="10" fillId="2" borderId="19" xfId="0" applyFont="1" applyFill="1" applyBorder="1"/>
    <xf numFmtId="0" fontId="14" fillId="5" borderId="19" xfId="0" applyFont="1" applyFill="1" applyBorder="1" applyAlignment="1">
      <alignment horizontal="center" vertical="center" wrapText="1"/>
    </xf>
    <xf numFmtId="0" fontId="3" fillId="5" borderId="19" xfId="0" applyFont="1" applyFill="1" applyBorder="1" applyAlignment="1">
      <alignment horizontal="center" vertical="center"/>
    </xf>
    <xf numFmtId="0" fontId="8" fillId="2" borderId="19" xfId="0" applyFont="1" applyFill="1" applyBorder="1" applyAlignment="1">
      <alignment vertical="center"/>
    </xf>
    <xf numFmtId="0" fontId="8" fillId="2" borderId="27" xfId="0" applyFont="1" applyFill="1" applyBorder="1" applyAlignment="1">
      <alignment vertical="center"/>
    </xf>
    <xf numFmtId="9" fontId="9" fillId="2" borderId="28" xfId="0" applyNumberFormat="1" applyFont="1" applyFill="1" applyBorder="1" applyAlignment="1">
      <alignment vertical="center"/>
    </xf>
    <xf numFmtId="166" fontId="9" fillId="2" borderId="19" xfId="0" applyNumberFormat="1" applyFont="1" applyFill="1" applyBorder="1" applyAlignment="1">
      <alignment vertical="center"/>
    </xf>
    <xf numFmtId="1" fontId="0" fillId="2" borderId="19" xfId="0" applyNumberFormat="1" applyFont="1" applyFill="1" applyBorder="1" applyAlignment="1">
      <alignment horizontal="center" vertical="center"/>
    </xf>
    <xf numFmtId="1" fontId="9" fillId="2" borderId="25" xfId="0" applyNumberFormat="1" applyFont="1" applyFill="1" applyBorder="1" applyAlignment="1">
      <alignment vertical="center"/>
    </xf>
    <xf numFmtId="0" fontId="1" fillId="2" borderId="19" xfId="0" applyFont="1" applyFill="1" applyBorder="1"/>
    <xf numFmtId="0" fontId="1" fillId="2" borderId="0" xfId="0" applyFont="1" applyFill="1" applyAlignment="1"/>
    <xf numFmtId="0" fontId="1" fillId="2" borderId="19" xfId="0" applyFont="1" applyFill="1" applyBorder="1"/>
    <xf numFmtId="0" fontId="1" fillId="2" borderId="19" xfId="0" applyFont="1" applyFill="1" applyBorder="1" applyAlignment="1">
      <alignment horizontal="center" vertical="center" wrapText="1"/>
    </xf>
    <xf numFmtId="0" fontId="1" fillId="2" borderId="12" xfId="0" applyFont="1" applyFill="1" applyBorder="1"/>
    <xf numFmtId="0" fontId="1" fillId="2" borderId="61" xfId="0" applyFont="1" applyFill="1" applyBorder="1"/>
    <xf numFmtId="0" fontId="1" fillId="2" borderId="19" xfId="0" applyFont="1" applyFill="1" applyBorder="1" applyAlignment="1">
      <alignment horizontal="center" vertical="center"/>
    </xf>
    <xf numFmtId="0" fontId="1" fillId="6" borderId="19" xfId="0" applyFont="1" applyFill="1" applyBorder="1" applyAlignment="1">
      <alignment horizontal="center" vertical="center" wrapText="1"/>
    </xf>
    <xf numFmtId="0" fontId="3" fillId="2" borderId="19" xfId="0" applyFont="1" applyFill="1" applyBorder="1" applyAlignment="1">
      <alignment horizontal="center" vertical="center"/>
    </xf>
    <xf numFmtId="0" fontId="1" fillId="2" borderId="84" xfId="0" applyFont="1" applyFill="1" applyBorder="1" applyAlignment="1"/>
    <xf numFmtId="0" fontId="1" fillId="2" borderId="0" xfId="0" applyFont="1" applyFill="1" applyAlignment="1">
      <alignment horizontal="center" vertical="center"/>
    </xf>
    <xf numFmtId="0" fontId="1" fillId="2" borderId="0" xfId="0" applyFont="1" applyFill="1" applyAlignment="1"/>
    <xf numFmtId="0" fontId="1" fillId="2" borderId="19" xfId="0" applyFont="1" applyFill="1" applyBorder="1"/>
    <xf numFmtId="0" fontId="10" fillId="2" borderId="19" xfId="0" applyFont="1" applyFill="1" applyBorder="1" applyAlignment="1">
      <alignment horizontal="center" vertical="center"/>
    </xf>
    <xf numFmtId="0" fontId="3" fillId="5" borderId="19" xfId="0" applyFont="1" applyFill="1" applyBorder="1" applyAlignment="1">
      <alignment horizontal="center" vertical="center"/>
    </xf>
    <xf numFmtId="0" fontId="0" fillId="2" borderId="19" xfId="0" applyFont="1" applyFill="1" applyBorder="1" applyAlignment="1">
      <alignment horizontal="center" vertical="center"/>
    </xf>
    <xf numFmtId="0" fontId="1" fillId="2" borderId="0" xfId="0" applyFont="1" applyFill="1" applyAlignment="1"/>
    <xf numFmtId="0" fontId="1" fillId="2" borderId="19" xfId="0" applyFont="1" applyFill="1" applyBorder="1"/>
    <xf numFmtId="0" fontId="3" fillId="5" borderId="19" xfId="0" applyFont="1" applyFill="1" applyBorder="1" applyAlignment="1">
      <alignment horizontal="center" vertical="center" wrapText="1"/>
    </xf>
    <xf numFmtId="9" fontId="9" fillId="2" borderId="19" xfId="0" applyNumberFormat="1" applyFont="1" applyFill="1" applyBorder="1" applyAlignment="1">
      <alignment vertical="center"/>
    </xf>
    <xf numFmtId="166" fontId="9" fillId="2" borderId="27" xfId="0" applyNumberFormat="1" applyFont="1" applyFill="1" applyBorder="1" applyAlignment="1">
      <alignment vertical="center"/>
    </xf>
    <xf numFmtId="1" fontId="9" fillId="2" borderId="27" xfId="0" applyNumberFormat="1" applyFont="1" applyFill="1" applyBorder="1" applyAlignment="1">
      <alignment vertical="center"/>
    </xf>
    <xf numFmtId="166" fontId="0" fillId="2" borderId="19" xfId="0" applyNumberFormat="1" applyFont="1" applyFill="1" applyBorder="1" applyAlignment="1">
      <alignment horizontal="center" vertical="center" shrinkToFit="1"/>
    </xf>
    <xf numFmtId="0" fontId="0" fillId="2" borderId="19" xfId="0" applyFont="1" applyFill="1" applyBorder="1" applyAlignment="1">
      <alignment horizontal="center" vertical="center" shrinkToFit="1"/>
    </xf>
    <xf numFmtId="1" fontId="9" fillId="2" borderId="32" xfId="0" applyNumberFormat="1" applyFont="1" applyFill="1" applyBorder="1" applyAlignment="1">
      <alignment vertical="center"/>
    </xf>
    <xf numFmtId="9" fontId="10" fillId="2" borderId="19" xfId="0" applyNumberFormat="1" applyFont="1" applyFill="1" applyBorder="1" applyAlignment="1">
      <alignment vertical="center"/>
    </xf>
    <xf numFmtId="0" fontId="29" fillId="0" borderId="19" xfId="2" applyFont="1" applyAlignment="1" applyProtection="1">
      <alignment vertical="center"/>
    </xf>
    <xf numFmtId="0" fontId="30" fillId="0" borderId="19" xfId="2" applyFont="1" applyFill="1" applyBorder="1" applyAlignment="1" applyProtection="1">
      <alignment horizontal="center" vertical="center" wrapText="1"/>
    </xf>
    <xf numFmtId="0" fontId="29" fillId="21" borderId="19" xfId="2" applyFont="1" applyFill="1" applyAlignment="1" applyProtection="1">
      <alignment horizontal="center" vertical="center"/>
    </xf>
    <xf numFmtId="0" fontId="29" fillId="0" borderId="19" xfId="2" applyFont="1" applyAlignment="1" applyProtection="1">
      <alignment horizontal="center" vertical="center"/>
    </xf>
    <xf numFmtId="0" fontId="29" fillId="21" borderId="19" xfId="2" applyFont="1" applyFill="1" applyAlignment="1" applyProtection="1">
      <alignment vertical="center"/>
    </xf>
    <xf numFmtId="0" fontId="29" fillId="21" borderId="26" xfId="2" applyFont="1" applyFill="1" applyBorder="1" applyAlignment="1" applyProtection="1">
      <alignment vertical="center"/>
    </xf>
    <xf numFmtId="0" fontId="29" fillId="21" borderId="19" xfId="2" applyFont="1" applyFill="1" applyAlignment="1" applyProtection="1">
      <alignment horizontal="left" vertical="center"/>
    </xf>
    <xf numFmtId="0" fontId="29" fillId="21" borderId="19" xfId="2" applyFont="1" applyFill="1" applyAlignment="1" applyProtection="1">
      <alignment vertical="center" wrapText="1"/>
    </xf>
    <xf numFmtId="0" fontId="7" fillId="23" borderId="101" xfId="2" applyFont="1" applyFill="1" applyBorder="1" applyAlignment="1" applyProtection="1">
      <alignment horizontal="center" vertical="center"/>
    </xf>
    <xf numFmtId="0" fontId="7" fillId="23" borderId="104" xfId="2" applyFont="1" applyFill="1" applyBorder="1" applyAlignment="1" applyProtection="1">
      <alignment horizontal="center" vertical="center"/>
    </xf>
    <xf numFmtId="9" fontId="29" fillId="21" borderId="19" xfId="5" applyFont="1" applyFill="1" applyAlignment="1" applyProtection="1">
      <alignment vertical="center"/>
    </xf>
    <xf numFmtId="1" fontId="25" fillId="25" borderId="97" xfId="2" applyNumberFormat="1" applyFont="1" applyFill="1" applyBorder="1" applyAlignment="1" applyProtection="1">
      <alignment horizontal="center" vertical="center" wrapText="1"/>
    </xf>
    <xf numFmtId="0" fontId="29" fillId="21" borderId="19" xfId="2" applyFont="1" applyFill="1" applyBorder="1" applyAlignment="1" applyProtection="1">
      <alignment horizontal="left" vertical="center"/>
    </xf>
    <xf numFmtId="4" fontId="31" fillId="21" borderId="36" xfId="2" applyNumberFormat="1" applyFont="1" applyFill="1" applyBorder="1" applyAlignment="1" applyProtection="1">
      <alignment horizontal="left" vertical="center"/>
    </xf>
    <xf numFmtId="4" fontId="31" fillId="21" borderId="36" xfId="2" applyNumberFormat="1" applyFont="1" applyFill="1" applyBorder="1" applyAlignment="1" applyProtection="1">
      <alignment horizontal="center" vertical="center"/>
    </xf>
    <xf numFmtId="4" fontId="31" fillId="21" borderId="36" xfId="2" applyNumberFormat="1" applyFont="1" applyFill="1" applyBorder="1" applyAlignment="1" applyProtection="1">
      <alignment horizontal="right" vertical="center"/>
    </xf>
    <xf numFmtId="167" fontId="31" fillId="21" borderId="36" xfId="2" applyNumberFormat="1" applyFont="1" applyFill="1" applyBorder="1" applyAlignment="1" applyProtection="1">
      <alignment horizontal="right" vertical="center"/>
    </xf>
    <xf numFmtId="1" fontId="31" fillId="21" borderId="36" xfId="2" applyNumberFormat="1" applyFont="1" applyFill="1" applyBorder="1" applyAlignment="1" applyProtection="1">
      <alignment horizontal="right" vertical="center"/>
    </xf>
    <xf numFmtId="167" fontId="31" fillId="21" borderId="36" xfId="2" applyNumberFormat="1" applyFont="1" applyFill="1" applyBorder="1" applyAlignment="1" applyProtection="1">
      <alignment horizontal="center" vertical="center"/>
    </xf>
    <xf numFmtId="1" fontId="31" fillId="21" borderId="40" xfId="2" applyNumberFormat="1" applyFont="1" applyFill="1" applyBorder="1" applyAlignment="1" applyProtection="1">
      <alignment horizontal="center" vertical="center"/>
    </xf>
    <xf numFmtId="0" fontId="29" fillId="21" borderId="40" xfId="2" applyFont="1" applyFill="1" applyBorder="1" applyAlignment="1" applyProtection="1">
      <alignment vertical="center"/>
    </xf>
    <xf numFmtId="1" fontId="31" fillId="21" borderId="40" xfId="2" applyNumberFormat="1" applyFont="1" applyFill="1" applyBorder="1" applyAlignment="1" applyProtection="1">
      <alignment horizontal="right" vertical="center"/>
    </xf>
    <xf numFmtId="3" fontId="31" fillId="21" borderId="40" xfId="2" applyNumberFormat="1" applyFont="1" applyFill="1" applyBorder="1" applyAlignment="1" applyProtection="1">
      <alignment horizontal="right" vertical="center"/>
    </xf>
    <xf numFmtId="3" fontId="31" fillId="21" borderId="19" xfId="2" applyNumberFormat="1" applyFont="1" applyFill="1" applyBorder="1" applyAlignment="1" applyProtection="1">
      <alignment horizontal="right" vertical="center"/>
    </xf>
    <xf numFmtId="9" fontId="7" fillId="0" borderId="102" xfId="2" applyNumberFormat="1" applyFont="1" applyFill="1" applyBorder="1" applyAlignment="1" applyProtection="1">
      <alignment horizontal="center" vertical="center"/>
    </xf>
    <xf numFmtId="9" fontId="25" fillId="25" borderId="101" xfId="2" applyNumberFormat="1" applyFont="1" applyFill="1" applyBorder="1" applyAlignment="1" applyProtection="1">
      <alignment horizontal="center" vertical="center" wrapText="1"/>
    </xf>
    <xf numFmtId="43" fontId="25" fillId="25" borderId="49" xfId="2" applyNumberFormat="1" applyFont="1" applyFill="1" applyBorder="1" applyAlignment="1" applyProtection="1">
      <alignment horizontal="center" vertical="center" wrapText="1"/>
    </xf>
    <xf numFmtId="9" fontId="33" fillId="0" borderId="105" xfId="2" applyNumberFormat="1" applyFont="1" applyFill="1" applyBorder="1" applyAlignment="1" applyProtection="1">
      <alignment horizontal="center" vertical="center"/>
    </xf>
    <xf numFmtId="9" fontId="25" fillId="25" borderId="104" xfId="2" applyNumberFormat="1" applyFont="1" applyFill="1" applyBorder="1" applyAlignment="1" applyProtection="1">
      <alignment horizontal="center" vertical="center" wrapText="1"/>
    </xf>
    <xf numFmtId="43" fontId="25" fillId="25" borderId="51" xfId="2" applyNumberFormat="1" applyFont="1" applyFill="1" applyBorder="1" applyAlignment="1" applyProtection="1">
      <alignment horizontal="center" vertical="center" wrapText="1"/>
    </xf>
    <xf numFmtId="0" fontId="7" fillId="22" borderId="118" xfId="2" applyFont="1" applyFill="1" applyBorder="1" applyAlignment="1" applyProtection="1">
      <alignment horizontal="right" vertical="center" shrinkToFit="1"/>
    </xf>
    <xf numFmtId="9" fontId="33" fillId="0" borderId="111" xfId="2" applyNumberFormat="1" applyFont="1" applyFill="1" applyBorder="1" applyAlignment="1" applyProtection="1">
      <alignment horizontal="center" vertical="center"/>
    </xf>
    <xf numFmtId="9" fontId="25" fillId="25" borderId="107" xfId="2" applyNumberFormat="1" applyFont="1" applyFill="1" applyBorder="1" applyAlignment="1" applyProtection="1">
      <alignment horizontal="center" vertical="center" wrapText="1"/>
    </xf>
    <xf numFmtId="43" fontId="25" fillId="25" borderId="54" xfId="2" applyNumberFormat="1" applyFont="1" applyFill="1" applyBorder="1" applyAlignment="1" applyProtection="1">
      <alignment horizontal="center" vertical="center" wrapText="1"/>
    </xf>
    <xf numFmtId="0" fontId="7" fillId="21" borderId="19" xfId="2" applyFont="1" applyFill="1" applyBorder="1" applyAlignment="1" applyProtection="1">
      <alignment horizontal="right" vertical="center" wrapText="1"/>
    </xf>
    <xf numFmtId="0" fontId="29" fillId="21" borderId="19" xfId="2" applyFont="1" applyFill="1" applyBorder="1" applyAlignment="1" applyProtection="1">
      <alignment horizontal="right" vertical="center"/>
    </xf>
    <xf numFmtId="9" fontId="7" fillId="21" borderId="19" xfId="2" applyNumberFormat="1" applyFont="1" applyFill="1" applyBorder="1" applyAlignment="1" applyProtection="1">
      <alignment horizontal="center" vertical="center"/>
    </xf>
    <xf numFmtId="41" fontId="7" fillId="21" borderId="19" xfId="2" applyNumberFormat="1" applyFont="1" applyFill="1" applyBorder="1" applyAlignment="1" applyProtection="1">
      <alignment horizontal="right" vertical="center"/>
    </xf>
    <xf numFmtId="3" fontId="7" fillId="21" borderId="19" xfId="2" applyNumberFormat="1" applyFont="1" applyFill="1" applyBorder="1" applyAlignment="1" applyProtection="1">
      <alignment horizontal="center" vertical="center"/>
    </xf>
    <xf numFmtId="43" fontId="29" fillId="21" borderId="19" xfId="2" applyNumberFormat="1" applyFont="1" applyFill="1" applyAlignment="1" applyProtection="1">
      <alignment horizontal="center" vertical="center"/>
    </xf>
    <xf numFmtId="9" fontId="33" fillId="0" borderId="35" xfId="2" applyNumberFormat="1" applyFont="1" applyFill="1" applyBorder="1" applyAlignment="1" applyProtection="1">
      <alignment horizontal="center" vertical="center"/>
    </xf>
    <xf numFmtId="9" fontId="25" fillId="25" borderId="44" xfId="2" applyNumberFormat="1" applyFont="1" applyFill="1" applyBorder="1" applyAlignment="1" applyProtection="1">
      <alignment horizontal="center" vertical="center" wrapText="1"/>
    </xf>
    <xf numFmtId="43" fontId="25" fillId="25" borderId="114" xfId="2" applyNumberFormat="1" applyFont="1" applyFill="1" applyBorder="1" applyAlignment="1" applyProtection="1">
      <alignment horizontal="center" vertical="center" wrapText="1"/>
    </xf>
    <xf numFmtId="9" fontId="33" fillId="0" borderId="116" xfId="2" applyNumberFormat="1" applyFont="1" applyFill="1" applyBorder="1" applyAlignment="1" applyProtection="1">
      <alignment horizontal="center" vertical="center"/>
    </xf>
    <xf numFmtId="9" fontId="25" fillId="25" borderId="122" xfId="2" applyNumberFormat="1" applyFont="1" applyFill="1" applyBorder="1" applyAlignment="1" applyProtection="1">
      <alignment horizontal="center" vertical="center" wrapText="1"/>
    </xf>
    <xf numFmtId="43" fontId="25" fillId="25" borderId="124" xfId="2" applyNumberFormat="1" applyFont="1" applyFill="1" applyBorder="1" applyAlignment="1" applyProtection="1">
      <alignment horizontal="center" vertical="center" wrapText="1"/>
    </xf>
    <xf numFmtId="0" fontId="29" fillId="21" borderId="19" xfId="2" applyFont="1" applyFill="1" applyBorder="1" applyAlignment="1" applyProtection="1">
      <alignment horizontal="left" vertical="center" wrapText="1"/>
    </xf>
    <xf numFmtId="0" fontId="29" fillId="21" borderId="19" xfId="2" applyFont="1" applyFill="1" applyBorder="1" applyAlignment="1" applyProtection="1">
      <alignment horizontal="center" vertical="center"/>
    </xf>
    <xf numFmtId="3" fontId="29" fillId="21" borderId="19" xfId="2" applyNumberFormat="1" applyFont="1" applyFill="1" applyBorder="1" applyAlignment="1" applyProtection="1">
      <alignment horizontal="center" vertical="center"/>
    </xf>
    <xf numFmtId="1" fontId="25" fillId="25" borderId="98" xfId="2" applyNumberFormat="1" applyFont="1" applyFill="1" applyBorder="1" applyAlignment="1" applyProtection="1">
      <alignment horizontal="center" vertical="center" wrapText="1"/>
    </xf>
    <xf numFmtId="0" fontId="25" fillId="25" borderId="93" xfId="2" applyFont="1" applyFill="1" applyBorder="1" applyAlignment="1" applyProtection="1">
      <alignment horizontal="center" vertical="center" wrapText="1"/>
    </xf>
    <xf numFmtId="10" fontId="25" fillId="25" borderId="99" xfId="2" applyNumberFormat="1" applyFont="1" applyFill="1" applyBorder="1" applyAlignment="1" applyProtection="1">
      <alignment horizontal="center" vertical="center" wrapText="1"/>
    </xf>
    <xf numFmtId="10" fontId="25" fillId="25" borderId="92" xfId="2" applyNumberFormat="1" applyFont="1" applyFill="1" applyBorder="1" applyAlignment="1" applyProtection="1">
      <alignment horizontal="center" vertical="center" wrapText="1"/>
    </xf>
    <xf numFmtId="10" fontId="25" fillId="25" borderId="93" xfId="2" applyNumberFormat="1" applyFont="1" applyFill="1" applyBorder="1" applyAlignment="1" applyProtection="1">
      <alignment horizontal="center" vertical="center" wrapText="1"/>
    </xf>
    <xf numFmtId="10" fontId="25" fillId="25" borderId="44" xfId="2" applyNumberFormat="1" applyFont="1" applyFill="1" applyBorder="1" applyAlignment="1" applyProtection="1">
      <alignment horizontal="center" vertical="center" wrapText="1"/>
    </xf>
    <xf numFmtId="1" fontId="25" fillId="25" borderId="47" xfId="2" applyNumberFormat="1" applyFont="1" applyFill="1" applyBorder="1" applyAlignment="1" applyProtection="1">
      <alignment horizontal="center" vertical="center" wrapText="1"/>
    </xf>
    <xf numFmtId="10" fontId="25" fillId="25" borderId="48" xfId="2" applyNumberFormat="1" applyFont="1" applyFill="1" applyBorder="1" applyAlignment="1" applyProtection="1">
      <alignment horizontal="center" vertical="center" wrapText="1"/>
    </xf>
    <xf numFmtId="10" fontId="25" fillId="25" borderId="49" xfId="2" applyNumberFormat="1" applyFont="1" applyFill="1" applyBorder="1" applyAlignment="1" applyProtection="1">
      <alignment horizontal="center" vertical="center" wrapText="1"/>
    </xf>
    <xf numFmtId="0" fontId="29" fillId="22" borderId="115" xfId="2" applyFont="1" applyFill="1" applyBorder="1" applyAlignment="1" applyProtection="1">
      <alignment horizontal="center" vertical="center"/>
    </xf>
    <xf numFmtId="0" fontId="29" fillId="22" borderId="126" xfId="2" applyFont="1" applyFill="1" applyBorder="1" applyAlignment="1" applyProtection="1">
      <alignment vertical="center"/>
    </xf>
    <xf numFmtId="0" fontId="29" fillId="22" borderId="63" xfId="2" applyFont="1" applyFill="1" applyBorder="1" applyAlignment="1" applyProtection="1">
      <alignment horizontal="center" vertical="center"/>
    </xf>
    <xf numFmtId="43" fontId="29" fillId="22" borderId="50" xfId="2" applyNumberFormat="1" applyFont="1" applyFill="1" applyBorder="1" applyAlignment="1" applyProtection="1">
      <alignment horizontal="right" vertical="center" shrinkToFit="1"/>
    </xf>
    <xf numFmtId="43" fontId="29" fillId="22" borderId="24" xfId="2" applyNumberFormat="1" applyFont="1" applyFill="1" applyBorder="1" applyAlignment="1" applyProtection="1">
      <alignment horizontal="right" vertical="center" shrinkToFit="1"/>
    </xf>
    <xf numFmtId="43" fontId="29" fillId="22" borderId="51" xfId="2" applyNumberFormat="1" applyFont="1" applyFill="1" applyBorder="1" applyAlignment="1" applyProtection="1">
      <alignment horizontal="right" vertical="center" shrinkToFit="1"/>
    </xf>
    <xf numFmtId="43" fontId="29" fillId="22" borderId="26" xfId="2" applyNumberFormat="1" applyFont="1" applyFill="1" applyBorder="1" applyAlignment="1" applyProtection="1">
      <alignment horizontal="right" vertical="center" shrinkToFit="1"/>
    </xf>
    <xf numFmtId="9" fontId="25" fillId="25" borderId="22" xfId="2" applyNumberFormat="1" applyFont="1" applyFill="1" applyBorder="1" applyAlignment="1" applyProtection="1">
      <alignment horizontal="center" vertical="center" shrinkToFit="1"/>
    </xf>
    <xf numFmtId="43" fontId="29" fillId="0" borderId="50" xfId="2" applyNumberFormat="1" applyFont="1" applyFill="1" applyBorder="1" applyAlignment="1" applyProtection="1">
      <alignment horizontal="right" vertical="center" shrinkToFit="1"/>
    </xf>
    <xf numFmtId="9" fontId="25" fillId="25" borderId="100" xfId="2" applyNumberFormat="1" applyFont="1" applyFill="1" applyBorder="1" applyAlignment="1" applyProtection="1">
      <alignment horizontal="center" vertical="center" shrinkToFit="1"/>
    </xf>
    <xf numFmtId="43" fontId="29" fillId="22" borderId="22" xfId="2" applyNumberFormat="1" applyFont="1" applyFill="1" applyBorder="1" applyAlignment="1" applyProtection="1">
      <alignment horizontal="right" vertical="center" shrinkToFit="1"/>
    </xf>
    <xf numFmtId="0" fontId="1" fillId="2" borderId="0" xfId="0" applyFont="1" applyFill="1" applyAlignment="1"/>
    <xf numFmtId="0" fontId="1" fillId="2" borderId="19" xfId="0" applyFont="1" applyFill="1" applyBorder="1"/>
    <xf numFmtId="0" fontId="1" fillId="2" borderId="19" xfId="0" applyFont="1" applyFill="1" applyBorder="1" applyAlignment="1">
      <alignment horizontal="center" vertical="center" wrapText="1"/>
    </xf>
    <xf numFmtId="0" fontId="3" fillId="5" borderId="19" xfId="0" applyFont="1" applyFill="1" applyBorder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1" fillId="2" borderId="0" xfId="0" applyFont="1" applyFill="1" applyAlignment="1"/>
    <xf numFmtId="0" fontId="10" fillId="2" borderId="74" xfId="0" applyFont="1" applyFill="1" applyBorder="1"/>
    <xf numFmtId="0" fontId="10" fillId="2" borderId="19" xfId="0" applyFont="1" applyFill="1" applyBorder="1"/>
    <xf numFmtId="0" fontId="1" fillId="2" borderId="19" xfId="0" applyFont="1" applyFill="1" applyBorder="1"/>
    <xf numFmtId="0" fontId="3" fillId="5" borderId="31" xfId="0" applyFont="1" applyFill="1" applyBorder="1" applyAlignment="1">
      <alignment horizontal="center" vertical="center"/>
    </xf>
    <xf numFmtId="0" fontId="3" fillId="5" borderId="32" xfId="0" applyFont="1" applyFill="1" applyBorder="1" applyAlignment="1">
      <alignment horizontal="center" vertical="center"/>
    </xf>
    <xf numFmtId="0" fontId="3" fillId="5" borderId="33" xfId="0" applyFont="1" applyFill="1" applyBorder="1" applyAlignment="1">
      <alignment horizontal="center" vertical="center"/>
    </xf>
    <xf numFmtId="0" fontId="1" fillId="2" borderId="10" xfId="0" applyFont="1" applyFill="1" applyBorder="1"/>
    <xf numFmtId="0" fontId="1" fillId="2" borderId="12" xfId="0" applyFont="1" applyFill="1" applyBorder="1"/>
    <xf numFmtId="0" fontId="1" fillId="2" borderId="1" xfId="0" applyFont="1" applyFill="1" applyBorder="1"/>
    <xf numFmtId="0" fontId="1" fillId="2" borderId="62" xfId="0" applyFont="1" applyFill="1" applyBorder="1"/>
    <xf numFmtId="0" fontId="1" fillId="2" borderId="60" xfId="0" applyFont="1" applyFill="1" applyBorder="1"/>
    <xf numFmtId="0" fontId="14" fillId="5" borderId="19" xfId="0" applyFont="1" applyFill="1" applyBorder="1" applyAlignment="1">
      <alignment horizontal="center" vertical="center" wrapText="1"/>
    </xf>
    <xf numFmtId="0" fontId="3" fillId="6" borderId="19" xfId="0" applyFont="1" applyFill="1" applyBorder="1" applyAlignment="1">
      <alignment horizontal="center" vertical="center" wrapText="1"/>
    </xf>
    <xf numFmtId="0" fontId="1" fillId="6" borderId="16" xfId="0" applyFont="1" applyFill="1" applyBorder="1" applyAlignment="1">
      <alignment horizontal="center"/>
    </xf>
    <xf numFmtId="0" fontId="1" fillId="2" borderId="19" xfId="0" applyFont="1" applyFill="1" applyBorder="1" applyAlignment="1">
      <alignment horizontal="center" vertical="center" wrapText="1"/>
    </xf>
    <xf numFmtId="0" fontId="1" fillId="2" borderId="19" xfId="0" applyFont="1" applyFill="1" applyBorder="1" applyAlignment="1">
      <alignment horizontal="center"/>
    </xf>
    <xf numFmtId="0" fontId="10" fillId="5" borderId="19" xfId="0" applyFont="1" applyFill="1" applyBorder="1" applyAlignment="1">
      <alignment horizontal="center" vertical="center" wrapText="1"/>
    </xf>
    <xf numFmtId="0" fontId="3" fillId="5" borderId="19" xfId="0" applyFont="1" applyFill="1" applyBorder="1" applyAlignment="1">
      <alignment horizontal="center" vertical="center"/>
    </xf>
    <xf numFmtId="0" fontId="3" fillId="5" borderId="19" xfId="0" applyFont="1" applyFill="1" applyBorder="1" applyAlignment="1">
      <alignment horizontal="center" vertical="center" wrapText="1"/>
    </xf>
    <xf numFmtId="0" fontId="3" fillId="5" borderId="27" xfId="0" applyFont="1" applyFill="1" applyBorder="1" applyAlignment="1">
      <alignment horizontal="center" vertical="center" wrapText="1"/>
    </xf>
    <xf numFmtId="0" fontId="3" fillId="5" borderId="19" xfId="0" applyFont="1" applyFill="1" applyBorder="1" applyAlignment="1">
      <alignment horizontal="right" vertical="center" wrapText="1"/>
    </xf>
    <xf numFmtId="0" fontId="1" fillId="2" borderId="19" xfId="0" applyFont="1" applyFill="1" applyBorder="1" applyAlignment="1">
      <alignment horizontal="center" vertical="center"/>
    </xf>
    <xf numFmtId="0" fontId="1" fillId="6" borderId="19" xfId="0" applyFont="1" applyFill="1" applyBorder="1" applyAlignment="1">
      <alignment horizontal="center" vertical="center" wrapText="1"/>
    </xf>
    <xf numFmtId="0" fontId="3" fillId="5" borderId="42" xfId="0" applyFont="1" applyFill="1" applyBorder="1" applyAlignment="1">
      <alignment horizontal="center" vertical="center"/>
    </xf>
    <xf numFmtId="0" fontId="3" fillId="5" borderId="29" xfId="0" applyFont="1" applyFill="1" applyBorder="1" applyAlignment="1">
      <alignment horizontal="center" vertical="center"/>
    </xf>
    <xf numFmtId="0" fontId="1" fillId="6" borderId="19" xfId="0" applyFont="1" applyFill="1" applyBorder="1" applyAlignment="1">
      <alignment horizontal="center"/>
    </xf>
    <xf numFmtId="0" fontId="3" fillId="2" borderId="19" xfId="0" applyFont="1" applyFill="1" applyBorder="1" applyAlignment="1">
      <alignment horizontal="center" vertical="center"/>
    </xf>
    <xf numFmtId="0" fontId="10" fillId="5" borderId="19" xfId="0" applyFont="1" applyFill="1" applyBorder="1" applyAlignment="1">
      <alignment horizontal="left" vertical="top" wrapText="1"/>
    </xf>
    <xf numFmtId="0" fontId="3" fillId="5" borderId="19" xfId="0" applyFont="1" applyFill="1" applyBorder="1" applyAlignment="1">
      <alignment horizontal="center" vertical="top" wrapText="1"/>
    </xf>
    <xf numFmtId="0" fontId="1" fillId="2" borderId="127" xfId="0" applyFont="1" applyFill="1" applyBorder="1" applyAlignment="1">
      <alignment horizontal="center" vertical="center" wrapText="1"/>
    </xf>
    <xf numFmtId="0" fontId="1" fillId="2" borderId="32" xfId="0" applyFont="1" applyFill="1" applyBorder="1" applyAlignment="1">
      <alignment horizontal="right" vertical="center" wrapText="1"/>
    </xf>
    <xf numFmtId="0" fontId="1" fillId="2" borderId="79" xfId="0" applyFont="1" applyFill="1" applyBorder="1" applyAlignment="1">
      <alignment horizontal="center" vertical="center" wrapText="1"/>
    </xf>
    <xf numFmtId="0" fontId="10" fillId="2" borderId="19" xfId="0" applyFont="1" applyFill="1" applyBorder="1"/>
    <xf numFmtId="0" fontId="14" fillId="5" borderId="19" xfId="0" applyFont="1" applyFill="1" applyBorder="1" applyAlignment="1">
      <alignment horizontal="center" vertical="center" wrapText="1"/>
    </xf>
    <xf numFmtId="0" fontId="3" fillId="5" borderId="19" xfId="0" applyFont="1" applyFill="1" applyBorder="1" applyAlignment="1">
      <alignment horizontal="center" vertical="center" wrapText="1"/>
    </xf>
    <xf numFmtId="0" fontId="3" fillId="5" borderId="19" xfId="0" applyFont="1" applyFill="1" applyBorder="1" applyAlignment="1">
      <alignment horizontal="right" vertical="center" wrapText="1"/>
    </xf>
    <xf numFmtId="0" fontId="3" fillId="5" borderId="32" xfId="0" applyFont="1" applyFill="1" applyBorder="1" applyAlignment="1">
      <alignment vertical="center" wrapText="1"/>
    </xf>
    <xf numFmtId="0" fontId="3" fillId="5" borderId="29" xfId="0" applyFont="1" applyFill="1" applyBorder="1" applyAlignment="1">
      <alignment vertical="center" wrapText="1"/>
    </xf>
    <xf numFmtId="0" fontId="3" fillId="5" borderId="34" xfId="0" applyFont="1" applyFill="1" applyBorder="1" applyAlignment="1">
      <alignment vertical="center" wrapText="1"/>
    </xf>
    <xf numFmtId="0" fontId="3" fillId="5" borderId="27" xfId="0" applyFont="1" applyFill="1" applyBorder="1" applyAlignment="1">
      <alignment vertical="center" wrapText="1"/>
    </xf>
    <xf numFmtId="0" fontId="3" fillId="5" borderId="23" xfId="0" applyFont="1" applyFill="1" applyBorder="1" applyAlignment="1">
      <alignment vertical="center" wrapText="1"/>
    </xf>
    <xf numFmtId="0" fontId="3" fillId="5" borderId="72" xfId="0" applyFont="1" applyFill="1" applyBorder="1" applyAlignment="1">
      <alignment vertical="center" wrapText="1"/>
    </xf>
    <xf numFmtId="0" fontId="1" fillId="2" borderId="128" xfId="0" applyFont="1" applyFill="1" applyBorder="1"/>
    <xf numFmtId="0" fontId="3" fillId="5" borderId="80" xfId="0" applyFont="1" applyFill="1" applyBorder="1" applyAlignment="1">
      <alignment vertical="center"/>
    </xf>
    <xf numFmtId="0" fontId="27" fillId="6" borderId="19" xfId="1" applyFont="1" applyFill="1" applyBorder="1" applyAlignment="1">
      <alignment vertical="center"/>
    </xf>
    <xf numFmtId="0" fontId="3" fillId="5" borderId="74" xfId="0" applyFont="1" applyFill="1" applyBorder="1" applyAlignment="1">
      <alignment vertical="center"/>
    </xf>
    <xf numFmtId="0" fontId="3" fillId="5" borderId="29" xfId="0" applyFont="1" applyFill="1" applyBorder="1" applyAlignment="1">
      <alignment vertical="center"/>
    </xf>
    <xf numFmtId="0" fontId="1" fillId="5" borderId="28" xfId="0" applyFont="1" applyFill="1" applyBorder="1" applyAlignment="1">
      <alignment vertical="center" wrapText="1"/>
    </xf>
    <xf numFmtId="0" fontId="3" fillId="5" borderId="74" xfId="0" applyFont="1" applyFill="1" applyBorder="1" applyAlignment="1">
      <alignment horizontal="right" vertical="center" wrapText="1"/>
    </xf>
    <xf numFmtId="0" fontId="1" fillId="2" borderId="74" xfId="0" applyFont="1" applyFill="1" applyBorder="1" applyAlignment="1"/>
    <xf numFmtId="0" fontId="35" fillId="8" borderId="19" xfId="0" applyFont="1" applyFill="1" applyBorder="1" applyAlignment="1">
      <alignment horizontal="left"/>
    </xf>
    <xf numFmtId="0" fontId="3" fillId="5" borderId="91" xfId="0" applyFont="1" applyFill="1" applyBorder="1" applyAlignment="1">
      <alignment horizontal="center" vertical="center"/>
    </xf>
    <xf numFmtId="0" fontId="3" fillId="5" borderId="91" xfId="0" applyFont="1" applyFill="1" applyBorder="1" applyAlignment="1">
      <alignment horizontal="center" vertical="center" wrapText="1"/>
    </xf>
    <xf numFmtId="0" fontId="1" fillId="2" borderId="91" xfId="0" applyFont="1" applyFill="1" applyBorder="1"/>
    <xf numFmtId="0" fontId="1" fillId="2" borderId="91" xfId="0" applyFont="1" applyFill="1" applyBorder="1" applyAlignment="1"/>
    <xf numFmtId="0" fontId="1" fillId="2" borderId="0" xfId="0" applyFont="1" applyFill="1" applyAlignment="1">
      <alignment horizontal="center" vertical="center"/>
    </xf>
    <xf numFmtId="0" fontId="1" fillId="2" borderId="19" xfId="0" applyFont="1" applyFill="1" applyBorder="1" applyAlignment="1">
      <alignment horizontal="center" vertical="center"/>
    </xf>
    <xf numFmtId="0" fontId="3" fillId="2" borderId="19" xfId="0" applyFont="1" applyFill="1" applyBorder="1" applyAlignment="1">
      <alignment horizontal="center" vertical="center"/>
    </xf>
    <xf numFmtId="0" fontId="36" fillId="29" borderId="2" xfId="7" applyFont="1" applyFill="1" applyBorder="1" applyAlignment="1">
      <alignment horizontal="left" vertical="center" wrapText="1"/>
    </xf>
    <xf numFmtId="0" fontId="36" fillId="29" borderId="2" xfId="7" applyFont="1" applyFill="1" applyBorder="1" applyAlignment="1">
      <alignment horizontal="center" vertical="center" wrapText="1"/>
    </xf>
    <xf numFmtId="0" fontId="37" fillId="0" borderId="19" xfId="7"/>
    <xf numFmtId="0" fontId="37" fillId="29" borderId="2" xfId="7" applyFill="1" applyBorder="1" applyAlignment="1">
      <alignment horizontal="left" vertical="top" wrapText="1"/>
    </xf>
    <xf numFmtId="0" fontId="37" fillId="29" borderId="2" xfId="7" applyFill="1" applyBorder="1" applyAlignment="1">
      <alignment horizontal="center" vertical="top" wrapText="1"/>
    </xf>
    <xf numFmtId="0" fontId="37" fillId="29" borderId="2" xfId="7" applyFill="1" applyBorder="1" applyAlignment="1">
      <alignment horizontal="right" vertical="top" wrapText="1"/>
    </xf>
    <xf numFmtId="0" fontId="8" fillId="2" borderId="19" xfId="0" applyFont="1" applyFill="1" applyBorder="1" applyAlignment="1">
      <alignment horizontal="center" vertical="center"/>
    </xf>
    <xf numFmtId="166" fontId="1" fillId="2" borderId="19" xfId="0" applyNumberFormat="1" applyFont="1" applyFill="1" applyBorder="1" applyAlignment="1">
      <alignment vertical="center"/>
    </xf>
    <xf numFmtId="0" fontId="10" fillId="2" borderId="19" xfId="0" applyFont="1" applyFill="1" applyBorder="1"/>
    <xf numFmtId="166" fontId="37" fillId="29" borderId="2" xfId="7" applyNumberFormat="1" applyFill="1" applyBorder="1" applyAlignment="1">
      <alignment horizontal="right" vertical="top" wrapText="1"/>
    </xf>
    <xf numFmtId="0" fontId="36" fillId="29" borderId="8" xfId="7" applyFont="1" applyFill="1" applyBorder="1" applyAlignment="1">
      <alignment horizontal="left" vertical="center" wrapText="1"/>
    </xf>
    <xf numFmtId="0" fontId="37" fillId="29" borderId="8" xfId="7" applyFill="1" applyBorder="1" applyAlignment="1">
      <alignment horizontal="left" vertical="top" wrapText="1"/>
    </xf>
    <xf numFmtId="171" fontId="38" fillId="29" borderId="19" xfId="7" applyNumberFormat="1" applyFont="1" applyFill="1" applyBorder="1" applyAlignment="1">
      <alignment horizontal="center" vertical="center" wrapText="1"/>
    </xf>
    <xf numFmtId="0" fontId="1" fillId="2" borderId="0" xfId="0" applyFont="1" applyFill="1" applyAlignment="1"/>
    <xf numFmtId="0" fontId="10" fillId="2" borderId="19" xfId="0" applyFont="1" applyFill="1" applyBorder="1"/>
    <xf numFmtId="0" fontId="1" fillId="2" borderId="19" xfId="0" applyFont="1" applyFill="1" applyBorder="1"/>
    <xf numFmtId="0" fontId="1" fillId="2" borderId="19" xfId="0" applyFont="1" applyFill="1" applyBorder="1" applyAlignment="1">
      <alignment horizontal="center" vertical="center" wrapText="1"/>
    </xf>
    <xf numFmtId="0" fontId="1" fillId="2" borderId="12" xfId="0" applyFont="1" applyFill="1" applyBorder="1"/>
    <xf numFmtId="0" fontId="3" fillId="5" borderId="19" xfId="0" applyFont="1" applyFill="1" applyBorder="1" applyAlignment="1">
      <alignment horizontal="center" vertical="center" wrapText="1"/>
    </xf>
    <xf numFmtId="0" fontId="1" fillId="2" borderId="19" xfId="0" applyFont="1" applyFill="1" applyBorder="1" applyAlignment="1">
      <alignment horizontal="center" vertical="center"/>
    </xf>
    <xf numFmtId="0" fontId="1" fillId="6" borderId="19" xfId="0" applyFont="1" applyFill="1" applyBorder="1" applyAlignment="1">
      <alignment horizontal="center" vertical="center" wrapText="1"/>
    </xf>
    <xf numFmtId="2" fontId="38" fillId="29" borderId="19" xfId="7" applyNumberFormat="1" applyFont="1" applyFill="1" applyBorder="1" applyAlignment="1">
      <alignment horizontal="center" vertical="center" wrapText="1"/>
    </xf>
    <xf numFmtId="0" fontId="9" fillId="2" borderId="0" xfId="0" applyFont="1" applyFill="1" applyAlignment="1">
      <alignment horizontal="left" vertical="center"/>
    </xf>
    <xf numFmtId="0" fontId="34" fillId="22" borderId="118" xfId="2" applyFont="1" applyFill="1" applyBorder="1" applyAlignment="1" applyProtection="1">
      <alignment horizontal="right" vertical="center"/>
    </xf>
    <xf numFmtId="0" fontId="1" fillId="2" borderId="0" xfId="0" applyFont="1" applyFill="1" applyAlignment="1"/>
    <xf numFmtId="0" fontId="10" fillId="2" borderId="19" xfId="0" applyFont="1" applyFill="1" applyBorder="1"/>
    <xf numFmtId="0" fontId="1" fillId="2" borderId="19" xfId="0" applyFont="1" applyFill="1" applyBorder="1"/>
    <xf numFmtId="0" fontId="1" fillId="2" borderId="19" xfId="0" applyFont="1" applyFill="1" applyBorder="1" applyAlignment="1">
      <alignment horizontal="center" vertical="center" wrapText="1"/>
    </xf>
    <xf numFmtId="0" fontId="3" fillId="5" borderId="31" xfId="0" applyFont="1" applyFill="1" applyBorder="1" applyAlignment="1">
      <alignment vertical="center" wrapText="1"/>
    </xf>
    <xf numFmtId="0" fontId="3" fillId="5" borderId="33" xfId="0" applyFont="1" applyFill="1" applyBorder="1" applyAlignment="1">
      <alignment vertical="center" wrapText="1"/>
    </xf>
    <xf numFmtId="0" fontId="10" fillId="2" borderId="42" xfId="0" applyFont="1" applyFill="1" applyBorder="1" applyAlignment="1"/>
    <xf numFmtId="0" fontId="1" fillId="2" borderId="0" xfId="0" applyFont="1" applyFill="1" applyAlignment="1"/>
    <xf numFmtId="0" fontId="10" fillId="2" borderId="19" xfId="0" applyFont="1" applyFill="1" applyBorder="1"/>
    <xf numFmtId="0" fontId="1" fillId="2" borderId="19" xfId="0" applyFont="1" applyFill="1" applyBorder="1"/>
    <xf numFmtId="0" fontId="1" fillId="2" borderId="0" xfId="0" applyFont="1" applyFill="1" applyAlignment="1"/>
    <xf numFmtId="0" fontId="1" fillId="2" borderId="19" xfId="0" applyFont="1" applyFill="1" applyBorder="1"/>
    <xf numFmtId="0" fontId="1" fillId="2" borderId="10" xfId="0" applyFont="1" applyFill="1" applyBorder="1"/>
    <xf numFmtId="0" fontId="1" fillId="2" borderId="11" xfId="0" applyFont="1" applyFill="1" applyBorder="1"/>
    <xf numFmtId="0" fontId="1" fillId="2" borderId="12" xfId="0" applyFont="1" applyFill="1" applyBorder="1"/>
    <xf numFmtId="0" fontId="1" fillId="2" borderId="1" xfId="0" applyFont="1" applyFill="1" applyBorder="1"/>
    <xf numFmtId="0" fontId="1" fillId="2" borderId="3" xfId="0" applyFont="1" applyFill="1" applyBorder="1"/>
    <xf numFmtId="0" fontId="14" fillId="5" borderId="19" xfId="0" applyFont="1" applyFill="1" applyBorder="1" applyAlignment="1">
      <alignment horizontal="center" vertical="center" wrapText="1"/>
    </xf>
    <xf numFmtId="0" fontId="1" fillId="6" borderId="32" xfId="0" applyFont="1" applyFill="1" applyBorder="1" applyAlignment="1">
      <alignment horizontal="center" vertical="center"/>
    </xf>
    <xf numFmtId="0" fontId="1" fillId="2" borderId="19" xfId="0" applyFont="1" applyFill="1" applyBorder="1" applyAlignment="1">
      <alignment horizontal="center" vertical="center"/>
    </xf>
    <xf numFmtId="0" fontId="27" fillId="6" borderId="19" xfId="1" applyFont="1" applyFill="1" applyBorder="1" applyAlignment="1">
      <alignment horizontal="left" vertical="center"/>
    </xf>
    <xf numFmtId="0" fontId="1" fillId="2" borderId="0" xfId="0" applyFont="1" applyFill="1" applyAlignment="1">
      <alignment horizontal="center" vertical="center"/>
    </xf>
    <xf numFmtId="0" fontId="1" fillId="2" borderId="0" xfId="0" applyFont="1" applyFill="1" applyAlignment="1"/>
    <xf numFmtId="0" fontId="1" fillId="2" borderId="19" xfId="0" applyFont="1" applyFill="1" applyBorder="1" applyAlignment="1">
      <alignment horizontal="center" vertical="center"/>
    </xf>
    <xf numFmtId="0" fontId="1" fillId="2" borderId="0" xfId="0" applyFont="1" applyFill="1" applyAlignment="1"/>
    <xf numFmtId="0" fontId="1" fillId="2" borderId="19" xfId="0" applyFont="1" applyFill="1" applyBorder="1"/>
    <xf numFmtId="0" fontId="10" fillId="5" borderId="19" xfId="0" applyFont="1" applyFill="1" applyBorder="1" applyAlignment="1">
      <alignment horizontal="center" vertical="center" wrapText="1"/>
    </xf>
    <xf numFmtId="0" fontId="3" fillId="5" borderId="19" xfId="0" applyFont="1" applyFill="1" applyBorder="1" applyAlignment="1">
      <alignment horizontal="center" vertical="center"/>
    </xf>
    <xf numFmtId="0" fontId="3" fillId="5" borderId="42" xfId="0" applyFont="1" applyFill="1" applyBorder="1" applyAlignment="1">
      <alignment horizontal="center" vertical="center"/>
    </xf>
    <xf numFmtId="0" fontId="3" fillId="5" borderId="29" xfId="0" applyFont="1" applyFill="1" applyBorder="1" applyAlignment="1">
      <alignment horizontal="center" vertical="center"/>
    </xf>
    <xf numFmtId="0" fontId="3" fillId="5" borderId="19" xfId="0" applyFont="1" applyFill="1" applyBorder="1" applyAlignment="1">
      <alignment horizontal="center" vertical="center" wrapText="1"/>
    </xf>
    <xf numFmtId="0" fontId="3" fillId="5" borderId="27" xfId="0" applyFont="1" applyFill="1" applyBorder="1" applyAlignment="1">
      <alignment horizontal="center" vertical="center" wrapText="1"/>
    </xf>
    <xf numFmtId="0" fontId="1" fillId="2" borderId="19" xfId="0" applyFont="1" applyFill="1" applyBorder="1" applyAlignment="1">
      <alignment horizontal="center" vertical="center"/>
    </xf>
    <xf numFmtId="0" fontId="14" fillId="5" borderId="19" xfId="0" applyFont="1" applyFill="1" applyBorder="1" applyAlignment="1">
      <alignment horizontal="center" vertical="center" wrapText="1"/>
    </xf>
    <xf numFmtId="0" fontId="3" fillId="5" borderId="42" xfId="0" applyFont="1" applyFill="1" applyBorder="1" applyAlignment="1">
      <alignment vertical="center" wrapText="1"/>
    </xf>
    <xf numFmtId="0" fontId="3" fillId="5" borderId="19" xfId="0" applyFont="1" applyFill="1" applyBorder="1" applyAlignment="1">
      <alignment vertical="center" wrapText="1"/>
    </xf>
    <xf numFmtId="0" fontId="3" fillId="5" borderId="29" xfId="0" applyFont="1" applyFill="1" applyBorder="1" applyAlignment="1">
      <alignment vertical="center" wrapText="1"/>
    </xf>
    <xf numFmtId="0" fontId="3" fillId="5" borderId="34" xfId="0" applyFont="1" applyFill="1" applyBorder="1" applyAlignment="1">
      <alignment vertical="center" wrapText="1"/>
    </xf>
    <xf numFmtId="0" fontId="3" fillId="5" borderId="23" xfId="0" applyFont="1" applyFill="1" applyBorder="1" applyAlignment="1">
      <alignment vertical="center" wrapText="1"/>
    </xf>
    <xf numFmtId="0" fontId="24" fillId="2" borderId="19" xfId="0" applyFont="1" applyFill="1" applyBorder="1"/>
    <xf numFmtId="0" fontId="24" fillId="2" borderId="19" xfId="0" applyFont="1" applyFill="1" applyBorder="1" applyAlignment="1">
      <alignment horizontal="center" vertical="center"/>
    </xf>
    <xf numFmtId="0" fontId="24" fillId="2" borderId="0" xfId="0" applyFont="1" applyFill="1"/>
    <xf numFmtId="0" fontId="43" fillId="2" borderId="19" xfId="0" applyFont="1" applyFill="1" applyBorder="1" applyAlignment="1">
      <alignment horizontal="center" vertical="center"/>
    </xf>
    <xf numFmtId="0" fontId="42" fillId="2" borderId="19" xfId="0" applyFont="1" applyFill="1" applyBorder="1" applyAlignment="1">
      <alignment horizontal="center"/>
    </xf>
    <xf numFmtId="0" fontId="32" fillId="2" borderId="19" xfId="0" applyFont="1" applyFill="1" applyBorder="1" applyAlignment="1">
      <alignment vertical="center"/>
    </xf>
    <xf numFmtId="0" fontId="44" fillId="2" borderId="19" xfId="0" applyFont="1" applyFill="1" applyBorder="1" applyAlignment="1">
      <alignment vertical="center"/>
    </xf>
    <xf numFmtId="0" fontId="14" fillId="5" borderId="19" xfId="0" applyFont="1" applyFill="1" applyBorder="1" applyAlignment="1">
      <alignment horizontal="center" vertical="center" wrapText="1"/>
    </xf>
    <xf numFmtId="0" fontId="10" fillId="5" borderId="19" xfId="0" applyFont="1" applyFill="1" applyBorder="1" applyAlignment="1">
      <alignment horizontal="center" vertical="center" wrapText="1"/>
    </xf>
    <xf numFmtId="0" fontId="10" fillId="2" borderId="19" xfId="0" applyFont="1" applyFill="1" applyBorder="1"/>
    <xf numFmtId="0" fontId="1" fillId="2" borderId="0" xfId="0" applyFont="1" applyFill="1" applyAlignment="1"/>
    <xf numFmtId="0" fontId="1" fillId="2" borderId="19" xfId="0" applyFont="1" applyFill="1" applyBorder="1"/>
    <xf numFmtId="0" fontId="3" fillId="2" borderId="32" xfId="0" applyFont="1" applyFill="1" applyBorder="1" applyAlignment="1">
      <alignment horizontal="center" vertical="center"/>
    </xf>
    <xf numFmtId="0" fontId="1" fillId="2" borderId="0" xfId="0" applyFont="1" applyFill="1" applyAlignment="1"/>
    <xf numFmtId="0" fontId="10" fillId="2" borderId="19" xfId="0" applyFont="1" applyFill="1" applyBorder="1"/>
    <xf numFmtId="0" fontId="1" fillId="2" borderId="19" xfId="0" applyFont="1" applyFill="1" applyBorder="1"/>
    <xf numFmtId="0" fontId="1" fillId="2" borderId="19" xfId="0" applyFont="1" applyFill="1" applyBorder="1" applyAlignment="1">
      <alignment horizontal="center" vertical="center" wrapText="1"/>
    </xf>
    <xf numFmtId="0" fontId="14" fillId="5" borderId="19" xfId="0" applyFont="1" applyFill="1" applyBorder="1" applyAlignment="1">
      <alignment horizontal="center" vertical="center" wrapText="1"/>
    </xf>
    <xf numFmtId="0" fontId="3" fillId="5" borderId="19" xfId="0" applyFont="1" applyFill="1" applyBorder="1" applyAlignment="1">
      <alignment horizontal="center" vertical="center" wrapText="1"/>
    </xf>
    <xf numFmtId="0" fontId="3" fillId="5" borderId="19" xfId="0" applyFont="1" applyFill="1" applyBorder="1" applyAlignment="1">
      <alignment horizontal="right" vertical="center" wrapText="1"/>
    </xf>
    <xf numFmtId="0" fontId="1" fillId="6" borderId="19" xfId="0" applyFont="1" applyFill="1" applyBorder="1" applyAlignment="1">
      <alignment horizontal="center" vertical="center" wrapText="1"/>
    </xf>
    <xf numFmtId="0" fontId="3" fillId="2" borderId="25" xfId="0" applyFont="1" applyFill="1" applyBorder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1" fillId="2" borderId="19" xfId="0" applyFont="1" applyFill="1" applyBorder="1" applyAlignment="1">
      <alignment horizontal="center" vertical="center"/>
    </xf>
    <xf numFmtId="0" fontId="29" fillId="0" borderId="19" xfId="2" applyFont="1" applyAlignment="1" applyProtection="1">
      <alignment horizontal="left" vertical="center"/>
    </xf>
    <xf numFmtId="0" fontId="9" fillId="2" borderId="19" xfId="0" applyFont="1" applyFill="1" applyBorder="1" applyAlignment="1">
      <alignment horizontal="center" vertical="center"/>
    </xf>
    <xf numFmtId="0" fontId="7" fillId="0" borderId="42" xfId="2" applyNumberFormat="1" applyFont="1" applyFill="1" applyBorder="1" applyAlignment="1" applyProtection="1">
      <alignment horizontal="center" vertical="center" wrapText="1"/>
    </xf>
    <xf numFmtId="0" fontId="29" fillId="21" borderId="132" xfId="2" applyFont="1" applyFill="1" applyBorder="1" applyAlignment="1" applyProtection="1">
      <alignment vertical="center"/>
    </xf>
    <xf numFmtId="0" fontId="29" fillId="22" borderId="133" xfId="2" applyFont="1" applyFill="1" applyBorder="1" applyAlignment="1" applyProtection="1">
      <alignment horizontal="center" vertical="center"/>
    </xf>
    <xf numFmtId="0" fontId="29" fillId="22" borderId="133" xfId="2" applyFont="1" applyFill="1" applyBorder="1" applyAlignment="1" applyProtection="1">
      <alignment horizontal="left" vertical="center"/>
    </xf>
    <xf numFmtId="0" fontId="29" fillId="22" borderId="100" xfId="2" applyFont="1" applyFill="1" applyBorder="1" applyAlignment="1" applyProtection="1">
      <alignment horizontal="center" vertical="center"/>
    </xf>
    <xf numFmtId="0" fontId="0" fillId="0" borderId="19" xfId="0" applyBorder="1"/>
    <xf numFmtId="0" fontId="1" fillId="2" borderId="0" xfId="0" applyFont="1" applyFill="1" applyAlignment="1">
      <alignment horizontal="center" vertical="center"/>
    </xf>
    <xf numFmtId="0" fontId="1" fillId="2" borderId="0" xfId="0" applyFont="1" applyFill="1" applyAlignment="1"/>
    <xf numFmtId="0" fontId="1" fillId="2" borderId="19" xfId="0" applyFont="1" applyFill="1" applyBorder="1"/>
    <xf numFmtId="0" fontId="8" fillId="2" borderId="19" xfId="0" applyFont="1" applyFill="1" applyBorder="1" applyAlignment="1">
      <alignment horizontal="center" vertical="center" wrapText="1"/>
    </xf>
    <xf numFmtId="0" fontId="8" fillId="2" borderId="19" xfId="0" applyFont="1" applyFill="1" applyBorder="1" applyAlignment="1">
      <alignment horizontal="center" vertical="center"/>
    </xf>
    <xf numFmtId="0" fontId="52" fillId="2" borderId="0" xfId="0" applyFont="1" applyFill="1" applyAlignment="1">
      <alignment horizontal="center" vertical="center"/>
    </xf>
    <xf numFmtId="0" fontId="52" fillId="2" borderId="19" xfId="0" applyFont="1" applyFill="1" applyBorder="1" applyAlignment="1">
      <alignment horizontal="center" vertical="center"/>
    </xf>
    <xf numFmtId="166" fontId="52" fillId="2" borderId="0" xfId="0" applyNumberFormat="1" applyFont="1" applyFill="1" applyAlignment="1">
      <alignment horizontal="right" vertical="center" shrinkToFit="1"/>
    </xf>
    <xf numFmtId="0" fontId="51" fillId="2" borderId="19" xfId="0" applyFont="1" applyFill="1" applyBorder="1" applyAlignment="1">
      <alignment horizontal="center" vertical="center"/>
    </xf>
    <xf numFmtId="0" fontId="50" fillId="22" borderId="22" xfId="0" applyFont="1" applyFill="1" applyBorder="1" applyAlignment="1">
      <alignment horizontal="center" vertical="center"/>
    </xf>
    <xf numFmtId="0" fontId="1" fillId="2" borderId="0" xfId="0" quotePrefix="1" applyFont="1" applyFill="1" applyAlignment="1"/>
    <xf numFmtId="0" fontId="1" fillId="2" borderId="0" xfId="0" applyFont="1" applyFill="1" applyAlignment="1"/>
    <xf numFmtId="0" fontId="1" fillId="2" borderId="19" xfId="0" applyFont="1" applyFill="1" applyBorder="1"/>
    <xf numFmtId="0" fontId="1" fillId="4" borderId="19" xfId="0" applyFont="1" applyFill="1" applyBorder="1" applyAlignment="1">
      <alignment horizontal="center" vertical="center"/>
    </xf>
    <xf numFmtId="0" fontId="10" fillId="2" borderId="19" xfId="0" applyFont="1" applyFill="1" applyBorder="1" applyAlignment="1">
      <alignment horizontal="center" vertical="center"/>
    </xf>
    <xf numFmtId="0" fontId="24" fillId="2" borderId="19" xfId="0" applyFont="1" applyFill="1" applyBorder="1"/>
    <xf numFmtId="0" fontId="24" fillId="2" borderId="74" xfId="0" applyFont="1" applyFill="1" applyBorder="1"/>
    <xf numFmtId="0" fontId="24" fillId="2" borderId="74" xfId="0" applyFont="1" applyFill="1" applyBorder="1" applyAlignment="1">
      <alignment horizontal="center" vertical="center"/>
    </xf>
    <xf numFmtId="0" fontId="24" fillId="2" borderId="74" xfId="0" applyFont="1" applyFill="1" applyBorder="1" applyAlignment="1"/>
    <xf numFmtId="0" fontId="24" fillId="2" borderId="0" xfId="0" applyFont="1" applyFill="1" applyAlignment="1"/>
    <xf numFmtId="0" fontId="55" fillId="2" borderId="19" xfId="0" applyFont="1" applyFill="1" applyBorder="1" applyAlignment="1">
      <alignment vertical="top"/>
    </xf>
    <xf numFmtId="0" fontId="56" fillId="13" borderId="19" xfId="0" applyFont="1" applyFill="1" applyBorder="1" applyAlignment="1">
      <alignment horizontal="center"/>
    </xf>
    <xf numFmtId="0" fontId="56" fillId="13" borderId="19" xfId="0" applyFont="1" applyFill="1" applyBorder="1" applyAlignment="1">
      <alignment horizontal="center" vertical="center"/>
    </xf>
    <xf numFmtId="0" fontId="10" fillId="2" borderId="19" xfId="0" applyFont="1" applyFill="1" applyBorder="1" applyAlignment="1">
      <alignment vertical="center" wrapText="1"/>
    </xf>
    <xf numFmtId="0" fontId="26" fillId="2" borderId="19" xfId="0" applyFont="1" applyFill="1" applyBorder="1" applyAlignment="1">
      <alignment horizontal="center" vertical="center"/>
    </xf>
    <xf numFmtId="0" fontId="32" fillId="2" borderId="74" xfId="0" applyFont="1" applyFill="1" applyBorder="1" applyAlignment="1">
      <alignment vertical="center"/>
    </xf>
    <xf numFmtId="0" fontId="44" fillId="2" borderId="74" xfId="0" applyFont="1" applyFill="1" applyBorder="1" applyAlignment="1">
      <alignment vertical="center"/>
    </xf>
    <xf numFmtId="0" fontId="9" fillId="2" borderId="19" xfId="0" applyFont="1" applyFill="1" applyBorder="1" applyAlignment="1">
      <alignment vertical="top"/>
    </xf>
    <xf numFmtId="14" fontId="1" fillId="2" borderId="0" xfId="0" applyNumberFormat="1" applyFont="1" applyFill="1" applyAlignment="1"/>
    <xf numFmtId="0" fontId="1" fillId="2" borderId="0" xfId="0" applyFont="1" applyFill="1" applyAlignment="1"/>
    <xf numFmtId="0" fontId="1" fillId="5" borderId="19" xfId="0" applyFont="1" applyFill="1" applyBorder="1" applyAlignment="1">
      <alignment vertical="center" wrapText="1"/>
    </xf>
    <xf numFmtId="1" fontId="9" fillId="2" borderId="19" xfId="0" applyNumberFormat="1" applyFont="1" applyFill="1" applyBorder="1" applyAlignment="1">
      <alignment vertical="center"/>
    </xf>
    <xf numFmtId="0" fontId="1" fillId="2" borderId="0" xfId="0" applyFont="1" applyFill="1" applyAlignment="1">
      <alignment horizontal="left"/>
    </xf>
    <xf numFmtId="1" fontId="29" fillId="21" borderId="24" xfId="2" applyNumberFormat="1" applyFont="1" applyFill="1" applyBorder="1" applyAlignment="1" applyProtection="1">
      <alignment vertical="center"/>
    </xf>
    <xf numFmtId="0" fontId="1" fillId="2" borderId="0" xfId="0" applyFont="1" applyFill="1" applyAlignment="1"/>
    <xf numFmtId="0" fontId="1" fillId="2" borderId="0" xfId="0" applyFont="1" applyFill="1" applyAlignment="1">
      <alignment horizontal="center" vertical="center"/>
    </xf>
    <xf numFmtId="0" fontId="1" fillId="2" borderId="0" xfId="0" applyFont="1" applyFill="1" applyAlignment="1"/>
    <xf numFmtId="0" fontId="10" fillId="2" borderId="19" xfId="0" applyFont="1" applyFill="1" applyBorder="1"/>
    <xf numFmtId="0" fontId="1" fillId="2" borderId="19" xfId="0" applyFont="1" applyFill="1" applyBorder="1"/>
    <xf numFmtId="0" fontId="1" fillId="2" borderId="61" xfId="0" applyFont="1" applyFill="1" applyBorder="1"/>
    <xf numFmtId="0" fontId="1" fillId="2" borderId="12" xfId="0" applyFont="1" applyFill="1" applyBorder="1"/>
    <xf numFmtId="0" fontId="1" fillId="2" borderId="19" xfId="0" applyFont="1" applyFill="1" applyBorder="1" applyAlignment="1">
      <alignment horizontal="center" vertical="center"/>
    </xf>
    <xf numFmtId="0" fontId="3" fillId="5" borderId="19" xfId="0" applyFont="1" applyFill="1" applyBorder="1" applyAlignment="1">
      <alignment horizontal="left" vertical="center" wrapText="1"/>
    </xf>
    <xf numFmtId="0" fontId="3" fillId="5" borderId="19" xfId="0" applyFont="1" applyFill="1" applyBorder="1" applyAlignment="1">
      <alignment horizontal="center" vertical="center" wrapText="1"/>
    </xf>
    <xf numFmtId="0" fontId="3" fillId="5" borderId="19" xfId="0" applyFont="1" applyFill="1" applyBorder="1" applyAlignment="1">
      <alignment horizontal="center" vertical="center"/>
    </xf>
    <xf numFmtId="0" fontId="14" fillId="5" borderId="19" xfId="0" applyFont="1" applyFill="1" applyBorder="1" applyAlignment="1">
      <alignment horizontal="center" vertical="center" wrapText="1"/>
    </xf>
    <xf numFmtId="166" fontId="51" fillId="2" borderId="19" xfId="0" applyNumberFormat="1" applyFont="1" applyFill="1" applyBorder="1" applyAlignment="1">
      <alignment horizontal="center" vertical="center" shrinkToFit="1"/>
    </xf>
    <xf numFmtId="0" fontId="51" fillId="2" borderId="19" xfId="0" applyFont="1" applyFill="1" applyBorder="1" applyAlignment="1">
      <alignment horizontal="center" vertical="center"/>
    </xf>
    <xf numFmtId="0" fontId="14" fillId="5" borderId="19" xfId="0" applyFont="1" applyFill="1" applyBorder="1" applyAlignment="1">
      <alignment horizontal="center" vertical="center"/>
    </xf>
    <xf numFmtId="0" fontId="7" fillId="2" borderId="19" xfId="2" applyFont="1" applyFill="1" applyBorder="1" applyAlignment="1" applyProtection="1">
      <alignment horizontal="center" vertical="center"/>
    </xf>
    <xf numFmtId="169" fontId="7" fillId="2" borderId="19" xfId="2" applyNumberFormat="1" applyFont="1" applyFill="1" applyBorder="1" applyAlignment="1" applyProtection="1">
      <alignment horizontal="center" vertical="center"/>
    </xf>
    <xf numFmtId="0" fontId="10" fillId="2" borderId="19" xfId="0" applyFont="1" applyFill="1" applyBorder="1"/>
    <xf numFmtId="0" fontId="1" fillId="2" borderId="19" xfId="0" applyFont="1" applyFill="1" applyBorder="1"/>
    <xf numFmtId="0" fontId="1" fillId="2" borderId="61" xfId="0" applyFont="1" applyFill="1" applyBorder="1"/>
    <xf numFmtId="0" fontId="1" fillId="2" borderId="12" xfId="0" applyFont="1" applyFill="1" applyBorder="1"/>
    <xf numFmtId="0" fontId="3" fillId="5" borderId="19" xfId="0" applyFont="1" applyFill="1" applyBorder="1" applyAlignment="1">
      <alignment horizontal="center" vertical="center" wrapText="1"/>
    </xf>
    <xf numFmtId="0" fontId="3" fillId="5" borderId="19" xfId="0" applyFont="1" applyFill="1" applyBorder="1" applyAlignment="1">
      <alignment horizontal="center" vertical="center"/>
    </xf>
    <xf numFmtId="0" fontId="14" fillId="5" borderId="19" xfId="0" applyFont="1" applyFill="1" applyBorder="1" applyAlignment="1">
      <alignment horizontal="center" vertical="center"/>
    </xf>
    <xf numFmtId="164" fontId="1" fillId="2" borderId="0" xfId="0" applyNumberFormat="1" applyFont="1" applyFill="1" applyAlignment="1"/>
    <xf numFmtId="0" fontId="1" fillId="2" borderId="0" xfId="0" applyFont="1" applyFill="1" applyAlignment="1"/>
    <xf numFmtId="0" fontId="10" fillId="2" borderId="19" xfId="0" applyFont="1" applyFill="1" applyBorder="1"/>
    <xf numFmtId="0" fontId="1" fillId="2" borderId="19" xfId="0" applyFont="1" applyFill="1" applyBorder="1"/>
    <xf numFmtId="0" fontId="1" fillId="2" borderId="12" xfId="0" applyFont="1" applyFill="1" applyBorder="1"/>
    <xf numFmtId="0" fontId="3" fillId="5" borderId="19" xfId="0" applyFont="1" applyFill="1" applyBorder="1" applyAlignment="1">
      <alignment horizontal="center" vertical="center" wrapText="1"/>
    </xf>
    <xf numFmtId="0" fontId="14" fillId="5" borderId="19" xfId="0" applyFont="1" applyFill="1" applyBorder="1" applyAlignment="1">
      <alignment horizontal="center" vertical="center" wrapText="1"/>
    </xf>
    <xf numFmtId="0" fontId="1" fillId="2" borderId="0" xfId="0" applyFont="1" applyFill="1" applyAlignment="1"/>
    <xf numFmtId="0" fontId="1" fillId="2" borderId="19" xfId="0" applyFont="1" applyFill="1" applyBorder="1"/>
    <xf numFmtId="0" fontId="3" fillId="5" borderId="19" xfId="0" applyFont="1" applyFill="1" applyBorder="1" applyAlignment="1">
      <alignment horizontal="center" vertical="center" wrapText="1"/>
    </xf>
    <xf numFmtId="0" fontId="3" fillId="5" borderId="19" xfId="0" applyFont="1" applyFill="1" applyBorder="1" applyAlignment="1">
      <alignment horizontal="center" vertical="center"/>
    </xf>
    <xf numFmtId="0" fontId="8" fillId="2" borderId="0" xfId="0" applyFont="1" applyFill="1" applyAlignment="1">
      <alignment horizontal="left" vertical="center"/>
    </xf>
    <xf numFmtId="0" fontId="0" fillId="2" borderId="0" xfId="0" applyFont="1" applyFill="1" applyAlignment="1">
      <alignment vertical="center"/>
    </xf>
    <xf numFmtId="0" fontId="1" fillId="2" borderId="0" xfId="0" applyFont="1" applyFill="1" applyAlignment="1"/>
    <xf numFmtId="0" fontId="10" fillId="2" borderId="19" xfId="0" applyFont="1" applyFill="1" applyBorder="1"/>
    <xf numFmtId="0" fontId="1" fillId="2" borderId="19" xfId="0" applyFont="1" applyFill="1" applyBorder="1"/>
    <xf numFmtId="0" fontId="3" fillId="5" borderId="19" xfId="0" applyFont="1" applyFill="1" applyBorder="1" applyAlignment="1">
      <alignment horizontal="center" vertical="center" wrapText="1"/>
    </xf>
    <xf numFmtId="0" fontId="14" fillId="5" borderId="19" xfId="0" applyFont="1" applyFill="1" applyBorder="1" applyAlignment="1">
      <alignment horizontal="center" vertical="center" wrapText="1"/>
    </xf>
    <xf numFmtId="0" fontId="10" fillId="5" borderId="19" xfId="0" applyFont="1" applyFill="1" applyBorder="1" applyAlignment="1">
      <alignment horizontal="center" vertical="center" wrapText="1"/>
    </xf>
    <xf numFmtId="0" fontId="1" fillId="2" borderId="0" xfId="0" applyFont="1" applyFill="1" applyAlignment="1" applyProtection="1">
      <protection locked="0"/>
    </xf>
    <xf numFmtId="0" fontId="1" fillId="2" borderId="19" xfId="0" applyFont="1" applyFill="1" applyBorder="1" applyAlignment="1" applyProtection="1">
      <protection locked="0"/>
    </xf>
    <xf numFmtId="0" fontId="0" fillId="2" borderId="0" xfId="0" applyFont="1" applyFill="1" applyAlignment="1" applyProtection="1"/>
    <xf numFmtId="0" fontId="1" fillId="2" borderId="0" xfId="0" applyFont="1" applyFill="1" applyAlignment="1" applyProtection="1"/>
    <xf numFmtId="0" fontId="0" fillId="2" borderId="0" xfId="0" applyFont="1" applyFill="1" applyAlignment="1" applyProtection="1">
      <alignment horizontal="center" vertical="center"/>
    </xf>
    <xf numFmtId="0" fontId="1" fillId="2" borderId="19" xfId="0" applyFont="1" applyFill="1" applyBorder="1" applyAlignment="1" applyProtection="1"/>
    <xf numFmtId="0" fontId="10" fillId="2" borderId="19" xfId="0" applyFont="1" applyFill="1" applyBorder="1" applyAlignment="1" applyProtection="1"/>
    <xf numFmtId="0" fontId="10" fillId="2" borderId="19" xfId="0" applyFont="1" applyFill="1" applyBorder="1" applyAlignment="1" applyProtection="1">
      <protection locked="0"/>
    </xf>
    <xf numFmtId="9" fontId="1" fillId="2" borderId="19" xfId="0" applyNumberFormat="1" applyFont="1" applyFill="1" applyBorder="1" applyAlignment="1" applyProtection="1">
      <alignment horizontal="center" vertical="center"/>
      <protection locked="0"/>
    </xf>
    <xf numFmtId="0" fontId="1" fillId="2" borderId="19" xfId="0" applyFont="1" applyFill="1" applyBorder="1" applyAlignment="1">
      <alignment horizontal="center" vertical="center"/>
    </xf>
    <xf numFmtId="0" fontId="1" fillId="2" borderId="19" xfId="0" applyFont="1" applyFill="1" applyBorder="1" applyAlignment="1">
      <alignment horizontal="center"/>
    </xf>
    <xf numFmtId="173" fontId="1" fillId="6" borderId="19" xfId="0" applyNumberFormat="1" applyFont="1" applyFill="1" applyBorder="1" applyAlignment="1">
      <alignment vertical="center"/>
    </xf>
    <xf numFmtId="0" fontId="1" fillId="2" borderId="19" xfId="0" applyFont="1" applyFill="1" applyBorder="1"/>
    <xf numFmtId="0" fontId="1" fillId="2" borderId="19" xfId="0" applyFont="1" applyFill="1" applyBorder="1" applyAlignment="1">
      <alignment horizontal="center" vertical="center"/>
    </xf>
    <xf numFmtId="0" fontId="8" fillId="2" borderId="19" xfId="0" applyFont="1" applyFill="1" applyBorder="1" applyAlignment="1">
      <alignment horizontal="center" vertical="center"/>
    </xf>
    <xf numFmtId="0" fontId="3" fillId="2" borderId="19" xfId="0" applyFont="1" applyFill="1" applyBorder="1" applyAlignment="1">
      <alignment horizontal="center" vertical="center"/>
    </xf>
    <xf numFmtId="0" fontId="3" fillId="6" borderId="42" xfId="0" applyFont="1" applyFill="1" applyBorder="1" applyAlignment="1">
      <alignment vertical="center" wrapText="1"/>
    </xf>
    <xf numFmtId="0" fontId="3" fillId="6" borderId="29" xfId="0" applyFont="1" applyFill="1" applyBorder="1" applyAlignment="1">
      <alignment vertical="center" wrapText="1"/>
    </xf>
    <xf numFmtId="40" fontId="1" fillId="2" borderId="19" xfId="0" applyNumberFormat="1" applyFont="1" applyFill="1" applyBorder="1" applyAlignment="1">
      <alignment vertical="center"/>
    </xf>
    <xf numFmtId="0" fontId="1" fillId="2" borderId="0" xfId="0" applyFont="1" applyFill="1" applyAlignment="1"/>
    <xf numFmtId="0" fontId="2" fillId="12" borderId="19" xfId="0" applyFont="1" applyFill="1" applyBorder="1" applyAlignment="1">
      <alignment vertical="center"/>
    </xf>
    <xf numFmtId="0" fontId="3" fillId="10" borderId="19" xfId="0" applyFont="1" applyFill="1" applyBorder="1" applyAlignment="1">
      <alignment vertical="center"/>
    </xf>
    <xf numFmtId="0" fontId="5" fillId="8" borderId="19" xfId="0" applyFont="1" applyFill="1" applyBorder="1" applyAlignment="1">
      <alignment vertical="center"/>
    </xf>
    <xf numFmtId="0" fontId="52" fillId="2" borderId="19" xfId="0" applyFont="1" applyFill="1" applyBorder="1" applyAlignment="1">
      <alignment wrapText="1"/>
    </xf>
    <xf numFmtId="0" fontId="1" fillId="2" borderId="19" xfId="0" applyFont="1" applyFill="1" applyBorder="1" applyAlignment="1">
      <alignment wrapText="1"/>
    </xf>
    <xf numFmtId="0" fontId="4" fillId="7" borderId="19" xfId="0" applyFont="1" applyFill="1" applyBorder="1" applyAlignment="1">
      <alignment vertical="top"/>
    </xf>
    <xf numFmtId="0" fontId="2" fillId="11" borderId="19" xfId="0" applyFont="1" applyFill="1" applyBorder="1" applyAlignment="1">
      <alignment vertical="center"/>
    </xf>
    <xf numFmtId="0" fontId="29" fillId="2" borderId="0" xfId="0" applyFont="1" applyFill="1" applyAlignment="1">
      <alignment vertical="center" wrapText="1"/>
    </xf>
    <xf numFmtId="0" fontId="59" fillId="2" borderId="19" xfId="0" applyFont="1" applyFill="1" applyBorder="1" applyAlignment="1"/>
    <xf numFmtId="0" fontId="60" fillId="32" borderId="19" xfId="0" applyFont="1" applyFill="1" applyBorder="1" applyAlignment="1">
      <alignment vertical="center"/>
    </xf>
    <xf numFmtId="0" fontId="61" fillId="33" borderId="19" xfId="0" applyFont="1" applyFill="1" applyBorder="1" applyAlignment="1">
      <alignment vertical="center"/>
    </xf>
    <xf numFmtId="0" fontId="60" fillId="34" borderId="19" xfId="0" applyFont="1" applyFill="1" applyBorder="1" applyAlignment="1">
      <alignment vertical="center"/>
    </xf>
    <xf numFmtId="0" fontId="61" fillId="35" borderId="19" xfId="0" applyFont="1" applyFill="1" applyBorder="1" applyAlignment="1">
      <alignment horizontal="left" vertical="center" wrapText="1"/>
    </xf>
    <xf numFmtId="0" fontId="59" fillId="35" borderId="19" xfId="0" applyFont="1" applyFill="1" applyBorder="1" applyAlignment="1">
      <alignment horizontal="left" vertical="top" wrapText="1"/>
    </xf>
    <xf numFmtId="0" fontId="59" fillId="2" borderId="19" xfId="0" applyFont="1" applyFill="1" applyBorder="1"/>
    <xf numFmtId="0" fontId="26" fillId="2" borderId="19" xfId="2" applyFont="1" applyFill="1" applyBorder="1" applyAlignment="1" applyProtection="1">
      <alignment vertical="center"/>
    </xf>
    <xf numFmtId="0" fontId="25" fillId="2" borderId="19" xfId="2" applyFont="1" applyFill="1" applyAlignment="1" applyProtection="1">
      <alignment vertical="center" wrapText="1"/>
    </xf>
    <xf numFmtId="0" fontId="26" fillId="2" borderId="19" xfId="2" applyFont="1" applyFill="1" applyAlignment="1" applyProtection="1">
      <alignment vertical="center"/>
    </xf>
    <xf numFmtId="0" fontId="30" fillId="2" borderId="19" xfId="2" applyFont="1" applyFill="1" applyBorder="1" applyAlignment="1" applyProtection="1">
      <alignment horizontal="center" vertical="center" wrapText="1"/>
    </xf>
    <xf numFmtId="0" fontId="30" fillId="2" borderId="19" xfId="2" applyFont="1" applyFill="1" applyBorder="1" applyAlignment="1" applyProtection="1">
      <alignment horizontal="left" vertical="center" wrapText="1"/>
    </xf>
    <xf numFmtId="0" fontId="7" fillId="2" borderId="19" xfId="2" applyFont="1" applyFill="1" applyAlignment="1" applyProtection="1">
      <alignment horizontal="right" vertical="center"/>
    </xf>
    <xf numFmtId="0" fontId="7" fillId="2" borderId="19" xfId="2" applyFont="1" applyFill="1" applyAlignment="1" applyProtection="1">
      <alignment vertical="center" wrapText="1"/>
    </xf>
    <xf numFmtId="0" fontId="7" fillId="2" borderId="19" xfId="2" applyFont="1" applyFill="1" applyAlignment="1" applyProtection="1">
      <alignment vertical="center"/>
    </xf>
    <xf numFmtId="0" fontId="29" fillId="2" borderId="19" xfId="2" applyFont="1" applyFill="1" applyAlignment="1" applyProtection="1">
      <alignment horizontal="left" vertical="center"/>
    </xf>
    <xf numFmtId="0" fontId="32" fillId="2" borderId="19" xfId="2" applyFont="1" applyFill="1" applyAlignment="1" applyProtection="1">
      <alignment vertical="center"/>
    </xf>
    <xf numFmtId="0" fontId="32" fillId="2" borderId="19" xfId="2" applyFont="1" applyFill="1" applyBorder="1" applyAlignment="1" applyProtection="1">
      <alignment vertical="center"/>
    </xf>
    <xf numFmtId="0" fontId="29" fillId="2" borderId="19" xfId="2" applyFont="1" applyFill="1" applyAlignment="1" applyProtection="1">
      <alignment vertical="center"/>
    </xf>
    <xf numFmtId="0" fontId="7" fillId="2" borderId="19" xfId="2" applyFont="1" applyFill="1" applyBorder="1" applyAlignment="1" applyProtection="1">
      <alignment vertical="center"/>
    </xf>
    <xf numFmtId="0" fontId="30" fillId="2" borderId="43" xfId="2" applyFont="1" applyFill="1" applyBorder="1" applyAlignment="1" applyProtection="1">
      <alignment vertical="center" wrapText="1"/>
    </xf>
    <xf numFmtId="1" fontId="7" fillId="2" borderId="19" xfId="2" applyNumberFormat="1" applyFont="1" applyFill="1" applyBorder="1" applyAlignment="1" applyProtection="1">
      <alignment horizontal="center" vertical="center"/>
    </xf>
    <xf numFmtId="0" fontId="29" fillId="2" borderId="19" xfId="2" applyFont="1" applyFill="1" applyAlignment="1" applyProtection="1">
      <alignment horizontal="center" vertical="center"/>
    </xf>
    <xf numFmtId="0" fontId="7" fillId="2" borderId="19" xfId="2" applyNumberFormat="1" applyFont="1" applyFill="1" applyBorder="1" applyAlignment="1" applyProtection="1">
      <alignment horizontal="center" vertical="center" wrapText="1"/>
    </xf>
    <xf numFmtId="17" fontId="7" fillId="2" borderId="19" xfId="2" applyNumberFormat="1" applyFont="1" applyFill="1" applyBorder="1" applyAlignment="1" applyProtection="1">
      <alignment horizontal="center" vertical="center" wrapText="1"/>
    </xf>
    <xf numFmtId="1" fontId="7" fillId="2" borderId="19" xfId="2" applyNumberFormat="1" applyFont="1" applyFill="1" applyBorder="1" applyAlignment="1" applyProtection="1">
      <alignment vertical="center"/>
    </xf>
    <xf numFmtId="166" fontId="29" fillId="2" borderId="19" xfId="6" applyFont="1" applyFill="1" applyAlignment="1" applyProtection="1">
      <alignment vertical="center"/>
    </xf>
    <xf numFmtId="43" fontId="29" fillId="2" borderId="19" xfId="2" applyNumberFormat="1" applyFont="1" applyFill="1" applyAlignment="1" applyProtection="1">
      <alignment vertical="center"/>
    </xf>
    <xf numFmtId="41" fontId="29" fillId="2" borderId="19" xfId="2" applyNumberFormat="1" applyFont="1" applyFill="1" applyAlignment="1" applyProtection="1">
      <alignment vertical="center"/>
    </xf>
    <xf numFmtId="0" fontId="29" fillId="2" borderId="19" xfId="2" applyFont="1" applyFill="1" applyBorder="1" applyAlignment="1" applyProtection="1">
      <alignment vertical="center"/>
    </xf>
    <xf numFmtId="0" fontId="27" fillId="2" borderId="33" xfId="1" applyFont="1" applyFill="1" applyBorder="1" applyAlignment="1">
      <alignment vertical="center"/>
    </xf>
    <xf numFmtId="0" fontId="27" fillId="2" borderId="23" xfId="1" applyFont="1" applyFill="1" applyBorder="1" applyAlignment="1">
      <alignment vertical="center"/>
    </xf>
    <xf numFmtId="0" fontId="1" fillId="2" borderId="0" xfId="0" applyFont="1" applyFill="1" applyAlignment="1"/>
    <xf numFmtId="0" fontId="1" fillId="4" borderId="19" xfId="0" applyFont="1" applyFill="1" applyBorder="1" applyAlignment="1">
      <alignment horizontal="center" vertical="center"/>
    </xf>
    <xf numFmtId="0" fontId="1" fillId="2" borderId="19" xfId="0" applyFont="1" applyFill="1" applyBorder="1"/>
    <xf numFmtId="0" fontId="10" fillId="2" borderId="19" xfId="0" applyFont="1" applyFill="1" applyBorder="1"/>
    <xf numFmtId="0" fontId="3" fillId="5" borderId="19" xfId="0" applyFont="1" applyFill="1" applyBorder="1" applyAlignment="1" applyProtection="1">
      <alignment horizontal="center" vertical="center"/>
      <protection locked="0"/>
    </xf>
    <xf numFmtId="0" fontId="3" fillId="5" borderId="29" xfId="0" applyFont="1" applyFill="1" applyBorder="1" applyAlignment="1" applyProtection="1">
      <alignment horizontal="center" vertical="center"/>
      <protection locked="0"/>
    </xf>
    <xf numFmtId="0" fontId="3" fillId="5" borderId="19" xfId="0" applyFont="1" applyFill="1" applyBorder="1" applyAlignment="1">
      <alignment horizontal="center" vertical="center" wrapText="1"/>
    </xf>
    <xf numFmtId="0" fontId="51" fillId="2" borderId="19" xfId="0" applyFont="1" applyFill="1" applyBorder="1" applyAlignment="1" applyProtection="1">
      <alignment horizontal="center" vertical="center"/>
    </xf>
    <xf numFmtId="0" fontId="51" fillId="2" borderId="19" xfId="0" applyFont="1" applyFill="1" applyBorder="1" applyAlignment="1" applyProtection="1">
      <alignment horizontal="center" vertical="center"/>
      <protection locked="0"/>
    </xf>
    <xf numFmtId="166" fontId="51" fillId="2" borderId="19" xfId="0" applyNumberFormat="1" applyFont="1" applyFill="1" applyBorder="1" applyAlignment="1" applyProtection="1">
      <alignment horizontal="center" vertical="center" shrinkToFit="1"/>
      <protection locked="0"/>
    </xf>
    <xf numFmtId="166" fontId="51" fillId="2" borderId="19" xfId="0" applyNumberFormat="1" applyFont="1" applyFill="1" applyBorder="1" applyAlignment="1" applyProtection="1">
      <alignment horizontal="center" vertical="center" shrinkToFit="1"/>
    </xf>
    <xf numFmtId="0" fontId="51" fillId="2" borderId="19" xfId="0" applyFont="1" applyFill="1" applyBorder="1" applyAlignment="1">
      <alignment horizontal="center" vertical="center"/>
    </xf>
    <xf numFmtId="166" fontId="51" fillId="2" borderId="19" xfId="0" applyNumberFormat="1" applyFont="1" applyFill="1" applyBorder="1" applyAlignment="1">
      <alignment horizontal="center" vertical="center" shrinkToFit="1"/>
    </xf>
    <xf numFmtId="0" fontId="3" fillId="5" borderId="19" xfId="0" applyFont="1" applyFill="1" applyBorder="1" applyAlignment="1">
      <alignment horizontal="center" vertical="top" wrapText="1"/>
    </xf>
    <xf numFmtId="0" fontId="1" fillId="2" borderId="0" xfId="0" applyFont="1" applyFill="1" applyAlignment="1"/>
    <xf numFmtId="0" fontId="1" fillId="2" borderId="19" xfId="0" applyFont="1" applyFill="1" applyBorder="1"/>
    <xf numFmtId="0" fontId="1" fillId="2" borderId="19" xfId="0" applyFont="1" applyFill="1" applyBorder="1" applyAlignment="1">
      <alignment horizontal="center" vertical="center" wrapText="1"/>
    </xf>
    <xf numFmtId="0" fontId="1" fillId="6" borderId="19" xfId="0" applyFont="1" applyFill="1" applyBorder="1" applyAlignment="1">
      <alignment horizontal="center" vertical="center" wrapText="1"/>
    </xf>
    <xf numFmtId="0" fontId="6" fillId="8" borderId="19" xfId="0" applyFont="1" applyFill="1" applyBorder="1" applyAlignment="1">
      <alignment vertical="center"/>
    </xf>
    <xf numFmtId="0" fontId="1" fillId="10" borderId="19" xfId="0" applyFont="1" applyFill="1" applyBorder="1" applyAlignment="1">
      <alignment vertical="center"/>
    </xf>
    <xf numFmtId="0" fontId="1" fillId="2" borderId="0" xfId="0" applyFont="1" applyFill="1" applyAlignment="1"/>
    <xf numFmtId="0" fontId="1" fillId="2" borderId="19" xfId="0" applyFont="1" applyFill="1" applyBorder="1"/>
    <xf numFmtId="0" fontId="3" fillId="5" borderId="19" xfId="0" applyFont="1" applyFill="1" applyBorder="1" applyAlignment="1">
      <alignment horizontal="center" vertical="center"/>
    </xf>
    <xf numFmtId="0" fontId="1" fillId="2" borderId="19" xfId="0" applyFont="1" applyFill="1" applyBorder="1" applyAlignment="1">
      <alignment horizontal="center" vertical="center"/>
    </xf>
    <xf numFmtId="0" fontId="3" fillId="5" borderId="19" xfId="0" applyFont="1" applyFill="1" applyBorder="1" applyAlignment="1">
      <alignment horizontal="center" vertical="center" wrapText="1"/>
    </xf>
    <xf numFmtId="0" fontId="7" fillId="5" borderId="42" xfId="0" applyFont="1" applyFill="1" applyBorder="1" applyAlignment="1">
      <alignment vertical="center" wrapText="1"/>
    </xf>
    <xf numFmtId="0" fontId="7" fillId="5" borderId="19" xfId="0" applyFont="1" applyFill="1" applyBorder="1" applyAlignment="1">
      <alignment vertical="center" wrapText="1"/>
    </xf>
    <xf numFmtId="0" fontId="7" fillId="5" borderId="29" xfId="0" applyFont="1" applyFill="1" applyBorder="1" applyAlignment="1">
      <alignment vertical="center" wrapText="1"/>
    </xf>
    <xf numFmtId="0" fontId="1" fillId="2" borderId="0" xfId="0" applyFont="1" applyFill="1" applyAlignment="1">
      <alignment horizontal="center" vertical="center"/>
    </xf>
    <xf numFmtId="0" fontId="1" fillId="2" borderId="0" xfId="0" applyFont="1" applyFill="1" applyAlignment="1"/>
    <xf numFmtId="0" fontId="1" fillId="2" borderId="19" xfId="0" applyFont="1" applyFill="1" applyBorder="1"/>
    <xf numFmtId="0" fontId="1" fillId="2" borderId="0" xfId="0" applyFont="1" applyFill="1" applyAlignment="1"/>
    <xf numFmtId="0" fontId="1" fillId="2" borderId="19" xfId="0" applyFont="1" applyFill="1" applyBorder="1"/>
    <xf numFmtId="0" fontId="14" fillId="5" borderId="19" xfId="0" applyFont="1" applyFill="1" applyBorder="1" applyAlignment="1">
      <alignment horizontal="center" vertical="center" wrapText="1"/>
    </xf>
    <xf numFmtId="0" fontId="3" fillId="5" borderId="19" xfId="0" applyFont="1" applyFill="1" applyBorder="1" applyAlignment="1">
      <alignment horizontal="center" vertical="center" wrapText="1"/>
    </xf>
    <xf numFmtId="0" fontId="1" fillId="2" borderId="0" xfId="0" applyFont="1" applyFill="1" applyAlignment="1"/>
    <xf numFmtId="0" fontId="1" fillId="2" borderId="19" xfId="0" applyFont="1" applyFill="1" applyBorder="1"/>
    <xf numFmtId="0" fontId="1" fillId="2" borderId="19" xfId="0" applyFont="1" applyFill="1" applyBorder="1" applyAlignment="1">
      <alignment horizontal="center" vertical="center" wrapText="1"/>
    </xf>
    <xf numFmtId="0" fontId="1" fillId="2" borderId="61" xfId="0" applyFont="1" applyFill="1" applyBorder="1"/>
    <xf numFmtId="0" fontId="1" fillId="2" borderId="19" xfId="0" applyFont="1" applyFill="1" applyBorder="1" applyAlignment="1" applyProtection="1">
      <alignment horizontal="center" vertical="center"/>
      <protection locked="0"/>
    </xf>
    <xf numFmtId="0" fontId="3" fillId="5" borderId="19" xfId="0" applyFont="1" applyFill="1" applyBorder="1" applyAlignment="1">
      <alignment horizontal="center" vertical="center"/>
    </xf>
    <xf numFmtId="0" fontId="1" fillId="2" borderId="19" xfId="0" applyFont="1" applyFill="1" applyBorder="1" applyAlignment="1">
      <alignment horizontal="center" vertical="center"/>
    </xf>
    <xf numFmtId="0" fontId="3" fillId="5" borderId="19" xfId="0" applyFont="1" applyFill="1" applyBorder="1" applyAlignment="1">
      <alignment horizontal="center" vertical="center" wrapText="1"/>
    </xf>
    <xf numFmtId="0" fontId="9" fillId="2" borderId="19" xfId="0" applyFont="1" applyFill="1" applyBorder="1" applyAlignment="1">
      <alignment horizontal="center" vertical="center" wrapText="1"/>
    </xf>
    <xf numFmtId="0" fontId="1" fillId="2" borderId="27" xfId="0" applyFont="1" applyFill="1" applyBorder="1" applyAlignment="1" applyProtection="1">
      <alignment vertical="center"/>
    </xf>
    <xf numFmtId="0" fontId="8" fillId="2" borderId="19" xfId="0" applyFont="1" applyFill="1" applyBorder="1" applyAlignment="1">
      <alignment horizontal="center" vertical="center"/>
    </xf>
    <xf numFmtId="0" fontId="1" fillId="6" borderId="19" xfId="0" applyFont="1" applyFill="1" applyBorder="1" applyAlignment="1">
      <alignment horizontal="center" vertical="center" wrapText="1"/>
    </xf>
    <xf numFmtId="9" fontId="14" fillId="2" borderId="19" xfId="0" applyNumberFormat="1" applyFont="1" applyFill="1" applyBorder="1" applyAlignment="1">
      <alignment horizontal="center" vertical="center"/>
    </xf>
    <xf numFmtId="0" fontId="8" fillId="2" borderId="42" xfId="0" applyFont="1" applyFill="1" applyBorder="1" applyAlignment="1">
      <alignment horizontal="center" vertical="center"/>
    </xf>
    <xf numFmtId="0" fontId="62" fillId="2" borderId="0" xfId="0" applyFont="1" applyFill="1" applyAlignment="1">
      <alignment horizontal="center" vertical="center"/>
    </xf>
    <xf numFmtId="0" fontId="24" fillId="2" borderId="0" xfId="0" applyFont="1" applyFill="1" applyAlignment="1">
      <alignment wrapText="1"/>
    </xf>
    <xf numFmtId="0" fontId="24" fillId="4" borderId="19" xfId="0" applyFont="1" applyFill="1" applyBorder="1" applyAlignment="1">
      <alignment horizontal="center" vertical="center"/>
    </xf>
    <xf numFmtId="0" fontId="24" fillId="2" borderId="72" xfId="0" applyFont="1" applyFill="1" applyBorder="1" applyAlignment="1"/>
    <xf numFmtId="0" fontId="43" fillId="2" borderId="72" xfId="0" applyFont="1" applyFill="1" applyBorder="1" applyAlignment="1">
      <alignment vertical="center" wrapText="1"/>
    </xf>
    <xf numFmtId="0" fontId="24" fillId="2" borderId="72" xfId="0" applyFont="1" applyFill="1" applyBorder="1" applyAlignment="1">
      <alignment wrapText="1"/>
    </xf>
    <xf numFmtId="0" fontId="24" fillId="4" borderId="19" xfId="0" applyFont="1" applyFill="1" applyBorder="1" applyAlignment="1">
      <alignment vertical="center"/>
    </xf>
    <xf numFmtId="0" fontId="62" fillId="2" borderId="0" xfId="0" applyFont="1" applyFill="1" applyAlignment="1">
      <alignment horizontal="left" vertical="center"/>
    </xf>
    <xf numFmtId="0" fontId="24" fillId="2" borderId="71" xfId="0" applyFont="1" applyFill="1" applyBorder="1"/>
    <xf numFmtId="0" fontId="24" fillId="2" borderId="73" xfId="0" applyFont="1" applyFill="1" applyBorder="1"/>
    <xf numFmtId="0" fontId="43" fillId="2" borderId="19" xfId="0" applyFont="1" applyFill="1" applyBorder="1" applyAlignment="1">
      <alignment vertical="center" wrapText="1"/>
    </xf>
    <xf numFmtId="0" fontId="24" fillId="3" borderId="19" xfId="0" applyFont="1" applyFill="1" applyBorder="1" applyAlignment="1">
      <alignment wrapText="1"/>
    </xf>
    <xf numFmtId="0" fontId="58" fillId="7" borderId="19" xfId="0" applyFont="1" applyFill="1" applyBorder="1" applyAlignment="1"/>
    <xf numFmtId="0" fontId="1" fillId="5" borderId="19" xfId="0" applyFont="1" applyFill="1" applyBorder="1" applyAlignment="1">
      <alignment vertical="center"/>
    </xf>
    <xf numFmtId="0" fontId="1" fillId="5" borderId="19" xfId="0" applyFont="1" applyFill="1" applyBorder="1" applyAlignment="1">
      <alignment horizontal="center" vertical="center"/>
    </xf>
    <xf numFmtId="0" fontId="3" fillId="5" borderId="19" xfId="0" applyFont="1" applyFill="1" applyBorder="1" applyAlignment="1">
      <alignment horizontal="left" vertical="center"/>
    </xf>
    <xf numFmtId="0" fontId="9" fillId="2" borderId="42" xfId="0" applyFont="1" applyFill="1" applyBorder="1" applyAlignment="1">
      <alignment vertical="center"/>
    </xf>
    <xf numFmtId="0" fontId="1" fillId="2" borderId="72" xfId="0" applyFont="1" applyFill="1" applyBorder="1" applyAlignment="1">
      <alignment vertical="center" wrapText="1"/>
    </xf>
    <xf numFmtId="0" fontId="1" fillId="2" borderId="29" xfId="0" applyFont="1" applyFill="1" applyBorder="1" applyAlignment="1"/>
    <xf numFmtId="0" fontId="1" fillId="2" borderId="42" xfId="0" applyFont="1" applyFill="1" applyBorder="1" applyAlignment="1">
      <alignment vertical="center" wrapText="1"/>
    </xf>
    <xf numFmtId="0" fontId="1" fillId="2" borderId="29" xfId="0" applyFont="1" applyFill="1" applyBorder="1" applyAlignment="1">
      <alignment vertical="center" wrapText="1"/>
    </xf>
    <xf numFmtId="9" fontId="8" fillId="2" borderId="19" xfId="0" applyNumberFormat="1" applyFont="1" applyFill="1" applyBorder="1" applyAlignment="1">
      <alignment horizontal="center" vertical="center"/>
    </xf>
    <xf numFmtId="0" fontId="1" fillId="2" borderId="19" xfId="0" applyFont="1" applyFill="1" applyBorder="1" applyAlignment="1" applyProtection="1">
      <alignment vertical="center"/>
    </xf>
    <xf numFmtId="9" fontId="9" fillId="2" borderId="42" xfId="0" applyNumberFormat="1" applyFont="1" applyFill="1" applyBorder="1" applyAlignment="1" applyProtection="1">
      <alignment vertical="center"/>
      <protection locked="0"/>
    </xf>
    <xf numFmtId="9" fontId="9" fillId="2" borderId="19" xfId="0" applyNumberFormat="1" applyFont="1" applyFill="1" applyBorder="1" applyAlignment="1" applyProtection="1">
      <alignment vertical="center"/>
      <protection locked="0"/>
    </xf>
    <xf numFmtId="0" fontId="1" fillId="2" borderId="19" xfId="0" applyFont="1" applyFill="1" applyBorder="1" applyAlignment="1" applyProtection="1">
      <alignment horizontal="center" vertical="center" wrapText="1"/>
    </xf>
    <xf numFmtId="38" fontId="9" fillId="2" borderId="19" xfId="0" applyNumberFormat="1" applyFont="1" applyFill="1" applyBorder="1" applyAlignment="1" applyProtection="1">
      <alignment horizontal="right" vertical="center"/>
      <protection locked="0"/>
    </xf>
    <xf numFmtId="9" fontId="9" fillId="2" borderId="29" xfId="0" applyNumberFormat="1" applyFont="1" applyFill="1" applyBorder="1" applyAlignment="1">
      <alignment vertical="center"/>
    </xf>
    <xf numFmtId="0" fontId="2" fillId="12" borderId="74" xfId="0" applyFont="1" applyFill="1" applyBorder="1" applyAlignment="1">
      <alignment vertical="center"/>
    </xf>
    <xf numFmtId="0" fontId="6" fillId="2" borderId="74" xfId="0" applyFont="1" applyFill="1" applyBorder="1" applyAlignment="1">
      <alignment horizontal="center" vertical="center"/>
    </xf>
    <xf numFmtId="0" fontId="9" fillId="2" borderId="75" xfId="0" applyFont="1" applyFill="1" applyBorder="1"/>
    <xf numFmtId="0" fontId="24" fillId="2" borderId="159" xfId="0" applyFont="1" applyFill="1" applyBorder="1" applyAlignment="1" applyProtection="1">
      <protection locked="0"/>
    </xf>
    <xf numFmtId="0" fontId="24" fillId="2" borderId="19" xfId="0" applyFont="1" applyFill="1" applyBorder="1" applyAlignment="1" applyProtection="1">
      <protection locked="0"/>
    </xf>
    <xf numFmtId="0" fontId="9" fillId="2" borderId="19" xfId="0" applyFont="1" applyFill="1" applyBorder="1" applyAlignment="1" applyProtection="1">
      <protection locked="0"/>
    </xf>
    <xf numFmtId="0" fontId="9" fillId="2" borderId="160" xfId="0" applyFont="1" applyFill="1" applyBorder="1" applyAlignment="1" applyProtection="1">
      <protection locked="0"/>
    </xf>
    <xf numFmtId="0" fontId="62" fillId="2" borderId="159" xfId="0" applyFont="1" applyFill="1" applyBorder="1" applyAlignment="1" applyProtection="1">
      <alignment horizontal="center" vertical="center"/>
      <protection locked="0"/>
    </xf>
    <xf numFmtId="0" fontId="62" fillId="2" borderId="19" xfId="0" applyFont="1" applyFill="1" applyBorder="1" applyAlignment="1" applyProtection="1">
      <alignment horizontal="center" vertical="center"/>
      <protection locked="0"/>
    </xf>
    <xf numFmtId="0" fontId="7" fillId="2" borderId="19" xfId="0" applyFont="1" applyFill="1" applyBorder="1" applyAlignment="1" applyProtection="1">
      <alignment horizontal="center" vertical="center"/>
      <protection locked="0"/>
    </xf>
    <xf numFmtId="0" fontId="7" fillId="2" borderId="160" xfId="0" applyFont="1" applyFill="1" applyBorder="1" applyAlignment="1" applyProtection="1">
      <alignment horizontal="center" vertical="center"/>
      <protection locked="0"/>
    </xf>
    <xf numFmtId="0" fontId="43" fillId="2" borderId="159" xfId="0" applyFont="1" applyFill="1" applyBorder="1" applyAlignment="1" applyProtection="1">
      <alignment vertical="center" wrapText="1"/>
      <protection locked="0"/>
    </xf>
    <xf numFmtId="0" fontId="43" fillId="2" borderId="19" xfId="0" applyFont="1" applyFill="1" applyBorder="1" applyAlignment="1" applyProtection="1">
      <alignment vertical="center" wrapText="1"/>
      <protection locked="0"/>
    </xf>
    <xf numFmtId="0" fontId="24" fillId="2" borderId="161" xfId="0" applyFont="1" applyFill="1" applyBorder="1" applyAlignment="1" applyProtection="1">
      <protection locked="0"/>
    </xf>
    <xf numFmtId="0" fontId="24" fillId="2" borderId="162" xfId="0" applyFont="1" applyFill="1" applyBorder="1" applyAlignment="1" applyProtection="1">
      <protection locked="0"/>
    </xf>
    <xf numFmtId="0" fontId="9" fillId="2" borderId="162" xfId="0" applyFont="1" applyFill="1" applyBorder="1" applyAlignment="1" applyProtection="1">
      <protection locked="0"/>
    </xf>
    <xf numFmtId="0" fontId="9" fillId="2" borderId="163" xfId="0" applyFont="1" applyFill="1" applyBorder="1" applyAlignment="1" applyProtection="1">
      <protection locked="0"/>
    </xf>
    <xf numFmtId="0" fontId="1" fillId="0" borderId="4" xfId="0" applyFont="1" applyFill="1" applyBorder="1"/>
    <xf numFmtId="0" fontId="1" fillId="2" borderId="0" xfId="0" applyFont="1" applyFill="1" applyAlignment="1"/>
    <xf numFmtId="0" fontId="1" fillId="2" borderId="19" xfId="0" applyFont="1" applyFill="1" applyBorder="1"/>
    <xf numFmtId="0" fontId="3" fillId="5" borderId="19" xfId="0" applyFont="1" applyFill="1" applyBorder="1" applyAlignment="1">
      <alignment horizontal="center" vertical="center"/>
    </xf>
    <xf numFmtId="0" fontId="1" fillId="2" borderId="50" xfId="0" applyFont="1" applyFill="1" applyBorder="1" applyAlignment="1" applyProtection="1">
      <alignment horizontal="center" vertical="center"/>
      <protection locked="0"/>
    </xf>
    <xf numFmtId="0" fontId="1" fillId="2" borderId="22" xfId="0" applyFont="1" applyFill="1" applyBorder="1" applyAlignment="1" applyProtection="1">
      <alignment horizontal="center" vertical="center"/>
      <protection locked="0"/>
    </xf>
    <xf numFmtId="0" fontId="18" fillId="2" borderId="22" xfId="0" applyFont="1" applyFill="1" applyBorder="1" applyAlignment="1" applyProtection="1">
      <alignment horizontal="center" vertical="center" wrapText="1"/>
      <protection locked="0"/>
    </xf>
    <xf numFmtId="0" fontId="3" fillId="9" borderId="22" xfId="0" applyFont="1" applyFill="1" applyBorder="1" applyAlignment="1" applyProtection="1">
      <alignment horizontal="center" vertical="center" wrapText="1"/>
      <protection locked="0"/>
    </xf>
    <xf numFmtId="0" fontId="3" fillId="9" borderId="51" xfId="0" applyFont="1" applyFill="1" applyBorder="1" applyAlignment="1" applyProtection="1">
      <alignment horizontal="center" vertical="center" wrapText="1"/>
      <protection locked="0"/>
    </xf>
    <xf numFmtId="0" fontId="1" fillId="2" borderId="0" xfId="0" applyFont="1" applyFill="1" applyAlignment="1">
      <alignment horizontal="center" vertical="center"/>
    </xf>
    <xf numFmtId="0" fontId="1" fillId="2" borderId="0" xfId="0" applyFont="1" applyFill="1" applyAlignment="1"/>
    <xf numFmtId="0" fontId="7" fillId="16" borderId="20" xfId="0" applyFont="1" applyFill="1" applyBorder="1" applyAlignment="1">
      <alignment horizontal="center" vertical="center" wrapText="1"/>
    </xf>
    <xf numFmtId="0" fontId="3" fillId="15" borderId="20" xfId="0" applyFont="1" applyFill="1" applyBorder="1" applyAlignment="1">
      <alignment horizontal="center" vertical="center" wrapText="1"/>
    </xf>
    <xf numFmtId="0" fontId="3" fillId="15" borderId="55" xfId="0" applyFont="1" applyFill="1" applyBorder="1" applyAlignment="1">
      <alignment horizontal="center" vertical="center" wrapText="1"/>
    </xf>
    <xf numFmtId="0" fontId="1" fillId="2" borderId="52" xfId="0" applyFont="1" applyFill="1" applyBorder="1" applyAlignment="1" applyProtection="1">
      <alignment horizontal="center" vertical="center"/>
      <protection locked="0"/>
    </xf>
    <xf numFmtId="0" fontId="1" fillId="2" borderId="53" xfId="0" applyFont="1" applyFill="1" applyBorder="1" applyAlignment="1" applyProtection="1">
      <alignment horizontal="center" vertical="center"/>
      <protection locked="0"/>
    </xf>
    <xf numFmtId="0" fontId="1" fillId="2" borderId="22" xfId="0" applyFont="1" applyFill="1" applyBorder="1" applyAlignment="1" applyProtection="1">
      <alignment horizontal="center" vertical="center" wrapText="1"/>
      <protection locked="0"/>
    </xf>
    <xf numFmtId="0" fontId="1" fillId="2" borderId="53" xfId="0" applyFont="1" applyFill="1" applyBorder="1" applyAlignment="1" applyProtection="1">
      <alignment horizontal="center" vertical="center" wrapText="1"/>
      <protection locked="0"/>
    </xf>
    <xf numFmtId="0" fontId="18" fillId="2" borderId="53" xfId="0" applyFont="1" applyFill="1" applyBorder="1" applyAlignment="1" applyProtection="1">
      <alignment horizontal="center" vertical="center" wrapText="1"/>
      <protection locked="0"/>
    </xf>
    <xf numFmtId="0" fontId="1" fillId="2" borderId="51" xfId="0" applyFont="1" applyFill="1" applyBorder="1" applyAlignment="1" applyProtection="1">
      <alignment horizontal="center" vertical="center"/>
      <protection locked="0"/>
    </xf>
    <xf numFmtId="0" fontId="1" fillId="2" borderId="54" xfId="0" applyFont="1" applyFill="1" applyBorder="1" applyAlignment="1" applyProtection="1">
      <alignment horizontal="center" vertical="center"/>
      <protection locked="0"/>
    </xf>
    <xf numFmtId="0" fontId="1" fillId="2" borderId="47" xfId="0" applyFont="1" applyFill="1" applyBorder="1" applyAlignment="1" applyProtection="1">
      <alignment horizontal="center" vertical="center"/>
      <protection locked="0"/>
    </xf>
    <xf numFmtId="0" fontId="1" fillId="2" borderId="48" xfId="0" applyFont="1" applyFill="1" applyBorder="1" applyAlignment="1" applyProtection="1">
      <alignment horizontal="center" vertical="center"/>
      <protection locked="0"/>
    </xf>
    <xf numFmtId="0" fontId="1" fillId="2" borderId="48" xfId="0" applyFont="1" applyFill="1" applyBorder="1" applyAlignment="1" applyProtection="1">
      <alignment horizontal="center" vertical="center" wrapText="1"/>
      <protection locked="0"/>
    </xf>
    <xf numFmtId="0" fontId="1" fillId="2" borderId="57" xfId="0" applyFont="1" applyFill="1" applyBorder="1" applyAlignment="1" applyProtection="1">
      <alignment horizontal="center" vertical="center"/>
      <protection locked="0"/>
    </xf>
    <xf numFmtId="0" fontId="1" fillId="2" borderId="44" xfId="0" applyFont="1" applyFill="1" applyBorder="1" applyAlignment="1">
      <alignment horizontal="center" vertical="center"/>
    </xf>
    <xf numFmtId="0" fontId="1" fillId="2" borderId="45" xfId="0" applyFont="1" applyFill="1" applyBorder="1" applyAlignment="1">
      <alignment horizontal="center" vertical="center"/>
    </xf>
    <xf numFmtId="0" fontId="1" fillId="2" borderId="46" xfId="0" applyFont="1" applyFill="1" applyBorder="1" applyAlignment="1">
      <alignment horizontal="center" vertical="center"/>
    </xf>
    <xf numFmtId="0" fontId="4" fillId="2" borderId="44" xfId="0" applyFont="1" applyFill="1" applyBorder="1" applyAlignment="1">
      <alignment horizontal="center" vertical="center" wrapText="1"/>
    </xf>
    <xf numFmtId="0" fontId="4" fillId="2" borderId="45" xfId="0" applyFont="1" applyFill="1" applyBorder="1" applyAlignment="1">
      <alignment horizontal="center" vertical="center" wrapText="1"/>
    </xf>
    <xf numFmtId="0" fontId="4" fillId="2" borderId="46" xfId="0" applyFont="1" applyFill="1" applyBorder="1" applyAlignment="1">
      <alignment horizontal="center" vertical="center" wrapText="1"/>
    </xf>
    <xf numFmtId="0" fontId="4" fillId="14" borderId="35" xfId="0" applyFont="1" applyFill="1" applyBorder="1" applyAlignment="1">
      <alignment horizontal="center" vertical="center"/>
    </xf>
    <xf numFmtId="0" fontId="4" fillId="14" borderId="36" xfId="0" applyFont="1" applyFill="1" applyBorder="1" applyAlignment="1">
      <alignment horizontal="center" vertical="center"/>
    </xf>
    <xf numFmtId="0" fontId="4" fillId="14" borderId="37" xfId="0" applyFont="1" applyFill="1" applyBorder="1" applyAlignment="1">
      <alignment horizontal="center" vertical="center"/>
    </xf>
    <xf numFmtId="0" fontId="4" fillId="14" borderId="43" xfId="0" applyFont="1" applyFill="1" applyBorder="1" applyAlignment="1">
      <alignment horizontal="center" vertical="center"/>
    </xf>
    <xf numFmtId="0" fontId="4" fillId="14" borderId="19" xfId="0" applyFont="1" applyFill="1" applyBorder="1" applyAlignment="1">
      <alignment horizontal="center" vertical="center"/>
    </xf>
    <xf numFmtId="0" fontId="4" fillId="14" borderId="38" xfId="0" applyFont="1" applyFill="1" applyBorder="1" applyAlignment="1">
      <alignment horizontal="center" vertical="center"/>
    </xf>
    <xf numFmtId="0" fontId="4" fillId="14" borderId="39" xfId="0" applyFont="1" applyFill="1" applyBorder="1" applyAlignment="1">
      <alignment horizontal="center" vertical="center"/>
    </xf>
    <xf numFmtId="0" fontId="4" fillId="14" borderId="40" xfId="0" applyFont="1" applyFill="1" applyBorder="1" applyAlignment="1">
      <alignment horizontal="center" vertical="center"/>
    </xf>
    <xf numFmtId="0" fontId="4" fillId="14" borderId="41" xfId="0" applyFont="1" applyFill="1" applyBorder="1" applyAlignment="1">
      <alignment horizontal="center" vertical="center"/>
    </xf>
    <xf numFmtId="0" fontId="7" fillId="14" borderId="20" xfId="0" applyFont="1" applyFill="1" applyBorder="1" applyAlignment="1">
      <alignment horizontal="center" vertical="center"/>
    </xf>
    <xf numFmtId="0" fontId="18" fillId="2" borderId="48" xfId="0" applyFont="1" applyFill="1" applyBorder="1" applyAlignment="1" applyProtection="1">
      <alignment horizontal="center" vertical="center" wrapText="1"/>
      <protection locked="0"/>
    </xf>
    <xf numFmtId="0" fontId="1" fillId="2" borderId="49" xfId="0" applyFont="1" applyFill="1" applyBorder="1" applyAlignment="1" applyProtection="1">
      <alignment horizontal="center" vertical="center"/>
      <protection locked="0"/>
    </xf>
    <xf numFmtId="0" fontId="18" fillId="2" borderId="57" xfId="0" applyFont="1" applyFill="1" applyBorder="1" applyAlignment="1" applyProtection="1">
      <alignment horizontal="center" vertical="center" wrapText="1"/>
      <protection locked="0"/>
    </xf>
    <xf numFmtId="0" fontId="3" fillId="9" borderId="57" xfId="0" applyFont="1" applyFill="1" applyBorder="1" applyAlignment="1" applyProtection="1">
      <alignment horizontal="center" vertical="center" wrapText="1"/>
      <protection locked="0"/>
    </xf>
    <xf numFmtId="0" fontId="3" fillId="9" borderId="58" xfId="0" applyFont="1" applyFill="1" applyBorder="1" applyAlignment="1" applyProtection="1">
      <alignment horizontal="center" vertical="center" wrapText="1"/>
      <protection locked="0"/>
    </xf>
    <xf numFmtId="0" fontId="3" fillId="9" borderId="53" xfId="0" applyFont="1" applyFill="1" applyBorder="1" applyAlignment="1" applyProtection="1">
      <alignment horizontal="center" vertical="center" wrapText="1"/>
      <protection locked="0"/>
    </xf>
    <xf numFmtId="0" fontId="3" fillId="9" borderId="54" xfId="0" applyFont="1" applyFill="1" applyBorder="1" applyAlignment="1" applyProtection="1">
      <alignment horizontal="center" vertical="center" wrapText="1"/>
      <protection locked="0"/>
    </xf>
    <xf numFmtId="0" fontId="7" fillId="2" borderId="0" xfId="0" applyFont="1" applyFill="1" applyAlignment="1">
      <alignment horizontal="center" vertical="center" wrapText="1"/>
    </xf>
    <xf numFmtId="0" fontId="29" fillId="2" borderId="0" xfId="0" applyFont="1" applyFill="1" applyAlignment="1">
      <alignment horizontal="center" vertical="center" wrapText="1"/>
    </xf>
    <xf numFmtId="0" fontId="1" fillId="2" borderId="56" xfId="0" applyFont="1" applyFill="1" applyBorder="1" applyAlignment="1" applyProtection="1">
      <alignment horizontal="center" vertical="center"/>
      <protection locked="0"/>
    </xf>
    <xf numFmtId="0" fontId="9" fillId="2" borderId="31" xfId="0" applyFont="1" applyFill="1" applyBorder="1" applyAlignment="1">
      <alignment horizontal="left" vertical="center" indent="2"/>
    </xf>
    <xf numFmtId="0" fontId="9" fillId="2" borderId="32" xfId="0" applyFont="1" applyFill="1" applyBorder="1" applyAlignment="1">
      <alignment horizontal="left" vertical="center" indent="2"/>
    </xf>
    <xf numFmtId="0" fontId="9" fillId="2" borderId="33" xfId="0" applyFont="1" applyFill="1" applyBorder="1" applyAlignment="1">
      <alignment horizontal="left" vertical="center" indent="2"/>
    </xf>
    <xf numFmtId="0" fontId="9" fillId="2" borderId="34" xfId="0" applyFont="1" applyFill="1" applyBorder="1" applyAlignment="1">
      <alignment horizontal="left" vertical="center" indent="2"/>
    </xf>
    <xf numFmtId="0" fontId="9" fillId="2" borderId="27" xfId="0" applyFont="1" applyFill="1" applyBorder="1" applyAlignment="1">
      <alignment horizontal="left" vertical="center" indent="2"/>
    </xf>
    <xf numFmtId="0" fontId="9" fillId="2" borderId="23" xfId="0" applyFont="1" applyFill="1" applyBorder="1" applyAlignment="1">
      <alignment horizontal="left" vertical="center" indent="2"/>
    </xf>
    <xf numFmtId="0" fontId="8" fillId="2" borderId="31" xfId="0" applyFont="1" applyFill="1" applyBorder="1" applyAlignment="1">
      <alignment horizontal="left" vertical="center"/>
    </xf>
    <xf numFmtId="0" fontId="8" fillId="2" borderId="32" xfId="0" applyFont="1" applyFill="1" applyBorder="1" applyAlignment="1">
      <alignment horizontal="left" vertical="center"/>
    </xf>
    <xf numFmtId="0" fontId="8" fillId="2" borderId="33" xfId="0" applyFont="1" applyFill="1" applyBorder="1" applyAlignment="1">
      <alignment horizontal="left" vertical="center"/>
    </xf>
    <xf numFmtId="0" fontId="8" fillId="2" borderId="34" xfId="0" applyFont="1" applyFill="1" applyBorder="1" applyAlignment="1">
      <alignment horizontal="left" vertical="center"/>
    </xf>
    <xf numFmtId="0" fontId="8" fillId="2" borderId="27" xfId="0" applyFont="1" applyFill="1" applyBorder="1" applyAlignment="1">
      <alignment horizontal="left" vertical="center"/>
    </xf>
    <xf numFmtId="0" fontId="8" fillId="2" borderId="23" xfId="0" applyFont="1" applyFill="1" applyBorder="1" applyAlignment="1">
      <alignment horizontal="left" vertical="center"/>
    </xf>
    <xf numFmtId="0" fontId="9" fillId="2" borderId="24" xfId="0" applyFont="1" applyFill="1" applyBorder="1" applyAlignment="1">
      <alignment horizontal="left" vertical="center" indent="2"/>
    </xf>
    <xf numFmtId="0" fontId="9" fillId="2" borderId="25" xfId="0" applyFont="1" applyFill="1" applyBorder="1" applyAlignment="1">
      <alignment horizontal="left" vertical="center" indent="2"/>
    </xf>
    <xf numFmtId="0" fontId="9" fillId="2" borderId="26" xfId="0" applyFont="1" applyFill="1" applyBorder="1" applyAlignment="1">
      <alignment horizontal="left" vertical="center" indent="2"/>
    </xf>
    <xf numFmtId="0" fontId="4" fillId="18" borderId="19" xfId="0" applyFont="1" applyFill="1" applyBorder="1" applyAlignment="1">
      <alignment horizontal="center" vertical="center" wrapText="1"/>
    </xf>
    <xf numFmtId="0" fontId="12" fillId="2" borderId="31" xfId="0" applyFont="1" applyFill="1" applyBorder="1" applyAlignment="1">
      <alignment horizontal="center" vertical="center"/>
    </xf>
    <xf numFmtId="0" fontId="12" fillId="2" borderId="33" xfId="0" applyFont="1" applyFill="1" applyBorder="1" applyAlignment="1">
      <alignment horizontal="center" vertical="center"/>
    </xf>
    <xf numFmtId="0" fontId="12" fillId="2" borderId="34" xfId="0" applyFont="1" applyFill="1" applyBorder="1" applyAlignment="1">
      <alignment horizontal="center" vertical="center"/>
    </xf>
    <xf numFmtId="0" fontId="12" fillId="2" borderId="23" xfId="0" applyFont="1" applyFill="1" applyBorder="1" applyAlignment="1">
      <alignment horizontal="center" vertical="center"/>
    </xf>
    <xf numFmtId="0" fontId="7" fillId="14" borderId="31" xfId="1" applyFont="1" applyFill="1" applyBorder="1" applyAlignment="1">
      <alignment horizontal="center" vertical="center"/>
    </xf>
    <xf numFmtId="0" fontId="7" fillId="14" borderId="32" xfId="1" applyFont="1" applyFill="1" applyBorder="1" applyAlignment="1">
      <alignment horizontal="center" vertical="center"/>
    </xf>
    <xf numFmtId="0" fontId="7" fillId="14" borderId="33" xfId="1" applyFont="1" applyFill="1" applyBorder="1" applyAlignment="1">
      <alignment horizontal="center" vertical="center"/>
    </xf>
    <xf numFmtId="0" fontId="7" fillId="14" borderId="34" xfId="1" applyFont="1" applyFill="1" applyBorder="1" applyAlignment="1">
      <alignment horizontal="center" vertical="center"/>
    </xf>
    <xf numFmtId="0" fontId="7" fillId="14" borderId="27" xfId="1" applyFont="1" applyFill="1" applyBorder="1" applyAlignment="1">
      <alignment horizontal="center" vertical="center"/>
    </xf>
    <xf numFmtId="0" fontId="7" fillId="14" borderId="23" xfId="1" applyFont="1" applyFill="1" applyBorder="1" applyAlignment="1">
      <alignment horizontal="center" vertical="center"/>
    </xf>
    <xf numFmtId="0" fontId="8" fillId="2" borderId="24" xfId="0" applyFont="1" applyFill="1" applyBorder="1" applyAlignment="1">
      <alignment horizontal="left" vertical="center"/>
    </xf>
    <xf numFmtId="0" fontId="8" fillId="2" borderId="25" xfId="0" applyFont="1" applyFill="1" applyBorder="1" applyAlignment="1">
      <alignment horizontal="left" vertical="center"/>
    </xf>
    <xf numFmtId="0" fontId="8" fillId="2" borderId="26" xfId="0" applyFont="1" applyFill="1" applyBorder="1" applyAlignment="1">
      <alignment horizontal="left" vertical="center"/>
    </xf>
    <xf numFmtId="0" fontId="4" fillId="17" borderId="68" xfId="0" applyFont="1" applyFill="1" applyBorder="1" applyAlignment="1">
      <alignment horizontal="center" vertical="center"/>
    </xf>
    <xf numFmtId="0" fontId="4" fillId="17" borderId="69" xfId="0" applyFont="1" applyFill="1" applyBorder="1" applyAlignment="1">
      <alignment horizontal="center" vertical="center"/>
    </xf>
    <xf numFmtId="0" fontId="4" fillId="17" borderId="70" xfId="0" applyFont="1" applyFill="1" applyBorder="1" applyAlignment="1">
      <alignment horizontal="center" vertical="center"/>
    </xf>
    <xf numFmtId="0" fontId="4" fillId="17" borderId="71" xfId="0" applyFont="1" applyFill="1" applyBorder="1" applyAlignment="1">
      <alignment horizontal="center" vertical="center"/>
    </xf>
    <xf numFmtId="0" fontId="4" fillId="17" borderId="19" xfId="0" applyFont="1" applyFill="1" applyBorder="1" applyAlignment="1">
      <alignment horizontal="center" vertical="center"/>
    </xf>
    <xf numFmtId="0" fontId="4" fillId="17" borderId="72" xfId="0" applyFont="1" applyFill="1" applyBorder="1" applyAlignment="1">
      <alignment horizontal="center" vertical="center"/>
    </xf>
    <xf numFmtId="0" fontId="57" fillId="13" borderId="19" xfId="0" applyFont="1" applyFill="1" applyBorder="1"/>
    <xf numFmtId="0" fontId="10" fillId="2" borderId="19" xfId="0" applyFont="1" applyFill="1" applyBorder="1"/>
    <xf numFmtId="0" fontId="1" fillId="4" borderId="31" xfId="0" applyFont="1" applyFill="1" applyBorder="1" applyAlignment="1" applyProtection="1">
      <alignment horizontal="center" vertical="center"/>
      <protection locked="0"/>
    </xf>
    <xf numFmtId="0" fontId="1" fillId="4" borderId="32" xfId="0" applyFont="1" applyFill="1" applyBorder="1" applyAlignment="1" applyProtection="1">
      <alignment horizontal="center" vertical="center"/>
      <protection locked="0"/>
    </xf>
    <xf numFmtId="0" fontId="1" fillId="4" borderId="33" xfId="0" applyFont="1" applyFill="1" applyBorder="1" applyAlignment="1" applyProtection="1">
      <alignment horizontal="center" vertical="center"/>
      <protection locked="0"/>
    </xf>
    <xf numFmtId="0" fontId="1" fillId="4" borderId="34" xfId="0" applyFont="1" applyFill="1" applyBorder="1" applyAlignment="1" applyProtection="1">
      <alignment horizontal="center" vertical="center"/>
      <protection locked="0"/>
    </xf>
    <xf numFmtId="0" fontId="1" fillId="4" borderId="27" xfId="0" applyFont="1" applyFill="1" applyBorder="1" applyAlignment="1" applyProtection="1">
      <alignment horizontal="center" vertical="center"/>
      <protection locked="0"/>
    </xf>
    <xf numFmtId="0" fontId="1" fillId="4" borderId="23" xfId="0" applyFont="1" applyFill="1" applyBorder="1" applyAlignment="1" applyProtection="1">
      <alignment horizontal="center" vertical="center"/>
      <protection locked="0"/>
    </xf>
    <xf numFmtId="0" fontId="22" fillId="14" borderId="19" xfId="0" applyFont="1" applyFill="1" applyBorder="1" applyAlignment="1">
      <alignment horizontal="center" vertical="center"/>
    </xf>
    <xf numFmtId="0" fontId="57" fillId="13" borderId="19" xfId="0" applyFont="1" applyFill="1" applyBorder="1" applyAlignment="1">
      <alignment vertical="center"/>
    </xf>
    <xf numFmtId="0" fontId="56" fillId="13" borderId="19" xfId="0" applyFont="1" applyFill="1" applyBorder="1" applyAlignment="1">
      <alignment horizontal="center"/>
    </xf>
    <xf numFmtId="0" fontId="10" fillId="2" borderId="19" xfId="0" applyFont="1" applyFill="1" applyBorder="1" applyAlignment="1">
      <alignment horizontal="center"/>
    </xf>
    <xf numFmtId="0" fontId="1" fillId="4" borderId="22" xfId="0" applyFont="1" applyFill="1" applyBorder="1" applyAlignment="1">
      <alignment horizontal="center" vertical="center"/>
    </xf>
    <xf numFmtId="0" fontId="1" fillId="4" borderId="22" xfId="0" applyFont="1" applyFill="1" applyBorder="1" applyAlignment="1" applyProtection="1">
      <alignment horizontal="center" vertical="center"/>
      <protection locked="0"/>
    </xf>
    <xf numFmtId="0" fontId="9" fillId="2" borderId="24" xfId="0" applyFont="1" applyFill="1" applyBorder="1" applyAlignment="1">
      <alignment horizontal="left" vertical="top" wrapText="1"/>
    </xf>
    <xf numFmtId="0" fontId="9" fillId="2" borderId="25" xfId="0" applyFont="1" applyFill="1" applyBorder="1" applyAlignment="1">
      <alignment horizontal="left" vertical="top"/>
    </xf>
    <xf numFmtId="0" fontId="9" fillId="2" borderId="26" xfId="0" applyFont="1" applyFill="1" applyBorder="1" applyAlignment="1">
      <alignment horizontal="left" vertical="top"/>
    </xf>
    <xf numFmtId="0" fontId="12" fillId="47" borderId="35" xfId="0" applyFont="1" applyFill="1" applyBorder="1" applyAlignment="1">
      <alignment horizontal="center" vertical="center" wrapText="1"/>
    </xf>
    <xf numFmtId="0" fontId="12" fillId="47" borderId="36" xfId="0" applyFont="1" applyFill="1" applyBorder="1" applyAlignment="1">
      <alignment horizontal="center" vertical="center" wrapText="1"/>
    </xf>
    <xf numFmtId="0" fontId="12" fillId="47" borderId="37" xfId="0" applyFont="1" applyFill="1" applyBorder="1" applyAlignment="1">
      <alignment horizontal="center" vertical="center" wrapText="1"/>
    </xf>
    <xf numFmtId="0" fontId="12" fillId="47" borderId="39" xfId="0" applyFont="1" applyFill="1" applyBorder="1" applyAlignment="1">
      <alignment horizontal="center" vertical="center" wrapText="1"/>
    </xf>
    <xf numFmtId="0" fontId="12" fillId="47" borderId="40" xfId="0" applyFont="1" applyFill="1" applyBorder="1" applyAlignment="1">
      <alignment horizontal="center" vertical="center" wrapText="1"/>
    </xf>
    <xf numFmtId="0" fontId="12" fillId="47" borderId="41" xfId="0" applyFont="1" applyFill="1" applyBorder="1" applyAlignment="1">
      <alignment horizontal="center" vertical="center" wrapText="1"/>
    </xf>
    <xf numFmtId="0" fontId="9" fillId="3" borderId="35" xfId="0" applyFont="1" applyFill="1" applyBorder="1" applyAlignment="1" applyProtection="1">
      <alignment horizontal="center" vertical="center" wrapText="1"/>
      <protection locked="0"/>
    </xf>
    <xf numFmtId="0" fontId="9" fillId="3" borderId="36" xfId="0" applyFont="1" applyFill="1" applyBorder="1" applyAlignment="1" applyProtection="1">
      <alignment horizontal="center" vertical="center" wrapText="1"/>
      <protection locked="0"/>
    </xf>
    <xf numFmtId="0" fontId="9" fillId="3" borderId="37" xfId="0" applyFont="1" applyFill="1" applyBorder="1" applyAlignment="1" applyProtection="1">
      <alignment horizontal="center" vertical="center" wrapText="1"/>
      <protection locked="0"/>
    </xf>
    <xf numFmtId="0" fontId="9" fillId="3" borderId="43" xfId="0" applyFont="1" applyFill="1" applyBorder="1" applyAlignment="1" applyProtection="1">
      <alignment horizontal="center" vertical="center" wrapText="1"/>
      <protection locked="0"/>
    </xf>
    <xf numFmtId="0" fontId="9" fillId="3" borderId="19" xfId="0" applyFont="1" applyFill="1" applyBorder="1" applyAlignment="1" applyProtection="1">
      <alignment horizontal="center" vertical="center" wrapText="1"/>
      <protection locked="0"/>
    </xf>
    <xf numFmtId="0" fontId="9" fillId="3" borderId="38" xfId="0" applyFont="1" applyFill="1" applyBorder="1" applyAlignment="1" applyProtection="1">
      <alignment horizontal="center" vertical="center" wrapText="1"/>
      <protection locked="0"/>
    </xf>
    <xf numFmtId="0" fontId="9" fillId="3" borderId="39" xfId="0" applyFont="1" applyFill="1" applyBorder="1" applyAlignment="1" applyProtection="1">
      <alignment horizontal="center" vertical="center" wrapText="1"/>
      <protection locked="0"/>
    </xf>
    <xf numFmtId="0" fontId="9" fillId="3" borderId="40" xfId="0" applyFont="1" applyFill="1" applyBorder="1" applyAlignment="1" applyProtection="1">
      <alignment horizontal="center" vertical="center" wrapText="1"/>
      <protection locked="0"/>
    </xf>
    <xf numFmtId="0" fontId="9" fillId="3" borderId="41" xfId="0" applyFont="1" applyFill="1" applyBorder="1" applyAlignment="1" applyProtection="1">
      <alignment horizontal="center" vertical="center" wrapText="1"/>
      <protection locked="0"/>
    </xf>
    <xf numFmtId="0" fontId="12" fillId="47" borderId="76" xfId="0" applyFont="1" applyFill="1" applyBorder="1" applyAlignment="1">
      <alignment horizontal="center" vertical="center" wrapText="1"/>
    </xf>
    <xf numFmtId="0" fontId="12" fillId="47" borderId="77" xfId="0" applyFont="1" applyFill="1" applyBorder="1" applyAlignment="1">
      <alignment horizontal="center" vertical="center" wrapText="1"/>
    </xf>
    <xf numFmtId="0" fontId="12" fillId="47" borderId="78" xfId="0" applyFont="1" applyFill="1" applyBorder="1" applyAlignment="1">
      <alignment horizontal="center" vertical="center" wrapText="1"/>
    </xf>
    <xf numFmtId="0" fontId="1" fillId="4" borderId="31" xfId="0" applyFont="1" applyFill="1" applyBorder="1" applyAlignment="1">
      <alignment horizontal="center" vertical="center"/>
    </xf>
    <xf numFmtId="0" fontId="1" fillId="4" borderId="32" xfId="0" applyFont="1" applyFill="1" applyBorder="1" applyAlignment="1">
      <alignment horizontal="center" vertical="center"/>
    </xf>
    <xf numFmtId="0" fontId="1" fillId="4" borderId="33" xfId="0" applyFont="1" applyFill="1" applyBorder="1" applyAlignment="1">
      <alignment horizontal="center" vertical="center"/>
    </xf>
    <xf numFmtId="0" fontId="1" fillId="4" borderId="42" xfId="0" applyFont="1" applyFill="1" applyBorder="1" applyAlignment="1">
      <alignment horizontal="center" vertical="center"/>
    </xf>
    <xf numFmtId="0" fontId="1" fillId="4" borderId="19" xfId="0" applyFont="1" applyFill="1" applyBorder="1" applyAlignment="1">
      <alignment horizontal="center" vertical="center"/>
    </xf>
    <xf numFmtId="0" fontId="1" fillId="4" borderId="29" xfId="0" applyFont="1" applyFill="1" applyBorder="1" applyAlignment="1">
      <alignment horizontal="center" vertical="center"/>
    </xf>
    <xf numFmtId="0" fontId="1" fillId="4" borderId="34" xfId="0" applyFont="1" applyFill="1" applyBorder="1" applyAlignment="1">
      <alignment horizontal="center" vertical="center"/>
    </xf>
    <xf numFmtId="0" fontId="1" fillId="4" borderId="27" xfId="0" applyFont="1" applyFill="1" applyBorder="1" applyAlignment="1">
      <alignment horizontal="center" vertical="center"/>
    </xf>
    <xf numFmtId="0" fontId="1" fillId="4" borderId="23" xfId="0" applyFont="1" applyFill="1" applyBorder="1" applyAlignment="1">
      <alignment horizontal="center" vertical="center"/>
    </xf>
    <xf numFmtId="0" fontId="3" fillId="4" borderId="31" xfId="0" applyFont="1" applyFill="1" applyBorder="1" applyAlignment="1">
      <alignment horizontal="center" vertical="center"/>
    </xf>
    <xf numFmtId="0" fontId="3" fillId="4" borderId="32" xfId="0" applyFont="1" applyFill="1" applyBorder="1" applyAlignment="1">
      <alignment horizontal="center" vertical="center"/>
    </xf>
    <xf numFmtId="0" fontId="3" fillId="4" borderId="33" xfId="0" applyFont="1" applyFill="1" applyBorder="1" applyAlignment="1">
      <alignment horizontal="center" vertical="center"/>
    </xf>
    <xf numFmtId="0" fontId="3" fillId="4" borderId="42" xfId="0" applyFont="1" applyFill="1" applyBorder="1" applyAlignment="1">
      <alignment horizontal="center" vertical="center"/>
    </xf>
    <xf numFmtId="0" fontId="3" fillId="4" borderId="19" xfId="0" applyFont="1" applyFill="1" applyBorder="1" applyAlignment="1">
      <alignment horizontal="center" vertical="center"/>
    </xf>
    <xf numFmtId="0" fontId="3" fillId="4" borderId="29" xfId="0" applyFont="1" applyFill="1" applyBorder="1" applyAlignment="1">
      <alignment horizontal="center" vertical="center"/>
    </xf>
    <xf numFmtId="0" fontId="3" fillId="4" borderId="34" xfId="0" applyFont="1" applyFill="1" applyBorder="1" applyAlignment="1">
      <alignment horizontal="center" vertical="center"/>
    </xf>
    <xf numFmtId="0" fontId="3" fillId="4" borderId="27" xfId="0" applyFont="1" applyFill="1" applyBorder="1" applyAlignment="1">
      <alignment horizontal="center" vertical="center"/>
    </xf>
    <xf numFmtId="0" fontId="3" fillId="4" borderId="23" xfId="0" applyFont="1" applyFill="1" applyBorder="1" applyAlignment="1">
      <alignment horizontal="center" vertical="center"/>
    </xf>
    <xf numFmtId="0" fontId="58" fillId="39" borderId="76" xfId="0" applyFont="1" applyFill="1" applyBorder="1" applyAlignment="1" applyProtection="1">
      <alignment horizontal="center" vertical="center" wrapText="1"/>
      <protection locked="0"/>
    </xf>
    <xf numFmtId="0" fontId="58" fillId="39" borderId="77" xfId="0" applyFont="1" applyFill="1" applyBorder="1" applyAlignment="1" applyProtection="1">
      <alignment horizontal="center" vertical="center" wrapText="1"/>
      <protection locked="0"/>
    </xf>
    <xf numFmtId="0" fontId="58" fillId="39" borderId="78" xfId="0" applyFont="1" applyFill="1" applyBorder="1" applyAlignment="1" applyProtection="1">
      <alignment horizontal="center" vertical="center" wrapText="1"/>
      <protection locked="0"/>
    </xf>
    <xf numFmtId="0" fontId="58" fillId="37" borderId="76" xfId="0" applyFont="1" applyFill="1" applyBorder="1" applyAlignment="1" applyProtection="1">
      <alignment horizontal="center" vertical="center" wrapText="1"/>
      <protection locked="0"/>
    </xf>
    <xf numFmtId="0" fontId="58" fillId="37" borderId="77" xfId="0" applyFont="1" applyFill="1" applyBorder="1" applyAlignment="1" applyProtection="1">
      <alignment horizontal="center" vertical="center" wrapText="1"/>
      <protection locked="0"/>
    </xf>
    <xf numFmtId="0" fontId="58" fillId="37" borderId="78" xfId="0" applyFont="1" applyFill="1" applyBorder="1" applyAlignment="1" applyProtection="1">
      <alignment horizontal="center" vertical="center" wrapText="1"/>
      <protection locked="0"/>
    </xf>
    <xf numFmtId="0" fontId="50" fillId="40" borderId="24" xfId="0" applyFont="1" applyFill="1" applyBorder="1" applyAlignment="1" applyProtection="1">
      <alignment horizontal="center" vertical="center" wrapText="1"/>
      <protection locked="0"/>
    </xf>
    <xf numFmtId="0" fontId="50" fillId="40" borderId="25" xfId="0" applyFont="1" applyFill="1" applyBorder="1" applyAlignment="1" applyProtection="1">
      <alignment horizontal="center" vertical="center" wrapText="1"/>
      <protection locked="0"/>
    </xf>
    <xf numFmtId="0" fontId="50" fillId="40" borderId="26" xfId="0" applyFont="1" applyFill="1" applyBorder="1" applyAlignment="1" applyProtection="1">
      <alignment horizontal="center" vertical="center" wrapText="1"/>
      <protection locked="0"/>
    </xf>
    <xf numFmtId="0" fontId="11" fillId="3" borderId="35" xfId="0" applyFont="1" applyFill="1" applyBorder="1" applyAlignment="1">
      <alignment horizontal="center" vertical="center" wrapText="1"/>
    </xf>
    <xf numFmtId="0" fontId="11" fillId="3" borderId="36" xfId="0" applyFont="1" applyFill="1" applyBorder="1" applyAlignment="1">
      <alignment horizontal="center" vertical="center" wrapText="1"/>
    </xf>
    <xf numFmtId="0" fontId="11" fillId="3" borderId="37" xfId="0" applyFont="1" applyFill="1" applyBorder="1" applyAlignment="1">
      <alignment horizontal="center" vertical="center" wrapText="1"/>
    </xf>
    <xf numFmtId="0" fontId="11" fillId="3" borderId="39" xfId="0" applyFont="1" applyFill="1" applyBorder="1" applyAlignment="1">
      <alignment horizontal="center" vertical="center" wrapText="1"/>
    </xf>
    <xf numFmtId="0" fontId="11" fillId="3" borderId="40" xfId="0" applyFont="1" applyFill="1" applyBorder="1" applyAlignment="1">
      <alignment horizontal="center" vertical="center" wrapText="1"/>
    </xf>
    <xf numFmtId="0" fontId="11" fillId="3" borderId="41" xfId="0" applyFont="1" applyFill="1" applyBorder="1" applyAlignment="1">
      <alignment horizontal="center" vertical="center" wrapText="1"/>
    </xf>
    <xf numFmtId="0" fontId="22" fillId="45" borderId="156" xfId="0" applyFont="1" applyFill="1" applyBorder="1" applyAlignment="1">
      <alignment horizontal="center" vertical="center"/>
    </xf>
    <xf numFmtId="0" fontId="22" fillId="45" borderId="157" xfId="0" applyFont="1" applyFill="1" applyBorder="1" applyAlignment="1">
      <alignment horizontal="center" vertical="center"/>
    </xf>
    <xf numFmtId="0" fontId="22" fillId="45" borderId="158" xfId="0" applyFont="1" applyFill="1" applyBorder="1" applyAlignment="1">
      <alignment horizontal="center" vertical="center"/>
    </xf>
    <xf numFmtId="0" fontId="22" fillId="45" borderId="159" xfId="0" applyFont="1" applyFill="1" applyBorder="1" applyAlignment="1">
      <alignment horizontal="center" vertical="center"/>
    </xf>
    <xf numFmtId="0" fontId="22" fillId="45" borderId="19" xfId="0" applyFont="1" applyFill="1" applyBorder="1" applyAlignment="1">
      <alignment horizontal="center" vertical="center"/>
    </xf>
    <xf numFmtId="0" fontId="22" fillId="45" borderId="160" xfId="0" applyFont="1" applyFill="1" applyBorder="1" applyAlignment="1">
      <alignment horizontal="center" vertical="center"/>
    </xf>
    <xf numFmtId="0" fontId="8" fillId="39" borderId="19" xfId="0" applyFont="1" applyFill="1" applyBorder="1" applyAlignment="1">
      <alignment horizontal="center" vertical="center" textRotation="90"/>
    </xf>
    <xf numFmtId="0" fontId="63" fillId="41" borderId="19" xfId="0" applyFont="1" applyFill="1" applyBorder="1" applyAlignment="1">
      <alignment horizontal="center" vertical="center" textRotation="90" wrapText="1"/>
    </xf>
    <xf numFmtId="0" fontId="8" fillId="42" borderId="19" xfId="0" applyFont="1" applyFill="1" applyBorder="1" applyAlignment="1">
      <alignment horizontal="center" vertical="center" textRotation="90"/>
    </xf>
    <xf numFmtId="0" fontId="14" fillId="2" borderId="19" xfId="0" applyFont="1" applyFill="1" applyBorder="1" applyAlignment="1">
      <alignment horizontal="center" wrapText="1"/>
    </xf>
    <xf numFmtId="0" fontId="14" fillId="2" borderId="40" xfId="0" applyFont="1" applyFill="1" applyBorder="1" applyAlignment="1">
      <alignment horizontal="center" wrapText="1"/>
    </xf>
    <xf numFmtId="0" fontId="50" fillId="36" borderId="24" xfId="0" applyFont="1" applyFill="1" applyBorder="1" applyAlignment="1" applyProtection="1">
      <alignment horizontal="center" vertical="center" wrapText="1"/>
      <protection locked="0"/>
    </xf>
    <xf numFmtId="0" fontId="50" fillId="36" borderId="25" xfId="0" applyFont="1" applyFill="1" applyBorder="1" applyAlignment="1" applyProtection="1">
      <alignment horizontal="center" vertical="center" wrapText="1"/>
      <protection locked="0"/>
    </xf>
    <xf numFmtId="0" fontId="50" fillId="36" borderId="26" xfId="0" applyFont="1" applyFill="1" applyBorder="1" applyAlignment="1" applyProtection="1">
      <alignment horizontal="center" vertical="center" wrapText="1"/>
      <protection locked="0"/>
    </xf>
    <xf numFmtId="0" fontId="58" fillId="38" borderId="35" xfId="0" applyFont="1" applyFill="1" applyBorder="1" applyAlignment="1" applyProtection="1">
      <alignment horizontal="center" vertical="center" wrapText="1"/>
      <protection locked="0"/>
    </xf>
    <xf numFmtId="0" fontId="58" fillId="38" borderId="36" xfId="0" applyFont="1" applyFill="1" applyBorder="1" applyAlignment="1" applyProtection="1">
      <alignment horizontal="center" vertical="center" wrapText="1"/>
      <protection locked="0"/>
    </xf>
    <xf numFmtId="0" fontId="58" fillId="38" borderId="37" xfId="0" applyFont="1" applyFill="1" applyBorder="1" applyAlignment="1" applyProtection="1">
      <alignment horizontal="center" vertical="center" wrapText="1"/>
      <protection locked="0"/>
    </xf>
    <xf numFmtId="0" fontId="58" fillId="38" borderId="43" xfId="0" applyFont="1" applyFill="1" applyBorder="1" applyAlignment="1" applyProtection="1">
      <alignment horizontal="center" vertical="center" wrapText="1"/>
      <protection locked="0"/>
    </xf>
    <xf numFmtId="0" fontId="58" fillId="38" borderId="19" xfId="0" applyFont="1" applyFill="1" applyBorder="1" applyAlignment="1" applyProtection="1">
      <alignment horizontal="center" vertical="center" wrapText="1"/>
      <protection locked="0"/>
    </xf>
    <xf numFmtId="0" fontId="58" fillId="38" borderId="38" xfId="0" applyFont="1" applyFill="1" applyBorder="1" applyAlignment="1" applyProtection="1">
      <alignment horizontal="center" vertical="center" wrapText="1"/>
      <protection locked="0"/>
    </xf>
    <xf numFmtId="0" fontId="58" fillId="38" borderId="39" xfId="0" applyFont="1" applyFill="1" applyBorder="1" applyAlignment="1" applyProtection="1">
      <alignment horizontal="center" vertical="center" wrapText="1"/>
      <protection locked="0"/>
    </xf>
    <xf numFmtId="0" fontId="58" fillId="38" borderId="40" xfId="0" applyFont="1" applyFill="1" applyBorder="1" applyAlignment="1" applyProtection="1">
      <alignment horizontal="center" vertical="center" wrapText="1"/>
      <protection locked="0"/>
    </xf>
    <xf numFmtId="0" fontId="58" fillId="38" borderId="41" xfId="0" applyFont="1" applyFill="1" applyBorder="1" applyAlignment="1" applyProtection="1">
      <alignment horizontal="center" vertical="center" wrapText="1"/>
      <protection locked="0"/>
    </xf>
    <xf numFmtId="0" fontId="1" fillId="2" borderId="31" xfId="0" applyFont="1" applyFill="1" applyBorder="1" applyAlignment="1">
      <alignment horizontal="center" vertical="center" wrapText="1"/>
    </xf>
    <xf numFmtId="0" fontId="1" fillId="2" borderId="32" xfId="0" applyFont="1" applyFill="1" applyBorder="1" applyAlignment="1">
      <alignment horizontal="center" vertical="center" wrapText="1"/>
    </xf>
    <xf numFmtId="0" fontId="1" fillId="2" borderId="33" xfId="0" applyFont="1" applyFill="1" applyBorder="1" applyAlignment="1">
      <alignment horizontal="center" vertical="center" wrapText="1"/>
    </xf>
    <xf numFmtId="0" fontId="1" fillId="2" borderId="34" xfId="0" applyFont="1" applyFill="1" applyBorder="1" applyAlignment="1">
      <alignment horizontal="center" vertical="center" wrapText="1"/>
    </xf>
    <xf numFmtId="0" fontId="1" fillId="2" borderId="27" xfId="0" applyFont="1" applyFill="1" applyBorder="1" applyAlignment="1">
      <alignment horizontal="center" vertical="center" wrapText="1"/>
    </xf>
    <xf numFmtId="0" fontId="1" fillId="2" borderId="23" xfId="0" applyFont="1" applyFill="1" applyBorder="1" applyAlignment="1">
      <alignment horizontal="center" vertical="center" wrapText="1"/>
    </xf>
    <xf numFmtId="0" fontId="3" fillId="5" borderId="31" xfId="0" applyFont="1" applyFill="1" applyBorder="1" applyAlignment="1" applyProtection="1">
      <alignment horizontal="center" wrapText="1"/>
      <protection locked="0"/>
    </xf>
    <xf numFmtId="0" fontId="3" fillId="5" borderId="32" xfId="0" applyFont="1" applyFill="1" applyBorder="1" applyAlignment="1" applyProtection="1">
      <alignment horizontal="center" wrapText="1"/>
      <protection locked="0"/>
    </xf>
    <xf numFmtId="0" fontId="3" fillId="5" borderId="33" xfId="0" applyFont="1" applyFill="1" applyBorder="1" applyAlignment="1" applyProtection="1">
      <alignment horizontal="center" wrapText="1"/>
      <protection locked="0"/>
    </xf>
    <xf numFmtId="0" fontId="3" fillId="5" borderId="42" xfId="0" applyFont="1" applyFill="1" applyBorder="1" applyAlignment="1" applyProtection="1">
      <alignment horizontal="center" wrapText="1"/>
      <protection locked="0"/>
    </xf>
    <xf numFmtId="0" fontId="3" fillId="5" borderId="19" xfId="0" applyFont="1" applyFill="1" applyBorder="1" applyAlignment="1" applyProtection="1">
      <alignment horizontal="center" wrapText="1"/>
      <protection locked="0"/>
    </xf>
    <xf numFmtId="0" fontId="3" fillId="5" borderId="29" xfId="0" applyFont="1" applyFill="1" applyBorder="1" applyAlignment="1" applyProtection="1">
      <alignment horizontal="center" wrapText="1"/>
      <protection locked="0"/>
    </xf>
    <xf numFmtId="0" fontId="3" fillId="5" borderId="34" xfId="0" applyFont="1" applyFill="1" applyBorder="1" applyAlignment="1" applyProtection="1">
      <alignment horizontal="center" wrapText="1"/>
      <protection locked="0"/>
    </xf>
    <xf numFmtId="0" fontId="3" fillId="5" borderId="27" xfId="0" applyFont="1" applyFill="1" applyBorder="1" applyAlignment="1" applyProtection="1">
      <alignment horizontal="center" wrapText="1"/>
      <protection locked="0"/>
    </xf>
    <xf numFmtId="0" fontId="3" fillId="5" borderId="23" xfId="0" applyFont="1" applyFill="1" applyBorder="1" applyAlignment="1" applyProtection="1">
      <alignment horizontal="center" wrapText="1"/>
      <protection locked="0"/>
    </xf>
    <xf numFmtId="0" fontId="1" fillId="6" borderId="31" xfId="0" applyFont="1" applyFill="1" applyBorder="1" applyAlignment="1">
      <alignment horizontal="center" vertical="center"/>
    </xf>
    <xf numFmtId="0" fontId="1" fillId="6" borderId="32" xfId="0" applyFont="1" applyFill="1" applyBorder="1" applyAlignment="1">
      <alignment horizontal="center" vertical="center"/>
    </xf>
    <xf numFmtId="0" fontId="1" fillId="6" borderId="33" xfId="0" applyFont="1" applyFill="1" applyBorder="1" applyAlignment="1">
      <alignment horizontal="center" vertical="center"/>
    </xf>
    <xf numFmtId="0" fontId="1" fillId="6" borderId="34" xfId="0" applyFont="1" applyFill="1" applyBorder="1" applyAlignment="1">
      <alignment horizontal="center" vertical="center"/>
    </xf>
    <xf numFmtId="0" fontId="1" fillId="6" borderId="27" xfId="0" applyFont="1" applyFill="1" applyBorder="1" applyAlignment="1">
      <alignment horizontal="center" vertical="center"/>
    </xf>
    <xf numFmtId="0" fontId="1" fillId="6" borderId="23" xfId="0" applyFont="1" applyFill="1" applyBorder="1" applyAlignment="1">
      <alignment horizontal="center" vertical="center"/>
    </xf>
    <xf numFmtId="0" fontId="45" fillId="6" borderId="31" xfId="1" applyFont="1" applyFill="1" applyBorder="1" applyAlignment="1">
      <alignment horizontal="center" vertical="center"/>
    </xf>
    <xf numFmtId="0" fontId="45" fillId="6" borderId="32" xfId="1" applyFont="1" applyFill="1" applyBorder="1" applyAlignment="1">
      <alignment horizontal="center" vertical="center"/>
    </xf>
    <xf numFmtId="0" fontId="45" fillId="6" borderId="34" xfId="1" applyFont="1" applyFill="1" applyBorder="1" applyAlignment="1">
      <alignment horizontal="center" vertical="center"/>
    </xf>
    <xf numFmtId="0" fontId="45" fillId="6" borderId="27" xfId="1" applyFont="1" applyFill="1" applyBorder="1" applyAlignment="1">
      <alignment horizontal="center" vertical="center"/>
    </xf>
    <xf numFmtId="0" fontId="45" fillId="6" borderId="33" xfId="1" applyFont="1" applyFill="1" applyBorder="1" applyAlignment="1">
      <alignment horizontal="center" vertical="center"/>
    </xf>
    <xf numFmtId="0" fontId="45" fillId="6" borderId="23" xfId="1" applyFont="1" applyFill="1" applyBorder="1" applyAlignment="1">
      <alignment horizontal="center" vertical="center"/>
    </xf>
    <xf numFmtId="0" fontId="1" fillId="22" borderId="31" xfId="0" applyFont="1" applyFill="1" applyBorder="1" applyAlignment="1">
      <alignment horizontal="center" vertical="center" wrapText="1"/>
    </xf>
    <xf numFmtId="0" fontId="1" fillId="22" borderId="32" xfId="0" applyFont="1" applyFill="1" applyBorder="1" applyAlignment="1">
      <alignment horizontal="center" vertical="center" wrapText="1"/>
    </xf>
    <xf numFmtId="0" fontId="1" fillId="22" borderId="33" xfId="0" applyFont="1" applyFill="1" applyBorder="1" applyAlignment="1">
      <alignment horizontal="center" vertical="center" wrapText="1"/>
    </xf>
    <xf numFmtId="0" fontId="1" fillId="22" borderId="42" xfId="0" applyFont="1" applyFill="1" applyBorder="1" applyAlignment="1">
      <alignment horizontal="center" vertical="center" wrapText="1"/>
    </xf>
    <xf numFmtId="0" fontId="1" fillId="22" borderId="19" xfId="0" applyFont="1" applyFill="1" applyBorder="1" applyAlignment="1">
      <alignment horizontal="center" vertical="center" wrapText="1"/>
    </xf>
    <xf numFmtId="0" fontId="1" fillId="22" borderId="29" xfId="0" applyFont="1" applyFill="1" applyBorder="1" applyAlignment="1">
      <alignment horizontal="center" vertical="center" wrapText="1"/>
    </xf>
    <xf numFmtId="0" fontId="1" fillId="22" borderId="34" xfId="0" applyFont="1" applyFill="1" applyBorder="1" applyAlignment="1">
      <alignment horizontal="center" vertical="center" wrapText="1"/>
    </xf>
    <xf numFmtId="0" fontId="1" fillId="22" borderId="27" xfId="0" applyFont="1" applyFill="1" applyBorder="1" applyAlignment="1">
      <alignment horizontal="center" vertical="center" wrapText="1"/>
    </xf>
    <xf numFmtId="0" fontId="1" fillId="22" borderId="23" xfId="0" applyFont="1" applyFill="1" applyBorder="1" applyAlignment="1">
      <alignment horizontal="center" vertical="center" wrapText="1"/>
    </xf>
    <xf numFmtId="0" fontId="1" fillId="2" borderId="31" xfId="0" applyFont="1" applyFill="1" applyBorder="1" applyAlignment="1" applyProtection="1">
      <alignment horizontal="center"/>
      <protection locked="0"/>
    </xf>
    <xf numFmtId="0" fontId="1" fillId="2" borderId="32" xfId="0" applyFont="1" applyFill="1" applyBorder="1" applyAlignment="1" applyProtection="1">
      <alignment horizontal="center"/>
      <protection locked="0"/>
    </xf>
    <xf numFmtId="0" fontId="1" fillId="2" borderId="33" xfId="0" applyFont="1" applyFill="1" applyBorder="1" applyAlignment="1" applyProtection="1">
      <alignment horizontal="center"/>
      <protection locked="0"/>
    </xf>
    <xf numFmtId="0" fontId="1" fillId="2" borderId="42" xfId="0" applyFont="1" applyFill="1" applyBorder="1" applyAlignment="1" applyProtection="1">
      <alignment horizontal="center"/>
      <protection locked="0"/>
    </xf>
    <xf numFmtId="0" fontId="1" fillId="2" borderId="19" xfId="0" applyFont="1" applyFill="1" applyBorder="1" applyAlignment="1" applyProtection="1">
      <alignment horizontal="center"/>
      <protection locked="0"/>
    </xf>
    <xf numFmtId="0" fontId="1" fillId="2" borderId="29" xfId="0" applyFont="1" applyFill="1" applyBorder="1" applyAlignment="1" applyProtection="1">
      <alignment horizontal="center"/>
      <protection locked="0"/>
    </xf>
    <xf numFmtId="0" fontId="1" fillId="2" borderId="34" xfId="0" applyFont="1" applyFill="1" applyBorder="1" applyAlignment="1" applyProtection="1">
      <alignment horizontal="center"/>
      <protection locked="0"/>
    </xf>
    <xf numFmtId="0" fontId="1" fillId="2" borderId="27" xfId="0" applyFont="1" applyFill="1" applyBorder="1" applyAlignment="1" applyProtection="1">
      <alignment horizontal="center"/>
      <protection locked="0"/>
    </xf>
    <xf numFmtId="0" fontId="1" fillId="2" borderId="23" xfId="0" applyFont="1" applyFill="1" applyBorder="1" applyAlignment="1" applyProtection="1">
      <alignment horizontal="center"/>
      <protection locked="0"/>
    </xf>
    <xf numFmtId="0" fontId="40" fillId="26" borderId="64" xfId="0" applyFont="1" applyFill="1" applyBorder="1" applyAlignment="1">
      <alignment horizontal="center" vertical="center" wrapText="1"/>
    </xf>
    <xf numFmtId="0" fontId="40" fillId="26" borderId="63" xfId="0" applyFont="1" applyFill="1" applyBorder="1" applyAlignment="1">
      <alignment horizontal="center" vertical="center" wrapText="1"/>
    </xf>
    <xf numFmtId="0" fontId="7" fillId="19" borderId="71" xfId="0" applyFont="1" applyFill="1" applyBorder="1" applyAlignment="1">
      <alignment horizontal="center" vertical="center"/>
    </xf>
    <xf numFmtId="0" fontId="7" fillId="19" borderId="19" xfId="0" applyFont="1" applyFill="1" applyBorder="1" applyAlignment="1">
      <alignment horizontal="center" vertical="center"/>
    </xf>
    <xf numFmtId="0" fontId="7" fillId="19" borderId="72" xfId="0" applyFont="1" applyFill="1" applyBorder="1" applyAlignment="1">
      <alignment horizontal="center" vertical="center"/>
    </xf>
    <xf numFmtId="0" fontId="1" fillId="26" borderId="64" xfId="0" applyFont="1" applyFill="1" applyBorder="1" applyAlignment="1">
      <alignment horizontal="center" vertical="center"/>
    </xf>
    <xf numFmtId="0" fontId="1" fillId="26" borderId="63" xfId="0" applyFont="1" applyFill="1" applyBorder="1" applyAlignment="1">
      <alignment horizontal="center" vertical="center"/>
    </xf>
    <xf numFmtId="0" fontId="1" fillId="26" borderId="64" xfId="0" applyFont="1" applyFill="1" applyBorder="1" applyAlignment="1">
      <alignment horizontal="center" vertical="center" wrapText="1"/>
    </xf>
    <xf numFmtId="0" fontId="1" fillId="26" borderId="63" xfId="0" applyFont="1" applyFill="1" applyBorder="1" applyAlignment="1">
      <alignment horizontal="center" vertical="center" wrapText="1"/>
    </xf>
    <xf numFmtId="0" fontId="1" fillId="6" borderId="31" xfId="0" applyFont="1" applyFill="1" applyBorder="1" applyAlignment="1" applyProtection="1">
      <alignment horizontal="center" vertical="center" wrapText="1"/>
      <protection locked="0"/>
    </xf>
    <xf numFmtId="0" fontId="1" fillId="6" borderId="32" xfId="0" applyFont="1" applyFill="1" applyBorder="1" applyAlignment="1" applyProtection="1">
      <alignment horizontal="center" vertical="center" wrapText="1"/>
      <protection locked="0"/>
    </xf>
    <xf numFmtId="0" fontId="1" fillId="6" borderId="33" xfId="0" applyFont="1" applyFill="1" applyBorder="1" applyAlignment="1" applyProtection="1">
      <alignment horizontal="center" vertical="center" wrapText="1"/>
      <protection locked="0"/>
    </xf>
    <xf numFmtId="0" fontId="1" fillId="6" borderId="34" xfId="0" applyFont="1" applyFill="1" applyBorder="1" applyAlignment="1" applyProtection="1">
      <alignment horizontal="center" vertical="center" wrapText="1"/>
      <protection locked="0"/>
    </xf>
    <xf numFmtId="0" fontId="1" fillId="6" borderId="27" xfId="0" applyFont="1" applyFill="1" applyBorder="1" applyAlignment="1" applyProtection="1">
      <alignment horizontal="center" vertical="center" wrapText="1"/>
      <protection locked="0"/>
    </xf>
    <xf numFmtId="0" fontId="1" fillId="6" borderId="23" xfId="0" applyFont="1" applyFill="1" applyBorder="1" applyAlignment="1" applyProtection="1">
      <alignment horizontal="center" vertical="center" wrapText="1"/>
      <protection locked="0"/>
    </xf>
    <xf numFmtId="0" fontId="3" fillId="22" borderId="22" xfId="0" applyFont="1" applyFill="1" applyBorder="1" applyAlignment="1">
      <alignment horizontal="center" vertical="center" wrapText="1"/>
    </xf>
    <xf numFmtId="0" fontId="1" fillId="2" borderId="42" xfId="0" applyFont="1" applyFill="1" applyBorder="1" applyAlignment="1">
      <alignment horizontal="center" vertical="center" wrapText="1"/>
    </xf>
    <xf numFmtId="0" fontId="1" fillId="2" borderId="19" xfId="0" applyFont="1" applyFill="1" applyBorder="1" applyAlignment="1">
      <alignment horizontal="center" vertical="center" wrapText="1"/>
    </xf>
    <xf numFmtId="0" fontId="1" fillId="2" borderId="29" xfId="0" applyFont="1" applyFill="1" applyBorder="1" applyAlignment="1">
      <alignment horizontal="center" vertical="center" wrapText="1"/>
    </xf>
    <xf numFmtId="0" fontId="3" fillId="26" borderId="13" xfId="0" applyFont="1" applyFill="1" applyBorder="1" applyAlignment="1">
      <alignment horizontal="center" vertical="center" wrapText="1"/>
    </xf>
    <xf numFmtId="0" fontId="3" fillId="26" borderId="16" xfId="0" applyFont="1" applyFill="1" applyBorder="1" applyAlignment="1">
      <alignment horizontal="center" vertical="center" wrapText="1"/>
    </xf>
    <xf numFmtId="0" fontId="3" fillId="26" borderId="18" xfId="0" applyFont="1" applyFill="1" applyBorder="1" applyAlignment="1">
      <alignment horizontal="center" vertical="center" wrapText="1"/>
    </xf>
    <xf numFmtId="0" fontId="3" fillId="26" borderId="19" xfId="0" applyFont="1" applyFill="1" applyBorder="1" applyAlignment="1">
      <alignment horizontal="center" vertical="center" wrapText="1"/>
    </xf>
    <xf numFmtId="0" fontId="3" fillId="26" borderId="17" xfId="0" applyFont="1" applyFill="1" applyBorder="1" applyAlignment="1">
      <alignment horizontal="center" vertical="center" wrapText="1"/>
    </xf>
    <xf numFmtId="0" fontId="3" fillId="26" borderId="15" xfId="0" applyFont="1" applyFill="1" applyBorder="1" applyAlignment="1">
      <alignment horizontal="center" vertical="center" wrapText="1"/>
    </xf>
    <xf numFmtId="0" fontId="1" fillId="6" borderId="13" xfId="0" applyFont="1" applyFill="1" applyBorder="1" applyAlignment="1" applyProtection="1">
      <alignment horizontal="center"/>
      <protection locked="0"/>
    </xf>
    <xf numFmtId="0" fontId="1" fillId="6" borderId="16" xfId="0" applyFont="1" applyFill="1" applyBorder="1" applyAlignment="1" applyProtection="1">
      <alignment horizontal="center"/>
      <protection locked="0"/>
    </xf>
    <xf numFmtId="0" fontId="1" fillId="6" borderId="9" xfId="0" applyFont="1" applyFill="1" applyBorder="1" applyAlignment="1" applyProtection="1">
      <alignment horizontal="center"/>
      <protection locked="0"/>
    </xf>
    <xf numFmtId="0" fontId="1" fillId="6" borderId="17" xfId="0" applyFont="1" applyFill="1" applyBorder="1" applyAlignment="1" applyProtection="1">
      <alignment horizontal="center"/>
      <protection locked="0"/>
    </xf>
    <xf numFmtId="0" fontId="1" fillId="6" borderId="15" xfId="0" applyFont="1" applyFill="1" applyBorder="1" applyAlignment="1" applyProtection="1">
      <alignment horizontal="center"/>
      <protection locked="0"/>
    </xf>
    <xf numFmtId="0" fontId="1" fillId="6" borderId="6" xfId="0" applyFont="1" applyFill="1" applyBorder="1" applyAlignment="1" applyProtection="1">
      <alignment horizontal="center"/>
      <protection locked="0"/>
    </xf>
    <xf numFmtId="0" fontId="1" fillId="2" borderId="22" xfId="0" applyFont="1" applyFill="1" applyBorder="1" applyAlignment="1">
      <alignment horizontal="center" vertical="center" wrapText="1"/>
    </xf>
    <xf numFmtId="0" fontId="1" fillId="2" borderId="22" xfId="0" applyFont="1" applyFill="1" applyBorder="1" applyAlignment="1">
      <alignment horizontal="center" vertical="center"/>
    </xf>
    <xf numFmtId="0" fontId="1" fillId="2" borderId="31" xfId="0" applyFont="1" applyFill="1" applyBorder="1" applyAlignment="1" applyProtection="1">
      <alignment horizontal="center" vertical="center" wrapText="1"/>
      <protection locked="0"/>
    </xf>
    <xf numFmtId="0" fontId="1" fillId="2" borderId="32" xfId="0" applyFont="1" applyFill="1" applyBorder="1" applyAlignment="1" applyProtection="1">
      <alignment horizontal="center" vertical="center" wrapText="1"/>
      <protection locked="0"/>
    </xf>
    <xf numFmtId="0" fontId="1" fillId="2" borderId="33" xfId="0" applyFont="1" applyFill="1" applyBorder="1" applyAlignment="1" applyProtection="1">
      <alignment horizontal="center" vertical="center" wrapText="1"/>
      <protection locked="0"/>
    </xf>
    <xf numFmtId="0" fontId="1" fillId="2" borderId="34" xfId="0" applyFont="1" applyFill="1" applyBorder="1" applyAlignment="1" applyProtection="1">
      <alignment horizontal="center" vertical="center" wrapText="1"/>
      <protection locked="0"/>
    </xf>
    <xf numFmtId="0" fontId="1" fillId="2" borderId="27" xfId="0" applyFont="1" applyFill="1" applyBorder="1" applyAlignment="1" applyProtection="1">
      <alignment horizontal="center" vertical="center" wrapText="1"/>
      <protection locked="0"/>
    </xf>
    <xf numFmtId="0" fontId="1" fillId="2" borderId="23" xfId="0" applyFont="1" applyFill="1" applyBorder="1" applyAlignment="1" applyProtection="1">
      <alignment horizontal="center" vertical="center" wrapText="1"/>
      <protection locked="0"/>
    </xf>
    <xf numFmtId="0" fontId="1" fillId="6" borderId="2" xfId="0" applyFont="1" applyFill="1" applyBorder="1" applyAlignment="1" applyProtection="1">
      <alignment horizontal="center" vertical="center"/>
      <protection locked="0"/>
    </xf>
    <xf numFmtId="0" fontId="3" fillId="22" borderId="24" xfId="0" applyFont="1" applyFill="1" applyBorder="1" applyAlignment="1">
      <alignment horizontal="center" vertical="center" wrapText="1"/>
    </xf>
    <xf numFmtId="0" fontId="3" fillId="22" borderId="25" xfId="0" applyFont="1" applyFill="1" applyBorder="1" applyAlignment="1">
      <alignment horizontal="center" vertical="center" wrapText="1"/>
    </xf>
    <xf numFmtId="0" fontId="3" fillId="22" borderId="26" xfId="0" applyFont="1" applyFill="1" applyBorder="1" applyAlignment="1">
      <alignment horizontal="center" vertical="center" wrapText="1"/>
    </xf>
    <xf numFmtId="0" fontId="1" fillId="6" borderId="64" xfId="0" applyFont="1" applyFill="1" applyBorder="1" applyAlignment="1" applyProtection="1">
      <alignment horizontal="center" vertical="center" wrapText="1"/>
      <protection locked="0"/>
    </xf>
    <xf numFmtId="0" fontId="1" fillId="6" borderId="63" xfId="0" applyFont="1" applyFill="1" applyBorder="1" applyAlignment="1" applyProtection="1">
      <alignment horizontal="center" vertical="center" wrapText="1"/>
      <protection locked="0"/>
    </xf>
    <xf numFmtId="0" fontId="4" fillId="18" borderId="68" xfId="0" applyFont="1" applyFill="1" applyBorder="1" applyAlignment="1">
      <alignment horizontal="center" vertical="center"/>
    </xf>
    <xf numFmtId="0" fontId="4" fillId="18" borderId="69" xfId="0" applyFont="1" applyFill="1" applyBorder="1" applyAlignment="1">
      <alignment horizontal="center" vertical="center"/>
    </xf>
    <xf numFmtId="0" fontId="4" fillId="18" borderId="70" xfId="0" applyFont="1" applyFill="1" applyBorder="1" applyAlignment="1">
      <alignment horizontal="center" vertical="center"/>
    </xf>
    <xf numFmtId="0" fontId="4" fillId="18" borderId="71" xfId="0" applyFont="1" applyFill="1" applyBorder="1" applyAlignment="1">
      <alignment horizontal="center" vertical="center"/>
    </xf>
    <xf numFmtId="0" fontId="4" fillId="18" borderId="19" xfId="0" applyFont="1" applyFill="1" applyBorder="1" applyAlignment="1">
      <alignment horizontal="center" vertical="center"/>
    </xf>
    <xf numFmtId="0" fontId="4" fillId="18" borderId="72" xfId="0" applyFont="1" applyFill="1" applyBorder="1" applyAlignment="1">
      <alignment horizontal="center" vertical="center"/>
    </xf>
    <xf numFmtId="0" fontId="3" fillId="26" borderId="13" xfId="0" applyFont="1" applyFill="1" applyBorder="1" applyAlignment="1">
      <alignment horizontal="center" vertical="center"/>
    </xf>
    <xf numFmtId="0" fontId="3" fillId="26" borderId="16" xfId="0" applyFont="1" applyFill="1" applyBorder="1" applyAlignment="1">
      <alignment horizontal="center" vertical="center"/>
    </xf>
    <xf numFmtId="0" fontId="3" fillId="26" borderId="9" xfId="0" applyFont="1" applyFill="1" applyBorder="1" applyAlignment="1">
      <alignment horizontal="center" vertical="center"/>
    </xf>
    <xf numFmtId="0" fontId="3" fillId="26" borderId="18" xfId="0" applyFont="1" applyFill="1" applyBorder="1" applyAlignment="1">
      <alignment horizontal="center" vertical="center"/>
    </xf>
    <xf numFmtId="0" fontId="3" fillId="26" borderId="19" xfId="0" applyFont="1" applyFill="1" applyBorder="1" applyAlignment="1">
      <alignment horizontal="center" vertical="center"/>
    </xf>
    <xf numFmtId="0" fontId="3" fillId="26" borderId="14" xfId="0" applyFont="1" applyFill="1" applyBorder="1" applyAlignment="1">
      <alignment horizontal="center" vertical="center"/>
    </xf>
    <xf numFmtId="0" fontId="3" fillId="26" borderId="17" xfId="0" applyFont="1" applyFill="1" applyBorder="1" applyAlignment="1">
      <alignment horizontal="center" vertical="center"/>
    </xf>
    <xf numFmtId="0" fontId="3" fillId="26" borderId="15" xfId="0" applyFont="1" applyFill="1" applyBorder="1" applyAlignment="1">
      <alignment horizontal="center" vertical="center"/>
    </xf>
    <xf numFmtId="0" fontId="3" fillId="26" borderId="6" xfId="0" applyFont="1" applyFill="1" applyBorder="1" applyAlignment="1">
      <alignment horizontal="center" vertical="center"/>
    </xf>
    <xf numFmtId="0" fontId="1" fillId="22" borderId="22" xfId="0" applyFont="1" applyFill="1" applyBorder="1" applyAlignment="1">
      <alignment horizontal="center" vertical="center" wrapText="1"/>
    </xf>
    <xf numFmtId="0" fontId="1" fillId="2" borderId="32" xfId="0" applyFont="1" applyFill="1" applyBorder="1" applyAlignment="1">
      <alignment horizontal="right" vertical="center" wrapText="1"/>
    </xf>
    <xf numFmtId="0" fontId="1" fillId="2" borderId="27" xfId="0" applyFont="1" applyFill="1" applyBorder="1" applyAlignment="1">
      <alignment horizontal="right" vertical="center" wrapText="1"/>
    </xf>
    <xf numFmtId="0" fontId="1" fillId="2" borderId="61" xfId="0" applyFont="1" applyFill="1" applyBorder="1"/>
    <xf numFmtId="0" fontId="1" fillId="2" borderId="19" xfId="0" applyFont="1" applyFill="1" applyBorder="1"/>
    <xf numFmtId="0" fontId="1" fillId="2" borderId="12" xfId="0" applyFont="1" applyFill="1" applyBorder="1"/>
    <xf numFmtId="0" fontId="1" fillId="2" borderId="62" xfId="0" applyFont="1" applyFill="1" applyBorder="1"/>
    <xf numFmtId="0" fontId="1" fillId="2" borderId="1" xfId="0" applyFont="1" applyFill="1" applyBorder="1"/>
    <xf numFmtId="0" fontId="1" fillId="2" borderId="3" xfId="0" applyFont="1" applyFill="1" applyBorder="1"/>
    <xf numFmtId="0" fontId="1" fillId="2" borderId="60" xfId="0" applyFont="1" applyFill="1" applyBorder="1"/>
    <xf numFmtId="0" fontId="1" fillId="2" borderId="10" xfId="0" applyFont="1" applyFill="1" applyBorder="1"/>
    <xf numFmtId="0" fontId="1" fillId="2" borderId="11" xfId="0" applyFont="1" applyFill="1" applyBorder="1"/>
    <xf numFmtId="0" fontId="3" fillId="22" borderId="64" xfId="0" applyFont="1" applyFill="1" applyBorder="1" applyAlignment="1">
      <alignment horizontal="center" vertical="center"/>
    </xf>
    <xf numFmtId="0" fontId="3" fillId="22" borderId="63" xfId="0" applyFont="1" applyFill="1" applyBorder="1" applyAlignment="1">
      <alignment horizontal="center" vertical="center"/>
    </xf>
    <xf numFmtId="0" fontId="1" fillId="2" borderId="64" xfId="0" applyFont="1" applyFill="1" applyBorder="1" applyAlignment="1" applyProtection="1">
      <alignment horizontal="center" vertical="center"/>
      <protection locked="0"/>
    </xf>
    <xf numFmtId="0" fontId="1" fillId="2" borderId="63" xfId="0" applyFont="1" applyFill="1" applyBorder="1" applyAlignment="1" applyProtection="1">
      <alignment horizontal="center" vertical="center"/>
      <protection locked="0"/>
    </xf>
    <xf numFmtId="0" fontId="3" fillId="26" borderId="32" xfId="0" applyFont="1" applyFill="1" applyBorder="1" applyAlignment="1">
      <alignment horizontal="center" vertical="center" wrapText="1"/>
    </xf>
    <xf numFmtId="0" fontId="3" fillId="26" borderId="33" xfId="0" applyFont="1" applyFill="1" applyBorder="1" applyAlignment="1">
      <alignment horizontal="center" vertical="center" wrapText="1"/>
    </xf>
    <xf numFmtId="0" fontId="3" fillId="26" borderId="29" xfId="0" applyFont="1" applyFill="1" applyBorder="1" applyAlignment="1">
      <alignment horizontal="center" vertical="center" wrapText="1"/>
    </xf>
    <xf numFmtId="0" fontId="3" fillId="26" borderId="66" xfId="0" applyFont="1" applyFill="1" applyBorder="1" applyAlignment="1">
      <alignment horizontal="center" vertical="center" wrapText="1"/>
    </xf>
    <xf numFmtId="0" fontId="1" fillId="2" borderId="31" xfId="0" applyFont="1" applyFill="1" applyBorder="1" applyAlignment="1">
      <alignment horizontal="right" vertical="center" wrapText="1"/>
    </xf>
    <xf numFmtId="0" fontId="1" fillId="2" borderId="34" xfId="0" applyFont="1" applyFill="1" applyBorder="1" applyAlignment="1">
      <alignment horizontal="right" vertical="center" wrapText="1"/>
    </xf>
    <xf numFmtId="0" fontId="45" fillId="6" borderId="32" xfId="1" applyFont="1" applyFill="1" applyBorder="1" applyAlignment="1">
      <alignment horizontal="left" vertical="center"/>
    </xf>
    <xf numFmtId="0" fontId="45" fillId="6" borderId="33" xfId="1" applyFont="1" applyFill="1" applyBorder="1" applyAlignment="1">
      <alignment horizontal="left" vertical="center"/>
    </xf>
    <xf numFmtId="0" fontId="45" fillId="6" borderId="27" xfId="1" applyFont="1" applyFill="1" applyBorder="1" applyAlignment="1">
      <alignment horizontal="left" vertical="center"/>
    </xf>
    <xf numFmtId="0" fontId="45" fillId="6" borderId="23" xfId="1" applyFont="1" applyFill="1" applyBorder="1" applyAlignment="1">
      <alignment horizontal="left" vertical="center"/>
    </xf>
    <xf numFmtId="0" fontId="10" fillId="5" borderId="19" xfId="0" applyFont="1" applyFill="1" applyBorder="1" applyAlignment="1" applyProtection="1">
      <alignment horizontal="center" vertical="center" wrapText="1"/>
      <protection locked="0"/>
    </xf>
    <xf numFmtId="0" fontId="10" fillId="5" borderId="19" xfId="0" applyFont="1" applyFill="1" applyBorder="1" applyAlignment="1">
      <alignment horizontal="center" vertical="center" wrapText="1"/>
    </xf>
    <xf numFmtId="0" fontId="3" fillId="44" borderId="31" xfId="0" applyFont="1" applyFill="1" applyBorder="1" applyAlignment="1">
      <alignment horizontal="center" vertical="center"/>
    </xf>
    <xf numFmtId="0" fontId="3" fillId="44" borderId="32" xfId="0" applyFont="1" applyFill="1" applyBorder="1" applyAlignment="1">
      <alignment horizontal="center" vertical="center"/>
    </xf>
    <xf numFmtId="0" fontId="3" fillId="44" borderId="33" xfId="0" applyFont="1" applyFill="1" applyBorder="1" applyAlignment="1">
      <alignment horizontal="center" vertical="center"/>
    </xf>
    <xf numFmtId="0" fontId="3" fillId="44" borderId="34" xfId="0" applyFont="1" applyFill="1" applyBorder="1" applyAlignment="1">
      <alignment horizontal="center" vertical="center"/>
    </xf>
    <xf numFmtId="0" fontId="3" fillId="44" borderId="27" xfId="0" applyFont="1" applyFill="1" applyBorder="1" applyAlignment="1">
      <alignment horizontal="center" vertical="center"/>
    </xf>
    <xf numFmtId="0" fontId="3" fillId="44" borderId="23" xfId="0" applyFont="1" applyFill="1" applyBorder="1" applyAlignment="1">
      <alignment horizontal="center" vertical="center"/>
    </xf>
    <xf numFmtId="0" fontId="3" fillId="5" borderId="31" xfId="0" applyFont="1" applyFill="1" applyBorder="1" applyAlignment="1" applyProtection="1">
      <alignment horizontal="center" vertical="center"/>
      <protection locked="0"/>
    </xf>
    <xf numFmtId="0" fontId="3" fillId="5" borderId="32" xfId="0" applyFont="1" applyFill="1" applyBorder="1" applyAlignment="1" applyProtection="1">
      <alignment horizontal="center" vertical="center"/>
      <protection locked="0"/>
    </xf>
    <xf numFmtId="0" fontId="3" fillId="5" borderId="33" xfId="0" applyFont="1" applyFill="1" applyBorder="1" applyAlignment="1" applyProtection="1">
      <alignment horizontal="center" vertical="center"/>
      <protection locked="0"/>
    </xf>
    <xf numFmtId="0" fontId="3" fillId="5" borderId="42" xfId="0" applyFont="1" applyFill="1" applyBorder="1" applyAlignment="1" applyProtection="1">
      <alignment horizontal="center" vertical="center"/>
      <protection locked="0"/>
    </xf>
    <xf numFmtId="0" fontId="3" fillId="5" borderId="19" xfId="0" applyFont="1" applyFill="1" applyBorder="1" applyAlignment="1" applyProtection="1">
      <alignment horizontal="center" vertical="center"/>
      <protection locked="0"/>
    </xf>
    <xf numFmtId="0" fontId="3" fillId="5" borderId="29" xfId="0" applyFont="1" applyFill="1" applyBorder="1" applyAlignment="1" applyProtection="1">
      <alignment horizontal="center" vertical="center"/>
      <protection locked="0"/>
    </xf>
    <xf numFmtId="0" fontId="3" fillId="5" borderId="34" xfId="0" applyFont="1" applyFill="1" applyBorder="1" applyAlignment="1" applyProtection="1">
      <alignment horizontal="center" vertical="center"/>
      <protection locked="0"/>
    </xf>
    <xf numFmtId="0" fontId="3" fillId="5" borderId="27" xfId="0" applyFont="1" applyFill="1" applyBorder="1" applyAlignment="1" applyProtection="1">
      <alignment horizontal="center" vertical="center"/>
      <protection locked="0"/>
    </xf>
    <xf numFmtId="0" fontId="3" fillId="5" borderId="23" xfId="0" applyFont="1" applyFill="1" applyBorder="1" applyAlignment="1" applyProtection="1">
      <alignment horizontal="center" vertical="center"/>
      <protection locked="0"/>
    </xf>
    <xf numFmtId="0" fontId="1" fillId="5" borderId="31" xfId="0" applyFont="1" applyFill="1" applyBorder="1" applyAlignment="1" applyProtection="1">
      <alignment horizontal="center" vertical="center" wrapText="1"/>
      <protection locked="0"/>
    </xf>
    <xf numFmtId="0" fontId="1" fillId="5" borderId="32" xfId="0" applyFont="1" applyFill="1" applyBorder="1" applyAlignment="1" applyProtection="1">
      <alignment horizontal="center" vertical="center" wrapText="1"/>
      <protection locked="0"/>
    </xf>
    <xf numFmtId="0" fontId="1" fillId="5" borderId="33" xfId="0" applyFont="1" applyFill="1" applyBorder="1" applyAlignment="1" applyProtection="1">
      <alignment horizontal="center" vertical="center" wrapText="1"/>
      <protection locked="0"/>
    </xf>
    <xf numFmtId="0" fontId="1" fillId="5" borderId="34" xfId="0" applyFont="1" applyFill="1" applyBorder="1" applyAlignment="1" applyProtection="1">
      <alignment horizontal="center" vertical="center" wrapText="1"/>
      <protection locked="0"/>
    </xf>
    <xf numFmtId="0" fontId="1" fillId="5" borderId="27" xfId="0" applyFont="1" applyFill="1" applyBorder="1" applyAlignment="1" applyProtection="1">
      <alignment horizontal="center" vertical="center" wrapText="1"/>
      <protection locked="0"/>
    </xf>
    <xf numFmtId="0" fontId="1" fillId="5" borderId="23" xfId="0" applyFont="1" applyFill="1" applyBorder="1" applyAlignment="1" applyProtection="1">
      <alignment horizontal="center" vertical="center" wrapText="1"/>
      <protection locked="0"/>
    </xf>
    <xf numFmtId="0" fontId="3" fillId="5" borderId="19" xfId="0" applyFont="1" applyFill="1" applyBorder="1" applyAlignment="1">
      <alignment horizontal="center" vertical="center"/>
    </xf>
    <xf numFmtId="0" fontId="1" fillId="2" borderId="19" xfId="0" applyFont="1" applyFill="1" applyBorder="1" applyAlignment="1">
      <alignment horizontal="center" vertical="center"/>
    </xf>
    <xf numFmtId="0" fontId="14" fillId="5" borderId="19" xfId="0" applyFont="1" applyFill="1" applyBorder="1" applyAlignment="1">
      <alignment horizontal="center" vertical="center" wrapText="1"/>
    </xf>
    <xf numFmtId="0" fontId="3" fillId="24" borderId="31" xfId="0" applyFont="1" applyFill="1" applyBorder="1" applyAlignment="1">
      <alignment horizontal="left" vertical="center" wrapText="1"/>
    </xf>
    <xf numFmtId="0" fontId="3" fillId="24" borderId="32" xfId="0" applyFont="1" applyFill="1" applyBorder="1" applyAlignment="1">
      <alignment horizontal="left" vertical="center" wrapText="1"/>
    </xf>
    <xf numFmtId="0" fontId="3" fillId="24" borderId="33" xfId="0" applyFont="1" applyFill="1" applyBorder="1" applyAlignment="1">
      <alignment horizontal="left" vertical="center" wrapText="1"/>
    </xf>
    <xf numFmtId="0" fontId="3" fillId="24" borderId="42" xfId="0" applyFont="1" applyFill="1" applyBorder="1" applyAlignment="1">
      <alignment horizontal="left" vertical="center" wrapText="1"/>
    </xf>
    <xf numFmtId="0" fontId="3" fillId="24" borderId="19" xfId="0" applyFont="1" applyFill="1" applyBorder="1" applyAlignment="1">
      <alignment horizontal="left" vertical="center" wrapText="1"/>
    </xf>
    <xf numFmtId="0" fontId="3" fillId="24" borderId="29" xfId="0" applyFont="1" applyFill="1" applyBorder="1" applyAlignment="1">
      <alignment horizontal="left" vertical="center" wrapText="1"/>
    </xf>
    <xf numFmtId="0" fontId="3" fillId="24" borderId="34" xfId="0" applyFont="1" applyFill="1" applyBorder="1" applyAlignment="1">
      <alignment horizontal="left" vertical="center" wrapText="1"/>
    </xf>
    <xf numFmtId="0" fontId="3" fillId="24" borderId="27" xfId="0" applyFont="1" applyFill="1" applyBorder="1" applyAlignment="1">
      <alignment horizontal="left" vertical="center" wrapText="1"/>
    </xf>
    <xf numFmtId="0" fontId="3" fillId="24" borderId="23" xfId="0" applyFont="1" applyFill="1" applyBorder="1" applyAlignment="1">
      <alignment horizontal="left" vertical="center" wrapText="1"/>
    </xf>
    <xf numFmtId="0" fontId="1" fillId="2" borderId="64" xfId="0" applyFont="1" applyFill="1" applyBorder="1" applyAlignment="1">
      <alignment horizontal="center" vertical="center"/>
    </xf>
    <xf numFmtId="0" fontId="1" fillId="2" borderId="63" xfId="0" applyFont="1" applyFill="1" applyBorder="1" applyAlignment="1">
      <alignment horizontal="center" vertical="center"/>
    </xf>
    <xf numFmtId="0" fontId="7" fillId="28" borderId="31" xfId="0" applyFont="1" applyFill="1" applyBorder="1" applyAlignment="1">
      <alignment horizontal="center" vertical="center" wrapText="1"/>
    </xf>
    <xf numFmtId="0" fontId="7" fillId="28" borderId="32" xfId="0" applyFont="1" applyFill="1" applyBorder="1" applyAlignment="1">
      <alignment horizontal="center" vertical="center" wrapText="1"/>
    </xf>
    <xf numFmtId="0" fontId="7" fillId="28" borderId="33" xfId="0" applyFont="1" applyFill="1" applyBorder="1" applyAlignment="1">
      <alignment horizontal="center" vertical="center" wrapText="1"/>
    </xf>
    <xf numFmtId="0" fontId="7" fillId="28" borderId="34" xfId="0" applyFont="1" applyFill="1" applyBorder="1" applyAlignment="1">
      <alignment horizontal="center" vertical="center" wrapText="1"/>
    </xf>
    <xf numFmtId="0" fontId="7" fillId="28" borderId="27" xfId="0" applyFont="1" applyFill="1" applyBorder="1" applyAlignment="1">
      <alignment horizontal="center" vertical="center" wrapText="1"/>
    </xf>
    <xf numFmtId="0" fontId="7" fillId="28" borderId="23" xfId="0" applyFont="1" applyFill="1" applyBorder="1" applyAlignment="1">
      <alignment horizontal="center" vertical="center" wrapText="1"/>
    </xf>
    <xf numFmtId="0" fontId="3" fillId="5" borderId="31" xfId="0" applyFont="1" applyFill="1" applyBorder="1" applyAlignment="1">
      <alignment horizontal="center" vertical="center" wrapText="1"/>
    </xf>
    <xf numFmtId="0" fontId="3" fillId="5" borderId="32" xfId="0" applyFont="1" applyFill="1" applyBorder="1" applyAlignment="1">
      <alignment horizontal="center" vertical="center" wrapText="1"/>
    </xf>
    <xf numFmtId="0" fontId="3" fillId="5" borderId="33" xfId="0" applyFont="1" applyFill="1" applyBorder="1" applyAlignment="1">
      <alignment horizontal="center" vertical="center" wrapText="1"/>
    </xf>
    <xf numFmtId="0" fontId="3" fillId="5" borderId="34" xfId="0" applyFont="1" applyFill="1" applyBorder="1" applyAlignment="1">
      <alignment horizontal="center" vertical="center" wrapText="1"/>
    </xf>
    <xf numFmtId="0" fontId="3" fillId="5" borderId="27" xfId="0" applyFont="1" applyFill="1" applyBorder="1" applyAlignment="1">
      <alignment horizontal="center" vertical="center" wrapText="1"/>
    </xf>
    <xf numFmtId="0" fontId="3" fillId="5" borderId="23" xfId="0" applyFont="1" applyFill="1" applyBorder="1" applyAlignment="1">
      <alignment horizontal="center" vertical="center" wrapText="1"/>
    </xf>
    <xf numFmtId="0" fontId="3" fillId="5" borderId="31" xfId="0" applyFont="1" applyFill="1" applyBorder="1" applyAlignment="1">
      <alignment horizontal="center" vertical="center"/>
    </xf>
    <xf numFmtId="0" fontId="3" fillId="5" borderId="32" xfId="0" applyFont="1" applyFill="1" applyBorder="1" applyAlignment="1">
      <alignment horizontal="center" vertical="center"/>
    </xf>
    <xf numFmtId="0" fontId="3" fillId="5" borderId="33" xfId="0" applyFont="1" applyFill="1" applyBorder="1" applyAlignment="1">
      <alignment horizontal="center" vertical="center"/>
    </xf>
    <xf numFmtId="0" fontId="3" fillId="5" borderId="34" xfId="0" applyFont="1" applyFill="1" applyBorder="1" applyAlignment="1">
      <alignment horizontal="center" vertical="center"/>
    </xf>
    <xf numFmtId="0" fontId="3" fillId="5" borderId="27" xfId="0" applyFont="1" applyFill="1" applyBorder="1" applyAlignment="1">
      <alignment horizontal="center" vertical="center"/>
    </xf>
    <xf numFmtId="0" fontId="3" fillId="5" borderId="23" xfId="0" applyFont="1" applyFill="1" applyBorder="1" applyAlignment="1">
      <alignment horizontal="center" vertical="center"/>
    </xf>
    <xf numFmtId="0" fontId="3" fillId="5" borderId="19" xfId="0" applyFont="1" applyFill="1" applyBorder="1" applyAlignment="1">
      <alignment horizontal="center" wrapText="1"/>
    </xf>
    <xf numFmtId="0" fontId="3" fillId="5" borderId="29" xfId="0" applyFont="1" applyFill="1" applyBorder="1" applyAlignment="1">
      <alignment horizontal="center" wrapText="1"/>
    </xf>
    <xf numFmtId="0" fontId="3" fillId="2" borderId="64" xfId="0" applyFont="1" applyFill="1" applyBorder="1" applyAlignment="1" applyProtection="1">
      <alignment horizontal="center" vertical="center"/>
      <protection locked="0"/>
    </xf>
    <xf numFmtId="0" fontId="3" fillId="2" borderId="63" xfId="0" applyFont="1" applyFill="1" applyBorder="1" applyAlignment="1" applyProtection="1">
      <alignment horizontal="center" vertical="center"/>
      <protection locked="0"/>
    </xf>
    <xf numFmtId="0" fontId="1" fillId="5" borderId="19" xfId="0" applyFont="1" applyFill="1" applyBorder="1" applyAlignment="1">
      <alignment horizontal="left" vertical="top" wrapText="1"/>
    </xf>
    <xf numFmtId="0" fontId="1" fillId="5" borderId="27" xfId="0" applyFont="1" applyFill="1" applyBorder="1" applyAlignment="1">
      <alignment horizontal="left" vertical="top" wrapText="1"/>
    </xf>
    <xf numFmtId="0" fontId="1" fillId="5" borderId="19" xfId="0" applyFont="1" applyFill="1" applyBorder="1" applyAlignment="1">
      <alignment horizontal="center" vertical="center" wrapText="1"/>
    </xf>
    <xf numFmtId="0" fontId="1" fillId="30" borderId="24" xfId="0" applyFont="1" applyFill="1" applyBorder="1" applyAlignment="1">
      <alignment horizontal="center" vertical="center" wrapText="1"/>
    </xf>
    <xf numFmtId="0" fontId="1" fillId="30" borderId="25" xfId="0" applyFont="1" applyFill="1" applyBorder="1" applyAlignment="1">
      <alignment horizontal="center" vertical="center" wrapText="1"/>
    </xf>
    <xf numFmtId="0" fontId="1" fillId="30" borderId="26" xfId="0" applyFont="1" applyFill="1" applyBorder="1" applyAlignment="1">
      <alignment horizontal="center" vertical="center" wrapText="1"/>
    </xf>
    <xf numFmtId="0" fontId="39" fillId="30" borderId="24" xfId="0" applyFont="1" applyFill="1" applyBorder="1" applyAlignment="1" applyProtection="1">
      <alignment horizontal="center" vertical="center" wrapText="1"/>
      <protection locked="0"/>
    </xf>
    <xf numFmtId="0" fontId="39" fillId="30" borderId="25" xfId="0" applyFont="1" applyFill="1" applyBorder="1" applyAlignment="1" applyProtection="1">
      <alignment horizontal="center" vertical="center" wrapText="1"/>
      <protection locked="0"/>
    </xf>
    <xf numFmtId="0" fontId="39" fillId="30" borderId="26" xfId="0" applyFont="1" applyFill="1" applyBorder="1" applyAlignment="1" applyProtection="1">
      <alignment horizontal="center" vertical="center" wrapText="1"/>
      <protection locked="0"/>
    </xf>
    <xf numFmtId="0" fontId="3" fillId="5" borderId="19" xfId="0" applyFont="1" applyFill="1" applyBorder="1" applyAlignment="1">
      <alignment horizontal="center" vertical="center" wrapText="1"/>
    </xf>
    <xf numFmtId="0" fontId="3" fillId="5" borderId="31" xfId="0" applyFont="1" applyFill="1" applyBorder="1" applyAlignment="1" applyProtection="1">
      <alignment horizontal="center" vertical="center" wrapText="1"/>
      <protection locked="0"/>
    </xf>
    <xf numFmtId="0" fontId="3" fillId="5" borderId="32" xfId="0" applyFont="1" applyFill="1" applyBorder="1" applyAlignment="1" applyProtection="1">
      <alignment horizontal="center" vertical="center" wrapText="1"/>
      <protection locked="0"/>
    </xf>
    <xf numFmtId="0" fontId="3" fillId="5" borderId="33" xfId="0" applyFont="1" applyFill="1" applyBorder="1" applyAlignment="1" applyProtection="1">
      <alignment horizontal="center" vertical="center" wrapText="1"/>
      <protection locked="0"/>
    </xf>
    <xf numFmtId="0" fontId="3" fillId="5" borderId="34" xfId="0" applyFont="1" applyFill="1" applyBorder="1" applyAlignment="1" applyProtection="1">
      <alignment horizontal="center" vertical="center" wrapText="1"/>
      <protection locked="0"/>
    </xf>
    <xf numFmtId="0" fontId="3" fillId="5" borderId="27" xfId="0" applyFont="1" applyFill="1" applyBorder="1" applyAlignment="1" applyProtection="1">
      <alignment horizontal="center" vertical="center" wrapText="1"/>
      <protection locked="0"/>
    </xf>
    <xf numFmtId="0" fontId="3" fillId="5" borderId="23" xfId="0" applyFont="1" applyFill="1" applyBorder="1" applyAlignment="1" applyProtection="1">
      <alignment horizontal="center" vertical="center" wrapText="1"/>
      <protection locked="0"/>
    </xf>
    <xf numFmtId="0" fontId="3" fillId="5" borderId="42" xfId="0" applyFont="1" applyFill="1" applyBorder="1" applyAlignment="1" applyProtection="1">
      <alignment horizontal="center" vertical="center" wrapText="1"/>
      <protection locked="0"/>
    </xf>
    <xf numFmtId="0" fontId="3" fillId="5" borderId="19" xfId="0" applyFont="1" applyFill="1" applyBorder="1" applyAlignment="1" applyProtection="1">
      <alignment horizontal="center" vertical="center" wrapText="1"/>
      <protection locked="0"/>
    </xf>
    <xf numFmtId="0" fontId="3" fillId="5" borderId="29" xfId="0" applyFont="1" applyFill="1" applyBorder="1" applyAlignment="1" applyProtection="1">
      <alignment horizontal="center" vertical="center" wrapText="1"/>
      <protection locked="0"/>
    </xf>
    <xf numFmtId="0" fontId="3" fillId="5" borderId="64" xfId="0" applyFont="1" applyFill="1" applyBorder="1" applyAlignment="1">
      <alignment horizontal="center" vertical="center" wrapText="1"/>
    </xf>
    <xf numFmtId="0" fontId="3" fillId="5" borderId="63" xfId="0" applyFont="1" applyFill="1" applyBorder="1" applyAlignment="1">
      <alignment horizontal="center" vertical="center" wrapText="1"/>
    </xf>
    <xf numFmtId="0" fontId="3" fillId="5" borderId="24" xfId="0" applyFont="1" applyFill="1" applyBorder="1" applyAlignment="1">
      <alignment horizontal="center" vertical="center" wrapText="1"/>
    </xf>
    <xf numFmtId="0" fontId="3" fillId="5" borderId="25" xfId="0" applyFont="1" applyFill="1" applyBorder="1" applyAlignment="1">
      <alignment horizontal="center" vertical="center" wrapText="1"/>
    </xf>
    <xf numFmtId="0" fontId="3" fillId="5" borderId="26" xfId="0" applyFont="1" applyFill="1" applyBorder="1" applyAlignment="1">
      <alignment horizontal="center" vertical="center" wrapText="1"/>
    </xf>
    <xf numFmtId="0" fontId="41" fillId="5" borderId="24" xfId="0" applyFont="1" applyFill="1" applyBorder="1" applyAlignment="1">
      <alignment horizontal="center" vertical="center" wrapText="1"/>
    </xf>
    <xf numFmtId="0" fontId="41" fillId="5" borderId="25" xfId="0" applyFont="1" applyFill="1" applyBorder="1" applyAlignment="1">
      <alignment horizontal="center" vertical="center" wrapText="1"/>
    </xf>
    <xf numFmtId="0" fontId="41" fillId="5" borderId="26" xfId="0" applyFont="1" applyFill="1" applyBorder="1" applyAlignment="1">
      <alignment horizontal="center" vertical="center" wrapText="1"/>
    </xf>
    <xf numFmtId="0" fontId="1" fillId="5" borderId="19" xfId="0" applyFont="1" applyFill="1" applyBorder="1" applyAlignment="1">
      <alignment horizontal="center" vertical="top"/>
    </xf>
    <xf numFmtId="0" fontId="1" fillId="5" borderId="29" xfId="0" applyFont="1" applyFill="1" applyBorder="1" applyAlignment="1">
      <alignment horizontal="center" vertical="top"/>
    </xf>
    <xf numFmtId="0" fontId="54" fillId="5" borderId="19" xfId="0" applyFont="1" applyFill="1" applyBorder="1" applyAlignment="1">
      <alignment horizontal="center" vertical="center" wrapText="1"/>
    </xf>
    <xf numFmtId="0" fontId="3" fillId="5" borderId="19" xfId="0" applyFont="1" applyFill="1" applyBorder="1" applyAlignment="1">
      <alignment horizontal="left" vertical="center" wrapText="1"/>
    </xf>
    <xf numFmtId="0" fontId="10" fillId="5" borderId="19" xfId="0" applyFont="1" applyFill="1" applyBorder="1" applyAlignment="1">
      <alignment horizontal="left" vertical="center" wrapText="1"/>
    </xf>
    <xf numFmtId="0" fontId="25" fillId="5" borderId="19" xfId="0" applyFont="1" applyFill="1" applyBorder="1" applyAlignment="1">
      <alignment horizontal="center" vertical="center" wrapText="1"/>
    </xf>
    <xf numFmtId="0" fontId="25" fillId="5" borderId="19" xfId="0" applyFont="1" applyFill="1" applyBorder="1" applyAlignment="1">
      <alignment horizontal="center" vertical="top" wrapText="1"/>
    </xf>
    <xf numFmtId="0" fontId="1" fillId="5" borderId="19" xfId="0" applyFont="1" applyFill="1" applyBorder="1" applyAlignment="1">
      <alignment horizontal="center" vertical="center"/>
    </xf>
    <xf numFmtId="0" fontId="1" fillId="2" borderId="31" xfId="0" applyFont="1" applyFill="1" applyBorder="1" applyAlignment="1" applyProtection="1">
      <alignment horizontal="center" vertical="center"/>
      <protection locked="0"/>
    </xf>
    <xf numFmtId="0" fontId="1" fillId="2" borderId="32" xfId="0" applyFont="1" applyFill="1" applyBorder="1" applyAlignment="1" applyProtection="1">
      <alignment horizontal="center" vertical="center"/>
      <protection locked="0"/>
    </xf>
    <xf numFmtId="0" fontId="1" fillId="2" borderId="33" xfId="0" applyFont="1" applyFill="1" applyBorder="1" applyAlignment="1" applyProtection="1">
      <alignment horizontal="center" vertical="center"/>
      <protection locked="0"/>
    </xf>
    <xf numFmtId="0" fontId="1" fillId="2" borderId="42" xfId="0" applyFont="1" applyFill="1" applyBorder="1" applyAlignment="1" applyProtection="1">
      <alignment horizontal="center" vertical="center"/>
      <protection locked="0"/>
    </xf>
    <xf numFmtId="0" fontId="1" fillId="2" borderId="19" xfId="0" applyFont="1" applyFill="1" applyBorder="1" applyAlignment="1" applyProtection="1">
      <alignment horizontal="center" vertical="center"/>
      <protection locked="0"/>
    </xf>
    <xf numFmtId="0" fontId="1" fillId="2" borderId="29" xfId="0" applyFont="1" applyFill="1" applyBorder="1" applyAlignment="1" applyProtection="1">
      <alignment horizontal="center" vertical="center"/>
      <protection locked="0"/>
    </xf>
    <xf numFmtId="0" fontId="1" fillId="2" borderId="34" xfId="0" applyFont="1" applyFill="1" applyBorder="1" applyAlignment="1" applyProtection="1">
      <alignment horizontal="center" vertical="center"/>
      <protection locked="0"/>
    </xf>
    <xf numFmtId="0" fontId="1" fillId="2" borderId="27" xfId="0" applyFont="1" applyFill="1" applyBorder="1" applyAlignment="1" applyProtection="1">
      <alignment horizontal="center" vertical="center"/>
      <protection locked="0"/>
    </xf>
    <xf numFmtId="0" fontId="1" fillId="2" borderId="23" xfId="0" applyFont="1" applyFill="1" applyBorder="1" applyAlignment="1" applyProtection="1">
      <alignment horizontal="center" vertical="center"/>
      <protection locked="0"/>
    </xf>
    <xf numFmtId="0" fontId="7" fillId="5" borderId="31" xfId="0" applyFont="1" applyFill="1" applyBorder="1" applyAlignment="1">
      <alignment horizontal="center" vertical="center" wrapText="1"/>
    </xf>
    <xf numFmtId="0" fontId="7" fillId="5" borderId="32" xfId="0" applyFont="1" applyFill="1" applyBorder="1" applyAlignment="1">
      <alignment horizontal="center" vertical="center" wrapText="1"/>
    </xf>
    <xf numFmtId="0" fontId="7" fillId="5" borderId="33" xfId="0" applyFont="1" applyFill="1" applyBorder="1" applyAlignment="1">
      <alignment horizontal="center" vertical="center" wrapText="1"/>
    </xf>
    <xf numFmtId="0" fontId="7" fillId="5" borderId="34" xfId="0" applyFont="1" applyFill="1" applyBorder="1" applyAlignment="1">
      <alignment horizontal="center" vertical="center" wrapText="1"/>
    </xf>
    <xf numFmtId="0" fontId="7" fillId="5" borderId="27" xfId="0" applyFont="1" applyFill="1" applyBorder="1" applyAlignment="1">
      <alignment horizontal="center" vertical="center" wrapText="1"/>
    </xf>
    <xf numFmtId="0" fontId="7" fillId="5" borderId="23" xfId="0" applyFont="1" applyFill="1" applyBorder="1" applyAlignment="1">
      <alignment horizontal="center" vertical="center" wrapText="1"/>
    </xf>
    <xf numFmtId="0" fontId="3" fillId="6" borderId="24" xfId="0" applyFont="1" applyFill="1" applyBorder="1" applyAlignment="1">
      <alignment horizontal="center" vertical="center" wrapText="1"/>
    </xf>
    <xf numFmtId="0" fontId="3" fillId="6" borderId="25" xfId="0" applyFont="1" applyFill="1" applyBorder="1" applyAlignment="1">
      <alignment horizontal="center" vertical="center" wrapText="1"/>
    </xf>
    <xf numFmtId="0" fontId="3" fillId="6" borderId="26" xfId="0" applyFont="1" applyFill="1" applyBorder="1" applyAlignment="1">
      <alignment horizontal="center" vertical="center" wrapText="1"/>
    </xf>
    <xf numFmtId="0" fontId="3" fillId="2" borderId="64" xfId="0" applyFont="1" applyFill="1" applyBorder="1" applyAlignment="1">
      <alignment horizontal="center" vertical="center"/>
    </xf>
    <xf numFmtId="0" fontId="3" fillId="2" borderId="63" xfId="0" applyFont="1" applyFill="1" applyBorder="1" applyAlignment="1">
      <alignment horizontal="center" vertical="center"/>
    </xf>
    <xf numFmtId="0" fontId="3" fillId="6" borderId="24" xfId="0" applyFont="1" applyFill="1" applyBorder="1" applyAlignment="1">
      <alignment horizontal="center" vertical="center"/>
    </xf>
    <xf numFmtId="0" fontId="3" fillId="6" borderId="25" xfId="0" applyFont="1" applyFill="1" applyBorder="1" applyAlignment="1">
      <alignment horizontal="center" vertical="center"/>
    </xf>
    <xf numFmtId="0" fontId="3" fillId="6" borderId="26" xfId="0" applyFont="1" applyFill="1" applyBorder="1" applyAlignment="1">
      <alignment horizontal="center" vertical="center"/>
    </xf>
    <xf numFmtId="0" fontId="3" fillId="6" borderId="31" xfId="0" applyFont="1" applyFill="1" applyBorder="1" applyAlignment="1">
      <alignment horizontal="center" vertical="center"/>
    </xf>
    <xf numFmtId="0" fontId="3" fillId="6" borderId="32" xfId="0" applyFont="1" applyFill="1" applyBorder="1" applyAlignment="1">
      <alignment horizontal="center" vertical="center"/>
    </xf>
    <xf numFmtId="0" fontId="3" fillId="6" borderId="33" xfId="0" applyFont="1" applyFill="1" applyBorder="1" applyAlignment="1">
      <alignment horizontal="center" vertical="center"/>
    </xf>
    <xf numFmtId="0" fontId="3" fillId="6" borderId="34" xfId="0" applyFont="1" applyFill="1" applyBorder="1" applyAlignment="1">
      <alignment horizontal="center" vertical="center"/>
    </xf>
    <xf numFmtId="0" fontId="3" fillId="6" borderId="27" xfId="0" applyFont="1" applyFill="1" applyBorder="1" applyAlignment="1">
      <alignment horizontal="center" vertical="center"/>
    </xf>
    <xf numFmtId="0" fontId="3" fillId="6" borderId="23" xfId="0" applyFont="1" applyFill="1" applyBorder="1" applyAlignment="1">
      <alignment horizontal="center" vertical="center"/>
    </xf>
    <xf numFmtId="0" fontId="1" fillId="5" borderId="42" xfId="0" applyFont="1" applyFill="1" applyBorder="1" applyAlignment="1" applyProtection="1">
      <alignment horizontal="center" vertical="center" wrapText="1"/>
      <protection locked="0"/>
    </xf>
    <xf numFmtId="0" fontId="1" fillId="5" borderId="19" xfId="0" applyFont="1" applyFill="1" applyBorder="1" applyAlignment="1" applyProtection="1">
      <alignment horizontal="center" vertical="center" wrapText="1"/>
      <protection locked="0"/>
    </xf>
    <xf numFmtId="0" fontId="1" fillId="5" borderId="29" xfId="0" applyFont="1" applyFill="1" applyBorder="1" applyAlignment="1" applyProtection="1">
      <alignment horizontal="center" vertical="center" wrapText="1"/>
      <protection locked="0"/>
    </xf>
    <xf numFmtId="0" fontId="3" fillId="5" borderId="24" xfId="0" applyFont="1" applyFill="1" applyBorder="1" applyAlignment="1">
      <alignment horizontal="left" vertical="center" wrapText="1"/>
    </xf>
    <xf numFmtId="0" fontId="3" fillId="5" borderId="25" xfId="0" applyFont="1" applyFill="1" applyBorder="1" applyAlignment="1">
      <alignment horizontal="left" vertical="center" wrapText="1"/>
    </xf>
    <xf numFmtId="0" fontId="3" fillId="5" borderId="26" xfId="0" applyFont="1" applyFill="1" applyBorder="1" applyAlignment="1">
      <alignment horizontal="left" vertical="center" wrapText="1"/>
    </xf>
    <xf numFmtId="0" fontId="3" fillId="44" borderId="31" xfId="0" applyFont="1" applyFill="1" applyBorder="1" applyAlignment="1">
      <alignment horizontal="center" vertical="center" wrapText="1"/>
    </xf>
    <xf numFmtId="0" fontId="3" fillId="44" borderId="32" xfId="0" applyFont="1" applyFill="1" applyBorder="1" applyAlignment="1">
      <alignment horizontal="center" vertical="center" wrapText="1"/>
    </xf>
    <xf numFmtId="0" fontId="3" fillId="44" borderId="33" xfId="0" applyFont="1" applyFill="1" applyBorder="1" applyAlignment="1">
      <alignment horizontal="center" vertical="center" wrapText="1"/>
    </xf>
    <xf numFmtId="0" fontId="3" fillId="44" borderId="34" xfId="0" applyFont="1" applyFill="1" applyBorder="1" applyAlignment="1">
      <alignment horizontal="center" vertical="center" wrapText="1"/>
    </xf>
    <xf numFmtId="0" fontId="3" fillId="44" borderId="27" xfId="0" applyFont="1" applyFill="1" applyBorder="1" applyAlignment="1">
      <alignment horizontal="center" vertical="center" wrapText="1"/>
    </xf>
    <xf numFmtId="0" fontId="3" fillId="44" borderId="23" xfId="0" applyFont="1" applyFill="1" applyBorder="1" applyAlignment="1">
      <alignment horizontal="center" vertical="center" wrapText="1"/>
    </xf>
    <xf numFmtId="0" fontId="14" fillId="5" borderId="27" xfId="0" applyFont="1" applyFill="1" applyBorder="1" applyAlignment="1">
      <alignment horizontal="center" vertical="center" wrapText="1"/>
    </xf>
    <xf numFmtId="0" fontId="3" fillId="6" borderId="19" xfId="0" applyFont="1" applyFill="1" applyBorder="1" applyAlignment="1">
      <alignment horizontal="center" vertical="center"/>
    </xf>
    <xf numFmtId="0" fontId="3" fillId="6" borderId="29" xfId="0" applyFont="1" applyFill="1" applyBorder="1" applyAlignment="1">
      <alignment horizontal="center" vertical="center"/>
    </xf>
    <xf numFmtId="0" fontId="3" fillId="2" borderId="31" xfId="0" applyFont="1" applyFill="1" applyBorder="1" applyAlignment="1">
      <alignment horizontal="center" vertical="center"/>
    </xf>
    <xf numFmtId="0" fontId="3" fillId="2" borderId="32" xfId="0" applyFont="1" applyFill="1" applyBorder="1" applyAlignment="1">
      <alignment horizontal="center" vertical="center"/>
    </xf>
    <xf numFmtId="0" fontId="3" fillId="2" borderId="33" xfId="0" applyFont="1" applyFill="1" applyBorder="1" applyAlignment="1">
      <alignment horizontal="center" vertical="center"/>
    </xf>
    <xf numFmtId="0" fontId="3" fillId="2" borderId="34" xfId="0" applyFont="1" applyFill="1" applyBorder="1" applyAlignment="1">
      <alignment horizontal="center" vertical="center"/>
    </xf>
    <xf numFmtId="0" fontId="3" fillId="2" borderId="27" xfId="0" applyFont="1" applyFill="1" applyBorder="1" applyAlignment="1">
      <alignment horizontal="center" vertical="center"/>
    </xf>
    <xf numFmtId="0" fontId="3" fillId="2" borderId="23" xfId="0" applyFont="1" applyFill="1" applyBorder="1" applyAlignment="1">
      <alignment horizontal="center" vertical="center"/>
    </xf>
    <xf numFmtId="0" fontId="1" fillId="6" borderId="134" xfId="0" applyFont="1" applyFill="1" applyBorder="1" applyAlignment="1" applyProtection="1">
      <alignment horizontal="center" vertical="center" wrapText="1"/>
      <protection locked="0"/>
    </xf>
    <xf numFmtId="0" fontId="1" fillId="6" borderId="22" xfId="0" applyFont="1" applyFill="1" applyBorder="1" applyAlignment="1" applyProtection="1">
      <alignment horizontal="center" vertical="center" wrapText="1"/>
      <protection locked="0"/>
    </xf>
    <xf numFmtId="0" fontId="1" fillId="6" borderId="24" xfId="0" applyFont="1" applyFill="1" applyBorder="1" applyAlignment="1" applyProtection="1">
      <alignment horizontal="center" vertical="center" wrapText="1"/>
      <protection locked="0"/>
    </xf>
    <xf numFmtId="0" fontId="1" fillId="6" borderId="145" xfId="0" applyFont="1" applyFill="1" applyBorder="1" applyAlignment="1" applyProtection="1">
      <alignment horizontal="center" vertical="center" wrapText="1"/>
      <protection locked="0"/>
    </xf>
    <xf numFmtId="0" fontId="1" fillId="6" borderId="141" xfId="0" applyFont="1" applyFill="1" applyBorder="1" applyAlignment="1" applyProtection="1">
      <alignment horizontal="center" vertical="center" wrapText="1"/>
      <protection locked="0"/>
    </xf>
    <xf numFmtId="0" fontId="1" fillId="6" borderId="146" xfId="0" applyFont="1" applyFill="1" applyBorder="1" applyAlignment="1" applyProtection="1">
      <alignment horizontal="center" vertical="center" wrapText="1"/>
      <protection locked="0"/>
    </xf>
    <xf numFmtId="0" fontId="1" fillId="6" borderId="136" xfId="0" applyFont="1" applyFill="1" applyBorder="1" applyAlignment="1" applyProtection="1">
      <alignment horizontal="center" vertical="center" wrapText="1"/>
      <protection locked="0"/>
    </xf>
    <xf numFmtId="0" fontId="1" fillId="6" borderId="138" xfId="0" applyFont="1" applyFill="1" applyBorder="1" applyAlignment="1" applyProtection="1">
      <alignment horizontal="center" vertical="center" wrapText="1"/>
      <protection locked="0"/>
    </xf>
    <xf numFmtId="0" fontId="1" fillId="6" borderId="139" xfId="0" applyFont="1" applyFill="1" applyBorder="1" applyAlignment="1" applyProtection="1">
      <alignment horizontal="center" vertical="center" wrapText="1"/>
      <protection locked="0"/>
    </xf>
    <xf numFmtId="0" fontId="1" fillId="6" borderId="140" xfId="0" applyFont="1" applyFill="1" applyBorder="1" applyAlignment="1" applyProtection="1">
      <alignment horizontal="center" vertical="center" wrapText="1"/>
      <protection locked="0"/>
    </xf>
    <xf numFmtId="0" fontId="1" fillId="43" borderId="22" xfId="0" applyFont="1" applyFill="1" applyBorder="1" applyAlignment="1">
      <alignment horizontal="center" vertical="center" wrapText="1"/>
    </xf>
    <xf numFmtId="0" fontId="1" fillId="43" borderId="135" xfId="0" applyFont="1" applyFill="1" applyBorder="1" applyAlignment="1">
      <alignment horizontal="center" vertical="center" wrapText="1"/>
    </xf>
    <xf numFmtId="0" fontId="1" fillId="43" borderId="141" xfId="0" applyFont="1" applyFill="1" applyBorder="1" applyAlignment="1">
      <alignment horizontal="center" vertical="center" wrapText="1"/>
    </xf>
    <xf numFmtId="0" fontId="1" fillId="43" borderId="142" xfId="0" applyFont="1" applyFill="1" applyBorder="1" applyAlignment="1">
      <alignment horizontal="center" vertical="center" wrapText="1"/>
    </xf>
    <xf numFmtId="0" fontId="3" fillId="26" borderId="149" xfId="0" applyFont="1" applyFill="1" applyBorder="1" applyAlignment="1">
      <alignment horizontal="center" vertical="center" wrapText="1"/>
    </xf>
    <xf numFmtId="0" fontId="3" fillId="26" borderId="150" xfId="0" applyFont="1" applyFill="1" applyBorder="1" applyAlignment="1">
      <alignment horizontal="center" vertical="center" wrapText="1"/>
    </xf>
    <xf numFmtId="0" fontId="3" fillId="26" borderId="151" xfId="0" applyFont="1" applyFill="1" applyBorder="1" applyAlignment="1">
      <alignment horizontal="center" vertical="center" wrapText="1"/>
    </xf>
    <xf numFmtId="0" fontId="3" fillId="26" borderId="137" xfId="0" applyFont="1" applyFill="1" applyBorder="1" applyAlignment="1">
      <alignment horizontal="center" vertical="center" wrapText="1"/>
    </xf>
    <xf numFmtId="0" fontId="3" fillId="26" borderId="27" xfId="0" applyFont="1" applyFill="1" applyBorder="1" applyAlignment="1">
      <alignment horizontal="center" vertical="center" wrapText="1"/>
    </xf>
    <xf numFmtId="0" fontId="3" fillId="26" borderId="152" xfId="0" applyFont="1" applyFill="1" applyBorder="1" applyAlignment="1">
      <alignment horizontal="center" vertical="center" wrapText="1"/>
    </xf>
    <xf numFmtId="0" fontId="9" fillId="2" borderId="31" xfId="0" applyFont="1" applyFill="1" applyBorder="1" applyAlignment="1">
      <alignment horizontal="center" vertical="center" wrapText="1"/>
    </xf>
    <xf numFmtId="0" fontId="9" fillId="2" borderId="32" xfId="0" applyFont="1" applyFill="1" applyBorder="1" applyAlignment="1">
      <alignment horizontal="center" vertical="center" wrapText="1"/>
    </xf>
    <xf numFmtId="0" fontId="9" fillId="2" borderId="33" xfId="0" applyFont="1" applyFill="1" applyBorder="1" applyAlignment="1">
      <alignment horizontal="center" vertical="center" wrapText="1"/>
    </xf>
    <xf numFmtId="0" fontId="9" fillId="2" borderId="42" xfId="0" applyFont="1" applyFill="1" applyBorder="1" applyAlignment="1">
      <alignment horizontal="center" vertical="center" wrapText="1"/>
    </xf>
    <xf numFmtId="0" fontId="9" fillId="2" borderId="19" xfId="0" applyFont="1" applyFill="1" applyBorder="1" applyAlignment="1">
      <alignment horizontal="center" vertical="center" wrapText="1"/>
    </xf>
    <xf numFmtId="0" fontId="9" fillId="2" borderId="29" xfId="0" applyFont="1" applyFill="1" applyBorder="1" applyAlignment="1">
      <alignment horizontal="center" vertical="center" wrapText="1"/>
    </xf>
    <xf numFmtId="0" fontId="9" fillId="2" borderId="34" xfId="0" applyFont="1" applyFill="1" applyBorder="1" applyAlignment="1">
      <alignment horizontal="center" vertical="center" wrapText="1"/>
    </xf>
    <xf numFmtId="0" fontId="9" fillId="2" borderId="27" xfId="0" applyFont="1" applyFill="1" applyBorder="1" applyAlignment="1">
      <alignment horizontal="center" vertical="center" wrapText="1"/>
    </xf>
    <xf numFmtId="0" fontId="9" fillId="2" borderId="23" xfId="0" applyFont="1" applyFill="1" applyBorder="1" applyAlignment="1">
      <alignment horizontal="center" vertical="center" wrapText="1"/>
    </xf>
    <xf numFmtId="0" fontId="1" fillId="6" borderId="26" xfId="0" applyFont="1" applyFill="1" applyBorder="1" applyAlignment="1" applyProtection="1">
      <alignment horizontal="center" vertical="center" wrapText="1"/>
      <protection locked="0"/>
    </xf>
    <xf numFmtId="0" fontId="1" fillId="6" borderId="135" xfId="0" applyFont="1" applyFill="1" applyBorder="1" applyAlignment="1" applyProtection="1">
      <alignment horizontal="center" vertical="center" wrapText="1"/>
      <protection locked="0"/>
    </xf>
    <xf numFmtId="0" fontId="1" fillId="6" borderId="137" xfId="0" applyFont="1" applyFill="1" applyBorder="1" applyAlignment="1" applyProtection="1">
      <alignment horizontal="center" vertical="center" wrapText="1"/>
      <protection locked="0"/>
    </xf>
    <xf numFmtId="0" fontId="1" fillId="43" borderId="63" xfId="0" applyFont="1" applyFill="1" applyBorder="1" applyAlignment="1">
      <alignment horizontal="center" vertical="center" wrapText="1"/>
    </xf>
    <xf numFmtId="0" fontId="1" fillId="43" borderId="144" xfId="0" applyFont="1" applyFill="1" applyBorder="1" applyAlignment="1">
      <alignment horizontal="center" vertical="center" wrapText="1"/>
    </xf>
    <xf numFmtId="0" fontId="1" fillId="6" borderId="144" xfId="0" applyFont="1" applyFill="1" applyBorder="1" applyAlignment="1" applyProtection="1">
      <alignment horizontal="center" vertical="center" wrapText="1"/>
      <protection locked="0"/>
    </xf>
    <xf numFmtId="0" fontId="1" fillId="6" borderId="147" xfId="0" applyFont="1" applyFill="1" applyBorder="1" applyAlignment="1" applyProtection="1">
      <alignment horizontal="center" vertical="center" wrapText="1"/>
      <protection locked="0"/>
    </xf>
    <xf numFmtId="0" fontId="1" fillId="6" borderId="142" xfId="0" applyFont="1" applyFill="1" applyBorder="1" applyAlignment="1" applyProtection="1">
      <alignment horizontal="center" vertical="center" wrapText="1"/>
      <protection locked="0"/>
    </xf>
    <xf numFmtId="166" fontId="51" fillId="2" borderId="19" xfId="0" applyNumberFormat="1" applyFont="1" applyFill="1" applyBorder="1" applyAlignment="1" applyProtection="1">
      <alignment horizontal="center" vertical="center" shrinkToFit="1"/>
      <protection locked="0"/>
    </xf>
    <xf numFmtId="0" fontId="1" fillId="6" borderId="148" xfId="0" applyFont="1" applyFill="1" applyBorder="1" applyAlignment="1" applyProtection="1">
      <alignment horizontal="center" vertical="center" wrapText="1"/>
      <protection locked="0"/>
    </xf>
    <xf numFmtId="0" fontId="1" fillId="6" borderId="143" xfId="0" applyFont="1" applyFill="1" applyBorder="1" applyAlignment="1" applyProtection="1">
      <alignment horizontal="center" vertical="center" wrapText="1"/>
      <protection locked="0"/>
    </xf>
    <xf numFmtId="0" fontId="1" fillId="6" borderId="29" xfId="0" applyFont="1" applyFill="1" applyBorder="1" applyAlignment="1" applyProtection="1">
      <alignment horizontal="center" vertical="center" wrapText="1"/>
      <protection locked="0"/>
    </xf>
    <xf numFmtId="0" fontId="1" fillId="6" borderId="42" xfId="0" applyFont="1" applyFill="1" applyBorder="1" applyAlignment="1" applyProtection="1">
      <alignment horizontal="center" vertical="center" wrapText="1"/>
      <protection locked="0"/>
    </xf>
    <xf numFmtId="0" fontId="51" fillId="2" borderId="19" xfId="0" applyFont="1" applyFill="1" applyBorder="1" applyAlignment="1">
      <alignment horizontal="center" vertical="center"/>
    </xf>
    <xf numFmtId="166" fontId="51" fillId="2" borderId="19" xfId="0" applyNumberFormat="1" applyFont="1" applyFill="1" applyBorder="1" applyAlignment="1">
      <alignment horizontal="center" vertical="center" shrinkToFit="1"/>
    </xf>
    <xf numFmtId="0" fontId="3" fillId="6" borderId="31" xfId="0" applyFont="1" applyFill="1" applyBorder="1" applyAlignment="1">
      <alignment horizontal="center" vertical="center" wrapText="1"/>
    </xf>
    <xf numFmtId="0" fontId="3" fillId="6" borderId="32" xfId="0" applyFont="1" applyFill="1" applyBorder="1" applyAlignment="1">
      <alignment horizontal="center" vertical="center" wrapText="1"/>
    </xf>
    <xf numFmtId="0" fontId="3" fillId="6" borderId="33" xfId="0" applyFont="1" applyFill="1" applyBorder="1" applyAlignment="1">
      <alignment horizontal="center" vertical="center" wrapText="1"/>
    </xf>
    <xf numFmtId="0" fontId="3" fillId="6" borderId="34" xfId="0" applyFont="1" applyFill="1" applyBorder="1" applyAlignment="1">
      <alignment horizontal="center" vertical="center" wrapText="1"/>
    </xf>
    <xf numFmtId="0" fontId="3" fillId="6" borderId="27" xfId="0" applyFont="1" applyFill="1" applyBorder="1" applyAlignment="1">
      <alignment horizontal="center" vertical="center" wrapText="1"/>
    </xf>
    <xf numFmtId="0" fontId="3" fillId="6" borderId="23" xfId="0" applyFont="1" applyFill="1" applyBorder="1" applyAlignment="1">
      <alignment horizontal="center" vertical="center" wrapText="1"/>
    </xf>
    <xf numFmtId="0" fontId="51" fillId="2" borderId="19" xfId="0" applyFont="1" applyFill="1" applyBorder="1" applyAlignment="1" applyProtection="1">
      <alignment horizontal="center" vertical="center"/>
      <protection locked="0"/>
    </xf>
    <xf numFmtId="0" fontId="50" fillId="2" borderId="22" xfId="0" applyFont="1" applyFill="1" applyBorder="1" applyAlignment="1" applyProtection="1">
      <alignment horizontal="center" vertical="center"/>
      <protection locked="0"/>
    </xf>
    <xf numFmtId="166" fontId="50" fillId="2" borderId="22" xfId="0" applyNumberFormat="1" applyFont="1" applyFill="1" applyBorder="1" applyAlignment="1" applyProtection="1">
      <alignment horizontal="center" vertical="center" shrinkToFit="1"/>
      <protection locked="0"/>
    </xf>
    <xf numFmtId="0" fontId="50" fillId="46" borderId="22" xfId="0" applyFont="1" applyFill="1" applyBorder="1" applyAlignment="1">
      <alignment horizontal="center" vertical="center"/>
    </xf>
    <xf numFmtId="166" fontId="50" fillId="46" borderId="22" xfId="0" applyNumberFormat="1" applyFont="1" applyFill="1" applyBorder="1" applyAlignment="1">
      <alignment horizontal="center" vertical="center" shrinkToFit="1"/>
    </xf>
    <xf numFmtId="0" fontId="51" fillId="2" borderId="32" xfId="0" applyFont="1" applyFill="1" applyBorder="1" applyAlignment="1">
      <alignment horizontal="center" vertical="center"/>
    </xf>
    <xf numFmtId="0" fontId="53" fillId="25" borderId="31" xfId="2" applyFont="1" applyFill="1" applyBorder="1" applyAlignment="1" applyProtection="1">
      <alignment horizontal="center" vertical="center" wrapText="1"/>
    </xf>
    <xf numFmtId="0" fontId="53" fillId="25" borderId="32" xfId="2" applyFont="1" applyFill="1" applyBorder="1" applyAlignment="1" applyProtection="1">
      <alignment horizontal="center" vertical="center" wrapText="1"/>
    </xf>
    <xf numFmtId="0" fontId="53" fillId="25" borderId="33" xfId="2" applyFont="1" applyFill="1" applyBorder="1" applyAlignment="1" applyProtection="1">
      <alignment horizontal="center" vertical="center" wrapText="1"/>
    </xf>
    <xf numFmtId="0" fontId="53" fillId="25" borderId="42" xfId="2" applyFont="1" applyFill="1" applyBorder="1" applyAlignment="1" applyProtection="1">
      <alignment horizontal="center" vertical="center" wrapText="1"/>
    </xf>
    <xf numFmtId="0" fontId="53" fillId="25" borderId="19" xfId="2" applyFont="1" applyFill="1" applyBorder="1" applyAlignment="1" applyProtection="1">
      <alignment horizontal="center" vertical="center" wrapText="1"/>
    </xf>
    <xf numFmtId="0" fontId="53" fillId="25" borderId="29" xfId="2" applyFont="1" applyFill="1" applyBorder="1" applyAlignment="1" applyProtection="1">
      <alignment horizontal="center" vertical="center" wrapText="1"/>
    </xf>
    <xf numFmtId="0" fontId="53" fillId="25" borderId="34" xfId="2" applyFont="1" applyFill="1" applyBorder="1" applyAlignment="1" applyProtection="1">
      <alignment horizontal="center" vertical="center" wrapText="1"/>
    </xf>
    <xf numFmtId="0" fontId="53" fillId="25" borderId="27" xfId="2" applyFont="1" applyFill="1" applyBorder="1" applyAlignment="1" applyProtection="1">
      <alignment horizontal="center" vertical="center" wrapText="1"/>
    </xf>
    <xf numFmtId="0" fontId="53" fillId="25" borderId="23" xfId="2" applyFont="1" applyFill="1" applyBorder="1" applyAlignment="1" applyProtection="1">
      <alignment horizontal="center" vertical="center" wrapText="1"/>
    </xf>
    <xf numFmtId="165" fontId="1" fillId="2" borderId="22" xfId="0" applyNumberFormat="1" applyFont="1" applyFill="1" applyBorder="1" applyAlignment="1" applyProtection="1">
      <alignment horizontal="center" vertical="center"/>
      <protection locked="0"/>
    </xf>
    <xf numFmtId="0" fontId="1" fillId="46" borderId="32" xfId="0" applyFont="1" applyFill="1" applyBorder="1" applyAlignment="1">
      <alignment horizontal="center" vertical="center"/>
    </xf>
    <xf numFmtId="0" fontId="1" fillId="46" borderId="33" xfId="0" applyFont="1" applyFill="1" applyBorder="1" applyAlignment="1">
      <alignment horizontal="center" vertical="center"/>
    </xf>
    <xf numFmtId="0" fontId="1" fillId="46" borderId="27" xfId="0" applyFont="1" applyFill="1" applyBorder="1" applyAlignment="1">
      <alignment horizontal="center" vertical="center"/>
    </xf>
    <xf numFmtId="0" fontId="1" fillId="46" borderId="23" xfId="0" applyFont="1" applyFill="1" applyBorder="1" applyAlignment="1">
      <alignment horizontal="center" vertical="center"/>
    </xf>
    <xf numFmtId="0" fontId="53" fillId="25" borderId="22" xfId="2" applyFont="1" applyFill="1" applyBorder="1" applyAlignment="1" applyProtection="1">
      <alignment horizontal="center" vertical="center" wrapText="1"/>
    </xf>
    <xf numFmtId="173" fontId="3" fillId="46" borderId="22" xfId="0" applyNumberFormat="1" applyFont="1" applyFill="1" applyBorder="1" applyAlignment="1">
      <alignment horizontal="center" vertical="center"/>
    </xf>
    <xf numFmtId="0" fontId="0" fillId="2" borderId="0" xfId="0" applyFont="1" applyFill="1" applyAlignment="1">
      <alignment horizontal="center"/>
    </xf>
    <xf numFmtId="0" fontId="7" fillId="46" borderId="22" xfId="2" applyFont="1" applyFill="1" applyBorder="1" applyAlignment="1" applyProtection="1">
      <alignment horizontal="center" vertical="center"/>
    </xf>
    <xf numFmtId="169" fontId="7" fillId="46" borderId="31" xfId="2" applyNumberFormat="1" applyFont="1" applyFill="1" applyBorder="1" applyAlignment="1" applyProtection="1">
      <alignment horizontal="center" vertical="center"/>
    </xf>
    <xf numFmtId="169" fontId="7" fillId="46" borderId="32" xfId="2" applyNumberFormat="1" applyFont="1" applyFill="1" applyBorder="1" applyAlignment="1" applyProtection="1">
      <alignment horizontal="center" vertical="center"/>
    </xf>
    <xf numFmtId="169" fontId="7" fillId="46" borderId="33" xfId="2" applyNumberFormat="1" applyFont="1" applyFill="1" applyBorder="1" applyAlignment="1" applyProtection="1">
      <alignment horizontal="center" vertical="center"/>
    </xf>
    <xf numFmtId="169" fontId="7" fillId="46" borderId="34" xfId="2" applyNumberFormat="1" applyFont="1" applyFill="1" applyBorder="1" applyAlignment="1" applyProtection="1">
      <alignment horizontal="center" vertical="center"/>
    </xf>
    <xf numFmtId="169" fontId="7" fillId="46" borderId="27" xfId="2" applyNumberFormat="1" applyFont="1" applyFill="1" applyBorder="1" applyAlignment="1" applyProtection="1">
      <alignment horizontal="center" vertical="center"/>
    </xf>
    <xf numFmtId="169" fontId="7" fillId="46" borderId="23" xfId="2" applyNumberFormat="1" applyFont="1" applyFill="1" applyBorder="1" applyAlignment="1" applyProtection="1">
      <alignment horizontal="center" vertical="center"/>
    </xf>
    <xf numFmtId="0" fontId="7" fillId="2" borderId="22" xfId="2" applyFont="1" applyFill="1" applyBorder="1" applyAlignment="1" applyProtection="1">
      <alignment horizontal="center" vertical="center"/>
    </xf>
    <xf numFmtId="9" fontId="1" fillId="2" borderId="22" xfId="0" applyNumberFormat="1" applyFont="1" applyFill="1" applyBorder="1" applyAlignment="1" applyProtection="1">
      <alignment horizontal="center" vertical="center"/>
      <protection locked="0"/>
    </xf>
    <xf numFmtId="169" fontId="7" fillId="46" borderId="22" xfId="2" applyNumberFormat="1" applyFont="1" applyFill="1" applyBorder="1" applyAlignment="1" applyProtection="1">
      <alignment horizontal="center" vertical="center"/>
    </xf>
    <xf numFmtId="0" fontId="51" fillId="2" borderId="32" xfId="0" applyFont="1" applyFill="1" applyBorder="1" applyAlignment="1" applyProtection="1">
      <alignment horizontal="center" vertical="center"/>
      <protection locked="0"/>
    </xf>
    <xf numFmtId="166" fontId="51" fillId="2" borderId="32" xfId="0" applyNumberFormat="1" applyFont="1" applyFill="1" applyBorder="1" applyAlignment="1" applyProtection="1">
      <alignment horizontal="center" vertical="center" shrinkToFit="1"/>
      <protection locked="0"/>
    </xf>
    <xf numFmtId="166" fontId="51" fillId="2" borderId="32" xfId="0" applyNumberFormat="1" applyFont="1" applyFill="1" applyBorder="1" applyAlignment="1">
      <alignment horizontal="center" vertical="center" shrinkToFit="1"/>
    </xf>
    <xf numFmtId="0" fontId="50" fillId="2" borderId="31" xfId="0" applyFont="1" applyFill="1" applyBorder="1" applyAlignment="1" applyProtection="1">
      <alignment horizontal="center" vertical="center"/>
      <protection locked="0"/>
    </xf>
    <xf numFmtId="0" fontId="50" fillId="2" borderId="32" xfId="0" applyFont="1" applyFill="1" applyBorder="1" applyAlignment="1" applyProtection="1">
      <alignment horizontal="center" vertical="center"/>
      <protection locked="0"/>
    </xf>
    <xf numFmtId="0" fontId="50" fillId="2" borderId="33" xfId="0" applyFont="1" applyFill="1" applyBorder="1" applyAlignment="1" applyProtection="1">
      <alignment horizontal="center" vertical="center"/>
      <protection locked="0"/>
    </xf>
    <xf numFmtId="0" fontId="50" fillId="2" borderId="34" xfId="0" applyFont="1" applyFill="1" applyBorder="1" applyAlignment="1" applyProtection="1">
      <alignment horizontal="center" vertical="center"/>
      <protection locked="0"/>
    </xf>
    <xf numFmtId="0" fontId="50" fillId="2" borderId="27" xfId="0" applyFont="1" applyFill="1" applyBorder="1" applyAlignment="1" applyProtection="1">
      <alignment horizontal="center" vertical="center"/>
      <protection locked="0"/>
    </xf>
    <xf numFmtId="0" fontId="50" fillId="2" borderId="23" xfId="0" applyFont="1" applyFill="1" applyBorder="1" applyAlignment="1" applyProtection="1">
      <alignment horizontal="center" vertical="center"/>
      <protection locked="0"/>
    </xf>
    <xf numFmtId="166" fontId="50" fillId="2" borderId="31" xfId="0" applyNumberFormat="1" applyFont="1" applyFill="1" applyBorder="1" applyAlignment="1" applyProtection="1">
      <alignment horizontal="center" vertical="center" shrinkToFit="1"/>
      <protection locked="0"/>
    </xf>
    <xf numFmtId="166" fontId="50" fillId="2" borderId="32" xfId="0" applyNumberFormat="1" applyFont="1" applyFill="1" applyBorder="1" applyAlignment="1" applyProtection="1">
      <alignment horizontal="center" vertical="center" shrinkToFit="1"/>
      <protection locked="0"/>
    </xf>
    <xf numFmtId="166" fontId="50" fillId="2" borderId="33" xfId="0" applyNumberFormat="1" applyFont="1" applyFill="1" applyBorder="1" applyAlignment="1" applyProtection="1">
      <alignment horizontal="center" vertical="center" shrinkToFit="1"/>
      <protection locked="0"/>
    </xf>
    <xf numFmtId="166" fontId="50" fillId="2" borderId="34" xfId="0" applyNumberFormat="1" applyFont="1" applyFill="1" applyBorder="1" applyAlignment="1" applyProtection="1">
      <alignment horizontal="center" vertical="center" shrinkToFit="1"/>
      <protection locked="0"/>
    </xf>
    <xf numFmtId="166" fontId="50" fillId="2" borderId="27" xfId="0" applyNumberFormat="1" applyFont="1" applyFill="1" applyBorder="1" applyAlignment="1" applyProtection="1">
      <alignment horizontal="center" vertical="center" shrinkToFit="1"/>
      <protection locked="0"/>
    </xf>
    <xf numFmtId="166" fontId="50" fillId="2" borderId="23" xfId="0" applyNumberFormat="1" applyFont="1" applyFill="1" applyBorder="1" applyAlignment="1" applyProtection="1">
      <alignment horizontal="center" vertical="center" shrinkToFit="1"/>
      <protection locked="0"/>
    </xf>
    <xf numFmtId="166" fontId="50" fillId="46" borderId="31" xfId="0" applyNumberFormat="1" applyFont="1" applyFill="1" applyBorder="1" applyAlignment="1">
      <alignment horizontal="center" vertical="center" shrinkToFit="1"/>
    </xf>
    <xf numFmtId="166" fontId="50" fillId="46" borderId="32" xfId="0" applyNumberFormat="1" applyFont="1" applyFill="1" applyBorder="1" applyAlignment="1">
      <alignment horizontal="center" vertical="center" shrinkToFit="1"/>
    </xf>
    <xf numFmtId="166" fontId="50" fillId="46" borderId="33" xfId="0" applyNumberFormat="1" applyFont="1" applyFill="1" applyBorder="1" applyAlignment="1">
      <alignment horizontal="center" vertical="center" shrinkToFit="1"/>
    </xf>
    <xf numFmtId="166" fontId="50" fillId="46" borderId="34" xfId="0" applyNumberFormat="1" applyFont="1" applyFill="1" applyBorder="1" applyAlignment="1">
      <alignment horizontal="center" vertical="center" shrinkToFit="1"/>
    </xf>
    <xf numFmtId="166" fontId="50" fillId="46" borderId="27" xfId="0" applyNumberFormat="1" applyFont="1" applyFill="1" applyBorder="1" applyAlignment="1">
      <alignment horizontal="center" vertical="center" shrinkToFit="1"/>
    </xf>
    <xf numFmtId="166" fontId="50" fillId="46" borderId="23" xfId="0" applyNumberFormat="1" applyFont="1" applyFill="1" applyBorder="1" applyAlignment="1">
      <alignment horizontal="center" vertical="center" shrinkToFit="1"/>
    </xf>
    <xf numFmtId="0" fontId="8" fillId="46" borderId="22" xfId="0" applyFont="1" applyFill="1" applyBorder="1" applyAlignment="1">
      <alignment horizontal="center" vertical="center"/>
    </xf>
    <xf numFmtId="0" fontId="51" fillId="2" borderId="19" xfId="0" applyFont="1" applyFill="1" applyBorder="1" applyAlignment="1" applyProtection="1">
      <alignment horizontal="center" vertical="center"/>
    </xf>
    <xf numFmtId="166" fontId="51" fillId="2" borderId="19" xfId="0" applyNumberFormat="1" applyFont="1" applyFill="1" applyBorder="1" applyAlignment="1" applyProtection="1">
      <alignment horizontal="center" vertical="center" shrinkToFit="1"/>
    </xf>
    <xf numFmtId="0" fontId="7" fillId="19" borderId="71" xfId="0" applyFont="1" applyFill="1" applyBorder="1" applyAlignment="1" applyProtection="1">
      <alignment horizontal="center" vertical="center"/>
    </xf>
    <xf numFmtId="0" fontId="7" fillId="19" borderId="19" xfId="0" applyFont="1" applyFill="1" applyBorder="1" applyAlignment="1" applyProtection="1">
      <alignment horizontal="center" vertical="center"/>
    </xf>
    <xf numFmtId="0" fontId="7" fillId="19" borderId="72" xfId="0" applyFont="1" applyFill="1" applyBorder="1" applyAlignment="1" applyProtection="1">
      <alignment horizontal="center" vertical="center"/>
    </xf>
    <xf numFmtId="0" fontId="8" fillId="46" borderId="22" xfId="0" applyFont="1" applyFill="1" applyBorder="1" applyAlignment="1" applyProtection="1">
      <alignment horizontal="center" vertical="center"/>
    </xf>
    <xf numFmtId="173" fontId="3" fillId="46" borderId="22" xfId="0" applyNumberFormat="1" applyFont="1" applyFill="1" applyBorder="1" applyAlignment="1" applyProtection="1">
      <alignment horizontal="center" vertical="center"/>
    </xf>
    <xf numFmtId="0" fontId="1" fillId="46" borderId="32" xfId="0" applyFont="1" applyFill="1" applyBorder="1" applyAlignment="1" applyProtection="1">
      <alignment horizontal="center" vertical="center"/>
    </xf>
    <xf numFmtId="0" fontId="1" fillId="46" borderId="33" xfId="0" applyFont="1" applyFill="1" applyBorder="1" applyAlignment="1" applyProtection="1">
      <alignment horizontal="center" vertical="center"/>
    </xf>
    <xf numFmtId="0" fontId="1" fillId="46" borderId="27" xfId="0" applyFont="1" applyFill="1" applyBorder="1" applyAlignment="1" applyProtection="1">
      <alignment horizontal="center" vertical="center"/>
    </xf>
    <xf numFmtId="0" fontId="1" fillId="46" borderId="23" xfId="0" applyFont="1" applyFill="1" applyBorder="1" applyAlignment="1" applyProtection="1">
      <alignment horizontal="center" vertical="center"/>
    </xf>
    <xf numFmtId="0" fontId="50" fillId="46" borderId="22" xfId="0" applyFont="1" applyFill="1" applyBorder="1" applyAlignment="1" applyProtection="1">
      <alignment horizontal="center" vertical="center"/>
    </xf>
    <xf numFmtId="166" fontId="51" fillId="2" borderId="32" xfId="0" applyNumberFormat="1" applyFont="1" applyFill="1" applyBorder="1" applyAlignment="1" applyProtection="1">
      <alignment horizontal="center" vertical="center" shrinkToFit="1"/>
    </xf>
    <xf numFmtId="166" fontId="50" fillId="46" borderId="31" xfId="0" applyNumberFormat="1" applyFont="1" applyFill="1" applyBorder="1" applyAlignment="1" applyProtection="1">
      <alignment horizontal="center" vertical="center" shrinkToFit="1"/>
    </xf>
    <xf numFmtId="166" fontId="50" fillId="46" borderId="32" xfId="0" applyNumberFormat="1" applyFont="1" applyFill="1" applyBorder="1" applyAlignment="1" applyProtection="1">
      <alignment horizontal="center" vertical="center" shrinkToFit="1"/>
    </xf>
    <xf numFmtId="166" fontId="50" fillId="46" borderId="33" xfId="0" applyNumberFormat="1" applyFont="1" applyFill="1" applyBorder="1" applyAlignment="1" applyProtection="1">
      <alignment horizontal="center" vertical="center" shrinkToFit="1"/>
    </xf>
    <xf numFmtId="166" fontId="50" fillId="46" borderId="34" xfId="0" applyNumberFormat="1" applyFont="1" applyFill="1" applyBorder="1" applyAlignment="1" applyProtection="1">
      <alignment horizontal="center" vertical="center" shrinkToFit="1"/>
    </xf>
    <xf numFmtId="166" fontId="50" fillId="46" borderId="27" xfId="0" applyNumberFormat="1" applyFont="1" applyFill="1" applyBorder="1" applyAlignment="1" applyProtection="1">
      <alignment horizontal="center" vertical="center" shrinkToFit="1"/>
    </xf>
    <xf numFmtId="166" fontId="50" fillId="46" borderId="23" xfId="0" applyNumberFormat="1" applyFont="1" applyFill="1" applyBorder="1" applyAlignment="1" applyProtection="1">
      <alignment horizontal="center" vertical="center" shrinkToFit="1"/>
    </xf>
    <xf numFmtId="0" fontId="51" fillId="2" borderId="32" xfId="0" applyFont="1" applyFill="1" applyBorder="1" applyAlignment="1" applyProtection="1">
      <alignment horizontal="center" vertical="center"/>
    </xf>
    <xf numFmtId="0" fontId="0" fillId="2" borderId="0" xfId="0" applyFont="1" applyFill="1" applyAlignment="1" applyProtection="1">
      <alignment horizontal="center"/>
    </xf>
    <xf numFmtId="40" fontId="1" fillId="2" borderId="31" xfId="0" applyNumberFormat="1" applyFont="1" applyFill="1" applyBorder="1" applyAlignment="1">
      <alignment horizontal="center" vertical="center"/>
    </xf>
    <xf numFmtId="40" fontId="1" fillId="2" borderId="32" xfId="0" applyNumberFormat="1" applyFont="1" applyFill="1" applyBorder="1" applyAlignment="1">
      <alignment horizontal="center" vertical="center"/>
    </xf>
    <xf numFmtId="40" fontId="1" fillId="2" borderId="33" xfId="0" applyNumberFormat="1" applyFont="1" applyFill="1" applyBorder="1" applyAlignment="1">
      <alignment horizontal="center" vertical="center"/>
    </xf>
    <xf numFmtId="40" fontId="1" fillId="2" borderId="42" xfId="0" applyNumberFormat="1" applyFont="1" applyFill="1" applyBorder="1" applyAlignment="1">
      <alignment horizontal="center" vertical="center"/>
    </xf>
    <xf numFmtId="40" fontId="1" fillId="2" borderId="19" xfId="0" applyNumberFormat="1" applyFont="1" applyFill="1" applyBorder="1" applyAlignment="1">
      <alignment horizontal="center" vertical="center"/>
    </xf>
    <xf numFmtId="40" fontId="1" fillId="2" borderId="29" xfId="0" applyNumberFormat="1" applyFont="1" applyFill="1" applyBorder="1" applyAlignment="1">
      <alignment horizontal="center" vertical="center"/>
    </xf>
    <xf numFmtId="40" fontId="1" fillId="2" borderId="34" xfId="0" applyNumberFormat="1" applyFont="1" applyFill="1" applyBorder="1" applyAlignment="1">
      <alignment horizontal="center" vertical="center"/>
    </xf>
    <xf numFmtId="40" fontId="1" fillId="2" borderId="27" xfId="0" applyNumberFormat="1" applyFont="1" applyFill="1" applyBorder="1" applyAlignment="1">
      <alignment horizontal="center" vertical="center"/>
    </xf>
    <xf numFmtId="40" fontId="1" fillId="2" borderId="23" xfId="0" applyNumberFormat="1" applyFont="1" applyFill="1" applyBorder="1" applyAlignment="1">
      <alignment horizontal="center" vertical="center"/>
    </xf>
    <xf numFmtId="0" fontId="13" fillId="8" borderId="22" xfId="1" applyFill="1" applyBorder="1" applyAlignment="1">
      <alignment horizontal="left" vertical="center"/>
    </xf>
    <xf numFmtId="166" fontId="1" fillId="22" borderId="22" xfId="0" applyNumberFormat="1" applyFont="1" applyFill="1" applyBorder="1" applyAlignment="1">
      <alignment horizontal="center" vertical="center" shrinkToFit="1"/>
    </xf>
    <xf numFmtId="0" fontId="1" fillId="22" borderId="22" xfId="0" applyFont="1" applyFill="1" applyBorder="1" applyAlignment="1">
      <alignment horizontal="center" vertical="center" shrinkToFit="1"/>
    </xf>
    <xf numFmtId="0" fontId="1" fillId="23" borderId="22" xfId="0" applyFont="1" applyFill="1" applyBorder="1" applyAlignment="1">
      <alignment horizontal="center" vertical="center" shrinkToFit="1"/>
    </xf>
    <xf numFmtId="0" fontId="1" fillId="23" borderId="22" xfId="0" applyFont="1" applyFill="1" applyBorder="1" applyAlignment="1">
      <alignment horizontal="center" vertical="center"/>
    </xf>
    <xf numFmtId="0" fontId="3" fillId="2" borderId="19" xfId="0" applyFont="1" applyFill="1" applyBorder="1" applyAlignment="1">
      <alignment horizontal="center" vertical="center"/>
    </xf>
    <xf numFmtId="0" fontId="12" fillId="2" borderId="32" xfId="0" applyFont="1" applyFill="1" applyBorder="1" applyAlignment="1">
      <alignment horizontal="center" vertical="center"/>
    </xf>
    <xf numFmtId="0" fontId="12" fillId="2" borderId="27" xfId="0" applyFont="1" applyFill="1" applyBorder="1" applyAlignment="1">
      <alignment horizontal="center" vertical="center"/>
    </xf>
    <xf numFmtId="0" fontId="35" fillId="27" borderId="22" xfId="0" applyFont="1" applyFill="1" applyBorder="1" applyAlignment="1">
      <alignment horizontal="left" vertical="center"/>
    </xf>
    <xf numFmtId="0" fontId="3" fillId="5" borderId="19" xfId="0" applyFont="1" applyFill="1" applyBorder="1" applyAlignment="1">
      <alignment horizontal="right" vertical="center" wrapText="1"/>
    </xf>
    <xf numFmtId="0" fontId="3" fillId="31" borderId="22" xfId="0" applyFont="1" applyFill="1" applyBorder="1" applyAlignment="1">
      <alignment horizontal="left" vertical="center" wrapText="1"/>
    </xf>
    <xf numFmtId="0" fontId="1" fillId="22" borderId="22" xfId="0" applyFont="1" applyFill="1" applyBorder="1" applyAlignment="1">
      <alignment horizontal="center" vertical="center"/>
    </xf>
    <xf numFmtId="0" fontId="7" fillId="24" borderId="36" xfId="0" applyFont="1" applyFill="1" applyBorder="1" applyAlignment="1">
      <alignment horizontal="left" vertical="center" wrapText="1"/>
    </xf>
    <xf numFmtId="0" fontId="7" fillId="24" borderId="37" xfId="0" applyFont="1" applyFill="1" applyBorder="1" applyAlignment="1">
      <alignment horizontal="left" vertical="center" wrapText="1"/>
    </xf>
    <xf numFmtId="0" fontId="7" fillId="24" borderId="40" xfId="0" applyFont="1" applyFill="1" applyBorder="1" applyAlignment="1">
      <alignment horizontal="left" vertical="center" wrapText="1"/>
    </xf>
    <xf numFmtId="0" fontId="7" fillId="24" borderId="41" xfId="0" applyFont="1" applyFill="1" applyBorder="1" applyAlignment="1">
      <alignment horizontal="left" vertical="center" wrapText="1"/>
    </xf>
    <xf numFmtId="0" fontId="6" fillId="5" borderId="20" xfId="0" applyFont="1" applyFill="1" applyBorder="1" applyAlignment="1">
      <alignment horizontal="center" vertical="center" wrapText="1"/>
    </xf>
    <xf numFmtId="9" fontId="41" fillId="24" borderId="20" xfId="0" applyNumberFormat="1" applyFont="1" applyFill="1" applyBorder="1" applyAlignment="1">
      <alignment horizontal="center" vertical="center" wrapText="1"/>
    </xf>
    <xf numFmtId="0" fontId="29" fillId="5" borderId="20" xfId="0" applyFont="1" applyFill="1" applyBorder="1" applyAlignment="1">
      <alignment horizontal="center" vertical="center" wrapText="1"/>
    </xf>
    <xf numFmtId="0" fontId="7" fillId="24" borderId="35" xfId="0" applyNumberFormat="1" applyFont="1" applyFill="1" applyBorder="1" applyAlignment="1">
      <alignment horizontal="right" vertical="center" wrapText="1"/>
    </xf>
    <xf numFmtId="0" fontId="7" fillId="24" borderId="36" xfId="0" applyNumberFormat="1" applyFont="1" applyFill="1" applyBorder="1" applyAlignment="1">
      <alignment horizontal="right" vertical="center" wrapText="1"/>
    </xf>
    <xf numFmtId="0" fontId="7" fillId="24" borderId="39" xfId="0" applyNumberFormat="1" applyFont="1" applyFill="1" applyBorder="1" applyAlignment="1">
      <alignment horizontal="right" vertical="center" wrapText="1"/>
    </xf>
    <xf numFmtId="0" fontId="7" fillId="24" borderId="40" xfId="0" applyNumberFormat="1" applyFont="1" applyFill="1" applyBorder="1" applyAlignment="1">
      <alignment horizontal="right" vertical="center" wrapText="1"/>
    </xf>
    <xf numFmtId="0" fontId="3" fillId="26" borderId="22" xfId="0" applyFont="1" applyFill="1" applyBorder="1" applyAlignment="1">
      <alignment horizontal="left" vertical="center" wrapText="1"/>
    </xf>
    <xf numFmtId="173" fontId="1" fillId="22" borderId="22" xfId="0" applyNumberFormat="1" applyFont="1" applyFill="1" applyBorder="1" applyAlignment="1">
      <alignment horizontal="center" vertical="center" shrinkToFit="1"/>
    </xf>
    <xf numFmtId="0" fontId="8" fillId="2" borderId="19" xfId="0" applyFont="1" applyFill="1" applyBorder="1" applyAlignment="1">
      <alignment horizontal="center" vertical="center"/>
    </xf>
    <xf numFmtId="0" fontId="3" fillId="26" borderId="136" xfId="0" applyFont="1" applyFill="1" applyBorder="1" applyAlignment="1">
      <alignment horizontal="center" vertical="center" wrapText="1"/>
    </xf>
    <xf numFmtId="0" fontId="3" fillId="26" borderId="164" xfId="0" applyFont="1" applyFill="1" applyBorder="1" applyAlignment="1">
      <alignment horizontal="center" vertical="center" wrapText="1"/>
    </xf>
    <xf numFmtId="0" fontId="3" fillId="26" borderId="23" xfId="0" applyFont="1" applyFill="1" applyBorder="1" applyAlignment="1">
      <alignment horizontal="center" vertical="center" wrapText="1"/>
    </xf>
    <xf numFmtId="0" fontId="3" fillId="26" borderId="31" xfId="0" applyFont="1" applyFill="1" applyBorder="1" applyAlignment="1">
      <alignment horizontal="center" vertical="center" wrapText="1"/>
    </xf>
    <xf numFmtId="0" fontId="3" fillId="26" borderId="34" xfId="0" applyFont="1" applyFill="1" applyBorder="1" applyAlignment="1">
      <alignment horizontal="center" vertical="center" wrapText="1"/>
    </xf>
    <xf numFmtId="0" fontId="3" fillId="26" borderId="143" xfId="0" applyFont="1" applyFill="1" applyBorder="1" applyAlignment="1">
      <alignment horizontal="center" vertical="center" wrapText="1"/>
    </xf>
    <xf numFmtId="0" fontId="3" fillId="26" borderId="154" xfId="0" applyFont="1" applyFill="1" applyBorder="1" applyAlignment="1">
      <alignment horizontal="center" vertical="center" wrapText="1"/>
    </xf>
    <xf numFmtId="0" fontId="3" fillId="26" borderId="138" xfId="0" applyFont="1" applyFill="1" applyBorder="1" applyAlignment="1">
      <alignment horizontal="center" vertical="center" wrapText="1"/>
    </xf>
    <xf numFmtId="0" fontId="3" fillId="26" borderId="155" xfId="0" applyFont="1" applyFill="1" applyBorder="1" applyAlignment="1">
      <alignment horizontal="center" vertical="center" wrapText="1"/>
    </xf>
    <xf numFmtId="0" fontId="3" fillId="26" borderId="153" xfId="0" applyFont="1" applyFill="1" applyBorder="1" applyAlignment="1">
      <alignment horizontal="center" vertical="center" wrapText="1"/>
    </xf>
    <xf numFmtId="0" fontId="1" fillId="26" borderId="136" xfId="0" applyFont="1" applyFill="1" applyBorder="1" applyAlignment="1">
      <alignment horizontal="center" vertical="center" wrapText="1"/>
    </xf>
    <xf numFmtId="0" fontId="1" fillId="26" borderId="33" xfId="0" applyFont="1" applyFill="1" applyBorder="1" applyAlignment="1">
      <alignment horizontal="center" vertical="center" wrapText="1"/>
    </xf>
    <xf numFmtId="0" fontId="1" fillId="26" borderId="138" xfId="0" applyFont="1" applyFill="1" applyBorder="1" applyAlignment="1">
      <alignment horizontal="center" vertical="center" wrapText="1"/>
    </xf>
    <xf numFmtId="0" fontId="1" fillId="26" borderId="139" xfId="0" applyFont="1" applyFill="1" applyBorder="1" applyAlignment="1">
      <alignment horizontal="center" vertical="center" wrapText="1"/>
    </xf>
    <xf numFmtId="0" fontId="1" fillId="43" borderId="31" xfId="0" applyFont="1" applyFill="1" applyBorder="1" applyAlignment="1">
      <alignment horizontal="center" vertical="center" wrapText="1"/>
    </xf>
    <xf numFmtId="0" fontId="1" fillId="43" borderId="164" xfId="0" applyFont="1" applyFill="1" applyBorder="1" applyAlignment="1">
      <alignment horizontal="center" vertical="center" wrapText="1"/>
    </xf>
    <xf numFmtId="0" fontId="1" fillId="43" borderId="140" xfId="0" applyFont="1" applyFill="1" applyBorder="1" applyAlignment="1">
      <alignment horizontal="center" vertical="center" wrapText="1"/>
    </xf>
    <xf numFmtId="0" fontId="1" fillId="43" borderId="153" xfId="0" applyFont="1" applyFill="1" applyBorder="1" applyAlignment="1">
      <alignment horizontal="center" vertical="center" wrapText="1"/>
    </xf>
    <xf numFmtId="0" fontId="40" fillId="26" borderId="31" xfId="0" applyFont="1" applyFill="1" applyBorder="1" applyAlignment="1">
      <alignment horizontal="center" vertical="center" wrapText="1"/>
    </xf>
    <xf numFmtId="0" fontId="40" fillId="26" borderId="33" xfId="0" applyFont="1" applyFill="1" applyBorder="1" applyAlignment="1">
      <alignment horizontal="center" vertical="center" wrapText="1"/>
    </xf>
    <xf numFmtId="0" fontId="40" fillId="26" borderId="140" xfId="0" applyFont="1" applyFill="1" applyBorder="1" applyAlignment="1">
      <alignment horizontal="center" vertical="center" wrapText="1"/>
    </xf>
    <xf numFmtId="0" fontId="40" fillId="26" borderId="139" xfId="0" applyFont="1" applyFill="1" applyBorder="1" applyAlignment="1">
      <alignment horizontal="center" vertical="center" wrapText="1"/>
    </xf>
    <xf numFmtId="0" fontId="12" fillId="14" borderId="31" xfId="0" applyFont="1" applyFill="1" applyBorder="1" applyAlignment="1">
      <alignment horizontal="center" vertical="center"/>
    </xf>
    <xf numFmtId="0" fontId="12" fillId="14" borderId="32" xfId="0" applyFont="1" applyFill="1" applyBorder="1" applyAlignment="1">
      <alignment horizontal="center" vertical="center"/>
    </xf>
    <xf numFmtId="0" fontId="12" fillId="14" borderId="33" xfId="0" applyFont="1" applyFill="1" applyBorder="1" applyAlignment="1">
      <alignment horizontal="center" vertical="center"/>
    </xf>
    <xf numFmtId="0" fontId="12" fillId="14" borderId="34" xfId="0" applyFont="1" applyFill="1" applyBorder="1" applyAlignment="1">
      <alignment horizontal="center" vertical="center"/>
    </xf>
    <xf numFmtId="0" fontId="12" fillId="14" borderId="27" xfId="0" applyFont="1" applyFill="1" applyBorder="1" applyAlignment="1">
      <alignment horizontal="center" vertical="center"/>
    </xf>
    <xf numFmtId="0" fontId="12" fillId="14" borderId="23" xfId="0" applyFont="1" applyFill="1" applyBorder="1" applyAlignment="1">
      <alignment horizontal="center" vertical="center"/>
    </xf>
    <xf numFmtId="0" fontId="1" fillId="2" borderId="19" xfId="0" applyFont="1" applyFill="1" applyBorder="1" applyAlignment="1">
      <alignment horizontal="right" vertical="center" wrapText="1"/>
    </xf>
    <xf numFmtId="0" fontId="4" fillId="18" borderId="68" xfId="0" applyFont="1" applyFill="1" applyBorder="1" applyAlignment="1">
      <alignment horizontal="center" vertical="center" wrapText="1"/>
    </xf>
    <xf numFmtId="0" fontId="4" fillId="18" borderId="69" xfId="0" applyFont="1" applyFill="1" applyBorder="1" applyAlignment="1">
      <alignment horizontal="center" vertical="center" wrapText="1"/>
    </xf>
    <xf numFmtId="0" fontId="4" fillId="18" borderId="70" xfId="0" applyFont="1" applyFill="1" applyBorder="1" applyAlignment="1">
      <alignment horizontal="center" vertical="center" wrapText="1"/>
    </xf>
    <xf numFmtId="0" fontId="4" fillId="18" borderId="71" xfId="0" applyFont="1" applyFill="1" applyBorder="1" applyAlignment="1">
      <alignment horizontal="center" vertical="center" wrapText="1"/>
    </xf>
    <xf numFmtId="0" fontId="4" fillId="18" borderId="72" xfId="0" applyFont="1" applyFill="1" applyBorder="1" applyAlignment="1">
      <alignment horizontal="center" vertical="center" wrapText="1"/>
    </xf>
    <xf numFmtId="0" fontId="14" fillId="5" borderId="19" xfId="0" applyFont="1" applyFill="1" applyBorder="1" applyAlignment="1" applyProtection="1">
      <alignment horizontal="center" vertical="center" wrapText="1"/>
      <protection locked="0"/>
    </xf>
    <xf numFmtId="0" fontId="3" fillId="5" borderId="31" xfId="0" applyFont="1" applyFill="1" applyBorder="1" applyAlignment="1">
      <alignment horizontal="left" vertical="center" wrapText="1"/>
    </xf>
    <xf numFmtId="0" fontId="3" fillId="5" borderId="32" xfId="0" applyFont="1" applyFill="1" applyBorder="1" applyAlignment="1">
      <alignment horizontal="left" vertical="center" wrapText="1"/>
    </xf>
    <xf numFmtId="0" fontId="3" fillId="5" borderId="33" xfId="0" applyFont="1" applyFill="1" applyBorder="1" applyAlignment="1">
      <alignment horizontal="left" vertical="center" wrapText="1"/>
    </xf>
    <xf numFmtId="0" fontId="3" fillId="5" borderId="42" xfId="0" applyFont="1" applyFill="1" applyBorder="1" applyAlignment="1">
      <alignment horizontal="left" vertical="center" wrapText="1"/>
    </xf>
    <xf numFmtId="0" fontId="3" fillId="5" borderId="29" xfId="0" applyFont="1" applyFill="1" applyBorder="1" applyAlignment="1">
      <alignment horizontal="left" vertical="center" wrapText="1"/>
    </xf>
    <xf numFmtId="0" fontId="3" fillId="5" borderId="34" xfId="0" applyFont="1" applyFill="1" applyBorder="1" applyAlignment="1">
      <alignment horizontal="left" vertical="center" wrapText="1"/>
    </xf>
    <xf numFmtId="0" fontId="3" fillId="5" borderId="27" xfId="0" applyFont="1" applyFill="1" applyBorder="1" applyAlignment="1">
      <alignment horizontal="left" vertical="center" wrapText="1"/>
    </xf>
    <xf numFmtId="0" fontId="3" fillId="5" borderId="23" xfId="0" applyFont="1" applyFill="1" applyBorder="1" applyAlignment="1">
      <alignment horizontal="left" vertical="center" wrapText="1"/>
    </xf>
    <xf numFmtId="0" fontId="7" fillId="18" borderId="68" xfId="0" applyFont="1" applyFill="1" applyBorder="1" applyAlignment="1">
      <alignment horizontal="center" vertical="center"/>
    </xf>
    <xf numFmtId="0" fontId="7" fillId="18" borderId="69" xfId="0" applyFont="1" applyFill="1" applyBorder="1" applyAlignment="1">
      <alignment horizontal="center" vertical="center"/>
    </xf>
    <xf numFmtId="0" fontId="7" fillId="18" borderId="70" xfId="0" applyFont="1" applyFill="1" applyBorder="1" applyAlignment="1">
      <alignment horizontal="center" vertical="center"/>
    </xf>
    <xf numFmtId="0" fontId="7" fillId="18" borderId="71" xfId="0" applyFont="1" applyFill="1" applyBorder="1" applyAlignment="1">
      <alignment horizontal="center" vertical="center"/>
    </xf>
    <xf numFmtId="0" fontId="7" fillId="18" borderId="19" xfId="0" applyFont="1" applyFill="1" applyBorder="1" applyAlignment="1">
      <alignment horizontal="center" vertical="center"/>
    </xf>
    <xf numFmtId="0" fontId="7" fillId="18" borderId="72" xfId="0" applyFont="1" applyFill="1" applyBorder="1" applyAlignment="1">
      <alignment horizontal="center" vertical="center"/>
    </xf>
    <xf numFmtId="0" fontId="10" fillId="5" borderId="32" xfId="0" applyFont="1" applyFill="1" applyBorder="1" applyAlignment="1" applyProtection="1">
      <alignment horizontal="left" vertical="top" wrapText="1"/>
      <protection locked="0"/>
    </xf>
    <xf numFmtId="0" fontId="10" fillId="5" borderId="19" xfId="0" applyFont="1" applyFill="1" applyBorder="1" applyAlignment="1" applyProtection="1">
      <alignment horizontal="left" vertical="top" wrapText="1"/>
      <protection locked="0"/>
    </xf>
    <xf numFmtId="0" fontId="10" fillId="5" borderId="32" xfId="0" applyFont="1" applyFill="1" applyBorder="1" applyAlignment="1" applyProtection="1">
      <alignment horizontal="center" vertical="center" wrapText="1"/>
      <protection locked="0"/>
    </xf>
    <xf numFmtId="0" fontId="3" fillId="5" borderId="32" xfId="0" applyFont="1" applyFill="1" applyBorder="1" applyAlignment="1" applyProtection="1">
      <alignment horizontal="center" vertical="top" wrapText="1"/>
      <protection locked="0"/>
    </xf>
    <xf numFmtId="0" fontId="3" fillId="5" borderId="19" xfId="0" applyFont="1" applyFill="1" applyBorder="1" applyAlignment="1" applyProtection="1">
      <alignment horizontal="center" vertical="top" wrapText="1"/>
      <protection locked="0"/>
    </xf>
    <xf numFmtId="0" fontId="1" fillId="26" borderId="31" xfId="0" applyFont="1" applyFill="1" applyBorder="1" applyAlignment="1">
      <alignment horizontal="center" vertical="center" wrapText="1"/>
    </xf>
    <xf numFmtId="0" fontId="1" fillId="26" borderId="32" xfId="0" applyFont="1" applyFill="1" applyBorder="1" applyAlignment="1">
      <alignment horizontal="center" vertical="center" wrapText="1"/>
    </xf>
    <xf numFmtId="0" fontId="1" fillId="26" borderId="34" xfId="0" applyFont="1" applyFill="1" applyBorder="1" applyAlignment="1">
      <alignment horizontal="center" vertical="center" wrapText="1"/>
    </xf>
    <xf numFmtId="0" fontId="1" fillId="26" borderId="27" xfId="0" applyFont="1" applyFill="1" applyBorder="1" applyAlignment="1">
      <alignment horizontal="center" vertical="center" wrapText="1"/>
    </xf>
    <xf numFmtId="0" fontId="1" fillId="26" borderId="23" xfId="0" applyFont="1" applyFill="1" applyBorder="1" applyAlignment="1">
      <alignment horizontal="center" vertical="center" wrapText="1"/>
    </xf>
    <xf numFmtId="0" fontId="1" fillId="26" borderId="31" xfId="0" applyFont="1" applyFill="1" applyBorder="1" applyAlignment="1">
      <alignment horizontal="center" vertical="center"/>
    </xf>
    <xf numFmtId="0" fontId="1" fillId="26" borderId="32" xfId="0" applyFont="1" applyFill="1" applyBorder="1" applyAlignment="1">
      <alignment horizontal="center" vertical="center"/>
    </xf>
    <xf numFmtId="0" fontId="1" fillId="26" borderId="33" xfId="0" applyFont="1" applyFill="1" applyBorder="1" applyAlignment="1">
      <alignment horizontal="center" vertical="center"/>
    </xf>
    <xf numFmtId="0" fontId="1" fillId="26" borderId="34" xfId="0" applyFont="1" applyFill="1" applyBorder="1" applyAlignment="1">
      <alignment horizontal="center" vertical="center"/>
    </xf>
    <xf numFmtId="0" fontId="1" fillId="26" borderId="27" xfId="0" applyFont="1" applyFill="1" applyBorder="1" applyAlignment="1">
      <alignment horizontal="center" vertical="center"/>
    </xf>
    <xf numFmtId="0" fontId="1" fillId="26" borderId="23" xfId="0" applyFont="1" applyFill="1" applyBorder="1" applyAlignment="1">
      <alignment horizontal="center" vertical="center"/>
    </xf>
    <xf numFmtId="0" fontId="1" fillId="6" borderId="31" xfId="0" applyFont="1" applyFill="1" applyBorder="1" applyAlignment="1">
      <alignment horizontal="center" vertical="center" wrapText="1"/>
    </xf>
    <xf numFmtId="0" fontId="1" fillId="6" borderId="32" xfId="0" applyFont="1" applyFill="1" applyBorder="1" applyAlignment="1">
      <alignment horizontal="center" vertical="center" wrapText="1"/>
    </xf>
    <xf numFmtId="0" fontId="1" fillId="6" borderId="33" xfId="0" applyFont="1" applyFill="1" applyBorder="1" applyAlignment="1">
      <alignment horizontal="center" vertical="center" wrapText="1"/>
    </xf>
    <xf numFmtId="0" fontId="1" fillId="6" borderId="42" xfId="0" applyFont="1" applyFill="1" applyBorder="1" applyAlignment="1">
      <alignment horizontal="center" vertical="center" wrapText="1"/>
    </xf>
    <xf numFmtId="0" fontId="1" fillId="6" borderId="19" xfId="0" applyFont="1" applyFill="1" applyBorder="1" applyAlignment="1">
      <alignment horizontal="center" vertical="center" wrapText="1"/>
    </xf>
    <xf numFmtId="0" fontId="1" fillId="6" borderId="29" xfId="0" applyFont="1" applyFill="1" applyBorder="1" applyAlignment="1">
      <alignment horizontal="center" vertical="center" wrapText="1"/>
    </xf>
    <xf numFmtId="0" fontId="1" fillId="6" borderId="34" xfId="0" applyFont="1" applyFill="1" applyBorder="1" applyAlignment="1">
      <alignment horizontal="center" vertical="center" wrapText="1"/>
    </xf>
    <xf numFmtId="0" fontId="1" fillId="6" borderId="27" xfId="0" applyFont="1" applyFill="1" applyBorder="1" applyAlignment="1">
      <alignment horizontal="center" vertical="center" wrapText="1"/>
    </xf>
    <xf numFmtId="0" fontId="1" fillId="6" borderId="23" xfId="0" applyFont="1" applyFill="1" applyBorder="1" applyAlignment="1">
      <alignment horizontal="center" vertical="center" wrapText="1"/>
    </xf>
    <xf numFmtId="0" fontId="1" fillId="6" borderId="13" xfId="0" applyFont="1" applyFill="1" applyBorder="1" applyAlignment="1" applyProtection="1">
      <alignment horizontal="center" vertical="center"/>
      <protection locked="0"/>
    </xf>
    <xf numFmtId="0" fontId="1" fillId="6" borderId="16" xfId="0" applyFont="1" applyFill="1" applyBorder="1" applyAlignment="1" applyProtection="1">
      <alignment horizontal="center" vertical="center"/>
      <protection locked="0"/>
    </xf>
    <xf numFmtId="0" fontId="1" fillId="6" borderId="9" xfId="0" applyFont="1" applyFill="1" applyBorder="1" applyAlignment="1" applyProtection="1">
      <alignment horizontal="center" vertical="center"/>
      <protection locked="0"/>
    </xf>
    <xf numFmtId="0" fontId="1" fillId="6" borderId="17" xfId="0" applyFont="1" applyFill="1" applyBorder="1" applyAlignment="1" applyProtection="1">
      <alignment horizontal="center" vertical="center"/>
      <protection locked="0"/>
    </xf>
    <xf numFmtId="0" fontId="1" fillId="6" borderId="15" xfId="0" applyFont="1" applyFill="1" applyBorder="1" applyAlignment="1" applyProtection="1">
      <alignment horizontal="center" vertical="center"/>
      <protection locked="0"/>
    </xf>
    <xf numFmtId="0" fontId="1" fillId="6" borderId="6" xfId="0" applyFont="1" applyFill="1" applyBorder="1" applyAlignment="1" applyProtection="1">
      <alignment horizontal="center" vertical="center"/>
      <protection locked="0"/>
    </xf>
    <xf numFmtId="0" fontId="3" fillId="5" borderId="64" xfId="0" applyFont="1" applyFill="1" applyBorder="1" applyAlignment="1" applyProtection="1">
      <alignment horizontal="center" vertical="top" wrapText="1"/>
      <protection locked="0"/>
    </xf>
    <xf numFmtId="0" fontId="3" fillId="5" borderId="63" xfId="0" applyFont="1" applyFill="1" applyBorder="1" applyAlignment="1" applyProtection="1">
      <alignment horizontal="center" vertical="top" wrapText="1"/>
      <protection locked="0"/>
    </xf>
    <xf numFmtId="0" fontId="3" fillId="5" borderId="31" xfId="0" applyFont="1" applyFill="1" applyBorder="1" applyAlignment="1" applyProtection="1">
      <alignment horizontal="left" vertical="top" wrapText="1"/>
      <protection locked="0"/>
    </xf>
    <xf numFmtId="0" fontId="3" fillId="5" borderId="32" xfId="0" applyFont="1" applyFill="1" applyBorder="1" applyAlignment="1" applyProtection="1">
      <alignment horizontal="left" vertical="top" wrapText="1"/>
      <protection locked="0"/>
    </xf>
    <xf numFmtId="0" fontId="3" fillId="5" borderId="33" xfId="0" applyFont="1" applyFill="1" applyBorder="1" applyAlignment="1" applyProtection="1">
      <alignment horizontal="left" vertical="top" wrapText="1"/>
      <protection locked="0"/>
    </xf>
    <xf numFmtId="0" fontId="3" fillId="5" borderId="34" xfId="0" applyFont="1" applyFill="1" applyBorder="1" applyAlignment="1" applyProtection="1">
      <alignment horizontal="left" vertical="top" wrapText="1"/>
      <protection locked="0"/>
    </xf>
    <xf numFmtId="0" fontId="3" fillId="5" borderId="27" xfId="0" applyFont="1" applyFill="1" applyBorder="1" applyAlignment="1" applyProtection="1">
      <alignment horizontal="left" vertical="top" wrapText="1"/>
      <protection locked="0"/>
    </xf>
    <xf numFmtId="0" fontId="3" fillId="5" borderId="23" xfId="0" applyFont="1" applyFill="1" applyBorder="1" applyAlignment="1" applyProtection="1">
      <alignment horizontal="left" vertical="top" wrapText="1"/>
      <protection locked="0"/>
    </xf>
    <xf numFmtId="0" fontId="3" fillId="5" borderId="19" xfId="0" applyFont="1" applyFill="1" applyBorder="1" applyAlignment="1">
      <alignment horizontal="center" vertical="top" wrapText="1"/>
    </xf>
    <xf numFmtId="0" fontId="3" fillId="6" borderId="31" xfId="0" applyFont="1" applyFill="1" applyBorder="1" applyAlignment="1" applyProtection="1">
      <alignment horizontal="center" vertical="center" wrapText="1"/>
    </xf>
    <xf numFmtId="0" fontId="3" fillId="6" borderId="32" xfId="0" applyFont="1" applyFill="1" applyBorder="1" applyAlignment="1" applyProtection="1">
      <alignment horizontal="center" vertical="center" wrapText="1"/>
    </xf>
    <xf numFmtId="0" fontId="3" fillId="6" borderId="33" xfId="0" applyFont="1" applyFill="1" applyBorder="1" applyAlignment="1" applyProtection="1">
      <alignment horizontal="center" vertical="center" wrapText="1"/>
    </xf>
    <xf numFmtId="0" fontId="3" fillId="6" borderId="34" xfId="0" applyFont="1" applyFill="1" applyBorder="1" applyAlignment="1" applyProtection="1">
      <alignment horizontal="center" vertical="center" wrapText="1"/>
    </xf>
    <xf numFmtId="0" fontId="3" fillId="6" borderId="27" xfId="0" applyFont="1" applyFill="1" applyBorder="1" applyAlignment="1" applyProtection="1">
      <alignment horizontal="center" vertical="center" wrapText="1"/>
    </xf>
    <xf numFmtId="0" fontId="3" fillId="6" borderId="23" xfId="0" applyFont="1" applyFill="1" applyBorder="1" applyAlignment="1" applyProtection="1">
      <alignment horizontal="center" vertical="center" wrapText="1"/>
    </xf>
    <xf numFmtId="0" fontId="1" fillId="2" borderId="19" xfId="0" applyFont="1" applyFill="1" applyBorder="1" applyAlignment="1">
      <alignment horizontal="center"/>
    </xf>
    <xf numFmtId="0" fontId="14" fillId="5" borderId="25" xfId="0" applyFont="1" applyFill="1" applyBorder="1" applyAlignment="1">
      <alignment horizontal="center" vertical="center" wrapText="1"/>
    </xf>
    <xf numFmtId="0" fontId="8" fillId="2" borderId="19" xfId="0" applyFont="1" applyFill="1" applyBorder="1" applyAlignment="1">
      <alignment horizontal="center" vertical="center" wrapText="1"/>
    </xf>
    <xf numFmtId="0" fontId="1" fillId="2" borderId="19" xfId="0" applyFont="1" applyFill="1" applyBorder="1" applyAlignment="1">
      <alignment horizontal="left" wrapText="1"/>
    </xf>
    <xf numFmtId="0" fontId="40" fillId="5" borderId="31" xfId="0" applyFont="1" applyFill="1" applyBorder="1" applyAlignment="1">
      <alignment horizontal="center" vertical="center" wrapText="1"/>
    </xf>
    <xf numFmtId="0" fontId="41" fillId="5" borderId="32" xfId="0" applyFont="1" applyFill="1" applyBorder="1" applyAlignment="1">
      <alignment horizontal="center" vertical="center" wrapText="1"/>
    </xf>
    <xf numFmtId="0" fontId="41" fillId="5" borderId="33" xfId="0" applyFont="1" applyFill="1" applyBorder="1" applyAlignment="1">
      <alignment horizontal="center" vertical="center" wrapText="1"/>
    </xf>
    <xf numFmtId="0" fontId="41" fillId="5" borderId="34" xfId="0" applyFont="1" applyFill="1" applyBorder="1" applyAlignment="1">
      <alignment horizontal="center" vertical="center" wrapText="1"/>
    </xf>
    <xf numFmtId="0" fontId="41" fillId="5" borderId="27" xfId="0" applyFont="1" applyFill="1" applyBorder="1" applyAlignment="1">
      <alignment horizontal="center" vertical="center" wrapText="1"/>
    </xf>
    <xf numFmtId="0" fontId="41" fillId="5" borderId="23" xfId="0" applyFont="1" applyFill="1" applyBorder="1" applyAlignment="1">
      <alignment horizontal="center" vertical="center" wrapText="1"/>
    </xf>
    <xf numFmtId="166" fontId="52" fillId="2" borderId="19" xfId="0" applyNumberFormat="1" applyFont="1" applyFill="1" applyBorder="1" applyAlignment="1">
      <alignment horizontal="center" vertical="center" shrinkToFit="1"/>
    </xf>
    <xf numFmtId="0" fontId="3" fillId="19" borderId="19" xfId="0" applyFont="1" applyFill="1" applyBorder="1" applyAlignment="1">
      <alignment horizontal="center" vertical="center"/>
    </xf>
    <xf numFmtId="0" fontId="50" fillId="2" borderId="19" xfId="0" applyFont="1" applyFill="1" applyBorder="1" applyAlignment="1" applyProtection="1">
      <alignment horizontal="center" vertical="center"/>
      <protection locked="0"/>
    </xf>
    <xf numFmtId="166" fontId="51" fillId="2" borderId="19" xfId="0" applyNumberFormat="1" applyFont="1" applyFill="1" applyBorder="1" applyAlignment="1" applyProtection="1">
      <alignment horizontal="right" vertical="center" shrinkToFit="1"/>
      <protection locked="0"/>
    </xf>
    <xf numFmtId="166" fontId="50" fillId="22" borderId="24" xfId="0" applyNumberFormat="1" applyFont="1" applyFill="1" applyBorder="1" applyAlignment="1">
      <alignment horizontal="center" vertical="center" shrinkToFit="1"/>
    </xf>
    <xf numFmtId="166" fontId="50" fillId="22" borderId="25" xfId="0" applyNumberFormat="1" applyFont="1" applyFill="1" applyBorder="1" applyAlignment="1">
      <alignment horizontal="center" vertical="center" shrinkToFit="1"/>
    </xf>
    <xf numFmtId="166" fontId="50" fillId="22" borderId="26" xfId="0" applyNumberFormat="1" applyFont="1" applyFill="1" applyBorder="1" applyAlignment="1">
      <alignment horizontal="center" vertical="center" shrinkToFit="1"/>
    </xf>
    <xf numFmtId="166" fontId="52" fillId="2" borderId="32" xfId="0" applyNumberFormat="1" applyFont="1" applyFill="1" applyBorder="1" applyAlignment="1">
      <alignment horizontal="center" vertical="center" shrinkToFit="1"/>
    </xf>
    <xf numFmtId="166" fontId="51" fillId="2" borderId="32" xfId="0" applyNumberFormat="1" applyFont="1" applyFill="1" applyBorder="1" applyAlignment="1" applyProtection="1">
      <alignment horizontal="right" vertical="center" shrinkToFit="1"/>
      <protection locked="0"/>
    </xf>
    <xf numFmtId="166" fontId="50" fillId="2" borderId="22" xfId="0" applyNumberFormat="1" applyFont="1" applyFill="1" applyBorder="1" applyAlignment="1" applyProtection="1">
      <alignment horizontal="right" vertical="center" shrinkToFit="1"/>
      <protection locked="0"/>
    </xf>
    <xf numFmtId="0" fontId="53" fillId="25" borderId="35" xfId="2" applyFont="1" applyFill="1" applyBorder="1" applyAlignment="1" applyProtection="1">
      <alignment horizontal="center" vertical="center" wrapText="1"/>
    </xf>
    <xf numFmtId="0" fontId="53" fillId="25" borderId="36" xfId="2" applyFont="1" applyFill="1" applyBorder="1" applyAlignment="1" applyProtection="1">
      <alignment horizontal="center" vertical="center" wrapText="1"/>
    </xf>
    <xf numFmtId="0" fontId="53" fillId="25" borderId="39" xfId="2" applyFont="1" applyFill="1" applyBorder="1" applyAlignment="1" applyProtection="1">
      <alignment horizontal="center" vertical="center" wrapText="1"/>
    </xf>
    <xf numFmtId="0" fontId="53" fillId="25" borderId="40" xfId="2" applyFont="1" applyFill="1" applyBorder="1" applyAlignment="1" applyProtection="1">
      <alignment horizontal="center" vertical="center" wrapText="1"/>
    </xf>
    <xf numFmtId="0" fontId="50" fillId="2" borderId="24" xfId="0" applyFont="1" applyFill="1" applyBorder="1" applyAlignment="1" applyProtection="1">
      <alignment horizontal="center" vertical="center"/>
      <protection locked="0"/>
    </xf>
    <xf numFmtId="0" fontId="50" fillId="2" borderId="25" xfId="0" applyFont="1" applyFill="1" applyBorder="1" applyAlignment="1" applyProtection="1">
      <alignment horizontal="center" vertical="center"/>
      <protection locked="0"/>
    </xf>
    <xf numFmtId="0" fontId="50" fillId="2" borderId="26" xfId="0" applyFont="1" applyFill="1" applyBorder="1" applyAlignment="1" applyProtection="1">
      <alignment horizontal="center" vertical="center"/>
      <protection locked="0"/>
    </xf>
    <xf numFmtId="0" fontId="53" fillId="25" borderId="37" xfId="2" applyFont="1" applyFill="1" applyBorder="1" applyAlignment="1" applyProtection="1">
      <alignment horizontal="center" vertical="center" wrapText="1"/>
    </xf>
    <xf numFmtId="0" fontId="53" fillId="25" borderId="41" xfId="2" applyFont="1" applyFill="1" applyBorder="1" applyAlignment="1" applyProtection="1">
      <alignment horizontal="center" vertical="center" wrapText="1"/>
    </xf>
    <xf numFmtId="0" fontId="8" fillId="22" borderId="31" xfId="0" applyFont="1" applyFill="1" applyBorder="1" applyAlignment="1">
      <alignment horizontal="center" vertical="center"/>
    </xf>
    <xf numFmtId="0" fontId="8" fillId="22" borderId="32" xfId="0" applyFont="1" applyFill="1" applyBorder="1" applyAlignment="1">
      <alignment horizontal="center" vertical="center"/>
    </xf>
    <xf numFmtId="0" fontId="8" fillId="22" borderId="34" xfId="0" applyFont="1" applyFill="1" applyBorder="1" applyAlignment="1">
      <alignment horizontal="center" vertical="center"/>
    </xf>
    <xf numFmtId="0" fontId="8" fillId="22" borderId="27" xfId="0" applyFont="1" applyFill="1" applyBorder="1" applyAlignment="1">
      <alignment horizontal="center" vertical="center"/>
    </xf>
    <xf numFmtId="1" fontId="9" fillId="2" borderId="22" xfId="0" applyNumberFormat="1" applyFont="1" applyFill="1" applyBorder="1" applyAlignment="1" applyProtection="1">
      <alignment horizontal="center" vertical="center"/>
      <protection locked="0"/>
    </xf>
    <xf numFmtId="0" fontId="14" fillId="2" borderId="19" xfId="0" applyFont="1" applyFill="1" applyBorder="1" applyAlignment="1">
      <alignment horizontal="center" vertical="center"/>
    </xf>
    <xf numFmtId="0" fontId="10" fillId="2" borderId="19" xfId="0" applyFont="1" applyFill="1" applyBorder="1" applyAlignment="1" applyProtection="1">
      <alignment horizontal="center" vertical="center"/>
      <protection locked="0"/>
    </xf>
    <xf numFmtId="166" fontId="9" fillId="22" borderId="22" xfId="0" applyNumberFormat="1" applyFont="1" applyFill="1" applyBorder="1" applyAlignment="1">
      <alignment horizontal="center" vertical="center" shrinkToFit="1"/>
    </xf>
    <xf numFmtId="0" fontId="9" fillId="22" borderId="31" xfId="0" applyFont="1" applyFill="1" applyBorder="1" applyAlignment="1">
      <alignment horizontal="center" vertical="center"/>
    </xf>
    <xf numFmtId="0" fontId="9" fillId="22" borderId="32" xfId="0" applyFont="1" applyFill="1" applyBorder="1" applyAlignment="1">
      <alignment horizontal="center" vertical="center"/>
    </xf>
    <xf numFmtId="0" fontId="9" fillId="22" borderId="33" xfId="0" applyFont="1" applyFill="1" applyBorder="1" applyAlignment="1">
      <alignment horizontal="center" vertical="center"/>
    </xf>
    <xf numFmtId="0" fontId="9" fillId="22" borderId="34" xfId="0" applyFont="1" applyFill="1" applyBorder="1" applyAlignment="1">
      <alignment horizontal="center" vertical="center"/>
    </xf>
    <xf numFmtId="0" fontId="9" fillId="22" borderId="27" xfId="0" applyFont="1" applyFill="1" applyBorder="1" applyAlignment="1">
      <alignment horizontal="center" vertical="center"/>
    </xf>
    <xf numFmtId="0" fontId="9" fillId="22" borderId="23" xfId="0" applyFont="1" applyFill="1" applyBorder="1" applyAlignment="1">
      <alignment horizontal="center" vertical="center"/>
    </xf>
    <xf numFmtId="0" fontId="9" fillId="2" borderId="31" xfId="0" applyFont="1" applyFill="1" applyBorder="1" applyAlignment="1" applyProtection="1">
      <alignment horizontal="center" vertical="center"/>
      <protection locked="0"/>
    </xf>
    <xf numFmtId="0" fontId="9" fillId="2" borderId="33" xfId="0" applyFont="1" applyFill="1" applyBorder="1" applyAlignment="1" applyProtection="1">
      <alignment horizontal="center" vertical="center"/>
      <protection locked="0"/>
    </xf>
    <xf numFmtId="0" fontId="9" fillId="2" borderId="34" xfId="0" applyFont="1" applyFill="1" applyBorder="1" applyAlignment="1" applyProtection="1">
      <alignment horizontal="center" vertical="center"/>
      <protection locked="0"/>
    </xf>
    <xf numFmtId="0" fontId="9" fillId="2" borderId="23" xfId="0" applyFont="1" applyFill="1" applyBorder="1" applyAlignment="1" applyProtection="1">
      <alignment horizontal="center" vertical="center"/>
      <protection locked="0"/>
    </xf>
    <xf numFmtId="0" fontId="9" fillId="22" borderId="22" xfId="0" applyFont="1" applyFill="1" applyBorder="1" applyAlignment="1">
      <alignment horizontal="center" vertical="center"/>
    </xf>
    <xf numFmtId="0" fontId="54" fillId="25" borderId="35" xfId="2" applyFont="1" applyFill="1" applyBorder="1" applyAlignment="1" applyProtection="1">
      <alignment horizontal="center" vertical="center" wrapText="1"/>
    </xf>
    <xf numFmtId="0" fontId="54" fillId="25" borderId="36" xfId="2" applyFont="1" applyFill="1" applyBorder="1" applyAlignment="1" applyProtection="1">
      <alignment horizontal="center" vertical="center" wrapText="1"/>
    </xf>
    <xf numFmtId="0" fontId="54" fillId="25" borderId="37" xfId="2" applyFont="1" applyFill="1" applyBorder="1" applyAlignment="1" applyProtection="1">
      <alignment horizontal="center" vertical="center" wrapText="1"/>
    </xf>
    <xf numFmtId="0" fontId="54" fillId="25" borderId="39" xfId="2" applyFont="1" applyFill="1" applyBorder="1" applyAlignment="1" applyProtection="1">
      <alignment horizontal="center" vertical="center" wrapText="1"/>
    </xf>
    <xf numFmtId="0" fontId="54" fillId="25" borderId="40" xfId="2" applyFont="1" applyFill="1" applyBorder="1" applyAlignment="1" applyProtection="1">
      <alignment horizontal="center" vertical="center" wrapText="1"/>
    </xf>
    <xf numFmtId="0" fontId="54" fillId="25" borderId="41" xfId="2" applyFont="1" applyFill="1" applyBorder="1" applyAlignment="1" applyProtection="1">
      <alignment horizontal="center" vertical="center" wrapText="1"/>
    </xf>
    <xf numFmtId="0" fontId="53" fillId="25" borderId="76" xfId="2" applyFont="1" applyFill="1" applyBorder="1" applyAlignment="1" applyProtection="1">
      <alignment horizontal="center" vertical="center" wrapText="1"/>
    </xf>
    <xf numFmtId="0" fontId="53" fillId="25" borderId="77" xfId="2" applyFont="1" applyFill="1" applyBorder="1" applyAlignment="1" applyProtection="1">
      <alignment horizontal="center" vertical="center" wrapText="1"/>
    </xf>
    <xf numFmtId="0" fontId="53" fillId="25" borderId="78" xfId="2" applyFont="1" applyFill="1" applyBorder="1" applyAlignment="1" applyProtection="1">
      <alignment horizontal="center" vertical="center" wrapText="1"/>
    </xf>
    <xf numFmtId="166" fontId="9" fillId="22" borderId="64" xfId="0" applyNumberFormat="1" applyFont="1" applyFill="1" applyBorder="1" applyAlignment="1">
      <alignment horizontal="center" vertical="center" shrinkToFit="1"/>
    </xf>
    <xf numFmtId="166" fontId="9" fillId="22" borderId="63" xfId="0" applyNumberFormat="1" applyFont="1" applyFill="1" applyBorder="1" applyAlignment="1">
      <alignment horizontal="center" vertical="center" shrinkToFit="1"/>
    </xf>
    <xf numFmtId="9" fontId="9" fillId="2" borderId="22" xfId="0" applyNumberFormat="1" applyFont="1" applyFill="1" applyBorder="1" applyAlignment="1" applyProtection="1">
      <alignment horizontal="center" vertical="center"/>
      <protection locked="0"/>
    </xf>
    <xf numFmtId="9" fontId="9" fillId="22" borderId="22" xfId="0" applyNumberFormat="1" applyFont="1" applyFill="1" applyBorder="1" applyAlignment="1">
      <alignment horizontal="center" vertical="center"/>
    </xf>
    <xf numFmtId="0" fontId="10" fillId="2" borderId="0" xfId="0" applyFont="1" applyFill="1" applyAlignment="1">
      <alignment horizontal="center" vertical="center"/>
    </xf>
    <xf numFmtId="0" fontId="53" fillId="25" borderId="44" xfId="2" applyFont="1" applyFill="1" applyBorder="1" applyAlignment="1" applyProtection="1">
      <alignment horizontal="center" vertical="center" wrapText="1"/>
    </xf>
    <xf numFmtId="0" fontId="53" fillId="25" borderId="46" xfId="2" applyFont="1" applyFill="1" applyBorder="1" applyAlignment="1" applyProtection="1">
      <alignment horizontal="center" vertical="center" wrapText="1"/>
    </xf>
    <xf numFmtId="0" fontId="8" fillId="22" borderId="22" xfId="0" applyFont="1" applyFill="1" applyBorder="1" applyAlignment="1">
      <alignment horizontal="center" vertical="center"/>
    </xf>
    <xf numFmtId="0" fontId="1" fillId="22" borderId="31" xfId="0" applyFont="1" applyFill="1" applyBorder="1" applyAlignment="1" applyProtection="1">
      <alignment horizontal="center" vertical="center"/>
    </xf>
    <xf numFmtId="0" fontId="1" fillId="22" borderId="32" xfId="0" applyFont="1" applyFill="1" applyBorder="1" applyAlignment="1" applyProtection="1">
      <alignment horizontal="center" vertical="center"/>
    </xf>
    <xf numFmtId="0" fontId="1" fillId="22" borderId="33" xfId="0" applyFont="1" applyFill="1" applyBorder="1" applyAlignment="1" applyProtection="1">
      <alignment horizontal="center" vertical="center"/>
    </xf>
    <xf numFmtId="0" fontId="1" fillId="22" borderId="34" xfId="0" applyFont="1" applyFill="1" applyBorder="1" applyAlignment="1" applyProtection="1">
      <alignment horizontal="center" vertical="center"/>
    </xf>
    <xf numFmtId="0" fontId="1" fillId="22" borderId="27" xfId="0" applyFont="1" applyFill="1" applyBorder="1" applyAlignment="1" applyProtection="1">
      <alignment horizontal="center" vertical="center"/>
    </xf>
    <xf numFmtId="0" fontId="1" fillId="22" borderId="23" xfId="0" applyFont="1" applyFill="1" applyBorder="1" applyAlignment="1" applyProtection="1">
      <alignment horizontal="center" vertical="center"/>
    </xf>
    <xf numFmtId="9" fontId="9" fillId="2" borderId="31" xfId="0" applyNumberFormat="1" applyFont="1" applyFill="1" applyBorder="1" applyAlignment="1" applyProtection="1">
      <alignment horizontal="center" vertical="center"/>
      <protection locked="0"/>
    </xf>
    <xf numFmtId="9" fontId="9" fillId="2" borderId="33" xfId="0" applyNumberFormat="1" applyFont="1" applyFill="1" applyBorder="1" applyAlignment="1" applyProtection="1">
      <alignment horizontal="center" vertical="center"/>
      <protection locked="0"/>
    </xf>
    <xf numFmtId="9" fontId="9" fillId="2" borderId="34" xfId="0" applyNumberFormat="1" applyFont="1" applyFill="1" applyBorder="1" applyAlignment="1" applyProtection="1">
      <alignment horizontal="center" vertical="center"/>
      <protection locked="0"/>
    </xf>
    <xf numFmtId="9" fontId="9" fillId="2" borderId="23" xfId="0" applyNumberFormat="1" applyFont="1" applyFill="1" applyBorder="1" applyAlignment="1" applyProtection="1">
      <alignment horizontal="center" vertical="center"/>
      <protection locked="0"/>
    </xf>
    <xf numFmtId="0" fontId="53" fillId="25" borderId="20" xfId="2" applyFont="1" applyFill="1" applyBorder="1" applyAlignment="1" applyProtection="1">
      <alignment horizontal="center" vertical="center" wrapText="1"/>
    </xf>
    <xf numFmtId="0" fontId="11" fillId="2" borderId="31" xfId="0" applyFont="1" applyFill="1" applyBorder="1" applyAlignment="1">
      <alignment horizontal="center" vertical="center" wrapText="1"/>
    </xf>
    <xf numFmtId="0" fontId="11" fillId="2" borderId="32" xfId="0" applyFont="1" applyFill="1" applyBorder="1" applyAlignment="1">
      <alignment horizontal="center" vertical="center" wrapText="1"/>
    </xf>
    <xf numFmtId="0" fontId="11" fillId="2" borderId="33" xfId="0" applyFont="1" applyFill="1" applyBorder="1" applyAlignment="1">
      <alignment horizontal="center" vertical="center" wrapText="1"/>
    </xf>
    <xf numFmtId="0" fontId="11" fillId="2" borderId="42" xfId="0" applyFont="1" applyFill="1" applyBorder="1" applyAlignment="1">
      <alignment horizontal="center" vertical="center" wrapText="1"/>
    </xf>
    <xf numFmtId="0" fontId="11" fillId="2" borderId="19" xfId="0" applyFont="1" applyFill="1" applyBorder="1" applyAlignment="1">
      <alignment horizontal="center" vertical="center" wrapText="1"/>
    </xf>
    <xf numFmtId="0" fontId="11" fillId="2" borderId="29" xfId="0" applyFont="1" applyFill="1" applyBorder="1" applyAlignment="1">
      <alignment horizontal="center" vertical="center" wrapText="1"/>
    </xf>
    <xf numFmtId="0" fontId="11" fillId="2" borderId="34" xfId="0" applyFont="1" applyFill="1" applyBorder="1" applyAlignment="1">
      <alignment horizontal="center" vertical="center" wrapText="1"/>
    </xf>
    <xf numFmtId="0" fontId="11" fillId="2" borderId="27" xfId="0" applyFont="1" applyFill="1" applyBorder="1" applyAlignment="1">
      <alignment horizontal="center" vertical="center" wrapText="1"/>
    </xf>
    <xf numFmtId="0" fontId="11" fillId="2" borderId="23" xfId="0" applyFont="1" applyFill="1" applyBorder="1" applyAlignment="1">
      <alignment horizontal="center" vertical="center" wrapText="1"/>
    </xf>
    <xf numFmtId="0" fontId="9" fillId="2" borderId="31" xfId="0" applyFont="1" applyFill="1" applyBorder="1" applyAlignment="1">
      <alignment horizontal="left" vertical="center" wrapText="1"/>
    </xf>
    <xf numFmtId="0" fontId="0" fillId="2" borderId="32" xfId="0" applyFont="1" applyFill="1" applyBorder="1" applyAlignment="1">
      <alignment horizontal="left" vertical="center"/>
    </xf>
    <xf numFmtId="0" fontId="0" fillId="2" borderId="33" xfId="0" applyFont="1" applyFill="1" applyBorder="1" applyAlignment="1">
      <alignment horizontal="left" vertical="center"/>
    </xf>
    <xf numFmtId="0" fontId="0" fillId="2" borderId="42" xfId="0" applyFont="1" applyFill="1" applyBorder="1" applyAlignment="1">
      <alignment horizontal="left" vertical="center"/>
    </xf>
    <xf numFmtId="0" fontId="0" fillId="2" borderId="19" xfId="0" applyFont="1" applyFill="1" applyBorder="1" applyAlignment="1">
      <alignment horizontal="left" vertical="center"/>
    </xf>
    <xf numFmtId="0" fontId="0" fillId="2" borderId="29" xfId="0" applyFont="1" applyFill="1" applyBorder="1" applyAlignment="1">
      <alignment horizontal="left" vertical="center"/>
    </xf>
    <xf numFmtId="0" fontId="0" fillId="2" borderId="34" xfId="0" applyFont="1" applyFill="1" applyBorder="1" applyAlignment="1">
      <alignment horizontal="left" vertical="center"/>
    </xf>
    <xf numFmtId="0" fontId="0" fillId="2" borderId="27" xfId="0" applyFont="1" applyFill="1" applyBorder="1" applyAlignment="1">
      <alignment horizontal="left" vertical="center"/>
    </xf>
    <xf numFmtId="0" fontId="0" fillId="2" borderId="23" xfId="0" applyFont="1" applyFill="1" applyBorder="1" applyAlignment="1">
      <alignment horizontal="left" vertical="center"/>
    </xf>
    <xf numFmtId="0" fontId="8" fillId="22" borderId="33" xfId="0" applyFont="1" applyFill="1" applyBorder="1" applyAlignment="1">
      <alignment horizontal="center" vertical="center"/>
    </xf>
    <xf numFmtId="0" fontId="8" fillId="22" borderId="23" xfId="0" applyFont="1" applyFill="1" applyBorder="1" applyAlignment="1">
      <alignment horizontal="center" vertical="center"/>
    </xf>
    <xf numFmtId="38" fontId="9" fillId="2" borderId="31" xfId="0" applyNumberFormat="1" applyFont="1" applyFill="1" applyBorder="1" applyAlignment="1" applyProtection="1">
      <alignment horizontal="right" vertical="center"/>
      <protection locked="0"/>
    </xf>
    <xf numFmtId="38" fontId="9" fillId="2" borderId="32" xfId="0" applyNumberFormat="1" applyFont="1" applyFill="1" applyBorder="1" applyAlignment="1" applyProtection="1">
      <alignment horizontal="right" vertical="center"/>
      <protection locked="0"/>
    </xf>
    <xf numFmtId="38" fontId="9" fillId="2" borderId="33" xfId="0" applyNumberFormat="1" applyFont="1" applyFill="1" applyBorder="1" applyAlignment="1" applyProtection="1">
      <alignment horizontal="right" vertical="center"/>
      <protection locked="0"/>
    </xf>
    <xf numFmtId="38" fontId="9" fillId="2" borderId="34" xfId="0" applyNumberFormat="1" applyFont="1" applyFill="1" applyBorder="1" applyAlignment="1" applyProtection="1">
      <alignment horizontal="right" vertical="center"/>
      <protection locked="0"/>
    </xf>
    <xf numFmtId="38" fontId="9" fillId="2" borderId="27" xfId="0" applyNumberFormat="1" applyFont="1" applyFill="1" applyBorder="1" applyAlignment="1" applyProtection="1">
      <alignment horizontal="right" vertical="center"/>
      <protection locked="0"/>
    </xf>
    <xf numFmtId="38" fontId="9" fillId="2" borderId="23" xfId="0" applyNumberFormat="1" applyFont="1" applyFill="1" applyBorder="1" applyAlignment="1" applyProtection="1">
      <alignment horizontal="right" vertical="center"/>
      <protection locked="0"/>
    </xf>
    <xf numFmtId="38" fontId="9" fillId="46" borderId="31" xfId="0" applyNumberFormat="1" applyFont="1" applyFill="1" applyBorder="1" applyAlignment="1" applyProtection="1">
      <alignment horizontal="right" vertical="center"/>
    </xf>
    <xf numFmtId="38" fontId="9" fillId="46" borderId="32" xfId="0" applyNumberFormat="1" applyFont="1" applyFill="1" applyBorder="1" applyAlignment="1" applyProtection="1">
      <alignment horizontal="right" vertical="center"/>
    </xf>
    <xf numFmtId="38" fontId="9" fillId="46" borderId="33" xfId="0" applyNumberFormat="1" applyFont="1" applyFill="1" applyBorder="1" applyAlignment="1" applyProtection="1">
      <alignment horizontal="right" vertical="center"/>
    </xf>
    <xf numFmtId="38" fontId="9" fillId="46" borderId="34" xfId="0" applyNumberFormat="1" applyFont="1" applyFill="1" applyBorder="1" applyAlignment="1" applyProtection="1">
      <alignment horizontal="right" vertical="center"/>
    </xf>
    <xf numFmtId="38" fontId="9" fillId="46" borderId="27" xfId="0" applyNumberFormat="1" applyFont="1" applyFill="1" applyBorder="1" applyAlignment="1" applyProtection="1">
      <alignment horizontal="right" vertical="center"/>
    </xf>
    <xf numFmtId="38" fontId="9" fillId="46" borderId="23" xfId="0" applyNumberFormat="1" applyFont="1" applyFill="1" applyBorder="1" applyAlignment="1" applyProtection="1">
      <alignment horizontal="right" vertical="center"/>
    </xf>
    <xf numFmtId="0" fontId="1" fillId="22" borderId="31" xfId="0" applyFont="1" applyFill="1" applyBorder="1" applyAlignment="1" applyProtection="1">
      <alignment horizontal="center" vertical="center" wrapText="1"/>
    </xf>
    <xf numFmtId="0" fontId="1" fillId="22" borderId="32" xfId="0" applyFont="1" applyFill="1" applyBorder="1" applyAlignment="1" applyProtection="1">
      <alignment horizontal="center" vertical="center" wrapText="1"/>
    </xf>
    <xf numFmtId="0" fontId="1" fillId="22" borderId="33" xfId="0" applyFont="1" applyFill="1" applyBorder="1" applyAlignment="1" applyProtection="1">
      <alignment horizontal="center" vertical="center" wrapText="1"/>
    </xf>
    <xf numFmtId="0" fontId="1" fillId="22" borderId="34" xfId="0" applyFont="1" applyFill="1" applyBorder="1" applyAlignment="1" applyProtection="1">
      <alignment horizontal="center" vertical="center" wrapText="1"/>
    </xf>
    <xf numFmtId="0" fontId="1" fillId="22" borderId="27" xfId="0" applyFont="1" applyFill="1" applyBorder="1" applyAlignment="1" applyProtection="1">
      <alignment horizontal="center" vertical="center" wrapText="1"/>
    </xf>
    <xf numFmtId="0" fontId="1" fillId="22" borderId="23" xfId="0" applyFont="1" applyFill="1" applyBorder="1" applyAlignment="1" applyProtection="1">
      <alignment horizontal="center" vertical="center" wrapText="1"/>
    </xf>
    <xf numFmtId="9" fontId="14" fillId="2" borderId="19" xfId="0" applyNumberFormat="1" applyFont="1" applyFill="1" applyBorder="1" applyAlignment="1">
      <alignment horizontal="center" vertical="center"/>
    </xf>
    <xf numFmtId="0" fontId="1" fillId="22" borderId="31" xfId="0" applyFont="1" applyFill="1" applyBorder="1" applyAlignment="1">
      <alignment horizontal="left" vertical="center"/>
    </xf>
    <xf numFmtId="0" fontId="1" fillId="22" borderId="32" xfId="0" applyFont="1" applyFill="1" applyBorder="1" applyAlignment="1">
      <alignment horizontal="left" vertical="center"/>
    </xf>
    <xf numFmtId="0" fontId="1" fillId="22" borderId="33" xfId="0" applyFont="1" applyFill="1" applyBorder="1" applyAlignment="1">
      <alignment horizontal="left" vertical="center"/>
    </xf>
    <xf numFmtId="0" fontId="1" fillId="22" borderId="31" xfId="0" applyFont="1" applyFill="1" applyBorder="1" applyAlignment="1">
      <alignment horizontal="center" vertical="center"/>
    </xf>
    <xf numFmtId="0" fontId="1" fillId="22" borderId="33" xfId="0" applyFont="1" applyFill="1" applyBorder="1" applyAlignment="1">
      <alignment horizontal="center" vertical="center"/>
    </xf>
    <xf numFmtId="0" fontId="1" fillId="22" borderId="32" xfId="0" applyFont="1" applyFill="1" applyBorder="1" applyAlignment="1">
      <alignment horizontal="center" vertical="center"/>
    </xf>
    <xf numFmtId="0" fontId="10" fillId="2" borderId="19" xfId="0" applyFont="1" applyFill="1" applyBorder="1" applyAlignment="1">
      <alignment horizontal="center" vertical="center"/>
    </xf>
    <xf numFmtId="0" fontId="10" fillId="2" borderId="19" xfId="0" applyFont="1" applyFill="1" applyBorder="1" applyAlignment="1">
      <alignment horizontal="left" vertical="center"/>
    </xf>
    <xf numFmtId="0" fontId="8" fillId="2" borderId="22" xfId="0" applyFont="1" applyFill="1" applyBorder="1" applyAlignment="1">
      <alignment horizontal="center" vertical="center" wrapText="1"/>
    </xf>
    <xf numFmtId="0" fontId="8" fillId="2" borderId="31" xfId="0" applyFont="1" applyFill="1" applyBorder="1" applyAlignment="1">
      <alignment horizontal="center" vertical="center"/>
    </xf>
    <xf numFmtId="0" fontId="8" fillId="2" borderId="32" xfId="0" applyFont="1" applyFill="1" applyBorder="1" applyAlignment="1">
      <alignment horizontal="center" vertical="center"/>
    </xf>
    <xf numFmtId="0" fontId="8" fillId="2" borderId="33" xfId="0" applyFont="1" applyFill="1" applyBorder="1" applyAlignment="1">
      <alignment horizontal="center" vertical="center"/>
    </xf>
    <xf numFmtId="0" fontId="8" fillId="2" borderId="42" xfId="0" applyFont="1" applyFill="1" applyBorder="1" applyAlignment="1">
      <alignment horizontal="center" vertical="center"/>
    </xf>
    <xf numFmtId="0" fontId="8" fillId="2" borderId="29" xfId="0" applyFont="1" applyFill="1" applyBorder="1" applyAlignment="1">
      <alignment horizontal="center" vertical="center"/>
    </xf>
    <xf numFmtId="0" fontId="8" fillId="2" borderId="34" xfId="0" applyFont="1" applyFill="1" applyBorder="1" applyAlignment="1">
      <alignment horizontal="center" vertical="center"/>
    </xf>
    <xf numFmtId="0" fontId="8" fillId="2" borderId="27" xfId="0" applyFont="1" applyFill="1" applyBorder="1" applyAlignment="1">
      <alignment horizontal="center" vertical="center"/>
    </xf>
    <xf numFmtId="0" fontId="8" fillId="2" borderId="23" xfId="0" applyFont="1" applyFill="1" applyBorder="1" applyAlignment="1">
      <alignment horizontal="center" vertical="center"/>
    </xf>
    <xf numFmtId="0" fontId="8" fillId="2" borderId="22" xfId="0" applyFont="1" applyFill="1" applyBorder="1" applyAlignment="1">
      <alignment horizontal="center" vertical="center"/>
    </xf>
    <xf numFmtId="17" fontId="14" fillId="2" borderId="19" xfId="0" applyNumberFormat="1" applyFont="1" applyFill="1" applyBorder="1" applyAlignment="1">
      <alignment horizontal="center" vertical="center"/>
    </xf>
    <xf numFmtId="17" fontId="10" fillId="2" borderId="19" xfId="0" applyNumberFormat="1" applyFont="1" applyFill="1" applyBorder="1" applyAlignment="1">
      <alignment horizontal="center" vertical="center"/>
    </xf>
    <xf numFmtId="9" fontId="8" fillId="22" borderId="31" xfId="0" applyNumberFormat="1" applyFont="1" applyFill="1" applyBorder="1" applyAlignment="1">
      <alignment horizontal="center" vertical="center"/>
    </xf>
    <xf numFmtId="9" fontId="8" fillId="22" borderId="32" xfId="0" applyNumberFormat="1" applyFont="1" applyFill="1" applyBorder="1" applyAlignment="1">
      <alignment horizontal="center" vertical="center"/>
    </xf>
    <xf numFmtId="9" fontId="8" fillId="22" borderId="33" xfId="0" applyNumberFormat="1" applyFont="1" applyFill="1" applyBorder="1" applyAlignment="1">
      <alignment horizontal="center" vertical="center"/>
    </xf>
    <xf numFmtId="17" fontId="9" fillId="2" borderId="22" xfId="0" applyNumberFormat="1" applyFont="1" applyFill="1" applyBorder="1" applyAlignment="1" applyProtection="1">
      <alignment horizontal="center" vertical="center"/>
      <protection locked="0"/>
    </xf>
    <xf numFmtId="1" fontId="10" fillId="2" borderId="19" xfId="0" applyNumberFormat="1" applyFont="1" applyFill="1" applyBorder="1" applyAlignment="1" applyProtection="1">
      <alignment horizontal="center" vertical="center"/>
      <protection locked="0"/>
    </xf>
    <xf numFmtId="0" fontId="8" fillId="2" borderId="31" xfId="0" applyFont="1" applyFill="1" applyBorder="1" applyAlignment="1">
      <alignment horizontal="center" vertical="center" wrapText="1"/>
    </xf>
    <xf numFmtId="0" fontId="1" fillId="5" borderId="31" xfId="0" applyFont="1" applyFill="1" applyBorder="1" applyAlignment="1">
      <alignment horizontal="center" vertical="center" wrapText="1"/>
    </xf>
    <xf numFmtId="0" fontId="1" fillId="5" borderId="32" xfId="0" applyFont="1" applyFill="1" applyBorder="1" applyAlignment="1">
      <alignment horizontal="center" vertical="center" wrapText="1"/>
    </xf>
    <xf numFmtId="0" fontId="1" fillId="5" borderId="33" xfId="0" applyFont="1" applyFill="1" applyBorder="1" applyAlignment="1">
      <alignment horizontal="center" vertical="center" wrapText="1"/>
    </xf>
    <xf numFmtId="0" fontId="1" fillId="5" borderId="34" xfId="0" applyFont="1" applyFill="1" applyBorder="1" applyAlignment="1">
      <alignment horizontal="center" vertical="center" wrapText="1"/>
    </xf>
    <xf numFmtId="0" fontId="1" fillId="5" borderId="27" xfId="0" applyFont="1" applyFill="1" applyBorder="1" applyAlignment="1">
      <alignment horizontal="center" vertical="center" wrapText="1"/>
    </xf>
    <xf numFmtId="0" fontId="1" fillId="5" borderId="23" xfId="0" applyFont="1" applyFill="1" applyBorder="1" applyAlignment="1">
      <alignment horizontal="center" vertical="center" wrapText="1"/>
    </xf>
    <xf numFmtId="0" fontId="3" fillId="24" borderId="31" xfId="0" applyFont="1" applyFill="1" applyBorder="1" applyAlignment="1">
      <alignment horizontal="center" vertical="center" wrapText="1"/>
    </xf>
    <xf numFmtId="0" fontId="3" fillId="24" borderId="32" xfId="0" applyFont="1" applyFill="1" applyBorder="1" applyAlignment="1">
      <alignment horizontal="center" vertical="center" wrapText="1"/>
    </xf>
    <xf numFmtId="0" fontId="3" fillId="24" borderId="33" xfId="0" applyFont="1" applyFill="1" applyBorder="1" applyAlignment="1">
      <alignment horizontal="center" vertical="center" wrapText="1"/>
    </xf>
    <xf numFmtId="0" fontId="3" fillId="24" borderId="34" xfId="0" applyFont="1" applyFill="1" applyBorder="1" applyAlignment="1">
      <alignment horizontal="center" vertical="center" wrapText="1"/>
    </xf>
    <xf numFmtId="0" fontId="3" fillId="24" borderId="27" xfId="0" applyFont="1" applyFill="1" applyBorder="1" applyAlignment="1">
      <alignment horizontal="center" vertical="center" wrapText="1"/>
    </xf>
    <xf numFmtId="0" fontId="3" fillId="24" borderId="23" xfId="0" applyFont="1" applyFill="1" applyBorder="1" applyAlignment="1">
      <alignment horizontal="center" vertical="center" wrapText="1"/>
    </xf>
    <xf numFmtId="0" fontId="9" fillId="2" borderId="19" xfId="0" applyFont="1" applyFill="1" applyBorder="1" applyAlignment="1">
      <alignment horizontal="left" vertical="center"/>
    </xf>
    <xf numFmtId="169" fontId="7" fillId="2" borderId="22" xfId="2" applyNumberFormat="1" applyFont="1" applyFill="1" applyBorder="1" applyAlignment="1" applyProtection="1">
      <alignment horizontal="center" vertical="center"/>
    </xf>
    <xf numFmtId="0" fontId="1" fillId="2" borderId="22" xfId="0" applyFont="1" applyFill="1" applyBorder="1" applyAlignment="1">
      <alignment horizontal="center"/>
    </xf>
    <xf numFmtId="0" fontId="9" fillId="2" borderId="31" xfId="0" applyFont="1" applyFill="1" applyBorder="1" applyAlignment="1">
      <alignment horizontal="center" vertical="center"/>
    </xf>
    <xf numFmtId="0" fontId="9" fillId="2" borderId="32" xfId="0" applyFont="1" applyFill="1" applyBorder="1" applyAlignment="1">
      <alignment horizontal="center" vertical="center"/>
    </xf>
    <xf numFmtId="0" fontId="9" fillId="2" borderId="33" xfId="0" applyFont="1" applyFill="1" applyBorder="1" applyAlignment="1">
      <alignment horizontal="center" vertical="center"/>
    </xf>
    <xf numFmtId="0" fontId="9" fillId="2" borderId="34" xfId="0" applyFont="1" applyFill="1" applyBorder="1" applyAlignment="1">
      <alignment horizontal="center" vertical="center"/>
    </xf>
    <xf numFmtId="0" fontId="9" fillId="2" borderId="27" xfId="0" applyFont="1" applyFill="1" applyBorder="1" applyAlignment="1">
      <alignment horizontal="center" vertical="center"/>
    </xf>
    <xf numFmtId="0" fontId="9" fillId="2" borderId="23" xfId="0" applyFont="1" applyFill="1" applyBorder="1" applyAlignment="1">
      <alignment horizontal="center" vertical="center"/>
    </xf>
    <xf numFmtId="0" fontId="9" fillId="2" borderId="32" xfId="0" applyFont="1" applyFill="1" applyBorder="1" applyAlignment="1">
      <alignment horizontal="left" vertical="center"/>
    </xf>
    <xf numFmtId="0" fontId="9" fillId="2" borderId="19" xfId="0" applyFont="1" applyFill="1" applyBorder="1" applyAlignment="1">
      <alignment horizontal="left" vertical="center" wrapText="1"/>
    </xf>
    <xf numFmtId="0" fontId="25" fillId="25" borderId="94" xfId="2" applyFont="1" applyFill="1" applyBorder="1" applyAlignment="1" applyProtection="1">
      <alignment horizontal="center" vertical="center" wrapText="1"/>
    </xf>
    <xf numFmtId="0" fontId="25" fillId="25" borderId="95" xfId="2" applyFont="1" applyFill="1" applyBorder="1" applyAlignment="1" applyProtection="1">
      <alignment horizontal="center" vertical="center" wrapText="1"/>
    </xf>
    <xf numFmtId="0" fontId="25" fillId="25" borderId="96" xfId="2" applyFont="1" applyFill="1" applyBorder="1" applyAlignment="1" applyProtection="1">
      <alignment horizontal="center" vertical="center" wrapText="1"/>
    </xf>
    <xf numFmtId="0" fontId="25" fillId="25" borderId="97" xfId="2" applyFont="1" applyFill="1" applyBorder="1" applyAlignment="1" applyProtection="1">
      <alignment horizontal="center" vertical="center" wrapText="1"/>
    </xf>
    <xf numFmtId="0" fontId="25" fillId="25" borderId="76" xfId="2" applyFont="1" applyFill="1" applyBorder="1" applyAlignment="1" applyProtection="1">
      <alignment horizontal="center" vertical="center" wrapText="1"/>
    </xf>
    <xf numFmtId="0" fontId="25" fillId="25" borderId="77" xfId="2" applyFont="1" applyFill="1" applyBorder="1" applyAlignment="1" applyProtection="1">
      <alignment horizontal="center" vertical="center" wrapText="1"/>
    </xf>
    <xf numFmtId="0" fontId="25" fillId="25" borderId="78" xfId="2" applyFont="1" applyFill="1" applyBorder="1" applyAlignment="1" applyProtection="1">
      <alignment horizontal="center" vertical="center" wrapText="1"/>
    </xf>
    <xf numFmtId="0" fontId="25" fillId="25" borderId="44" xfId="2" applyFont="1" applyFill="1" applyBorder="1" applyAlignment="1" applyProtection="1">
      <alignment horizontal="center" vertical="center" wrapText="1"/>
    </xf>
    <xf numFmtId="0" fontId="25" fillId="25" borderId="46" xfId="2" applyFont="1" applyFill="1" applyBorder="1" applyAlignment="1" applyProtection="1">
      <alignment horizontal="center" vertical="center" wrapText="1"/>
    </xf>
    <xf numFmtId="0" fontId="25" fillId="25" borderId="44" xfId="2" applyFont="1" applyFill="1" applyBorder="1" applyAlignment="1" applyProtection="1">
      <alignment horizontal="left" vertical="center" wrapText="1"/>
    </xf>
    <xf numFmtId="0" fontId="25" fillId="25" borderId="46" xfId="2" applyFont="1" applyFill="1" applyBorder="1" applyAlignment="1" applyProtection="1">
      <alignment horizontal="left" vertical="center" wrapText="1"/>
    </xf>
    <xf numFmtId="0" fontId="25" fillId="25" borderId="44" xfId="2" applyFont="1" applyFill="1" applyBorder="1" applyAlignment="1" applyProtection="1">
      <alignment horizontal="center" vertical="center"/>
    </xf>
    <xf numFmtId="0" fontId="25" fillId="25" borderId="46" xfId="2" applyFont="1" applyFill="1" applyBorder="1" applyAlignment="1" applyProtection="1">
      <alignment horizontal="center" vertical="center"/>
    </xf>
    <xf numFmtId="43" fontId="29" fillId="22" borderId="111" xfId="2" applyNumberFormat="1" applyFont="1" applyFill="1" applyBorder="1" applyAlignment="1" applyProtection="1">
      <alignment horizontal="center" vertical="center" shrinkToFit="1"/>
    </xf>
    <xf numFmtId="43" fontId="29" fillId="22" borderId="125" xfId="2" applyNumberFormat="1" applyFont="1" applyFill="1" applyBorder="1" applyAlignment="1" applyProtection="1">
      <alignment horizontal="center" vertical="center" shrinkToFit="1"/>
    </xf>
    <xf numFmtId="0" fontId="7" fillId="22" borderId="131" xfId="2" applyFont="1" applyFill="1" applyBorder="1" applyAlignment="1" applyProtection="1">
      <alignment horizontal="right" vertical="center" wrapText="1"/>
    </xf>
    <xf numFmtId="0" fontId="7" fillId="22" borderId="117" xfId="2" applyFont="1" applyFill="1" applyBorder="1" applyAlignment="1" applyProtection="1">
      <alignment horizontal="right" vertical="center" wrapText="1"/>
    </xf>
    <xf numFmtId="169" fontId="7" fillId="22" borderId="116" xfId="2" applyNumberFormat="1" applyFont="1" applyFill="1" applyBorder="1" applyAlignment="1" applyProtection="1">
      <alignment horizontal="center" vertical="center"/>
    </xf>
    <xf numFmtId="169" fontId="7" fillId="22" borderId="117" xfId="2" applyNumberFormat="1" applyFont="1" applyFill="1" applyBorder="1" applyAlignment="1" applyProtection="1">
      <alignment horizontal="center" vertical="center"/>
    </xf>
    <xf numFmtId="41" fontId="7" fillId="22" borderId="116" xfId="2" applyNumberFormat="1" applyFont="1" applyFill="1" applyBorder="1" applyAlignment="1" applyProtection="1">
      <alignment horizontal="center" vertical="center"/>
    </xf>
    <xf numFmtId="41" fontId="7" fillId="22" borderId="117" xfId="2" applyNumberFormat="1" applyFont="1" applyFill="1" applyBorder="1" applyAlignment="1" applyProtection="1">
      <alignment horizontal="center" vertical="center"/>
    </xf>
    <xf numFmtId="43" fontId="29" fillId="22" borderId="116" xfId="2" applyNumberFormat="1" applyFont="1" applyFill="1" applyBorder="1" applyAlignment="1" applyProtection="1">
      <alignment horizontal="center" vertical="center" shrinkToFit="1"/>
    </xf>
    <xf numFmtId="43" fontId="29" fillId="22" borderId="123" xfId="2" applyNumberFormat="1" applyFont="1" applyFill="1" applyBorder="1" applyAlignment="1" applyProtection="1">
      <alignment horizontal="center" vertical="center" shrinkToFit="1"/>
    </xf>
    <xf numFmtId="0" fontId="7" fillId="22" borderId="118" xfId="2" applyFont="1" applyFill="1" applyBorder="1" applyAlignment="1" applyProtection="1">
      <alignment horizontal="right" vertical="center" wrapText="1"/>
    </xf>
    <xf numFmtId="0" fontId="7" fillId="22" borderId="110" xfId="2" applyFont="1" applyFill="1" applyBorder="1" applyAlignment="1" applyProtection="1">
      <alignment horizontal="right" vertical="center" wrapText="1"/>
    </xf>
    <xf numFmtId="169" fontId="7" fillId="22" borderId="111" xfId="2" applyNumberFormat="1" applyFont="1" applyFill="1" applyBorder="1" applyAlignment="1" applyProtection="1">
      <alignment horizontal="center" vertical="center"/>
    </xf>
    <xf numFmtId="169" fontId="7" fillId="22" borderId="110" xfId="2" applyNumberFormat="1" applyFont="1" applyFill="1" applyBorder="1" applyAlignment="1" applyProtection="1">
      <alignment horizontal="center" vertical="center"/>
    </xf>
    <xf numFmtId="41" fontId="7" fillId="22" borderId="111" xfId="2" applyNumberFormat="1" applyFont="1" applyFill="1" applyBorder="1" applyAlignment="1" applyProtection="1">
      <alignment horizontal="center" vertical="center"/>
    </xf>
    <xf numFmtId="41" fontId="7" fillId="22" borderId="110" xfId="2" applyNumberFormat="1" applyFont="1" applyFill="1" applyBorder="1" applyAlignment="1" applyProtection="1">
      <alignment horizontal="center" vertical="center"/>
    </xf>
    <xf numFmtId="0" fontId="7" fillId="22" borderId="130" xfId="2" applyFont="1" applyFill="1" applyBorder="1" applyAlignment="1" applyProtection="1">
      <alignment horizontal="right" vertical="center"/>
    </xf>
    <xf numFmtId="0" fontId="7" fillId="22" borderId="113" xfId="2" applyFont="1" applyFill="1" applyBorder="1" applyAlignment="1" applyProtection="1">
      <alignment horizontal="right" vertical="center"/>
    </xf>
    <xf numFmtId="169" fontId="7" fillId="22" borderId="35" xfId="2" applyNumberFormat="1" applyFont="1" applyFill="1" applyBorder="1" applyAlignment="1" applyProtection="1">
      <alignment horizontal="center" vertical="center"/>
    </xf>
    <xf numFmtId="169" fontId="7" fillId="22" borderId="37" xfId="2" applyNumberFormat="1" applyFont="1" applyFill="1" applyBorder="1" applyAlignment="1" applyProtection="1">
      <alignment horizontal="center" vertical="center"/>
    </xf>
    <xf numFmtId="41" fontId="7" fillId="22" borderId="35" xfId="2" applyNumberFormat="1" applyFont="1" applyFill="1" applyBorder="1" applyAlignment="1" applyProtection="1">
      <alignment horizontal="right" vertical="center"/>
    </xf>
    <xf numFmtId="41" fontId="7" fillId="22" borderId="36" xfId="2" applyNumberFormat="1" applyFont="1" applyFill="1" applyBorder="1" applyAlignment="1" applyProtection="1">
      <alignment horizontal="right" vertical="center"/>
    </xf>
    <xf numFmtId="41" fontId="7" fillId="22" borderId="37" xfId="2" applyNumberFormat="1" applyFont="1" applyFill="1" applyBorder="1" applyAlignment="1" applyProtection="1">
      <alignment horizontal="right" vertical="center"/>
    </xf>
    <xf numFmtId="41" fontId="7" fillId="22" borderId="112" xfId="2" applyNumberFormat="1" applyFont="1" applyFill="1" applyBorder="1" applyAlignment="1" applyProtection="1">
      <alignment horizontal="center" vertical="center"/>
    </xf>
    <xf numFmtId="41" fontId="7" fillId="22" borderId="113" xfId="2" applyNumberFormat="1" applyFont="1" applyFill="1" applyBorder="1" applyAlignment="1" applyProtection="1">
      <alignment horizontal="center" vertical="center"/>
    </xf>
    <xf numFmtId="43" fontId="29" fillId="22" borderId="112" xfId="2" applyNumberFormat="1" applyFont="1" applyFill="1" applyBorder="1" applyAlignment="1" applyProtection="1">
      <alignment horizontal="center" vertical="center" shrinkToFit="1"/>
    </xf>
    <xf numFmtId="43" fontId="29" fillId="22" borderId="121" xfId="2" applyNumberFormat="1" applyFont="1" applyFill="1" applyBorder="1" applyAlignment="1" applyProtection="1">
      <alignment horizontal="center" vertical="center" shrinkToFit="1"/>
    </xf>
    <xf numFmtId="41" fontId="7" fillId="22" borderId="111" xfId="2" applyNumberFormat="1" applyFont="1" applyFill="1" applyBorder="1" applyAlignment="1" applyProtection="1">
      <alignment horizontal="right" vertical="center"/>
    </xf>
    <xf numFmtId="41" fontId="7" fillId="22" borderId="110" xfId="2" applyNumberFormat="1" applyFont="1" applyFill="1" applyBorder="1" applyAlignment="1" applyProtection="1">
      <alignment horizontal="right" vertical="center"/>
    </xf>
    <xf numFmtId="170" fontId="29" fillId="22" borderId="52" xfId="2" applyNumberFormat="1" applyFont="1" applyFill="1" applyBorder="1" applyAlignment="1" applyProtection="1">
      <alignment horizontal="left" vertical="center" indent="4" shrinkToFit="1"/>
    </xf>
    <xf numFmtId="170" fontId="29" fillId="22" borderId="53" xfId="2" applyNumberFormat="1" applyFont="1" applyFill="1" applyBorder="1" applyAlignment="1" applyProtection="1">
      <alignment horizontal="left" vertical="center" indent="4" shrinkToFit="1"/>
    </xf>
    <xf numFmtId="172" fontId="29" fillId="2" borderId="19" xfId="2" applyNumberFormat="1" applyFont="1" applyFill="1" applyAlignment="1" applyProtection="1">
      <alignment horizontal="center" vertical="center"/>
    </xf>
    <xf numFmtId="0" fontId="7" fillId="22" borderId="25" xfId="2" applyFont="1" applyFill="1" applyBorder="1" applyAlignment="1" applyProtection="1">
      <alignment horizontal="right" vertical="center"/>
    </xf>
    <xf numFmtId="0" fontId="7" fillId="22" borderId="120" xfId="2" applyFont="1" applyFill="1" applyBorder="1" applyAlignment="1" applyProtection="1">
      <alignment horizontal="right" vertical="center"/>
    </xf>
    <xf numFmtId="169" fontId="7" fillId="22" borderId="119" xfId="2" applyNumberFormat="1" applyFont="1" applyFill="1" applyBorder="1" applyAlignment="1" applyProtection="1">
      <alignment horizontal="center" vertical="center"/>
    </xf>
    <xf numFmtId="169" fontId="7" fillId="22" borderId="120" xfId="2" applyNumberFormat="1" applyFont="1" applyFill="1" applyBorder="1" applyAlignment="1" applyProtection="1">
      <alignment horizontal="center" vertical="center"/>
    </xf>
    <xf numFmtId="41" fontId="7" fillId="22" borderId="105" xfId="2" applyNumberFormat="1" applyFont="1" applyFill="1" applyBorder="1" applyAlignment="1" applyProtection="1">
      <alignment horizontal="right" vertical="center"/>
    </xf>
    <xf numFmtId="41" fontId="7" fillId="22" borderId="106" xfId="2" applyNumberFormat="1" applyFont="1" applyFill="1" applyBorder="1" applyAlignment="1" applyProtection="1">
      <alignment horizontal="right" vertical="center"/>
    </xf>
    <xf numFmtId="41" fontId="7" fillId="22" borderId="119" xfId="2" applyNumberFormat="1" applyFont="1" applyFill="1" applyBorder="1" applyAlignment="1" applyProtection="1">
      <alignment horizontal="center" vertical="center"/>
    </xf>
    <xf numFmtId="41" fontId="7" fillId="22" borderId="120" xfId="2" applyNumberFormat="1" applyFont="1" applyFill="1" applyBorder="1" applyAlignment="1" applyProtection="1">
      <alignment horizontal="center" vertical="center"/>
    </xf>
    <xf numFmtId="43" fontId="29" fillId="22" borderId="50" xfId="2" applyNumberFormat="1" applyFont="1" applyFill="1" applyBorder="1" applyAlignment="1" applyProtection="1">
      <alignment horizontal="center" vertical="center" shrinkToFit="1"/>
    </xf>
    <xf numFmtId="43" fontId="29" fillId="22" borderId="22" xfId="2" applyNumberFormat="1" applyFont="1" applyFill="1" applyBorder="1" applyAlignment="1" applyProtection="1">
      <alignment horizontal="center" vertical="center" shrinkToFit="1"/>
    </xf>
    <xf numFmtId="43" fontId="29" fillId="22" borderId="47" xfId="2" applyNumberFormat="1" applyFont="1" applyFill="1" applyBorder="1" applyAlignment="1" applyProtection="1">
      <alignment horizontal="center" vertical="center" shrinkToFit="1"/>
    </xf>
    <xf numFmtId="43" fontId="29" fillId="22" borderId="48" xfId="2" applyNumberFormat="1" applyFont="1" applyFill="1" applyBorder="1" applyAlignment="1" applyProtection="1">
      <alignment horizontal="center" vertical="center" shrinkToFit="1"/>
    </xf>
    <xf numFmtId="0" fontId="25" fillId="25" borderId="24" xfId="2" applyFont="1" applyFill="1" applyBorder="1" applyAlignment="1" applyProtection="1">
      <alignment horizontal="center" vertical="center"/>
    </xf>
    <xf numFmtId="0" fontId="25" fillId="25" borderId="26" xfId="2" applyFont="1" applyFill="1" applyBorder="1" applyAlignment="1" applyProtection="1">
      <alignment horizontal="center" vertical="center"/>
    </xf>
    <xf numFmtId="1" fontId="7" fillId="0" borderId="24" xfId="2" applyNumberFormat="1" applyFont="1" applyFill="1" applyBorder="1" applyAlignment="1" applyProtection="1">
      <alignment horizontal="center" vertical="center"/>
    </xf>
    <xf numFmtId="1" fontId="7" fillId="0" borderId="25" xfId="2" applyNumberFormat="1" applyFont="1" applyFill="1" applyBorder="1" applyAlignment="1" applyProtection="1">
      <alignment horizontal="center" vertical="center"/>
    </xf>
    <xf numFmtId="1" fontId="7" fillId="0" borderId="26" xfId="2" applyNumberFormat="1" applyFont="1" applyFill="1" applyBorder="1" applyAlignment="1" applyProtection="1">
      <alignment horizontal="center" vertical="center"/>
    </xf>
    <xf numFmtId="0" fontId="25" fillId="25" borderId="35" xfId="2" applyFont="1" applyFill="1" applyBorder="1" applyAlignment="1" applyProtection="1">
      <alignment horizontal="left" vertical="center" wrapText="1"/>
    </xf>
    <xf numFmtId="0" fontId="25" fillId="25" borderId="36" xfId="2" applyFont="1" applyFill="1" applyBorder="1" applyAlignment="1" applyProtection="1">
      <alignment horizontal="left" vertical="center" wrapText="1"/>
    </xf>
    <xf numFmtId="0" fontId="25" fillId="25" borderId="37" xfId="2" applyFont="1" applyFill="1" applyBorder="1" applyAlignment="1" applyProtection="1">
      <alignment horizontal="left" vertical="center" wrapText="1"/>
    </xf>
    <xf numFmtId="0" fontId="29" fillId="21" borderId="43" xfId="2" applyFont="1" applyFill="1" applyBorder="1" applyAlignment="1" applyProtection="1">
      <alignment horizontal="left" vertical="top" wrapText="1"/>
    </xf>
    <xf numFmtId="0" fontId="29" fillId="21" borderId="19" xfId="2" applyFont="1" applyFill="1" applyBorder="1" applyAlignment="1" applyProtection="1">
      <alignment horizontal="left" vertical="top" wrapText="1"/>
    </xf>
    <xf numFmtId="0" fontId="29" fillId="21" borderId="38" xfId="2" applyFont="1" applyFill="1" applyBorder="1" applyAlignment="1" applyProtection="1">
      <alignment horizontal="left" vertical="top" wrapText="1"/>
    </xf>
    <xf numFmtId="0" fontId="29" fillId="21" borderId="39" xfId="2" applyFont="1" applyFill="1" applyBorder="1" applyAlignment="1" applyProtection="1">
      <alignment horizontal="left" vertical="top" wrapText="1"/>
    </xf>
    <xf numFmtId="0" fontId="29" fillId="21" borderId="40" xfId="2" applyFont="1" applyFill="1" applyBorder="1" applyAlignment="1" applyProtection="1">
      <alignment horizontal="left" vertical="top" wrapText="1"/>
    </xf>
    <xf numFmtId="0" fontId="29" fillId="21" borderId="41" xfId="2" applyFont="1" applyFill="1" applyBorder="1" applyAlignment="1" applyProtection="1">
      <alignment horizontal="left" vertical="top" wrapText="1"/>
    </xf>
    <xf numFmtId="0" fontId="7" fillId="22" borderId="129" xfId="2" applyFont="1" applyFill="1" applyBorder="1" applyAlignment="1" applyProtection="1">
      <alignment horizontal="right" vertical="center"/>
    </xf>
    <xf numFmtId="0" fontId="7" fillId="22" borderId="103" xfId="2" applyFont="1" applyFill="1" applyBorder="1" applyAlignment="1" applyProtection="1">
      <alignment horizontal="right" vertical="center"/>
    </xf>
    <xf numFmtId="169" fontId="7" fillId="22" borderId="102" xfId="2" applyNumberFormat="1" applyFont="1" applyFill="1" applyBorder="1" applyAlignment="1" applyProtection="1">
      <alignment horizontal="center" vertical="center"/>
    </xf>
    <xf numFmtId="169" fontId="7" fillId="22" borderId="103" xfId="2" applyNumberFormat="1" applyFont="1" applyFill="1" applyBorder="1" applyAlignment="1" applyProtection="1">
      <alignment horizontal="center" vertical="center"/>
    </xf>
    <xf numFmtId="41" fontId="7" fillId="22" borderId="102" xfId="2" applyNumberFormat="1" applyFont="1" applyFill="1" applyBorder="1" applyAlignment="1" applyProtection="1">
      <alignment horizontal="right" vertical="center"/>
    </xf>
    <xf numFmtId="41" fontId="7" fillId="22" borderId="103" xfId="2" applyNumberFormat="1" applyFont="1" applyFill="1" applyBorder="1" applyAlignment="1" applyProtection="1">
      <alignment horizontal="right" vertical="center"/>
    </xf>
    <xf numFmtId="41" fontId="7" fillId="22" borderId="102" xfId="2" applyNumberFormat="1" applyFont="1" applyFill="1" applyBorder="1" applyAlignment="1" applyProtection="1">
      <alignment horizontal="center" vertical="center"/>
    </xf>
    <xf numFmtId="41" fontId="7" fillId="22" borderId="103" xfId="2" applyNumberFormat="1" applyFont="1" applyFill="1" applyBorder="1" applyAlignment="1" applyProtection="1">
      <alignment horizontal="center" vertical="center"/>
    </xf>
    <xf numFmtId="0" fontId="7" fillId="23" borderId="111" xfId="2" applyFont="1" applyFill="1" applyBorder="1" applyAlignment="1" applyProtection="1">
      <alignment horizontal="left" vertical="center" wrapText="1"/>
    </xf>
    <xf numFmtId="0" fontId="7" fillId="23" borderId="110" xfId="2" applyFont="1" applyFill="1" applyBorder="1" applyAlignment="1" applyProtection="1">
      <alignment horizontal="left" vertical="center" wrapText="1"/>
    </xf>
    <xf numFmtId="3" fontId="7" fillId="23" borderId="108" xfId="2" applyNumberFormat="1" applyFont="1" applyFill="1" applyBorder="1" applyAlignment="1" applyProtection="1">
      <alignment horizontal="center" vertical="center"/>
    </xf>
    <xf numFmtId="3" fontId="7" fillId="23" borderId="64" xfId="2" applyNumberFormat="1" applyFont="1" applyFill="1" applyBorder="1" applyAlignment="1" applyProtection="1">
      <alignment horizontal="center" vertical="center"/>
    </xf>
    <xf numFmtId="3" fontId="7" fillId="23" borderId="109" xfId="2" applyNumberFormat="1" applyFont="1" applyFill="1" applyBorder="1" applyAlignment="1" applyProtection="1">
      <alignment horizontal="center" vertical="center"/>
    </xf>
    <xf numFmtId="1" fontId="25" fillId="25" borderId="76" xfId="2" applyNumberFormat="1" applyFont="1" applyFill="1" applyBorder="1" applyAlignment="1" applyProtection="1">
      <alignment horizontal="center" vertical="center" wrapText="1"/>
    </xf>
    <xf numFmtId="1" fontId="25" fillId="25" borderId="78" xfId="2" applyNumberFormat="1" applyFont="1" applyFill="1" applyBorder="1" applyAlignment="1" applyProtection="1">
      <alignment horizontal="center" vertical="center" wrapText="1"/>
    </xf>
    <xf numFmtId="3" fontId="25" fillId="25" borderId="97" xfId="2" applyNumberFormat="1" applyFont="1" applyFill="1" applyBorder="1" applyAlignment="1" applyProtection="1">
      <alignment horizontal="center" vertical="center"/>
    </xf>
    <xf numFmtId="0" fontId="25" fillId="25" borderId="95" xfId="2" applyFont="1" applyFill="1" applyBorder="1" applyAlignment="1" applyProtection="1">
      <alignment horizontal="center" vertical="center"/>
    </xf>
    <xf numFmtId="3" fontId="25" fillId="25" borderId="95" xfId="2" applyNumberFormat="1" applyFont="1" applyFill="1" applyBorder="1" applyAlignment="1" applyProtection="1">
      <alignment horizontal="center" vertical="center"/>
    </xf>
    <xf numFmtId="1" fontId="25" fillId="25" borderId="95" xfId="2" applyNumberFormat="1" applyFont="1" applyFill="1" applyBorder="1" applyAlignment="1" applyProtection="1">
      <alignment horizontal="center" vertical="center"/>
    </xf>
    <xf numFmtId="1" fontId="25" fillId="25" borderId="96" xfId="2" applyNumberFormat="1" applyFont="1" applyFill="1" applyBorder="1" applyAlignment="1" applyProtection="1">
      <alignment horizontal="center" vertical="center"/>
    </xf>
    <xf numFmtId="0" fontId="29" fillId="2" borderId="19" xfId="2" applyFont="1" applyFill="1" applyAlignment="1" applyProtection="1">
      <alignment horizontal="left" vertical="center"/>
    </xf>
    <xf numFmtId="0" fontId="25" fillId="2" borderId="32" xfId="2" applyFont="1" applyFill="1" applyBorder="1" applyAlignment="1" applyProtection="1">
      <alignment horizontal="center" vertical="center"/>
    </xf>
    <xf numFmtId="168" fontId="7" fillId="2" borderId="32" xfId="2" applyNumberFormat="1" applyFont="1" applyFill="1" applyBorder="1" applyAlignment="1" applyProtection="1">
      <alignment horizontal="center" vertical="center"/>
    </xf>
    <xf numFmtId="168" fontId="7" fillId="2" borderId="19" xfId="2" applyNumberFormat="1" applyFont="1" applyFill="1" applyBorder="1" applyAlignment="1" applyProtection="1">
      <alignment horizontal="center" vertical="center"/>
    </xf>
    <xf numFmtId="0" fontId="25" fillId="25" borderId="98" xfId="2" applyFont="1" applyFill="1" applyBorder="1" applyAlignment="1" applyProtection="1">
      <alignment horizontal="center" vertical="center"/>
    </xf>
    <xf numFmtId="0" fontId="25" fillId="25" borderId="92" xfId="2" applyFont="1" applyFill="1" applyBorder="1" applyAlignment="1" applyProtection="1">
      <alignment horizontal="center" vertical="center"/>
    </xf>
    <xf numFmtId="0" fontId="7" fillId="23" borderId="102" xfId="2" applyFont="1" applyFill="1" applyBorder="1" applyAlignment="1" applyProtection="1">
      <alignment horizontal="left" vertical="center" wrapText="1"/>
    </xf>
    <xf numFmtId="0" fontId="7" fillId="23" borderId="103" xfId="2" applyFont="1" applyFill="1" applyBorder="1" applyAlignment="1" applyProtection="1">
      <alignment horizontal="left" vertical="center" wrapText="1"/>
    </xf>
    <xf numFmtId="3" fontId="7" fillId="23" borderId="47" xfId="2" applyNumberFormat="1" applyFont="1" applyFill="1" applyBorder="1" applyAlignment="1" applyProtection="1">
      <alignment horizontal="center" vertical="center"/>
    </xf>
    <xf numFmtId="3" fontId="7" fillId="23" borderId="48" xfId="2" applyNumberFormat="1" applyFont="1" applyFill="1" applyBorder="1" applyAlignment="1" applyProtection="1">
      <alignment horizontal="center" vertical="center"/>
    </xf>
    <xf numFmtId="3" fontId="7" fillId="23" borderId="49" xfId="2" applyNumberFormat="1" applyFont="1" applyFill="1" applyBorder="1" applyAlignment="1" applyProtection="1">
      <alignment horizontal="center" vertical="center"/>
    </xf>
    <xf numFmtId="1" fontId="25" fillId="25" borderId="24" xfId="2" applyNumberFormat="1" applyFont="1" applyFill="1" applyBorder="1" applyAlignment="1" applyProtection="1">
      <alignment horizontal="center" vertical="center"/>
    </xf>
    <xf numFmtId="1" fontId="25" fillId="25" borderId="26" xfId="2" applyNumberFormat="1" applyFont="1" applyFill="1" applyBorder="1" applyAlignment="1" applyProtection="1">
      <alignment horizontal="center" vertical="center"/>
    </xf>
    <xf numFmtId="0" fontId="7" fillId="2" borderId="19" xfId="2" applyFont="1" applyFill="1" applyAlignment="1" applyProtection="1">
      <alignment horizontal="left" vertical="center"/>
    </xf>
    <xf numFmtId="0" fontId="25" fillId="25" borderId="22" xfId="2" applyFont="1" applyFill="1" applyBorder="1" applyAlignment="1" applyProtection="1">
      <alignment horizontal="center" vertical="center"/>
    </xf>
    <xf numFmtId="17" fontId="7" fillId="0" borderId="22" xfId="2" applyNumberFormat="1" applyFont="1" applyFill="1" applyBorder="1" applyAlignment="1" applyProtection="1">
      <alignment horizontal="center" vertical="center" wrapText="1"/>
    </xf>
    <xf numFmtId="0" fontId="7" fillId="2" borderId="19" xfId="2" applyFont="1" applyFill="1" applyAlignment="1" applyProtection="1">
      <alignment horizontal="left" vertical="center" wrapText="1"/>
    </xf>
    <xf numFmtId="0" fontId="25" fillId="25" borderId="25" xfId="2" applyFont="1" applyFill="1" applyBorder="1" applyAlignment="1" applyProtection="1">
      <alignment horizontal="center" vertical="center"/>
    </xf>
    <xf numFmtId="0" fontId="7" fillId="0" borderId="19" xfId="2" applyFont="1" applyBorder="1" applyAlignment="1" applyProtection="1">
      <alignment horizontal="center" vertical="center"/>
    </xf>
    <xf numFmtId="0" fontId="30" fillId="25" borderId="76" xfId="2" applyFont="1" applyFill="1" applyBorder="1" applyAlignment="1" applyProtection="1">
      <alignment horizontal="center" vertical="center" wrapText="1"/>
    </xf>
    <xf numFmtId="0" fontId="30" fillId="25" borderId="77" xfId="2" applyFont="1" applyFill="1" applyBorder="1" applyAlignment="1" applyProtection="1">
      <alignment horizontal="center" vertical="center" wrapText="1"/>
    </xf>
    <xf numFmtId="0" fontId="7" fillId="0" borderId="22" xfId="2" applyNumberFormat="1" applyFont="1" applyFill="1" applyBorder="1" applyAlignment="1" applyProtection="1">
      <alignment horizontal="center" vertical="center" wrapText="1"/>
    </xf>
    <xf numFmtId="0" fontId="7" fillId="0" borderId="26" xfId="2" applyNumberFormat="1" applyFont="1" applyFill="1" applyBorder="1" applyAlignment="1" applyProtection="1">
      <alignment horizontal="center" vertical="center" wrapText="1"/>
    </xf>
  </cellXfs>
  <cellStyles count="8">
    <cellStyle name="Hipervínculo" xfId="1" builtinId="8"/>
    <cellStyle name="Millares 2" xfId="4"/>
    <cellStyle name="Millares 6" xfId="6"/>
    <cellStyle name="Normal" xfId="0" builtinId="0"/>
    <cellStyle name="Normal 2" xfId="2"/>
    <cellStyle name="Normal 3" xfId="7"/>
    <cellStyle name="Porcentaje 2" xfId="3"/>
    <cellStyle name="Porcentaje 3" xfId="5"/>
  </cellStyles>
  <dxfs count="447">
    <dxf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auto="1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theme="0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color theme="0"/>
      </font>
      <fill>
        <patternFill>
          <bgColor theme="0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color auto="1"/>
      </font>
      <fill>
        <patternFill>
          <bgColor theme="7" tint="0.3999450666829432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fill>
        <patternFill>
          <bgColor theme="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ont>
        <color auto="1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fill>
        <patternFill>
          <bgColor theme="0" tint="-0.1499679555650502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theme="0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color theme="0"/>
      </font>
      <fill>
        <patternFill>
          <bgColor theme="0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/>
        <i val="0"/>
        <color auto="1"/>
      </font>
      <fill>
        <patternFill>
          <bgColor rgb="FFFFFF00"/>
        </patternFill>
      </fill>
    </dxf>
    <dxf>
      <font>
        <b/>
        <i val="0"/>
      </font>
      <fill>
        <patternFill>
          <bgColor rgb="FFFF0000"/>
        </patternFill>
      </fill>
    </dxf>
    <dxf>
      <font>
        <color auto="1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fill>
        <patternFill>
          <bgColor theme="0" tint="-0.1499679555650502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fill>
        <patternFill>
          <bgColor theme="0" tint="-0.1499679555650502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fill>
        <patternFill>
          <bgColor theme="0" tint="-0.1499679555650502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fill>
        <patternFill>
          <bgColor theme="0" tint="-0.1499679555650502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fill>
        <patternFill>
          <bgColor theme="0" tint="-0.1499679555650502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fill>
        <patternFill>
          <bgColor theme="0" tint="-0.1499679555650502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color theme="0"/>
      </font>
      <border>
        <right/>
        <top/>
        <vertical/>
        <horizontal/>
      </border>
    </dxf>
    <dxf>
      <font>
        <color theme="0"/>
      </font>
      <border>
        <right/>
        <top/>
        <vertical/>
        <horizontal/>
      </border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color theme="0"/>
      </font>
      <border>
        <right/>
        <top/>
        <vertical/>
        <horizontal/>
      </border>
    </dxf>
    <dxf>
      <font>
        <color theme="0"/>
      </font>
      <border>
        <right/>
        <top/>
        <vertical/>
        <horizontal/>
      </border>
    </dxf>
    <dxf>
      <font>
        <color auto="1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fill>
        <patternFill>
          <bgColor theme="0"/>
        </patternFill>
      </fill>
      <border>
        <left style="thin">
          <color auto="1"/>
        </left>
        <right style="thin">
          <color auto="1"/>
        </right>
        <top/>
        <bottom style="thin">
          <color auto="1"/>
        </bottom>
        <vertical/>
        <horizontal/>
      </border>
    </dxf>
    <dxf>
      <font>
        <color auto="1"/>
      </font>
      <fill>
        <patternFill>
          <bgColor theme="0"/>
        </patternFill>
      </fill>
      <border>
        <left style="thin">
          <color auto="1"/>
        </left>
        <right style="thin">
          <color auto="1"/>
        </right>
        <bottom style="thin">
          <color auto="1"/>
        </bottom>
        <vertical/>
        <horizontal/>
      </border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color theme="0"/>
      </font>
      <border>
        <right/>
        <top/>
        <vertical/>
        <horizontal/>
      </border>
    </dxf>
    <dxf>
      <font>
        <color theme="0"/>
      </font>
      <border>
        <right/>
        <top/>
        <vertical/>
        <horizontal/>
      </border>
    </dxf>
    <dxf>
      <font>
        <color auto="1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fill>
        <patternFill>
          <bgColor theme="0"/>
        </patternFill>
      </fill>
      <border>
        <left style="thin">
          <color auto="1"/>
        </left>
        <right style="thin">
          <color auto="1"/>
        </right>
        <top/>
        <bottom style="thin">
          <color auto="1"/>
        </bottom>
        <vertical/>
        <horizontal/>
      </border>
    </dxf>
    <dxf>
      <font>
        <color auto="1"/>
      </font>
      <fill>
        <patternFill>
          <bgColor theme="0"/>
        </patternFill>
      </fill>
      <border>
        <left style="thin">
          <color auto="1"/>
        </left>
        <right style="thin">
          <color auto="1"/>
        </right>
        <bottom style="thin">
          <color auto="1"/>
        </bottom>
        <vertical/>
        <horizontal/>
      </border>
    </dxf>
    <dxf>
      <font>
        <color theme="0"/>
      </font>
      <border>
        <right/>
        <top/>
        <vertical/>
        <horizontal/>
      </border>
    </dxf>
    <dxf>
      <font>
        <color theme="0"/>
      </font>
      <border>
        <right/>
        <top/>
        <vertical/>
        <horizontal/>
      </border>
    </dxf>
    <dxf>
      <font>
        <color auto="1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fill>
        <patternFill>
          <bgColor theme="0"/>
        </patternFill>
      </fill>
      <border>
        <left style="thin">
          <color auto="1"/>
        </left>
        <right style="thin">
          <color auto="1"/>
        </right>
        <top/>
        <bottom style="thin">
          <color auto="1"/>
        </bottom>
        <vertical/>
        <horizontal/>
      </border>
    </dxf>
    <dxf>
      <font>
        <color auto="1"/>
      </font>
      <fill>
        <patternFill>
          <bgColor theme="0"/>
        </patternFill>
      </fill>
      <border>
        <left style="thin">
          <color auto="1"/>
        </left>
        <right style="thin">
          <color auto="1"/>
        </right>
        <bottom style="thin">
          <color auto="1"/>
        </bottom>
        <vertical/>
        <horizontal/>
      </border>
    </dxf>
    <dxf>
      <font>
        <color theme="0"/>
      </font>
      <border>
        <right/>
        <top/>
        <vertical/>
        <horizontal/>
      </border>
    </dxf>
    <dxf>
      <font>
        <color theme="0"/>
      </font>
      <border>
        <right/>
        <top/>
        <vertical/>
        <horizontal/>
      </border>
    </dxf>
    <dxf>
      <font>
        <color auto="1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border>
        <right/>
        <top/>
        <vertical/>
        <horizontal/>
      </border>
    </dxf>
    <dxf>
      <font>
        <color theme="0"/>
      </font>
      <border>
        <right/>
        <top/>
        <vertical/>
        <horizontal/>
      </border>
    </dxf>
    <dxf>
      <font>
        <color auto="1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fill>
        <patternFill>
          <bgColor theme="0"/>
        </patternFill>
      </fill>
      <border>
        <left style="thin">
          <color auto="1"/>
        </left>
        <right style="thin">
          <color auto="1"/>
        </right>
        <top/>
        <bottom style="thin">
          <color auto="1"/>
        </bottom>
        <vertical/>
        <horizontal/>
      </border>
    </dxf>
    <dxf>
      <font>
        <color auto="1"/>
      </font>
      <fill>
        <patternFill>
          <bgColor theme="0"/>
        </patternFill>
      </fill>
      <border>
        <left style="thin">
          <color auto="1"/>
        </left>
        <right style="thin">
          <color auto="1"/>
        </right>
        <bottom style="thin">
          <color auto="1"/>
        </bottom>
        <vertical/>
        <horizontal/>
      </border>
    </dxf>
    <dxf>
      <font>
        <color auto="1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border>
        <right/>
        <top/>
        <vertical/>
        <horizontal/>
      </border>
    </dxf>
    <dxf>
      <font>
        <color theme="0"/>
      </font>
      <border>
        <right/>
        <top/>
        <vertical/>
        <horizontal/>
      </border>
    </dxf>
    <dxf>
      <font>
        <color auto="1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fill>
        <patternFill>
          <bgColor theme="0"/>
        </patternFill>
      </fill>
      <border>
        <left style="thin">
          <color auto="1"/>
        </left>
        <right style="thin">
          <color auto="1"/>
        </right>
        <top/>
        <bottom style="thin">
          <color auto="1"/>
        </bottom>
        <vertical/>
        <horizontal/>
      </border>
    </dxf>
    <dxf>
      <font>
        <color auto="1"/>
      </font>
      <fill>
        <patternFill>
          <bgColor theme="0"/>
        </patternFill>
      </fill>
      <border>
        <left style="thin">
          <color auto="1"/>
        </left>
        <right style="thin">
          <color auto="1"/>
        </right>
        <bottom style="thin">
          <color auto="1"/>
        </bottom>
        <vertical/>
        <horizontal/>
      </border>
    </dxf>
    <dxf>
      <font>
        <color auto="1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fgColor theme="0"/>
          <bgColor theme="0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color auto="1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fill>
        <patternFill>
          <bgColor theme="0" tint="-0.1499679555650502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fill>
        <patternFill>
          <bgColor theme="0" tint="-0.1499679555650502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theme="0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/>
        <i val="0"/>
        <color auto="1"/>
      </font>
      <fill>
        <patternFill>
          <bgColor rgb="FFFFFF00"/>
        </patternFill>
      </fill>
    </dxf>
    <dxf>
      <font>
        <color auto="1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auto="1"/>
      </font>
      <border>
        <left/>
        <right/>
        <top/>
        <bottom/>
        <vertical/>
        <horizontal/>
      </border>
    </dxf>
    <dxf>
      <font>
        <color auto="1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color auto="1"/>
      </font>
    </dxf>
    <dxf>
      <font>
        <color auto="1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auto="1"/>
      </font>
      <border>
        <left/>
        <right/>
        <top/>
        <bottom/>
        <vertical/>
        <horizontal/>
      </border>
    </dxf>
    <dxf>
      <font>
        <color auto="1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0"/>
        </patternFill>
      </fill>
    </dxf>
  </dxfs>
  <tableStyles count="0" defaultTableStyle="TableStyleMedium2" defaultPivotStyle="PivotStyleLight16"/>
  <colors>
    <mruColors>
      <color rgb="FF3366FF"/>
      <color rgb="FFF3F676"/>
      <color rgb="FFFFC00D"/>
      <color rgb="FF9999FF"/>
      <color rgb="FF6666FF"/>
      <color rgb="FF33CC33"/>
      <color rgb="FFFBFCD0"/>
      <color rgb="FF42F212"/>
      <color rgb="FF2CEE12"/>
      <color rgb="FFFF33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.xml.rels><?xml version="1.0" encoding="UTF-8" standalone="yes"?>
<Relationships xmlns="http://schemas.openxmlformats.org/package/2006/relationships"><Relationship Id="rId3" Type="http://schemas.microsoft.com/office/2011/relationships/chartStyle" Target="style1.xml"/><Relationship Id="rId2" Type="http://schemas.microsoft.com/office/2011/relationships/chartColorStyle" Target="colors1.xml"/><Relationship Id="rId1" Type="http://schemas.openxmlformats.org/officeDocument/2006/relationships/chartUserShapes" Target="../drawings/drawing5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Expectativa - Afectación</a:t>
            </a: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bubbleChart>
        <c:varyColors val="0"/>
        <c:ser>
          <c:idx val="0"/>
          <c:order val="0"/>
          <c:tx>
            <c:strRef>
              <c:f>IP!$H$124</c:f>
              <c:strCache>
                <c:ptCount val="1"/>
                <c:pt idx="0">
                  <c:v>Afectación</c:v>
                </c:pt>
              </c:strCache>
            </c:strRef>
          </c:tx>
          <c:spPr>
            <a:solidFill>
              <a:schemeClr val="accent1">
                <a:alpha val="75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layout/>
              <c:tx>
                <c:rich>
                  <a:bodyPr/>
                  <a:lstStyle/>
                  <a:p>
                    <a:fld id="{A66841AE-A0CC-40D6-863F-EA6527C05607}" type="CELLRANGE">
                      <a:rPr lang="en-US"/>
                      <a:pPr/>
                      <a:t>[CELLRANGE]</a:t>
                    </a:fld>
                    <a:endParaRPr lang="es-UY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0-8983-4643-9D00-9E260F19EC59}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fld id="{7F07D3C4-1282-4920-BD02-C02DA48216AE}" type="CELLRANGE">
                      <a:rPr lang="es-UY"/>
                      <a:pPr/>
                      <a:t>[CELLRANGE]</a:t>
                    </a:fld>
                    <a:endParaRPr lang="es-UY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0-8985-42BD-82B0-38EF68119D23}"/>
                </c:ext>
              </c:extLst>
            </c:dLbl>
            <c:dLbl>
              <c:idx val="2"/>
              <c:layout/>
              <c:tx>
                <c:rich>
                  <a:bodyPr/>
                  <a:lstStyle/>
                  <a:p>
                    <a:fld id="{FFC8E661-C60A-44E2-AD47-B0BE9D36743D}" type="CELLRANGE">
                      <a:rPr lang="es-UY"/>
                      <a:pPr/>
                      <a:t>[CELLRANGE]</a:t>
                    </a:fld>
                    <a:endParaRPr lang="es-UY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1-8985-42BD-82B0-38EF68119D23}"/>
                </c:ext>
              </c:extLst>
            </c:dLbl>
            <c:dLbl>
              <c:idx val="3"/>
              <c:layout/>
              <c:tx>
                <c:rich>
                  <a:bodyPr/>
                  <a:lstStyle/>
                  <a:p>
                    <a:fld id="{A71E96BF-054F-4666-9164-74BB9623F5CB}" type="CELLRANGE">
                      <a:rPr lang="es-UY"/>
                      <a:pPr/>
                      <a:t>[CELLRANGE]</a:t>
                    </a:fld>
                    <a:endParaRPr lang="es-UY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2-8985-42BD-82B0-38EF68119D23}"/>
                </c:ext>
              </c:extLst>
            </c:dLbl>
            <c:dLbl>
              <c:idx val="4"/>
              <c:layout/>
              <c:tx>
                <c:rich>
                  <a:bodyPr/>
                  <a:lstStyle/>
                  <a:p>
                    <a:fld id="{E94A2F0F-4491-437B-9781-6B1E50C32768}" type="CELLRANGE">
                      <a:rPr lang="es-UY"/>
                      <a:pPr/>
                      <a:t>[CELLRANGE]</a:t>
                    </a:fld>
                    <a:endParaRPr lang="es-UY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3-8985-42BD-82B0-38EF68119D23}"/>
                </c:ext>
              </c:extLst>
            </c:dLbl>
            <c:dLbl>
              <c:idx val="5"/>
              <c:layout/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chemeClr val="tx1">
                            <a:lumMod val="75000"/>
                            <a:lumOff val="2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575250CC-8D01-4330-A407-B8E7696D2D9D}" type="CELLRANGE">
                      <a:rPr lang="es-UY"/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t>[CELLRANGE]</a:t>
                    </a:fld>
                    <a:endParaRPr lang="es-UY"/>
                  </a:p>
                </c:rich>
              </c:tx>
              <c:spPr>
                <a:solidFill>
                  <a:schemeClr val="bg1"/>
                </a:solidFill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4-8985-42BD-82B0-38EF68119D23}"/>
                </c:ext>
              </c:extLst>
            </c:dLbl>
            <c:dLbl>
              <c:idx val="6"/>
              <c:layout/>
              <c:tx>
                <c:rich>
                  <a:bodyPr/>
                  <a:lstStyle/>
                  <a:p>
                    <a:fld id="{98FD4892-A15E-4DB9-8477-DA1256A02A02}" type="CELLRANGE">
                      <a:rPr lang="es-UY"/>
                      <a:pPr/>
                      <a:t>[CELLRANGE]</a:t>
                    </a:fld>
                    <a:endParaRPr lang="es-UY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8985-42BD-82B0-38EF68119D23}"/>
                </c:ext>
              </c:extLst>
            </c:dLbl>
            <c:dLbl>
              <c:idx val="7"/>
              <c:layout/>
              <c:tx>
                <c:rich>
                  <a:bodyPr/>
                  <a:lstStyle/>
                  <a:p>
                    <a:fld id="{D8150F55-CDC7-4370-A80C-726EC7328732}" type="CELLRANGE">
                      <a:rPr lang="es-UY"/>
                      <a:pPr/>
                      <a:t>[CELLRANGE]</a:t>
                    </a:fld>
                    <a:endParaRPr lang="es-UY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8985-42BD-82B0-38EF68119D23}"/>
                </c:ext>
              </c:extLst>
            </c:dLbl>
            <c:dLbl>
              <c:idx val="8"/>
              <c:layout/>
              <c:tx>
                <c:rich>
                  <a:bodyPr/>
                  <a:lstStyle/>
                  <a:p>
                    <a:fld id="{2A46B858-34E1-4B88-9014-FEBBA3FB04E2}" type="CELLRANGE">
                      <a:rPr lang="es-UY"/>
                      <a:pPr/>
                      <a:t>[CELLRANGE]</a:t>
                    </a:fld>
                    <a:endParaRPr lang="es-UY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8985-42BD-82B0-38EF68119D23}"/>
                </c:ext>
              </c:extLst>
            </c:dLbl>
            <c:dLbl>
              <c:idx val="9"/>
              <c:layout/>
              <c:tx>
                <c:rich>
                  <a:bodyPr/>
                  <a:lstStyle/>
                  <a:p>
                    <a:fld id="{0DEBC131-A775-45C2-9F44-1BE54BAA7A0A}" type="CELLRANGE">
                      <a:rPr lang="es-UY"/>
                      <a:pPr/>
                      <a:t>[CELLRANGE]</a:t>
                    </a:fld>
                    <a:endParaRPr lang="es-UY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8985-42BD-82B0-38EF68119D23}"/>
                </c:ext>
              </c:extLst>
            </c:dLbl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xVal>
            <c:numRef>
              <c:f>IP!$F$125:$F$134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xVal>
          <c:yVal>
            <c:numRef>
              <c:f>IP!$H$125:$H$134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yVal>
          <c:bubbleSize>
            <c:numLit>
              <c:formatCode>General</c:formatCode>
              <c:ptCount val="10"/>
              <c:pt idx="0">
                <c:v>1</c:v>
              </c:pt>
              <c:pt idx="1">
                <c:v>1</c:v>
              </c:pt>
              <c:pt idx="2">
                <c:v>1</c:v>
              </c:pt>
              <c:pt idx="3">
                <c:v>1</c:v>
              </c:pt>
              <c:pt idx="4">
                <c:v>1</c:v>
              </c:pt>
              <c:pt idx="5">
                <c:v>1</c:v>
              </c:pt>
              <c:pt idx="6">
                <c:v>1</c:v>
              </c:pt>
              <c:pt idx="7">
                <c:v>1</c:v>
              </c:pt>
              <c:pt idx="8">
                <c:v>1</c:v>
              </c:pt>
              <c:pt idx="9">
                <c:v>1</c:v>
              </c:pt>
            </c:numLit>
          </c:bubbleSize>
          <c:bubble3D val="0"/>
          <c:extLst xmlns:c16r2="http://schemas.microsoft.com/office/drawing/2015/06/chart">
            <c:ext xmlns:c15="http://schemas.microsoft.com/office/drawing/2012/chart" uri="{02D57815-91ED-43cb-92C2-25804820EDAC}">
              <c15:datalabelsRange>
                <c15:f>IP!$E$125:$E$134</c15:f>
                <c15:dlblRangeCache>
                  <c:ptCount val="10"/>
                  <c:pt idx="0">
                    <c:v>A</c:v>
                  </c:pt>
                  <c:pt idx="1">
                    <c:v>B</c:v>
                  </c:pt>
                  <c:pt idx="2">
                    <c:v>C</c:v>
                  </c:pt>
                  <c:pt idx="3">
                    <c:v>D</c:v>
                  </c:pt>
                  <c:pt idx="4">
                    <c:v>E</c:v>
                  </c:pt>
                  <c:pt idx="5">
                    <c:v>F</c:v>
                  </c:pt>
                  <c:pt idx="6">
                    <c:v>G</c:v>
                  </c:pt>
                  <c:pt idx="7">
                    <c:v>H</c:v>
                  </c:pt>
                  <c:pt idx="8">
                    <c:v>I</c:v>
                  </c:pt>
                  <c:pt idx="9">
                    <c:v>J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A-78BC-4702-A580-AC8492E9C13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bubbleScale val="70"/>
        <c:showNegBubbles val="0"/>
        <c:axId val="59037568"/>
        <c:axId val="59043840"/>
      </c:bubbleChart>
      <c:valAx>
        <c:axId val="59037568"/>
        <c:scaling>
          <c:orientation val="minMax"/>
          <c:max val="6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UY"/>
                  <a:t>Expectativa</a:t>
                </a:r>
              </a:p>
            </c:rich>
          </c:tx>
          <c:layout>
            <c:manualLayout>
              <c:xMode val="edge"/>
              <c:yMode val="edge"/>
              <c:x val="0.46124868766404215"/>
              <c:y val="0.88331000291630191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9043840"/>
        <c:crosses val="autoZero"/>
        <c:crossBetween val="midCat"/>
      </c:valAx>
      <c:valAx>
        <c:axId val="59043840"/>
        <c:scaling>
          <c:orientation val="minMax"/>
          <c:max val="6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UY"/>
                  <a:t>Afectación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903756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0022" l="0.70000000000000018" r="0.70000000000000018" t="0.75000000000000022" header="0.3000000000000001" footer="0.3000000000000001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Influencia - Expectativa</a:t>
            </a: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bubbleChart>
        <c:varyColors val="0"/>
        <c:ser>
          <c:idx val="0"/>
          <c:order val="0"/>
          <c:tx>
            <c:strRef>
              <c:f>IP!$G$124</c:f>
              <c:strCache>
                <c:ptCount val="1"/>
                <c:pt idx="0">
                  <c:v>Influencia</c:v>
                </c:pt>
              </c:strCache>
            </c:strRef>
          </c:tx>
          <c:spPr>
            <a:solidFill>
              <a:schemeClr val="accent1">
                <a:alpha val="75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layout/>
              <c:tx>
                <c:rich>
                  <a:bodyPr/>
                  <a:lstStyle/>
                  <a:p>
                    <a:fld id="{7CDA2401-B647-43A4-AE86-6EF912E1A817}" type="CELLRANGE">
                      <a:rPr lang="en-US"/>
                      <a:pPr/>
                      <a:t>[CELLRANGE]</a:t>
                    </a:fld>
                    <a:endParaRPr lang="es-UY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0-E482-4D5A-8CD0-77027A9D6914}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fld id="{E784FC06-2A3D-48F2-B9EB-3EEDDD83911B}" type="CELLRANGE">
                      <a:rPr lang="es-UY"/>
                      <a:pPr/>
                      <a:t>[CELLRANGE]</a:t>
                    </a:fld>
                    <a:endParaRPr lang="es-UY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0-5929-46AB-961E-B834A7AF9F94}"/>
                </c:ext>
              </c:extLst>
            </c:dLbl>
            <c:dLbl>
              <c:idx val="2"/>
              <c:layout/>
              <c:tx>
                <c:rich>
                  <a:bodyPr/>
                  <a:lstStyle/>
                  <a:p>
                    <a:fld id="{1A02AEDE-8033-49AE-BC1F-25DA4CB00BF5}" type="CELLRANGE">
                      <a:rPr lang="es-UY"/>
                      <a:pPr/>
                      <a:t>[CELLRANGE]</a:t>
                    </a:fld>
                    <a:endParaRPr lang="es-UY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1-5929-46AB-961E-B834A7AF9F94}"/>
                </c:ext>
              </c:extLst>
            </c:dLbl>
            <c:dLbl>
              <c:idx val="3"/>
              <c:layout>
                <c:manualLayout>
                  <c:x val="-0.11731942436115907"/>
                  <c:y val="-3.9549952680195139E-3"/>
                </c:manualLayout>
              </c:layout>
              <c:tx>
                <c:rich>
                  <a:bodyPr/>
                  <a:lstStyle/>
                  <a:p>
                    <a:fld id="{CC0D05D4-8C6D-494B-8E25-78BB5B4E3E14}" type="CELLRANGE">
                      <a:rPr lang="en-US"/>
                      <a:pPr/>
                      <a:t>[CELLRANGE]</a:t>
                    </a:fld>
                    <a:endParaRPr lang="es-UY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3-0733-4149-B852-B5AFC331F8A8}"/>
                </c:ext>
              </c:extLst>
            </c:dLbl>
            <c:dLbl>
              <c:idx val="4"/>
              <c:layout/>
              <c:tx>
                <c:rich>
                  <a:bodyPr/>
                  <a:lstStyle/>
                  <a:p>
                    <a:fld id="{4A867EB8-70A1-484A-86DE-F9508057304A}" type="CELLRANGE">
                      <a:rPr lang="es-UY"/>
                      <a:pPr/>
                      <a:t>[CELLRANGE]</a:t>
                    </a:fld>
                    <a:endParaRPr lang="es-UY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2-5929-46AB-961E-B834A7AF9F94}"/>
                </c:ext>
              </c:extLst>
            </c:dLbl>
            <c:dLbl>
              <c:idx val="5"/>
              <c:layout>
                <c:manualLayout>
                  <c:x val="-0.1248510773670219"/>
                  <c:y val="0"/>
                </c:manualLayout>
              </c:layout>
              <c:tx>
                <c:rich>
                  <a:bodyPr/>
                  <a:lstStyle/>
                  <a:p>
                    <a:fld id="{1AE1C891-30EB-4908-9FE9-8F04AA9F1F24}" type="CELLRANGE">
                      <a:rPr lang="en-US"/>
                      <a:pPr/>
                      <a:t>[CELLRANGE]</a:t>
                    </a:fld>
                    <a:endParaRPr lang="es-UY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5-0733-4149-B852-B5AFC331F8A8}"/>
                </c:ext>
              </c:extLst>
            </c:dLbl>
            <c:dLbl>
              <c:idx val="6"/>
              <c:layout/>
              <c:tx>
                <c:rich>
                  <a:bodyPr/>
                  <a:lstStyle/>
                  <a:p>
                    <a:fld id="{3202BD11-FB18-49C9-8197-CC6EAE35F50F}" type="CELLRANGE">
                      <a:rPr lang="es-UY"/>
                      <a:pPr/>
                      <a:t>[CELLRANGE]</a:t>
                    </a:fld>
                    <a:endParaRPr lang="es-UY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3-5929-46AB-961E-B834A7AF9F94}"/>
                </c:ext>
              </c:extLst>
            </c:dLbl>
            <c:dLbl>
              <c:idx val="7"/>
              <c:layout/>
              <c:tx>
                <c:rich>
                  <a:bodyPr/>
                  <a:lstStyle/>
                  <a:p>
                    <a:fld id="{676C6821-8AB2-4093-A11A-F5FDAE3E661D}" type="CELLRANGE">
                      <a:rPr lang="es-UY"/>
                      <a:pPr/>
                      <a:t>[CELLRANGE]</a:t>
                    </a:fld>
                    <a:endParaRPr lang="es-UY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4-5929-46AB-961E-B834A7AF9F94}"/>
                </c:ext>
              </c:extLst>
            </c:dLbl>
            <c:dLbl>
              <c:idx val="8"/>
              <c:layout/>
              <c:tx>
                <c:rich>
                  <a:bodyPr/>
                  <a:lstStyle/>
                  <a:p>
                    <a:fld id="{5929A9B9-54A4-4176-9483-0A86950925DA}" type="CELLRANGE">
                      <a:rPr lang="es-UY"/>
                      <a:pPr/>
                      <a:t>[CELLRANGE]</a:t>
                    </a:fld>
                    <a:endParaRPr lang="es-UY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5929-46AB-961E-B834A7AF9F94}"/>
                </c:ext>
              </c:extLst>
            </c:dLbl>
            <c:dLbl>
              <c:idx val="9"/>
              <c:layout/>
              <c:tx>
                <c:rich>
                  <a:bodyPr/>
                  <a:lstStyle/>
                  <a:p>
                    <a:fld id="{1328E395-BE4B-4FA6-A0B4-9DA69E8B8C22}" type="CELLRANGE">
                      <a:rPr lang="es-UY"/>
                      <a:pPr/>
                      <a:t>[CELLRANGE]</a:t>
                    </a:fld>
                    <a:endParaRPr lang="es-UY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5929-46AB-961E-B834A7AF9F94}"/>
                </c:ext>
              </c:extLst>
            </c:dLbl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xVal>
            <c:numRef>
              <c:f>IP!$F$125:$F$134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xVal>
          <c:yVal>
            <c:numRef>
              <c:f>IP!$G$125:$G$134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yVal>
          <c:bubbleSize>
            <c:numLit>
              <c:formatCode>General</c:formatCode>
              <c:ptCount val="10"/>
              <c:pt idx="0">
                <c:v>1</c:v>
              </c:pt>
              <c:pt idx="1">
                <c:v>1</c:v>
              </c:pt>
              <c:pt idx="2">
                <c:v>1</c:v>
              </c:pt>
              <c:pt idx="3">
                <c:v>1</c:v>
              </c:pt>
              <c:pt idx="4">
                <c:v>1</c:v>
              </c:pt>
              <c:pt idx="5">
                <c:v>1</c:v>
              </c:pt>
              <c:pt idx="6">
                <c:v>1</c:v>
              </c:pt>
              <c:pt idx="7">
                <c:v>1</c:v>
              </c:pt>
              <c:pt idx="8">
                <c:v>1</c:v>
              </c:pt>
              <c:pt idx="9">
                <c:v>1</c:v>
              </c:pt>
            </c:numLit>
          </c:bubbleSize>
          <c:bubble3D val="0"/>
          <c:extLst xmlns:c16r2="http://schemas.microsoft.com/office/drawing/2015/06/chart">
            <c:ext xmlns:c15="http://schemas.microsoft.com/office/drawing/2012/chart" uri="{02D57815-91ED-43cb-92C2-25804820EDAC}">
              <c15:datalabelsRange>
                <c15:f>IP!$E$125:$E$134</c15:f>
                <c15:dlblRangeCache>
                  <c:ptCount val="10"/>
                  <c:pt idx="0">
                    <c:v>A</c:v>
                  </c:pt>
                  <c:pt idx="1">
                    <c:v>B</c:v>
                  </c:pt>
                  <c:pt idx="2">
                    <c:v>C</c:v>
                  </c:pt>
                  <c:pt idx="3">
                    <c:v>D</c:v>
                  </c:pt>
                  <c:pt idx="4">
                    <c:v>E</c:v>
                  </c:pt>
                  <c:pt idx="5">
                    <c:v>F</c:v>
                  </c:pt>
                  <c:pt idx="6">
                    <c:v>G</c:v>
                  </c:pt>
                  <c:pt idx="7">
                    <c:v>H</c:v>
                  </c:pt>
                  <c:pt idx="8">
                    <c:v>I</c:v>
                  </c:pt>
                  <c:pt idx="9">
                    <c:v>J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A-0733-4149-B852-B5AFC331F8A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bubbleScale val="70"/>
        <c:showNegBubbles val="0"/>
        <c:axId val="98712960"/>
        <c:axId val="98728576"/>
      </c:bubbleChart>
      <c:valAx>
        <c:axId val="98712960"/>
        <c:scaling>
          <c:orientation val="minMax"/>
          <c:max val="6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UY"/>
                  <a:t>Expectativa</a:t>
                </a:r>
              </a:p>
            </c:rich>
          </c:tx>
          <c:layout>
            <c:manualLayout>
              <c:xMode val="edge"/>
              <c:yMode val="edge"/>
              <c:x val="0.46124868766404215"/>
              <c:y val="0.88331000291630191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98728576"/>
        <c:crosses val="autoZero"/>
        <c:crossBetween val="midCat"/>
      </c:valAx>
      <c:valAx>
        <c:axId val="98728576"/>
        <c:scaling>
          <c:orientation val="minMax"/>
          <c:max val="6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UY"/>
                  <a:t>Influencia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9871296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0022" l="0.70000000000000018" r="0.70000000000000018" t="0.75000000000000022" header="0.3000000000000001" footer="0.3000000000000001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1"/>
          <c:order val="0"/>
          <c:tx>
            <c:strRef>
              <c:f>SP!$T$261</c:f>
              <c:strCache>
                <c:ptCount val="1"/>
                <c:pt idx="0">
                  <c:v>Solución 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SP!$D$262:$I$265</c:f>
              <c:strCache>
                <c:ptCount val="4"/>
                <c:pt idx="0">
                  <c:v>Complementariedad con otros proyectos </c:v>
                </c:pt>
                <c:pt idx="1">
                  <c:v>Valor estratégico de acuerdo a la planificacion departamental</c:v>
                </c:pt>
                <c:pt idx="2">
                  <c:v>Consideración de los efectos en el medio ambiente</c:v>
                </c:pt>
                <c:pt idx="3">
                  <c:v>Calidad del servicio que pretende proporcionar</c:v>
                </c:pt>
              </c:strCache>
            </c:strRef>
          </c:cat>
          <c:val>
            <c:numRef>
              <c:f>SP!$T$262:$T$265</c:f>
              <c:numCache>
                <c:formatCode>General</c:formatCode>
                <c:ptCount val="4"/>
                <c:pt idx="0">
                  <c:v>24</c:v>
                </c:pt>
                <c:pt idx="1">
                  <c:v>10</c:v>
                </c:pt>
                <c:pt idx="2">
                  <c:v>20</c:v>
                </c:pt>
                <c:pt idx="3">
                  <c:v>25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130-4C4F-A86B-09644DD33411}"/>
            </c:ext>
          </c:extLst>
        </c:ser>
        <c:ser>
          <c:idx val="0"/>
          <c:order val="1"/>
          <c:tx>
            <c:strRef>
              <c:f>SP!$S$261</c:f>
              <c:strCache>
                <c:ptCount val="1"/>
                <c:pt idx="0">
                  <c:v>Solución 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SP!$D$262:$I$265</c:f>
              <c:strCache>
                <c:ptCount val="4"/>
                <c:pt idx="0">
                  <c:v>Complementariedad con otros proyectos </c:v>
                </c:pt>
                <c:pt idx="1">
                  <c:v>Valor estratégico de acuerdo a la planificacion departamental</c:v>
                </c:pt>
                <c:pt idx="2">
                  <c:v>Consideración de los efectos en el medio ambiente</c:v>
                </c:pt>
                <c:pt idx="3">
                  <c:v>Calidad del servicio que pretende proporcionar</c:v>
                </c:pt>
              </c:strCache>
            </c:strRef>
          </c:cat>
          <c:val>
            <c:numRef>
              <c:f>SP!$S$262:$S$265</c:f>
              <c:numCache>
                <c:formatCode>General</c:formatCode>
                <c:ptCount val="4"/>
                <c:pt idx="0">
                  <c:v>18</c:v>
                </c:pt>
                <c:pt idx="1">
                  <c:v>20</c:v>
                </c:pt>
                <c:pt idx="2">
                  <c:v>12</c:v>
                </c:pt>
                <c:pt idx="3">
                  <c:v>10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D130-4C4F-A86B-09644DD334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36099712"/>
        <c:axId val="136101248"/>
      </c:barChart>
      <c:catAx>
        <c:axId val="13609971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36101248"/>
        <c:crosses val="autoZero"/>
        <c:auto val="1"/>
        <c:lblAlgn val="ctr"/>
        <c:lblOffset val="100"/>
        <c:noMultiLvlLbl val="0"/>
      </c:catAx>
      <c:valAx>
        <c:axId val="1361012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360997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2"/>
        <c:delete val="1"/>
      </c:legendEntry>
      <c:legendEntry>
        <c:idx val="3"/>
        <c:delete val="1"/>
      </c:legendEntry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t" anchorCtr="1"/>
        <a:lstStyle/>
        <a:p>
          <a:pPr>
            <a:defRPr sz="800" b="0" i="0" u="none" strike="noStrike" kern="1200" baseline="0">
              <a:ln>
                <a:noFill/>
              </a:ln>
              <a:solidFill>
                <a:schemeClr val="tx1">
                  <a:lumMod val="65000"/>
                  <a:lumOff val="35000"/>
                  <a:alpha val="54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6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>
          <a:alpha val="75000"/>
        </a:schemeClr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>
          <a:alpha val="75000"/>
        </a:schemeClr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>
            <a:alpha val="50000"/>
          </a:schemeClr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'Indice 1'!A1"/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hyperlink" Target="#ESE!A1"/><Relationship Id="rId1" Type="http://schemas.openxmlformats.org/officeDocument/2006/relationships/hyperlink" Target="#'PE-1'!A1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hyperlink" Target="#'Indice 2'!A8"/><Relationship Id="rId2" Type="http://schemas.openxmlformats.org/officeDocument/2006/relationships/hyperlink" Target="#'Indice 2'!A1"/><Relationship Id="rId1" Type="http://schemas.openxmlformats.org/officeDocument/2006/relationships/hyperlink" Target="#'PE-2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hyperlink" Target="#'Indice 2'!A30"/><Relationship Id="rId2" Type="http://schemas.openxmlformats.org/officeDocument/2006/relationships/hyperlink" Target="#'PE-1'!A1"/><Relationship Id="rId1" Type="http://schemas.openxmlformats.org/officeDocument/2006/relationships/hyperlink" Target="#'PE-3'!A1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hyperlink" Target="#'Indice 2'!A44"/><Relationship Id="rId2" Type="http://schemas.openxmlformats.org/officeDocument/2006/relationships/hyperlink" Target="#'PE-2'!A1"/><Relationship Id="rId1" Type="http://schemas.openxmlformats.org/officeDocument/2006/relationships/hyperlink" Target="#'PE-4'!A1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hyperlink" Target="#'Indice 2'!A8"/><Relationship Id="rId2" Type="http://schemas.openxmlformats.org/officeDocument/2006/relationships/hyperlink" Target="#'PE-3'!A1"/><Relationship Id="rId1" Type="http://schemas.openxmlformats.org/officeDocument/2006/relationships/hyperlink" Target="#'IMP-2'!A1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image" Target="../media/image35.emf"/><Relationship Id="rId3" Type="http://schemas.openxmlformats.org/officeDocument/2006/relationships/image" Target="../media/image30.emf"/><Relationship Id="rId7" Type="http://schemas.openxmlformats.org/officeDocument/2006/relationships/image" Target="../media/image34.emf"/><Relationship Id="rId2" Type="http://schemas.openxmlformats.org/officeDocument/2006/relationships/image" Target="../media/image29.emf"/><Relationship Id="rId1" Type="http://schemas.openxmlformats.org/officeDocument/2006/relationships/image" Target="../media/image28.emf"/><Relationship Id="rId6" Type="http://schemas.openxmlformats.org/officeDocument/2006/relationships/image" Target="../media/image33.emf"/><Relationship Id="rId5" Type="http://schemas.openxmlformats.org/officeDocument/2006/relationships/image" Target="../media/image32.emf"/><Relationship Id="rId4" Type="http://schemas.openxmlformats.org/officeDocument/2006/relationships/image" Target="../media/image31.emf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hyperlink" Target="#INICIO!A1"/><Relationship Id="rId1" Type="http://schemas.openxmlformats.org/officeDocument/2006/relationships/hyperlink" Target="#IP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CP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hyperlink" Target="#'Indice 1'!A8"/><Relationship Id="rId4" Type="http://schemas.openxmlformats.org/officeDocument/2006/relationships/hyperlink" Target="#'Indice 1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hyperlink" Target="#'Indice 1'!A18"/><Relationship Id="rId2" Type="http://schemas.openxmlformats.org/officeDocument/2006/relationships/hyperlink" Target="#IP!A1"/><Relationship Id="rId1" Type="http://schemas.openxmlformats.org/officeDocument/2006/relationships/hyperlink" Target="#SP!A1"/><Relationship Id="rId4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Indice 1'!A30"/><Relationship Id="rId2" Type="http://schemas.openxmlformats.org/officeDocument/2006/relationships/hyperlink" Target="#CP!A1"/><Relationship Id="rId1" Type="http://schemas.openxmlformats.org/officeDocument/2006/relationships/hyperlink" Target="#ESE!A1"/><Relationship Id="rId4" Type="http://schemas.openxmlformats.org/officeDocument/2006/relationships/chart" Target="../charts/chart3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ESE!A127"/><Relationship Id="rId2" Type="http://schemas.openxmlformats.org/officeDocument/2006/relationships/hyperlink" Target="#ESE!A99"/><Relationship Id="rId1" Type="http://schemas.openxmlformats.org/officeDocument/2006/relationships/hyperlink" Target="#ESE!A64"/><Relationship Id="rId6" Type="http://schemas.openxmlformats.org/officeDocument/2006/relationships/hyperlink" Target="#'Indice 1'!A50"/><Relationship Id="rId5" Type="http://schemas.openxmlformats.org/officeDocument/2006/relationships/hyperlink" Target="#SP!A1"/><Relationship Id="rId4" Type="http://schemas.openxmlformats.org/officeDocument/2006/relationships/hyperlink" Target="#'IMP-1'!A1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emf"/><Relationship Id="rId3" Type="http://schemas.openxmlformats.org/officeDocument/2006/relationships/image" Target="../media/image6.emf"/><Relationship Id="rId7" Type="http://schemas.openxmlformats.org/officeDocument/2006/relationships/image" Target="../media/image10.emf"/><Relationship Id="rId12" Type="http://schemas.openxmlformats.org/officeDocument/2006/relationships/image" Target="../media/image15.emf"/><Relationship Id="rId2" Type="http://schemas.openxmlformats.org/officeDocument/2006/relationships/image" Target="../media/image5.emf"/><Relationship Id="rId1" Type="http://schemas.openxmlformats.org/officeDocument/2006/relationships/image" Target="../media/image4.emf"/><Relationship Id="rId6" Type="http://schemas.openxmlformats.org/officeDocument/2006/relationships/image" Target="../media/image9.emf"/><Relationship Id="rId11" Type="http://schemas.openxmlformats.org/officeDocument/2006/relationships/image" Target="../media/image14.emf"/><Relationship Id="rId5" Type="http://schemas.openxmlformats.org/officeDocument/2006/relationships/image" Target="../media/image8.emf"/><Relationship Id="rId10" Type="http://schemas.openxmlformats.org/officeDocument/2006/relationships/image" Target="../media/image13.emf"/><Relationship Id="rId4" Type="http://schemas.openxmlformats.org/officeDocument/2006/relationships/image" Target="../media/image7.emf"/><Relationship Id="rId9" Type="http://schemas.openxmlformats.org/officeDocument/2006/relationships/image" Target="../media/image12.emf"/></Relationships>
</file>

<file path=xl/drawings/_rels/vmlDrawing3.vml.rels><?xml version="1.0" encoding="UTF-8" standalone="yes"?>
<Relationships xmlns="http://schemas.openxmlformats.org/package/2006/relationships"><Relationship Id="rId8" Type="http://schemas.openxmlformats.org/officeDocument/2006/relationships/image" Target="../media/image23.emf"/><Relationship Id="rId3" Type="http://schemas.openxmlformats.org/officeDocument/2006/relationships/image" Target="../media/image18.emf"/><Relationship Id="rId7" Type="http://schemas.openxmlformats.org/officeDocument/2006/relationships/image" Target="../media/image22.emf"/><Relationship Id="rId12" Type="http://schemas.openxmlformats.org/officeDocument/2006/relationships/image" Target="../media/image27.emf"/><Relationship Id="rId2" Type="http://schemas.openxmlformats.org/officeDocument/2006/relationships/image" Target="../media/image17.emf"/><Relationship Id="rId1" Type="http://schemas.openxmlformats.org/officeDocument/2006/relationships/image" Target="../media/image16.emf"/><Relationship Id="rId6" Type="http://schemas.openxmlformats.org/officeDocument/2006/relationships/image" Target="../media/image21.emf"/><Relationship Id="rId11" Type="http://schemas.openxmlformats.org/officeDocument/2006/relationships/image" Target="../media/image26.emf"/><Relationship Id="rId5" Type="http://schemas.openxmlformats.org/officeDocument/2006/relationships/image" Target="../media/image20.emf"/><Relationship Id="rId10" Type="http://schemas.openxmlformats.org/officeDocument/2006/relationships/image" Target="../media/image25.emf"/><Relationship Id="rId4" Type="http://schemas.openxmlformats.org/officeDocument/2006/relationships/image" Target="../media/image19.emf"/><Relationship Id="rId9" Type="http://schemas.openxmlformats.org/officeDocument/2006/relationships/image" Target="../media/image24.emf"/></Relationships>
</file>

<file path=xl/drawings/_rels/vmlDrawing5.vml.rels><?xml version="1.0" encoding="UTF-8" standalone="yes"?>
<Relationships xmlns="http://schemas.openxmlformats.org/package/2006/relationships"><Relationship Id="rId8" Type="http://schemas.openxmlformats.org/officeDocument/2006/relationships/image" Target="../media/image43.emf"/><Relationship Id="rId3" Type="http://schemas.openxmlformats.org/officeDocument/2006/relationships/image" Target="../media/image38.emf"/><Relationship Id="rId7" Type="http://schemas.openxmlformats.org/officeDocument/2006/relationships/image" Target="../media/image42.emf"/><Relationship Id="rId2" Type="http://schemas.openxmlformats.org/officeDocument/2006/relationships/image" Target="../media/image37.emf"/><Relationship Id="rId1" Type="http://schemas.openxmlformats.org/officeDocument/2006/relationships/image" Target="../media/image36.emf"/><Relationship Id="rId6" Type="http://schemas.openxmlformats.org/officeDocument/2006/relationships/image" Target="../media/image41.emf"/><Relationship Id="rId5" Type="http://schemas.openxmlformats.org/officeDocument/2006/relationships/image" Target="../media/image40.emf"/><Relationship Id="rId4" Type="http://schemas.openxmlformats.org/officeDocument/2006/relationships/image" Target="../media/image39.emf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219076</xdr:colOff>
      <xdr:row>1</xdr:row>
      <xdr:rowOff>66675</xdr:rowOff>
    </xdr:from>
    <xdr:ext cx="2076450" cy="762000"/>
    <xdr:pic>
      <xdr:nvPicPr>
        <xdr:cNvPr id="3" name="image2.jpg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66726" y="257175"/>
          <a:ext cx="2076450" cy="762000"/>
        </a:xfrm>
        <a:prstGeom prst="rect">
          <a:avLst/>
        </a:prstGeom>
        <a:noFill/>
      </xdr:spPr>
    </xdr:pic>
    <xdr:clientData fLocksWithSheet="0"/>
  </xdr:oneCellAnchor>
  <xdr:twoCellAnchor>
    <xdr:from>
      <xdr:col>26</xdr:col>
      <xdr:colOff>47625</xdr:colOff>
      <xdr:row>59</xdr:row>
      <xdr:rowOff>38100</xdr:rowOff>
    </xdr:from>
    <xdr:to>
      <xdr:col>30</xdr:col>
      <xdr:colOff>228600</xdr:colOff>
      <xdr:row>62</xdr:row>
      <xdr:rowOff>59550</xdr:rowOff>
    </xdr:to>
    <xdr:sp macro="" textlink="">
      <xdr:nvSpPr>
        <xdr:cNvPr id="4" name="Flecha derech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SpPr/>
      </xdr:nvSpPr>
      <xdr:spPr>
        <a:xfrm>
          <a:off x="6486525" y="10515600"/>
          <a:ext cx="1171575" cy="59295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UY" sz="1200" b="1">
              <a:latin typeface="Arial" panose="020B0604020202020204" pitchFamily="34" charset="0"/>
              <a:cs typeface="Arial" panose="020B0604020202020204" pitchFamily="34" charset="0"/>
            </a:rPr>
            <a:t>SIGUIENTE</a:t>
          </a:r>
        </a:p>
      </xdr:txBody>
    </xdr:sp>
    <xdr:clientData/>
  </xdr:twoCellAnchor>
  <xdr:oneCellAnchor>
    <xdr:from>
      <xdr:col>11</xdr:col>
      <xdr:colOff>219075</xdr:colOff>
      <xdr:row>1</xdr:row>
      <xdr:rowOff>47625</xdr:rowOff>
    </xdr:from>
    <xdr:ext cx="2387311" cy="746414"/>
    <xdr:pic>
      <xdr:nvPicPr>
        <xdr:cNvPr id="6" name="Imagen 5">
          <a:extLst>
            <a:ext uri="{FF2B5EF4-FFF2-40B4-BE49-F238E27FC236}">
              <a16:creationId xmlns:a16="http://schemas.microsoft.com/office/drawing/2014/main" xmlns="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43225" y="238125"/>
          <a:ext cx="2387311" cy="746414"/>
        </a:xfrm>
        <a:prstGeom prst="rect">
          <a:avLst/>
        </a:prstGeom>
      </xdr:spPr>
    </xdr:pic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114301</xdr:colOff>
      <xdr:row>64</xdr:row>
      <xdr:rowOff>85725</xdr:rowOff>
    </xdr:from>
    <xdr:to>
      <xdr:col>31</xdr:col>
      <xdr:colOff>47626</xdr:colOff>
      <xdr:row>69</xdr:row>
      <xdr:rowOff>78600</xdr:rowOff>
    </xdr:to>
    <xdr:sp macro="" textlink="">
      <xdr:nvSpPr>
        <xdr:cNvPr id="2" name="Flecha derech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700-000002000000}"/>
            </a:ext>
          </a:extLst>
        </xdr:cNvPr>
        <xdr:cNvSpPr/>
      </xdr:nvSpPr>
      <xdr:spPr>
        <a:xfrm>
          <a:off x="6553201" y="9001125"/>
          <a:ext cx="1171575" cy="6120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UY" sz="1200" b="1">
              <a:latin typeface="Arial" panose="020B0604020202020204" pitchFamily="34" charset="0"/>
              <a:cs typeface="Arial" panose="020B0604020202020204" pitchFamily="34" charset="0"/>
            </a:rPr>
            <a:t>SIGUIENTE</a:t>
          </a:r>
        </a:p>
      </xdr:txBody>
    </xdr:sp>
    <xdr:clientData/>
  </xdr:twoCellAnchor>
  <xdr:twoCellAnchor>
    <xdr:from>
      <xdr:col>1</xdr:col>
      <xdr:colOff>76200</xdr:colOff>
      <xdr:row>64</xdr:row>
      <xdr:rowOff>95250</xdr:rowOff>
    </xdr:from>
    <xdr:to>
      <xdr:col>6</xdr:col>
      <xdr:colOff>7950</xdr:colOff>
      <xdr:row>69</xdr:row>
      <xdr:rowOff>88125</xdr:rowOff>
    </xdr:to>
    <xdr:sp macro="" textlink="">
      <xdr:nvSpPr>
        <xdr:cNvPr id="3" name="Flecha izquierda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0700-000003000000}"/>
            </a:ext>
          </a:extLst>
        </xdr:cNvPr>
        <xdr:cNvSpPr/>
      </xdr:nvSpPr>
      <xdr:spPr>
        <a:xfrm>
          <a:off x="323850" y="9010650"/>
          <a:ext cx="1170000" cy="6120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UY" sz="1200" b="1">
              <a:latin typeface="Arial" panose="020B0604020202020204" pitchFamily="34" charset="0"/>
              <a:cs typeface="Arial" panose="020B0604020202020204" pitchFamily="34" charset="0"/>
            </a:rPr>
            <a:t>ANTERIOR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33</xdr:col>
      <xdr:colOff>638175</xdr:colOff>
      <xdr:row>95</xdr:row>
      <xdr:rowOff>0</xdr:rowOff>
    </xdr:to>
    <xdr:sp macro="" textlink="">
      <xdr:nvSpPr>
        <xdr:cNvPr id="8196" name="Rectangle 4" hidden="1">
          <a:extLst>
            <a:ext uri="{FF2B5EF4-FFF2-40B4-BE49-F238E27FC236}">
              <a16:creationId xmlns:a16="http://schemas.microsoft.com/office/drawing/2014/main" xmlns="" id="{00000000-0008-0000-0800-000004200000}"/>
            </a:ext>
          </a:extLst>
        </xdr:cNvPr>
        <xdr:cNvSpPr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33</xdr:col>
      <xdr:colOff>638175</xdr:colOff>
      <xdr:row>95</xdr:row>
      <xdr:rowOff>0</xdr:rowOff>
    </xdr:to>
    <xdr:sp macro="" textlink="">
      <xdr:nvSpPr>
        <xdr:cNvPr id="5" name="AutoShape 4">
          <a:extLst>
            <a:ext uri="{FF2B5EF4-FFF2-40B4-BE49-F238E27FC236}">
              <a16:creationId xmlns:a16="http://schemas.microsoft.com/office/drawing/2014/main" xmlns="" id="{00000000-0008-0000-0800-000005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r" b="b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33</xdr:col>
      <xdr:colOff>638175</xdr:colOff>
      <xdr:row>95</xdr:row>
      <xdr:rowOff>0</xdr:rowOff>
    </xdr:to>
    <xdr:sp macro="" textlink="">
      <xdr:nvSpPr>
        <xdr:cNvPr id="6" name="AutoShape 4">
          <a:extLst>
            <a:ext uri="{FF2B5EF4-FFF2-40B4-BE49-F238E27FC236}">
              <a16:creationId xmlns:a16="http://schemas.microsoft.com/office/drawing/2014/main" xmlns="" id="{00000000-0008-0000-0800-000006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906000" cy="9525000"/>
        </a:xfrm>
        <a:custGeom>
          <a:avLst/>
          <a:gdLst/>
          <a:ahLst/>
          <a:cxnLst/>
          <a:rect l="0" t="0" r="r" b="b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33</xdr:col>
      <xdr:colOff>638175</xdr:colOff>
      <xdr:row>95</xdr:row>
      <xdr:rowOff>0</xdr:rowOff>
    </xdr:to>
    <xdr:sp macro="" textlink="">
      <xdr:nvSpPr>
        <xdr:cNvPr id="7" name="AutoShape 4">
          <a:extLst>
            <a:ext uri="{FF2B5EF4-FFF2-40B4-BE49-F238E27FC236}">
              <a16:creationId xmlns:a16="http://schemas.microsoft.com/office/drawing/2014/main" xmlns="" id="{00000000-0008-0000-0800-000007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906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33</xdr:col>
      <xdr:colOff>638175</xdr:colOff>
      <xdr:row>95</xdr:row>
      <xdr:rowOff>0</xdr:rowOff>
    </xdr:to>
    <xdr:sp macro="" textlink="">
      <xdr:nvSpPr>
        <xdr:cNvPr id="8" name="AutoShape 4">
          <a:extLst>
            <a:ext uri="{FF2B5EF4-FFF2-40B4-BE49-F238E27FC236}">
              <a16:creationId xmlns:a16="http://schemas.microsoft.com/office/drawing/2014/main" xmlns="" id="{00000000-0008-0000-0800-000008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906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33</xdr:col>
      <xdr:colOff>638175</xdr:colOff>
      <xdr:row>95</xdr:row>
      <xdr:rowOff>0</xdr:rowOff>
    </xdr:to>
    <xdr:sp macro="" textlink="">
      <xdr:nvSpPr>
        <xdr:cNvPr id="9" name="AutoShape 4">
          <a:extLst>
            <a:ext uri="{FF2B5EF4-FFF2-40B4-BE49-F238E27FC236}">
              <a16:creationId xmlns:a16="http://schemas.microsoft.com/office/drawing/2014/main" xmlns="" id="{00000000-0008-0000-0800-000009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906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33</xdr:col>
      <xdr:colOff>638175</xdr:colOff>
      <xdr:row>95</xdr:row>
      <xdr:rowOff>0</xdr:rowOff>
    </xdr:to>
    <xdr:sp macro="" textlink="">
      <xdr:nvSpPr>
        <xdr:cNvPr id="10" name="AutoShape 4">
          <a:extLst>
            <a:ext uri="{FF2B5EF4-FFF2-40B4-BE49-F238E27FC236}">
              <a16:creationId xmlns:a16="http://schemas.microsoft.com/office/drawing/2014/main" xmlns="" id="{00000000-0008-0000-0800-00000A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906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33</xdr:col>
      <xdr:colOff>638175</xdr:colOff>
      <xdr:row>95</xdr:row>
      <xdr:rowOff>0</xdr:rowOff>
    </xdr:to>
    <xdr:sp macro="" textlink="">
      <xdr:nvSpPr>
        <xdr:cNvPr id="11" name="AutoShape 4">
          <a:extLst>
            <a:ext uri="{FF2B5EF4-FFF2-40B4-BE49-F238E27FC236}">
              <a16:creationId xmlns:a16="http://schemas.microsoft.com/office/drawing/2014/main" xmlns="" id="{00000000-0008-0000-0800-00000B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906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33</xdr:col>
      <xdr:colOff>638175</xdr:colOff>
      <xdr:row>95</xdr:row>
      <xdr:rowOff>0</xdr:rowOff>
    </xdr:to>
    <xdr:sp macro="" textlink="">
      <xdr:nvSpPr>
        <xdr:cNvPr id="12" name="AutoShape 4">
          <a:extLst>
            <a:ext uri="{FF2B5EF4-FFF2-40B4-BE49-F238E27FC236}">
              <a16:creationId xmlns:a16="http://schemas.microsoft.com/office/drawing/2014/main" xmlns="" id="{00000000-0008-0000-0800-00000C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906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33</xdr:col>
      <xdr:colOff>638175</xdr:colOff>
      <xdr:row>95</xdr:row>
      <xdr:rowOff>0</xdr:rowOff>
    </xdr:to>
    <xdr:sp macro="" textlink="">
      <xdr:nvSpPr>
        <xdr:cNvPr id="13" name="AutoShape 4">
          <a:extLst>
            <a:ext uri="{FF2B5EF4-FFF2-40B4-BE49-F238E27FC236}">
              <a16:creationId xmlns:a16="http://schemas.microsoft.com/office/drawing/2014/main" xmlns="" id="{00000000-0008-0000-0800-00000D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906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33</xdr:col>
      <xdr:colOff>638175</xdr:colOff>
      <xdr:row>95</xdr:row>
      <xdr:rowOff>0</xdr:rowOff>
    </xdr:to>
    <xdr:sp macro="" textlink="">
      <xdr:nvSpPr>
        <xdr:cNvPr id="14" name="AutoShape 4">
          <a:extLst>
            <a:ext uri="{FF2B5EF4-FFF2-40B4-BE49-F238E27FC236}">
              <a16:creationId xmlns:a16="http://schemas.microsoft.com/office/drawing/2014/main" xmlns="" id="{00000000-0008-0000-0800-00000E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906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33</xdr:col>
      <xdr:colOff>638175</xdr:colOff>
      <xdr:row>95</xdr:row>
      <xdr:rowOff>0</xdr:rowOff>
    </xdr:to>
    <xdr:sp macro="" textlink="">
      <xdr:nvSpPr>
        <xdr:cNvPr id="15" name="AutoShape 4">
          <a:extLst>
            <a:ext uri="{FF2B5EF4-FFF2-40B4-BE49-F238E27FC236}">
              <a16:creationId xmlns:a16="http://schemas.microsoft.com/office/drawing/2014/main" xmlns="" id="{00000000-0008-0000-0800-00000F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906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33</xdr:col>
      <xdr:colOff>638175</xdr:colOff>
      <xdr:row>95</xdr:row>
      <xdr:rowOff>0</xdr:rowOff>
    </xdr:to>
    <xdr:sp macro="" textlink="">
      <xdr:nvSpPr>
        <xdr:cNvPr id="16" name="AutoShape 4">
          <a:extLst>
            <a:ext uri="{FF2B5EF4-FFF2-40B4-BE49-F238E27FC236}">
              <a16:creationId xmlns:a16="http://schemas.microsoft.com/office/drawing/2014/main" xmlns="" id="{00000000-0008-0000-0800-000010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906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25</xdr:col>
      <xdr:colOff>117470</xdr:colOff>
      <xdr:row>265</xdr:row>
      <xdr:rowOff>1061</xdr:rowOff>
    </xdr:from>
    <xdr:to>
      <xdr:col>30</xdr:col>
      <xdr:colOff>163286</xdr:colOff>
      <xdr:row>268</xdr:row>
      <xdr:rowOff>41561</xdr:rowOff>
    </xdr:to>
    <xdr:sp macro="" textlink="">
      <xdr:nvSpPr>
        <xdr:cNvPr id="18" name="Flecha derecha 17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800-000012000000}"/>
            </a:ext>
          </a:extLst>
        </xdr:cNvPr>
        <xdr:cNvSpPr/>
      </xdr:nvSpPr>
      <xdr:spPr>
        <a:xfrm>
          <a:off x="6621684" y="31175025"/>
          <a:ext cx="1270459" cy="6120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UY" sz="1200" b="1">
              <a:latin typeface="Arial" panose="020B0604020202020204" pitchFamily="34" charset="0"/>
              <a:cs typeface="Arial" panose="020B0604020202020204" pitchFamily="34" charset="0"/>
            </a:rPr>
            <a:t>SIGUIENTE</a:t>
          </a:r>
        </a:p>
      </xdr:txBody>
    </xdr:sp>
    <xdr:clientData/>
  </xdr:twoCellAnchor>
  <xdr:twoCellAnchor>
    <xdr:from>
      <xdr:col>1</xdr:col>
      <xdr:colOff>238125</xdr:colOff>
      <xdr:row>265</xdr:row>
      <xdr:rowOff>0</xdr:rowOff>
    </xdr:from>
    <xdr:to>
      <xdr:col>6</xdr:col>
      <xdr:colOff>169875</xdr:colOff>
      <xdr:row>268</xdr:row>
      <xdr:rowOff>40500</xdr:rowOff>
    </xdr:to>
    <xdr:sp macro="" textlink="">
      <xdr:nvSpPr>
        <xdr:cNvPr id="19" name="Flecha izquierda 18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0800-000013000000}"/>
            </a:ext>
          </a:extLst>
        </xdr:cNvPr>
        <xdr:cNvSpPr/>
      </xdr:nvSpPr>
      <xdr:spPr>
        <a:xfrm>
          <a:off x="485775" y="31489650"/>
          <a:ext cx="1170000" cy="6120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UY" sz="1200" b="1">
              <a:latin typeface="Arial" panose="020B0604020202020204" pitchFamily="34" charset="0"/>
              <a:cs typeface="Arial" panose="020B0604020202020204" pitchFamily="34" charset="0"/>
            </a:rPr>
            <a:t>ANTERIOR</a:t>
          </a:r>
        </a:p>
      </xdr:txBody>
    </xdr:sp>
    <xdr:clientData/>
  </xdr:twoCellAnchor>
  <xdr:twoCellAnchor>
    <xdr:from>
      <xdr:col>13</xdr:col>
      <xdr:colOff>261404</xdr:colOff>
      <xdr:row>265</xdr:row>
      <xdr:rowOff>23283</xdr:rowOff>
    </xdr:from>
    <xdr:to>
      <xdr:col>17</xdr:col>
      <xdr:colOff>12695</xdr:colOff>
      <xdr:row>267</xdr:row>
      <xdr:rowOff>182283</xdr:rowOff>
    </xdr:to>
    <xdr:sp macro="" textlink="">
      <xdr:nvSpPr>
        <xdr:cNvPr id="20" name="Rectángulo redondeado 19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0800-000014000000}"/>
            </a:ext>
          </a:extLst>
        </xdr:cNvPr>
        <xdr:cNvSpPr/>
      </xdr:nvSpPr>
      <xdr:spPr>
        <a:xfrm>
          <a:off x="3480854" y="31512933"/>
          <a:ext cx="1122891" cy="540000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UY" sz="1200" b="1">
              <a:latin typeface="Arial" panose="020B0604020202020204" pitchFamily="34" charset="0"/>
              <a:cs typeface="Arial" panose="020B0604020202020204" pitchFamily="34" charset="0"/>
            </a:rPr>
            <a:t>VOLVER AL INDICE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33</xdr:col>
      <xdr:colOff>165095</xdr:colOff>
      <xdr:row>52</xdr:row>
      <xdr:rowOff>10586</xdr:rowOff>
    </xdr:from>
    <xdr:to>
      <xdr:col>38</xdr:col>
      <xdr:colOff>96845</xdr:colOff>
      <xdr:row>53</xdr:row>
      <xdr:rowOff>241586</xdr:rowOff>
    </xdr:to>
    <xdr:sp macro="" textlink="">
      <xdr:nvSpPr>
        <xdr:cNvPr id="2" name="Flecha derech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900-000002000000}"/>
            </a:ext>
          </a:extLst>
        </xdr:cNvPr>
        <xdr:cNvSpPr/>
      </xdr:nvSpPr>
      <xdr:spPr>
        <a:xfrm>
          <a:off x="8337545" y="6916211"/>
          <a:ext cx="1170000" cy="6120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UY" sz="1200" b="1">
              <a:latin typeface="Arial" panose="020B0604020202020204" pitchFamily="34" charset="0"/>
              <a:cs typeface="Arial" panose="020B0604020202020204" pitchFamily="34" charset="0"/>
            </a:rPr>
            <a:t>SIGUIENTE</a:t>
          </a:r>
        </a:p>
      </xdr:txBody>
    </xdr:sp>
    <xdr:clientData/>
  </xdr:twoCellAnchor>
  <xdr:twoCellAnchor>
    <xdr:from>
      <xdr:col>33</xdr:col>
      <xdr:colOff>0</xdr:colOff>
      <xdr:row>46</xdr:row>
      <xdr:rowOff>19050</xdr:rowOff>
    </xdr:from>
    <xdr:to>
      <xdr:col>37</xdr:col>
      <xdr:colOff>179400</xdr:colOff>
      <xdr:row>47</xdr:row>
      <xdr:rowOff>288150</xdr:rowOff>
    </xdr:to>
    <xdr:sp macro="" textlink="">
      <xdr:nvSpPr>
        <xdr:cNvPr id="3" name="Flecha izquierda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0900-000003000000}"/>
            </a:ext>
          </a:extLst>
        </xdr:cNvPr>
        <xdr:cNvSpPr/>
      </xdr:nvSpPr>
      <xdr:spPr>
        <a:xfrm>
          <a:off x="8172450" y="4972050"/>
          <a:ext cx="1170000" cy="6120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UY" sz="1200" b="1">
              <a:latin typeface="Arial" panose="020B0604020202020204" pitchFamily="34" charset="0"/>
              <a:cs typeface="Arial" panose="020B0604020202020204" pitchFamily="34" charset="0"/>
            </a:rPr>
            <a:t>ANTERIOR</a:t>
          </a:r>
        </a:p>
      </xdr:txBody>
    </xdr:sp>
    <xdr:clientData/>
  </xdr:twoCellAnchor>
  <xdr:twoCellAnchor>
    <xdr:from>
      <xdr:col>33</xdr:col>
      <xdr:colOff>99479</xdr:colOff>
      <xdr:row>49</xdr:row>
      <xdr:rowOff>223308</xdr:rowOff>
    </xdr:from>
    <xdr:to>
      <xdr:col>37</xdr:col>
      <xdr:colOff>231770</xdr:colOff>
      <xdr:row>51</xdr:row>
      <xdr:rowOff>1308</xdr:rowOff>
    </xdr:to>
    <xdr:sp macro="" textlink="">
      <xdr:nvSpPr>
        <xdr:cNvPr id="4" name="Rectángulo redondeado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0900-000004000000}"/>
            </a:ext>
          </a:extLst>
        </xdr:cNvPr>
        <xdr:cNvSpPr/>
      </xdr:nvSpPr>
      <xdr:spPr>
        <a:xfrm>
          <a:off x="8271929" y="5985933"/>
          <a:ext cx="1122891" cy="540000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UY" sz="1200" b="1">
              <a:latin typeface="Arial" panose="020B0604020202020204" pitchFamily="34" charset="0"/>
              <a:cs typeface="Arial" panose="020B0604020202020204" pitchFamily="34" charset="0"/>
            </a:rPr>
            <a:t>VOLVER AL INDICE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34</xdr:col>
      <xdr:colOff>126995</xdr:colOff>
      <xdr:row>44</xdr:row>
      <xdr:rowOff>1061</xdr:rowOff>
    </xdr:from>
    <xdr:to>
      <xdr:col>36</xdr:col>
      <xdr:colOff>306395</xdr:colOff>
      <xdr:row>48</xdr:row>
      <xdr:rowOff>117761</xdr:rowOff>
    </xdr:to>
    <xdr:sp macro="" textlink="">
      <xdr:nvSpPr>
        <xdr:cNvPr id="2" name="Flecha derech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A00-000002000000}"/>
            </a:ext>
          </a:extLst>
        </xdr:cNvPr>
        <xdr:cNvSpPr/>
      </xdr:nvSpPr>
      <xdr:spPr>
        <a:xfrm>
          <a:off x="10147295" y="3963461"/>
          <a:ext cx="1170000" cy="6120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UY" sz="1200" b="1">
              <a:latin typeface="Arial" panose="020B0604020202020204" pitchFamily="34" charset="0"/>
              <a:cs typeface="Arial" panose="020B0604020202020204" pitchFamily="34" charset="0"/>
            </a:rPr>
            <a:t>SIGUIENTE</a:t>
          </a:r>
        </a:p>
      </xdr:txBody>
    </xdr:sp>
    <xdr:clientData/>
  </xdr:twoCellAnchor>
  <xdr:twoCellAnchor>
    <xdr:from>
      <xdr:col>34</xdr:col>
      <xdr:colOff>19050</xdr:colOff>
      <xdr:row>26</xdr:row>
      <xdr:rowOff>161925</xdr:rowOff>
    </xdr:from>
    <xdr:to>
      <xdr:col>36</xdr:col>
      <xdr:colOff>219076</xdr:colOff>
      <xdr:row>30</xdr:row>
      <xdr:rowOff>30975</xdr:rowOff>
    </xdr:to>
    <xdr:sp macro="" textlink="">
      <xdr:nvSpPr>
        <xdr:cNvPr id="3" name="Flecha izquierda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0A00-000003000000}"/>
            </a:ext>
          </a:extLst>
        </xdr:cNvPr>
        <xdr:cNvSpPr/>
      </xdr:nvSpPr>
      <xdr:spPr>
        <a:xfrm>
          <a:off x="10172700" y="3667125"/>
          <a:ext cx="1190626" cy="59295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UY" sz="1200" b="1">
              <a:latin typeface="Arial" panose="020B0604020202020204" pitchFamily="34" charset="0"/>
              <a:cs typeface="Arial" panose="020B0604020202020204" pitchFamily="34" charset="0"/>
            </a:rPr>
            <a:t>ANTERIOR</a:t>
          </a:r>
        </a:p>
      </xdr:txBody>
    </xdr:sp>
    <xdr:clientData/>
  </xdr:twoCellAnchor>
  <xdr:twoCellAnchor>
    <xdr:from>
      <xdr:col>34</xdr:col>
      <xdr:colOff>61379</xdr:colOff>
      <xdr:row>36</xdr:row>
      <xdr:rowOff>61383</xdr:rowOff>
    </xdr:from>
    <xdr:to>
      <xdr:col>36</xdr:col>
      <xdr:colOff>193670</xdr:colOff>
      <xdr:row>40</xdr:row>
      <xdr:rowOff>106083</xdr:rowOff>
    </xdr:to>
    <xdr:sp macro="" textlink="">
      <xdr:nvSpPr>
        <xdr:cNvPr id="4" name="Rectángulo redondeado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0A00-000004000000}"/>
            </a:ext>
          </a:extLst>
        </xdr:cNvPr>
        <xdr:cNvSpPr/>
      </xdr:nvSpPr>
      <xdr:spPr>
        <a:xfrm>
          <a:off x="10081679" y="3033183"/>
          <a:ext cx="1122891" cy="540000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UY" sz="1200" b="1">
              <a:latin typeface="Arial" panose="020B0604020202020204" pitchFamily="34" charset="0"/>
              <a:cs typeface="Arial" panose="020B0604020202020204" pitchFamily="34" charset="0"/>
            </a:rPr>
            <a:t>VOLVER AL INDICE</a:t>
          </a:r>
        </a:p>
      </xdr:txBody>
    </xdr:sp>
    <xdr:clientData/>
  </xdr:twoCellAnchor>
  <xdr:twoCellAnchor>
    <xdr:from>
      <xdr:col>21</xdr:col>
      <xdr:colOff>104775</xdr:colOff>
      <xdr:row>40</xdr:row>
      <xdr:rowOff>0</xdr:rowOff>
    </xdr:from>
    <xdr:to>
      <xdr:col>24</xdr:col>
      <xdr:colOff>95250</xdr:colOff>
      <xdr:row>41</xdr:row>
      <xdr:rowOff>76200</xdr:rowOff>
    </xdr:to>
    <xdr:sp macro="" textlink="">
      <xdr:nvSpPr>
        <xdr:cNvPr id="5" name="Flecha izquierda 4">
          <a:extLst>
            <a:ext uri="{FF2B5EF4-FFF2-40B4-BE49-F238E27FC236}">
              <a16:creationId xmlns:a16="http://schemas.microsoft.com/office/drawing/2014/main" xmlns="" id="{00000000-0008-0000-0A00-000005000000}"/>
            </a:ext>
          </a:extLst>
        </xdr:cNvPr>
        <xdr:cNvSpPr/>
      </xdr:nvSpPr>
      <xdr:spPr>
        <a:xfrm>
          <a:off x="5305425" y="5467350"/>
          <a:ext cx="733425" cy="2000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88895</xdr:colOff>
      <xdr:row>258</xdr:row>
      <xdr:rowOff>77261</xdr:rowOff>
    </xdr:from>
    <xdr:to>
      <xdr:col>31</xdr:col>
      <xdr:colOff>20645</xdr:colOff>
      <xdr:row>263</xdr:row>
      <xdr:rowOff>70136</xdr:rowOff>
    </xdr:to>
    <xdr:sp macro="" textlink="">
      <xdr:nvSpPr>
        <xdr:cNvPr id="2" name="Flecha derech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B00-000002000000}"/>
            </a:ext>
          </a:extLst>
        </xdr:cNvPr>
        <xdr:cNvSpPr/>
      </xdr:nvSpPr>
      <xdr:spPr>
        <a:xfrm>
          <a:off x="6527795" y="31538336"/>
          <a:ext cx="1170000" cy="6120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UY" sz="1200" b="1">
              <a:latin typeface="Arial" panose="020B0604020202020204" pitchFamily="34" charset="0"/>
              <a:cs typeface="Arial" panose="020B0604020202020204" pitchFamily="34" charset="0"/>
            </a:rPr>
            <a:t>IMPRIMIR</a:t>
          </a:r>
        </a:p>
      </xdr:txBody>
    </xdr:sp>
    <xdr:clientData/>
  </xdr:twoCellAnchor>
  <xdr:twoCellAnchor>
    <xdr:from>
      <xdr:col>1</xdr:col>
      <xdr:colOff>76200</xdr:colOff>
      <xdr:row>258</xdr:row>
      <xdr:rowOff>76200</xdr:rowOff>
    </xdr:from>
    <xdr:to>
      <xdr:col>6</xdr:col>
      <xdr:colOff>7950</xdr:colOff>
      <xdr:row>263</xdr:row>
      <xdr:rowOff>69075</xdr:rowOff>
    </xdr:to>
    <xdr:sp macro="" textlink="">
      <xdr:nvSpPr>
        <xdr:cNvPr id="3" name="Flecha izquierda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0B00-000003000000}"/>
            </a:ext>
          </a:extLst>
        </xdr:cNvPr>
        <xdr:cNvSpPr/>
      </xdr:nvSpPr>
      <xdr:spPr>
        <a:xfrm>
          <a:off x="323850" y="31537275"/>
          <a:ext cx="1170000" cy="6120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UY" sz="1200" b="1">
              <a:latin typeface="Arial" panose="020B0604020202020204" pitchFamily="34" charset="0"/>
              <a:cs typeface="Arial" panose="020B0604020202020204" pitchFamily="34" charset="0"/>
            </a:rPr>
            <a:t>ANTERIOR</a:t>
          </a:r>
        </a:p>
      </xdr:txBody>
    </xdr:sp>
    <xdr:clientData/>
  </xdr:twoCellAnchor>
  <xdr:twoCellAnchor>
    <xdr:from>
      <xdr:col>13</xdr:col>
      <xdr:colOff>99479</xdr:colOff>
      <xdr:row>258</xdr:row>
      <xdr:rowOff>99483</xdr:rowOff>
    </xdr:from>
    <xdr:to>
      <xdr:col>17</xdr:col>
      <xdr:colOff>231770</xdr:colOff>
      <xdr:row>263</xdr:row>
      <xdr:rowOff>20358</xdr:rowOff>
    </xdr:to>
    <xdr:sp macro="" textlink="">
      <xdr:nvSpPr>
        <xdr:cNvPr id="4" name="Rectángulo redondeado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0B00-000004000000}"/>
            </a:ext>
          </a:extLst>
        </xdr:cNvPr>
        <xdr:cNvSpPr/>
      </xdr:nvSpPr>
      <xdr:spPr>
        <a:xfrm>
          <a:off x="3318929" y="31560558"/>
          <a:ext cx="1122891" cy="540000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UY" sz="1200" b="1">
              <a:latin typeface="Arial" panose="020B0604020202020204" pitchFamily="34" charset="0"/>
              <a:cs typeface="Arial" panose="020B0604020202020204" pitchFamily="34" charset="0"/>
            </a:rPr>
            <a:t>VOLVER AL INDICE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81643</xdr:colOff>
          <xdr:row>57</xdr:row>
          <xdr:rowOff>13605</xdr:rowOff>
        </xdr:from>
        <xdr:to>
          <xdr:col>23</xdr:col>
          <xdr:colOff>95250</xdr:colOff>
          <xdr:row>108</xdr:row>
          <xdr:rowOff>108857</xdr:rowOff>
        </xdr:to>
        <xdr:pic>
          <xdr:nvPicPr>
            <xdr:cNvPr id="15" name="Imagen 14">
              <a:extLst>
                <a:ext uri="{FF2B5EF4-FFF2-40B4-BE49-F238E27FC236}">
                  <a16:creationId xmlns:a16="http://schemas.microsoft.com/office/drawing/2014/main" xmlns="" id="{00000000-0008-0000-0C00-00000F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'PE-1'!$A$2:$AF$105" spid="_x0000_s47146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81643" y="9320891"/>
              <a:ext cx="5646964" cy="8422823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136071</xdr:colOff>
          <xdr:row>112</xdr:row>
          <xdr:rowOff>19050</xdr:rowOff>
        </xdr:from>
        <xdr:to>
          <xdr:col>23</xdr:col>
          <xdr:colOff>190500</xdr:colOff>
          <xdr:row>163</xdr:row>
          <xdr:rowOff>122465</xdr:rowOff>
        </xdr:to>
        <xdr:pic>
          <xdr:nvPicPr>
            <xdr:cNvPr id="16" name="Imagen 15">
              <a:extLst>
                <a:ext uri="{FF2B5EF4-FFF2-40B4-BE49-F238E27FC236}">
                  <a16:creationId xmlns:a16="http://schemas.microsoft.com/office/drawing/2014/main" xmlns="" id="{00000000-0008-0000-0C00-000010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'PE-1'!$A$107:$AF$220" spid="_x0000_s47147"/>
                </a:ext>
              </a:extLst>
            </xdr:cNvPicPr>
          </xdr:nvPicPr>
          <xdr:blipFill>
            <a:blip xmlns:r="http://schemas.openxmlformats.org/officeDocument/2006/relationships" r:embed="rId2"/>
            <a:srcRect/>
            <a:stretch>
              <a:fillRect/>
            </a:stretch>
          </xdr:blipFill>
          <xdr:spPr bwMode="auto">
            <a:xfrm>
              <a:off x="136071" y="18307050"/>
              <a:ext cx="5687786" cy="8430986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81643</xdr:colOff>
          <xdr:row>167</xdr:row>
          <xdr:rowOff>50347</xdr:rowOff>
        </xdr:from>
        <xdr:to>
          <xdr:col>23</xdr:col>
          <xdr:colOff>163285</xdr:colOff>
          <xdr:row>195</xdr:row>
          <xdr:rowOff>40823</xdr:rowOff>
        </xdr:to>
        <xdr:pic>
          <xdr:nvPicPr>
            <xdr:cNvPr id="17" name="Imagen 16">
              <a:extLst>
                <a:ext uri="{FF2B5EF4-FFF2-40B4-BE49-F238E27FC236}">
                  <a16:creationId xmlns:a16="http://schemas.microsoft.com/office/drawing/2014/main" xmlns="" id="{00000000-0008-0000-0C00-000011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'PE-1'!$A$222:$AF$264" spid="_x0000_s47148"/>
                </a:ext>
              </a:extLst>
            </xdr:cNvPicPr>
          </xdr:nvPicPr>
          <xdr:blipFill>
            <a:blip xmlns:r="http://schemas.openxmlformats.org/officeDocument/2006/relationships" r:embed="rId3"/>
            <a:srcRect/>
            <a:stretch>
              <a:fillRect/>
            </a:stretch>
          </xdr:blipFill>
          <xdr:spPr bwMode="auto">
            <a:xfrm>
              <a:off x="81643" y="27319061"/>
              <a:ext cx="5714999" cy="4562476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81643</xdr:colOff>
          <xdr:row>195</xdr:row>
          <xdr:rowOff>131991</xdr:rowOff>
        </xdr:from>
        <xdr:to>
          <xdr:col>23</xdr:col>
          <xdr:colOff>163286</xdr:colOff>
          <xdr:row>216</xdr:row>
          <xdr:rowOff>136072</xdr:rowOff>
        </xdr:to>
        <xdr:pic>
          <xdr:nvPicPr>
            <xdr:cNvPr id="18" name="Imagen 17">
              <a:extLst>
                <a:ext uri="{FF2B5EF4-FFF2-40B4-BE49-F238E27FC236}">
                  <a16:creationId xmlns:a16="http://schemas.microsoft.com/office/drawing/2014/main" xmlns="" id="{00000000-0008-0000-0C00-000012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'PE-2'!$A$2:$AF$39" spid="_x0000_s47149"/>
                </a:ext>
              </a:extLst>
            </xdr:cNvPicPr>
          </xdr:nvPicPr>
          <xdr:blipFill>
            <a:blip xmlns:r="http://schemas.openxmlformats.org/officeDocument/2006/relationships" r:embed="rId4"/>
            <a:srcRect/>
            <a:stretch>
              <a:fillRect/>
            </a:stretch>
          </xdr:blipFill>
          <xdr:spPr bwMode="auto">
            <a:xfrm>
              <a:off x="81643" y="31972705"/>
              <a:ext cx="5715000" cy="3433081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122463</xdr:colOff>
          <xdr:row>3</xdr:row>
          <xdr:rowOff>27215</xdr:rowOff>
        </xdr:from>
        <xdr:to>
          <xdr:col>23</xdr:col>
          <xdr:colOff>136071</xdr:colOff>
          <xdr:row>44</xdr:row>
          <xdr:rowOff>134711</xdr:rowOff>
        </xdr:to>
        <xdr:pic>
          <xdr:nvPicPr>
            <xdr:cNvPr id="14" name="Imagen 13">
              <a:extLst>
                <a:ext uri="{FF2B5EF4-FFF2-40B4-BE49-F238E27FC236}">
                  <a16:creationId xmlns:a16="http://schemas.microsoft.com/office/drawing/2014/main" xmlns="" id="{00000000-0008-0000-0C00-00000E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'Indice 2'!$A$1:$AF$62" spid="_x0000_s47150"/>
                </a:ext>
              </a:extLst>
            </xdr:cNvPicPr>
          </xdr:nvPicPr>
          <xdr:blipFill>
            <a:blip xmlns:r="http://schemas.openxmlformats.org/officeDocument/2006/relationships" r:embed="rId5"/>
            <a:srcRect/>
            <a:stretch>
              <a:fillRect/>
            </a:stretch>
          </xdr:blipFill>
          <xdr:spPr bwMode="auto">
            <a:xfrm>
              <a:off x="122463" y="517072"/>
              <a:ext cx="5646965" cy="6802210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108859</xdr:colOff>
          <xdr:row>222</xdr:row>
          <xdr:rowOff>13608</xdr:rowOff>
        </xdr:from>
        <xdr:to>
          <xdr:col>23</xdr:col>
          <xdr:colOff>149679</xdr:colOff>
          <xdr:row>250</xdr:row>
          <xdr:rowOff>13608</xdr:rowOff>
        </xdr:to>
        <xdr:pic>
          <xdr:nvPicPr>
            <xdr:cNvPr id="20" name="Imagen 19">
              <a:extLst>
                <a:ext uri="{FF2B5EF4-FFF2-40B4-BE49-F238E27FC236}">
                  <a16:creationId xmlns:a16="http://schemas.microsoft.com/office/drawing/2014/main" xmlns="" id="{00000000-0008-0000-0C00-000014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'PE-3'!$A$1:$AH$46" spid="_x0000_s47151"/>
                </a:ext>
              </a:extLst>
            </xdr:cNvPicPr>
          </xdr:nvPicPr>
          <xdr:blipFill>
            <a:blip xmlns:r="http://schemas.openxmlformats.org/officeDocument/2006/relationships" r:embed="rId6"/>
            <a:srcRect/>
            <a:stretch>
              <a:fillRect/>
            </a:stretch>
          </xdr:blipFill>
          <xdr:spPr bwMode="auto">
            <a:xfrm>
              <a:off x="108859" y="36263037"/>
              <a:ext cx="5674177" cy="4572000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84366</xdr:colOff>
          <xdr:row>277</xdr:row>
          <xdr:rowOff>2722</xdr:rowOff>
        </xdr:from>
        <xdr:to>
          <xdr:col>23</xdr:col>
          <xdr:colOff>125186</xdr:colOff>
          <xdr:row>329</xdr:row>
          <xdr:rowOff>13606</xdr:rowOff>
        </xdr:to>
        <xdr:pic>
          <xdr:nvPicPr>
            <xdr:cNvPr id="8" name="Imagen 7">
              <a:extLst>
                <a:ext uri="{FF2B5EF4-FFF2-40B4-BE49-F238E27FC236}">
                  <a16:creationId xmlns:a16="http://schemas.microsoft.com/office/drawing/2014/main" xmlns="" id="{77F4D5F0-771B-49B4-81F6-A391888CBC9A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'PE-4'!$A$1:$AH$166" spid="_x0000_s47152"/>
                </a:ext>
              </a:extLst>
            </xdr:cNvPicPr>
          </xdr:nvPicPr>
          <xdr:blipFill>
            <a:blip xmlns:r="http://schemas.openxmlformats.org/officeDocument/2006/relationships" r:embed="rId7"/>
            <a:srcRect/>
            <a:stretch>
              <a:fillRect/>
            </a:stretch>
          </xdr:blipFill>
          <xdr:spPr bwMode="auto">
            <a:xfrm>
              <a:off x="84366" y="45232865"/>
              <a:ext cx="5674177" cy="8501741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116115</xdr:colOff>
          <xdr:row>330</xdr:row>
          <xdr:rowOff>94948</xdr:rowOff>
        </xdr:from>
        <xdr:to>
          <xdr:col>23</xdr:col>
          <xdr:colOff>156935</xdr:colOff>
          <xdr:row>382</xdr:row>
          <xdr:rowOff>105832</xdr:rowOff>
        </xdr:to>
        <xdr:pic>
          <xdr:nvPicPr>
            <xdr:cNvPr id="9" name="Imagen 8">
              <a:extLst>
                <a:ext uri="{FF2B5EF4-FFF2-40B4-BE49-F238E27FC236}">
                  <a16:creationId xmlns:a16="http://schemas.microsoft.com/office/drawing/2014/main" xmlns="" id="{AEC5C423-2CBD-4DEC-A125-644CA82A1E76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'PE-4'!$A$166:$AH$256" spid="_x0000_s47153"/>
                </a:ext>
              </a:extLst>
            </xdr:cNvPicPr>
          </xdr:nvPicPr>
          <xdr:blipFill>
            <a:blip xmlns:r="http://schemas.openxmlformats.org/officeDocument/2006/relationships" r:embed="rId8"/>
            <a:srcRect/>
            <a:stretch>
              <a:fillRect/>
            </a:stretch>
          </xdr:blipFill>
          <xdr:spPr bwMode="auto">
            <a:xfrm>
              <a:off x="116115" y="52482448"/>
              <a:ext cx="5639403" cy="8265884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pic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114301</xdr:colOff>
      <xdr:row>70</xdr:row>
      <xdr:rowOff>85725</xdr:rowOff>
    </xdr:from>
    <xdr:to>
      <xdr:col>31</xdr:col>
      <xdr:colOff>47626</xdr:colOff>
      <xdr:row>75</xdr:row>
      <xdr:rowOff>78600</xdr:rowOff>
    </xdr:to>
    <xdr:sp macro="" textlink="">
      <xdr:nvSpPr>
        <xdr:cNvPr id="2" name="Flecha derech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SpPr/>
      </xdr:nvSpPr>
      <xdr:spPr>
        <a:xfrm>
          <a:off x="6553201" y="6524625"/>
          <a:ext cx="1171575" cy="6120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UY" sz="1200" b="1">
              <a:latin typeface="Arial" panose="020B0604020202020204" pitchFamily="34" charset="0"/>
              <a:cs typeface="Arial" panose="020B0604020202020204" pitchFamily="34" charset="0"/>
            </a:rPr>
            <a:t>SIGUIENTE</a:t>
          </a:r>
        </a:p>
      </xdr:txBody>
    </xdr:sp>
    <xdr:clientData/>
  </xdr:twoCellAnchor>
  <xdr:twoCellAnchor>
    <xdr:from>
      <xdr:col>1</xdr:col>
      <xdr:colOff>76200</xdr:colOff>
      <xdr:row>70</xdr:row>
      <xdr:rowOff>95250</xdr:rowOff>
    </xdr:from>
    <xdr:to>
      <xdr:col>6</xdr:col>
      <xdr:colOff>7950</xdr:colOff>
      <xdr:row>75</xdr:row>
      <xdr:rowOff>88125</xdr:rowOff>
    </xdr:to>
    <xdr:sp macro="" textlink="">
      <xdr:nvSpPr>
        <xdr:cNvPr id="3" name="Flecha izquierda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0100-000003000000}"/>
            </a:ext>
          </a:extLst>
        </xdr:cNvPr>
        <xdr:cNvSpPr/>
      </xdr:nvSpPr>
      <xdr:spPr>
        <a:xfrm>
          <a:off x="323850" y="6534150"/>
          <a:ext cx="1170000" cy="6120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UY" sz="1200" b="1">
              <a:latin typeface="Arial" panose="020B0604020202020204" pitchFamily="34" charset="0"/>
              <a:cs typeface="Arial" panose="020B0604020202020204" pitchFamily="34" charset="0"/>
            </a:rPr>
            <a:t>ANTERIOR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160932</xdr:colOff>
      <xdr:row>120</xdr:row>
      <xdr:rowOff>102659</xdr:rowOff>
    </xdr:from>
    <xdr:to>
      <xdr:col>30</xdr:col>
      <xdr:colOff>72837</xdr:colOff>
      <xdr:row>142</xdr:row>
      <xdr:rowOff>117662</xdr:rowOff>
    </xdr:to>
    <xdr:grpSp>
      <xdr:nvGrpSpPr>
        <xdr:cNvPr id="20" name="Grupo 19">
          <a:extLst>
            <a:ext uri="{FF2B5EF4-FFF2-40B4-BE49-F238E27FC236}">
              <a16:creationId xmlns:a16="http://schemas.microsoft.com/office/drawing/2014/main" xmlns="" id="{00000000-0008-0000-0200-000014000000}"/>
            </a:ext>
          </a:extLst>
        </xdr:cNvPr>
        <xdr:cNvGrpSpPr/>
      </xdr:nvGrpSpPr>
      <xdr:grpSpPr>
        <a:xfrm>
          <a:off x="408582" y="22695959"/>
          <a:ext cx="7093755" cy="3196353"/>
          <a:chOff x="397937" y="17504833"/>
          <a:chExt cx="7079187" cy="3212042"/>
        </a:xfrm>
      </xdr:grpSpPr>
      <xdr:graphicFrame macro="">
        <xdr:nvGraphicFramePr>
          <xdr:cNvPr id="15" name="Gráfico 14">
            <a:extLst>
              <a:ext uri="{FF2B5EF4-FFF2-40B4-BE49-F238E27FC236}">
                <a16:creationId xmlns:a16="http://schemas.microsoft.com/office/drawing/2014/main" xmlns="" id="{00000000-0008-0000-0200-00000F000000}"/>
              </a:ext>
            </a:extLst>
          </xdr:cNvPr>
          <xdr:cNvGraphicFramePr/>
        </xdr:nvGraphicFramePr>
        <xdr:xfrm>
          <a:off x="397937" y="17504833"/>
          <a:ext cx="3450164" cy="3212041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graphicFrame macro="">
        <xdr:nvGraphicFramePr>
          <xdr:cNvPr id="16" name="Gráfico 15">
            <a:extLst>
              <a:ext uri="{FF2B5EF4-FFF2-40B4-BE49-F238E27FC236}">
                <a16:creationId xmlns:a16="http://schemas.microsoft.com/office/drawing/2014/main" xmlns="" id="{00000000-0008-0000-0200-000010000000}"/>
              </a:ext>
            </a:extLst>
          </xdr:cNvPr>
          <xdr:cNvGraphicFramePr>
            <a:graphicFrameLocks/>
          </xdr:cNvGraphicFramePr>
        </xdr:nvGraphicFramePr>
        <xdr:xfrm>
          <a:off x="4019550" y="17516474"/>
          <a:ext cx="3457574" cy="3200401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</xdr:grpSp>
    <xdr:clientData/>
  </xdr:twoCellAnchor>
  <xdr:twoCellAnchor>
    <xdr:from>
      <xdr:col>0</xdr:col>
      <xdr:colOff>0</xdr:colOff>
      <xdr:row>0</xdr:row>
      <xdr:rowOff>0</xdr:rowOff>
    </xdr:from>
    <xdr:to>
      <xdr:col>38</xdr:col>
      <xdr:colOff>114300</xdr:colOff>
      <xdr:row>81</xdr:row>
      <xdr:rowOff>0</xdr:rowOff>
    </xdr:to>
    <xdr:sp macro="" textlink="">
      <xdr:nvSpPr>
        <xdr:cNvPr id="4100" name="Rectangle 4" hidden="1">
          <a:extLst>
            <a:ext uri="{FF2B5EF4-FFF2-40B4-BE49-F238E27FC236}">
              <a16:creationId xmlns:a16="http://schemas.microsoft.com/office/drawing/2014/main" xmlns="" id="{00000000-0008-0000-0200-000004100000}"/>
            </a:ext>
          </a:extLst>
        </xdr:cNvPr>
        <xdr:cNvSpPr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38</xdr:col>
      <xdr:colOff>114300</xdr:colOff>
      <xdr:row>81</xdr:row>
      <xdr:rowOff>0</xdr:rowOff>
    </xdr:to>
    <xdr:sp macro="" textlink="">
      <xdr:nvSpPr>
        <xdr:cNvPr id="3" name="AutoShape 4">
          <a:extLst>
            <a:ext uri="{FF2B5EF4-FFF2-40B4-BE49-F238E27FC236}">
              <a16:creationId xmlns:a16="http://schemas.microsoft.com/office/drawing/2014/main" xmlns="" id="{00000000-0008-0000-0200-000003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r" b="b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38</xdr:col>
      <xdr:colOff>114300</xdr:colOff>
      <xdr:row>81</xdr:row>
      <xdr:rowOff>0</xdr:rowOff>
    </xdr:to>
    <xdr:sp macro="" textlink="">
      <xdr:nvSpPr>
        <xdr:cNvPr id="5" name="AutoShape 4">
          <a:extLst>
            <a:ext uri="{FF2B5EF4-FFF2-40B4-BE49-F238E27FC236}">
              <a16:creationId xmlns:a16="http://schemas.microsoft.com/office/drawing/2014/main" xmlns="" id="{00000000-0008-0000-0200-000005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r" b="b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38</xdr:col>
      <xdr:colOff>114300</xdr:colOff>
      <xdr:row>81</xdr:row>
      <xdr:rowOff>0</xdr:rowOff>
    </xdr:to>
    <xdr:sp macro="" textlink="">
      <xdr:nvSpPr>
        <xdr:cNvPr id="6" name="AutoShape 4">
          <a:extLst>
            <a:ext uri="{FF2B5EF4-FFF2-40B4-BE49-F238E27FC236}">
              <a16:creationId xmlns:a16="http://schemas.microsoft.com/office/drawing/2014/main" xmlns="" id="{00000000-0008-0000-0200-000006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38</xdr:col>
      <xdr:colOff>114300</xdr:colOff>
      <xdr:row>81</xdr:row>
      <xdr:rowOff>0</xdr:rowOff>
    </xdr:to>
    <xdr:sp macro="" textlink="">
      <xdr:nvSpPr>
        <xdr:cNvPr id="7" name="AutoShape 4">
          <a:extLst>
            <a:ext uri="{FF2B5EF4-FFF2-40B4-BE49-F238E27FC236}">
              <a16:creationId xmlns:a16="http://schemas.microsoft.com/office/drawing/2014/main" xmlns="" id="{00000000-0008-0000-0200-000007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38</xdr:col>
      <xdr:colOff>114300</xdr:colOff>
      <xdr:row>81</xdr:row>
      <xdr:rowOff>0</xdr:rowOff>
    </xdr:to>
    <xdr:sp macro="" textlink="">
      <xdr:nvSpPr>
        <xdr:cNvPr id="8" name="AutoShape 4">
          <a:extLst>
            <a:ext uri="{FF2B5EF4-FFF2-40B4-BE49-F238E27FC236}">
              <a16:creationId xmlns:a16="http://schemas.microsoft.com/office/drawing/2014/main" xmlns="" id="{00000000-0008-0000-0200-000008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38</xdr:col>
      <xdr:colOff>114300</xdr:colOff>
      <xdr:row>81</xdr:row>
      <xdr:rowOff>0</xdr:rowOff>
    </xdr:to>
    <xdr:sp macro="" textlink="">
      <xdr:nvSpPr>
        <xdr:cNvPr id="9" name="AutoShape 4">
          <a:extLst>
            <a:ext uri="{FF2B5EF4-FFF2-40B4-BE49-F238E27FC236}">
              <a16:creationId xmlns:a16="http://schemas.microsoft.com/office/drawing/2014/main" xmlns="" id="{00000000-0008-0000-0200-000009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38</xdr:col>
      <xdr:colOff>114300</xdr:colOff>
      <xdr:row>81</xdr:row>
      <xdr:rowOff>0</xdr:rowOff>
    </xdr:to>
    <xdr:sp macro="" textlink="">
      <xdr:nvSpPr>
        <xdr:cNvPr id="10" name="AutoShape 4">
          <a:extLst>
            <a:ext uri="{FF2B5EF4-FFF2-40B4-BE49-F238E27FC236}">
              <a16:creationId xmlns:a16="http://schemas.microsoft.com/office/drawing/2014/main" xmlns="" id="{00000000-0008-0000-0200-00000A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38</xdr:col>
      <xdr:colOff>114300</xdr:colOff>
      <xdr:row>81</xdr:row>
      <xdr:rowOff>0</xdr:rowOff>
    </xdr:to>
    <xdr:sp macro="" textlink="">
      <xdr:nvSpPr>
        <xdr:cNvPr id="13" name="AutoShape 4">
          <a:extLst>
            <a:ext uri="{FF2B5EF4-FFF2-40B4-BE49-F238E27FC236}">
              <a16:creationId xmlns:a16="http://schemas.microsoft.com/office/drawing/2014/main" xmlns="" id="{00000000-0008-0000-0200-00000D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38</xdr:col>
      <xdr:colOff>114300</xdr:colOff>
      <xdr:row>81</xdr:row>
      <xdr:rowOff>0</xdr:rowOff>
    </xdr:to>
    <xdr:sp macro="" textlink="">
      <xdr:nvSpPr>
        <xdr:cNvPr id="14" name="AutoShape 4">
          <a:extLst>
            <a:ext uri="{FF2B5EF4-FFF2-40B4-BE49-F238E27FC236}">
              <a16:creationId xmlns:a16="http://schemas.microsoft.com/office/drawing/2014/main" xmlns="" id="{00000000-0008-0000-0200-00000E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38</xdr:col>
      <xdr:colOff>114300</xdr:colOff>
      <xdr:row>81</xdr:row>
      <xdr:rowOff>0</xdr:rowOff>
    </xdr:to>
    <xdr:sp macro="" textlink="">
      <xdr:nvSpPr>
        <xdr:cNvPr id="17" name="AutoShape 4">
          <a:extLst>
            <a:ext uri="{FF2B5EF4-FFF2-40B4-BE49-F238E27FC236}">
              <a16:creationId xmlns:a16="http://schemas.microsoft.com/office/drawing/2014/main" xmlns="" id="{00000000-0008-0000-0200-000011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38</xdr:col>
      <xdr:colOff>114300</xdr:colOff>
      <xdr:row>81</xdr:row>
      <xdr:rowOff>0</xdr:rowOff>
    </xdr:to>
    <xdr:sp macro="" textlink="">
      <xdr:nvSpPr>
        <xdr:cNvPr id="18" name="AutoShape 4">
          <a:extLst>
            <a:ext uri="{FF2B5EF4-FFF2-40B4-BE49-F238E27FC236}">
              <a16:creationId xmlns:a16="http://schemas.microsoft.com/office/drawing/2014/main" xmlns="" id="{00000000-0008-0000-0200-000012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38</xdr:col>
      <xdr:colOff>114300</xdr:colOff>
      <xdr:row>81</xdr:row>
      <xdr:rowOff>0</xdr:rowOff>
    </xdr:to>
    <xdr:sp macro="" textlink="">
      <xdr:nvSpPr>
        <xdr:cNvPr id="19" name="AutoShape 4">
          <a:extLst>
            <a:ext uri="{FF2B5EF4-FFF2-40B4-BE49-F238E27FC236}">
              <a16:creationId xmlns:a16="http://schemas.microsoft.com/office/drawing/2014/main" xmlns="" id="{00000000-0008-0000-0200-000013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26</xdr:col>
      <xdr:colOff>119150</xdr:colOff>
      <xdr:row>144</xdr:row>
      <xdr:rowOff>90708</xdr:rowOff>
    </xdr:from>
    <xdr:to>
      <xdr:col>31</xdr:col>
      <xdr:colOff>56503</xdr:colOff>
      <xdr:row>147</xdr:row>
      <xdr:rowOff>97591</xdr:rowOff>
    </xdr:to>
    <xdr:sp macro="" textlink="">
      <xdr:nvSpPr>
        <xdr:cNvPr id="22" name="Flecha derecha 21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0200-000016000000}"/>
            </a:ext>
          </a:extLst>
        </xdr:cNvPr>
        <xdr:cNvSpPr/>
      </xdr:nvSpPr>
      <xdr:spPr>
        <a:xfrm>
          <a:off x="6528915" y="20586267"/>
          <a:ext cx="1170000" cy="6120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UY" sz="1200" b="1">
              <a:latin typeface="Arial" panose="020B0604020202020204" pitchFamily="34" charset="0"/>
              <a:cs typeface="Arial" panose="020B0604020202020204" pitchFamily="34" charset="0"/>
            </a:rPr>
            <a:t>SIGUIENTE</a:t>
          </a:r>
        </a:p>
      </xdr:txBody>
    </xdr:sp>
    <xdr:clientData/>
  </xdr:twoCellAnchor>
  <xdr:twoCellAnchor>
    <xdr:from>
      <xdr:col>1</xdr:col>
      <xdr:colOff>78441</xdr:colOff>
      <xdr:row>144</xdr:row>
      <xdr:rowOff>89647</xdr:rowOff>
    </xdr:from>
    <xdr:to>
      <xdr:col>6</xdr:col>
      <xdr:colOff>15794</xdr:colOff>
      <xdr:row>147</xdr:row>
      <xdr:rowOff>96530</xdr:rowOff>
    </xdr:to>
    <xdr:sp macro="" textlink="">
      <xdr:nvSpPr>
        <xdr:cNvPr id="23" name="Flecha izquierda 22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0200-000017000000}"/>
            </a:ext>
          </a:extLst>
        </xdr:cNvPr>
        <xdr:cNvSpPr/>
      </xdr:nvSpPr>
      <xdr:spPr>
        <a:xfrm>
          <a:off x="324970" y="20585206"/>
          <a:ext cx="1170000" cy="6120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UY" sz="1200" b="1">
              <a:latin typeface="Arial" panose="020B0604020202020204" pitchFamily="34" charset="0"/>
              <a:cs typeface="Arial" panose="020B0604020202020204" pitchFamily="34" charset="0"/>
            </a:rPr>
            <a:t>ANTERIOR</a:t>
          </a:r>
        </a:p>
      </xdr:txBody>
    </xdr:sp>
    <xdr:clientData/>
  </xdr:twoCellAnchor>
  <xdr:twoCellAnchor>
    <xdr:from>
      <xdr:col>13</xdr:col>
      <xdr:colOff>115167</xdr:colOff>
      <xdr:row>144</xdr:row>
      <xdr:rowOff>112930</xdr:rowOff>
    </xdr:from>
    <xdr:to>
      <xdr:col>18</xdr:col>
      <xdr:colOff>5411</xdr:colOff>
      <xdr:row>147</xdr:row>
      <xdr:rowOff>47813</xdr:rowOff>
    </xdr:to>
    <xdr:sp macro="" textlink="">
      <xdr:nvSpPr>
        <xdr:cNvPr id="24" name="Rectángulo redondeado 23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0200-000018000000}"/>
            </a:ext>
          </a:extLst>
        </xdr:cNvPr>
        <xdr:cNvSpPr/>
      </xdr:nvSpPr>
      <xdr:spPr>
        <a:xfrm>
          <a:off x="3320049" y="20608489"/>
          <a:ext cx="1122891" cy="540000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UY" sz="1200" b="1">
              <a:latin typeface="Arial" panose="020B0604020202020204" pitchFamily="34" charset="0"/>
              <a:cs typeface="Arial" panose="020B0604020202020204" pitchFamily="34" charset="0"/>
            </a:rPr>
            <a:t>VOLVER AL INDICE</a:t>
          </a:r>
        </a:p>
      </xdr:txBody>
    </xdr:sp>
    <xdr:clientData/>
  </xdr:twoCellAnchor>
  <xdr:twoCellAnchor>
    <xdr:from>
      <xdr:col>4</xdr:col>
      <xdr:colOff>140072</xdr:colOff>
      <xdr:row>68</xdr:row>
      <xdr:rowOff>319370</xdr:rowOff>
    </xdr:from>
    <xdr:to>
      <xdr:col>29</xdr:col>
      <xdr:colOff>89646</xdr:colOff>
      <xdr:row>74</xdr:row>
      <xdr:rowOff>22416</xdr:rowOff>
    </xdr:to>
    <xdr:sp macro="" textlink="">
      <xdr:nvSpPr>
        <xdr:cNvPr id="4" name="Llaves 3">
          <a:extLst>
            <a:ext uri="{FF2B5EF4-FFF2-40B4-BE49-F238E27FC236}">
              <a16:creationId xmlns:a16="http://schemas.microsoft.com/office/drawing/2014/main" xmlns="" id="{00000000-0008-0000-0200-000004000000}"/>
            </a:ext>
          </a:extLst>
        </xdr:cNvPr>
        <xdr:cNvSpPr/>
      </xdr:nvSpPr>
      <xdr:spPr>
        <a:xfrm rot="5400000">
          <a:off x="3154454" y="9821959"/>
          <a:ext cx="2056281" cy="6112809"/>
        </a:xfrm>
        <a:prstGeom prst="bracePair">
          <a:avLst/>
        </a:prstGeom>
        <a:ln w="28575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0.12835</cdr:x>
      <cdr:y>0.14596</cdr:y>
    </cdr:from>
    <cdr:to>
      <cdr:x>0.97789</cdr:x>
      <cdr:y>0.82504</cdr:y>
    </cdr:to>
    <cdr:grpSp>
      <cdr:nvGrpSpPr>
        <cdr:cNvPr id="7" name="Grupo 6">
          <a:extLst xmlns:a="http://schemas.openxmlformats.org/drawingml/2006/main">
            <a:ext uri="{FF2B5EF4-FFF2-40B4-BE49-F238E27FC236}">
              <a16:creationId xmlns:a16="http://schemas.microsoft.com/office/drawing/2014/main" xmlns="" id="{8F551B8C-3806-406A-837B-760A67B9591A}"/>
            </a:ext>
          </a:extLst>
        </cdr:cNvPr>
        <cdr:cNvGrpSpPr/>
      </cdr:nvGrpSpPr>
      <cdr:grpSpPr>
        <a:xfrm xmlns:a="http://schemas.openxmlformats.org/drawingml/2006/main">
          <a:off x="443740" y="466540"/>
          <a:ext cx="2937084" cy="2170578"/>
          <a:chOff x="586814" y="398254"/>
          <a:chExt cx="3884083" cy="1852766"/>
        </a:xfrm>
      </cdr:grpSpPr>
      <cdr:cxnSp macro="">
        <cdr:nvCxnSpPr>
          <cdr:cNvPr id="3" name="Conector recto 2">
            <a:extLst xmlns:a="http://schemas.openxmlformats.org/drawingml/2006/main">
              <a:ext uri="{FF2B5EF4-FFF2-40B4-BE49-F238E27FC236}">
                <a16:creationId xmlns:a16="http://schemas.microsoft.com/office/drawing/2014/main" xmlns="" id="{B2F2CDCC-0F90-4230-AF69-CFCE20F1D8A3}"/>
              </a:ext>
            </a:extLst>
          </cdr:cNvPr>
          <cdr:cNvCxnSpPr/>
        </cdr:nvCxnSpPr>
        <cdr:spPr>
          <a:xfrm xmlns:a="http://schemas.openxmlformats.org/drawingml/2006/main">
            <a:off x="2527210" y="398254"/>
            <a:ext cx="0" cy="1852766"/>
          </a:xfrm>
          <a:prstGeom xmlns:a="http://schemas.openxmlformats.org/drawingml/2006/main" prst="line">
            <a:avLst/>
          </a:prstGeom>
          <a:ln xmlns:a="http://schemas.openxmlformats.org/drawingml/2006/main">
            <a:solidFill>
              <a:sysClr val="windowText" lastClr="000000"/>
            </a:solidFill>
          </a:ln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</cdr:cxnSp>
      <cdr:cxnSp macro="">
        <cdr:nvCxnSpPr>
          <cdr:cNvPr id="4" name="Conector recto 3">
            <a:extLst xmlns:a="http://schemas.openxmlformats.org/drawingml/2006/main">
              <a:ext uri="{FF2B5EF4-FFF2-40B4-BE49-F238E27FC236}">
                <a16:creationId xmlns:a16="http://schemas.microsoft.com/office/drawing/2014/main" xmlns="" id="{80BA5C71-CF21-4B94-AE76-2FDBA4A36812}"/>
              </a:ext>
            </a:extLst>
          </cdr:cNvPr>
          <cdr:cNvCxnSpPr/>
        </cdr:nvCxnSpPr>
        <cdr:spPr>
          <a:xfrm xmlns:a="http://schemas.openxmlformats.org/drawingml/2006/main" flipV="1">
            <a:off x="586814" y="1323975"/>
            <a:ext cx="3884083" cy="0"/>
          </a:xfrm>
          <a:prstGeom xmlns:a="http://schemas.openxmlformats.org/drawingml/2006/main" prst="line">
            <a:avLst/>
          </a:prstGeom>
          <a:ln xmlns:a="http://schemas.openxmlformats.org/drawingml/2006/main">
            <a:solidFill>
              <a:sysClr val="windowText" lastClr="000000"/>
            </a:solidFill>
          </a:ln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</cdr:cxnSp>
    </cdr:grpSp>
  </cdr:relSizeAnchor>
  <cdr:relSizeAnchor xmlns:cdr="http://schemas.openxmlformats.org/drawingml/2006/chartDrawing">
    <cdr:from>
      <cdr:x>0.12847</cdr:x>
      <cdr:y>0.13533</cdr:y>
    </cdr:from>
    <cdr:to>
      <cdr:x>0.97283</cdr:x>
      <cdr:y>0.92305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xmlns="" id="{F7BB2723-DAC6-4365-A1C5-C162DF8D1BA2}"/>
            </a:ext>
          </a:extLst>
        </cdr:cNvPr>
        <cdr:cNvGrpSpPr/>
      </cdr:nvGrpSpPr>
      <cdr:grpSpPr>
        <a:xfrm xmlns:a="http://schemas.openxmlformats.org/drawingml/2006/main">
          <a:off x="444155" y="432562"/>
          <a:ext cx="2919175" cy="2517831"/>
          <a:chOff x="590369" y="360663"/>
          <a:chExt cx="3962714" cy="2160865"/>
        </a:xfrm>
      </cdr:grpSpPr>
      <cdr:sp macro="" textlink="">
        <cdr:nvSpPr>
          <cdr:cNvPr id="9" name="CuadroTexto 1"/>
          <cdr:cNvSpPr txBox="1"/>
        </cdr:nvSpPr>
        <cdr:spPr>
          <a:xfrm xmlns:a="http://schemas.openxmlformats.org/drawingml/2006/main">
            <a:off x="2682721" y="2042111"/>
            <a:ext cx="1870362" cy="479417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t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l"/>
            <a:r>
              <a:rPr lang="es-UY" sz="1100" b="1"/>
              <a:t>Necesario</a:t>
            </a:r>
            <a:r>
              <a:rPr lang="es-UY" sz="1100" b="1" baseline="0"/>
              <a:t> Consultar</a:t>
            </a:r>
            <a:endParaRPr lang="es-UY" sz="1100" b="1"/>
          </a:p>
        </cdr:txBody>
      </cdr:sp>
      <cdr:sp macro="" textlink="">
        <cdr:nvSpPr>
          <cdr:cNvPr id="8" name="CuadroTexto 7"/>
          <cdr:cNvSpPr txBox="1"/>
        </cdr:nvSpPr>
        <cdr:spPr>
          <a:xfrm xmlns:a="http://schemas.openxmlformats.org/drawingml/2006/main">
            <a:off x="2432380" y="362742"/>
            <a:ext cx="2071935" cy="486826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vertOverflow="clip" wrap="square" rtlCol="0" anchor="t"/>
          <a:lstStyle xmlns:a="http://schemas.openxmlformats.org/drawingml/2006/main"/>
          <a:p xmlns:a="http://schemas.openxmlformats.org/drawingml/2006/main">
            <a:pPr algn="r"/>
            <a:r>
              <a:rPr lang="es-UY" sz="1100" b="1"/>
              <a:t>Trabajo</a:t>
            </a:r>
            <a:r>
              <a:rPr lang="es-UY" sz="1100" b="1" baseline="0"/>
              <a:t> Conjunto</a:t>
            </a:r>
            <a:endParaRPr lang="es-UY" sz="1100" b="1"/>
          </a:p>
        </cdr:txBody>
      </cdr:sp>
      <cdr:sp macro="" textlink="">
        <cdr:nvSpPr>
          <cdr:cNvPr id="10" name="CuadroTexto 1"/>
          <cdr:cNvSpPr txBox="1"/>
        </cdr:nvSpPr>
        <cdr:spPr>
          <a:xfrm xmlns:a="http://schemas.openxmlformats.org/drawingml/2006/main">
            <a:off x="609140" y="360663"/>
            <a:ext cx="1930421" cy="420165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t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r>
              <a:rPr lang="es-UY" sz="1100" b="1"/>
              <a:t>Necesario</a:t>
            </a:r>
            <a:r>
              <a:rPr lang="es-UY" sz="1100" b="1" baseline="0"/>
              <a:t> Considerar</a:t>
            </a:r>
            <a:endParaRPr lang="es-UY" sz="1100" b="1"/>
          </a:p>
        </cdr:txBody>
      </cdr:sp>
      <cdr:sp macro="" textlink="">
        <cdr:nvSpPr>
          <cdr:cNvPr id="11" name="CuadroTexto 1"/>
          <cdr:cNvSpPr txBox="1"/>
        </cdr:nvSpPr>
        <cdr:spPr>
          <a:xfrm xmlns:a="http://schemas.openxmlformats.org/drawingml/2006/main">
            <a:off x="590369" y="2069638"/>
            <a:ext cx="2203765" cy="398997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t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l"/>
            <a:r>
              <a:rPr lang="es-UY" sz="1100" b="1"/>
              <a:t>Mantener</a:t>
            </a:r>
            <a:r>
              <a:rPr lang="es-UY" sz="1100" b="1" baseline="0"/>
              <a:t> Informados</a:t>
            </a:r>
            <a:endParaRPr lang="es-UY" sz="1100" b="1"/>
          </a:p>
        </cdr:txBody>
      </cdr:sp>
    </cdr:grp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0.12484</cdr:x>
      <cdr:y>0.13512</cdr:y>
    </cdr:from>
    <cdr:to>
      <cdr:x>0.97438</cdr:x>
      <cdr:y>0.82245</cdr:y>
    </cdr:to>
    <cdr:grpSp>
      <cdr:nvGrpSpPr>
        <cdr:cNvPr id="7" name="Grupo 6">
          <a:extLst xmlns:a="http://schemas.openxmlformats.org/drawingml/2006/main">
            <a:ext uri="{FF2B5EF4-FFF2-40B4-BE49-F238E27FC236}">
              <a16:creationId xmlns:a16="http://schemas.microsoft.com/office/drawing/2014/main" xmlns="" id="{97DFB1A9-8B26-4425-AE63-B2CA4A49EBB8}"/>
            </a:ext>
          </a:extLst>
        </cdr:cNvPr>
        <cdr:cNvGrpSpPr/>
      </cdr:nvGrpSpPr>
      <cdr:grpSpPr>
        <a:xfrm xmlns:a="http://schemas.openxmlformats.org/drawingml/2006/main">
          <a:off x="432532" y="430326"/>
          <a:ext cx="2943392" cy="2188987"/>
          <a:chOff x="570769" y="370652"/>
          <a:chExt cx="3884083" cy="1885502"/>
        </a:xfrm>
      </cdr:grpSpPr>
      <cdr:cxnSp macro="">
        <cdr:nvCxnSpPr>
          <cdr:cNvPr id="4" name="Conector recto 3">
            <a:extLst xmlns:a="http://schemas.openxmlformats.org/drawingml/2006/main">
              <a:ext uri="{FF2B5EF4-FFF2-40B4-BE49-F238E27FC236}">
                <a16:creationId xmlns:a16="http://schemas.microsoft.com/office/drawing/2014/main" xmlns="" id="{BC1BC1E3-AF1D-4A57-8470-1376A9F7DC84}"/>
              </a:ext>
            </a:extLst>
          </cdr:cNvPr>
          <cdr:cNvCxnSpPr/>
        </cdr:nvCxnSpPr>
        <cdr:spPr>
          <a:xfrm xmlns:a="http://schemas.openxmlformats.org/drawingml/2006/main" flipV="1">
            <a:off x="570769" y="1323976"/>
            <a:ext cx="3884083" cy="0"/>
          </a:xfrm>
          <a:prstGeom xmlns:a="http://schemas.openxmlformats.org/drawingml/2006/main" prst="line">
            <a:avLst/>
          </a:prstGeom>
          <a:ln xmlns:a="http://schemas.openxmlformats.org/drawingml/2006/main">
            <a:solidFill>
              <a:sysClr val="windowText" lastClr="000000"/>
            </a:solidFill>
          </a:ln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</cdr:cxnSp>
      <cdr:cxnSp macro="">
        <cdr:nvCxnSpPr>
          <cdr:cNvPr id="3" name="Conector recto 2">
            <a:extLst xmlns:a="http://schemas.openxmlformats.org/drawingml/2006/main">
              <a:ext uri="{FF2B5EF4-FFF2-40B4-BE49-F238E27FC236}">
                <a16:creationId xmlns:a16="http://schemas.microsoft.com/office/drawing/2014/main" xmlns="" id="{AA4789BE-ACBC-4AAE-97F9-F5CD05CD27EF}"/>
              </a:ext>
            </a:extLst>
          </cdr:cNvPr>
          <cdr:cNvCxnSpPr/>
        </cdr:nvCxnSpPr>
        <cdr:spPr>
          <a:xfrm xmlns:a="http://schemas.openxmlformats.org/drawingml/2006/main" flipH="1">
            <a:off x="2493812" y="370652"/>
            <a:ext cx="0" cy="1885502"/>
          </a:xfrm>
          <a:prstGeom xmlns:a="http://schemas.openxmlformats.org/drawingml/2006/main" prst="line">
            <a:avLst/>
          </a:prstGeom>
          <a:ln xmlns:a="http://schemas.openxmlformats.org/drawingml/2006/main">
            <a:solidFill>
              <a:sysClr val="windowText" lastClr="000000"/>
            </a:solidFill>
          </a:ln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</cdr:cxnSp>
    </cdr:grpSp>
  </cdr:relSizeAnchor>
  <cdr:relSizeAnchor xmlns:cdr="http://schemas.openxmlformats.org/drawingml/2006/chartDrawing">
    <cdr:from>
      <cdr:x>0.12653</cdr:x>
      <cdr:y>0.12387</cdr:y>
    </cdr:from>
    <cdr:to>
      <cdr:x>0.9726</cdr:x>
      <cdr:y>0.91006</cdr:y>
    </cdr:to>
    <cdr:grpSp>
      <cdr:nvGrpSpPr>
        <cdr:cNvPr id="16" name="Grupo 15">
          <a:extLst xmlns:a="http://schemas.openxmlformats.org/drawingml/2006/main">
            <a:ext uri="{FF2B5EF4-FFF2-40B4-BE49-F238E27FC236}">
              <a16:creationId xmlns:a16="http://schemas.microsoft.com/office/drawing/2014/main" xmlns="" id="{2D4E6572-B50A-496B-BB99-FA5D2DDF02DC}"/>
            </a:ext>
          </a:extLst>
        </cdr:cNvPr>
        <cdr:cNvGrpSpPr/>
      </cdr:nvGrpSpPr>
      <cdr:grpSpPr>
        <a:xfrm xmlns:a="http://schemas.openxmlformats.org/drawingml/2006/main">
          <a:off x="438387" y="394497"/>
          <a:ext cx="2931370" cy="2503834"/>
          <a:chOff x="578503" y="339781"/>
          <a:chExt cx="3868238" cy="2156696"/>
        </a:xfrm>
      </cdr:grpSpPr>
      <cdr:sp macro="" textlink="">
        <cdr:nvSpPr>
          <cdr:cNvPr id="8" name="CuadroTexto 7"/>
          <cdr:cNvSpPr txBox="1"/>
        </cdr:nvSpPr>
        <cdr:spPr>
          <a:xfrm xmlns:a="http://schemas.openxmlformats.org/drawingml/2006/main">
            <a:off x="2452258" y="339781"/>
            <a:ext cx="1980892" cy="452635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vertOverflow="clip" wrap="square" rtlCol="0" anchor="t"/>
          <a:lstStyle xmlns:a="http://schemas.openxmlformats.org/drawingml/2006/main"/>
          <a:p xmlns:a="http://schemas.openxmlformats.org/drawingml/2006/main">
            <a:pPr algn="r"/>
            <a:r>
              <a:rPr lang="es-UY" sz="1100" b="1"/>
              <a:t>Necesario</a:t>
            </a:r>
            <a:r>
              <a:rPr lang="es-UY" sz="1100" b="1" baseline="0"/>
              <a:t> Involucrar</a:t>
            </a:r>
            <a:endParaRPr lang="es-UY" sz="1100" b="1"/>
          </a:p>
        </cdr:txBody>
      </cdr:sp>
      <cdr:sp macro="" textlink="">
        <cdr:nvSpPr>
          <cdr:cNvPr id="9" name="CuadroTexto 1"/>
          <cdr:cNvSpPr txBox="1"/>
        </cdr:nvSpPr>
        <cdr:spPr>
          <a:xfrm xmlns:a="http://schemas.openxmlformats.org/drawingml/2006/main">
            <a:off x="578503" y="353332"/>
            <a:ext cx="1965417" cy="251889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t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l"/>
            <a:r>
              <a:rPr lang="es-UY" sz="1100" b="1"/>
              <a:t>Trabajo Conjunto</a:t>
            </a:r>
          </a:p>
        </cdr:txBody>
      </cdr:sp>
      <cdr:sp macro="" textlink="">
        <cdr:nvSpPr>
          <cdr:cNvPr id="10" name="CuadroTexto 1"/>
          <cdr:cNvSpPr txBox="1"/>
        </cdr:nvSpPr>
        <cdr:spPr>
          <a:xfrm xmlns:a="http://schemas.openxmlformats.org/drawingml/2006/main">
            <a:off x="2381543" y="2085837"/>
            <a:ext cx="2065198" cy="41064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t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r>
              <a:rPr lang="es-UY" sz="1100" b="1"/>
              <a:t>Necesario Consultar</a:t>
            </a:r>
          </a:p>
        </cdr:txBody>
      </cdr:sp>
      <cdr:sp macro="" textlink="">
        <cdr:nvSpPr>
          <cdr:cNvPr id="11" name="CuadroTexto 1"/>
          <cdr:cNvSpPr txBox="1"/>
        </cdr:nvSpPr>
        <cdr:spPr>
          <a:xfrm xmlns:a="http://schemas.openxmlformats.org/drawingml/2006/main">
            <a:off x="603960" y="2084833"/>
            <a:ext cx="2022894" cy="400055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t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l"/>
            <a:r>
              <a:rPr lang="es-UY" sz="1100" b="1"/>
              <a:t>Mantener</a:t>
            </a:r>
            <a:r>
              <a:rPr lang="es-UY" sz="1100" b="1" baseline="0"/>
              <a:t> Informados</a:t>
            </a:r>
            <a:endParaRPr lang="es-UY" sz="1100" b="1"/>
          </a:p>
        </cdr:txBody>
      </cdr:sp>
    </cdr:grp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22220</xdr:colOff>
      <xdr:row>138</xdr:row>
      <xdr:rowOff>48686</xdr:rowOff>
    </xdr:from>
    <xdr:to>
      <xdr:col>30</xdr:col>
      <xdr:colOff>232833</xdr:colOff>
      <xdr:row>142</xdr:row>
      <xdr:rowOff>98711</xdr:rowOff>
    </xdr:to>
    <xdr:sp macro="" textlink="">
      <xdr:nvSpPr>
        <xdr:cNvPr id="4" name="Flecha derecha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300-000004000000}"/>
            </a:ext>
          </a:extLst>
        </xdr:cNvPr>
        <xdr:cNvSpPr/>
      </xdr:nvSpPr>
      <xdr:spPr>
        <a:xfrm>
          <a:off x="6351053" y="20717936"/>
          <a:ext cx="1184280" cy="621525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UY" sz="1200" b="1">
              <a:latin typeface="Arial" panose="020B0604020202020204" pitchFamily="34" charset="0"/>
              <a:cs typeface="Arial" panose="020B0604020202020204" pitchFamily="34" charset="0"/>
            </a:rPr>
            <a:t>SIGUIENTE</a:t>
          </a:r>
        </a:p>
      </xdr:txBody>
    </xdr:sp>
    <xdr:clientData/>
  </xdr:twoCellAnchor>
  <xdr:twoCellAnchor>
    <xdr:from>
      <xdr:col>1</xdr:col>
      <xdr:colOff>9525</xdr:colOff>
      <xdr:row>138</xdr:row>
      <xdr:rowOff>47625</xdr:rowOff>
    </xdr:from>
    <xdr:to>
      <xdr:col>5</xdr:col>
      <xdr:colOff>188925</xdr:colOff>
      <xdr:row>142</xdr:row>
      <xdr:rowOff>97650</xdr:rowOff>
    </xdr:to>
    <xdr:sp macro="" textlink="">
      <xdr:nvSpPr>
        <xdr:cNvPr id="5" name="Flecha izquierda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0300-000005000000}"/>
            </a:ext>
          </a:extLst>
        </xdr:cNvPr>
        <xdr:cNvSpPr/>
      </xdr:nvSpPr>
      <xdr:spPr>
        <a:xfrm>
          <a:off x="257175" y="36166425"/>
          <a:ext cx="1170000" cy="6120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UY" sz="1200" b="1">
              <a:latin typeface="Arial" panose="020B0604020202020204" pitchFamily="34" charset="0"/>
              <a:cs typeface="Arial" panose="020B0604020202020204" pitchFamily="34" charset="0"/>
            </a:rPr>
            <a:t>ANTERIOR</a:t>
          </a:r>
        </a:p>
      </xdr:txBody>
    </xdr:sp>
    <xdr:clientData/>
  </xdr:twoCellAnchor>
  <xdr:twoCellAnchor>
    <xdr:from>
      <xdr:col>13</xdr:col>
      <xdr:colOff>32804</xdr:colOff>
      <xdr:row>138</xdr:row>
      <xdr:rowOff>70908</xdr:rowOff>
    </xdr:from>
    <xdr:to>
      <xdr:col>17</xdr:col>
      <xdr:colOff>165095</xdr:colOff>
      <xdr:row>142</xdr:row>
      <xdr:rowOff>48933</xdr:rowOff>
    </xdr:to>
    <xdr:sp macro="" textlink="">
      <xdr:nvSpPr>
        <xdr:cNvPr id="6" name="Rectángulo redondeado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0300-000006000000}"/>
            </a:ext>
          </a:extLst>
        </xdr:cNvPr>
        <xdr:cNvSpPr/>
      </xdr:nvSpPr>
      <xdr:spPr>
        <a:xfrm>
          <a:off x="3252254" y="36189708"/>
          <a:ext cx="1122891" cy="540000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UY" sz="1200" b="1">
              <a:latin typeface="Arial" panose="020B0604020202020204" pitchFamily="34" charset="0"/>
              <a:cs typeface="Arial" panose="020B0604020202020204" pitchFamily="34" charset="0"/>
            </a:rPr>
            <a:t>VOLVER AL INDICE</a:t>
          </a:r>
        </a:p>
      </xdr:txBody>
    </xdr:sp>
    <xdr:clientData/>
  </xdr:twoCellAnchor>
  <xdr:oneCellAnchor>
    <xdr:from>
      <xdr:col>2</xdr:col>
      <xdr:colOff>95249</xdr:colOff>
      <xdr:row>17</xdr:row>
      <xdr:rowOff>114300</xdr:rowOff>
    </xdr:from>
    <xdr:ext cx="4257675" cy="2419350"/>
    <xdr:pic>
      <xdr:nvPicPr>
        <xdr:cNvPr id="7" name="image6.png">
          <a:extLst>
            <a:ext uri="{FF2B5EF4-FFF2-40B4-BE49-F238E27FC236}">
              <a16:creationId xmlns:a16="http://schemas.microsoft.com/office/drawing/2014/main" xmlns="" id="{00000000-0008-0000-03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0549" y="4324350"/>
          <a:ext cx="4257675" cy="2419350"/>
        </a:xfrm>
        <a:prstGeom prst="rect">
          <a:avLst/>
        </a:prstGeom>
        <a:noFill/>
      </xdr:spPr>
    </xdr:pic>
    <xdr:clientData fLocksWithSheet="0"/>
  </xdr:oneCellAnchor>
  <xdr:twoCellAnchor>
    <xdr:from>
      <xdr:col>5</xdr:col>
      <xdr:colOff>38099</xdr:colOff>
      <xdr:row>18</xdr:row>
      <xdr:rowOff>95250</xdr:rowOff>
    </xdr:from>
    <xdr:to>
      <xdr:col>14</xdr:col>
      <xdr:colOff>35984</xdr:colOff>
      <xdr:row>34</xdr:row>
      <xdr:rowOff>54504</xdr:rowOff>
    </xdr:to>
    <xdr:sp macro="" textlink="">
      <xdr:nvSpPr>
        <xdr:cNvPr id="8" name="Marcador de contenido 2">
          <a:extLst>
            <a:ext uri="{FF2B5EF4-FFF2-40B4-BE49-F238E27FC236}">
              <a16:creationId xmlns:a16="http://schemas.microsoft.com/office/drawing/2014/main" xmlns="" id="{00000000-0008-0000-0300-000008000000}"/>
            </a:ext>
          </a:extLst>
        </xdr:cNvPr>
        <xdr:cNvSpPr>
          <a:spLocks noGrp="1"/>
        </xdr:cNvSpPr>
      </xdr:nvSpPr>
      <xdr:spPr>
        <a:xfrm>
          <a:off x="1276349" y="4429125"/>
          <a:ext cx="2226735" cy="1940454"/>
        </a:xfrm>
        <a:prstGeom prst="rect">
          <a:avLst/>
        </a:prstGeom>
      </xdr:spPr>
      <xdr:txBody>
        <a:bodyPr vert="horz" wrap="square" lIns="91440" tIns="45720" rIns="91440" bIns="45720" rtlCol="0">
          <a:normAutofit/>
        </a:bodyPr>
        <a:lstStyle>
          <a:lvl1pPr marL="228600" indent="-228600" algn="l" defTabSz="914400" rtl="0" eaLnBrk="1" latinLnBrk="0" hangingPunct="1">
            <a:lnSpc>
              <a:spcPct val="90000"/>
            </a:lnSpc>
            <a:spcBef>
              <a:spcPts val="1000"/>
            </a:spcBef>
            <a:buFont typeface="Arial" panose="020B0604020202020204" pitchFamily="34" charset="0"/>
            <a:buChar char="•"/>
            <a:defRPr sz="2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685800" indent="-228600" algn="l" defTabSz="914400" rtl="0" eaLnBrk="1" latinLnBrk="0" hangingPunct="1">
            <a:lnSpc>
              <a:spcPct val="90000"/>
            </a:lnSpc>
            <a:spcBef>
              <a:spcPts val="500"/>
            </a:spcBef>
            <a:buFont typeface="Arial" panose="020B0604020202020204" pitchFamily="34" charset="0"/>
            <a:buChar char="•"/>
            <a:defRPr sz="24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1143000" indent="-228600" algn="l" defTabSz="914400" rtl="0" eaLnBrk="1" latinLnBrk="0" hangingPunct="1">
            <a:lnSpc>
              <a:spcPct val="90000"/>
            </a:lnSpc>
            <a:spcBef>
              <a:spcPts val="500"/>
            </a:spcBef>
            <a:buFont typeface="Arial" panose="020B0604020202020204" pitchFamily="34" charset="0"/>
            <a:buChar char="•"/>
            <a:defRPr sz="20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600200" indent="-228600" algn="l" defTabSz="914400" rtl="0" eaLnBrk="1" latinLnBrk="0" hangingPunct="1">
            <a:lnSpc>
              <a:spcPct val="90000"/>
            </a:lnSpc>
            <a:spcBef>
              <a:spcPts val="500"/>
            </a:spcBef>
            <a:buFont typeface="Arial" panose="020B0604020202020204" pitchFamily="34" charset="0"/>
            <a:buChar char="•"/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2057400" indent="-228600" algn="l" defTabSz="914400" rtl="0" eaLnBrk="1" latinLnBrk="0" hangingPunct="1">
            <a:lnSpc>
              <a:spcPct val="90000"/>
            </a:lnSpc>
            <a:spcBef>
              <a:spcPts val="500"/>
            </a:spcBef>
            <a:buFont typeface="Arial" panose="020B0604020202020204" pitchFamily="34" charset="0"/>
            <a:buChar char="•"/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514600" indent="-228600" algn="l" defTabSz="914400" rtl="0" eaLnBrk="1" latinLnBrk="0" hangingPunct="1">
            <a:lnSpc>
              <a:spcPct val="90000"/>
            </a:lnSpc>
            <a:spcBef>
              <a:spcPts val="500"/>
            </a:spcBef>
            <a:buFont typeface="Arial" panose="020B0604020202020204" pitchFamily="34" charset="0"/>
            <a:buChar char="•"/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971800" indent="-228600" algn="l" defTabSz="914400" rtl="0" eaLnBrk="1" latinLnBrk="0" hangingPunct="1">
            <a:lnSpc>
              <a:spcPct val="90000"/>
            </a:lnSpc>
            <a:spcBef>
              <a:spcPts val="500"/>
            </a:spcBef>
            <a:buFont typeface="Arial" panose="020B0604020202020204" pitchFamily="34" charset="0"/>
            <a:buChar char="•"/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429000" indent="-228600" algn="l" defTabSz="914400" rtl="0" eaLnBrk="1" latinLnBrk="0" hangingPunct="1">
            <a:lnSpc>
              <a:spcPct val="90000"/>
            </a:lnSpc>
            <a:spcBef>
              <a:spcPts val="500"/>
            </a:spcBef>
            <a:buFont typeface="Arial" panose="020B0604020202020204" pitchFamily="34" charset="0"/>
            <a:buChar char="•"/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886200" indent="-228600" algn="l" defTabSz="914400" rtl="0" eaLnBrk="1" latinLnBrk="0" hangingPunct="1">
            <a:lnSpc>
              <a:spcPct val="90000"/>
            </a:lnSpc>
            <a:spcBef>
              <a:spcPts val="500"/>
            </a:spcBef>
            <a:buFont typeface="Arial" panose="020B0604020202020204" pitchFamily="34" charset="0"/>
            <a:buChar char="•"/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s-ES"/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33</xdr:col>
      <xdr:colOff>638175</xdr:colOff>
      <xdr:row>72</xdr:row>
      <xdr:rowOff>180975</xdr:rowOff>
    </xdr:to>
    <xdr:sp macro="" textlink="">
      <xdr:nvSpPr>
        <xdr:cNvPr id="5121" name="Rectangle 1" hidden="1">
          <a:extLst>
            <a:ext uri="{FF2B5EF4-FFF2-40B4-BE49-F238E27FC236}">
              <a16:creationId xmlns:a16="http://schemas.microsoft.com/office/drawing/2014/main" xmlns="" id="{00000000-0008-0000-0300-000001140000}"/>
            </a:ext>
          </a:extLst>
        </xdr:cNvPr>
        <xdr:cNvSpPr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41270</xdr:colOff>
      <xdr:row>290</xdr:row>
      <xdr:rowOff>48686</xdr:rowOff>
    </xdr:from>
    <xdr:to>
      <xdr:col>30</xdr:col>
      <xdr:colOff>220670</xdr:colOff>
      <xdr:row>294</xdr:row>
      <xdr:rowOff>98711</xdr:rowOff>
    </xdr:to>
    <xdr:sp macro="" textlink="">
      <xdr:nvSpPr>
        <xdr:cNvPr id="5" name="Flecha derecha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400-000005000000}"/>
            </a:ext>
          </a:extLst>
        </xdr:cNvPr>
        <xdr:cNvSpPr/>
      </xdr:nvSpPr>
      <xdr:spPr>
        <a:xfrm>
          <a:off x="6480170" y="16336436"/>
          <a:ext cx="1170000" cy="6120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UY" sz="1200" b="1">
              <a:latin typeface="Arial" panose="020B0604020202020204" pitchFamily="34" charset="0"/>
              <a:cs typeface="Arial" panose="020B0604020202020204" pitchFamily="34" charset="0"/>
            </a:rPr>
            <a:t>SIGUIENTE</a:t>
          </a:r>
        </a:p>
      </xdr:txBody>
    </xdr:sp>
    <xdr:clientData/>
  </xdr:twoCellAnchor>
  <xdr:twoCellAnchor>
    <xdr:from>
      <xdr:col>1</xdr:col>
      <xdr:colOff>28575</xdr:colOff>
      <xdr:row>290</xdr:row>
      <xdr:rowOff>47625</xdr:rowOff>
    </xdr:from>
    <xdr:to>
      <xdr:col>5</xdr:col>
      <xdr:colOff>207975</xdr:colOff>
      <xdr:row>294</xdr:row>
      <xdr:rowOff>97650</xdr:rowOff>
    </xdr:to>
    <xdr:sp macro="" textlink="">
      <xdr:nvSpPr>
        <xdr:cNvPr id="6" name="Flecha izquierda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0400-000006000000}"/>
            </a:ext>
          </a:extLst>
        </xdr:cNvPr>
        <xdr:cNvSpPr/>
      </xdr:nvSpPr>
      <xdr:spPr>
        <a:xfrm>
          <a:off x="276225" y="16335375"/>
          <a:ext cx="1170000" cy="6120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UY" sz="1200" b="1">
              <a:latin typeface="Arial" panose="020B0604020202020204" pitchFamily="34" charset="0"/>
              <a:cs typeface="Arial" panose="020B0604020202020204" pitchFamily="34" charset="0"/>
            </a:rPr>
            <a:t>ANTERIOR</a:t>
          </a:r>
        </a:p>
      </xdr:txBody>
    </xdr:sp>
    <xdr:clientData/>
  </xdr:twoCellAnchor>
  <xdr:twoCellAnchor>
    <xdr:from>
      <xdr:col>13</xdr:col>
      <xdr:colOff>51854</xdr:colOff>
      <xdr:row>290</xdr:row>
      <xdr:rowOff>70908</xdr:rowOff>
    </xdr:from>
    <xdr:to>
      <xdr:col>17</xdr:col>
      <xdr:colOff>184145</xdr:colOff>
      <xdr:row>294</xdr:row>
      <xdr:rowOff>48933</xdr:rowOff>
    </xdr:to>
    <xdr:sp macro="" textlink="">
      <xdr:nvSpPr>
        <xdr:cNvPr id="7" name="Rectángulo redondeado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0400-000007000000}"/>
            </a:ext>
          </a:extLst>
        </xdr:cNvPr>
        <xdr:cNvSpPr/>
      </xdr:nvSpPr>
      <xdr:spPr>
        <a:xfrm>
          <a:off x="3271304" y="16358658"/>
          <a:ext cx="1122891" cy="540000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UY" sz="1200" b="1">
              <a:latin typeface="Arial" panose="020B0604020202020204" pitchFamily="34" charset="0"/>
              <a:cs typeface="Arial" panose="020B0604020202020204" pitchFamily="34" charset="0"/>
            </a:rPr>
            <a:t>VOLVER AL INDICE</a:t>
          </a:r>
        </a:p>
      </xdr:txBody>
    </xdr:sp>
    <xdr:clientData/>
  </xdr:twoCellAnchor>
  <xdr:twoCellAnchor>
    <xdr:from>
      <xdr:col>18</xdr:col>
      <xdr:colOff>161925</xdr:colOff>
      <xdr:row>260</xdr:row>
      <xdr:rowOff>28575</xdr:rowOff>
    </xdr:from>
    <xdr:to>
      <xdr:col>29</xdr:col>
      <xdr:colOff>76200</xdr:colOff>
      <xdr:row>265</xdr:row>
      <xdr:rowOff>47625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xmlns="" id="{00000000-0008-0000-04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55</xdr:col>
      <xdr:colOff>85725</xdr:colOff>
      <xdr:row>5</xdr:row>
      <xdr:rowOff>19050</xdr:rowOff>
    </xdr:from>
    <xdr:to>
      <xdr:col>60</xdr:col>
      <xdr:colOff>85725</xdr:colOff>
      <xdr:row>12</xdr:row>
      <xdr:rowOff>28575</xdr:rowOff>
    </xdr:to>
    <xdr:sp macro="" textlink="">
      <xdr:nvSpPr>
        <xdr:cNvPr id="2" name="Elips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500-000002000000}"/>
            </a:ext>
          </a:extLst>
        </xdr:cNvPr>
        <xdr:cNvSpPr/>
      </xdr:nvSpPr>
      <xdr:spPr>
        <a:xfrm>
          <a:off x="27993975" y="638175"/>
          <a:ext cx="1238250" cy="876300"/>
        </a:xfrm>
        <a:prstGeom prst="ellips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100" b="1"/>
            <a:t>Volver</a:t>
          </a:r>
          <a:r>
            <a:rPr lang="es-ES" sz="1100" b="1" baseline="0"/>
            <a:t>  al</a:t>
          </a:r>
        </a:p>
        <a:p>
          <a:pPr algn="ctr"/>
          <a:r>
            <a:rPr lang="es-ES" sz="1100" b="1" baseline="0"/>
            <a:t>Formulario</a:t>
          </a:r>
        </a:p>
      </xdr:txBody>
    </xdr:sp>
    <xdr:clientData/>
  </xdr:twoCellAnchor>
  <xdr:twoCellAnchor>
    <xdr:from>
      <xdr:col>87</xdr:col>
      <xdr:colOff>123825</xdr:colOff>
      <xdr:row>3</xdr:row>
      <xdr:rowOff>104775</xdr:rowOff>
    </xdr:from>
    <xdr:to>
      <xdr:col>92</xdr:col>
      <xdr:colOff>123825</xdr:colOff>
      <xdr:row>9</xdr:row>
      <xdr:rowOff>9525</xdr:rowOff>
    </xdr:to>
    <xdr:sp macro="" textlink="">
      <xdr:nvSpPr>
        <xdr:cNvPr id="9" name="Elipse 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500-000009000000}"/>
            </a:ext>
          </a:extLst>
        </xdr:cNvPr>
        <xdr:cNvSpPr/>
      </xdr:nvSpPr>
      <xdr:spPr>
        <a:xfrm>
          <a:off x="36671250" y="476250"/>
          <a:ext cx="1238250" cy="647700"/>
        </a:xfrm>
        <a:prstGeom prst="ellips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100" b="1"/>
            <a:t>Volver</a:t>
          </a:r>
          <a:r>
            <a:rPr lang="es-ES" sz="1100" b="1" baseline="0"/>
            <a:t>  al</a:t>
          </a:r>
        </a:p>
        <a:p>
          <a:pPr algn="ctr"/>
          <a:r>
            <a:rPr lang="es-ES" sz="1100" b="1" baseline="0"/>
            <a:t>Formulario</a:t>
          </a:r>
        </a:p>
      </xdr:txBody>
    </xdr:sp>
    <xdr:clientData/>
  </xdr:twoCellAnchor>
  <xdr:twoCellAnchor>
    <xdr:from>
      <xdr:col>118</xdr:col>
      <xdr:colOff>123825</xdr:colOff>
      <xdr:row>3</xdr:row>
      <xdr:rowOff>104775</xdr:rowOff>
    </xdr:from>
    <xdr:to>
      <xdr:col>123</xdr:col>
      <xdr:colOff>123825</xdr:colOff>
      <xdr:row>9</xdr:row>
      <xdr:rowOff>9525</xdr:rowOff>
    </xdr:to>
    <xdr:sp macro="" textlink="">
      <xdr:nvSpPr>
        <xdr:cNvPr id="10" name="Elipse 9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500-00000A000000}"/>
            </a:ext>
          </a:extLst>
        </xdr:cNvPr>
        <xdr:cNvSpPr/>
      </xdr:nvSpPr>
      <xdr:spPr>
        <a:xfrm>
          <a:off x="45062775" y="476250"/>
          <a:ext cx="1238250" cy="647700"/>
        </a:xfrm>
        <a:prstGeom prst="ellips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100" b="1"/>
            <a:t>Volver</a:t>
          </a:r>
          <a:r>
            <a:rPr lang="es-ES" sz="1100" b="1" baseline="0"/>
            <a:t>  al</a:t>
          </a:r>
        </a:p>
        <a:p>
          <a:pPr algn="ctr"/>
          <a:r>
            <a:rPr lang="es-ES" sz="1100" b="1" baseline="0"/>
            <a:t>Formulario</a:t>
          </a:r>
        </a:p>
      </xdr:txBody>
    </xdr:sp>
    <xdr:clientData/>
  </xdr:twoCellAnchor>
  <xdr:twoCellAnchor>
    <xdr:from>
      <xdr:col>149</xdr:col>
      <xdr:colOff>123825</xdr:colOff>
      <xdr:row>3</xdr:row>
      <xdr:rowOff>104775</xdr:rowOff>
    </xdr:from>
    <xdr:to>
      <xdr:col>154</xdr:col>
      <xdr:colOff>123825</xdr:colOff>
      <xdr:row>9</xdr:row>
      <xdr:rowOff>9525</xdr:rowOff>
    </xdr:to>
    <xdr:sp macro="" textlink="">
      <xdr:nvSpPr>
        <xdr:cNvPr id="11" name="Elips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500-00000B000000}"/>
            </a:ext>
          </a:extLst>
        </xdr:cNvPr>
        <xdr:cNvSpPr/>
      </xdr:nvSpPr>
      <xdr:spPr>
        <a:xfrm>
          <a:off x="53454300" y="476250"/>
          <a:ext cx="1238250" cy="647700"/>
        </a:xfrm>
        <a:prstGeom prst="ellips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100" b="1"/>
            <a:t>Volver</a:t>
          </a:r>
          <a:r>
            <a:rPr lang="es-ES" sz="1100" b="1" baseline="0"/>
            <a:t>  al</a:t>
          </a:r>
        </a:p>
        <a:p>
          <a:pPr algn="ctr"/>
          <a:r>
            <a:rPr lang="es-ES" sz="1100" b="1" baseline="0"/>
            <a:t>Formulario</a:t>
          </a:r>
        </a:p>
      </xdr:txBody>
    </xdr:sp>
    <xdr:clientData/>
  </xdr:twoCellAnchor>
  <xdr:twoCellAnchor>
    <xdr:from>
      <xdr:col>211</xdr:col>
      <xdr:colOff>85725</xdr:colOff>
      <xdr:row>5</xdr:row>
      <xdr:rowOff>19050</xdr:rowOff>
    </xdr:from>
    <xdr:to>
      <xdr:col>216</xdr:col>
      <xdr:colOff>85725</xdr:colOff>
      <xdr:row>12</xdr:row>
      <xdr:rowOff>28575</xdr:rowOff>
    </xdr:to>
    <xdr:sp macro="" textlink="">
      <xdr:nvSpPr>
        <xdr:cNvPr id="12" name="Elipse 1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0500-00000C000000}"/>
            </a:ext>
          </a:extLst>
        </xdr:cNvPr>
        <xdr:cNvSpPr/>
      </xdr:nvSpPr>
      <xdr:spPr>
        <a:xfrm>
          <a:off x="27993975" y="638175"/>
          <a:ext cx="1238250" cy="876300"/>
        </a:xfrm>
        <a:prstGeom prst="ellips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100" b="1"/>
            <a:t>Volver</a:t>
          </a:r>
          <a:r>
            <a:rPr lang="es-ES" sz="1100" b="1" baseline="0"/>
            <a:t>  al</a:t>
          </a:r>
        </a:p>
        <a:p>
          <a:pPr algn="ctr"/>
          <a:r>
            <a:rPr lang="es-ES" sz="1100" b="1" baseline="0"/>
            <a:t>Formulario</a:t>
          </a:r>
        </a:p>
      </xdr:txBody>
    </xdr:sp>
    <xdr:clientData/>
  </xdr:twoCellAnchor>
  <xdr:twoCellAnchor>
    <xdr:from>
      <xdr:col>243</xdr:col>
      <xdr:colOff>133350</xdr:colOff>
      <xdr:row>3</xdr:row>
      <xdr:rowOff>114300</xdr:rowOff>
    </xdr:from>
    <xdr:to>
      <xdr:col>248</xdr:col>
      <xdr:colOff>133350</xdr:colOff>
      <xdr:row>9</xdr:row>
      <xdr:rowOff>66675</xdr:rowOff>
    </xdr:to>
    <xdr:sp macro="" textlink="">
      <xdr:nvSpPr>
        <xdr:cNvPr id="13" name="Elipse 1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0500-00000D000000}"/>
            </a:ext>
          </a:extLst>
        </xdr:cNvPr>
        <xdr:cNvSpPr/>
      </xdr:nvSpPr>
      <xdr:spPr>
        <a:xfrm>
          <a:off x="101031675" y="485775"/>
          <a:ext cx="1238250" cy="695325"/>
        </a:xfrm>
        <a:prstGeom prst="ellips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100" b="1"/>
            <a:t>Volver</a:t>
          </a:r>
          <a:r>
            <a:rPr lang="es-ES" sz="1100" b="1" baseline="0"/>
            <a:t>  al</a:t>
          </a:r>
        </a:p>
        <a:p>
          <a:pPr algn="ctr"/>
          <a:r>
            <a:rPr lang="es-ES" sz="1100" b="1" baseline="0"/>
            <a:t>Formulario</a:t>
          </a:r>
        </a:p>
      </xdr:txBody>
    </xdr:sp>
    <xdr:clientData/>
  </xdr:twoCellAnchor>
  <xdr:twoCellAnchor>
    <xdr:from>
      <xdr:col>274</xdr:col>
      <xdr:colOff>133350</xdr:colOff>
      <xdr:row>3</xdr:row>
      <xdr:rowOff>114300</xdr:rowOff>
    </xdr:from>
    <xdr:to>
      <xdr:col>279</xdr:col>
      <xdr:colOff>133350</xdr:colOff>
      <xdr:row>9</xdr:row>
      <xdr:rowOff>66675</xdr:rowOff>
    </xdr:to>
    <xdr:sp macro="" textlink="">
      <xdr:nvSpPr>
        <xdr:cNvPr id="14" name="Elipse 1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0500-00000E000000}"/>
            </a:ext>
          </a:extLst>
        </xdr:cNvPr>
        <xdr:cNvSpPr/>
      </xdr:nvSpPr>
      <xdr:spPr>
        <a:xfrm>
          <a:off x="109423200" y="485775"/>
          <a:ext cx="1238250" cy="695325"/>
        </a:xfrm>
        <a:prstGeom prst="ellips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100" b="1"/>
            <a:t>Volver</a:t>
          </a:r>
          <a:r>
            <a:rPr lang="es-ES" sz="1100" b="1" baseline="0"/>
            <a:t>  al</a:t>
          </a:r>
        </a:p>
        <a:p>
          <a:pPr algn="ctr"/>
          <a:r>
            <a:rPr lang="es-ES" sz="1100" b="1" baseline="0"/>
            <a:t>Formulario</a:t>
          </a:r>
        </a:p>
      </xdr:txBody>
    </xdr:sp>
    <xdr:clientData/>
  </xdr:twoCellAnchor>
  <xdr:twoCellAnchor>
    <xdr:from>
      <xdr:col>305</xdr:col>
      <xdr:colOff>133350</xdr:colOff>
      <xdr:row>3</xdr:row>
      <xdr:rowOff>114300</xdr:rowOff>
    </xdr:from>
    <xdr:to>
      <xdr:col>310</xdr:col>
      <xdr:colOff>133350</xdr:colOff>
      <xdr:row>9</xdr:row>
      <xdr:rowOff>66675</xdr:rowOff>
    </xdr:to>
    <xdr:sp macro="" textlink="">
      <xdr:nvSpPr>
        <xdr:cNvPr id="15" name="Elipse 1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0500-00000F000000}"/>
            </a:ext>
          </a:extLst>
        </xdr:cNvPr>
        <xdr:cNvSpPr/>
      </xdr:nvSpPr>
      <xdr:spPr>
        <a:xfrm>
          <a:off x="117814725" y="485775"/>
          <a:ext cx="1238250" cy="695325"/>
        </a:xfrm>
        <a:prstGeom prst="ellips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100" b="1"/>
            <a:t>Volver</a:t>
          </a:r>
          <a:r>
            <a:rPr lang="es-ES" sz="1100" b="1" baseline="0"/>
            <a:t>  al</a:t>
          </a:r>
        </a:p>
        <a:p>
          <a:pPr algn="ctr"/>
          <a:r>
            <a:rPr lang="es-ES" sz="1100" b="1" baseline="0"/>
            <a:t>Formulario</a:t>
          </a:r>
        </a:p>
      </xdr:txBody>
    </xdr:sp>
    <xdr:clientData/>
  </xdr:twoCellAnchor>
  <xdr:twoCellAnchor>
    <xdr:from>
      <xdr:col>367</xdr:col>
      <xdr:colOff>85725</xdr:colOff>
      <xdr:row>5</xdr:row>
      <xdr:rowOff>19050</xdr:rowOff>
    </xdr:from>
    <xdr:to>
      <xdr:col>372</xdr:col>
      <xdr:colOff>85725</xdr:colOff>
      <xdr:row>12</xdr:row>
      <xdr:rowOff>28575</xdr:rowOff>
    </xdr:to>
    <xdr:sp macro="" textlink="">
      <xdr:nvSpPr>
        <xdr:cNvPr id="16" name="Elipse 1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0500-000010000000}"/>
            </a:ext>
          </a:extLst>
        </xdr:cNvPr>
        <xdr:cNvSpPr/>
      </xdr:nvSpPr>
      <xdr:spPr>
        <a:xfrm>
          <a:off x="92344875" y="638175"/>
          <a:ext cx="1238250" cy="876300"/>
        </a:xfrm>
        <a:prstGeom prst="ellips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100" b="1"/>
            <a:t>Volver</a:t>
          </a:r>
          <a:r>
            <a:rPr lang="es-ES" sz="1100" b="1" baseline="0"/>
            <a:t>  al</a:t>
          </a:r>
        </a:p>
        <a:p>
          <a:pPr algn="ctr"/>
          <a:r>
            <a:rPr lang="es-ES" sz="1100" b="1" baseline="0"/>
            <a:t>Formulario</a:t>
          </a:r>
        </a:p>
      </xdr:txBody>
    </xdr:sp>
    <xdr:clientData/>
  </xdr:twoCellAnchor>
  <xdr:twoCellAnchor>
    <xdr:from>
      <xdr:col>400</xdr:col>
      <xdr:colOff>200025</xdr:colOff>
      <xdr:row>4</xdr:row>
      <xdr:rowOff>0</xdr:rowOff>
    </xdr:from>
    <xdr:to>
      <xdr:col>405</xdr:col>
      <xdr:colOff>200025</xdr:colOff>
      <xdr:row>9</xdr:row>
      <xdr:rowOff>47625</xdr:rowOff>
    </xdr:to>
    <xdr:sp macro="" textlink="">
      <xdr:nvSpPr>
        <xdr:cNvPr id="17" name="Elipse 1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0500-000011000000}"/>
            </a:ext>
          </a:extLst>
        </xdr:cNvPr>
        <xdr:cNvSpPr/>
      </xdr:nvSpPr>
      <xdr:spPr>
        <a:xfrm>
          <a:off x="165696900" y="495300"/>
          <a:ext cx="1238250" cy="666750"/>
        </a:xfrm>
        <a:prstGeom prst="ellips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100" b="1"/>
            <a:t>Volver</a:t>
          </a:r>
          <a:r>
            <a:rPr lang="es-ES" sz="1100" b="1" baseline="0"/>
            <a:t>  al</a:t>
          </a:r>
        </a:p>
        <a:p>
          <a:pPr algn="ctr"/>
          <a:r>
            <a:rPr lang="es-ES" sz="1100" b="1" baseline="0"/>
            <a:t>Formulario</a:t>
          </a:r>
        </a:p>
      </xdr:txBody>
    </xdr:sp>
    <xdr:clientData/>
  </xdr:twoCellAnchor>
  <xdr:twoCellAnchor>
    <xdr:from>
      <xdr:col>431</xdr:col>
      <xdr:colOff>200025</xdr:colOff>
      <xdr:row>4</xdr:row>
      <xdr:rowOff>0</xdr:rowOff>
    </xdr:from>
    <xdr:to>
      <xdr:col>436</xdr:col>
      <xdr:colOff>200025</xdr:colOff>
      <xdr:row>9</xdr:row>
      <xdr:rowOff>47625</xdr:rowOff>
    </xdr:to>
    <xdr:sp macro="" textlink="">
      <xdr:nvSpPr>
        <xdr:cNvPr id="18" name="Elipse 17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0500-000012000000}"/>
            </a:ext>
          </a:extLst>
        </xdr:cNvPr>
        <xdr:cNvSpPr/>
      </xdr:nvSpPr>
      <xdr:spPr>
        <a:xfrm>
          <a:off x="174088425" y="495300"/>
          <a:ext cx="1238250" cy="666750"/>
        </a:xfrm>
        <a:prstGeom prst="ellips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100" b="1"/>
            <a:t>Volver</a:t>
          </a:r>
          <a:r>
            <a:rPr lang="es-ES" sz="1100" b="1" baseline="0"/>
            <a:t>  al</a:t>
          </a:r>
        </a:p>
        <a:p>
          <a:pPr algn="ctr"/>
          <a:r>
            <a:rPr lang="es-ES" sz="1100" b="1" baseline="0"/>
            <a:t>Formulario</a:t>
          </a:r>
        </a:p>
      </xdr:txBody>
    </xdr:sp>
    <xdr:clientData/>
  </xdr:twoCellAnchor>
  <xdr:twoCellAnchor>
    <xdr:from>
      <xdr:col>462</xdr:col>
      <xdr:colOff>200025</xdr:colOff>
      <xdr:row>4</xdr:row>
      <xdr:rowOff>0</xdr:rowOff>
    </xdr:from>
    <xdr:to>
      <xdr:col>467</xdr:col>
      <xdr:colOff>200025</xdr:colOff>
      <xdr:row>9</xdr:row>
      <xdr:rowOff>47625</xdr:rowOff>
    </xdr:to>
    <xdr:sp macro="" textlink="">
      <xdr:nvSpPr>
        <xdr:cNvPr id="19" name="Elipse 18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0500-000013000000}"/>
            </a:ext>
          </a:extLst>
        </xdr:cNvPr>
        <xdr:cNvSpPr/>
      </xdr:nvSpPr>
      <xdr:spPr>
        <a:xfrm>
          <a:off x="182479950" y="495300"/>
          <a:ext cx="1238250" cy="666750"/>
        </a:xfrm>
        <a:prstGeom prst="ellips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100" b="1"/>
            <a:t>Volver</a:t>
          </a:r>
          <a:r>
            <a:rPr lang="es-ES" sz="1100" b="1" baseline="0"/>
            <a:t>  al</a:t>
          </a:r>
        </a:p>
        <a:p>
          <a:pPr algn="ctr"/>
          <a:r>
            <a:rPr lang="es-ES" sz="1100" b="1" baseline="0"/>
            <a:t>Formulario</a:t>
          </a:r>
        </a:p>
      </xdr:txBody>
    </xdr:sp>
    <xdr:clientData/>
  </xdr:twoCellAnchor>
  <xdr:twoCellAnchor>
    <xdr:from>
      <xdr:col>26</xdr:col>
      <xdr:colOff>29503</xdr:colOff>
      <xdr:row>180</xdr:row>
      <xdr:rowOff>113120</xdr:rowOff>
    </xdr:from>
    <xdr:to>
      <xdr:col>30</xdr:col>
      <xdr:colOff>213386</xdr:colOff>
      <xdr:row>185</xdr:row>
      <xdr:rowOff>108797</xdr:rowOff>
    </xdr:to>
    <xdr:sp macro="" textlink="">
      <xdr:nvSpPr>
        <xdr:cNvPr id="20" name="Flecha derecha 19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0500-000014000000}"/>
            </a:ext>
          </a:extLst>
        </xdr:cNvPr>
        <xdr:cNvSpPr/>
      </xdr:nvSpPr>
      <xdr:spPr>
        <a:xfrm>
          <a:off x="6439268" y="19835473"/>
          <a:ext cx="1170000" cy="6120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UY" sz="1200" b="1">
              <a:latin typeface="Arial" panose="020B0604020202020204" pitchFamily="34" charset="0"/>
              <a:cs typeface="Arial" panose="020B0604020202020204" pitchFamily="34" charset="0"/>
            </a:rPr>
            <a:t>IMPRIMIR</a:t>
          </a:r>
        </a:p>
      </xdr:txBody>
    </xdr:sp>
    <xdr:clientData/>
  </xdr:twoCellAnchor>
  <xdr:twoCellAnchor>
    <xdr:from>
      <xdr:col>1</xdr:col>
      <xdr:colOff>25773</xdr:colOff>
      <xdr:row>181</xdr:row>
      <xdr:rowOff>7284</xdr:rowOff>
    </xdr:from>
    <xdr:to>
      <xdr:col>5</xdr:col>
      <xdr:colOff>210776</xdr:colOff>
      <xdr:row>186</xdr:row>
      <xdr:rowOff>2961</xdr:rowOff>
    </xdr:to>
    <xdr:sp macro="" textlink="">
      <xdr:nvSpPr>
        <xdr:cNvPr id="21" name="Flecha izquierda 20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0500-000015000000}"/>
            </a:ext>
          </a:extLst>
        </xdr:cNvPr>
        <xdr:cNvSpPr/>
      </xdr:nvSpPr>
      <xdr:spPr>
        <a:xfrm>
          <a:off x="273423" y="20809884"/>
          <a:ext cx="1175603" cy="614802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UY" sz="1200" b="1">
              <a:latin typeface="Arial" panose="020B0604020202020204" pitchFamily="34" charset="0"/>
              <a:cs typeface="Arial" panose="020B0604020202020204" pitchFamily="34" charset="0"/>
            </a:rPr>
            <a:t>ANTERIOR</a:t>
          </a:r>
        </a:p>
      </xdr:txBody>
    </xdr:sp>
    <xdr:clientData/>
  </xdr:twoCellAnchor>
  <xdr:twoCellAnchor>
    <xdr:from>
      <xdr:col>13</xdr:col>
      <xdr:colOff>25520</xdr:colOff>
      <xdr:row>181</xdr:row>
      <xdr:rowOff>12077</xdr:rowOff>
    </xdr:from>
    <xdr:to>
      <xdr:col>17</xdr:col>
      <xdr:colOff>162293</xdr:colOff>
      <xdr:row>185</xdr:row>
      <xdr:rowOff>59019</xdr:rowOff>
    </xdr:to>
    <xdr:sp macro="" textlink="">
      <xdr:nvSpPr>
        <xdr:cNvPr id="22" name="Rectángulo redondeado 21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0500-000016000000}"/>
            </a:ext>
          </a:extLst>
        </xdr:cNvPr>
        <xdr:cNvSpPr/>
      </xdr:nvSpPr>
      <xdr:spPr>
        <a:xfrm>
          <a:off x="3230402" y="19857695"/>
          <a:ext cx="1122891" cy="540000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UY" sz="1200" b="1">
              <a:latin typeface="Arial" panose="020B0604020202020204" pitchFamily="34" charset="0"/>
              <a:cs typeface="Arial" panose="020B0604020202020204" pitchFamily="34" charset="0"/>
            </a:rPr>
            <a:t>VOLVER AL INDICE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136070</xdr:colOff>
          <xdr:row>2</xdr:row>
          <xdr:rowOff>95250</xdr:rowOff>
        </xdr:from>
        <xdr:to>
          <xdr:col>23</xdr:col>
          <xdr:colOff>149678</xdr:colOff>
          <xdr:row>44</xdr:row>
          <xdr:rowOff>63500</xdr:rowOff>
        </xdr:to>
        <xdr:pic>
          <xdr:nvPicPr>
            <xdr:cNvPr id="2" name="Imagen 1">
              <a:extLst>
                <a:ext uri="{FF2B5EF4-FFF2-40B4-BE49-F238E27FC236}">
                  <a16:creationId xmlns:a16="http://schemas.microsoft.com/office/drawing/2014/main" xmlns="" id="{00000000-0008-0000-0600-000002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NICIO!$B$2:$AE$57" spid="_x0000_s37130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136070" y="421821"/>
              <a:ext cx="5646965" cy="6826250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122465</xdr:colOff>
          <xdr:row>57</xdr:row>
          <xdr:rowOff>79375</xdr:rowOff>
        </xdr:from>
        <xdr:to>
          <xdr:col>23</xdr:col>
          <xdr:colOff>108858</xdr:colOff>
          <xdr:row>98</xdr:row>
          <xdr:rowOff>117475</xdr:rowOff>
        </xdr:to>
        <xdr:pic>
          <xdr:nvPicPr>
            <xdr:cNvPr id="3" name="Imagen 2">
              <a:extLst>
                <a:ext uri="{FF2B5EF4-FFF2-40B4-BE49-F238E27FC236}">
                  <a16:creationId xmlns:a16="http://schemas.microsoft.com/office/drawing/2014/main" xmlns="" id="{00000000-0008-0000-0600-000003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'Indice 1'!$A$2:$AF$66" spid="_x0000_s37131"/>
                </a:ext>
              </a:extLst>
            </xdr:cNvPicPr>
          </xdr:nvPicPr>
          <xdr:blipFill>
            <a:blip xmlns:r="http://schemas.openxmlformats.org/officeDocument/2006/relationships" r:embed="rId2"/>
            <a:srcRect/>
            <a:stretch>
              <a:fillRect/>
            </a:stretch>
          </xdr:blipFill>
          <xdr:spPr bwMode="auto">
            <a:xfrm>
              <a:off x="122465" y="9386661"/>
              <a:ext cx="5619750" cy="6732814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95251</xdr:colOff>
          <xdr:row>277</xdr:row>
          <xdr:rowOff>27214</xdr:rowOff>
        </xdr:from>
        <xdr:to>
          <xdr:col>23</xdr:col>
          <xdr:colOff>136072</xdr:colOff>
          <xdr:row>328</xdr:row>
          <xdr:rowOff>68037</xdr:rowOff>
        </xdr:to>
        <xdr:pic>
          <xdr:nvPicPr>
            <xdr:cNvPr id="5" name="Imagen 4">
              <a:extLst>
                <a:ext uri="{FF2B5EF4-FFF2-40B4-BE49-F238E27FC236}">
                  <a16:creationId xmlns:a16="http://schemas.microsoft.com/office/drawing/2014/main" xmlns="" id="{00000000-0008-0000-0600-000005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CP!$A$2:$AF$66" spid="_x0000_s37132"/>
                </a:ext>
              </a:extLst>
            </xdr:cNvPicPr>
          </xdr:nvPicPr>
          <xdr:blipFill>
            <a:blip xmlns:r="http://schemas.openxmlformats.org/officeDocument/2006/relationships" r:embed="rId3"/>
            <a:srcRect/>
            <a:stretch>
              <a:fillRect/>
            </a:stretch>
          </xdr:blipFill>
          <xdr:spPr bwMode="auto">
            <a:xfrm>
              <a:off x="95251" y="45257357"/>
              <a:ext cx="5674178" cy="8368394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68035</xdr:colOff>
          <xdr:row>387</xdr:row>
          <xdr:rowOff>68036</xdr:rowOff>
        </xdr:from>
        <xdr:to>
          <xdr:col>23</xdr:col>
          <xdr:colOff>122464</xdr:colOff>
          <xdr:row>438</xdr:row>
          <xdr:rowOff>27215</xdr:rowOff>
        </xdr:to>
        <xdr:pic>
          <xdr:nvPicPr>
            <xdr:cNvPr id="6" name="Imagen 5">
              <a:extLst>
                <a:ext uri="{FF2B5EF4-FFF2-40B4-BE49-F238E27FC236}">
                  <a16:creationId xmlns:a16="http://schemas.microsoft.com/office/drawing/2014/main" xmlns="" id="{00000000-0008-0000-0600-000006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SP!$A$2:$AF$77" spid="_x0000_s37133"/>
                </a:ext>
              </a:extLst>
            </xdr:cNvPicPr>
          </xdr:nvPicPr>
          <xdr:blipFill>
            <a:blip xmlns:r="http://schemas.openxmlformats.org/officeDocument/2006/relationships" r:embed="rId4"/>
            <a:srcRect/>
            <a:stretch>
              <a:fillRect/>
            </a:stretch>
          </xdr:blipFill>
          <xdr:spPr bwMode="auto">
            <a:xfrm>
              <a:off x="68035" y="63259607"/>
              <a:ext cx="5687786" cy="8286751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95250</xdr:colOff>
          <xdr:row>442</xdr:row>
          <xdr:rowOff>13607</xdr:rowOff>
        </xdr:from>
        <xdr:to>
          <xdr:col>23</xdr:col>
          <xdr:colOff>54429</xdr:colOff>
          <xdr:row>494</xdr:row>
          <xdr:rowOff>27214</xdr:rowOff>
        </xdr:to>
        <xdr:pic>
          <xdr:nvPicPr>
            <xdr:cNvPr id="7" name="Imagen 6">
              <a:extLst>
                <a:ext uri="{FF2B5EF4-FFF2-40B4-BE49-F238E27FC236}">
                  <a16:creationId xmlns:a16="http://schemas.microsoft.com/office/drawing/2014/main" xmlns="" id="{00000000-0008-0000-0600-000007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SP!$A$79:$AF$153" spid="_x0000_s37134"/>
                </a:ext>
              </a:extLst>
            </xdr:cNvPicPr>
          </xdr:nvPicPr>
          <xdr:blipFill>
            <a:blip xmlns:r="http://schemas.openxmlformats.org/officeDocument/2006/relationships" r:embed="rId5"/>
            <a:srcRect/>
            <a:stretch>
              <a:fillRect/>
            </a:stretch>
          </xdr:blipFill>
          <xdr:spPr bwMode="auto">
            <a:xfrm>
              <a:off x="95250" y="72185893"/>
              <a:ext cx="5592536" cy="8504464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54429</xdr:colOff>
          <xdr:row>552</xdr:row>
          <xdr:rowOff>36739</xdr:rowOff>
        </xdr:from>
        <xdr:to>
          <xdr:col>23</xdr:col>
          <xdr:colOff>108857</xdr:colOff>
          <xdr:row>599</xdr:row>
          <xdr:rowOff>87085</xdr:rowOff>
        </xdr:to>
        <xdr:pic>
          <xdr:nvPicPr>
            <xdr:cNvPr id="8" name="Imagen 7">
              <a:extLst>
                <a:ext uri="{FF2B5EF4-FFF2-40B4-BE49-F238E27FC236}">
                  <a16:creationId xmlns:a16="http://schemas.microsoft.com/office/drawing/2014/main" xmlns="" id="{00000000-0008-0000-0600-000008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SP!$A$248:$AF$290" spid="_x0000_s37135"/>
                </a:ext>
              </a:extLst>
            </xdr:cNvPicPr>
          </xdr:nvPicPr>
          <xdr:blipFill>
            <a:blip xmlns:r="http://schemas.openxmlformats.org/officeDocument/2006/relationships" r:embed="rId6"/>
            <a:srcRect/>
            <a:stretch>
              <a:fillRect/>
            </a:stretch>
          </xdr:blipFill>
          <xdr:spPr bwMode="auto">
            <a:xfrm>
              <a:off x="54429" y="90170453"/>
              <a:ext cx="5687785" cy="7724775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158749</xdr:colOff>
          <xdr:row>112</xdr:row>
          <xdr:rowOff>127000</xdr:rowOff>
        </xdr:from>
        <xdr:to>
          <xdr:col>23</xdr:col>
          <xdr:colOff>122463</xdr:colOff>
          <xdr:row>156</xdr:row>
          <xdr:rowOff>111126</xdr:rowOff>
        </xdr:to>
        <xdr:pic>
          <xdr:nvPicPr>
            <xdr:cNvPr id="14" name="Imagen 13">
              <a:extLst>
                <a:ext uri="{FF2B5EF4-FFF2-40B4-BE49-F238E27FC236}">
                  <a16:creationId xmlns:a16="http://schemas.microsoft.com/office/drawing/2014/main" xmlns="" id="{00000000-0008-0000-0600-00000E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P!$A$2:$AF$56" spid="_x0000_s37136"/>
                </a:ext>
              </a:extLst>
            </xdr:cNvPicPr>
          </xdr:nvPicPr>
          <xdr:blipFill>
            <a:blip xmlns:r="http://schemas.openxmlformats.org/officeDocument/2006/relationships" r:embed="rId7"/>
            <a:srcRect/>
            <a:stretch>
              <a:fillRect/>
            </a:stretch>
          </xdr:blipFill>
          <xdr:spPr bwMode="auto">
            <a:xfrm>
              <a:off x="158749" y="18415000"/>
              <a:ext cx="5597071" cy="7168697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108857</xdr:colOff>
          <xdr:row>167</xdr:row>
          <xdr:rowOff>95250</xdr:rowOff>
        </xdr:from>
        <xdr:to>
          <xdr:col>23</xdr:col>
          <xdr:colOff>122464</xdr:colOff>
          <xdr:row>218</xdr:row>
          <xdr:rowOff>15876</xdr:rowOff>
        </xdr:to>
        <xdr:pic>
          <xdr:nvPicPr>
            <xdr:cNvPr id="9" name="Imagen 8">
              <a:extLst>
                <a:ext uri="{FF2B5EF4-FFF2-40B4-BE49-F238E27FC236}">
                  <a16:creationId xmlns:a16="http://schemas.microsoft.com/office/drawing/2014/main" xmlns="" id="{8304B786-40AB-4E09-B453-290625DBE68D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P!$A$56:$AF$82" spid="_x0000_s37137"/>
                </a:ext>
              </a:extLst>
            </xdr:cNvPicPr>
          </xdr:nvPicPr>
          <xdr:blipFill>
            <a:blip xmlns:r="http://schemas.openxmlformats.org/officeDocument/2006/relationships" r:embed="rId8"/>
            <a:srcRect/>
            <a:stretch>
              <a:fillRect/>
            </a:stretch>
          </xdr:blipFill>
          <xdr:spPr bwMode="auto">
            <a:xfrm>
              <a:off x="108857" y="27363964"/>
              <a:ext cx="5646964" cy="8248198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87085</xdr:colOff>
          <xdr:row>222</xdr:row>
          <xdr:rowOff>108857</xdr:rowOff>
        </xdr:from>
        <xdr:to>
          <xdr:col>23</xdr:col>
          <xdr:colOff>149679</xdr:colOff>
          <xdr:row>273</xdr:row>
          <xdr:rowOff>55788</xdr:rowOff>
        </xdr:to>
        <xdr:pic>
          <xdr:nvPicPr>
            <xdr:cNvPr id="10" name="Imagen 9">
              <a:extLst>
                <a:ext uri="{FF2B5EF4-FFF2-40B4-BE49-F238E27FC236}">
                  <a16:creationId xmlns:a16="http://schemas.microsoft.com/office/drawing/2014/main" xmlns="" id="{6DB0EBEA-E94D-40A0-B6FE-1828E99AC3BD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P!$A$82:$AF$144" spid="_x0000_s37138"/>
                </a:ext>
              </a:extLst>
            </xdr:cNvPicPr>
          </xdr:nvPicPr>
          <xdr:blipFill>
            <a:blip xmlns:r="http://schemas.openxmlformats.org/officeDocument/2006/relationships" r:embed="rId9"/>
            <a:srcRect/>
            <a:stretch>
              <a:fillRect/>
            </a:stretch>
          </xdr:blipFill>
          <xdr:spPr bwMode="auto">
            <a:xfrm>
              <a:off x="87085" y="36358286"/>
              <a:ext cx="5695951" cy="8274502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149679</xdr:colOff>
          <xdr:row>331</xdr:row>
          <xdr:rowOff>136073</xdr:rowOff>
        </xdr:from>
        <xdr:to>
          <xdr:col>23</xdr:col>
          <xdr:colOff>122465</xdr:colOff>
          <xdr:row>383</xdr:row>
          <xdr:rowOff>81642</xdr:rowOff>
        </xdr:to>
        <xdr:pic>
          <xdr:nvPicPr>
            <xdr:cNvPr id="11" name="Imagen 10">
              <a:extLst>
                <a:ext uri="{FF2B5EF4-FFF2-40B4-BE49-F238E27FC236}">
                  <a16:creationId xmlns:a16="http://schemas.microsoft.com/office/drawing/2014/main" xmlns="" id="{A97C54F1-699B-4477-8208-41CA8BB812C5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CP!$A$66:$AF$138" spid="_x0000_s37139"/>
                </a:ext>
              </a:extLst>
            </xdr:cNvPicPr>
          </xdr:nvPicPr>
          <xdr:blipFill>
            <a:blip xmlns:r="http://schemas.openxmlformats.org/officeDocument/2006/relationships" r:embed="rId10"/>
            <a:srcRect/>
            <a:stretch>
              <a:fillRect/>
            </a:stretch>
          </xdr:blipFill>
          <xdr:spPr bwMode="auto">
            <a:xfrm>
              <a:off x="149679" y="54183644"/>
              <a:ext cx="5606143" cy="8436427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111579</xdr:colOff>
          <xdr:row>497</xdr:row>
          <xdr:rowOff>40822</xdr:rowOff>
        </xdr:from>
        <xdr:to>
          <xdr:col>23</xdr:col>
          <xdr:colOff>108858</xdr:colOff>
          <xdr:row>549</xdr:row>
          <xdr:rowOff>54429</xdr:rowOff>
        </xdr:to>
        <xdr:pic>
          <xdr:nvPicPr>
            <xdr:cNvPr id="12" name="Imagen 11">
              <a:extLst>
                <a:ext uri="{FF2B5EF4-FFF2-40B4-BE49-F238E27FC236}">
                  <a16:creationId xmlns:a16="http://schemas.microsoft.com/office/drawing/2014/main" xmlns="" id="{12675864-A315-441F-9A8B-A464061F1896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SP!$A$153:$AF$246" spid="_x0000_s37140"/>
                </a:ext>
              </a:extLst>
            </xdr:cNvPicPr>
          </xdr:nvPicPr>
          <xdr:blipFill>
            <a:blip xmlns:r="http://schemas.openxmlformats.org/officeDocument/2006/relationships" r:embed="rId11"/>
            <a:srcRect/>
            <a:stretch>
              <a:fillRect/>
            </a:stretch>
          </xdr:blipFill>
          <xdr:spPr bwMode="auto">
            <a:xfrm>
              <a:off x="111579" y="81193822"/>
              <a:ext cx="5630636" cy="8504464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138793</xdr:colOff>
          <xdr:row>605</xdr:row>
          <xdr:rowOff>148317</xdr:rowOff>
        </xdr:from>
        <xdr:to>
          <xdr:col>23</xdr:col>
          <xdr:colOff>193221</xdr:colOff>
          <xdr:row>658</xdr:row>
          <xdr:rowOff>136071</xdr:rowOff>
        </xdr:to>
        <xdr:pic>
          <xdr:nvPicPr>
            <xdr:cNvPr id="13" name="Imagen 12">
              <a:extLst>
                <a:ext uri="{FF2B5EF4-FFF2-40B4-BE49-F238E27FC236}">
                  <a16:creationId xmlns:a16="http://schemas.microsoft.com/office/drawing/2014/main" xmlns="" id="{75EA8145-7D5F-4275-9622-9F6A84B02694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ESE!$A$2:$AF$181" spid="_x0000_s37141"/>
                </a:ext>
              </a:extLst>
            </xdr:cNvPicPr>
          </xdr:nvPicPr>
          <xdr:blipFill>
            <a:blip xmlns:r="http://schemas.openxmlformats.org/officeDocument/2006/relationships" r:embed="rId12"/>
            <a:srcRect/>
            <a:stretch>
              <a:fillRect/>
            </a:stretch>
          </xdr:blipFill>
          <xdr:spPr bwMode="auto">
            <a:xfrm>
              <a:off x="138793" y="98936174"/>
              <a:ext cx="5687785" cy="8641897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pic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nmendez/AppData/Local/Temp/Formulario%20FDI_19-08-1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ICIO"/>
      <sheetName val="."/>
      <sheetName val=".."/>
      <sheetName val="..."/>
      <sheetName val="SP"/>
      <sheetName val="FP1"/>
      <sheetName val="FP2"/>
      <sheetName val="FP3"/>
      <sheetName val="R"/>
      <sheetName val="C"/>
      <sheetName val="DR"/>
      <sheetName val="AR"/>
      <sheetName val="IMP"/>
      <sheetName val="PA"/>
      <sheetName val="Grupos_unidad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hyperlink" Target="https://otu.opp.gub.uy/filtros/buscar_indicadores" TargetMode="External"/><Relationship Id="rId7" Type="http://schemas.openxmlformats.org/officeDocument/2006/relationships/drawing" Target="../drawings/drawing6.xml"/><Relationship Id="rId2" Type="http://schemas.openxmlformats.org/officeDocument/2006/relationships/hyperlink" Target="https://www.redatam.org/binury/RpWebEngine.exe/Portal?BASE=CPV2011&amp;lang=esp" TargetMode="External"/><Relationship Id="rId1" Type="http://schemas.openxmlformats.org/officeDocument/2006/relationships/hyperlink" Target="https://sit.mvotma.gub.uy/js/sit/" TargetMode="External"/><Relationship Id="rId6" Type="http://schemas.openxmlformats.org/officeDocument/2006/relationships/printerSettings" Target="../printerSettings/printerSettings4.bin"/><Relationship Id="rId5" Type="http://schemas.openxmlformats.org/officeDocument/2006/relationships/hyperlink" Target="https://www.google.com.uy/maps/@-34.8963065,-56.1923705,15z?hl=es&amp;authuser=0" TargetMode="External"/><Relationship Id="rId4" Type="http://schemas.openxmlformats.org/officeDocument/2006/relationships/hyperlink" Target="https://mapas.mides.gub.uy/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.bin"/><Relationship Id="rId2" Type="http://schemas.openxmlformats.org/officeDocument/2006/relationships/hyperlink" Target="https://otu.opp.gub.uy/filtros/buscar_indicadores" TargetMode="External"/><Relationship Id="rId1" Type="http://schemas.openxmlformats.org/officeDocument/2006/relationships/hyperlink" Target="https://www.redatam.org/binury/RpWebEngine.exe/Portal?BASE=CPV2011&amp;lang=esp" TargetMode="External"/><Relationship Id="rId6" Type="http://schemas.openxmlformats.org/officeDocument/2006/relationships/comments" Target="../comments1.xml"/><Relationship Id="rId5" Type="http://schemas.openxmlformats.org/officeDocument/2006/relationships/vmlDrawing" Target="../drawings/vmlDrawing1.vml"/><Relationship Id="rId4" Type="http://schemas.openxmlformats.org/officeDocument/2006/relationships/drawing" Target="../drawings/drawing7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2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AG387"/>
  <sheetViews>
    <sheetView tabSelected="1" topLeftCell="A31" workbookViewId="0">
      <selection activeCell="B34" sqref="B34:J35"/>
    </sheetView>
  </sheetViews>
  <sheetFormatPr baseColWidth="10" defaultColWidth="11.42578125" defaultRowHeight="12.75"/>
  <cols>
    <col min="1" max="32" width="3.7109375" style="620" customWidth="1"/>
    <col min="33" max="16384" width="11.42578125" style="620"/>
  </cols>
  <sheetData>
    <row r="1" spans="1:31" s="27" customFormat="1" ht="9.9499999999999993" customHeight="1" thickBot="1">
      <c r="A1" s="25"/>
      <c r="B1" s="755"/>
      <c r="C1" s="755"/>
      <c r="D1" s="756"/>
      <c r="E1" s="756"/>
      <c r="F1" s="756"/>
      <c r="G1" s="756"/>
      <c r="H1" s="756"/>
      <c r="I1" s="756"/>
      <c r="J1" s="756"/>
      <c r="K1" s="25"/>
      <c r="L1" s="24"/>
      <c r="M1" s="24"/>
      <c r="N1" s="24"/>
      <c r="O1" s="24"/>
      <c r="P1" s="24"/>
      <c r="Q1" s="24"/>
      <c r="R1" s="24"/>
      <c r="S1" s="24"/>
      <c r="T1" s="24"/>
      <c r="U1" s="24"/>
      <c r="V1" s="24"/>
      <c r="W1" s="24"/>
      <c r="X1" s="24"/>
      <c r="Y1" s="24"/>
      <c r="Z1" s="24"/>
      <c r="AA1" s="24"/>
    </row>
    <row r="2" spans="1:31" s="27" customFormat="1" ht="9.9499999999999993" customHeight="1">
      <c r="A2" s="25"/>
      <c r="B2" s="771"/>
      <c r="C2" s="771"/>
      <c r="D2" s="771"/>
      <c r="E2" s="771"/>
      <c r="F2" s="771"/>
      <c r="G2" s="771"/>
      <c r="H2" s="771"/>
      <c r="I2" s="771"/>
      <c r="J2" s="771"/>
      <c r="K2" s="771"/>
      <c r="L2" s="771"/>
      <c r="M2" s="771"/>
      <c r="N2" s="771"/>
      <c r="O2" s="771"/>
      <c r="P2" s="771"/>
      <c r="Q2" s="771"/>
      <c r="R2" s="771"/>
      <c r="S2" s="771"/>
      <c r="T2" s="771"/>
      <c r="U2" s="771"/>
      <c r="V2" s="771"/>
      <c r="W2" s="774" t="s">
        <v>724</v>
      </c>
      <c r="X2" s="774"/>
      <c r="Y2" s="774"/>
      <c r="Z2" s="774"/>
      <c r="AA2" s="774"/>
      <c r="AB2" s="774"/>
      <c r="AC2" s="774"/>
      <c r="AD2" s="774"/>
      <c r="AE2" s="774"/>
    </row>
    <row r="3" spans="1:31" s="27" customFormat="1" ht="9.9499999999999993" customHeight="1">
      <c r="A3" s="25"/>
      <c r="B3" s="772"/>
      <c r="C3" s="772"/>
      <c r="D3" s="772"/>
      <c r="E3" s="772"/>
      <c r="F3" s="772"/>
      <c r="G3" s="772"/>
      <c r="H3" s="772"/>
      <c r="I3" s="772"/>
      <c r="J3" s="772"/>
      <c r="K3" s="772"/>
      <c r="L3" s="772"/>
      <c r="M3" s="772"/>
      <c r="N3" s="772"/>
      <c r="O3" s="772"/>
      <c r="P3" s="772"/>
      <c r="Q3" s="772"/>
      <c r="R3" s="772"/>
      <c r="S3" s="772"/>
      <c r="T3" s="772"/>
      <c r="U3" s="772"/>
      <c r="V3" s="772"/>
      <c r="W3" s="775"/>
      <c r="X3" s="775"/>
      <c r="Y3" s="775"/>
      <c r="Z3" s="775"/>
      <c r="AA3" s="775"/>
      <c r="AB3" s="775"/>
      <c r="AC3" s="775"/>
      <c r="AD3" s="775"/>
      <c r="AE3" s="775"/>
    </row>
    <row r="4" spans="1:31" s="27" customFormat="1" ht="9.9499999999999993" customHeight="1">
      <c r="A4" s="25"/>
      <c r="B4" s="772"/>
      <c r="C4" s="772"/>
      <c r="D4" s="772"/>
      <c r="E4" s="772"/>
      <c r="F4" s="772"/>
      <c r="G4" s="772"/>
      <c r="H4" s="772"/>
      <c r="I4" s="772"/>
      <c r="J4" s="772"/>
      <c r="K4" s="772"/>
      <c r="L4" s="772"/>
      <c r="M4" s="772"/>
      <c r="N4" s="772"/>
      <c r="O4" s="772"/>
      <c r="P4" s="772"/>
      <c r="Q4" s="772"/>
      <c r="R4" s="772"/>
      <c r="S4" s="772"/>
      <c r="T4" s="772"/>
      <c r="U4" s="772"/>
      <c r="V4" s="772"/>
      <c r="W4" s="775"/>
      <c r="X4" s="775"/>
      <c r="Y4" s="775"/>
      <c r="Z4" s="775"/>
      <c r="AA4" s="775"/>
      <c r="AB4" s="775"/>
      <c r="AC4" s="775"/>
      <c r="AD4" s="775"/>
      <c r="AE4" s="775"/>
    </row>
    <row r="5" spans="1:31" s="27" customFormat="1" ht="9.9499999999999993" customHeight="1">
      <c r="A5" s="25"/>
      <c r="B5" s="772"/>
      <c r="C5" s="772"/>
      <c r="D5" s="772"/>
      <c r="E5" s="772"/>
      <c r="F5" s="772"/>
      <c r="G5" s="772"/>
      <c r="H5" s="772"/>
      <c r="I5" s="772"/>
      <c r="J5" s="772"/>
      <c r="K5" s="772"/>
      <c r="L5" s="772"/>
      <c r="M5" s="772"/>
      <c r="N5" s="772"/>
      <c r="O5" s="772"/>
      <c r="P5" s="772"/>
      <c r="Q5" s="772"/>
      <c r="R5" s="772"/>
      <c r="S5" s="772"/>
      <c r="T5" s="772"/>
      <c r="U5" s="772"/>
      <c r="V5" s="772"/>
      <c r="W5" s="775"/>
      <c r="X5" s="775"/>
      <c r="Y5" s="775"/>
      <c r="Z5" s="775"/>
      <c r="AA5" s="775"/>
      <c r="AB5" s="775"/>
      <c r="AC5" s="775"/>
      <c r="AD5" s="775"/>
      <c r="AE5" s="775"/>
    </row>
    <row r="6" spans="1:31" s="27" customFormat="1" ht="9.9499999999999993" customHeight="1">
      <c r="A6" s="25"/>
      <c r="B6" s="772"/>
      <c r="C6" s="772"/>
      <c r="D6" s="772"/>
      <c r="E6" s="772"/>
      <c r="F6" s="772"/>
      <c r="G6" s="772"/>
      <c r="H6" s="772"/>
      <c r="I6" s="772"/>
      <c r="J6" s="772"/>
      <c r="K6" s="772"/>
      <c r="L6" s="772"/>
      <c r="M6" s="772"/>
      <c r="N6" s="772"/>
      <c r="O6" s="772"/>
      <c r="P6" s="772"/>
      <c r="Q6" s="772"/>
      <c r="R6" s="772"/>
      <c r="S6" s="772"/>
      <c r="T6" s="772"/>
      <c r="U6" s="772"/>
      <c r="V6" s="772"/>
      <c r="W6" s="775"/>
      <c r="X6" s="775"/>
      <c r="Y6" s="775"/>
      <c r="Z6" s="775"/>
      <c r="AA6" s="775"/>
      <c r="AB6" s="775"/>
      <c r="AC6" s="775"/>
      <c r="AD6" s="775"/>
      <c r="AE6" s="775"/>
    </row>
    <row r="7" spans="1:31" s="27" customFormat="1" ht="9.9499999999999993" customHeight="1">
      <c r="A7" s="25"/>
      <c r="B7" s="772"/>
      <c r="C7" s="772"/>
      <c r="D7" s="772"/>
      <c r="E7" s="772"/>
      <c r="F7" s="772"/>
      <c r="G7" s="772"/>
      <c r="H7" s="772"/>
      <c r="I7" s="772"/>
      <c r="J7" s="772"/>
      <c r="K7" s="772"/>
      <c r="L7" s="772"/>
      <c r="M7" s="772"/>
      <c r="N7" s="772"/>
      <c r="O7" s="772"/>
      <c r="P7" s="772"/>
      <c r="Q7" s="772"/>
      <c r="R7" s="772"/>
      <c r="S7" s="772"/>
      <c r="T7" s="772"/>
      <c r="U7" s="772"/>
      <c r="V7" s="772"/>
      <c r="W7" s="775"/>
      <c r="X7" s="775"/>
      <c r="Y7" s="775"/>
      <c r="Z7" s="775"/>
      <c r="AA7" s="775"/>
      <c r="AB7" s="775"/>
      <c r="AC7" s="775"/>
      <c r="AD7" s="775"/>
      <c r="AE7" s="775"/>
    </row>
    <row r="8" spans="1:31" s="27" customFormat="1" ht="9.9499999999999993" customHeight="1" thickBot="1">
      <c r="A8" s="25"/>
      <c r="B8" s="773"/>
      <c r="C8" s="773"/>
      <c r="D8" s="773"/>
      <c r="E8" s="773"/>
      <c r="F8" s="773"/>
      <c r="G8" s="773"/>
      <c r="H8" s="773"/>
      <c r="I8" s="773"/>
      <c r="J8" s="773"/>
      <c r="K8" s="773"/>
      <c r="L8" s="773"/>
      <c r="M8" s="773"/>
      <c r="N8" s="773"/>
      <c r="O8" s="773"/>
      <c r="P8" s="773"/>
      <c r="Q8" s="773"/>
      <c r="R8" s="773"/>
      <c r="S8" s="773"/>
      <c r="T8" s="773"/>
      <c r="U8" s="773"/>
      <c r="V8" s="773"/>
      <c r="W8" s="776"/>
      <c r="X8" s="776"/>
      <c r="Y8" s="776"/>
      <c r="Z8" s="776"/>
      <c r="AA8" s="776"/>
      <c r="AB8" s="776"/>
      <c r="AC8" s="776"/>
      <c r="AD8" s="776"/>
      <c r="AE8" s="776"/>
    </row>
    <row r="9" spans="1:31" s="27" customFormat="1" ht="9.9499999999999993" customHeight="1" thickBot="1">
      <c r="A9" s="25"/>
      <c r="B9" s="24"/>
      <c r="C9" s="24"/>
      <c r="K9" s="25"/>
      <c r="L9" s="24"/>
      <c r="M9" s="24"/>
      <c r="N9" s="24"/>
      <c r="O9" s="24"/>
      <c r="P9" s="24"/>
      <c r="Q9" s="24"/>
      <c r="R9" s="24"/>
      <c r="S9" s="24"/>
      <c r="T9" s="24"/>
      <c r="U9" s="24"/>
      <c r="V9" s="24"/>
      <c r="W9" s="24"/>
      <c r="X9" s="24"/>
      <c r="Y9" s="24"/>
      <c r="Z9" s="24"/>
      <c r="AA9" s="24"/>
    </row>
    <row r="10" spans="1:31" s="27" customFormat="1" ht="9.9499999999999993" customHeight="1">
      <c r="A10" s="25"/>
      <c r="B10" s="777" t="s">
        <v>50</v>
      </c>
      <c r="C10" s="778"/>
      <c r="D10" s="778"/>
      <c r="E10" s="778"/>
      <c r="F10" s="778"/>
      <c r="G10" s="778"/>
      <c r="H10" s="778"/>
      <c r="I10" s="778"/>
      <c r="J10" s="778"/>
      <c r="K10" s="778"/>
      <c r="L10" s="778"/>
      <c r="M10" s="778"/>
      <c r="N10" s="778"/>
      <c r="O10" s="778"/>
      <c r="P10" s="778"/>
      <c r="Q10" s="778"/>
      <c r="R10" s="778"/>
      <c r="S10" s="778"/>
      <c r="T10" s="778"/>
      <c r="U10" s="778"/>
      <c r="V10" s="778"/>
      <c r="W10" s="778"/>
      <c r="X10" s="778"/>
      <c r="Y10" s="778"/>
      <c r="Z10" s="778"/>
      <c r="AA10" s="778"/>
      <c r="AB10" s="778"/>
      <c r="AC10" s="778"/>
      <c r="AD10" s="778"/>
      <c r="AE10" s="779"/>
    </row>
    <row r="11" spans="1:31" s="27" customFormat="1" ht="9.9499999999999993" customHeight="1">
      <c r="A11" s="25"/>
      <c r="B11" s="780"/>
      <c r="C11" s="781"/>
      <c r="D11" s="781"/>
      <c r="E11" s="781"/>
      <c r="F11" s="781"/>
      <c r="G11" s="781"/>
      <c r="H11" s="781"/>
      <c r="I11" s="781"/>
      <c r="J11" s="781"/>
      <c r="K11" s="781"/>
      <c r="L11" s="781"/>
      <c r="M11" s="781"/>
      <c r="N11" s="781"/>
      <c r="O11" s="781"/>
      <c r="P11" s="781"/>
      <c r="Q11" s="781"/>
      <c r="R11" s="781"/>
      <c r="S11" s="781"/>
      <c r="T11" s="781"/>
      <c r="U11" s="781"/>
      <c r="V11" s="781"/>
      <c r="W11" s="781"/>
      <c r="X11" s="781"/>
      <c r="Y11" s="781"/>
      <c r="Z11" s="781"/>
      <c r="AA11" s="781"/>
      <c r="AB11" s="781"/>
      <c r="AC11" s="781"/>
      <c r="AD11" s="781"/>
      <c r="AE11" s="782"/>
    </row>
    <row r="12" spans="1:31" s="27" customFormat="1" ht="9.9499999999999993" customHeight="1">
      <c r="A12" s="25"/>
      <c r="B12" s="780"/>
      <c r="C12" s="781"/>
      <c r="D12" s="781"/>
      <c r="E12" s="781"/>
      <c r="F12" s="781"/>
      <c r="G12" s="781"/>
      <c r="H12" s="781"/>
      <c r="I12" s="781"/>
      <c r="J12" s="781"/>
      <c r="K12" s="781"/>
      <c r="L12" s="781"/>
      <c r="M12" s="781"/>
      <c r="N12" s="781"/>
      <c r="O12" s="781"/>
      <c r="P12" s="781"/>
      <c r="Q12" s="781"/>
      <c r="R12" s="781"/>
      <c r="S12" s="781"/>
      <c r="T12" s="781"/>
      <c r="U12" s="781"/>
      <c r="V12" s="781"/>
      <c r="W12" s="781"/>
      <c r="X12" s="781"/>
      <c r="Y12" s="781"/>
      <c r="Z12" s="781"/>
      <c r="AA12" s="781"/>
      <c r="AB12" s="781"/>
      <c r="AC12" s="781"/>
      <c r="AD12" s="781"/>
      <c r="AE12" s="782"/>
    </row>
    <row r="13" spans="1:31" s="27" customFormat="1" ht="9.9499999999999993" customHeight="1" thickBot="1">
      <c r="A13" s="25"/>
      <c r="B13" s="783"/>
      <c r="C13" s="784"/>
      <c r="D13" s="784"/>
      <c r="E13" s="784"/>
      <c r="F13" s="784"/>
      <c r="G13" s="784"/>
      <c r="H13" s="784"/>
      <c r="I13" s="784"/>
      <c r="J13" s="784"/>
      <c r="K13" s="784"/>
      <c r="L13" s="784"/>
      <c r="M13" s="784"/>
      <c r="N13" s="784"/>
      <c r="O13" s="784"/>
      <c r="P13" s="784"/>
      <c r="Q13" s="784"/>
      <c r="R13" s="784"/>
      <c r="S13" s="784"/>
      <c r="T13" s="784"/>
      <c r="U13" s="784"/>
      <c r="V13" s="784"/>
      <c r="W13" s="784"/>
      <c r="X13" s="784"/>
      <c r="Y13" s="784"/>
      <c r="Z13" s="784"/>
      <c r="AA13" s="784"/>
      <c r="AB13" s="784"/>
      <c r="AC13" s="784"/>
      <c r="AD13" s="784"/>
      <c r="AE13" s="785"/>
    </row>
    <row r="14" spans="1:31" s="27" customFormat="1" ht="9.9499999999999993" customHeight="1" thickBot="1">
      <c r="A14" s="25"/>
      <c r="B14" s="24"/>
      <c r="C14" s="24"/>
      <c r="K14" s="25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</row>
    <row r="15" spans="1:31" s="27" customFormat="1" ht="9.9499999999999993" customHeight="1" thickBot="1">
      <c r="A15" s="25"/>
      <c r="B15" s="786" t="s">
        <v>225</v>
      </c>
      <c r="C15" s="786"/>
      <c r="D15" s="786"/>
      <c r="E15" s="786"/>
      <c r="F15" s="786"/>
      <c r="G15" s="786"/>
      <c r="H15" s="786"/>
      <c r="I15" s="786"/>
      <c r="J15" s="786"/>
      <c r="K15" s="786"/>
      <c r="L15" s="786"/>
      <c r="M15" s="786"/>
      <c r="N15" s="786"/>
      <c r="O15" s="786"/>
      <c r="P15" s="786"/>
      <c r="Q15" s="786"/>
      <c r="R15" s="786"/>
      <c r="S15" s="786"/>
      <c r="T15" s="786"/>
      <c r="U15" s="786"/>
      <c r="V15" s="786"/>
      <c r="W15" s="786"/>
      <c r="X15" s="786"/>
      <c r="Y15" s="786"/>
      <c r="Z15" s="786"/>
      <c r="AA15" s="786"/>
      <c r="AB15" s="786"/>
      <c r="AC15" s="786"/>
      <c r="AD15" s="786"/>
      <c r="AE15" s="786"/>
    </row>
    <row r="16" spans="1:31" s="27" customFormat="1" ht="9.9499999999999993" customHeight="1" thickBot="1">
      <c r="A16" s="25"/>
      <c r="B16" s="786"/>
      <c r="C16" s="786"/>
      <c r="D16" s="786"/>
      <c r="E16" s="786"/>
      <c r="F16" s="786"/>
      <c r="G16" s="786"/>
      <c r="H16" s="786"/>
      <c r="I16" s="786"/>
      <c r="J16" s="786"/>
      <c r="K16" s="786"/>
      <c r="L16" s="786"/>
      <c r="M16" s="786"/>
      <c r="N16" s="786"/>
      <c r="O16" s="786"/>
      <c r="P16" s="786"/>
      <c r="Q16" s="786"/>
      <c r="R16" s="786"/>
      <c r="S16" s="786"/>
      <c r="T16" s="786"/>
      <c r="U16" s="786"/>
      <c r="V16" s="786"/>
      <c r="W16" s="786"/>
      <c r="X16" s="786"/>
      <c r="Y16" s="786"/>
      <c r="Z16" s="786"/>
      <c r="AA16" s="786"/>
      <c r="AB16" s="786"/>
      <c r="AC16" s="786"/>
      <c r="AD16" s="786"/>
      <c r="AE16" s="786"/>
    </row>
    <row r="17" spans="1:33" s="27" customFormat="1" ht="9.9499999999999993" customHeight="1" thickBot="1">
      <c r="A17" s="25"/>
      <c r="B17" s="786"/>
      <c r="C17" s="786"/>
      <c r="D17" s="786"/>
      <c r="E17" s="786"/>
      <c r="F17" s="786"/>
      <c r="G17" s="786"/>
      <c r="H17" s="786"/>
      <c r="I17" s="786"/>
      <c r="J17" s="786"/>
      <c r="K17" s="786"/>
      <c r="L17" s="786"/>
      <c r="M17" s="786"/>
      <c r="N17" s="786"/>
      <c r="O17" s="786"/>
      <c r="P17" s="786"/>
      <c r="Q17" s="786"/>
      <c r="R17" s="786"/>
      <c r="S17" s="786"/>
      <c r="T17" s="786"/>
      <c r="U17" s="786"/>
      <c r="V17" s="786"/>
      <c r="W17" s="786"/>
      <c r="X17" s="786"/>
      <c r="Y17" s="786"/>
      <c r="Z17" s="786"/>
      <c r="AA17" s="786"/>
      <c r="AB17" s="786"/>
      <c r="AC17" s="786"/>
      <c r="AD17" s="786"/>
      <c r="AE17" s="786"/>
    </row>
    <row r="18" spans="1:33" s="27" customFormat="1" ht="9.9499999999999993" customHeight="1" thickBot="1">
      <c r="A18" s="24"/>
      <c r="B18" s="758" t="s">
        <v>41</v>
      </c>
      <c r="C18" s="758"/>
      <c r="D18" s="758"/>
      <c r="E18" s="758"/>
      <c r="F18" s="758"/>
      <c r="G18" s="758"/>
      <c r="H18" s="758"/>
      <c r="I18" s="758"/>
      <c r="J18" s="758"/>
      <c r="K18" s="758" t="s">
        <v>746</v>
      </c>
      <c r="L18" s="758"/>
      <c r="M18" s="758"/>
      <c r="N18" s="758"/>
      <c r="O18" s="758" t="s">
        <v>2</v>
      </c>
      <c r="P18" s="758"/>
      <c r="Q18" s="758"/>
      <c r="R18" s="758"/>
      <c r="S18" s="758" t="s">
        <v>3</v>
      </c>
      <c r="T18" s="758"/>
      <c r="U18" s="758"/>
      <c r="V18" s="758"/>
      <c r="W18" s="758"/>
      <c r="X18" s="758"/>
      <c r="Y18" s="758"/>
      <c r="Z18" s="758" t="s">
        <v>44</v>
      </c>
      <c r="AA18" s="758"/>
      <c r="AB18" s="758"/>
      <c r="AC18" s="758"/>
      <c r="AD18" s="758"/>
      <c r="AE18" s="758"/>
    </row>
    <row r="19" spans="1:33" s="27" customFormat="1" ht="9.9499999999999993" customHeight="1" thickBot="1">
      <c r="A19" s="24"/>
      <c r="B19" s="758"/>
      <c r="C19" s="758"/>
      <c r="D19" s="758"/>
      <c r="E19" s="758"/>
      <c r="F19" s="758"/>
      <c r="G19" s="758"/>
      <c r="H19" s="758"/>
      <c r="I19" s="758"/>
      <c r="J19" s="758"/>
      <c r="K19" s="758"/>
      <c r="L19" s="758"/>
      <c r="M19" s="758"/>
      <c r="N19" s="758"/>
      <c r="O19" s="758"/>
      <c r="P19" s="758"/>
      <c r="Q19" s="758"/>
      <c r="R19" s="758"/>
      <c r="S19" s="758"/>
      <c r="T19" s="758"/>
      <c r="U19" s="758"/>
      <c r="V19" s="758"/>
      <c r="W19" s="758"/>
      <c r="X19" s="758"/>
      <c r="Y19" s="758"/>
      <c r="Z19" s="758"/>
      <c r="AA19" s="758"/>
      <c r="AB19" s="758"/>
      <c r="AC19" s="758"/>
      <c r="AD19" s="758"/>
      <c r="AE19" s="758"/>
    </row>
    <row r="20" spans="1:33" s="27" customFormat="1" ht="9.9499999999999993" customHeight="1">
      <c r="A20" s="24"/>
      <c r="B20" s="767"/>
      <c r="C20" s="768"/>
      <c r="D20" s="768"/>
      <c r="E20" s="768"/>
      <c r="F20" s="768"/>
      <c r="G20" s="768"/>
      <c r="H20" s="768"/>
      <c r="I20" s="768"/>
      <c r="J20" s="768"/>
      <c r="K20" s="769"/>
      <c r="L20" s="769"/>
      <c r="M20" s="769"/>
      <c r="N20" s="769"/>
      <c r="O20" s="768"/>
      <c r="P20" s="768"/>
      <c r="Q20" s="768"/>
      <c r="R20" s="768"/>
      <c r="S20" s="787"/>
      <c r="T20" s="787"/>
      <c r="U20" s="787"/>
      <c r="V20" s="787"/>
      <c r="W20" s="787"/>
      <c r="X20" s="787"/>
      <c r="Y20" s="787"/>
      <c r="Z20" s="768"/>
      <c r="AA20" s="768"/>
      <c r="AB20" s="768"/>
      <c r="AC20" s="768"/>
      <c r="AD20" s="768"/>
      <c r="AE20" s="788"/>
    </row>
    <row r="21" spans="1:33" s="27" customFormat="1" ht="9.9499999999999993" customHeight="1">
      <c r="A21" s="24"/>
      <c r="B21" s="750"/>
      <c r="C21" s="751"/>
      <c r="D21" s="751"/>
      <c r="E21" s="751"/>
      <c r="F21" s="751"/>
      <c r="G21" s="751"/>
      <c r="H21" s="751"/>
      <c r="I21" s="751"/>
      <c r="J21" s="751"/>
      <c r="K21" s="762"/>
      <c r="L21" s="762"/>
      <c r="M21" s="762"/>
      <c r="N21" s="762"/>
      <c r="O21" s="751"/>
      <c r="P21" s="751"/>
      <c r="Q21" s="751"/>
      <c r="R21" s="751"/>
      <c r="S21" s="752"/>
      <c r="T21" s="752"/>
      <c r="U21" s="752"/>
      <c r="V21" s="752"/>
      <c r="W21" s="752"/>
      <c r="X21" s="752"/>
      <c r="Y21" s="752"/>
      <c r="Z21" s="751"/>
      <c r="AA21" s="751"/>
      <c r="AB21" s="751"/>
      <c r="AC21" s="751"/>
      <c r="AD21" s="751"/>
      <c r="AE21" s="765"/>
    </row>
    <row r="22" spans="1:33" s="27" customFormat="1" ht="9.9499999999999993" customHeight="1">
      <c r="A22" s="24"/>
      <c r="B22" s="750"/>
      <c r="C22" s="751"/>
      <c r="D22" s="751"/>
      <c r="E22" s="751"/>
      <c r="F22" s="751"/>
      <c r="G22" s="751"/>
      <c r="H22" s="751"/>
      <c r="I22" s="751"/>
      <c r="J22" s="751"/>
      <c r="K22" s="762"/>
      <c r="L22" s="762"/>
      <c r="M22" s="762"/>
      <c r="N22" s="762"/>
      <c r="O22" s="751"/>
      <c r="P22" s="751"/>
      <c r="Q22" s="751"/>
      <c r="R22" s="751"/>
      <c r="S22" s="752"/>
      <c r="T22" s="752"/>
      <c r="U22" s="752"/>
      <c r="V22" s="752"/>
      <c r="W22" s="752"/>
      <c r="X22" s="752"/>
      <c r="Y22" s="752"/>
      <c r="Z22" s="751"/>
      <c r="AA22" s="751"/>
      <c r="AB22" s="751"/>
      <c r="AC22" s="751"/>
      <c r="AD22" s="751"/>
      <c r="AE22" s="765"/>
    </row>
    <row r="23" spans="1:33" s="27" customFormat="1" ht="9.9499999999999993" customHeight="1">
      <c r="A23" s="24"/>
      <c r="B23" s="750"/>
      <c r="C23" s="751"/>
      <c r="D23" s="751"/>
      <c r="E23" s="751"/>
      <c r="F23" s="751"/>
      <c r="G23" s="751"/>
      <c r="H23" s="751"/>
      <c r="I23" s="751"/>
      <c r="J23" s="751"/>
      <c r="K23" s="762"/>
      <c r="L23" s="762"/>
      <c r="M23" s="762"/>
      <c r="N23" s="762"/>
      <c r="O23" s="751"/>
      <c r="P23" s="751"/>
      <c r="Q23" s="751"/>
      <c r="R23" s="751"/>
      <c r="S23" s="752"/>
      <c r="T23" s="752"/>
      <c r="U23" s="752"/>
      <c r="V23" s="752"/>
      <c r="W23" s="752"/>
      <c r="X23" s="752"/>
      <c r="Y23" s="752"/>
      <c r="Z23" s="751"/>
      <c r="AA23" s="751"/>
      <c r="AB23" s="751"/>
      <c r="AC23" s="751"/>
      <c r="AD23" s="751"/>
      <c r="AE23" s="765"/>
    </row>
    <row r="24" spans="1:33" s="27" customFormat="1" ht="9.9499999999999993" customHeight="1">
      <c r="A24" s="24"/>
      <c r="B24" s="750"/>
      <c r="C24" s="751"/>
      <c r="D24" s="751"/>
      <c r="E24" s="751"/>
      <c r="F24" s="751"/>
      <c r="G24" s="751"/>
      <c r="H24" s="751"/>
      <c r="I24" s="751"/>
      <c r="J24" s="751"/>
      <c r="K24" s="762"/>
      <c r="L24" s="762"/>
      <c r="M24" s="762"/>
      <c r="N24" s="762"/>
      <c r="O24" s="751"/>
      <c r="P24" s="751"/>
      <c r="Q24" s="751"/>
      <c r="R24" s="751"/>
      <c r="S24" s="752"/>
      <c r="T24" s="752"/>
      <c r="U24" s="752"/>
      <c r="V24" s="752"/>
      <c r="W24" s="752"/>
      <c r="X24" s="752"/>
      <c r="Y24" s="752"/>
      <c r="Z24" s="751"/>
      <c r="AA24" s="751"/>
      <c r="AB24" s="751"/>
      <c r="AC24" s="751"/>
      <c r="AD24" s="751"/>
      <c r="AE24" s="765"/>
    </row>
    <row r="25" spans="1:33" s="27" customFormat="1" ht="9.9499999999999993" customHeight="1">
      <c r="A25" s="24"/>
      <c r="B25" s="750"/>
      <c r="C25" s="751"/>
      <c r="D25" s="751"/>
      <c r="E25" s="751"/>
      <c r="F25" s="751"/>
      <c r="G25" s="751"/>
      <c r="H25" s="751"/>
      <c r="I25" s="751"/>
      <c r="J25" s="751"/>
      <c r="K25" s="762"/>
      <c r="L25" s="762"/>
      <c r="M25" s="762"/>
      <c r="N25" s="762"/>
      <c r="O25" s="751"/>
      <c r="P25" s="751"/>
      <c r="Q25" s="751"/>
      <c r="R25" s="751"/>
      <c r="S25" s="752"/>
      <c r="T25" s="752"/>
      <c r="U25" s="752"/>
      <c r="V25" s="752"/>
      <c r="W25" s="752"/>
      <c r="X25" s="752"/>
      <c r="Y25" s="752"/>
      <c r="Z25" s="751"/>
      <c r="AA25" s="751"/>
      <c r="AB25" s="751"/>
      <c r="AC25" s="751"/>
      <c r="AD25" s="751"/>
      <c r="AE25" s="765"/>
    </row>
    <row r="26" spans="1:33" s="27" customFormat="1" ht="9.9499999999999993" customHeight="1">
      <c r="A26" s="24"/>
      <c r="B26" s="750"/>
      <c r="C26" s="751"/>
      <c r="D26" s="751"/>
      <c r="E26" s="751"/>
      <c r="F26" s="751"/>
      <c r="G26" s="751"/>
      <c r="H26" s="751"/>
      <c r="I26" s="751"/>
      <c r="J26" s="751"/>
      <c r="K26" s="762"/>
      <c r="L26" s="762"/>
      <c r="M26" s="762"/>
      <c r="N26" s="762"/>
      <c r="O26" s="751"/>
      <c r="P26" s="751"/>
      <c r="Q26" s="751"/>
      <c r="R26" s="751"/>
      <c r="S26" s="752"/>
      <c r="T26" s="752"/>
      <c r="U26" s="752"/>
      <c r="V26" s="752"/>
      <c r="W26" s="752"/>
      <c r="X26" s="752"/>
      <c r="Y26" s="752"/>
      <c r="Z26" s="751"/>
      <c r="AA26" s="751"/>
      <c r="AB26" s="751"/>
      <c r="AC26" s="751"/>
      <c r="AD26" s="751"/>
      <c r="AE26" s="765"/>
    </row>
    <row r="27" spans="1:33" s="27" customFormat="1" ht="9.9499999999999993" customHeight="1">
      <c r="A27" s="24"/>
      <c r="B27" s="750"/>
      <c r="C27" s="751"/>
      <c r="D27" s="751"/>
      <c r="E27" s="751"/>
      <c r="F27" s="751"/>
      <c r="G27" s="751"/>
      <c r="H27" s="751"/>
      <c r="I27" s="751"/>
      <c r="J27" s="751"/>
      <c r="K27" s="762"/>
      <c r="L27" s="762"/>
      <c r="M27" s="762"/>
      <c r="N27" s="762"/>
      <c r="O27" s="751"/>
      <c r="P27" s="751"/>
      <c r="Q27" s="751"/>
      <c r="R27" s="751"/>
      <c r="S27" s="752"/>
      <c r="T27" s="752"/>
      <c r="U27" s="752"/>
      <c r="V27" s="752"/>
      <c r="W27" s="752"/>
      <c r="X27" s="752"/>
      <c r="Y27" s="752"/>
      <c r="Z27" s="751"/>
      <c r="AA27" s="751"/>
      <c r="AB27" s="751"/>
      <c r="AC27" s="751"/>
      <c r="AD27" s="751"/>
      <c r="AE27" s="765"/>
    </row>
    <row r="28" spans="1:33" s="27" customFormat="1" ht="9.9499999999999993" customHeight="1">
      <c r="A28" s="24"/>
      <c r="B28" s="750"/>
      <c r="C28" s="751"/>
      <c r="D28" s="751"/>
      <c r="E28" s="751"/>
      <c r="F28" s="751"/>
      <c r="G28" s="751"/>
      <c r="H28" s="751"/>
      <c r="I28" s="751"/>
      <c r="J28" s="751"/>
      <c r="K28" s="762"/>
      <c r="L28" s="762"/>
      <c r="M28" s="762"/>
      <c r="N28" s="762"/>
      <c r="O28" s="751"/>
      <c r="P28" s="751"/>
      <c r="Q28" s="751"/>
      <c r="R28" s="751"/>
      <c r="S28" s="752"/>
      <c r="T28" s="752"/>
      <c r="U28" s="752"/>
      <c r="V28" s="752"/>
      <c r="W28" s="752"/>
      <c r="X28" s="752"/>
      <c r="Y28" s="752"/>
      <c r="Z28" s="751"/>
      <c r="AA28" s="751"/>
      <c r="AB28" s="751"/>
      <c r="AC28" s="751"/>
      <c r="AD28" s="751"/>
      <c r="AE28" s="765"/>
    </row>
    <row r="29" spans="1:33" s="27" customFormat="1" ht="9.9499999999999993" customHeight="1" thickBot="1">
      <c r="A29" s="24"/>
      <c r="B29" s="760"/>
      <c r="C29" s="761"/>
      <c r="D29" s="761"/>
      <c r="E29" s="761"/>
      <c r="F29" s="761"/>
      <c r="G29" s="761"/>
      <c r="H29" s="761"/>
      <c r="I29" s="761"/>
      <c r="J29" s="761"/>
      <c r="K29" s="763"/>
      <c r="L29" s="763"/>
      <c r="M29" s="763"/>
      <c r="N29" s="763"/>
      <c r="O29" s="761"/>
      <c r="P29" s="761"/>
      <c r="Q29" s="761"/>
      <c r="R29" s="761"/>
      <c r="S29" s="764"/>
      <c r="T29" s="764"/>
      <c r="U29" s="764"/>
      <c r="V29" s="764"/>
      <c r="W29" s="764"/>
      <c r="X29" s="764"/>
      <c r="Y29" s="764"/>
      <c r="Z29" s="761"/>
      <c r="AA29" s="761"/>
      <c r="AB29" s="761"/>
      <c r="AC29" s="761"/>
      <c r="AD29" s="761"/>
      <c r="AE29" s="766"/>
    </row>
    <row r="30" spans="1:33" s="7" customFormat="1" ht="9.9499999999999993" customHeight="1" thickBot="1">
      <c r="A30" s="3"/>
      <c r="B30" s="10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40"/>
      <c r="T30" s="40"/>
      <c r="U30" s="40"/>
      <c r="V30" s="40"/>
      <c r="W30" s="40"/>
      <c r="X30" s="40"/>
      <c r="Y30" s="40"/>
      <c r="Z30" s="10"/>
      <c r="AA30" s="10"/>
      <c r="AB30" s="10"/>
      <c r="AC30" s="10"/>
      <c r="AD30" s="10"/>
      <c r="AE30" s="10"/>
      <c r="AG30" s="22"/>
    </row>
    <row r="31" spans="1:33" s="7" customFormat="1" ht="9.9499999999999993" customHeight="1" thickBot="1">
      <c r="A31" s="3"/>
      <c r="B31" s="757" t="s">
        <v>42</v>
      </c>
      <c r="C31" s="757"/>
      <c r="D31" s="757"/>
      <c r="E31" s="757"/>
      <c r="F31" s="757"/>
      <c r="G31" s="757"/>
      <c r="H31" s="757"/>
      <c r="I31" s="757"/>
      <c r="J31" s="757"/>
      <c r="K31" s="757"/>
      <c r="L31" s="757"/>
      <c r="M31" s="757"/>
      <c r="N31" s="757"/>
      <c r="O31" s="757"/>
      <c r="P31" s="757"/>
      <c r="Q31" s="757"/>
      <c r="R31" s="757"/>
      <c r="S31" s="757"/>
      <c r="T31" s="757"/>
      <c r="U31" s="757"/>
      <c r="V31" s="757"/>
      <c r="W31" s="757"/>
      <c r="X31" s="757"/>
      <c r="Y31" s="757"/>
      <c r="Z31" s="757"/>
      <c r="AA31" s="757"/>
      <c r="AB31" s="757"/>
      <c r="AC31" s="757"/>
      <c r="AD31" s="757"/>
      <c r="AE31" s="757"/>
    </row>
    <row r="32" spans="1:33" s="27" customFormat="1" ht="9.9499999999999993" customHeight="1" thickBot="1">
      <c r="A32" s="26"/>
      <c r="B32" s="757"/>
      <c r="C32" s="757"/>
      <c r="D32" s="757"/>
      <c r="E32" s="757"/>
      <c r="F32" s="757"/>
      <c r="G32" s="757"/>
      <c r="H32" s="757"/>
      <c r="I32" s="757"/>
      <c r="J32" s="757"/>
      <c r="K32" s="757"/>
      <c r="L32" s="757"/>
      <c r="M32" s="757"/>
      <c r="N32" s="757"/>
      <c r="O32" s="757"/>
      <c r="P32" s="757"/>
      <c r="Q32" s="757"/>
      <c r="R32" s="757"/>
      <c r="S32" s="757"/>
      <c r="T32" s="757"/>
      <c r="U32" s="757"/>
      <c r="V32" s="757"/>
      <c r="W32" s="757"/>
      <c r="X32" s="757"/>
      <c r="Y32" s="757"/>
      <c r="Z32" s="757"/>
      <c r="AA32" s="757"/>
      <c r="AB32" s="757"/>
      <c r="AC32" s="757"/>
      <c r="AD32" s="757"/>
      <c r="AE32" s="757"/>
    </row>
    <row r="33" spans="1:33" s="27" customFormat="1" ht="9.9499999999999993" customHeight="1" thickBot="1">
      <c r="A33" s="26"/>
      <c r="B33" s="757"/>
      <c r="C33" s="757"/>
      <c r="D33" s="757"/>
      <c r="E33" s="757"/>
      <c r="F33" s="757"/>
      <c r="G33" s="757"/>
      <c r="H33" s="757"/>
      <c r="I33" s="757"/>
      <c r="J33" s="757"/>
      <c r="K33" s="757"/>
      <c r="L33" s="757"/>
      <c r="M33" s="757"/>
      <c r="N33" s="757"/>
      <c r="O33" s="757"/>
      <c r="P33" s="757"/>
      <c r="Q33" s="757"/>
      <c r="R33" s="757"/>
      <c r="S33" s="757"/>
      <c r="T33" s="757"/>
      <c r="U33" s="757"/>
      <c r="V33" s="757"/>
      <c r="W33" s="757"/>
      <c r="X33" s="757"/>
      <c r="Y33" s="757"/>
      <c r="Z33" s="757"/>
      <c r="AA33" s="757"/>
      <c r="AB33" s="757"/>
      <c r="AC33" s="757"/>
      <c r="AD33" s="757"/>
      <c r="AE33" s="757"/>
    </row>
    <row r="34" spans="1:33" s="27" customFormat="1" ht="9.9499999999999993" customHeight="1" thickBot="1">
      <c r="A34" s="26"/>
      <c r="B34" s="758" t="s">
        <v>41</v>
      </c>
      <c r="C34" s="758"/>
      <c r="D34" s="758"/>
      <c r="E34" s="758"/>
      <c r="F34" s="758"/>
      <c r="G34" s="758"/>
      <c r="H34" s="758"/>
      <c r="I34" s="758"/>
      <c r="J34" s="758"/>
      <c r="K34" s="758" t="s">
        <v>2</v>
      </c>
      <c r="L34" s="758"/>
      <c r="M34" s="758"/>
      <c r="N34" s="758"/>
      <c r="O34" s="758" t="s">
        <v>3</v>
      </c>
      <c r="P34" s="758"/>
      <c r="Q34" s="758"/>
      <c r="R34" s="758"/>
      <c r="S34" s="758"/>
      <c r="T34" s="758"/>
      <c r="U34" s="758"/>
      <c r="V34" s="758" t="s">
        <v>46</v>
      </c>
      <c r="W34" s="758"/>
      <c r="X34" s="758"/>
      <c r="Y34" s="758"/>
      <c r="Z34" s="758"/>
      <c r="AA34" s="758"/>
      <c r="AB34" s="758"/>
      <c r="AC34" s="758"/>
      <c r="AD34" s="758"/>
      <c r="AE34" s="758"/>
    </row>
    <row r="35" spans="1:33" s="27" customFormat="1" ht="9.9499999999999993" customHeight="1" thickBot="1">
      <c r="A35" s="26"/>
      <c r="B35" s="759"/>
      <c r="C35" s="759"/>
      <c r="D35" s="759"/>
      <c r="E35" s="759"/>
      <c r="F35" s="759"/>
      <c r="G35" s="759"/>
      <c r="H35" s="759"/>
      <c r="I35" s="759"/>
      <c r="J35" s="759"/>
      <c r="K35" s="759"/>
      <c r="L35" s="759"/>
      <c r="M35" s="759"/>
      <c r="N35" s="759"/>
      <c r="O35" s="759"/>
      <c r="P35" s="759"/>
      <c r="Q35" s="759"/>
      <c r="R35" s="759"/>
      <c r="S35" s="759"/>
      <c r="T35" s="759"/>
      <c r="U35" s="759"/>
      <c r="V35" s="759"/>
      <c r="W35" s="759"/>
      <c r="X35" s="759"/>
      <c r="Y35" s="759"/>
      <c r="Z35" s="759"/>
      <c r="AA35" s="759"/>
      <c r="AB35" s="759"/>
      <c r="AC35" s="759"/>
      <c r="AD35" s="759"/>
      <c r="AE35" s="759"/>
      <c r="AG35" s="525" t="s">
        <v>541</v>
      </c>
    </row>
    <row r="36" spans="1:33" s="27" customFormat="1" ht="9.9499999999999993" customHeight="1">
      <c r="A36" s="26"/>
      <c r="B36" s="796"/>
      <c r="C36" s="770"/>
      <c r="D36" s="770"/>
      <c r="E36" s="770"/>
      <c r="F36" s="770"/>
      <c r="G36" s="770"/>
      <c r="H36" s="770"/>
      <c r="I36" s="770"/>
      <c r="J36" s="770"/>
      <c r="K36" s="770"/>
      <c r="L36" s="770"/>
      <c r="M36" s="770"/>
      <c r="N36" s="770"/>
      <c r="O36" s="789"/>
      <c r="P36" s="789"/>
      <c r="Q36" s="789"/>
      <c r="R36" s="789"/>
      <c r="S36" s="789"/>
      <c r="T36" s="789"/>
      <c r="U36" s="789"/>
      <c r="V36" s="790"/>
      <c r="W36" s="790"/>
      <c r="X36" s="790"/>
      <c r="Y36" s="790"/>
      <c r="Z36" s="790"/>
      <c r="AA36" s="790"/>
      <c r="AB36" s="790"/>
      <c r="AC36" s="790"/>
      <c r="AD36" s="790"/>
      <c r="AE36" s="791"/>
    </row>
    <row r="37" spans="1:33" s="27" customFormat="1" ht="9.9499999999999993" customHeight="1">
      <c r="A37" s="26"/>
      <c r="B37" s="750"/>
      <c r="C37" s="751"/>
      <c r="D37" s="751"/>
      <c r="E37" s="751"/>
      <c r="F37" s="751"/>
      <c r="G37" s="751"/>
      <c r="H37" s="751"/>
      <c r="I37" s="751"/>
      <c r="J37" s="751"/>
      <c r="K37" s="751"/>
      <c r="L37" s="751"/>
      <c r="M37" s="751"/>
      <c r="N37" s="751"/>
      <c r="O37" s="752"/>
      <c r="P37" s="752"/>
      <c r="Q37" s="752"/>
      <c r="R37" s="752"/>
      <c r="S37" s="752"/>
      <c r="T37" s="752"/>
      <c r="U37" s="752"/>
      <c r="V37" s="753"/>
      <c r="W37" s="753"/>
      <c r="X37" s="753"/>
      <c r="Y37" s="753"/>
      <c r="Z37" s="753"/>
      <c r="AA37" s="753"/>
      <c r="AB37" s="753"/>
      <c r="AC37" s="753"/>
      <c r="AD37" s="753"/>
      <c r="AE37" s="754"/>
    </row>
    <row r="38" spans="1:33" s="681" customFormat="1" ht="9.9499999999999993" customHeight="1">
      <c r="A38" s="680"/>
      <c r="B38" s="750"/>
      <c r="C38" s="751"/>
      <c r="D38" s="751"/>
      <c r="E38" s="751"/>
      <c r="F38" s="751"/>
      <c r="G38" s="751"/>
      <c r="H38" s="751"/>
      <c r="I38" s="751"/>
      <c r="J38" s="751"/>
      <c r="K38" s="751"/>
      <c r="L38" s="751"/>
      <c r="M38" s="751"/>
      <c r="N38" s="751"/>
      <c r="O38" s="752"/>
      <c r="P38" s="752"/>
      <c r="Q38" s="752"/>
      <c r="R38" s="752"/>
      <c r="S38" s="752"/>
      <c r="T38" s="752"/>
      <c r="U38" s="752"/>
      <c r="V38" s="753"/>
      <c r="W38" s="753"/>
      <c r="X38" s="753"/>
      <c r="Y38" s="753"/>
      <c r="Z38" s="753"/>
      <c r="AA38" s="753"/>
      <c r="AB38" s="753"/>
      <c r="AC38" s="753"/>
      <c r="AD38" s="753"/>
      <c r="AE38" s="754"/>
    </row>
    <row r="39" spans="1:33" s="681" customFormat="1" ht="9.9499999999999993" customHeight="1">
      <c r="A39" s="680"/>
      <c r="B39" s="750"/>
      <c r="C39" s="751"/>
      <c r="D39" s="751"/>
      <c r="E39" s="751"/>
      <c r="F39" s="751"/>
      <c r="G39" s="751"/>
      <c r="H39" s="751"/>
      <c r="I39" s="751"/>
      <c r="J39" s="751"/>
      <c r="K39" s="751"/>
      <c r="L39" s="751"/>
      <c r="M39" s="751"/>
      <c r="N39" s="751"/>
      <c r="O39" s="752"/>
      <c r="P39" s="752"/>
      <c r="Q39" s="752"/>
      <c r="R39" s="752"/>
      <c r="S39" s="752"/>
      <c r="T39" s="752"/>
      <c r="U39" s="752"/>
      <c r="V39" s="753"/>
      <c r="W39" s="753"/>
      <c r="X39" s="753"/>
      <c r="Y39" s="753"/>
      <c r="Z39" s="753"/>
      <c r="AA39" s="753"/>
      <c r="AB39" s="753"/>
      <c r="AC39" s="753"/>
      <c r="AD39" s="753"/>
      <c r="AE39" s="754"/>
    </row>
    <row r="40" spans="1:33" s="681" customFormat="1" ht="9.9499999999999993" customHeight="1">
      <c r="A40" s="680"/>
      <c r="B40" s="750"/>
      <c r="C40" s="751"/>
      <c r="D40" s="751"/>
      <c r="E40" s="751"/>
      <c r="F40" s="751"/>
      <c r="G40" s="751"/>
      <c r="H40" s="751"/>
      <c r="I40" s="751"/>
      <c r="J40" s="751"/>
      <c r="K40" s="751"/>
      <c r="L40" s="751"/>
      <c r="M40" s="751"/>
      <c r="N40" s="751"/>
      <c r="O40" s="752"/>
      <c r="P40" s="752"/>
      <c r="Q40" s="752"/>
      <c r="R40" s="752"/>
      <c r="S40" s="752"/>
      <c r="T40" s="752"/>
      <c r="U40" s="752"/>
      <c r="V40" s="753"/>
      <c r="W40" s="753"/>
      <c r="X40" s="753"/>
      <c r="Y40" s="753"/>
      <c r="Z40" s="753"/>
      <c r="AA40" s="753"/>
      <c r="AB40" s="753"/>
      <c r="AC40" s="753"/>
      <c r="AD40" s="753"/>
      <c r="AE40" s="754"/>
    </row>
    <row r="41" spans="1:33" s="681" customFormat="1" ht="9.9499999999999993" customHeight="1">
      <c r="A41" s="680"/>
      <c r="B41" s="750"/>
      <c r="C41" s="751"/>
      <c r="D41" s="751"/>
      <c r="E41" s="751"/>
      <c r="F41" s="751"/>
      <c r="G41" s="751"/>
      <c r="H41" s="751"/>
      <c r="I41" s="751"/>
      <c r="J41" s="751"/>
      <c r="K41" s="751"/>
      <c r="L41" s="751"/>
      <c r="M41" s="751"/>
      <c r="N41" s="751"/>
      <c r="O41" s="752"/>
      <c r="P41" s="752"/>
      <c r="Q41" s="752"/>
      <c r="R41" s="752"/>
      <c r="S41" s="752"/>
      <c r="T41" s="752"/>
      <c r="U41" s="752"/>
      <c r="V41" s="753"/>
      <c r="W41" s="753"/>
      <c r="X41" s="753"/>
      <c r="Y41" s="753"/>
      <c r="Z41" s="753"/>
      <c r="AA41" s="753"/>
      <c r="AB41" s="753"/>
      <c r="AC41" s="753"/>
      <c r="AD41" s="753"/>
      <c r="AE41" s="754"/>
    </row>
    <row r="42" spans="1:33" s="27" customFormat="1" ht="9.9499999999999993" customHeight="1">
      <c r="A42" s="26"/>
      <c r="B42" s="750"/>
      <c r="C42" s="751"/>
      <c r="D42" s="751"/>
      <c r="E42" s="751"/>
      <c r="F42" s="751"/>
      <c r="G42" s="751"/>
      <c r="H42" s="751"/>
      <c r="I42" s="751"/>
      <c r="J42" s="751"/>
      <c r="K42" s="751"/>
      <c r="L42" s="751"/>
      <c r="M42" s="751"/>
      <c r="N42" s="751"/>
      <c r="O42" s="752"/>
      <c r="P42" s="752"/>
      <c r="Q42" s="752"/>
      <c r="R42" s="752"/>
      <c r="S42" s="752"/>
      <c r="T42" s="752"/>
      <c r="U42" s="752"/>
      <c r="V42" s="753"/>
      <c r="W42" s="753"/>
      <c r="X42" s="753"/>
      <c r="Y42" s="753"/>
      <c r="Z42" s="753"/>
      <c r="AA42" s="753"/>
      <c r="AB42" s="753"/>
      <c r="AC42" s="753"/>
      <c r="AD42" s="753"/>
      <c r="AE42" s="754"/>
    </row>
    <row r="43" spans="1:33" s="27" customFormat="1" ht="9.9499999999999993" customHeight="1">
      <c r="A43" s="26"/>
      <c r="B43" s="750"/>
      <c r="C43" s="751"/>
      <c r="D43" s="751"/>
      <c r="E43" s="751"/>
      <c r="F43" s="751"/>
      <c r="G43" s="751"/>
      <c r="H43" s="751"/>
      <c r="I43" s="751"/>
      <c r="J43" s="751"/>
      <c r="K43" s="751"/>
      <c r="L43" s="751"/>
      <c r="M43" s="751"/>
      <c r="N43" s="751"/>
      <c r="O43" s="752"/>
      <c r="P43" s="752"/>
      <c r="Q43" s="752"/>
      <c r="R43" s="752"/>
      <c r="S43" s="752"/>
      <c r="T43" s="752"/>
      <c r="U43" s="752"/>
      <c r="V43" s="753"/>
      <c r="W43" s="753"/>
      <c r="X43" s="753"/>
      <c r="Y43" s="753"/>
      <c r="Z43" s="753"/>
      <c r="AA43" s="753"/>
      <c r="AB43" s="753"/>
      <c r="AC43" s="753"/>
      <c r="AD43" s="753"/>
      <c r="AE43" s="754"/>
    </row>
    <row r="44" spans="1:33" s="27" customFormat="1" ht="9.9499999999999993" customHeight="1">
      <c r="A44" s="26"/>
      <c r="B44" s="750"/>
      <c r="C44" s="751"/>
      <c r="D44" s="751"/>
      <c r="E44" s="751"/>
      <c r="F44" s="751"/>
      <c r="G44" s="751"/>
      <c r="H44" s="751"/>
      <c r="I44" s="751"/>
      <c r="J44" s="751"/>
      <c r="K44" s="751"/>
      <c r="L44" s="751"/>
      <c r="M44" s="751"/>
      <c r="N44" s="751"/>
      <c r="O44" s="752"/>
      <c r="P44" s="752"/>
      <c r="Q44" s="752"/>
      <c r="R44" s="752"/>
      <c r="S44" s="752"/>
      <c r="T44" s="752"/>
      <c r="U44" s="752"/>
      <c r="V44" s="753"/>
      <c r="W44" s="753"/>
      <c r="X44" s="753"/>
      <c r="Y44" s="753"/>
      <c r="Z44" s="753"/>
      <c r="AA44" s="753"/>
      <c r="AB44" s="753"/>
      <c r="AC44" s="753"/>
      <c r="AD44" s="753"/>
      <c r="AE44" s="754"/>
    </row>
    <row r="45" spans="1:33" s="27" customFormat="1" ht="9.9499999999999993" customHeight="1" thickBot="1">
      <c r="A45" s="26"/>
      <c r="B45" s="760"/>
      <c r="C45" s="761"/>
      <c r="D45" s="761"/>
      <c r="E45" s="761"/>
      <c r="F45" s="761"/>
      <c r="G45" s="761"/>
      <c r="H45" s="761"/>
      <c r="I45" s="761"/>
      <c r="J45" s="761"/>
      <c r="K45" s="761"/>
      <c r="L45" s="761"/>
      <c r="M45" s="761"/>
      <c r="N45" s="761"/>
      <c r="O45" s="764"/>
      <c r="P45" s="764"/>
      <c r="Q45" s="764"/>
      <c r="R45" s="764"/>
      <c r="S45" s="764"/>
      <c r="T45" s="764"/>
      <c r="U45" s="764"/>
      <c r="V45" s="792"/>
      <c r="W45" s="792"/>
      <c r="X45" s="792"/>
      <c r="Y45" s="792"/>
      <c r="Z45" s="792"/>
      <c r="AA45" s="792"/>
      <c r="AB45" s="792"/>
      <c r="AC45" s="792"/>
      <c r="AD45" s="792"/>
      <c r="AE45" s="793"/>
    </row>
    <row r="46" spans="1:33" s="27" customFormat="1" ht="9.9499999999999993" customHeight="1" thickBot="1">
      <c r="A46" s="26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28"/>
      <c r="P46" s="28"/>
      <c r="Q46" s="28"/>
      <c r="R46" s="28"/>
      <c r="S46" s="28"/>
      <c r="T46" s="28"/>
      <c r="U46" s="28"/>
      <c r="V46" s="3"/>
      <c r="W46" s="3"/>
      <c r="X46" s="3"/>
      <c r="Y46" s="3"/>
      <c r="Z46" s="3"/>
      <c r="AA46" s="3"/>
      <c r="AB46" s="3"/>
      <c r="AC46" s="3"/>
      <c r="AD46" s="3"/>
      <c r="AE46" s="3"/>
    </row>
    <row r="47" spans="1:33" s="7" customFormat="1" ht="9.9499999999999993" customHeight="1" thickBot="1">
      <c r="A47" s="3"/>
      <c r="B47" s="757" t="s">
        <v>43</v>
      </c>
      <c r="C47" s="757"/>
      <c r="D47" s="757"/>
      <c r="E47" s="757"/>
      <c r="F47" s="757"/>
      <c r="G47" s="757"/>
      <c r="H47" s="757"/>
      <c r="I47" s="757"/>
      <c r="J47" s="757"/>
      <c r="K47" s="757"/>
      <c r="L47" s="757"/>
      <c r="M47" s="757"/>
      <c r="N47" s="757"/>
      <c r="O47" s="757"/>
      <c r="P47" s="757"/>
      <c r="Q47" s="757"/>
      <c r="R47" s="757"/>
      <c r="S47" s="757"/>
      <c r="T47" s="757"/>
      <c r="U47" s="757"/>
      <c r="V47" s="757"/>
      <c r="W47" s="757"/>
      <c r="X47" s="757"/>
      <c r="Y47" s="757"/>
      <c r="Z47" s="757"/>
      <c r="AA47" s="757"/>
      <c r="AB47" s="757"/>
      <c r="AC47" s="757"/>
      <c r="AD47" s="757"/>
      <c r="AE47" s="757"/>
    </row>
    <row r="48" spans="1:33" s="27" customFormat="1" ht="9.9499999999999993" customHeight="1" thickBot="1">
      <c r="A48" s="24"/>
      <c r="B48" s="757"/>
      <c r="C48" s="757"/>
      <c r="D48" s="757"/>
      <c r="E48" s="757"/>
      <c r="F48" s="757"/>
      <c r="G48" s="757"/>
      <c r="H48" s="757"/>
      <c r="I48" s="757"/>
      <c r="J48" s="757"/>
      <c r="K48" s="757"/>
      <c r="L48" s="757"/>
      <c r="M48" s="757"/>
      <c r="N48" s="757"/>
      <c r="O48" s="757"/>
      <c r="P48" s="757"/>
      <c r="Q48" s="757"/>
      <c r="R48" s="757"/>
      <c r="S48" s="757"/>
      <c r="T48" s="757"/>
      <c r="U48" s="757"/>
      <c r="V48" s="757"/>
      <c r="W48" s="757"/>
      <c r="X48" s="757"/>
      <c r="Y48" s="757"/>
      <c r="Z48" s="757"/>
      <c r="AA48" s="757"/>
      <c r="AB48" s="757"/>
      <c r="AC48" s="757"/>
      <c r="AD48" s="757"/>
      <c r="AE48" s="757"/>
    </row>
    <row r="49" spans="1:31" s="27" customFormat="1" ht="9.9499999999999993" customHeight="1" thickBot="1">
      <c r="A49" s="24"/>
      <c r="B49" s="757"/>
      <c r="C49" s="757"/>
      <c r="D49" s="757"/>
      <c r="E49" s="757"/>
      <c r="F49" s="757"/>
      <c r="G49" s="757"/>
      <c r="H49" s="757"/>
      <c r="I49" s="757"/>
      <c r="J49" s="757"/>
      <c r="K49" s="757"/>
      <c r="L49" s="757"/>
      <c r="M49" s="757"/>
      <c r="N49" s="757"/>
      <c r="O49" s="757"/>
      <c r="P49" s="757"/>
      <c r="Q49" s="757"/>
      <c r="R49" s="757"/>
      <c r="S49" s="757"/>
      <c r="T49" s="757"/>
      <c r="U49" s="757"/>
      <c r="V49" s="757"/>
      <c r="W49" s="757"/>
      <c r="X49" s="757"/>
      <c r="Y49" s="757"/>
      <c r="Z49" s="757"/>
      <c r="AA49" s="757"/>
      <c r="AB49" s="757"/>
      <c r="AC49" s="757"/>
      <c r="AD49" s="757"/>
      <c r="AE49" s="757"/>
    </row>
    <row r="50" spans="1:31" s="27" customFormat="1" ht="9.9499999999999993" customHeight="1" thickBot="1">
      <c r="A50" s="24"/>
      <c r="B50" s="758" t="s">
        <v>41</v>
      </c>
      <c r="C50" s="758"/>
      <c r="D50" s="758"/>
      <c r="E50" s="758"/>
      <c r="F50" s="758"/>
      <c r="G50" s="758"/>
      <c r="H50" s="758"/>
      <c r="I50" s="758"/>
      <c r="J50" s="758"/>
      <c r="K50" s="758" t="s">
        <v>2</v>
      </c>
      <c r="L50" s="758"/>
      <c r="M50" s="758"/>
      <c r="N50" s="758"/>
      <c r="O50" s="758" t="s">
        <v>3</v>
      </c>
      <c r="P50" s="758"/>
      <c r="Q50" s="758"/>
      <c r="R50" s="758"/>
      <c r="S50" s="758"/>
      <c r="T50" s="758"/>
      <c r="U50" s="758"/>
      <c r="V50" s="758" t="s">
        <v>45</v>
      </c>
      <c r="W50" s="758"/>
      <c r="X50" s="758"/>
      <c r="Y50" s="758"/>
      <c r="Z50" s="758"/>
      <c r="AA50" s="758"/>
      <c r="AB50" s="758"/>
      <c r="AC50" s="758"/>
      <c r="AD50" s="758"/>
      <c r="AE50" s="758"/>
    </row>
    <row r="51" spans="1:31" s="27" customFormat="1" ht="9.9499999999999993" customHeight="1" thickBot="1">
      <c r="A51" s="24"/>
      <c r="B51" s="759"/>
      <c r="C51" s="759"/>
      <c r="D51" s="759"/>
      <c r="E51" s="759"/>
      <c r="F51" s="759"/>
      <c r="G51" s="759"/>
      <c r="H51" s="759"/>
      <c r="I51" s="759"/>
      <c r="J51" s="759"/>
      <c r="K51" s="759"/>
      <c r="L51" s="759"/>
      <c r="M51" s="759"/>
      <c r="N51" s="759"/>
      <c r="O51" s="759"/>
      <c r="P51" s="759"/>
      <c r="Q51" s="759"/>
      <c r="R51" s="759"/>
      <c r="S51" s="759"/>
      <c r="T51" s="759"/>
      <c r="U51" s="759"/>
      <c r="V51" s="759"/>
      <c r="W51" s="759"/>
      <c r="X51" s="759"/>
      <c r="Y51" s="759"/>
      <c r="Z51" s="759"/>
      <c r="AA51" s="759"/>
      <c r="AB51" s="759"/>
      <c r="AC51" s="759"/>
      <c r="AD51" s="759"/>
      <c r="AE51" s="759"/>
    </row>
    <row r="52" spans="1:31" s="27" customFormat="1" ht="9.9499999999999993" customHeight="1">
      <c r="A52" s="24"/>
      <c r="B52" s="796"/>
      <c r="C52" s="770"/>
      <c r="D52" s="770"/>
      <c r="E52" s="770"/>
      <c r="F52" s="770"/>
      <c r="G52" s="770"/>
      <c r="H52" s="770"/>
      <c r="I52" s="770"/>
      <c r="J52" s="770"/>
      <c r="K52" s="770"/>
      <c r="L52" s="770"/>
      <c r="M52" s="770"/>
      <c r="N52" s="770"/>
      <c r="O52" s="789"/>
      <c r="P52" s="789"/>
      <c r="Q52" s="789"/>
      <c r="R52" s="789"/>
      <c r="S52" s="789"/>
      <c r="T52" s="789"/>
      <c r="U52" s="789"/>
      <c r="V52" s="790"/>
      <c r="W52" s="790"/>
      <c r="X52" s="790"/>
      <c r="Y52" s="790"/>
      <c r="Z52" s="790"/>
      <c r="AA52" s="790"/>
      <c r="AB52" s="790"/>
      <c r="AC52" s="790"/>
      <c r="AD52" s="790"/>
      <c r="AE52" s="791"/>
    </row>
    <row r="53" spans="1:31" s="27" customFormat="1" ht="9.9499999999999993" customHeight="1">
      <c r="A53" s="24"/>
      <c r="B53" s="750"/>
      <c r="C53" s="751"/>
      <c r="D53" s="751"/>
      <c r="E53" s="751"/>
      <c r="F53" s="751"/>
      <c r="G53" s="751"/>
      <c r="H53" s="751"/>
      <c r="I53" s="751"/>
      <c r="J53" s="751"/>
      <c r="K53" s="751"/>
      <c r="L53" s="751"/>
      <c r="M53" s="751"/>
      <c r="N53" s="751"/>
      <c r="O53" s="752"/>
      <c r="P53" s="752"/>
      <c r="Q53" s="752"/>
      <c r="R53" s="752"/>
      <c r="S53" s="752"/>
      <c r="T53" s="752"/>
      <c r="U53" s="752"/>
      <c r="V53" s="753"/>
      <c r="W53" s="753"/>
      <c r="X53" s="753"/>
      <c r="Y53" s="753"/>
      <c r="Z53" s="753"/>
      <c r="AA53" s="753"/>
      <c r="AB53" s="753"/>
      <c r="AC53" s="753"/>
      <c r="AD53" s="753"/>
      <c r="AE53" s="754"/>
    </row>
    <row r="54" spans="1:31" s="27" customFormat="1" ht="9.9499999999999993" customHeight="1">
      <c r="A54" s="24"/>
      <c r="B54" s="750"/>
      <c r="C54" s="751"/>
      <c r="D54" s="751"/>
      <c r="E54" s="751"/>
      <c r="F54" s="751"/>
      <c r="G54" s="751"/>
      <c r="H54" s="751"/>
      <c r="I54" s="751"/>
      <c r="J54" s="751"/>
      <c r="K54" s="751"/>
      <c r="L54" s="751"/>
      <c r="M54" s="751"/>
      <c r="N54" s="751"/>
      <c r="O54" s="752"/>
      <c r="P54" s="752"/>
      <c r="Q54" s="752"/>
      <c r="R54" s="752"/>
      <c r="S54" s="752"/>
      <c r="T54" s="752"/>
      <c r="U54" s="752"/>
      <c r="V54" s="753"/>
      <c r="W54" s="753"/>
      <c r="X54" s="753"/>
      <c r="Y54" s="753"/>
      <c r="Z54" s="753"/>
      <c r="AA54" s="753"/>
      <c r="AB54" s="753"/>
      <c r="AC54" s="753"/>
      <c r="AD54" s="753"/>
      <c r="AE54" s="754"/>
    </row>
    <row r="55" spans="1:31" s="27" customFormat="1" ht="9.9499999999999993" customHeight="1">
      <c r="A55" s="24"/>
      <c r="B55" s="750"/>
      <c r="C55" s="751"/>
      <c r="D55" s="751"/>
      <c r="E55" s="751"/>
      <c r="F55" s="751"/>
      <c r="G55" s="751"/>
      <c r="H55" s="751"/>
      <c r="I55" s="751"/>
      <c r="J55" s="751"/>
      <c r="K55" s="751"/>
      <c r="L55" s="751"/>
      <c r="M55" s="751"/>
      <c r="N55" s="751"/>
      <c r="O55" s="752"/>
      <c r="P55" s="752"/>
      <c r="Q55" s="752"/>
      <c r="R55" s="752"/>
      <c r="S55" s="752"/>
      <c r="T55" s="752"/>
      <c r="U55" s="752"/>
      <c r="V55" s="753"/>
      <c r="W55" s="753"/>
      <c r="X55" s="753"/>
      <c r="Y55" s="753"/>
      <c r="Z55" s="753"/>
      <c r="AA55" s="753"/>
      <c r="AB55" s="753"/>
      <c r="AC55" s="753"/>
      <c r="AD55" s="753"/>
      <c r="AE55" s="754"/>
    </row>
    <row r="56" spans="1:31" s="27" customFormat="1" ht="9.9499999999999993" customHeight="1">
      <c r="A56" s="24"/>
      <c r="B56" s="750"/>
      <c r="C56" s="751"/>
      <c r="D56" s="751"/>
      <c r="E56" s="751"/>
      <c r="F56" s="751"/>
      <c r="G56" s="751"/>
      <c r="H56" s="751"/>
      <c r="I56" s="751"/>
      <c r="J56" s="751"/>
      <c r="K56" s="751"/>
      <c r="L56" s="751"/>
      <c r="M56" s="751"/>
      <c r="N56" s="751"/>
      <c r="O56" s="752"/>
      <c r="P56" s="752"/>
      <c r="Q56" s="752"/>
      <c r="R56" s="752"/>
      <c r="S56" s="752"/>
      <c r="T56" s="752"/>
      <c r="U56" s="752"/>
      <c r="V56" s="753"/>
      <c r="W56" s="753"/>
      <c r="X56" s="753"/>
      <c r="Y56" s="753"/>
      <c r="Z56" s="753"/>
      <c r="AA56" s="753"/>
      <c r="AB56" s="753"/>
      <c r="AC56" s="753"/>
      <c r="AD56" s="753"/>
      <c r="AE56" s="754"/>
    </row>
    <row r="57" spans="1:31" s="27" customFormat="1" ht="9.9499999999999993" customHeight="1" thickBot="1">
      <c r="A57" s="24"/>
      <c r="B57" s="760"/>
      <c r="C57" s="761"/>
      <c r="D57" s="761"/>
      <c r="E57" s="761"/>
      <c r="F57" s="761"/>
      <c r="G57" s="761"/>
      <c r="H57" s="761"/>
      <c r="I57" s="761"/>
      <c r="J57" s="761"/>
      <c r="K57" s="761"/>
      <c r="L57" s="761"/>
      <c r="M57" s="761"/>
      <c r="N57" s="761"/>
      <c r="O57" s="764"/>
      <c r="P57" s="764"/>
      <c r="Q57" s="764"/>
      <c r="R57" s="764"/>
      <c r="S57" s="764"/>
      <c r="T57" s="764"/>
      <c r="U57" s="764"/>
      <c r="V57" s="792"/>
      <c r="W57" s="792"/>
      <c r="X57" s="792"/>
      <c r="Y57" s="792"/>
      <c r="Z57" s="792"/>
      <c r="AA57" s="792"/>
      <c r="AB57" s="792"/>
      <c r="AC57" s="792"/>
      <c r="AD57" s="792"/>
      <c r="AE57" s="793"/>
    </row>
    <row r="58" spans="1:31" s="466" customFormat="1" ht="9.9499999999999993" customHeight="1">
      <c r="A58" s="465"/>
      <c r="B58" s="467"/>
      <c r="C58" s="467"/>
      <c r="D58" s="467"/>
      <c r="E58" s="467"/>
      <c r="F58" s="467"/>
      <c r="G58" s="467"/>
      <c r="H58" s="467"/>
      <c r="I58" s="467"/>
      <c r="J58" s="467"/>
      <c r="K58" s="467"/>
      <c r="L58" s="467"/>
      <c r="M58" s="467"/>
      <c r="N58" s="467"/>
      <c r="O58" s="28"/>
      <c r="P58" s="28"/>
      <c r="Q58" s="28"/>
      <c r="R58" s="28"/>
      <c r="S58" s="28"/>
      <c r="T58" s="28"/>
      <c r="U58" s="28"/>
      <c r="V58" s="467"/>
      <c r="W58" s="467"/>
      <c r="X58" s="467"/>
      <c r="Y58" s="467"/>
      <c r="Z58" s="467"/>
      <c r="AA58" s="467"/>
      <c r="AB58" s="467"/>
      <c r="AC58" s="467"/>
      <c r="AD58" s="467"/>
      <c r="AE58" s="467"/>
    </row>
    <row r="59" spans="1:31" s="27" customFormat="1" ht="15" customHeight="1">
      <c r="A59" s="24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28"/>
      <c r="P59" s="28"/>
      <c r="Q59" s="28"/>
      <c r="R59" s="28"/>
      <c r="S59" s="28"/>
      <c r="T59" s="28"/>
      <c r="U59" s="28"/>
      <c r="V59" s="3"/>
      <c r="W59" s="3"/>
      <c r="X59" s="3"/>
      <c r="Y59" s="3"/>
      <c r="Z59" s="3"/>
      <c r="AA59" s="3"/>
      <c r="AB59" s="3"/>
      <c r="AC59" s="3"/>
      <c r="AD59" s="3"/>
      <c r="AE59" s="3"/>
    </row>
    <row r="60" spans="1:31" s="7" customFormat="1" ht="15" customHeight="1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</row>
    <row r="61" spans="1:31" s="7" customFormat="1" ht="15.75" customHeight="1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</row>
    <row r="62" spans="1:31" s="7" customFormat="1" ht="15.75" customHeight="1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</row>
    <row r="63" spans="1:31" s="27" customFormat="1" ht="15.75" customHeight="1">
      <c r="A63" s="24"/>
      <c r="B63" s="24"/>
      <c r="C63" s="24"/>
      <c r="D63" s="24"/>
      <c r="E63" s="24"/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  <c r="AA63" s="24"/>
    </row>
    <row r="64" spans="1:31" s="611" customFormat="1" ht="12.75" customHeight="1">
      <c r="A64" s="794"/>
      <c r="B64" s="794"/>
      <c r="C64" s="794"/>
      <c r="D64" s="794"/>
      <c r="E64" s="794"/>
      <c r="F64" s="794"/>
      <c r="G64" s="794"/>
      <c r="H64" s="794"/>
      <c r="I64" s="794"/>
      <c r="J64" s="794"/>
      <c r="K64" s="794"/>
      <c r="L64" s="794"/>
      <c r="M64" s="794"/>
      <c r="N64" s="794"/>
      <c r="O64" s="794"/>
      <c r="P64" s="794"/>
      <c r="Q64" s="794"/>
      <c r="R64" s="794"/>
      <c r="S64" s="794"/>
      <c r="T64" s="794"/>
      <c r="U64" s="794"/>
      <c r="V64" s="794"/>
      <c r="W64" s="794"/>
      <c r="X64" s="794"/>
      <c r="Y64" s="794"/>
      <c r="Z64" s="794"/>
    </row>
    <row r="65" spans="1:26" s="611" customFormat="1" ht="12.75" customHeight="1">
      <c r="A65" s="794"/>
      <c r="B65" s="794"/>
      <c r="C65" s="794"/>
      <c r="D65" s="794"/>
      <c r="E65" s="794"/>
      <c r="F65" s="794"/>
      <c r="G65" s="794"/>
      <c r="H65" s="794"/>
      <c r="I65" s="794"/>
      <c r="J65" s="794"/>
      <c r="K65" s="794"/>
      <c r="L65" s="794"/>
      <c r="M65" s="794"/>
      <c r="N65" s="794"/>
      <c r="O65" s="794"/>
      <c r="P65" s="794"/>
      <c r="Q65" s="794"/>
      <c r="R65" s="794"/>
      <c r="S65" s="794"/>
      <c r="T65" s="794"/>
      <c r="U65" s="794"/>
      <c r="V65" s="794"/>
      <c r="W65" s="794"/>
      <c r="X65" s="794"/>
      <c r="Y65" s="794"/>
      <c r="Z65" s="794"/>
    </row>
    <row r="66" spans="1:26" s="611" customFormat="1" ht="12.75" customHeight="1">
      <c r="A66" s="794"/>
      <c r="B66" s="794"/>
      <c r="C66" s="794"/>
      <c r="D66" s="794"/>
      <c r="E66" s="794"/>
      <c r="F66" s="794"/>
      <c r="G66" s="794"/>
      <c r="H66" s="794"/>
      <c r="I66" s="794"/>
      <c r="J66" s="794"/>
      <c r="K66" s="794"/>
      <c r="L66" s="794"/>
      <c r="M66" s="794"/>
      <c r="N66" s="794"/>
      <c r="O66" s="794"/>
      <c r="P66" s="794"/>
      <c r="Q66" s="794"/>
      <c r="R66" s="794"/>
      <c r="S66" s="794"/>
      <c r="T66" s="794"/>
      <c r="U66" s="794"/>
      <c r="V66" s="794"/>
      <c r="W66" s="794"/>
      <c r="X66" s="794"/>
      <c r="Y66" s="794"/>
      <c r="Z66" s="794"/>
    </row>
    <row r="67" spans="1:26" s="611" customFormat="1" ht="12.75" customHeight="1">
      <c r="A67" s="794"/>
      <c r="B67" s="794"/>
      <c r="C67" s="794"/>
      <c r="D67" s="794"/>
      <c r="E67" s="794"/>
      <c r="F67" s="794"/>
      <c r="G67" s="794"/>
      <c r="H67" s="794"/>
      <c r="I67" s="794"/>
      <c r="J67" s="794"/>
      <c r="K67" s="794"/>
      <c r="L67" s="794"/>
      <c r="M67" s="794"/>
      <c r="N67" s="794"/>
      <c r="O67" s="794"/>
      <c r="P67" s="794"/>
      <c r="Q67" s="794"/>
      <c r="R67" s="794"/>
      <c r="S67" s="794"/>
      <c r="T67" s="794"/>
      <c r="U67" s="794"/>
      <c r="V67" s="794"/>
      <c r="W67" s="794"/>
      <c r="X67" s="794"/>
      <c r="Y67" s="794"/>
      <c r="Z67" s="794"/>
    </row>
    <row r="68" spans="1:26" s="611" customFormat="1" ht="12.75" customHeight="1">
      <c r="A68" s="619"/>
      <c r="B68" s="619"/>
      <c r="C68" s="619"/>
      <c r="D68" s="619"/>
      <c r="E68" s="619"/>
      <c r="F68" s="619"/>
      <c r="G68" s="619"/>
      <c r="H68" s="619"/>
    </row>
    <row r="69" spans="1:26" s="611" customFormat="1" ht="12.75" customHeight="1">
      <c r="A69" s="619"/>
      <c r="B69" s="619"/>
      <c r="C69" s="619"/>
      <c r="D69" s="619"/>
      <c r="E69" s="619"/>
      <c r="F69" s="619"/>
      <c r="G69" s="619"/>
      <c r="H69" s="619"/>
    </row>
    <row r="70" spans="1:26" s="611" customFormat="1" ht="12.75" customHeight="1">
      <c r="A70" s="795"/>
      <c r="B70" s="795"/>
      <c r="C70" s="795"/>
      <c r="D70" s="795"/>
      <c r="E70" s="795"/>
      <c r="F70" s="795"/>
      <c r="G70" s="795"/>
      <c r="H70" s="795"/>
      <c r="I70" s="795"/>
      <c r="J70" s="795"/>
      <c r="K70" s="795"/>
      <c r="L70" s="795"/>
      <c r="M70" s="795"/>
      <c r="N70" s="795"/>
      <c r="O70" s="795"/>
      <c r="P70" s="795"/>
      <c r="Q70" s="795"/>
      <c r="R70" s="795"/>
      <c r="S70" s="795"/>
      <c r="T70" s="795"/>
      <c r="U70" s="795"/>
      <c r="V70" s="795"/>
      <c r="W70" s="795"/>
      <c r="X70" s="795"/>
      <c r="Y70" s="795"/>
      <c r="Z70" s="795"/>
    </row>
    <row r="71" spans="1:26" s="611" customFormat="1" ht="12.75" customHeight="1">
      <c r="A71" s="795"/>
      <c r="B71" s="795"/>
      <c r="C71" s="795"/>
      <c r="D71" s="795"/>
      <c r="E71" s="795"/>
      <c r="F71" s="795"/>
      <c r="G71" s="795"/>
      <c r="H71" s="795"/>
      <c r="I71" s="795"/>
      <c r="J71" s="795"/>
      <c r="K71" s="795"/>
      <c r="L71" s="795"/>
      <c r="M71" s="795"/>
      <c r="N71" s="795"/>
      <c r="O71" s="795"/>
      <c r="P71" s="795"/>
      <c r="Q71" s="795"/>
      <c r="R71" s="795"/>
      <c r="S71" s="795"/>
      <c r="T71" s="795"/>
      <c r="U71" s="795"/>
      <c r="V71" s="795"/>
      <c r="W71" s="795"/>
      <c r="X71" s="795"/>
      <c r="Y71" s="795"/>
      <c r="Z71" s="795"/>
    </row>
    <row r="72" spans="1:26" s="611" customFormat="1" ht="12.75" customHeight="1">
      <c r="A72" s="795"/>
      <c r="B72" s="795"/>
      <c r="C72" s="795"/>
      <c r="D72" s="795"/>
      <c r="E72" s="795"/>
      <c r="F72" s="795"/>
      <c r="G72" s="795"/>
      <c r="H72" s="795"/>
      <c r="I72" s="795"/>
      <c r="J72" s="795"/>
      <c r="K72" s="795"/>
      <c r="L72" s="795"/>
      <c r="M72" s="795"/>
      <c r="N72" s="795"/>
      <c r="O72" s="795"/>
      <c r="P72" s="795"/>
      <c r="Q72" s="795"/>
      <c r="R72" s="795"/>
      <c r="S72" s="795"/>
      <c r="T72" s="795"/>
      <c r="U72" s="795"/>
      <c r="V72" s="795"/>
      <c r="W72" s="795"/>
      <c r="X72" s="795"/>
      <c r="Y72" s="795"/>
      <c r="Z72" s="795"/>
    </row>
    <row r="73" spans="1:26" s="611" customFormat="1" ht="12.75" customHeight="1">
      <c r="A73" s="619"/>
      <c r="B73" s="619"/>
      <c r="C73" s="619"/>
      <c r="D73" s="619"/>
      <c r="E73" s="619"/>
      <c r="F73" s="619"/>
      <c r="G73" s="619"/>
      <c r="H73" s="619"/>
    </row>
    <row r="74" spans="1:26" s="611" customFormat="1" ht="12.75" customHeight="1">
      <c r="A74" s="795"/>
      <c r="B74" s="795"/>
      <c r="C74" s="795"/>
      <c r="D74" s="795"/>
      <c r="E74" s="795"/>
      <c r="F74" s="795"/>
      <c r="G74" s="795"/>
      <c r="H74" s="795"/>
      <c r="I74" s="795"/>
      <c r="J74" s="795"/>
      <c r="K74" s="795"/>
      <c r="L74" s="795"/>
      <c r="M74" s="795"/>
      <c r="N74" s="795"/>
      <c r="O74" s="795"/>
      <c r="P74" s="795"/>
      <c r="Q74" s="795"/>
      <c r="R74" s="795"/>
      <c r="S74" s="795"/>
      <c r="T74" s="795"/>
      <c r="U74" s="795"/>
      <c r="V74" s="795"/>
      <c r="W74" s="795"/>
      <c r="X74" s="795"/>
      <c r="Y74" s="795"/>
      <c r="Z74" s="795"/>
    </row>
    <row r="75" spans="1:26" s="611" customFormat="1" ht="12.75" customHeight="1">
      <c r="A75" s="795"/>
      <c r="B75" s="795"/>
      <c r="C75" s="795"/>
      <c r="D75" s="795"/>
      <c r="E75" s="795"/>
      <c r="F75" s="795"/>
      <c r="G75" s="795"/>
      <c r="H75" s="795"/>
      <c r="I75" s="795"/>
      <c r="J75" s="795"/>
      <c r="K75" s="795"/>
      <c r="L75" s="795"/>
      <c r="M75" s="795"/>
      <c r="N75" s="795"/>
      <c r="O75" s="795"/>
      <c r="P75" s="795"/>
      <c r="Q75" s="795"/>
      <c r="R75" s="795"/>
      <c r="S75" s="795"/>
      <c r="T75" s="795"/>
      <c r="U75" s="795"/>
      <c r="V75" s="795"/>
      <c r="W75" s="795"/>
      <c r="X75" s="795"/>
      <c r="Y75" s="795"/>
      <c r="Z75" s="795"/>
    </row>
    <row r="76" spans="1:26" s="611" customFormat="1" ht="12.75" customHeight="1">
      <c r="A76" s="795"/>
      <c r="B76" s="795"/>
      <c r="C76" s="795"/>
      <c r="D76" s="795"/>
      <c r="E76" s="795"/>
      <c r="F76" s="795"/>
      <c r="G76" s="795"/>
      <c r="H76" s="795"/>
      <c r="I76" s="795"/>
      <c r="J76" s="795"/>
      <c r="K76" s="795"/>
      <c r="L76" s="795"/>
      <c r="M76" s="795"/>
      <c r="N76" s="795"/>
      <c r="O76" s="795"/>
      <c r="P76" s="795"/>
      <c r="Q76" s="795"/>
      <c r="R76" s="795"/>
      <c r="S76" s="795"/>
      <c r="T76" s="795"/>
      <c r="U76" s="795"/>
      <c r="V76" s="795"/>
      <c r="W76" s="795"/>
      <c r="X76" s="795"/>
      <c r="Y76" s="795"/>
      <c r="Z76" s="795"/>
    </row>
    <row r="77" spans="1:26" s="611" customFormat="1"/>
    <row r="78" spans="1:26" s="611" customFormat="1"/>
    <row r="79" spans="1:26" s="611" customFormat="1"/>
    <row r="80" spans="1:26" s="611" customFormat="1"/>
    <row r="81" s="611" customFormat="1"/>
    <row r="82" s="611" customFormat="1"/>
    <row r="83" s="611" customFormat="1"/>
    <row r="84" s="611" customFormat="1"/>
    <row r="85" s="611" customFormat="1"/>
    <row r="86" s="611" customFormat="1"/>
    <row r="87" s="611" customFormat="1"/>
    <row r="88" s="611" customFormat="1"/>
    <row r="89" s="611" customFormat="1"/>
    <row r="90" s="611" customFormat="1"/>
    <row r="91" s="611" customFormat="1"/>
    <row r="92" s="611" customFormat="1"/>
    <row r="93" s="611" customFormat="1"/>
    <row r="94" s="611" customFormat="1"/>
    <row r="95" s="611" customFormat="1"/>
    <row r="96" s="611" customFormat="1"/>
    <row r="97" s="611" customFormat="1"/>
    <row r="98" s="611" customFormat="1"/>
    <row r="99" s="611" customFormat="1"/>
    <row r="100" s="611" customFormat="1"/>
    <row r="101" s="611" customFormat="1"/>
    <row r="102" s="611" customFormat="1"/>
    <row r="103" s="611" customFormat="1"/>
    <row r="104" s="611" customFormat="1"/>
    <row r="105" s="611" customFormat="1"/>
    <row r="106" s="611" customFormat="1"/>
    <row r="107" s="611" customFormat="1"/>
    <row r="108" s="611" customFormat="1"/>
    <row r="109" s="611" customFormat="1"/>
    <row r="110" s="611" customFormat="1"/>
    <row r="111" s="611" customFormat="1"/>
    <row r="112" s="611" customFormat="1"/>
    <row r="113" s="611" customFormat="1"/>
    <row r="114" s="611" customFormat="1"/>
    <row r="115" s="611" customFormat="1"/>
    <row r="116" s="611" customFormat="1"/>
    <row r="117" s="611" customFormat="1"/>
    <row r="118" s="611" customFormat="1"/>
    <row r="119" s="611" customFormat="1"/>
    <row r="120" s="611" customFormat="1"/>
    <row r="121" s="611" customFormat="1"/>
    <row r="122" s="611" customFormat="1"/>
    <row r="123" s="611" customFormat="1"/>
    <row r="124" s="611" customFormat="1"/>
    <row r="125" s="611" customFormat="1"/>
    <row r="126" s="611" customFormat="1"/>
    <row r="127" s="611" customFormat="1"/>
    <row r="128" s="611" customFormat="1"/>
    <row r="129" s="611" customFormat="1"/>
    <row r="130" s="611" customFormat="1"/>
    <row r="131" s="611" customFormat="1"/>
    <row r="132" s="611" customFormat="1"/>
    <row r="133" s="611" customFormat="1"/>
    <row r="134" s="611" customFormat="1"/>
    <row r="135" s="611" customFormat="1"/>
    <row r="136" s="611" customFormat="1"/>
    <row r="137" s="611" customFormat="1"/>
    <row r="138" s="611" customFormat="1"/>
    <row r="139" s="611" customFormat="1"/>
    <row r="140" s="611" customFormat="1"/>
    <row r="141" s="611" customFormat="1"/>
    <row r="142" s="611" customFormat="1" hidden="1"/>
    <row r="143" s="611" customFormat="1" hidden="1"/>
    <row r="144" s="611" customFormat="1" hidden="1"/>
    <row r="145" spans="3:33" s="611" customFormat="1" hidden="1"/>
    <row r="146" spans="3:33" s="611" customFormat="1" hidden="1"/>
    <row r="147" spans="3:33" s="611" customFormat="1" hidden="1"/>
    <row r="148" spans="3:33" ht="15" hidden="1">
      <c r="C148" s="620" t="s">
        <v>55</v>
      </c>
      <c r="E148" s="620">
        <v>1</v>
      </c>
      <c r="H148" s="620" t="s">
        <v>821</v>
      </c>
      <c r="R148" s="622" t="s">
        <v>34</v>
      </c>
      <c r="AB148" s="620" t="s">
        <v>89</v>
      </c>
      <c r="AC148" s="620">
        <v>1</v>
      </c>
      <c r="AE148" s="620" t="s">
        <v>28</v>
      </c>
    </row>
    <row r="149" spans="3:33" ht="15" hidden="1">
      <c r="C149" s="620" t="s">
        <v>26</v>
      </c>
      <c r="E149" s="620">
        <v>2</v>
      </c>
      <c r="H149" s="620" t="s">
        <v>822</v>
      </c>
      <c r="R149" s="622" t="s">
        <v>84</v>
      </c>
      <c r="AB149" s="620" t="s">
        <v>90</v>
      </c>
      <c r="AC149" s="620">
        <v>2</v>
      </c>
      <c r="AE149" s="620">
        <v>0</v>
      </c>
    </row>
    <row r="150" spans="3:33" ht="15" hidden="1">
      <c r="E150" s="620">
        <v>3</v>
      </c>
      <c r="H150" s="620" t="s">
        <v>823</v>
      </c>
      <c r="R150" s="622" t="s">
        <v>85</v>
      </c>
      <c r="AC150" s="620">
        <v>3</v>
      </c>
      <c r="AE150" s="620">
        <v>5</v>
      </c>
      <c r="AG150" s="620" t="s">
        <v>722</v>
      </c>
    </row>
    <row r="151" spans="3:33" ht="15.75" hidden="1">
      <c r="E151" s="620">
        <v>4</v>
      </c>
      <c r="H151" s="620" t="s">
        <v>824</v>
      </c>
      <c r="R151" s="623" t="s">
        <v>35</v>
      </c>
      <c r="AE151" s="620">
        <v>10</v>
      </c>
      <c r="AG151" s="620" t="s">
        <v>121</v>
      </c>
    </row>
    <row r="152" spans="3:33" ht="15.75" hidden="1">
      <c r="E152" s="620">
        <v>5</v>
      </c>
      <c r="H152" s="620" t="s">
        <v>825</v>
      </c>
      <c r="R152" s="621" t="s">
        <v>719</v>
      </c>
      <c r="AE152" s="620">
        <v>15</v>
      </c>
      <c r="AG152" s="620" t="s">
        <v>122</v>
      </c>
    </row>
    <row r="153" spans="3:33" hidden="1">
      <c r="H153" s="620" t="s">
        <v>826</v>
      </c>
      <c r="AA153" s="620" t="s">
        <v>37</v>
      </c>
      <c r="AC153" s="620" t="s">
        <v>219</v>
      </c>
      <c r="AE153" s="620">
        <v>20</v>
      </c>
    </row>
    <row r="154" spans="3:33" hidden="1">
      <c r="H154" s="620" t="s">
        <v>827</v>
      </c>
      <c r="AA154" s="620" t="s">
        <v>97</v>
      </c>
      <c r="AC154" s="620" t="s">
        <v>220</v>
      </c>
      <c r="AE154" s="620">
        <v>25</v>
      </c>
    </row>
    <row r="155" spans="3:33" hidden="1">
      <c r="H155" s="620" t="s">
        <v>828</v>
      </c>
      <c r="R155" s="620" t="s">
        <v>113</v>
      </c>
      <c r="AA155" s="620" t="s">
        <v>579</v>
      </c>
      <c r="AC155" s="620" t="s">
        <v>222</v>
      </c>
      <c r="AE155" s="620">
        <v>30</v>
      </c>
    </row>
    <row r="156" spans="3:33" hidden="1">
      <c r="H156" s="620" t="s">
        <v>829</v>
      </c>
      <c r="R156" s="620" t="s">
        <v>114</v>
      </c>
      <c r="AE156" s="620">
        <v>35</v>
      </c>
    </row>
    <row r="157" spans="3:33" hidden="1">
      <c r="H157" s="620" t="s">
        <v>830</v>
      </c>
      <c r="AE157" s="620">
        <v>40</v>
      </c>
    </row>
    <row r="158" spans="3:33" hidden="1">
      <c r="H158" s="620" t="s">
        <v>831</v>
      </c>
      <c r="AE158" s="620">
        <v>45</v>
      </c>
    </row>
    <row r="159" spans="3:33" hidden="1">
      <c r="H159" s="620" t="s">
        <v>832</v>
      </c>
      <c r="AE159" s="620">
        <v>50</v>
      </c>
    </row>
    <row r="160" spans="3:33" hidden="1">
      <c r="H160" s="620" t="s">
        <v>833</v>
      </c>
      <c r="AE160" s="620">
        <v>55</v>
      </c>
    </row>
    <row r="161" spans="8:31" hidden="1">
      <c r="H161" s="620" t="s">
        <v>834</v>
      </c>
      <c r="AE161" s="620">
        <v>60</v>
      </c>
    </row>
    <row r="162" spans="8:31" hidden="1">
      <c r="H162" s="620" t="s">
        <v>835</v>
      </c>
      <c r="AE162" s="620">
        <v>65</v>
      </c>
    </row>
    <row r="163" spans="8:31" hidden="1">
      <c r="H163" s="620" t="s">
        <v>836</v>
      </c>
      <c r="AE163" s="620">
        <v>70</v>
      </c>
    </row>
    <row r="164" spans="8:31" hidden="1">
      <c r="H164" s="620" t="s">
        <v>837</v>
      </c>
      <c r="AE164" s="620">
        <v>75</v>
      </c>
    </row>
    <row r="165" spans="8:31" hidden="1">
      <c r="AE165" s="620">
        <v>80</v>
      </c>
    </row>
    <row r="166" spans="8:31" hidden="1">
      <c r="AE166" s="620">
        <v>85</v>
      </c>
    </row>
    <row r="167" spans="8:31" hidden="1">
      <c r="H167" s="620" t="s">
        <v>141</v>
      </c>
      <c r="N167" s="620" t="s">
        <v>153</v>
      </c>
      <c r="X167" s="620" t="s">
        <v>180</v>
      </c>
      <c r="AB167" s="620" t="s">
        <v>82</v>
      </c>
      <c r="AD167" s="620" t="s">
        <v>230</v>
      </c>
      <c r="AE167" s="620">
        <v>90</v>
      </c>
    </row>
    <row r="168" spans="8:31" hidden="1">
      <c r="H168" s="620" t="s">
        <v>142</v>
      </c>
      <c r="N168" s="620" t="s">
        <v>129</v>
      </c>
      <c r="X168" s="620" t="s">
        <v>181</v>
      </c>
      <c r="AB168" s="620" t="s">
        <v>38</v>
      </c>
      <c r="AD168" s="620" t="s">
        <v>236</v>
      </c>
      <c r="AE168" s="620">
        <v>95</v>
      </c>
    </row>
    <row r="169" spans="8:31" hidden="1">
      <c r="H169" s="620" t="s">
        <v>297</v>
      </c>
      <c r="N169" s="620" t="s">
        <v>129</v>
      </c>
      <c r="X169" s="620" t="s">
        <v>182</v>
      </c>
      <c r="AB169" s="620" t="s">
        <v>83</v>
      </c>
      <c r="AD169" s="620" t="s">
        <v>237</v>
      </c>
      <c r="AE169" s="620">
        <v>100</v>
      </c>
    </row>
    <row r="170" spans="8:31" hidden="1">
      <c r="H170" s="620" t="s">
        <v>143</v>
      </c>
      <c r="N170" s="620" t="s">
        <v>129</v>
      </c>
      <c r="AB170" s="620" t="s">
        <v>36</v>
      </c>
      <c r="AD170" s="620" t="s">
        <v>238</v>
      </c>
    </row>
    <row r="171" spans="8:31" hidden="1">
      <c r="H171" s="620" t="s">
        <v>144</v>
      </c>
      <c r="N171" s="620" t="s">
        <v>129</v>
      </c>
      <c r="AB171" s="620" t="s">
        <v>39</v>
      </c>
      <c r="AD171" s="620" t="s">
        <v>239</v>
      </c>
    </row>
    <row r="172" spans="8:31" hidden="1">
      <c r="H172" s="620" t="s">
        <v>145</v>
      </c>
      <c r="N172" s="620" t="s">
        <v>155</v>
      </c>
      <c r="X172" s="620" t="s">
        <v>230</v>
      </c>
      <c r="AB172" s="620" t="s">
        <v>183</v>
      </c>
    </row>
    <row r="173" spans="8:31" hidden="1">
      <c r="H173" s="620" t="s">
        <v>146</v>
      </c>
      <c r="N173" s="620" t="s">
        <v>156</v>
      </c>
      <c r="X173" s="620" t="s">
        <v>229</v>
      </c>
      <c r="AB173" s="620" t="s">
        <v>54</v>
      </c>
    </row>
    <row r="174" spans="8:31" hidden="1">
      <c r="H174" s="620" t="s">
        <v>147</v>
      </c>
      <c r="N174" s="620" t="s">
        <v>157</v>
      </c>
      <c r="X174" s="620" t="s">
        <v>231</v>
      </c>
    </row>
    <row r="175" spans="8:31" hidden="1">
      <c r="H175" s="620" t="s">
        <v>148</v>
      </c>
      <c r="N175" s="620" t="s">
        <v>158</v>
      </c>
      <c r="X175" s="620" t="s">
        <v>233</v>
      </c>
    </row>
    <row r="176" spans="8:31" hidden="1">
      <c r="H176" s="620" t="s">
        <v>175</v>
      </c>
      <c r="N176" s="620" t="s">
        <v>159</v>
      </c>
    </row>
    <row r="177" spans="8:18" hidden="1">
      <c r="H177" s="620" t="s">
        <v>150</v>
      </c>
      <c r="N177" s="620" t="s">
        <v>160</v>
      </c>
    </row>
    <row r="178" spans="8:18" hidden="1">
      <c r="H178" s="620" t="s">
        <v>149</v>
      </c>
      <c r="N178" s="620" t="s">
        <v>161</v>
      </c>
    </row>
    <row r="179" spans="8:18" ht="9.9499999999999993" hidden="1" customHeight="1">
      <c r="H179" s="620" t="s">
        <v>151</v>
      </c>
      <c r="N179" s="620" t="s">
        <v>154</v>
      </c>
    </row>
    <row r="180" spans="8:18" ht="9.9499999999999993" hidden="1" customHeight="1"/>
    <row r="181" spans="8:18" ht="9.9499999999999993" hidden="1" customHeight="1"/>
    <row r="182" spans="8:18" ht="9.9499999999999993" hidden="1" customHeight="1">
      <c r="H182" s="624" t="s">
        <v>299</v>
      </c>
      <c r="I182" s="624" t="s">
        <v>301</v>
      </c>
      <c r="K182" s="620" t="s">
        <v>578</v>
      </c>
      <c r="L182" s="620" t="s">
        <v>279</v>
      </c>
      <c r="M182" s="620" t="s">
        <v>581</v>
      </c>
      <c r="R182" s="620" t="s">
        <v>615</v>
      </c>
    </row>
    <row r="183" spans="8:18" ht="9.9499999999999993" hidden="1" customHeight="1">
      <c r="H183" s="625" t="s">
        <v>302</v>
      </c>
      <c r="I183" s="625" t="s">
        <v>303</v>
      </c>
      <c r="R183" s="620" t="s">
        <v>230</v>
      </c>
    </row>
    <row r="184" spans="8:18" ht="9.9499999999999993" hidden="1" customHeight="1">
      <c r="H184" s="625" t="s">
        <v>304</v>
      </c>
      <c r="I184" s="625" t="s">
        <v>28</v>
      </c>
      <c r="K184" s="620" t="s">
        <v>37</v>
      </c>
      <c r="L184" s="620" t="s">
        <v>37</v>
      </c>
      <c r="M184" s="620" t="s">
        <v>37</v>
      </c>
      <c r="R184" s="620" t="s">
        <v>221</v>
      </c>
    </row>
    <row r="185" spans="8:18" ht="9.9499999999999993" hidden="1" customHeight="1">
      <c r="H185" s="625" t="s">
        <v>305</v>
      </c>
      <c r="I185" s="625" t="s">
        <v>191</v>
      </c>
      <c r="K185" s="620" t="s">
        <v>86</v>
      </c>
      <c r="L185" s="620" t="s">
        <v>86</v>
      </c>
      <c r="M185" s="620" t="s">
        <v>86</v>
      </c>
      <c r="R185" s="620" t="s">
        <v>616</v>
      </c>
    </row>
    <row r="186" spans="8:18" ht="9.9499999999999993" hidden="1" customHeight="1">
      <c r="H186" s="625" t="s">
        <v>306</v>
      </c>
      <c r="I186" s="625" t="s">
        <v>307</v>
      </c>
      <c r="K186" s="620" t="s">
        <v>579</v>
      </c>
      <c r="L186" s="620" t="s">
        <v>579</v>
      </c>
      <c r="M186" s="620" t="s">
        <v>579</v>
      </c>
      <c r="R186" s="620" t="s">
        <v>617</v>
      </c>
    </row>
    <row r="187" spans="8:18" ht="9.9499999999999993" hidden="1" customHeight="1">
      <c r="H187" s="625" t="s">
        <v>308</v>
      </c>
      <c r="I187" s="625" t="s">
        <v>309</v>
      </c>
      <c r="K187" s="620" t="s">
        <v>87</v>
      </c>
      <c r="L187" s="620" t="s">
        <v>88</v>
      </c>
      <c r="M187" s="620" t="s">
        <v>582</v>
      </c>
      <c r="R187" s="620" t="s">
        <v>618</v>
      </c>
    </row>
    <row r="188" spans="8:18" ht="9.9499999999999993" hidden="1" customHeight="1">
      <c r="H188" s="625" t="s">
        <v>310</v>
      </c>
      <c r="I188" s="625" t="s">
        <v>311</v>
      </c>
      <c r="K188" s="620" t="s">
        <v>88</v>
      </c>
      <c r="M188" s="620" t="s">
        <v>88</v>
      </c>
      <c r="R188" s="620" t="s">
        <v>708</v>
      </c>
    </row>
    <row r="189" spans="8:18" ht="9.9499999999999993" hidden="1" customHeight="1">
      <c r="H189" s="625" t="s">
        <v>312</v>
      </c>
      <c r="I189" s="625" t="s">
        <v>313</v>
      </c>
      <c r="R189" s="620" t="s">
        <v>709</v>
      </c>
    </row>
    <row r="190" spans="8:18" ht="9.9499999999999993" hidden="1" customHeight="1">
      <c r="H190" s="625" t="s">
        <v>314</v>
      </c>
      <c r="I190" s="625" t="s">
        <v>315</v>
      </c>
      <c r="R190" s="620" t="s">
        <v>710</v>
      </c>
    </row>
    <row r="191" spans="8:18" ht="9.9499999999999993" hidden="1" customHeight="1">
      <c r="H191" s="625" t="s">
        <v>316</v>
      </c>
      <c r="I191" s="625" t="s">
        <v>317</v>
      </c>
      <c r="R191" s="620" t="s">
        <v>711</v>
      </c>
    </row>
    <row r="192" spans="8:18" ht="9.9499999999999993" hidden="1" customHeight="1">
      <c r="H192" s="625" t="s">
        <v>318</v>
      </c>
      <c r="I192" s="625" t="s">
        <v>319</v>
      </c>
    </row>
    <row r="193" spans="8:9" ht="9.9499999999999993" hidden="1" customHeight="1">
      <c r="H193" s="625" t="s">
        <v>320</v>
      </c>
      <c r="I193" s="625" t="s">
        <v>321</v>
      </c>
    </row>
    <row r="194" spans="8:9" ht="9.9499999999999993" hidden="1" customHeight="1">
      <c r="H194" s="625" t="s">
        <v>322</v>
      </c>
      <c r="I194" s="625" t="s">
        <v>323</v>
      </c>
    </row>
    <row r="195" spans="8:9" ht="9.9499999999999993" hidden="1" customHeight="1">
      <c r="H195" s="625" t="s">
        <v>324</v>
      </c>
      <c r="I195" s="625" t="s">
        <v>325</v>
      </c>
    </row>
    <row r="196" spans="8:9" ht="9.9499999999999993" hidden="1" customHeight="1">
      <c r="H196" s="625" t="s">
        <v>326</v>
      </c>
      <c r="I196" s="625" t="s">
        <v>257</v>
      </c>
    </row>
    <row r="197" spans="8:9" ht="9.9499999999999993" hidden="1" customHeight="1">
      <c r="H197" s="625" t="s">
        <v>327</v>
      </c>
      <c r="I197" s="625" t="s">
        <v>328</v>
      </c>
    </row>
    <row r="198" spans="8:9" ht="9.9499999999999993" hidden="1" customHeight="1">
      <c r="H198" s="625" t="s">
        <v>329</v>
      </c>
      <c r="I198" s="625" t="s">
        <v>330</v>
      </c>
    </row>
    <row r="199" spans="8:9" ht="9.9499999999999993" hidden="1" customHeight="1">
      <c r="H199" s="625" t="s">
        <v>331</v>
      </c>
      <c r="I199" s="625" t="s">
        <v>332</v>
      </c>
    </row>
    <row r="200" spans="8:9" ht="9.9499999999999993" hidden="1" customHeight="1">
      <c r="H200" s="625" t="s">
        <v>333</v>
      </c>
      <c r="I200" s="625" t="s">
        <v>334</v>
      </c>
    </row>
    <row r="201" spans="8:9" ht="9.9499999999999993" hidden="1" customHeight="1">
      <c r="H201" s="625" t="s">
        <v>335</v>
      </c>
      <c r="I201" s="625" t="s">
        <v>336</v>
      </c>
    </row>
    <row r="202" spans="8:9" ht="9.9499999999999993" hidden="1" customHeight="1">
      <c r="H202" s="625" t="s">
        <v>337</v>
      </c>
      <c r="I202" s="625" t="s">
        <v>338</v>
      </c>
    </row>
    <row r="203" spans="8:9" ht="9.9499999999999993" hidden="1" customHeight="1">
      <c r="H203" s="625" t="s">
        <v>339</v>
      </c>
      <c r="I203" s="625" t="s">
        <v>340</v>
      </c>
    </row>
    <row r="204" spans="8:9" ht="9.9499999999999993" hidden="1" customHeight="1">
      <c r="H204" s="625" t="s">
        <v>341</v>
      </c>
      <c r="I204" s="625" t="s">
        <v>342</v>
      </c>
    </row>
    <row r="205" spans="8:9" ht="9.9499999999999993" hidden="1" customHeight="1">
      <c r="H205" s="625" t="s">
        <v>343</v>
      </c>
      <c r="I205" s="625" t="s">
        <v>344</v>
      </c>
    </row>
    <row r="206" spans="8:9" ht="9.9499999999999993" hidden="1" customHeight="1">
      <c r="H206" s="625" t="s">
        <v>345</v>
      </c>
      <c r="I206" s="625" t="s">
        <v>346</v>
      </c>
    </row>
    <row r="207" spans="8:9" ht="9.9499999999999993" hidden="1" customHeight="1">
      <c r="H207" s="625" t="s">
        <v>347</v>
      </c>
      <c r="I207" s="625" t="s">
        <v>348</v>
      </c>
    </row>
    <row r="208" spans="8:9" ht="9.9499999999999993" hidden="1" customHeight="1">
      <c r="H208" s="625" t="s">
        <v>349</v>
      </c>
      <c r="I208" s="625" t="s">
        <v>350</v>
      </c>
    </row>
    <row r="209" spans="8:9" ht="9.9499999999999993" hidden="1" customHeight="1">
      <c r="H209" s="625" t="s">
        <v>351</v>
      </c>
      <c r="I209" s="625" t="s">
        <v>268</v>
      </c>
    </row>
    <row r="210" spans="8:9" ht="9.9499999999999993" hidden="1" customHeight="1">
      <c r="H210" s="625" t="s">
        <v>352</v>
      </c>
      <c r="I210" s="625" t="s">
        <v>353</v>
      </c>
    </row>
    <row r="211" spans="8:9" ht="9.9499999999999993" hidden="1" customHeight="1">
      <c r="H211" s="625" t="s">
        <v>354</v>
      </c>
      <c r="I211" s="625" t="s">
        <v>269</v>
      </c>
    </row>
    <row r="212" spans="8:9" ht="9.9499999999999993" hidden="1" customHeight="1">
      <c r="H212" s="625" t="s">
        <v>355</v>
      </c>
      <c r="I212" s="625" t="s">
        <v>265</v>
      </c>
    </row>
    <row r="213" spans="8:9" ht="9.9499999999999993" hidden="1" customHeight="1">
      <c r="H213" s="625" t="s">
        <v>356</v>
      </c>
      <c r="I213" s="625" t="s">
        <v>357</v>
      </c>
    </row>
    <row r="214" spans="8:9" ht="9.9499999999999993" hidden="1" customHeight="1">
      <c r="H214" s="625" t="s">
        <v>358</v>
      </c>
      <c r="I214" s="625" t="s">
        <v>359</v>
      </c>
    </row>
    <row r="215" spans="8:9" ht="9.9499999999999993" hidden="1" customHeight="1">
      <c r="H215" s="625" t="s">
        <v>360</v>
      </c>
      <c r="I215" s="625" t="s">
        <v>361</v>
      </c>
    </row>
    <row r="216" spans="8:9" ht="9.9499999999999993" hidden="1" customHeight="1">
      <c r="H216" s="625" t="s">
        <v>362</v>
      </c>
      <c r="I216" s="625" t="s">
        <v>363</v>
      </c>
    </row>
    <row r="217" spans="8:9" ht="9.9499999999999993" hidden="1" customHeight="1">
      <c r="H217" s="625" t="s">
        <v>364</v>
      </c>
      <c r="I217" s="625" t="s">
        <v>365</v>
      </c>
    </row>
    <row r="218" spans="8:9" ht="9.9499999999999993" hidden="1" customHeight="1">
      <c r="H218" s="625" t="s">
        <v>366</v>
      </c>
      <c r="I218" s="625" t="s">
        <v>270</v>
      </c>
    </row>
    <row r="219" spans="8:9" ht="9.9499999999999993" hidden="1" customHeight="1">
      <c r="H219" s="625" t="s">
        <v>367</v>
      </c>
      <c r="I219" s="625" t="s">
        <v>368</v>
      </c>
    </row>
    <row r="220" spans="8:9" ht="9.9499999999999993" hidden="1" customHeight="1">
      <c r="H220" s="625" t="s">
        <v>369</v>
      </c>
      <c r="I220" s="625" t="s">
        <v>370</v>
      </c>
    </row>
    <row r="221" spans="8:9" ht="9.9499999999999993" hidden="1" customHeight="1">
      <c r="H221" s="625" t="s">
        <v>371</v>
      </c>
      <c r="I221" s="625" t="s">
        <v>372</v>
      </c>
    </row>
    <row r="222" spans="8:9" ht="9.9499999999999993" hidden="1" customHeight="1">
      <c r="H222" s="625" t="s">
        <v>373</v>
      </c>
      <c r="I222" s="625" t="s">
        <v>374</v>
      </c>
    </row>
    <row r="223" spans="8:9" ht="9.9499999999999993" hidden="1" customHeight="1">
      <c r="H223" s="625" t="s">
        <v>375</v>
      </c>
      <c r="I223" s="625" t="s">
        <v>376</v>
      </c>
    </row>
    <row r="224" spans="8:9" ht="9.9499999999999993" hidden="1" customHeight="1">
      <c r="H224" s="625" t="s">
        <v>377</v>
      </c>
      <c r="I224" s="625" t="s">
        <v>378</v>
      </c>
    </row>
    <row r="225" spans="8:9" ht="9.9499999999999993" hidden="1" customHeight="1">
      <c r="H225" s="625" t="s">
        <v>379</v>
      </c>
      <c r="I225" s="625" t="s">
        <v>259</v>
      </c>
    </row>
    <row r="226" spans="8:9" ht="9.9499999999999993" hidden="1" customHeight="1">
      <c r="H226" s="625" t="s">
        <v>380</v>
      </c>
      <c r="I226" s="625" t="s">
        <v>381</v>
      </c>
    </row>
    <row r="227" spans="8:9" ht="9.9499999999999993" hidden="1" customHeight="1">
      <c r="H227" s="625" t="s">
        <v>382</v>
      </c>
      <c r="I227" s="626"/>
    </row>
    <row r="228" spans="8:9" ht="9.9499999999999993" hidden="1" customHeight="1">
      <c r="H228" s="625" t="s">
        <v>383</v>
      </c>
      <c r="I228" s="626"/>
    </row>
    <row r="229" spans="8:9" ht="9.9499999999999993" hidden="1" customHeight="1">
      <c r="H229" s="625" t="s">
        <v>384</v>
      </c>
      <c r="I229" s="626"/>
    </row>
    <row r="230" spans="8:9" ht="9.9499999999999993" hidden="1" customHeight="1">
      <c r="H230" s="625" t="s">
        <v>385</v>
      </c>
      <c r="I230" s="626"/>
    </row>
    <row r="231" spans="8:9" ht="9.9499999999999993" hidden="1" customHeight="1">
      <c r="H231" s="625" t="s">
        <v>386</v>
      </c>
      <c r="I231" s="626"/>
    </row>
    <row r="232" spans="8:9" ht="9.9499999999999993" hidden="1" customHeight="1">
      <c r="H232" s="625" t="s">
        <v>387</v>
      </c>
      <c r="I232" s="626"/>
    </row>
    <row r="233" spans="8:9" ht="9.9499999999999993" hidden="1" customHeight="1">
      <c r="H233" s="625" t="s">
        <v>388</v>
      </c>
      <c r="I233" s="626"/>
    </row>
    <row r="234" spans="8:9" ht="9.9499999999999993" hidden="1" customHeight="1">
      <c r="H234" s="625" t="s">
        <v>389</v>
      </c>
      <c r="I234" s="626"/>
    </row>
    <row r="235" spans="8:9" ht="9.9499999999999993" hidden="1" customHeight="1">
      <c r="H235" s="625" t="s">
        <v>390</v>
      </c>
      <c r="I235" s="626"/>
    </row>
    <row r="236" spans="8:9" ht="9.9499999999999993" hidden="1" customHeight="1">
      <c r="H236" s="625" t="s">
        <v>391</v>
      </c>
      <c r="I236" s="626"/>
    </row>
    <row r="237" spans="8:9" ht="9.9499999999999993" hidden="1" customHeight="1">
      <c r="H237" s="625" t="s">
        <v>392</v>
      </c>
      <c r="I237" s="626"/>
    </row>
    <row r="238" spans="8:9" ht="9.9499999999999993" hidden="1" customHeight="1">
      <c r="H238" s="625" t="s">
        <v>393</v>
      </c>
      <c r="I238" s="626"/>
    </row>
    <row r="239" spans="8:9" ht="9.9499999999999993" hidden="1" customHeight="1">
      <c r="H239" s="625" t="s">
        <v>394</v>
      </c>
      <c r="I239" s="626"/>
    </row>
    <row r="240" spans="8:9" ht="9.9499999999999993" hidden="1" customHeight="1">
      <c r="H240" s="625" t="s">
        <v>395</v>
      </c>
      <c r="I240" s="626"/>
    </row>
    <row r="241" spans="8:9" ht="9.9499999999999993" hidden="1" customHeight="1">
      <c r="H241" s="625" t="s">
        <v>396</v>
      </c>
      <c r="I241" s="626"/>
    </row>
    <row r="242" spans="8:9" ht="9.9499999999999993" hidden="1" customHeight="1">
      <c r="H242" s="625" t="s">
        <v>397</v>
      </c>
      <c r="I242" s="626"/>
    </row>
    <row r="243" spans="8:9" ht="9.9499999999999993" hidden="1" customHeight="1">
      <c r="H243" s="625" t="s">
        <v>398</v>
      </c>
      <c r="I243" s="626"/>
    </row>
    <row r="244" spans="8:9" ht="9.9499999999999993" hidden="1" customHeight="1">
      <c r="H244" s="625" t="s">
        <v>399</v>
      </c>
      <c r="I244" s="626"/>
    </row>
    <row r="245" spans="8:9" ht="9.9499999999999993" hidden="1" customHeight="1">
      <c r="H245" s="625" t="s">
        <v>400</v>
      </c>
      <c r="I245" s="626"/>
    </row>
    <row r="246" spans="8:9" ht="9.9499999999999993" hidden="1" customHeight="1">
      <c r="H246" s="625" t="s">
        <v>401</v>
      </c>
      <c r="I246" s="626"/>
    </row>
    <row r="247" spans="8:9" ht="9.9499999999999993" hidden="1" customHeight="1">
      <c r="H247" s="625" t="s">
        <v>402</v>
      </c>
      <c r="I247" s="626"/>
    </row>
    <row r="248" spans="8:9" ht="9.9499999999999993" hidden="1" customHeight="1">
      <c r="H248" s="625" t="s">
        <v>403</v>
      </c>
      <c r="I248" s="626"/>
    </row>
    <row r="249" spans="8:9" ht="9.9499999999999993" hidden="1" customHeight="1">
      <c r="H249" s="625" t="s">
        <v>404</v>
      </c>
      <c r="I249" s="626"/>
    </row>
    <row r="250" spans="8:9" ht="9.9499999999999993" hidden="1" customHeight="1">
      <c r="H250" s="625" t="s">
        <v>405</v>
      </c>
      <c r="I250" s="626"/>
    </row>
    <row r="251" spans="8:9" ht="9.9499999999999993" hidden="1" customHeight="1">
      <c r="H251" s="625" t="s">
        <v>406</v>
      </c>
      <c r="I251" s="626"/>
    </row>
    <row r="252" spans="8:9" ht="9.9499999999999993" hidden="1" customHeight="1">
      <c r="H252" s="625" t="s">
        <v>407</v>
      </c>
      <c r="I252" s="626"/>
    </row>
    <row r="253" spans="8:9" ht="9.9499999999999993" hidden="1" customHeight="1">
      <c r="H253" s="625" t="s">
        <v>408</v>
      </c>
      <c r="I253" s="626"/>
    </row>
    <row r="254" spans="8:9" ht="9.9499999999999993" hidden="1" customHeight="1">
      <c r="H254" s="625" t="s">
        <v>409</v>
      </c>
      <c r="I254" s="626"/>
    </row>
    <row r="255" spans="8:9" ht="9.9499999999999993" hidden="1" customHeight="1">
      <c r="H255" s="625" t="s">
        <v>410</v>
      </c>
      <c r="I255" s="626"/>
    </row>
    <row r="256" spans="8:9" ht="9.9499999999999993" hidden="1" customHeight="1">
      <c r="H256" s="625" t="s">
        <v>411</v>
      </c>
      <c r="I256" s="626"/>
    </row>
    <row r="257" spans="8:9" ht="9.9499999999999993" hidden="1" customHeight="1">
      <c r="H257" s="625" t="s">
        <v>412</v>
      </c>
      <c r="I257" s="626"/>
    </row>
    <row r="258" spans="8:9" ht="9.9499999999999993" hidden="1" customHeight="1">
      <c r="H258" s="625" t="s">
        <v>413</v>
      </c>
      <c r="I258" s="626"/>
    </row>
    <row r="259" spans="8:9" ht="9.9499999999999993" hidden="1" customHeight="1">
      <c r="H259" s="625" t="s">
        <v>414</v>
      </c>
      <c r="I259" s="626"/>
    </row>
    <row r="260" spans="8:9" ht="9.9499999999999993" hidden="1" customHeight="1">
      <c r="H260" s="625" t="s">
        <v>415</v>
      </c>
      <c r="I260" s="626"/>
    </row>
    <row r="261" spans="8:9" ht="9.9499999999999993" hidden="1" customHeight="1">
      <c r="H261" s="625" t="s">
        <v>416</v>
      </c>
      <c r="I261" s="626"/>
    </row>
    <row r="262" spans="8:9" ht="9.9499999999999993" hidden="1" customHeight="1">
      <c r="H262" s="625" t="s">
        <v>417</v>
      </c>
      <c r="I262" s="626"/>
    </row>
    <row r="263" spans="8:9" ht="9.9499999999999993" hidden="1" customHeight="1">
      <c r="H263" s="625" t="s">
        <v>418</v>
      </c>
      <c r="I263" s="626"/>
    </row>
    <row r="264" spans="8:9" ht="9.9499999999999993" hidden="1" customHeight="1">
      <c r="H264" s="625" t="s">
        <v>419</v>
      </c>
      <c r="I264" s="626"/>
    </row>
    <row r="265" spans="8:9" ht="9.9499999999999993" hidden="1" customHeight="1">
      <c r="H265" s="625" t="s">
        <v>420</v>
      </c>
      <c r="I265" s="626"/>
    </row>
    <row r="266" spans="8:9" ht="9.9499999999999993" hidden="1" customHeight="1">
      <c r="H266" s="625" t="s">
        <v>421</v>
      </c>
      <c r="I266" s="626"/>
    </row>
    <row r="267" spans="8:9" ht="9.9499999999999993" hidden="1" customHeight="1">
      <c r="H267" s="625" t="s">
        <v>422</v>
      </c>
      <c r="I267" s="626"/>
    </row>
    <row r="268" spans="8:9" ht="9.9499999999999993" hidden="1" customHeight="1">
      <c r="H268" s="625" t="s">
        <v>423</v>
      </c>
      <c r="I268" s="626"/>
    </row>
    <row r="269" spans="8:9" ht="9.9499999999999993" hidden="1" customHeight="1">
      <c r="H269" s="625" t="s">
        <v>424</v>
      </c>
      <c r="I269" s="626"/>
    </row>
    <row r="270" spans="8:9" ht="9.9499999999999993" hidden="1" customHeight="1">
      <c r="H270" s="625" t="s">
        <v>425</v>
      </c>
      <c r="I270" s="626"/>
    </row>
    <row r="271" spans="8:9" ht="9.9499999999999993" hidden="1" customHeight="1">
      <c r="H271" s="625" t="s">
        <v>426</v>
      </c>
      <c r="I271" s="626"/>
    </row>
    <row r="272" spans="8:9" ht="9.9499999999999993" hidden="1" customHeight="1">
      <c r="H272" s="625" t="s">
        <v>427</v>
      </c>
      <c r="I272" s="626"/>
    </row>
    <row r="273" spans="8:9" ht="9.9499999999999993" hidden="1" customHeight="1">
      <c r="H273" s="625" t="s">
        <v>428</v>
      </c>
      <c r="I273" s="626"/>
    </row>
    <row r="274" spans="8:9" ht="9.9499999999999993" hidden="1" customHeight="1">
      <c r="H274" s="625" t="s">
        <v>429</v>
      </c>
      <c r="I274" s="626"/>
    </row>
    <row r="275" spans="8:9" ht="9.9499999999999993" hidden="1" customHeight="1">
      <c r="H275" s="625" t="s">
        <v>430</v>
      </c>
      <c r="I275" s="626"/>
    </row>
    <row r="276" spans="8:9" ht="9.9499999999999993" hidden="1" customHeight="1">
      <c r="H276" s="625" t="s">
        <v>431</v>
      </c>
      <c r="I276" s="626"/>
    </row>
    <row r="277" spans="8:9" ht="9.9499999999999993" hidden="1" customHeight="1">
      <c r="H277" s="625" t="s">
        <v>432</v>
      </c>
      <c r="I277" s="626"/>
    </row>
    <row r="278" spans="8:9" ht="9.9499999999999993" hidden="1" customHeight="1">
      <c r="H278" s="625" t="s">
        <v>433</v>
      </c>
      <c r="I278" s="626"/>
    </row>
    <row r="279" spans="8:9" ht="9.9499999999999993" hidden="1" customHeight="1">
      <c r="H279" s="625" t="s">
        <v>434</v>
      </c>
      <c r="I279" s="626"/>
    </row>
    <row r="280" spans="8:9" ht="9.9499999999999993" hidden="1" customHeight="1">
      <c r="H280" s="625" t="s">
        <v>435</v>
      </c>
      <c r="I280" s="626"/>
    </row>
    <row r="281" spans="8:9" ht="9.9499999999999993" hidden="1" customHeight="1">
      <c r="H281" s="625" t="s">
        <v>436</v>
      </c>
      <c r="I281" s="626"/>
    </row>
    <row r="282" spans="8:9" ht="9.9499999999999993" hidden="1" customHeight="1">
      <c r="H282" s="625" t="s">
        <v>437</v>
      </c>
      <c r="I282" s="626"/>
    </row>
    <row r="283" spans="8:9" ht="9.9499999999999993" hidden="1" customHeight="1">
      <c r="H283" s="625" t="s">
        <v>438</v>
      </c>
      <c r="I283" s="626"/>
    </row>
    <row r="284" spans="8:9" ht="9.9499999999999993" hidden="1" customHeight="1">
      <c r="H284" s="625" t="s">
        <v>439</v>
      </c>
      <c r="I284" s="626"/>
    </row>
    <row r="285" spans="8:9" ht="9.9499999999999993" hidden="1" customHeight="1">
      <c r="H285" s="625" t="s">
        <v>440</v>
      </c>
      <c r="I285" s="626"/>
    </row>
    <row r="286" spans="8:9" ht="9.9499999999999993" hidden="1" customHeight="1">
      <c r="H286" s="625" t="s">
        <v>441</v>
      </c>
      <c r="I286" s="626"/>
    </row>
    <row r="287" spans="8:9" ht="9.9499999999999993" hidden="1" customHeight="1">
      <c r="H287" s="625" t="s">
        <v>442</v>
      </c>
      <c r="I287" s="626"/>
    </row>
    <row r="288" spans="8:9" ht="9.9499999999999993" hidden="1" customHeight="1">
      <c r="H288" s="625" t="s">
        <v>443</v>
      </c>
      <c r="I288" s="626"/>
    </row>
    <row r="289" spans="8:9" ht="9.9499999999999993" hidden="1" customHeight="1">
      <c r="H289" s="625" t="s">
        <v>444</v>
      </c>
      <c r="I289" s="626"/>
    </row>
    <row r="290" spans="8:9" ht="9.9499999999999993" hidden="1" customHeight="1">
      <c r="H290" s="625" t="s">
        <v>445</v>
      </c>
      <c r="I290" s="626"/>
    </row>
    <row r="291" spans="8:9" ht="9.9499999999999993" hidden="1" customHeight="1">
      <c r="H291" s="625" t="s">
        <v>446</v>
      </c>
      <c r="I291" s="626"/>
    </row>
    <row r="292" spans="8:9" ht="9.9499999999999993" hidden="1" customHeight="1">
      <c r="H292" s="625" t="s">
        <v>447</v>
      </c>
      <c r="I292" s="626"/>
    </row>
    <row r="293" spans="8:9" ht="9.9499999999999993" hidden="1" customHeight="1">
      <c r="H293" s="625" t="s">
        <v>448</v>
      </c>
      <c r="I293" s="626"/>
    </row>
    <row r="294" spans="8:9" ht="9.9499999999999993" hidden="1" customHeight="1">
      <c r="H294" s="625" t="s">
        <v>449</v>
      </c>
      <c r="I294" s="626"/>
    </row>
    <row r="295" spans="8:9" ht="9.9499999999999993" hidden="1" customHeight="1">
      <c r="H295" s="625" t="s">
        <v>450</v>
      </c>
      <c r="I295" s="626"/>
    </row>
    <row r="296" spans="8:9" ht="9.9499999999999993" hidden="1" customHeight="1">
      <c r="H296" s="625" t="s">
        <v>451</v>
      </c>
      <c r="I296" s="626"/>
    </row>
    <row r="297" spans="8:9" ht="9.9499999999999993" hidden="1" customHeight="1">
      <c r="H297" s="625" t="s">
        <v>452</v>
      </c>
      <c r="I297" s="626"/>
    </row>
    <row r="298" spans="8:9" ht="9.9499999999999993" hidden="1" customHeight="1">
      <c r="H298" s="625" t="s">
        <v>453</v>
      </c>
      <c r="I298" s="626"/>
    </row>
    <row r="299" spans="8:9" ht="9.9499999999999993" hidden="1" customHeight="1">
      <c r="H299" s="625" t="s">
        <v>454</v>
      </c>
      <c r="I299" s="626"/>
    </row>
    <row r="300" spans="8:9" ht="9.9499999999999993" hidden="1" customHeight="1">
      <c r="H300" s="625" t="s">
        <v>455</v>
      </c>
      <c r="I300" s="626"/>
    </row>
    <row r="301" spans="8:9" ht="9.9499999999999993" hidden="1" customHeight="1">
      <c r="H301" s="625" t="s">
        <v>456</v>
      </c>
      <c r="I301" s="626"/>
    </row>
    <row r="302" spans="8:9" ht="9.9499999999999993" hidden="1" customHeight="1">
      <c r="H302" s="625" t="s">
        <v>457</v>
      </c>
      <c r="I302" s="626"/>
    </row>
    <row r="303" spans="8:9" ht="9.9499999999999993" hidden="1" customHeight="1">
      <c r="H303" s="625" t="s">
        <v>458</v>
      </c>
      <c r="I303" s="626"/>
    </row>
    <row r="304" spans="8:9" ht="9.9499999999999993" hidden="1" customHeight="1">
      <c r="H304" s="625" t="s">
        <v>459</v>
      </c>
      <c r="I304" s="626"/>
    </row>
    <row r="305" spans="8:9" ht="9.9499999999999993" hidden="1" customHeight="1">
      <c r="H305" s="625" t="s">
        <v>460</v>
      </c>
      <c r="I305" s="626"/>
    </row>
    <row r="306" spans="8:9" ht="9.9499999999999993" hidden="1" customHeight="1">
      <c r="H306" s="625" t="s">
        <v>461</v>
      </c>
      <c r="I306" s="626"/>
    </row>
    <row r="307" spans="8:9" ht="9.9499999999999993" hidden="1" customHeight="1">
      <c r="H307" s="625" t="s">
        <v>462</v>
      </c>
      <c r="I307" s="626"/>
    </row>
    <row r="308" spans="8:9" ht="9.9499999999999993" hidden="1" customHeight="1">
      <c r="H308" s="625" t="s">
        <v>463</v>
      </c>
      <c r="I308" s="626"/>
    </row>
    <row r="309" spans="8:9" ht="9.9499999999999993" hidden="1" customHeight="1">
      <c r="H309" s="625" t="s">
        <v>464</v>
      </c>
      <c r="I309" s="626"/>
    </row>
    <row r="310" spans="8:9" ht="9.9499999999999993" hidden="1" customHeight="1">
      <c r="H310" s="625" t="s">
        <v>465</v>
      </c>
      <c r="I310" s="626"/>
    </row>
    <row r="311" spans="8:9" ht="9.9499999999999993" hidden="1" customHeight="1">
      <c r="H311" s="625" t="s">
        <v>466</v>
      </c>
      <c r="I311" s="626"/>
    </row>
    <row r="312" spans="8:9" ht="9.9499999999999993" hidden="1" customHeight="1">
      <c r="H312" s="625" t="s">
        <v>467</v>
      </c>
      <c r="I312" s="626"/>
    </row>
    <row r="313" spans="8:9" ht="9.9499999999999993" hidden="1" customHeight="1">
      <c r="H313" s="625" t="s">
        <v>468</v>
      </c>
      <c r="I313" s="626"/>
    </row>
    <row r="314" spans="8:9" ht="9.9499999999999993" hidden="1" customHeight="1">
      <c r="H314" s="625" t="s">
        <v>469</v>
      </c>
      <c r="I314" s="626"/>
    </row>
    <row r="315" spans="8:9" ht="9.9499999999999993" hidden="1" customHeight="1">
      <c r="H315" s="625" t="s">
        <v>470</v>
      </c>
      <c r="I315" s="626"/>
    </row>
    <row r="316" spans="8:9" ht="9.9499999999999993" hidden="1" customHeight="1">
      <c r="H316" s="625" t="s">
        <v>471</v>
      </c>
      <c r="I316" s="626"/>
    </row>
    <row r="317" spans="8:9" ht="9.9499999999999993" hidden="1" customHeight="1">
      <c r="H317" s="625" t="s">
        <v>472</v>
      </c>
      <c r="I317" s="626"/>
    </row>
    <row r="318" spans="8:9" ht="9.9499999999999993" hidden="1" customHeight="1">
      <c r="H318" s="625" t="s">
        <v>473</v>
      </c>
      <c r="I318" s="626"/>
    </row>
    <row r="319" spans="8:9" ht="9.9499999999999993" hidden="1" customHeight="1">
      <c r="H319" s="625" t="s">
        <v>474</v>
      </c>
      <c r="I319" s="626"/>
    </row>
    <row r="320" spans="8:9" ht="9.9499999999999993" hidden="1" customHeight="1">
      <c r="H320" s="625" t="s">
        <v>475</v>
      </c>
      <c r="I320" s="626"/>
    </row>
    <row r="321" spans="8:9" ht="9.9499999999999993" hidden="1" customHeight="1">
      <c r="H321" s="625" t="s">
        <v>476</v>
      </c>
      <c r="I321" s="626"/>
    </row>
    <row r="322" spans="8:9" ht="9.9499999999999993" hidden="1" customHeight="1">
      <c r="H322" s="625" t="s">
        <v>477</v>
      </c>
      <c r="I322" s="626"/>
    </row>
    <row r="323" spans="8:9" ht="9.9499999999999993" hidden="1" customHeight="1">
      <c r="H323" s="625" t="s">
        <v>478</v>
      </c>
      <c r="I323" s="626"/>
    </row>
    <row r="324" spans="8:9" ht="9.9499999999999993" hidden="1" customHeight="1">
      <c r="H324" s="625" t="s">
        <v>479</v>
      </c>
      <c r="I324" s="626"/>
    </row>
    <row r="325" spans="8:9" ht="9.9499999999999993" hidden="1" customHeight="1">
      <c r="H325" s="625" t="s">
        <v>480</v>
      </c>
      <c r="I325" s="626"/>
    </row>
    <row r="326" spans="8:9" ht="9.9499999999999993" hidden="1" customHeight="1">
      <c r="H326" s="625" t="s">
        <v>481</v>
      </c>
      <c r="I326" s="626"/>
    </row>
    <row r="327" spans="8:9" ht="9.9499999999999993" hidden="1" customHeight="1">
      <c r="H327" s="625" t="s">
        <v>482</v>
      </c>
      <c r="I327" s="626"/>
    </row>
    <row r="328" spans="8:9" ht="9.9499999999999993" hidden="1" customHeight="1">
      <c r="H328" s="625" t="s">
        <v>483</v>
      </c>
      <c r="I328" s="626"/>
    </row>
    <row r="329" spans="8:9" ht="9.9499999999999993" hidden="1" customHeight="1">
      <c r="H329" s="625" t="s">
        <v>484</v>
      </c>
      <c r="I329" s="626"/>
    </row>
    <row r="330" spans="8:9" ht="9.9499999999999993" hidden="1" customHeight="1">
      <c r="H330" s="625" t="s">
        <v>485</v>
      </c>
      <c r="I330" s="626"/>
    </row>
    <row r="331" spans="8:9" ht="9.9499999999999993" hidden="1" customHeight="1">
      <c r="H331" s="625" t="s">
        <v>486</v>
      </c>
      <c r="I331" s="626"/>
    </row>
    <row r="332" spans="8:9" ht="9.9499999999999993" hidden="1" customHeight="1">
      <c r="H332" s="625" t="s">
        <v>487</v>
      </c>
      <c r="I332" s="626"/>
    </row>
    <row r="333" spans="8:9" ht="9.9499999999999993" hidden="1" customHeight="1">
      <c r="H333" s="625" t="s">
        <v>488</v>
      </c>
      <c r="I333" s="626"/>
    </row>
    <row r="334" spans="8:9" ht="9.9499999999999993" hidden="1" customHeight="1">
      <c r="H334" s="625" t="s">
        <v>489</v>
      </c>
      <c r="I334" s="626"/>
    </row>
    <row r="335" spans="8:9" ht="9.9499999999999993" hidden="1" customHeight="1">
      <c r="H335" s="625" t="s">
        <v>490</v>
      </c>
      <c r="I335" s="626"/>
    </row>
    <row r="336" spans="8:9" ht="9.9499999999999993" hidden="1" customHeight="1">
      <c r="H336" s="625" t="s">
        <v>491</v>
      </c>
      <c r="I336" s="626"/>
    </row>
    <row r="337" spans="8:9" ht="9.9499999999999993" hidden="1" customHeight="1">
      <c r="H337" s="625" t="s">
        <v>492</v>
      </c>
      <c r="I337" s="626"/>
    </row>
    <row r="338" spans="8:9" ht="9.9499999999999993" hidden="1" customHeight="1">
      <c r="H338" s="625" t="s">
        <v>493</v>
      </c>
      <c r="I338" s="626"/>
    </row>
    <row r="339" spans="8:9" ht="9.9499999999999993" hidden="1" customHeight="1">
      <c r="H339" s="625" t="s">
        <v>494</v>
      </c>
      <c r="I339" s="626"/>
    </row>
    <row r="340" spans="8:9" ht="9.9499999999999993" hidden="1" customHeight="1">
      <c r="H340" s="625" t="s">
        <v>495</v>
      </c>
      <c r="I340" s="626"/>
    </row>
    <row r="341" spans="8:9" ht="9.9499999999999993" hidden="1" customHeight="1">
      <c r="H341" s="625" t="s">
        <v>496</v>
      </c>
      <c r="I341" s="626"/>
    </row>
    <row r="342" spans="8:9" ht="9.9499999999999993" hidden="1" customHeight="1">
      <c r="H342" s="625" t="s">
        <v>497</v>
      </c>
      <c r="I342" s="626"/>
    </row>
    <row r="343" spans="8:9" ht="9.9499999999999993" hidden="1" customHeight="1">
      <c r="H343" s="625" t="s">
        <v>498</v>
      </c>
      <c r="I343" s="626"/>
    </row>
    <row r="344" spans="8:9" ht="9.9499999999999993" hidden="1" customHeight="1">
      <c r="H344" s="625" t="s">
        <v>499</v>
      </c>
      <c r="I344" s="626"/>
    </row>
    <row r="345" spans="8:9" ht="9.9499999999999993" hidden="1" customHeight="1">
      <c r="H345" s="625" t="s">
        <v>500</v>
      </c>
      <c r="I345" s="626"/>
    </row>
    <row r="346" spans="8:9" ht="9.9499999999999993" hidden="1" customHeight="1">
      <c r="H346" s="625" t="s">
        <v>501</v>
      </c>
      <c r="I346" s="626"/>
    </row>
    <row r="347" spans="8:9" ht="9.9499999999999993" hidden="1" customHeight="1">
      <c r="H347" s="625" t="s">
        <v>502</v>
      </c>
      <c r="I347" s="626"/>
    </row>
    <row r="348" spans="8:9" ht="9.9499999999999993" hidden="1" customHeight="1">
      <c r="H348" s="625" t="s">
        <v>503</v>
      </c>
      <c r="I348" s="626"/>
    </row>
    <row r="349" spans="8:9" ht="9.9499999999999993" hidden="1" customHeight="1">
      <c r="H349" s="625" t="s">
        <v>504</v>
      </c>
      <c r="I349" s="626"/>
    </row>
    <row r="350" spans="8:9" ht="9.9499999999999993" hidden="1" customHeight="1">
      <c r="H350" s="625" t="s">
        <v>505</v>
      </c>
      <c r="I350" s="626"/>
    </row>
    <row r="351" spans="8:9" ht="9.9499999999999993" hidden="1" customHeight="1">
      <c r="H351" s="625" t="s">
        <v>506</v>
      </c>
      <c r="I351" s="626"/>
    </row>
    <row r="352" spans="8:9" ht="9.9499999999999993" hidden="1" customHeight="1">
      <c r="H352" s="625" t="s">
        <v>507</v>
      </c>
      <c r="I352" s="626"/>
    </row>
    <row r="353" spans="8:9" ht="9.9499999999999993" hidden="1" customHeight="1">
      <c r="H353" s="625" t="s">
        <v>508</v>
      </c>
      <c r="I353" s="626"/>
    </row>
    <row r="354" spans="8:9" ht="9.9499999999999993" hidden="1" customHeight="1">
      <c r="H354" s="625" t="s">
        <v>509</v>
      </c>
      <c r="I354" s="626"/>
    </row>
    <row r="355" spans="8:9" ht="9.9499999999999993" hidden="1" customHeight="1">
      <c r="H355" s="625" t="s">
        <v>510</v>
      </c>
      <c r="I355" s="626"/>
    </row>
    <row r="356" spans="8:9" ht="9.9499999999999993" hidden="1" customHeight="1">
      <c r="H356" s="625" t="s">
        <v>511</v>
      </c>
      <c r="I356" s="626"/>
    </row>
    <row r="357" spans="8:9" ht="9.9499999999999993" hidden="1" customHeight="1">
      <c r="H357" s="625" t="s">
        <v>512</v>
      </c>
      <c r="I357" s="626"/>
    </row>
    <row r="358" spans="8:9" ht="9.9499999999999993" hidden="1" customHeight="1">
      <c r="H358" s="625" t="s">
        <v>513</v>
      </c>
      <c r="I358" s="626"/>
    </row>
    <row r="359" spans="8:9" ht="9.9499999999999993" hidden="1" customHeight="1">
      <c r="H359" s="625" t="s">
        <v>236</v>
      </c>
      <c r="I359" s="626"/>
    </row>
    <row r="360" spans="8:9" ht="9.9499999999999993" hidden="1" customHeight="1">
      <c r="H360" s="625" t="s">
        <v>237</v>
      </c>
      <c r="I360" s="626"/>
    </row>
    <row r="361" spans="8:9" ht="9.9499999999999993" hidden="1" customHeight="1">
      <c r="H361" s="625" t="s">
        <v>514</v>
      </c>
      <c r="I361" s="626"/>
    </row>
    <row r="362" spans="8:9" ht="9.9499999999999993" hidden="1" customHeight="1">
      <c r="H362" s="625" t="s">
        <v>515</v>
      </c>
      <c r="I362" s="626"/>
    </row>
    <row r="363" spans="8:9" ht="9.9499999999999993" hidden="1" customHeight="1">
      <c r="H363" s="625" t="s">
        <v>516</v>
      </c>
      <c r="I363" s="626"/>
    </row>
    <row r="364" spans="8:9" ht="9.9499999999999993" hidden="1" customHeight="1">
      <c r="H364" s="625" t="s">
        <v>517</v>
      </c>
      <c r="I364" s="626"/>
    </row>
    <row r="365" spans="8:9" ht="9.9499999999999993" hidden="1" customHeight="1">
      <c r="H365" s="625" t="s">
        <v>518</v>
      </c>
      <c r="I365" s="626"/>
    </row>
    <row r="366" spans="8:9" ht="9.9499999999999993" hidden="1" customHeight="1">
      <c r="H366" s="625" t="s">
        <v>519</v>
      </c>
      <c r="I366" s="626"/>
    </row>
    <row r="367" spans="8:9" ht="9.9499999999999993" hidden="1" customHeight="1">
      <c r="H367" s="625" t="s">
        <v>520</v>
      </c>
      <c r="I367" s="626"/>
    </row>
    <row r="368" spans="8:9" ht="9.9499999999999993" hidden="1" customHeight="1">
      <c r="H368" s="625" t="s">
        <v>521</v>
      </c>
      <c r="I368" s="626"/>
    </row>
    <row r="369" spans="8:9" ht="9.9499999999999993" hidden="1" customHeight="1">
      <c r="H369" s="625" t="s">
        <v>522</v>
      </c>
      <c r="I369" s="626"/>
    </row>
    <row r="370" spans="8:9" ht="9.9499999999999993" hidden="1" customHeight="1">
      <c r="H370" s="625" t="s">
        <v>523</v>
      </c>
      <c r="I370" s="626"/>
    </row>
    <row r="371" spans="8:9" ht="9.9499999999999993" hidden="1" customHeight="1">
      <c r="H371" s="625" t="s">
        <v>524</v>
      </c>
      <c r="I371" s="626"/>
    </row>
    <row r="372" spans="8:9" ht="9.9499999999999993" hidden="1" customHeight="1"/>
    <row r="373" spans="8:9" ht="9.9499999999999993" hidden="1" customHeight="1"/>
    <row r="374" spans="8:9" ht="9.9499999999999993" hidden="1" customHeight="1"/>
    <row r="375" spans="8:9" ht="9.9499999999999993" hidden="1" customHeight="1"/>
    <row r="376" spans="8:9" ht="9.9499999999999993" customHeight="1"/>
    <row r="377" spans="8:9" ht="9.9499999999999993" customHeight="1"/>
    <row r="378" spans="8:9" ht="9.9499999999999993" customHeight="1"/>
    <row r="379" spans="8:9" ht="9.9499999999999993" customHeight="1"/>
    <row r="380" spans="8:9" ht="9.9499999999999993" customHeight="1"/>
    <row r="381" spans="8:9" ht="9.9499999999999993" customHeight="1"/>
    <row r="382" spans="8:9" ht="9.9499999999999993" customHeight="1"/>
    <row r="383" spans="8:9" ht="9.9499999999999993" customHeight="1"/>
    <row r="384" spans="8:9" ht="9.9499999999999993" customHeight="1"/>
    <row r="385" ht="9.9499999999999993" customHeight="1"/>
    <row r="386" ht="9.9499999999999993" customHeight="1"/>
    <row r="387" ht="9.9499999999999993" customHeight="1"/>
  </sheetData>
  <mergeCells count="81">
    <mergeCell ref="O56:U57"/>
    <mergeCell ref="V56:AE57"/>
    <mergeCell ref="B50:J51"/>
    <mergeCell ref="O18:R19"/>
    <mergeCell ref="S18:Y19"/>
    <mergeCell ref="Z18:AE19"/>
    <mergeCell ref="O50:U51"/>
    <mergeCell ref="V50:AE51"/>
    <mergeCell ref="B52:J53"/>
    <mergeCell ref="K52:N53"/>
    <mergeCell ref="O52:U53"/>
    <mergeCell ref="V52:AE53"/>
    <mergeCell ref="K44:N45"/>
    <mergeCell ref="B36:J37"/>
    <mergeCell ref="B54:J55"/>
    <mergeCell ref="K54:N55"/>
    <mergeCell ref="Z26:AE27"/>
    <mergeCell ref="A64:Z67"/>
    <mergeCell ref="A74:Z76"/>
    <mergeCell ref="A70:Z72"/>
    <mergeCell ref="O22:R23"/>
    <mergeCell ref="S22:Y23"/>
    <mergeCell ref="Z22:AE23"/>
    <mergeCell ref="B24:J25"/>
    <mergeCell ref="K24:N25"/>
    <mergeCell ref="O24:R25"/>
    <mergeCell ref="S24:Y25"/>
    <mergeCell ref="Z24:AE25"/>
    <mergeCell ref="B56:J57"/>
    <mergeCell ref="K56:N57"/>
    <mergeCell ref="V54:AE55"/>
    <mergeCell ref="B47:AE49"/>
    <mergeCell ref="O54:U55"/>
    <mergeCell ref="O42:U43"/>
    <mergeCell ref="B42:J43"/>
    <mergeCell ref="K42:N43"/>
    <mergeCell ref="V42:AE43"/>
    <mergeCell ref="O44:U45"/>
    <mergeCell ref="V44:AE45"/>
    <mergeCell ref="B44:J45"/>
    <mergeCell ref="K50:N51"/>
    <mergeCell ref="K26:N27"/>
    <mergeCell ref="K36:N37"/>
    <mergeCell ref="L2:V8"/>
    <mergeCell ref="W2:AE8"/>
    <mergeCell ref="B10:AE13"/>
    <mergeCell ref="B15:AE17"/>
    <mergeCell ref="B18:J19"/>
    <mergeCell ref="B2:K8"/>
    <mergeCell ref="K18:N19"/>
    <mergeCell ref="O26:R27"/>
    <mergeCell ref="O20:R21"/>
    <mergeCell ref="S20:Y21"/>
    <mergeCell ref="Z20:AE21"/>
    <mergeCell ref="O36:U37"/>
    <mergeCell ref="V36:AE37"/>
    <mergeCell ref="S26:Y27"/>
    <mergeCell ref="B1:J1"/>
    <mergeCell ref="B31:AE33"/>
    <mergeCell ref="B34:J35"/>
    <mergeCell ref="K34:N35"/>
    <mergeCell ref="O34:U35"/>
    <mergeCell ref="V34:AE35"/>
    <mergeCell ref="B28:J29"/>
    <mergeCell ref="K28:N29"/>
    <mergeCell ref="O28:R29"/>
    <mergeCell ref="S28:Y29"/>
    <mergeCell ref="Z28:AE29"/>
    <mergeCell ref="B26:J27"/>
    <mergeCell ref="B20:J21"/>
    <mergeCell ref="K20:N21"/>
    <mergeCell ref="B22:J23"/>
    <mergeCell ref="K22:N23"/>
    <mergeCell ref="B38:J39"/>
    <mergeCell ref="K38:N39"/>
    <mergeCell ref="O38:U39"/>
    <mergeCell ref="V38:AE39"/>
    <mergeCell ref="B40:J41"/>
    <mergeCell ref="K40:N41"/>
    <mergeCell ref="O40:U41"/>
    <mergeCell ref="V40:AE41"/>
  </mergeCells>
  <dataValidations count="1">
    <dataValidation type="list" allowBlank="1" showInputMessage="1" showErrorMessage="1" sqref="K20:N29">
      <formula1>$AC$153:$AC$155</formula1>
    </dataValidation>
  </dataValidation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AQ173"/>
  <sheetViews>
    <sheetView workbookViewId="0"/>
  </sheetViews>
  <sheetFormatPr baseColWidth="10" defaultColWidth="3.7109375" defaultRowHeight="9.9499999999999993" customHeight="1"/>
  <cols>
    <col min="1" max="1" width="3.7109375" style="238"/>
    <col min="2" max="5" width="3.7109375" style="520"/>
    <col min="6" max="6" width="3.7109375" style="520" customWidth="1"/>
    <col min="7" max="9" width="3.7109375" style="521"/>
    <col min="10" max="11" width="3.7109375" style="520"/>
    <col min="12" max="15" width="3.7109375" style="521"/>
    <col min="16" max="22" width="3.7109375" style="520"/>
    <col min="23" max="23" width="3.7109375" style="522" customWidth="1"/>
    <col min="24" max="31" width="3.7109375" style="522"/>
    <col min="32" max="43" width="3.7109375" style="520"/>
    <col min="44" max="16384" width="3.7109375" style="238"/>
  </cols>
  <sheetData>
    <row r="1" spans="1:43" ht="9.9499999999999993" customHeight="1">
      <c r="B1" s="238"/>
      <c r="C1" s="238"/>
      <c r="D1" s="238"/>
      <c r="E1" s="238"/>
      <c r="F1" s="238"/>
      <c r="G1" s="238"/>
      <c r="H1" s="238"/>
      <c r="I1" s="238"/>
      <c r="J1" s="238"/>
      <c r="K1" s="238"/>
      <c r="L1" s="238"/>
      <c r="M1" s="238"/>
      <c r="N1" s="238"/>
      <c r="O1" s="238"/>
      <c r="P1" s="238"/>
      <c r="Q1" s="238"/>
      <c r="R1" s="238"/>
      <c r="S1" s="238"/>
      <c r="T1" s="238"/>
      <c r="U1" s="238"/>
      <c r="V1" s="238"/>
      <c r="W1" s="238"/>
      <c r="X1" s="238"/>
      <c r="Y1" s="238"/>
      <c r="Z1" s="238"/>
      <c r="AA1" s="238"/>
      <c r="AB1" s="238"/>
      <c r="AC1" s="238"/>
      <c r="AD1" s="238"/>
      <c r="AE1" s="238"/>
      <c r="AF1" s="238"/>
      <c r="AG1" s="238"/>
      <c r="AH1" s="238"/>
      <c r="AI1" s="238"/>
      <c r="AJ1" s="238"/>
      <c r="AK1" s="238"/>
      <c r="AL1" s="238"/>
      <c r="AM1" s="238"/>
      <c r="AN1" s="238"/>
      <c r="AO1" s="238"/>
      <c r="AP1" s="238"/>
      <c r="AQ1" s="238"/>
    </row>
    <row r="2" spans="1:43" s="241" customFormat="1" ht="9.9499999999999993" customHeight="1">
      <c r="A2" s="812" t="s">
        <v>713</v>
      </c>
      <c r="B2" s="812"/>
      <c r="C2" s="812"/>
      <c r="D2" s="812"/>
      <c r="E2" s="812"/>
      <c r="F2" s="812"/>
      <c r="G2" s="812"/>
      <c r="H2" s="812"/>
      <c r="I2" s="812"/>
      <c r="J2" s="812"/>
      <c r="K2" s="812"/>
      <c r="L2" s="812"/>
      <c r="M2" s="812"/>
      <c r="N2" s="812"/>
      <c r="O2" s="812"/>
      <c r="P2" s="812"/>
      <c r="Q2" s="812"/>
      <c r="R2" s="812"/>
      <c r="S2" s="812"/>
      <c r="T2" s="812"/>
      <c r="U2" s="812"/>
      <c r="V2" s="812"/>
      <c r="W2" s="812"/>
      <c r="X2" s="812"/>
      <c r="Y2" s="812"/>
      <c r="Z2" s="812"/>
      <c r="AA2" s="812"/>
      <c r="AB2" s="812"/>
      <c r="AC2" s="812"/>
      <c r="AD2" s="812"/>
      <c r="AE2" s="812"/>
      <c r="AF2" s="812"/>
    </row>
    <row r="3" spans="1:43" s="241" customFormat="1" ht="9.9499999999999993" customHeight="1">
      <c r="A3" s="812"/>
      <c r="B3" s="812"/>
      <c r="C3" s="812"/>
      <c r="D3" s="812"/>
      <c r="E3" s="812"/>
      <c r="F3" s="812"/>
      <c r="G3" s="812"/>
      <c r="H3" s="812"/>
      <c r="I3" s="812"/>
      <c r="J3" s="812"/>
      <c r="K3" s="812"/>
      <c r="L3" s="812"/>
      <c r="M3" s="812"/>
      <c r="N3" s="812"/>
      <c r="O3" s="812"/>
      <c r="P3" s="812"/>
      <c r="Q3" s="812"/>
      <c r="R3" s="812"/>
      <c r="S3" s="812"/>
      <c r="T3" s="812"/>
      <c r="U3" s="812"/>
      <c r="V3" s="812"/>
      <c r="W3" s="812"/>
      <c r="X3" s="812"/>
      <c r="Y3" s="812"/>
      <c r="Z3" s="812"/>
      <c r="AA3" s="812"/>
      <c r="AB3" s="812"/>
      <c r="AC3" s="812"/>
      <c r="AD3" s="812"/>
      <c r="AE3" s="812"/>
      <c r="AF3" s="812"/>
    </row>
    <row r="4" spans="1:43" s="241" customFormat="1" ht="9.9499999999999993" customHeight="1">
      <c r="A4" s="812"/>
      <c r="B4" s="812"/>
      <c r="C4" s="812"/>
      <c r="D4" s="812"/>
      <c r="E4" s="812"/>
      <c r="F4" s="812"/>
      <c r="G4" s="812"/>
      <c r="H4" s="812"/>
      <c r="I4" s="812"/>
      <c r="J4" s="812"/>
      <c r="K4" s="812"/>
      <c r="L4" s="812"/>
      <c r="M4" s="812"/>
      <c r="N4" s="812"/>
      <c r="O4" s="812"/>
      <c r="P4" s="812"/>
      <c r="Q4" s="812"/>
      <c r="R4" s="812"/>
      <c r="S4" s="812"/>
      <c r="T4" s="812"/>
      <c r="U4" s="812"/>
      <c r="V4" s="812"/>
      <c r="W4" s="812"/>
      <c r="X4" s="812"/>
      <c r="Y4" s="812"/>
      <c r="Z4" s="812"/>
      <c r="AA4" s="812"/>
      <c r="AB4" s="812"/>
      <c r="AC4" s="812"/>
      <c r="AD4" s="812"/>
      <c r="AE4" s="812"/>
      <c r="AF4" s="812"/>
    </row>
    <row r="5" spans="1:43" s="241" customFormat="1" ht="9.75" customHeight="1">
      <c r="A5" s="812"/>
      <c r="B5" s="812"/>
      <c r="C5" s="812"/>
      <c r="D5" s="812"/>
      <c r="E5" s="812"/>
      <c r="F5" s="812"/>
      <c r="G5" s="812"/>
      <c r="H5" s="812"/>
      <c r="I5" s="812"/>
      <c r="J5" s="812"/>
      <c r="K5" s="812"/>
      <c r="L5" s="812"/>
      <c r="M5" s="812"/>
      <c r="N5" s="812"/>
      <c r="O5" s="812"/>
      <c r="P5" s="812"/>
      <c r="Q5" s="812"/>
      <c r="R5" s="812"/>
      <c r="S5" s="812"/>
      <c r="T5" s="812"/>
      <c r="U5" s="812"/>
      <c r="V5" s="812"/>
      <c r="W5" s="812"/>
      <c r="X5" s="812"/>
      <c r="Y5" s="812"/>
      <c r="Z5" s="812"/>
      <c r="AA5" s="812"/>
      <c r="AB5" s="812"/>
      <c r="AC5" s="812"/>
      <c r="AD5" s="812"/>
      <c r="AE5" s="812"/>
      <c r="AF5" s="812"/>
    </row>
    <row r="6" spans="1:43" s="580" customFormat="1" ht="9.9499999999999993" customHeight="1" thickBot="1">
      <c r="A6" s="581"/>
      <c r="B6" s="583"/>
      <c r="C6" s="582"/>
      <c r="D6" s="582"/>
      <c r="E6" s="582"/>
      <c r="F6" s="582"/>
      <c r="G6" s="582"/>
      <c r="H6" s="582"/>
      <c r="I6" s="582"/>
      <c r="J6" s="582"/>
      <c r="K6" s="582"/>
      <c r="L6" s="582"/>
      <c r="M6" s="582"/>
      <c r="N6" s="582"/>
      <c r="O6" s="582"/>
      <c r="P6" s="582"/>
      <c r="Q6" s="582"/>
      <c r="R6" s="582"/>
      <c r="S6" s="582"/>
      <c r="T6" s="582"/>
      <c r="U6" s="582"/>
      <c r="V6" s="582"/>
      <c r="W6" s="582"/>
      <c r="X6" s="582"/>
      <c r="Y6" s="582"/>
      <c r="Z6" s="63"/>
      <c r="AA6" s="61"/>
      <c r="AB6" s="61"/>
      <c r="AC6" s="61"/>
      <c r="AD6" s="61"/>
      <c r="AE6" s="7"/>
    </row>
    <row r="7" spans="1:43" s="580" customFormat="1" ht="9.9499999999999993" customHeight="1" thickTop="1">
      <c r="A7" s="581"/>
      <c r="B7" s="1013" t="s">
        <v>714</v>
      </c>
      <c r="C7" s="1014"/>
      <c r="D7" s="1014"/>
      <c r="E7" s="1014"/>
      <c r="F7" s="1014"/>
      <c r="G7" s="1014"/>
      <c r="H7" s="1014"/>
      <c r="I7" s="1014"/>
      <c r="J7" s="1014"/>
      <c r="K7" s="1014"/>
      <c r="L7" s="1014"/>
      <c r="M7" s="1014"/>
      <c r="N7" s="1014"/>
      <c r="O7" s="1014"/>
      <c r="P7" s="1014"/>
      <c r="Q7" s="1014"/>
      <c r="R7" s="1014"/>
      <c r="S7" s="1014"/>
      <c r="T7" s="1014"/>
      <c r="U7" s="1014"/>
      <c r="V7" s="1014"/>
      <c r="W7" s="1014"/>
      <c r="X7" s="1014"/>
      <c r="Y7" s="1014"/>
      <c r="Z7" s="1014"/>
      <c r="AA7" s="1014"/>
      <c r="AB7" s="1014"/>
      <c r="AC7" s="1014"/>
      <c r="AD7" s="1014"/>
      <c r="AE7" s="1015"/>
      <c r="AF7" s="7"/>
    </row>
    <row r="8" spans="1:43" s="580" customFormat="1" ht="9.9499999999999993" customHeight="1">
      <c r="A8" s="581"/>
      <c r="B8" s="1016"/>
      <c r="C8" s="1017"/>
      <c r="D8" s="1017"/>
      <c r="E8" s="1017"/>
      <c r="F8" s="1017"/>
      <c r="G8" s="1017"/>
      <c r="H8" s="1017"/>
      <c r="I8" s="1017"/>
      <c r="J8" s="1017"/>
      <c r="K8" s="1017"/>
      <c r="L8" s="1017"/>
      <c r="M8" s="1017"/>
      <c r="N8" s="1017"/>
      <c r="O8" s="1017"/>
      <c r="P8" s="1017"/>
      <c r="Q8" s="1017"/>
      <c r="R8" s="1017"/>
      <c r="S8" s="1017"/>
      <c r="T8" s="1017"/>
      <c r="U8" s="1017"/>
      <c r="V8" s="1017"/>
      <c r="W8" s="1017"/>
      <c r="X8" s="1017"/>
      <c r="Y8" s="1017"/>
      <c r="Z8" s="1017"/>
      <c r="AA8" s="1017"/>
      <c r="AB8" s="1017"/>
      <c r="AC8" s="1017"/>
      <c r="AD8" s="1017"/>
      <c r="AE8" s="1018"/>
      <c r="AF8" s="7"/>
    </row>
    <row r="9" spans="1:43" s="580" customFormat="1" ht="9.9499999999999993" customHeight="1">
      <c r="A9" s="581"/>
      <c r="B9" s="1016"/>
      <c r="C9" s="1017"/>
      <c r="D9" s="1017"/>
      <c r="E9" s="1017"/>
      <c r="F9" s="1017"/>
      <c r="G9" s="1017"/>
      <c r="H9" s="1017"/>
      <c r="I9" s="1017"/>
      <c r="J9" s="1017"/>
      <c r="K9" s="1017"/>
      <c r="L9" s="1017"/>
      <c r="M9" s="1017"/>
      <c r="N9" s="1017"/>
      <c r="O9" s="1017"/>
      <c r="P9" s="1017"/>
      <c r="Q9" s="1017"/>
      <c r="R9" s="1017"/>
      <c r="S9" s="1017"/>
      <c r="T9" s="1017"/>
      <c r="U9" s="1017"/>
      <c r="V9" s="1017"/>
      <c r="W9" s="1017"/>
      <c r="X9" s="1017"/>
      <c r="Y9" s="1017"/>
      <c r="Z9" s="1017"/>
      <c r="AA9" s="1017"/>
      <c r="AB9" s="1017"/>
      <c r="AC9" s="1017"/>
      <c r="AD9" s="1017"/>
      <c r="AE9" s="1018"/>
      <c r="AF9" s="7"/>
    </row>
    <row r="10" spans="1:43" s="271" customFormat="1" ht="9.9499999999999993" customHeight="1">
      <c r="A10" s="203"/>
      <c r="B10" s="203"/>
      <c r="C10" s="203"/>
      <c r="D10" s="203"/>
      <c r="E10" s="203"/>
      <c r="F10" s="203"/>
      <c r="G10" s="203"/>
      <c r="H10" s="203"/>
      <c r="I10" s="203"/>
      <c r="J10" s="203"/>
      <c r="K10" s="203"/>
      <c r="L10" s="203"/>
      <c r="M10" s="203"/>
      <c r="N10" s="203"/>
      <c r="O10" s="203"/>
      <c r="P10" s="203"/>
      <c r="Q10" s="203"/>
      <c r="R10" s="203"/>
      <c r="S10" s="203"/>
      <c r="T10" s="203"/>
      <c r="U10" s="203"/>
      <c r="V10" s="203"/>
      <c r="W10" s="203"/>
      <c r="X10" s="203"/>
      <c r="Y10" s="203"/>
      <c r="Z10" s="203"/>
      <c r="AA10" s="203"/>
      <c r="AB10" s="203"/>
      <c r="AC10" s="203"/>
      <c r="AD10" s="203"/>
      <c r="AE10" s="203"/>
      <c r="AF10" s="203"/>
    </row>
    <row r="11" spans="1:43" s="242" customFormat="1" ht="9.75" customHeight="1">
      <c r="A11" s="243"/>
      <c r="B11" s="1465" t="s">
        <v>214</v>
      </c>
      <c r="C11" s="1465"/>
      <c r="D11" s="1465"/>
      <c r="E11" s="1465"/>
      <c r="F11" s="1465"/>
      <c r="G11" s="1465"/>
      <c r="H11" s="1465"/>
      <c r="I11" s="1465"/>
      <c r="J11" s="1465"/>
      <c r="K11" s="1465"/>
      <c r="L11" s="1465"/>
      <c r="M11" s="1465"/>
      <c r="N11" s="1465"/>
      <c r="O11" s="1465"/>
      <c r="P11" s="1465"/>
      <c r="Q11" s="1465"/>
      <c r="R11" s="1465"/>
      <c r="S11" s="1465"/>
      <c r="T11" s="1465"/>
      <c r="U11" s="1465"/>
      <c r="V11" s="1465"/>
      <c r="W11" s="1465"/>
      <c r="X11" s="1465"/>
      <c r="Y11" s="1465"/>
      <c r="Z11" s="1465"/>
      <c r="AA11" s="1465"/>
      <c r="AB11" s="1465"/>
      <c r="AC11" s="1465"/>
      <c r="AD11" s="1465"/>
      <c r="AE11" s="1465"/>
      <c r="AF11" s="58"/>
    </row>
    <row r="12" spans="1:43" s="242" customFormat="1" ht="9.9499999999999993" customHeight="1">
      <c r="A12" s="243"/>
      <c r="B12" s="1465"/>
      <c r="C12" s="1465"/>
      <c r="D12" s="1465"/>
      <c r="E12" s="1465"/>
      <c r="F12" s="1465"/>
      <c r="G12" s="1465"/>
      <c r="H12" s="1465"/>
      <c r="I12" s="1465"/>
      <c r="J12" s="1465"/>
      <c r="K12" s="1465"/>
      <c r="L12" s="1465"/>
      <c r="M12" s="1465"/>
      <c r="N12" s="1465"/>
      <c r="O12" s="1465"/>
      <c r="P12" s="1465"/>
      <c r="Q12" s="1465"/>
      <c r="R12" s="1465"/>
      <c r="S12" s="1465"/>
      <c r="T12" s="1465"/>
      <c r="U12" s="1465"/>
      <c r="V12" s="1465"/>
      <c r="W12" s="1465"/>
      <c r="X12" s="1465"/>
      <c r="Y12" s="1465"/>
      <c r="Z12" s="1465"/>
      <c r="AA12" s="1465"/>
      <c r="AB12" s="1465"/>
      <c r="AC12" s="1465"/>
      <c r="AD12" s="1465"/>
      <c r="AE12" s="1465"/>
      <c r="AF12" s="58"/>
    </row>
    <row r="13" spans="1:43" s="687" customFormat="1" ht="9.75" customHeight="1">
      <c r="A13" s="688"/>
      <c r="B13" s="66"/>
      <c r="C13" s="66"/>
      <c r="D13" s="66"/>
      <c r="E13" s="689"/>
      <c r="F13" s="689"/>
      <c r="G13" s="689"/>
      <c r="H13" s="689"/>
      <c r="I13" s="689"/>
      <c r="J13" s="689"/>
      <c r="K13" s="65"/>
      <c r="L13" s="698"/>
      <c r="M13" s="698"/>
      <c r="N13" s="698"/>
      <c r="O13" s="698"/>
      <c r="P13" s="698"/>
      <c r="Q13" s="698"/>
      <c r="R13" s="698"/>
      <c r="S13" s="698"/>
      <c r="T13" s="698"/>
      <c r="U13" s="698"/>
      <c r="V13" s="698"/>
      <c r="W13" s="698"/>
      <c r="X13" s="698"/>
      <c r="Y13" s="698"/>
      <c r="Z13" s="698"/>
      <c r="AA13" s="698"/>
      <c r="AB13" s="61"/>
      <c r="AC13" s="61"/>
      <c r="AD13" s="61"/>
      <c r="AE13" s="690"/>
      <c r="AF13" s="688"/>
    </row>
    <row r="14" spans="1:43" s="687" customFormat="1" ht="9.9499999999999993" customHeight="1">
      <c r="A14" s="688"/>
      <c r="B14" s="719"/>
      <c r="C14" s="923" t="s">
        <v>808</v>
      </c>
      <c r="D14" s="924"/>
      <c r="E14" s="924"/>
      <c r="F14" s="924"/>
      <c r="G14" s="924"/>
      <c r="H14" s="924"/>
      <c r="I14" s="924"/>
      <c r="J14" s="924"/>
      <c r="K14" s="924"/>
      <c r="L14" s="924"/>
      <c r="M14" s="924"/>
      <c r="N14" s="924"/>
      <c r="O14" s="924"/>
      <c r="P14" s="924"/>
      <c r="Q14" s="924"/>
      <c r="R14" s="924"/>
      <c r="S14" s="924"/>
      <c r="T14" s="924"/>
      <c r="U14" s="924"/>
      <c r="V14" s="924"/>
      <c r="W14" s="924"/>
      <c r="X14" s="924"/>
      <c r="Y14" s="924"/>
      <c r="Z14" s="924"/>
      <c r="AA14" s="924"/>
      <c r="AB14" s="924"/>
      <c r="AC14" s="924"/>
      <c r="AD14" s="925"/>
      <c r="AE14" s="720"/>
      <c r="AF14" s="688"/>
    </row>
    <row r="15" spans="1:43" s="53" customFormat="1" ht="9.9499999999999993" customHeight="1">
      <c r="A15" s="688"/>
      <c r="B15" s="721"/>
      <c r="C15" s="926"/>
      <c r="D15" s="927"/>
      <c r="E15" s="927"/>
      <c r="F15" s="927"/>
      <c r="G15" s="927"/>
      <c r="H15" s="927"/>
      <c r="I15" s="927"/>
      <c r="J15" s="927"/>
      <c r="K15" s="927"/>
      <c r="L15" s="927"/>
      <c r="M15" s="927"/>
      <c r="N15" s="927"/>
      <c r="O15" s="927"/>
      <c r="P15" s="927"/>
      <c r="Q15" s="927"/>
      <c r="R15" s="927"/>
      <c r="S15" s="927"/>
      <c r="T15" s="927"/>
      <c r="U15" s="927"/>
      <c r="V15" s="927"/>
      <c r="W15" s="927"/>
      <c r="X15" s="927"/>
      <c r="Y15" s="927"/>
      <c r="Z15" s="927"/>
      <c r="AA15" s="927"/>
      <c r="AB15" s="927"/>
      <c r="AC15" s="927"/>
      <c r="AD15" s="928"/>
      <c r="AE15" s="720"/>
      <c r="AF15" s="688"/>
    </row>
    <row r="16" spans="1:43" s="242" customFormat="1" ht="9.75" customHeight="1">
      <c r="A16" s="567"/>
      <c r="B16" s="197"/>
      <c r="C16" s="197"/>
      <c r="D16" s="197"/>
      <c r="E16" s="197"/>
      <c r="F16" s="197"/>
      <c r="G16" s="197"/>
      <c r="H16" s="197"/>
      <c r="I16" s="197"/>
      <c r="J16" s="197"/>
      <c r="K16" s="197"/>
      <c r="L16" s="197"/>
      <c r="M16" s="197"/>
      <c r="N16" s="197"/>
      <c r="O16" s="197"/>
      <c r="P16" s="197"/>
      <c r="Q16" s="197"/>
      <c r="R16" s="197"/>
      <c r="S16" s="197"/>
      <c r="T16" s="197"/>
      <c r="U16" s="197"/>
      <c r="V16" s="197"/>
      <c r="W16" s="197"/>
      <c r="X16" s="197"/>
      <c r="Y16" s="197"/>
      <c r="Z16" s="197"/>
      <c r="AA16" s="197"/>
      <c r="AB16" s="197"/>
      <c r="AC16" s="197"/>
      <c r="AD16" s="197"/>
      <c r="AE16" s="197"/>
      <c r="AF16" s="197"/>
    </row>
    <row r="17" spans="2:43" ht="9.9499999999999993" customHeight="1">
      <c r="B17" s="238"/>
      <c r="C17" s="1483" t="s">
        <v>178</v>
      </c>
      <c r="D17" s="1484"/>
      <c r="E17" s="1484"/>
      <c r="F17" s="1484"/>
      <c r="G17" s="1484"/>
      <c r="H17" s="1484"/>
      <c r="I17" s="1484"/>
      <c r="J17" s="1484"/>
      <c r="K17" s="1484"/>
      <c r="L17" s="1484"/>
      <c r="M17" s="1484"/>
      <c r="N17" s="257"/>
      <c r="O17" s="1487" t="s">
        <v>181</v>
      </c>
      <c r="P17" s="1487"/>
      <c r="Q17" s="1487"/>
      <c r="R17" s="1487"/>
      <c r="S17" s="1487"/>
      <c r="T17" s="238"/>
      <c r="U17" s="1488" t="s">
        <v>228</v>
      </c>
      <c r="V17" s="1488"/>
      <c r="W17" s="1488"/>
      <c r="X17" s="274"/>
      <c r="Y17" s="1489" t="s">
        <v>231</v>
      </c>
      <c r="Z17" s="1489"/>
      <c r="AA17" s="1489"/>
      <c r="AB17" s="1489"/>
      <c r="AC17" s="238"/>
      <c r="AD17" s="238"/>
      <c r="AE17" s="238"/>
      <c r="AF17" s="238"/>
      <c r="AG17" s="238"/>
      <c r="AH17" s="238"/>
      <c r="AI17" s="238"/>
      <c r="AJ17" s="238"/>
      <c r="AK17" s="238"/>
      <c r="AL17" s="238"/>
      <c r="AM17" s="238"/>
      <c r="AN17" s="238"/>
      <c r="AO17" s="238"/>
      <c r="AP17" s="238"/>
      <c r="AQ17" s="238"/>
    </row>
    <row r="18" spans="2:43" ht="9.9499999999999993" customHeight="1">
      <c r="B18" s="238"/>
      <c r="C18" s="1485"/>
      <c r="D18" s="1486"/>
      <c r="E18" s="1486"/>
      <c r="F18" s="1486"/>
      <c r="G18" s="1486"/>
      <c r="H18" s="1486"/>
      <c r="I18" s="1486"/>
      <c r="J18" s="1486"/>
      <c r="K18" s="1486"/>
      <c r="L18" s="1486"/>
      <c r="M18" s="1486"/>
      <c r="N18" s="257"/>
      <c r="O18" s="1487"/>
      <c r="P18" s="1487"/>
      <c r="Q18" s="1487"/>
      <c r="R18" s="1487"/>
      <c r="S18" s="1487"/>
      <c r="T18" s="238"/>
      <c r="U18" s="1488"/>
      <c r="V18" s="1488"/>
      <c r="W18" s="1488"/>
      <c r="X18" s="274"/>
      <c r="Y18" s="1489"/>
      <c r="Z18" s="1489"/>
      <c r="AA18" s="1489"/>
      <c r="AB18" s="1489"/>
      <c r="AC18" s="238"/>
      <c r="AD18" s="238"/>
      <c r="AE18" s="238"/>
      <c r="AF18" s="238"/>
      <c r="AG18" s="238"/>
      <c r="AH18" s="238"/>
      <c r="AI18" s="238"/>
      <c r="AJ18" s="238"/>
      <c r="AK18" s="238"/>
      <c r="AL18" s="238"/>
      <c r="AM18" s="238"/>
      <c r="AN18" s="238"/>
      <c r="AO18" s="238"/>
      <c r="AP18" s="238"/>
      <c r="AQ18" s="238"/>
    </row>
    <row r="19" spans="2:43" ht="9.9499999999999993" customHeight="1">
      <c r="B19" s="238"/>
      <c r="C19" s="238"/>
      <c r="D19" s="238"/>
      <c r="E19" s="238"/>
      <c r="F19" s="238"/>
      <c r="G19" s="238"/>
      <c r="H19" s="238"/>
      <c r="I19" s="238"/>
      <c r="J19" s="238"/>
      <c r="K19" s="238"/>
      <c r="L19" s="238"/>
      <c r="M19" s="238"/>
      <c r="N19" s="238"/>
      <c r="O19" s="238"/>
      <c r="P19" s="238"/>
      <c r="Q19" s="238"/>
      <c r="R19" s="238"/>
      <c r="S19" s="238"/>
      <c r="T19" s="238"/>
      <c r="U19" s="238"/>
      <c r="V19" s="238"/>
      <c r="W19" s="238"/>
      <c r="X19" s="238"/>
      <c r="Y19" s="238"/>
      <c r="Z19" s="238"/>
      <c r="AA19" s="238"/>
      <c r="AB19" s="238"/>
      <c r="AC19" s="238"/>
      <c r="AD19" s="238"/>
      <c r="AE19" s="238"/>
      <c r="AF19" s="238"/>
      <c r="AG19" s="238"/>
      <c r="AH19" s="238"/>
      <c r="AI19" s="238"/>
      <c r="AJ19" s="238"/>
      <c r="AK19" s="238"/>
      <c r="AL19" s="238"/>
      <c r="AM19" s="238"/>
      <c r="AN19" s="238"/>
      <c r="AO19" s="238"/>
      <c r="AP19" s="238"/>
      <c r="AQ19" s="238"/>
    </row>
    <row r="20" spans="2:43" ht="9.9499999999999993" customHeight="1">
      <c r="B20" s="238"/>
      <c r="C20" s="238"/>
      <c r="D20" s="238"/>
      <c r="E20" s="238"/>
      <c r="F20" s="250"/>
      <c r="G20" s="250"/>
      <c r="H20" s="250"/>
      <c r="I20" s="250"/>
      <c r="J20" s="250"/>
      <c r="K20" s="251"/>
      <c r="L20" s="1501" t="s">
        <v>127</v>
      </c>
      <c r="M20" s="1501"/>
      <c r="N20" s="1501"/>
      <c r="O20" s="1501"/>
      <c r="P20" s="1501" t="s">
        <v>210</v>
      </c>
      <c r="Q20" s="1501"/>
      <c r="R20" s="1501"/>
      <c r="S20" s="1501"/>
      <c r="T20" s="1501" t="s">
        <v>211</v>
      </c>
      <c r="U20" s="1501"/>
      <c r="V20" s="1501"/>
      <c r="W20" s="1501"/>
      <c r="X20" s="1501" t="s">
        <v>54</v>
      </c>
      <c r="Y20" s="1501"/>
      <c r="Z20" s="1501"/>
      <c r="AA20" s="1501"/>
      <c r="AB20" s="238"/>
      <c r="AC20" s="238"/>
      <c r="AD20" s="238"/>
      <c r="AE20" s="238"/>
      <c r="AF20" s="238"/>
      <c r="AG20" s="238"/>
      <c r="AH20" s="238"/>
      <c r="AI20" s="238"/>
      <c r="AJ20" s="238"/>
      <c r="AK20" s="238"/>
      <c r="AL20" s="238"/>
      <c r="AM20" s="238"/>
      <c r="AN20" s="238"/>
      <c r="AO20" s="238"/>
      <c r="AP20" s="238"/>
      <c r="AQ20" s="238"/>
    </row>
    <row r="21" spans="2:43" ht="9.9499999999999993" customHeight="1">
      <c r="B21" s="238"/>
      <c r="C21" s="238"/>
      <c r="D21" s="238"/>
      <c r="E21" s="238"/>
      <c r="F21" s="249"/>
      <c r="G21" s="249"/>
      <c r="H21" s="249"/>
      <c r="I21" s="249"/>
      <c r="J21" s="249"/>
      <c r="K21" s="248"/>
      <c r="L21" s="1501"/>
      <c r="M21" s="1501"/>
      <c r="N21" s="1501"/>
      <c r="O21" s="1501"/>
      <c r="P21" s="1501"/>
      <c r="Q21" s="1501"/>
      <c r="R21" s="1501"/>
      <c r="S21" s="1501"/>
      <c r="T21" s="1501"/>
      <c r="U21" s="1501"/>
      <c r="V21" s="1501"/>
      <c r="W21" s="1501"/>
      <c r="X21" s="1501"/>
      <c r="Y21" s="1501"/>
      <c r="Z21" s="1501"/>
      <c r="AA21" s="1501"/>
      <c r="AB21" s="238"/>
      <c r="AC21" s="238"/>
      <c r="AD21" s="238"/>
      <c r="AE21" s="238"/>
      <c r="AF21" s="238"/>
      <c r="AG21" s="238"/>
      <c r="AH21" s="238"/>
      <c r="AI21" s="238"/>
      <c r="AJ21" s="238"/>
      <c r="AK21" s="238"/>
      <c r="AL21" s="238"/>
      <c r="AM21" s="238"/>
      <c r="AN21" s="238"/>
      <c r="AO21" s="238"/>
      <c r="AP21" s="238"/>
      <c r="AQ21" s="238"/>
    </row>
    <row r="22" spans="2:43" ht="9.9499999999999993" customHeight="1">
      <c r="B22" s="238"/>
      <c r="C22" s="238"/>
      <c r="D22" s="238"/>
      <c r="E22" s="238"/>
      <c r="F22" s="1519" t="s">
        <v>179</v>
      </c>
      <c r="G22" s="1520"/>
      <c r="H22" s="1520"/>
      <c r="I22" s="1520"/>
      <c r="J22" s="1520"/>
      <c r="K22" s="1521"/>
      <c r="L22" s="1514">
        <f>+P22+T22+X22</f>
        <v>1</v>
      </c>
      <c r="M22" s="1514"/>
      <c r="N22" s="1514"/>
      <c r="O22" s="1514"/>
      <c r="P22" s="1513">
        <v>0.85</v>
      </c>
      <c r="Q22" s="1513"/>
      <c r="R22" s="1513"/>
      <c r="S22" s="1513"/>
      <c r="T22" s="1513">
        <v>0.15</v>
      </c>
      <c r="U22" s="1513"/>
      <c r="V22" s="1513"/>
      <c r="W22" s="1513"/>
      <c r="X22" s="1513">
        <v>0</v>
      </c>
      <c r="Y22" s="1513"/>
      <c r="Z22" s="1513"/>
      <c r="AA22" s="1513"/>
      <c r="AB22" s="238"/>
      <c r="AC22" s="1515" t="s">
        <v>712</v>
      </c>
      <c r="AD22" s="1515"/>
      <c r="AE22" s="1515"/>
      <c r="AF22" s="1515"/>
      <c r="AG22" s="1515"/>
      <c r="AH22" s="1515"/>
      <c r="AI22" s="1515"/>
      <c r="AJ22" s="1515"/>
      <c r="AK22" s="1515"/>
      <c r="AL22" s="585"/>
      <c r="AM22" s="238"/>
      <c r="AN22" s="238"/>
      <c r="AO22" s="238"/>
      <c r="AP22" s="238"/>
      <c r="AQ22" s="238"/>
    </row>
    <row r="23" spans="2:43" ht="9.9499999999999993" customHeight="1">
      <c r="B23" s="238"/>
      <c r="C23" s="238"/>
      <c r="D23" s="238"/>
      <c r="E23" s="238"/>
      <c r="F23" s="1522"/>
      <c r="G23" s="1523"/>
      <c r="H23" s="1523"/>
      <c r="I23" s="1523"/>
      <c r="J23" s="1523"/>
      <c r="K23" s="1524"/>
      <c r="L23" s="1514"/>
      <c r="M23" s="1514"/>
      <c r="N23" s="1514"/>
      <c r="O23" s="1514"/>
      <c r="P23" s="1513"/>
      <c r="Q23" s="1513"/>
      <c r="R23" s="1513"/>
      <c r="S23" s="1513"/>
      <c r="T23" s="1513"/>
      <c r="U23" s="1513"/>
      <c r="V23" s="1513"/>
      <c r="W23" s="1513"/>
      <c r="X23" s="1513"/>
      <c r="Y23" s="1513"/>
      <c r="Z23" s="1513"/>
      <c r="AA23" s="1513"/>
      <c r="AB23" s="238"/>
      <c r="AC23" s="1515"/>
      <c r="AD23" s="1515"/>
      <c r="AE23" s="1515"/>
      <c r="AF23" s="1515"/>
      <c r="AG23" s="1515"/>
      <c r="AH23" s="1515"/>
      <c r="AI23" s="1515"/>
      <c r="AJ23" s="1515"/>
      <c r="AK23" s="1515"/>
      <c r="AL23" s="585"/>
      <c r="AM23" s="238"/>
      <c r="AN23" s="238"/>
      <c r="AO23" s="238"/>
      <c r="AP23" s="238"/>
      <c r="AQ23" s="238"/>
    </row>
    <row r="24" spans="2:43" s="250" customFormat="1" ht="9.9499999999999993" customHeight="1">
      <c r="F24" s="247"/>
      <c r="G24" s="247"/>
      <c r="H24" s="247"/>
      <c r="I24" s="247"/>
      <c r="J24" s="247"/>
      <c r="K24" s="247"/>
    </row>
    <row r="25" spans="2:43" ht="9.9499999999999993" customHeight="1">
      <c r="B25" s="238"/>
      <c r="C25" s="238"/>
      <c r="D25" s="238"/>
      <c r="E25" s="238"/>
      <c r="F25" s="1501" t="s">
        <v>212</v>
      </c>
      <c r="G25" s="1501"/>
      <c r="H25" s="1501"/>
      <c r="I25" s="1501"/>
      <c r="J25" s="1501"/>
      <c r="K25" s="1501"/>
      <c r="L25" s="1490">
        <f>+SUM(AD50:AF1048576)</f>
        <v>0</v>
      </c>
      <c r="M25" s="1490"/>
      <c r="N25" s="1490"/>
      <c r="O25" s="1490"/>
      <c r="P25" s="1490">
        <f>+L25*$P$22</f>
        <v>0</v>
      </c>
      <c r="Q25" s="1490"/>
      <c r="R25" s="1490"/>
      <c r="S25" s="1490"/>
      <c r="T25" s="1490">
        <f>+L25*$T$22</f>
        <v>0</v>
      </c>
      <c r="U25" s="1490"/>
      <c r="V25" s="1490"/>
      <c r="W25" s="1490"/>
      <c r="X25" s="1490">
        <f>+L25*$X$22</f>
        <v>0</v>
      </c>
      <c r="Y25" s="1490"/>
      <c r="Z25" s="1490"/>
      <c r="AA25" s="1490"/>
      <c r="AB25" s="238"/>
      <c r="AC25" s="238"/>
      <c r="AD25" s="238"/>
      <c r="AE25" s="238"/>
      <c r="AF25" s="238"/>
      <c r="AG25" s="238"/>
      <c r="AH25" s="238"/>
      <c r="AI25" s="238"/>
      <c r="AJ25" s="238"/>
      <c r="AK25" s="238"/>
      <c r="AL25" s="238"/>
      <c r="AM25" s="238"/>
      <c r="AN25" s="238"/>
      <c r="AO25" s="238"/>
      <c r="AP25" s="238"/>
      <c r="AQ25" s="238"/>
    </row>
    <row r="26" spans="2:43" ht="9.9499999999999993" customHeight="1">
      <c r="B26" s="238"/>
      <c r="C26" s="238"/>
      <c r="D26" s="238"/>
      <c r="E26" s="238"/>
      <c r="F26" s="1501"/>
      <c r="G26" s="1501"/>
      <c r="H26" s="1501"/>
      <c r="I26" s="1501"/>
      <c r="J26" s="1501"/>
      <c r="K26" s="1501"/>
      <c r="L26" s="1490"/>
      <c r="M26" s="1490"/>
      <c r="N26" s="1490"/>
      <c r="O26" s="1490"/>
      <c r="P26" s="1490"/>
      <c r="Q26" s="1490"/>
      <c r="R26" s="1490"/>
      <c r="S26" s="1490"/>
      <c r="T26" s="1490"/>
      <c r="U26" s="1490"/>
      <c r="V26" s="1490"/>
      <c r="W26" s="1490"/>
      <c r="X26" s="1490"/>
      <c r="Y26" s="1490"/>
      <c r="Z26" s="1490"/>
      <c r="AA26" s="1490"/>
      <c r="AB26" s="238"/>
      <c r="AC26" s="238"/>
      <c r="AD26" s="238"/>
      <c r="AE26" s="238"/>
      <c r="AF26" s="238"/>
      <c r="AG26" s="238"/>
      <c r="AH26" s="238"/>
      <c r="AI26" s="238"/>
      <c r="AJ26" s="238"/>
      <c r="AK26" s="238"/>
      <c r="AL26" s="238"/>
      <c r="AM26" s="238"/>
      <c r="AN26" s="238"/>
      <c r="AO26" s="238"/>
      <c r="AP26" s="238"/>
      <c r="AQ26" s="238"/>
    </row>
    <row r="27" spans="2:43" ht="9.9499999999999993" customHeight="1">
      <c r="B27" s="238"/>
      <c r="C27" s="238"/>
      <c r="D27" s="238"/>
      <c r="E27" s="238"/>
      <c r="F27" s="1491" t="s">
        <v>208</v>
      </c>
      <c r="G27" s="1492"/>
      <c r="H27" s="1492"/>
      <c r="I27" s="1493"/>
      <c r="J27" s="1525" t="str">
        <f>+IF(O17="adminsitración",0,CONCATENATE(22,"%"))</f>
        <v>22%</v>
      </c>
      <c r="K27" s="1526"/>
      <c r="L27" s="1490">
        <f>+L25*J27</f>
        <v>0</v>
      </c>
      <c r="M27" s="1490"/>
      <c r="N27" s="1490"/>
      <c r="O27" s="1490"/>
      <c r="P27" s="1490">
        <f>+L27*$P$22</f>
        <v>0</v>
      </c>
      <c r="Q27" s="1490"/>
      <c r="R27" s="1490"/>
      <c r="S27" s="1490"/>
      <c r="T27" s="1490">
        <f>+L27*$T$22</f>
        <v>0</v>
      </c>
      <c r="U27" s="1490"/>
      <c r="V27" s="1490"/>
      <c r="W27" s="1490"/>
      <c r="X27" s="1490">
        <f>+L27*$X$22</f>
        <v>0</v>
      </c>
      <c r="Y27" s="1490"/>
      <c r="Z27" s="1490"/>
      <c r="AA27" s="1490"/>
      <c r="AB27" s="238"/>
      <c r="AC27" s="238"/>
      <c r="AD27" s="238"/>
      <c r="AE27" s="238"/>
      <c r="AF27" s="238"/>
      <c r="AG27" s="238"/>
      <c r="AH27" s="238"/>
      <c r="AI27" s="238"/>
      <c r="AJ27" s="238"/>
      <c r="AK27" s="238"/>
      <c r="AL27" s="238"/>
      <c r="AM27" s="238"/>
      <c r="AN27" s="238"/>
      <c r="AO27" s="238"/>
      <c r="AP27" s="238"/>
      <c r="AQ27" s="238"/>
    </row>
    <row r="28" spans="2:43" ht="9.9499999999999993" customHeight="1">
      <c r="B28" s="238"/>
      <c r="C28" s="238"/>
      <c r="D28" s="238"/>
      <c r="E28" s="238"/>
      <c r="F28" s="1494"/>
      <c r="G28" s="1495"/>
      <c r="H28" s="1495"/>
      <c r="I28" s="1496"/>
      <c r="J28" s="1527"/>
      <c r="K28" s="1528"/>
      <c r="L28" s="1490"/>
      <c r="M28" s="1490"/>
      <c r="N28" s="1490"/>
      <c r="O28" s="1490"/>
      <c r="P28" s="1490"/>
      <c r="Q28" s="1490"/>
      <c r="R28" s="1490"/>
      <c r="S28" s="1490"/>
      <c r="T28" s="1490"/>
      <c r="U28" s="1490"/>
      <c r="V28" s="1490"/>
      <c r="W28" s="1490"/>
      <c r="X28" s="1490"/>
      <c r="Y28" s="1490"/>
      <c r="Z28" s="1490"/>
      <c r="AA28" s="1490"/>
      <c r="AB28" s="238"/>
      <c r="AC28" s="238"/>
      <c r="AD28" s="238"/>
      <c r="AE28" s="238"/>
      <c r="AF28" s="238"/>
      <c r="AG28" s="238"/>
      <c r="AH28" s="238"/>
      <c r="AI28" s="238"/>
      <c r="AJ28" s="238"/>
      <c r="AK28" s="238"/>
      <c r="AL28" s="238"/>
      <c r="AM28" s="238"/>
      <c r="AN28" s="238"/>
      <c r="AO28" s="238"/>
      <c r="AP28" s="238"/>
      <c r="AQ28" s="238"/>
    </row>
    <row r="29" spans="2:43" ht="9.9499999999999993" customHeight="1">
      <c r="B29" s="238"/>
      <c r="C29" s="238"/>
      <c r="D29" s="238"/>
      <c r="E29" s="238"/>
      <c r="F29" s="1491" t="s">
        <v>213</v>
      </c>
      <c r="G29" s="1492"/>
      <c r="H29" s="1492"/>
      <c r="I29" s="1493"/>
      <c r="J29" s="1497"/>
      <c r="K29" s="1498"/>
      <c r="L29" s="1490">
        <v>0</v>
      </c>
      <c r="M29" s="1490"/>
      <c r="N29" s="1490"/>
      <c r="O29" s="1490"/>
      <c r="P29" s="1490">
        <v>0</v>
      </c>
      <c r="Q29" s="1490"/>
      <c r="R29" s="1490"/>
      <c r="S29" s="1490"/>
      <c r="T29" s="1490">
        <v>0</v>
      </c>
      <c r="U29" s="1490"/>
      <c r="V29" s="1490"/>
      <c r="W29" s="1490"/>
      <c r="X29" s="1490">
        <v>0</v>
      </c>
      <c r="Y29" s="1490"/>
      <c r="Z29" s="1490"/>
      <c r="AA29" s="1490"/>
      <c r="AB29" s="238"/>
      <c r="AC29" s="238"/>
      <c r="AD29" s="238"/>
      <c r="AE29" s="238"/>
      <c r="AF29" s="238"/>
      <c r="AG29" s="238"/>
      <c r="AH29" s="238"/>
      <c r="AI29" s="238"/>
      <c r="AJ29" s="238"/>
      <c r="AK29" s="238"/>
      <c r="AL29" s="238"/>
      <c r="AM29" s="238"/>
      <c r="AN29" s="238"/>
      <c r="AO29" s="238"/>
      <c r="AP29" s="238"/>
      <c r="AQ29" s="238"/>
    </row>
    <row r="30" spans="2:43" ht="9.9499999999999993" customHeight="1">
      <c r="B30" s="238"/>
      <c r="C30" s="238"/>
      <c r="D30" s="238"/>
      <c r="E30" s="238"/>
      <c r="F30" s="1494"/>
      <c r="G30" s="1495"/>
      <c r="H30" s="1495"/>
      <c r="I30" s="1496"/>
      <c r="J30" s="1499"/>
      <c r="K30" s="1500"/>
      <c r="L30" s="1490"/>
      <c r="M30" s="1490"/>
      <c r="N30" s="1490"/>
      <c r="O30" s="1490"/>
      <c r="P30" s="1490"/>
      <c r="Q30" s="1490"/>
      <c r="R30" s="1490"/>
      <c r="S30" s="1490"/>
      <c r="T30" s="1490"/>
      <c r="U30" s="1490"/>
      <c r="V30" s="1490"/>
      <c r="W30" s="1490"/>
      <c r="X30" s="1490"/>
      <c r="Y30" s="1490"/>
      <c r="Z30" s="1490"/>
      <c r="AA30" s="1490"/>
      <c r="AB30" s="238"/>
      <c r="AC30" s="238"/>
      <c r="AD30" s="238"/>
      <c r="AE30" s="238"/>
      <c r="AF30" s="238"/>
      <c r="AG30" s="238"/>
      <c r="AH30" s="238"/>
      <c r="AI30" s="238"/>
      <c r="AJ30" s="238"/>
      <c r="AK30" s="238"/>
      <c r="AL30" s="238"/>
      <c r="AM30" s="238"/>
      <c r="AN30" s="238"/>
      <c r="AO30" s="238"/>
      <c r="AP30" s="238"/>
      <c r="AQ30" s="238"/>
    </row>
    <row r="31" spans="2:43" s="250" customFormat="1" ht="9.9499999999999993" customHeight="1">
      <c r="F31" s="247"/>
      <c r="G31" s="247"/>
      <c r="H31" s="247"/>
      <c r="I31" s="247"/>
      <c r="J31" s="247"/>
      <c r="K31" s="247"/>
      <c r="L31" s="283"/>
      <c r="M31" s="283"/>
      <c r="N31" s="283"/>
      <c r="O31" s="283"/>
      <c r="P31" s="283"/>
      <c r="Q31" s="283"/>
      <c r="R31" s="283"/>
      <c r="S31" s="283"/>
      <c r="T31" s="283"/>
      <c r="U31" s="283"/>
      <c r="V31" s="283"/>
      <c r="W31" s="283"/>
      <c r="X31" s="283"/>
      <c r="Y31" s="283"/>
      <c r="Z31" s="283"/>
      <c r="AA31" s="284"/>
    </row>
    <row r="32" spans="2:43" ht="9.9499999999999993" customHeight="1">
      <c r="B32" s="238"/>
      <c r="C32" s="238"/>
      <c r="D32" s="238"/>
      <c r="E32" s="238"/>
      <c r="F32" s="1518" t="s">
        <v>227</v>
      </c>
      <c r="G32" s="1518"/>
      <c r="H32" s="1518"/>
      <c r="I32" s="1518"/>
      <c r="J32" s="1518"/>
      <c r="K32" s="1518"/>
      <c r="L32" s="1511">
        <f>+SUM(L25:N30)</f>
        <v>0</v>
      </c>
      <c r="M32" s="1511"/>
      <c r="N32" s="1511"/>
      <c r="O32" s="1511"/>
      <c r="P32" s="1511">
        <f>+SUM(P25:R30)</f>
        <v>0</v>
      </c>
      <c r="Q32" s="1511"/>
      <c r="R32" s="1511"/>
      <c r="S32" s="1511"/>
      <c r="T32" s="1511">
        <f>+SUM(T25:V30)</f>
        <v>0</v>
      </c>
      <c r="U32" s="1511"/>
      <c r="V32" s="1511"/>
      <c r="W32" s="1511"/>
      <c r="X32" s="1511">
        <f>+SUM(X25:Z30)</f>
        <v>0</v>
      </c>
      <c r="Y32" s="1511"/>
      <c r="Z32" s="1511"/>
      <c r="AA32" s="1511"/>
      <c r="AB32" s="238"/>
      <c r="AC32" s="238"/>
      <c r="AD32" s="238"/>
      <c r="AE32" s="238"/>
      <c r="AF32" s="238"/>
      <c r="AG32" s="238"/>
      <c r="AH32" s="238"/>
      <c r="AI32" s="238"/>
      <c r="AJ32" s="238"/>
      <c r="AK32" s="238"/>
      <c r="AL32" s="238"/>
      <c r="AM32" s="238"/>
      <c r="AN32" s="238"/>
      <c r="AO32" s="238"/>
      <c r="AP32" s="238"/>
      <c r="AQ32" s="238"/>
    </row>
    <row r="33" spans="1:43" ht="9.9499999999999993" customHeight="1">
      <c r="B33" s="238"/>
      <c r="C33" s="238"/>
      <c r="D33" s="238"/>
      <c r="E33" s="238"/>
      <c r="F33" s="1518"/>
      <c r="G33" s="1518"/>
      <c r="H33" s="1518"/>
      <c r="I33" s="1518"/>
      <c r="J33" s="1518"/>
      <c r="K33" s="1518"/>
      <c r="L33" s="1512"/>
      <c r="M33" s="1512"/>
      <c r="N33" s="1512"/>
      <c r="O33" s="1512"/>
      <c r="P33" s="1512"/>
      <c r="Q33" s="1512"/>
      <c r="R33" s="1512"/>
      <c r="S33" s="1512"/>
      <c r="T33" s="1512"/>
      <c r="U33" s="1512"/>
      <c r="V33" s="1512"/>
      <c r="W33" s="1512"/>
      <c r="X33" s="1512"/>
      <c r="Y33" s="1512"/>
      <c r="Z33" s="1512"/>
      <c r="AA33" s="1512"/>
      <c r="AB33" s="238"/>
      <c r="AC33" s="238"/>
      <c r="AD33" s="238"/>
      <c r="AE33" s="238"/>
      <c r="AF33" s="238"/>
      <c r="AG33" s="238"/>
      <c r="AH33" s="238"/>
      <c r="AI33" s="238"/>
      <c r="AJ33" s="238"/>
      <c r="AK33" s="238"/>
      <c r="AL33" s="238"/>
      <c r="AM33" s="238"/>
      <c r="AN33" s="238"/>
      <c r="AO33" s="238"/>
      <c r="AP33" s="238"/>
      <c r="AQ33" s="238"/>
    </row>
    <row r="34" spans="1:43" s="242" customFormat="1" ht="9.75" customHeight="1">
      <c r="A34" s="243"/>
      <c r="B34" s="197"/>
      <c r="C34" s="197"/>
      <c r="D34" s="197"/>
      <c r="E34" s="197"/>
      <c r="F34" s="197"/>
      <c r="G34" s="197"/>
      <c r="H34" s="197"/>
      <c r="I34" s="197"/>
      <c r="J34" s="197"/>
      <c r="K34" s="197"/>
      <c r="L34" s="197"/>
      <c r="M34" s="197"/>
      <c r="N34" s="197"/>
      <c r="O34" s="197"/>
      <c r="P34" s="197"/>
      <c r="Q34" s="197"/>
      <c r="R34" s="197"/>
      <c r="S34" s="197"/>
      <c r="T34" s="197"/>
      <c r="U34" s="197"/>
      <c r="V34" s="197"/>
      <c r="W34" s="197"/>
      <c r="X34" s="197"/>
      <c r="Y34" s="197"/>
      <c r="Z34" s="197"/>
      <c r="AA34" s="197"/>
      <c r="AB34" s="197"/>
      <c r="AC34" s="197"/>
      <c r="AD34" s="197"/>
      <c r="AE34" s="197"/>
      <c r="AF34" s="197"/>
    </row>
    <row r="35" spans="1:43" s="272" customFormat="1" ht="9.9499999999999993" customHeight="1">
      <c r="A35" s="273"/>
      <c r="B35" s="275"/>
      <c r="C35" s="1080" t="s">
        <v>235</v>
      </c>
      <c r="D35" s="1081"/>
      <c r="E35" s="1081"/>
      <c r="F35" s="1081"/>
      <c r="G35" s="1081"/>
      <c r="H35" s="1081"/>
      <c r="I35" s="1081"/>
      <c r="J35" s="1081"/>
      <c r="K35" s="1081"/>
      <c r="L35" s="1081"/>
      <c r="M35" s="1081"/>
      <c r="N35" s="1081"/>
      <c r="O35" s="1081"/>
      <c r="P35" s="1081"/>
      <c r="Q35" s="1081"/>
      <c r="R35" s="1081"/>
      <c r="S35" s="1081"/>
      <c r="T35" s="1081"/>
      <c r="U35" s="1081"/>
      <c r="V35" s="1081"/>
      <c r="W35" s="1081"/>
      <c r="X35" s="1081"/>
      <c r="Y35" s="1081"/>
      <c r="Z35" s="1082"/>
      <c r="AA35" s="62"/>
      <c r="AB35" s="1148" t="s">
        <v>239</v>
      </c>
      <c r="AC35" s="1149"/>
      <c r="AD35" s="1150"/>
      <c r="AE35" s="7"/>
      <c r="AF35" s="7"/>
    </row>
    <row r="36" spans="1:43" s="272" customFormat="1" ht="9.9499999999999993" customHeight="1">
      <c r="A36" s="273"/>
      <c r="B36" s="275"/>
      <c r="C36" s="1086"/>
      <c r="D36" s="1087"/>
      <c r="E36" s="1087"/>
      <c r="F36" s="1087"/>
      <c r="G36" s="1087"/>
      <c r="H36" s="1087"/>
      <c r="I36" s="1087"/>
      <c r="J36" s="1087"/>
      <c r="K36" s="1087"/>
      <c r="L36" s="1087"/>
      <c r="M36" s="1087"/>
      <c r="N36" s="1087"/>
      <c r="O36" s="1087"/>
      <c r="P36" s="1087"/>
      <c r="Q36" s="1087"/>
      <c r="R36" s="1087"/>
      <c r="S36" s="1087"/>
      <c r="T36" s="1087"/>
      <c r="U36" s="1087"/>
      <c r="V36" s="1087"/>
      <c r="W36" s="1087"/>
      <c r="X36" s="1087"/>
      <c r="Y36" s="1087"/>
      <c r="Z36" s="1088"/>
      <c r="AA36" s="62"/>
      <c r="AB36" s="1154"/>
      <c r="AC36" s="1155"/>
      <c r="AD36" s="1156"/>
      <c r="AE36" s="7"/>
      <c r="AF36" s="7"/>
    </row>
    <row r="37" spans="1:43" s="7" customFormat="1" ht="9.9499999999999993" customHeight="1">
      <c r="A37" s="567"/>
      <c r="B37" s="571"/>
      <c r="C37" s="570"/>
      <c r="D37" s="570"/>
      <c r="E37" s="570"/>
      <c r="F37" s="570"/>
      <c r="G37" s="570"/>
      <c r="H37" s="570"/>
      <c r="I37" s="570"/>
      <c r="J37" s="570"/>
      <c r="K37" s="567"/>
      <c r="L37" s="569"/>
      <c r="M37" s="61"/>
      <c r="N37" s="61"/>
      <c r="O37" s="61"/>
      <c r="P37" s="61"/>
      <c r="Q37" s="61"/>
      <c r="R37" s="61"/>
      <c r="S37" s="569"/>
      <c r="T37" s="61"/>
      <c r="U37" s="61"/>
      <c r="V37" s="61"/>
      <c r="W37" s="61"/>
      <c r="X37" s="61"/>
      <c r="Y37" s="61"/>
      <c r="Z37" s="61"/>
      <c r="AA37" s="61"/>
      <c r="AB37" s="61"/>
      <c r="AC37" s="61"/>
      <c r="AD37" s="568"/>
    </row>
    <row r="38" spans="1:43" s="53" customFormat="1" ht="9.9499999999999993" customHeight="1">
      <c r="A38" s="566"/>
      <c r="B38" s="572"/>
      <c r="C38" s="1055" t="s">
        <v>706</v>
      </c>
      <c r="D38" s="1055"/>
      <c r="E38" s="1055"/>
      <c r="F38" s="1055"/>
      <c r="G38" s="1055"/>
      <c r="H38" s="1055"/>
      <c r="I38" s="1055"/>
      <c r="J38" s="1055"/>
      <c r="K38" s="1393"/>
      <c r="L38" s="1393"/>
      <c r="M38" s="1393"/>
      <c r="N38" s="1393"/>
      <c r="O38" s="1393"/>
      <c r="P38" s="1393"/>
      <c r="Q38" s="1393"/>
      <c r="R38" s="1393"/>
      <c r="S38" s="1393"/>
      <c r="T38" s="1393"/>
      <c r="U38" s="1393"/>
      <c r="V38" s="1393"/>
      <c r="W38" s="1393"/>
      <c r="X38" s="1393"/>
      <c r="Y38" s="1393"/>
      <c r="Z38" s="1393"/>
      <c r="AA38" s="1393"/>
      <c r="AB38" s="1393"/>
      <c r="AC38" s="1393"/>
      <c r="AD38" s="1393"/>
    </row>
    <row r="39" spans="1:43" s="53" customFormat="1" ht="9.9499999999999993" customHeight="1">
      <c r="A39" s="566"/>
      <c r="B39" s="572"/>
      <c r="C39" s="1055"/>
      <c r="D39" s="1055"/>
      <c r="E39" s="1055"/>
      <c r="F39" s="1055"/>
      <c r="G39" s="1055"/>
      <c r="H39" s="1055"/>
      <c r="I39" s="1055"/>
      <c r="J39" s="1055"/>
      <c r="K39" s="1393"/>
      <c r="L39" s="1393"/>
      <c r="M39" s="1393"/>
      <c r="N39" s="1393"/>
      <c r="O39" s="1393"/>
      <c r="P39" s="1393"/>
      <c r="Q39" s="1393"/>
      <c r="R39" s="1393"/>
      <c r="S39" s="1393"/>
      <c r="T39" s="1393"/>
      <c r="U39" s="1393"/>
      <c r="V39" s="1393"/>
      <c r="W39" s="1393"/>
      <c r="X39" s="1393"/>
      <c r="Y39" s="1393"/>
      <c r="Z39" s="1393"/>
      <c r="AA39" s="1393"/>
      <c r="AB39" s="1393"/>
      <c r="AC39" s="1393"/>
      <c r="AD39" s="1393"/>
    </row>
    <row r="40" spans="1:43" s="242" customFormat="1" ht="9.75" customHeight="1">
      <c r="A40" s="243"/>
      <c r="B40" s="197"/>
      <c r="C40" s="197"/>
      <c r="D40" s="197"/>
      <c r="E40" s="197"/>
      <c r="F40" s="197"/>
      <c r="G40" s="197"/>
      <c r="H40" s="197"/>
      <c r="I40" s="197"/>
      <c r="J40" s="197"/>
      <c r="K40" s="197"/>
      <c r="L40" s="197"/>
      <c r="M40" s="197"/>
      <c r="N40" s="197"/>
      <c r="O40" s="197"/>
      <c r="P40" s="197"/>
      <c r="Q40" s="197"/>
      <c r="R40" s="197"/>
      <c r="S40" s="197"/>
      <c r="T40" s="197"/>
      <c r="U40" s="197"/>
      <c r="V40" s="197"/>
      <c r="W40" s="197"/>
      <c r="X40" s="197"/>
      <c r="Y40" s="197"/>
      <c r="Z40" s="197"/>
      <c r="AA40" s="197"/>
      <c r="AB40" s="197"/>
      <c r="AC40" s="197"/>
      <c r="AD40" s="197"/>
      <c r="AE40" s="197"/>
      <c r="AF40" s="197"/>
      <c r="AG40" s="197"/>
      <c r="AH40" s="197"/>
      <c r="AI40" s="197"/>
      <c r="AJ40" s="197"/>
      <c r="AK40" s="197"/>
      <c r="AL40" s="7"/>
    </row>
    <row r="41" spans="1:43" s="242" customFormat="1" ht="9.75" customHeight="1">
      <c r="A41" s="1465" t="s">
        <v>215</v>
      </c>
      <c r="B41" s="1465"/>
      <c r="C41" s="1465"/>
      <c r="D41" s="1465"/>
      <c r="E41" s="1465"/>
      <c r="F41" s="1465"/>
      <c r="G41" s="1465"/>
      <c r="H41" s="1465"/>
      <c r="I41" s="1465"/>
      <c r="J41" s="1465"/>
      <c r="K41" s="1465"/>
      <c r="L41" s="1465"/>
      <c r="M41" s="1465"/>
      <c r="N41" s="1465"/>
      <c r="O41" s="1465"/>
      <c r="P41" s="1465"/>
      <c r="Q41" s="1465"/>
      <c r="R41" s="1465"/>
      <c r="S41" s="1465"/>
      <c r="T41" s="1465"/>
      <c r="U41" s="1465"/>
      <c r="V41" s="1465"/>
      <c r="W41" s="1465"/>
      <c r="X41" s="1465"/>
      <c r="Y41" s="1465"/>
      <c r="Z41" s="1465"/>
      <c r="AA41" s="1465"/>
      <c r="AB41" s="1465"/>
      <c r="AC41" s="1465"/>
      <c r="AD41" s="1465"/>
      <c r="AE41" s="1465"/>
      <c r="AF41" s="1465"/>
    </row>
    <row r="42" spans="1:43" s="242" customFormat="1" ht="9.9499999999999993" customHeight="1">
      <c r="A42" s="1465"/>
      <c r="B42" s="1465"/>
      <c r="C42" s="1465"/>
      <c r="D42" s="1465"/>
      <c r="E42" s="1465"/>
      <c r="F42" s="1465"/>
      <c r="G42" s="1465"/>
      <c r="H42" s="1465"/>
      <c r="I42" s="1465"/>
      <c r="J42" s="1465"/>
      <c r="K42" s="1465"/>
      <c r="L42" s="1465"/>
      <c r="M42" s="1465"/>
      <c r="N42" s="1465"/>
      <c r="O42" s="1465"/>
      <c r="P42" s="1465"/>
      <c r="Q42" s="1465"/>
      <c r="R42" s="1465"/>
      <c r="S42" s="1465"/>
      <c r="T42" s="1465"/>
      <c r="U42" s="1465"/>
      <c r="V42" s="1465"/>
      <c r="W42" s="1465"/>
      <c r="X42" s="1465"/>
      <c r="Y42" s="1465"/>
      <c r="Z42" s="1465"/>
      <c r="AA42" s="1465"/>
      <c r="AB42" s="1465"/>
      <c r="AC42" s="1465"/>
      <c r="AD42" s="1465"/>
      <c r="AE42" s="1465"/>
      <c r="AF42" s="1465"/>
    </row>
    <row r="43" spans="1:43" s="687" customFormat="1" ht="9.75" customHeight="1">
      <c r="A43" s="688"/>
      <c r="B43" s="66"/>
      <c r="C43" s="66"/>
      <c r="D43" s="66"/>
      <c r="E43" s="689"/>
      <c r="F43" s="689"/>
      <c r="G43" s="689"/>
      <c r="H43" s="689"/>
      <c r="I43" s="689"/>
      <c r="J43" s="689"/>
      <c r="K43" s="65"/>
      <c r="L43" s="698"/>
      <c r="M43" s="698"/>
      <c r="N43" s="698"/>
      <c r="O43" s="698"/>
      <c r="P43" s="698"/>
      <c r="Q43" s="698"/>
      <c r="R43" s="698"/>
      <c r="S43" s="698"/>
      <c r="T43" s="698"/>
      <c r="U43" s="698"/>
      <c r="V43" s="698"/>
      <c r="W43" s="698"/>
      <c r="X43" s="698"/>
      <c r="Y43" s="698"/>
      <c r="Z43" s="698"/>
      <c r="AA43" s="698"/>
      <c r="AB43" s="61"/>
      <c r="AC43" s="61"/>
      <c r="AD43" s="61"/>
      <c r="AE43" s="690"/>
      <c r="AF43" s="688"/>
    </row>
    <row r="44" spans="1:43" s="687" customFormat="1" ht="9.9499999999999993" customHeight="1">
      <c r="A44" s="688"/>
      <c r="B44" s="719"/>
      <c r="C44" s="923" t="s">
        <v>809</v>
      </c>
      <c r="D44" s="924"/>
      <c r="E44" s="924"/>
      <c r="F44" s="924"/>
      <c r="G44" s="924"/>
      <c r="H44" s="924"/>
      <c r="I44" s="924"/>
      <c r="J44" s="924"/>
      <c r="K44" s="924"/>
      <c r="L44" s="924"/>
      <c r="M44" s="924"/>
      <c r="N44" s="924"/>
      <c r="O44" s="924"/>
      <c r="P44" s="924"/>
      <c r="Q44" s="924"/>
      <c r="R44" s="924"/>
      <c r="S44" s="924"/>
      <c r="T44" s="924"/>
      <c r="U44" s="924"/>
      <c r="V44" s="924"/>
      <c r="W44" s="924"/>
      <c r="X44" s="924"/>
      <c r="Y44" s="924"/>
      <c r="Z44" s="924"/>
      <c r="AA44" s="924"/>
      <c r="AB44" s="924"/>
      <c r="AC44" s="924"/>
      <c r="AD44" s="925"/>
      <c r="AE44" s="720"/>
      <c r="AF44" s="688"/>
    </row>
    <row r="45" spans="1:43" s="53" customFormat="1" ht="9.9499999999999993" customHeight="1">
      <c r="A45" s="688"/>
      <c r="B45" s="721"/>
      <c r="C45" s="926"/>
      <c r="D45" s="927"/>
      <c r="E45" s="927"/>
      <c r="F45" s="927"/>
      <c r="G45" s="927"/>
      <c r="H45" s="927"/>
      <c r="I45" s="927"/>
      <c r="J45" s="927"/>
      <c r="K45" s="927"/>
      <c r="L45" s="927"/>
      <c r="M45" s="927"/>
      <c r="N45" s="927"/>
      <c r="O45" s="927"/>
      <c r="P45" s="927"/>
      <c r="Q45" s="927"/>
      <c r="R45" s="927"/>
      <c r="S45" s="927"/>
      <c r="T45" s="927"/>
      <c r="U45" s="927"/>
      <c r="V45" s="927"/>
      <c r="W45" s="927"/>
      <c r="X45" s="927"/>
      <c r="Y45" s="927"/>
      <c r="Z45" s="927"/>
      <c r="AA45" s="927"/>
      <c r="AB45" s="927"/>
      <c r="AC45" s="927"/>
      <c r="AD45" s="928"/>
      <c r="AE45" s="720"/>
      <c r="AF45" s="688"/>
    </row>
    <row r="46" spans="1:43" ht="9.9499999999999993" customHeight="1" thickBot="1">
      <c r="B46" s="238"/>
      <c r="C46" s="238"/>
      <c r="D46" s="238"/>
      <c r="E46" s="238"/>
      <c r="F46" s="238"/>
      <c r="G46" s="238"/>
      <c r="H46" s="238"/>
      <c r="I46" s="238"/>
      <c r="J46" s="238"/>
      <c r="K46" s="238"/>
      <c r="L46" s="238"/>
      <c r="M46" s="238"/>
      <c r="N46" s="238"/>
      <c r="O46" s="238"/>
      <c r="P46" s="238"/>
      <c r="Q46" s="238"/>
      <c r="R46" s="238"/>
      <c r="S46" s="238"/>
      <c r="T46" s="238"/>
      <c r="U46" s="238"/>
      <c r="V46" s="238"/>
      <c r="W46" s="238"/>
      <c r="X46" s="238"/>
      <c r="Y46" s="238"/>
      <c r="Z46" s="238"/>
      <c r="AA46" s="238"/>
      <c r="AB46" s="238"/>
      <c r="AC46" s="238"/>
      <c r="AD46" s="238"/>
      <c r="AE46" s="238"/>
      <c r="AF46" s="238"/>
      <c r="AG46" s="238"/>
      <c r="AH46" s="238"/>
      <c r="AI46" s="238"/>
      <c r="AJ46" s="238"/>
      <c r="AK46" s="238"/>
      <c r="AL46" s="238"/>
      <c r="AM46" s="238"/>
      <c r="AN46" s="238"/>
      <c r="AO46" s="238"/>
      <c r="AP46" s="238"/>
      <c r="AQ46" s="238"/>
    </row>
    <row r="47" spans="1:43" s="239" customFormat="1" ht="27" customHeight="1" thickBot="1">
      <c r="A47" s="1516" t="s">
        <v>574</v>
      </c>
      <c r="B47" s="1502" t="s">
        <v>60</v>
      </c>
      <c r="C47" s="1503"/>
      <c r="D47" s="1504"/>
      <c r="E47" s="1474" t="s">
        <v>187</v>
      </c>
      <c r="F47" s="1475"/>
      <c r="G47" s="1481"/>
      <c r="H47" s="1474" t="s">
        <v>298</v>
      </c>
      <c r="I47" s="1475"/>
      <c r="J47" s="1481"/>
      <c r="K47" s="1474" t="s">
        <v>299</v>
      </c>
      <c r="L47" s="1475"/>
      <c r="M47" s="1481"/>
      <c r="N47" s="1474" t="s">
        <v>177</v>
      </c>
      <c r="O47" s="1475"/>
      <c r="P47" s="1475"/>
      <c r="Q47" s="1475"/>
      <c r="R47" s="1475"/>
      <c r="S47" s="1475"/>
      <c r="T47" s="1475"/>
      <c r="U47" s="1475"/>
      <c r="V47" s="1529" t="s">
        <v>184</v>
      </c>
      <c r="W47" s="1529"/>
      <c r="X47" s="1529" t="s">
        <v>16</v>
      </c>
      <c r="Y47" s="1529"/>
      <c r="Z47" s="1529"/>
      <c r="AA47" s="1508" t="s">
        <v>671</v>
      </c>
      <c r="AB47" s="1509"/>
      <c r="AC47" s="1509"/>
      <c r="AD47" s="1509"/>
      <c r="AE47" s="1509"/>
      <c r="AF47" s="1510"/>
    </row>
    <row r="48" spans="1:43" s="239" customFormat="1" ht="27" customHeight="1" thickBot="1">
      <c r="A48" s="1517"/>
      <c r="B48" s="1505"/>
      <c r="C48" s="1506"/>
      <c r="D48" s="1507"/>
      <c r="E48" s="1476"/>
      <c r="F48" s="1477"/>
      <c r="G48" s="1482"/>
      <c r="H48" s="1476"/>
      <c r="I48" s="1477"/>
      <c r="J48" s="1482"/>
      <c r="K48" s="1476"/>
      <c r="L48" s="1477"/>
      <c r="M48" s="1482"/>
      <c r="N48" s="1476"/>
      <c r="O48" s="1477"/>
      <c r="P48" s="1477"/>
      <c r="Q48" s="1477"/>
      <c r="R48" s="1477"/>
      <c r="S48" s="1477"/>
      <c r="T48" s="1477"/>
      <c r="U48" s="1477"/>
      <c r="V48" s="1529"/>
      <c r="W48" s="1529"/>
      <c r="X48" s="1529"/>
      <c r="Y48" s="1529"/>
      <c r="Z48" s="1529"/>
      <c r="AA48" s="1529" t="s">
        <v>185</v>
      </c>
      <c r="AB48" s="1529"/>
      <c r="AC48" s="1529"/>
      <c r="AD48" s="1508" t="s">
        <v>186</v>
      </c>
      <c r="AE48" s="1509"/>
      <c r="AF48" s="1510"/>
    </row>
    <row r="49" spans="1:43" s="245" customFormat="1" ht="9.9499999999999993" customHeight="1">
      <c r="A49" s="519"/>
      <c r="B49" s="518"/>
      <c r="C49" s="518"/>
      <c r="D49" s="518"/>
      <c r="E49" s="518"/>
      <c r="F49" s="518"/>
      <c r="G49" s="518"/>
      <c r="H49" s="519"/>
      <c r="I49" s="519"/>
      <c r="J49" s="519"/>
      <c r="K49" s="519"/>
      <c r="L49" s="519"/>
      <c r="M49" s="519"/>
      <c r="N49" s="519"/>
      <c r="O49" s="519"/>
      <c r="P49" s="519"/>
      <c r="Q49" s="519"/>
      <c r="R49" s="519"/>
      <c r="S49" s="519"/>
      <c r="T49" s="519"/>
      <c r="U49" s="519"/>
      <c r="V49" s="426"/>
      <c r="W49" s="426"/>
      <c r="X49" s="426"/>
      <c r="AD49" s="519"/>
      <c r="AE49" s="519"/>
      <c r="AF49" s="519"/>
    </row>
    <row r="50" spans="1:43" ht="30" customHeight="1">
      <c r="A50" s="524">
        <v>1</v>
      </c>
      <c r="B50" s="1478"/>
      <c r="C50" s="1479"/>
      <c r="D50" s="1480"/>
      <c r="E50" s="1478"/>
      <c r="F50" s="1479"/>
      <c r="G50" s="1480"/>
      <c r="H50" s="1478"/>
      <c r="I50" s="1479"/>
      <c r="J50" s="1480"/>
      <c r="K50" s="1478"/>
      <c r="L50" s="1479"/>
      <c r="M50" s="1480"/>
      <c r="N50" s="1478"/>
      <c r="O50" s="1479"/>
      <c r="P50" s="1479"/>
      <c r="Q50" s="1479"/>
      <c r="R50" s="1479"/>
      <c r="S50" s="1479"/>
      <c r="T50" s="1479"/>
      <c r="U50" s="1480"/>
      <c r="V50" s="1249"/>
      <c r="W50" s="1249"/>
      <c r="X50" s="1473"/>
      <c r="Y50" s="1473"/>
      <c r="Z50" s="1473"/>
      <c r="AA50" s="1473"/>
      <c r="AB50" s="1473"/>
      <c r="AC50" s="1473"/>
      <c r="AD50" s="1468">
        <f>+AA50*X50</f>
        <v>0</v>
      </c>
      <c r="AE50" s="1469"/>
      <c r="AF50" s="1470"/>
      <c r="AG50" s="238"/>
      <c r="AH50" s="238"/>
      <c r="AI50" s="238"/>
      <c r="AJ50" s="238"/>
      <c r="AK50" s="238"/>
      <c r="AL50" s="238"/>
      <c r="AM50" s="238"/>
      <c r="AN50" s="238"/>
      <c r="AO50" s="238"/>
      <c r="AP50" s="238"/>
      <c r="AQ50" s="238"/>
    </row>
    <row r="51" spans="1:43" ht="30" customHeight="1">
      <c r="A51" s="523">
        <f>+A50+1</f>
        <v>2</v>
      </c>
      <c r="B51" s="1281"/>
      <c r="C51" s="1281"/>
      <c r="D51" s="1281"/>
      <c r="E51" s="1281"/>
      <c r="F51" s="1281"/>
      <c r="G51" s="1281"/>
      <c r="H51" s="1285"/>
      <c r="I51" s="1285"/>
      <c r="J51" s="1285"/>
      <c r="K51" s="1281"/>
      <c r="L51" s="1281"/>
      <c r="M51" s="1281"/>
      <c r="N51" s="1281"/>
      <c r="O51" s="1281"/>
      <c r="P51" s="1281"/>
      <c r="Q51" s="1281"/>
      <c r="R51" s="1281"/>
      <c r="S51" s="1281"/>
      <c r="T51" s="1281"/>
      <c r="U51" s="1281"/>
      <c r="V51" s="1281"/>
      <c r="W51" s="1281"/>
      <c r="X51" s="1472"/>
      <c r="Y51" s="1472"/>
      <c r="Z51" s="1472"/>
      <c r="AA51" s="1472"/>
      <c r="AB51" s="1472"/>
      <c r="AC51" s="1472"/>
      <c r="AD51" s="1471">
        <f>+AA51*X51</f>
        <v>0</v>
      </c>
      <c r="AE51" s="1471"/>
      <c r="AF51" s="1471"/>
      <c r="AG51" s="238"/>
      <c r="AH51" s="238"/>
      <c r="AI51" s="238"/>
      <c r="AJ51" s="238"/>
      <c r="AK51" s="238"/>
      <c r="AL51" s="238"/>
      <c r="AM51" s="238"/>
      <c r="AN51" s="238"/>
      <c r="AO51" s="238"/>
      <c r="AP51" s="238"/>
      <c r="AQ51" s="238"/>
    </row>
    <row r="52" spans="1:43" ht="30" customHeight="1">
      <c r="A52" s="523">
        <f>+A51+1</f>
        <v>3</v>
      </c>
      <c r="B52" s="1248"/>
      <c r="C52" s="1248"/>
      <c r="D52" s="1248"/>
      <c r="E52" s="1248"/>
      <c r="F52" s="1248"/>
      <c r="G52" s="1248"/>
      <c r="H52" s="1466"/>
      <c r="I52" s="1466"/>
      <c r="J52" s="1466"/>
      <c r="K52" s="1248"/>
      <c r="L52" s="1248"/>
      <c r="M52" s="1248"/>
      <c r="N52" s="1248"/>
      <c r="O52" s="1248"/>
      <c r="P52" s="1248"/>
      <c r="Q52" s="1248"/>
      <c r="R52" s="1248"/>
      <c r="S52" s="1248"/>
      <c r="T52" s="1248"/>
      <c r="U52" s="1248"/>
      <c r="V52" s="1248"/>
      <c r="W52" s="1248"/>
      <c r="X52" s="1467"/>
      <c r="Y52" s="1467"/>
      <c r="Z52" s="1467"/>
      <c r="AA52" s="1467"/>
      <c r="AB52" s="1467"/>
      <c r="AC52" s="1467"/>
      <c r="AD52" s="1464">
        <f>+AA52*X52</f>
        <v>0</v>
      </c>
      <c r="AE52" s="1464"/>
      <c r="AF52" s="1464"/>
      <c r="AG52" s="238"/>
      <c r="AH52" s="238"/>
      <c r="AI52" s="238"/>
      <c r="AJ52" s="238"/>
      <c r="AK52" s="238"/>
      <c r="AL52" s="238"/>
      <c r="AM52" s="238"/>
      <c r="AN52" s="238"/>
      <c r="AO52" s="238"/>
      <c r="AP52" s="238"/>
      <c r="AQ52" s="238"/>
    </row>
    <row r="53" spans="1:43" ht="30" customHeight="1">
      <c r="A53" s="523">
        <f>+A52+1</f>
        <v>4</v>
      </c>
      <c r="B53" s="1248"/>
      <c r="C53" s="1248"/>
      <c r="D53" s="1248"/>
      <c r="E53" s="1248"/>
      <c r="F53" s="1248"/>
      <c r="G53" s="1248"/>
      <c r="H53" s="1466"/>
      <c r="I53" s="1466"/>
      <c r="J53" s="1466"/>
      <c r="K53" s="1248"/>
      <c r="L53" s="1248"/>
      <c r="M53" s="1248"/>
      <c r="N53" s="1248"/>
      <c r="O53" s="1248"/>
      <c r="P53" s="1248"/>
      <c r="Q53" s="1248"/>
      <c r="R53" s="1248"/>
      <c r="S53" s="1248"/>
      <c r="T53" s="1248"/>
      <c r="U53" s="1248"/>
      <c r="V53" s="1248"/>
      <c r="W53" s="1248"/>
      <c r="X53" s="1467"/>
      <c r="Y53" s="1467"/>
      <c r="Z53" s="1467"/>
      <c r="AA53" s="1467"/>
      <c r="AB53" s="1467"/>
      <c r="AC53" s="1467"/>
      <c r="AD53" s="1464">
        <f>+AA53*X53</f>
        <v>0</v>
      </c>
      <c r="AE53" s="1464"/>
      <c r="AF53" s="1464"/>
      <c r="AG53" s="238"/>
      <c r="AH53" s="238"/>
      <c r="AI53" s="238"/>
      <c r="AJ53" s="238"/>
      <c r="AK53" s="238"/>
      <c r="AL53" s="238"/>
      <c r="AM53" s="238"/>
      <c r="AN53" s="238"/>
      <c r="AO53" s="238"/>
      <c r="AP53" s="238"/>
      <c r="AQ53" s="238"/>
    </row>
    <row r="54" spans="1:43" ht="30" customHeight="1">
      <c r="A54" s="523">
        <f>+A53+1</f>
        <v>5</v>
      </c>
      <c r="B54" s="1248"/>
      <c r="C54" s="1248"/>
      <c r="D54" s="1248"/>
      <c r="E54" s="1248"/>
      <c r="F54" s="1248"/>
      <c r="G54" s="1248"/>
      <c r="H54" s="1466"/>
      <c r="I54" s="1466"/>
      <c r="J54" s="1466"/>
      <c r="K54" s="1248"/>
      <c r="L54" s="1248"/>
      <c r="M54" s="1248"/>
      <c r="N54" s="1248"/>
      <c r="O54" s="1248"/>
      <c r="P54" s="1248"/>
      <c r="Q54" s="1248"/>
      <c r="R54" s="1248"/>
      <c r="S54" s="1248"/>
      <c r="T54" s="1248"/>
      <c r="U54" s="1248"/>
      <c r="V54" s="1248"/>
      <c r="W54" s="1248"/>
      <c r="X54" s="1467"/>
      <c r="Y54" s="1467"/>
      <c r="Z54" s="1467"/>
      <c r="AA54" s="1467"/>
      <c r="AB54" s="1467"/>
      <c r="AC54" s="1467"/>
      <c r="AD54" s="1464">
        <f>+AA54*X54</f>
        <v>0</v>
      </c>
      <c r="AE54" s="1464"/>
      <c r="AF54" s="1464"/>
      <c r="AG54" s="238"/>
      <c r="AH54" s="238"/>
      <c r="AI54" s="238"/>
      <c r="AJ54" s="238"/>
      <c r="AK54" s="238"/>
      <c r="AL54" s="238"/>
      <c r="AM54" s="238"/>
      <c r="AN54" s="238"/>
      <c r="AO54" s="238"/>
      <c r="AP54" s="238"/>
      <c r="AQ54" s="238"/>
    </row>
    <row r="55" spans="1:43" ht="30" customHeight="1">
      <c r="A55" s="523">
        <f>+A54+1</f>
        <v>6</v>
      </c>
      <c r="B55" s="1248"/>
      <c r="C55" s="1248"/>
      <c r="D55" s="1248"/>
      <c r="E55" s="1248"/>
      <c r="F55" s="1248"/>
      <c r="G55" s="1248"/>
      <c r="H55" s="1466"/>
      <c r="I55" s="1466"/>
      <c r="J55" s="1466"/>
      <c r="K55" s="1248"/>
      <c r="L55" s="1248"/>
      <c r="M55" s="1248"/>
      <c r="N55" s="1248"/>
      <c r="O55" s="1248"/>
      <c r="P55" s="1248"/>
      <c r="Q55" s="1248"/>
      <c r="R55" s="1248"/>
      <c r="S55" s="1248"/>
      <c r="T55" s="1248"/>
      <c r="U55" s="1248"/>
      <c r="V55" s="1248"/>
      <c r="W55" s="1248"/>
      <c r="X55" s="1467"/>
      <c r="Y55" s="1467"/>
      <c r="Z55" s="1467"/>
      <c r="AA55" s="1467"/>
      <c r="AB55" s="1467"/>
      <c r="AC55" s="1467"/>
      <c r="AD55" s="1464">
        <f t="shared" ref="AD55:AD118" si="0">+AA55*X55</f>
        <v>0</v>
      </c>
      <c r="AE55" s="1464"/>
      <c r="AF55" s="1464"/>
      <c r="AG55" s="238"/>
      <c r="AH55" s="238"/>
      <c r="AI55" s="238"/>
      <c r="AJ55" s="238"/>
      <c r="AK55" s="238"/>
      <c r="AL55" s="238"/>
      <c r="AM55" s="238"/>
      <c r="AN55" s="238"/>
      <c r="AO55" s="238"/>
      <c r="AP55" s="238"/>
      <c r="AQ55" s="238"/>
    </row>
    <row r="56" spans="1:43" ht="30" customHeight="1">
      <c r="A56" s="523"/>
      <c r="B56" s="1248"/>
      <c r="C56" s="1248"/>
      <c r="D56" s="1248"/>
      <c r="E56" s="1248"/>
      <c r="F56" s="1248"/>
      <c r="G56" s="1248"/>
      <c r="H56" s="1466"/>
      <c r="I56" s="1466"/>
      <c r="J56" s="1466"/>
      <c r="K56" s="1248"/>
      <c r="L56" s="1248"/>
      <c r="M56" s="1248"/>
      <c r="N56" s="1248"/>
      <c r="O56" s="1248"/>
      <c r="P56" s="1248"/>
      <c r="Q56" s="1248"/>
      <c r="R56" s="1248"/>
      <c r="S56" s="1248"/>
      <c r="T56" s="1248"/>
      <c r="U56" s="1248"/>
      <c r="V56" s="1248"/>
      <c r="W56" s="1248"/>
      <c r="X56" s="1467"/>
      <c r="Y56" s="1467"/>
      <c r="Z56" s="1467"/>
      <c r="AA56" s="1467"/>
      <c r="AB56" s="1467"/>
      <c r="AC56" s="1467"/>
      <c r="AD56" s="1464">
        <f t="shared" si="0"/>
        <v>0</v>
      </c>
      <c r="AE56" s="1464"/>
      <c r="AF56" s="1464"/>
      <c r="AG56" s="238"/>
      <c r="AH56" s="238"/>
      <c r="AI56" s="238"/>
      <c r="AJ56" s="238"/>
      <c r="AK56" s="238"/>
      <c r="AL56" s="238"/>
      <c r="AM56" s="238"/>
      <c r="AN56" s="238"/>
      <c r="AO56" s="238"/>
      <c r="AP56" s="238"/>
      <c r="AQ56" s="238"/>
    </row>
    <row r="57" spans="1:43" ht="30" customHeight="1">
      <c r="A57" s="523"/>
      <c r="B57" s="1248"/>
      <c r="C57" s="1248"/>
      <c r="D57" s="1248"/>
      <c r="E57" s="1248"/>
      <c r="F57" s="1248"/>
      <c r="G57" s="1248"/>
      <c r="H57" s="1466"/>
      <c r="I57" s="1466"/>
      <c r="J57" s="1466"/>
      <c r="K57" s="1248"/>
      <c r="L57" s="1248"/>
      <c r="M57" s="1248"/>
      <c r="N57" s="1248"/>
      <c r="O57" s="1248"/>
      <c r="P57" s="1248"/>
      <c r="Q57" s="1248"/>
      <c r="R57" s="1248"/>
      <c r="S57" s="1248"/>
      <c r="T57" s="1248"/>
      <c r="U57" s="1248"/>
      <c r="V57" s="1248"/>
      <c r="W57" s="1248"/>
      <c r="X57" s="1467"/>
      <c r="Y57" s="1467"/>
      <c r="Z57" s="1467"/>
      <c r="AA57" s="1467"/>
      <c r="AB57" s="1467"/>
      <c r="AC57" s="1467"/>
      <c r="AD57" s="1464">
        <f t="shared" si="0"/>
        <v>0</v>
      </c>
      <c r="AE57" s="1464"/>
      <c r="AF57" s="1464"/>
      <c r="AG57" s="238"/>
      <c r="AH57" s="238"/>
      <c r="AI57" s="238"/>
      <c r="AJ57" s="238"/>
      <c r="AK57" s="238"/>
      <c r="AL57" s="238"/>
      <c r="AM57" s="238"/>
      <c r="AN57" s="238"/>
      <c r="AO57" s="238"/>
      <c r="AP57" s="238"/>
      <c r="AQ57" s="238"/>
    </row>
    <row r="58" spans="1:43" ht="30" customHeight="1">
      <c r="A58" s="523"/>
      <c r="B58" s="1248"/>
      <c r="C58" s="1248"/>
      <c r="D58" s="1248"/>
      <c r="E58" s="1248"/>
      <c r="F58" s="1248"/>
      <c r="G58" s="1248"/>
      <c r="H58" s="1466"/>
      <c r="I58" s="1466"/>
      <c r="J58" s="1466"/>
      <c r="K58" s="1248"/>
      <c r="L58" s="1248"/>
      <c r="M58" s="1248"/>
      <c r="N58" s="1248"/>
      <c r="O58" s="1248"/>
      <c r="P58" s="1248"/>
      <c r="Q58" s="1248"/>
      <c r="R58" s="1248"/>
      <c r="S58" s="1248"/>
      <c r="T58" s="1248"/>
      <c r="U58" s="1248"/>
      <c r="V58" s="1248"/>
      <c r="W58" s="1248"/>
      <c r="X58" s="1467"/>
      <c r="Y58" s="1467"/>
      <c r="Z58" s="1467"/>
      <c r="AA58" s="1467"/>
      <c r="AB58" s="1467"/>
      <c r="AC58" s="1467"/>
      <c r="AD58" s="1464">
        <f t="shared" si="0"/>
        <v>0</v>
      </c>
      <c r="AE58" s="1464"/>
      <c r="AF58" s="1464"/>
      <c r="AG58" s="238"/>
      <c r="AH58" s="238"/>
      <c r="AI58" s="238"/>
      <c r="AJ58" s="238"/>
      <c r="AK58" s="238"/>
      <c r="AL58" s="238"/>
      <c r="AM58" s="238"/>
      <c r="AN58" s="238"/>
      <c r="AO58" s="238"/>
      <c r="AP58" s="238"/>
      <c r="AQ58" s="238"/>
    </row>
    <row r="59" spans="1:43" ht="30" customHeight="1">
      <c r="A59" s="523"/>
      <c r="B59" s="1248"/>
      <c r="C59" s="1248"/>
      <c r="D59" s="1248"/>
      <c r="E59" s="1248"/>
      <c r="F59" s="1248"/>
      <c r="G59" s="1248"/>
      <c r="H59" s="1466"/>
      <c r="I59" s="1466"/>
      <c r="J59" s="1466"/>
      <c r="K59" s="1248"/>
      <c r="L59" s="1248"/>
      <c r="M59" s="1248"/>
      <c r="N59" s="1248"/>
      <c r="O59" s="1248"/>
      <c r="P59" s="1248"/>
      <c r="Q59" s="1248"/>
      <c r="R59" s="1248"/>
      <c r="S59" s="1248"/>
      <c r="T59" s="1248"/>
      <c r="U59" s="1248"/>
      <c r="V59" s="1248"/>
      <c r="W59" s="1248"/>
      <c r="X59" s="1467"/>
      <c r="Y59" s="1467"/>
      <c r="Z59" s="1467"/>
      <c r="AA59" s="1467"/>
      <c r="AB59" s="1467"/>
      <c r="AC59" s="1467"/>
      <c r="AD59" s="1464">
        <f t="shared" si="0"/>
        <v>0</v>
      </c>
      <c r="AE59" s="1464"/>
      <c r="AF59" s="1464"/>
      <c r="AG59" s="238"/>
      <c r="AH59" s="238"/>
      <c r="AI59" s="238"/>
      <c r="AJ59" s="238"/>
      <c r="AK59" s="238"/>
      <c r="AL59" s="238"/>
      <c r="AM59" s="238"/>
      <c r="AN59" s="238"/>
      <c r="AO59" s="238"/>
      <c r="AP59" s="238"/>
      <c r="AQ59" s="238"/>
    </row>
    <row r="60" spans="1:43" ht="30" customHeight="1">
      <c r="A60" s="523"/>
      <c r="B60" s="1248"/>
      <c r="C60" s="1248"/>
      <c r="D60" s="1248"/>
      <c r="E60" s="1248"/>
      <c r="F60" s="1248"/>
      <c r="G60" s="1248"/>
      <c r="H60" s="1466"/>
      <c r="I60" s="1466"/>
      <c r="J60" s="1466"/>
      <c r="K60" s="1248"/>
      <c r="L60" s="1248"/>
      <c r="M60" s="1248"/>
      <c r="N60" s="1248"/>
      <c r="O60" s="1248"/>
      <c r="P60" s="1248"/>
      <c r="Q60" s="1248"/>
      <c r="R60" s="1248"/>
      <c r="S60" s="1248"/>
      <c r="T60" s="1248"/>
      <c r="U60" s="1248"/>
      <c r="V60" s="1248"/>
      <c r="W60" s="1248"/>
      <c r="X60" s="1467"/>
      <c r="Y60" s="1467"/>
      <c r="Z60" s="1467"/>
      <c r="AA60" s="1467"/>
      <c r="AB60" s="1467"/>
      <c r="AC60" s="1467"/>
      <c r="AD60" s="1464">
        <f t="shared" si="0"/>
        <v>0</v>
      </c>
      <c r="AE60" s="1464"/>
      <c r="AF60" s="1464"/>
      <c r="AG60" s="238"/>
      <c r="AH60" s="238"/>
      <c r="AI60" s="238"/>
      <c r="AJ60" s="238"/>
      <c r="AK60" s="238"/>
      <c r="AL60" s="238"/>
      <c r="AM60" s="238"/>
      <c r="AN60" s="238"/>
      <c r="AO60" s="238"/>
      <c r="AP60" s="238"/>
      <c r="AQ60" s="238"/>
    </row>
    <row r="61" spans="1:43" ht="30" customHeight="1">
      <c r="A61" s="523"/>
      <c r="B61" s="1248"/>
      <c r="C61" s="1248"/>
      <c r="D61" s="1248"/>
      <c r="E61" s="1248"/>
      <c r="F61" s="1248"/>
      <c r="G61" s="1248"/>
      <c r="H61" s="1466"/>
      <c r="I61" s="1466"/>
      <c r="J61" s="1466"/>
      <c r="K61" s="1248"/>
      <c r="L61" s="1248"/>
      <c r="M61" s="1248"/>
      <c r="N61" s="1248"/>
      <c r="O61" s="1248"/>
      <c r="P61" s="1248"/>
      <c r="Q61" s="1248"/>
      <c r="R61" s="1248"/>
      <c r="S61" s="1248"/>
      <c r="T61" s="1248"/>
      <c r="U61" s="1248"/>
      <c r="V61" s="1248"/>
      <c r="W61" s="1248"/>
      <c r="X61" s="1467"/>
      <c r="Y61" s="1467"/>
      <c r="Z61" s="1467"/>
      <c r="AA61" s="1467"/>
      <c r="AB61" s="1467"/>
      <c r="AC61" s="1467"/>
      <c r="AD61" s="1464">
        <f t="shared" si="0"/>
        <v>0</v>
      </c>
      <c r="AE61" s="1464"/>
      <c r="AF61" s="1464"/>
      <c r="AG61" s="238"/>
      <c r="AH61" s="238"/>
      <c r="AI61" s="238"/>
      <c r="AJ61" s="238"/>
      <c r="AK61" s="238"/>
      <c r="AL61" s="238"/>
      <c r="AM61" s="238"/>
      <c r="AN61" s="238"/>
      <c r="AO61" s="238"/>
      <c r="AP61" s="238"/>
      <c r="AQ61" s="238"/>
    </row>
    <row r="62" spans="1:43" ht="30" customHeight="1">
      <c r="A62" s="523"/>
      <c r="B62" s="1248"/>
      <c r="C62" s="1248"/>
      <c r="D62" s="1248"/>
      <c r="E62" s="1248"/>
      <c r="F62" s="1248"/>
      <c r="G62" s="1248"/>
      <c r="H62" s="1466"/>
      <c r="I62" s="1466"/>
      <c r="J62" s="1466"/>
      <c r="K62" s="1248"/>
      <c r="L62" s="1248"/>
      <c r="M62" s="1248"/>
      <c r="N62" s="1248"/>
      <c r="O62" s="1248"/>
      <c r="P62" s="1248"/>
      <c r="Q62" s="1248"/>
      <c r="R62" s="1248"/>
      <c r="S62" s="1248"/>
      <c r="T62" s="1248"/>
      <c r="U62" s="1248"/>
      <c r="V62" s="1248"/>
      <c r="W62" s="1248"/>
      <c r="X62" s="1467"/>
      <c r="Y62" s="1467"/>
      <c r="Z62" s="1467"/>
      <c r="AA62" s="1467"/>
      <c r="AB62" s="1467"/>
      <c r="AC62" s="1467"/>
      <c r="AD62" s="1464">
        <f t="shared" si="0"/>
        <v>0</v>
      </c>
      <c r="AE62" s="1464"/>
      <c r="AF62" s="1464"/>
      <c r="AG62" s="238"/>
      <c r="AH62" s="238"/>
      <c r="AI62" s="238"/>
      <c r="AJ62" s="238"/>
      <c r="AK62" s="238"/>
      <c r="AL62" s="238"/>
      <c r="AM62" s="238"/>
      <c r="AN62" s="238"/>
      <c r="AO62" s="238"/>
      <c r="AP62" s="238"/>
      <c r="AQ62" s="238"/>
    </row>
    <row r="63" spans="1:43" ht="30" customHeight="1">
      <c r="A63" s="523"/>
      <c r="B63" s="1248"/>
      <c r="C63" s="1248"/>
      <c r="D63" s="1248"/>
      <c r="E63" s="1248"/>
      <c r="F63" s="1248"/>
      <c r="G63" s="1248"/>
      <c r="H63" s="1466"/>
      <c r="I63" s="1466"/>
      <c r="J63" s="1466"/>
      <c r="K63" s="1248"/>
      <c r="L63" s="1248"/>
      <c r="M63" s="1248"/>
      <c r="N63" s="1248"/>
      <c r="O63" s="1248"/>
      <c r="P63" s="1248"/>
      <c r="Q63" s="1248"/>
      <c r="R63" s="1248"/>
      <c r="S63" s="1248"/>
      <c r="T63" s="1248"/>
      <c r="U63" s="1248"/>
      <c r="V63" s="1248"/>
      <c r="W63" s="1248"/>
      <c r="X63" s="1467"/>
      <c r="Y63" s="1467"/>
      <c r="Z63" s="1467"/>
      <c r="AA63" s="1467"/>
      <c r="AB63" s="1467"/>
      <c r="AC63" s="1467"/>
      <c r="AD63" s="1464">
        <f t="shared" si="0"/>
        <v>0</v>
      </c>
      <c r="AE63" s="1464"/>
      <c r="AF63" s="1464"/>
      <c r="AG63" s="238"/>
      <c r="AH63" s="238"/>
      <c r="AI63" s="238"/>
      <c r="AJ63" s="238"/>
      <c r="AK63" s="238"/>
      <c r="AL63" s="238"/>
      <c r="AM63" s="238"/>
      <c r="AN63" s="238"/>
      <c r="AO63" s="238"/>
      <c r="AP63" s="238"/>
      <c r="AQ63" s="238"/>
    </row>
    <row r="64" spans="1:43" ht="30" customHeight="1">
      <c r="A64" s="523"/>
      <c r="B64" s="1248"/>
      <c r="C64" s="1248"/>
      <c r="D64" s="1248"/>
      <c r="E64" s="1248"/>
      <c r="F64" s="1248"/>
      <c r="G64" s="1248"/>
      <c r="H64" s="1466"/>
      <c r="I64" s="1466"/>
      <c r="J64" s="1466"/>
      <c r="K64" s="1248"/>
      <c r="L64" s="1248"/>
      <c r="M64" s="1248"/>
      <c r="N64" s="1248"/>
      <c r="O64" s="1248"/>
      <c r="P64" s="1248"/>
      <c r="Q64" s="1248"/>
      <c r="R64" s="1248"/>
      <c r="S64" s="1248"/>
      <c r="T64" s="1248"/>
      <c r="U64" s="1248"/>
      <c r="V64" s="1248"/>
      <c r="W64" s="1248"/>
      <c r="X64" s="1467"/>
      <c r="Y64" s="1467"/>
      <c r="Z64" s="1467"/>
      <c r="AA64" s="1467"/>
      <c r="AB64" s="1467"/>
      <c r="AC64" s="1467"/>
      <c r="AD64" s="1464">
        <f t="shared" si="0"/>
        <v>0</v>
      </c>
      <c r="AE64" s="1464"/>
      <c r="AF64" s="1464"/>
      <c r="AG64" s="238"/>
      <c r="AH64" s="238"/>
      <c r="AI64" s="238"/>
      <c r="AJ64" s="238"/>
      <c r="AK64" s="238"/>
      <c r="AL64" s="238"/>
      <c r="AM64" s="238"/>
      <c r="AN64" s="238"/>
      <c r="AO64" s="238"/>
      <c r="AP64" s="238"/>
      <c r="AQ64" s="238"/>
    </row>
    <row r="65" spans="1:43" ht="30" customHeight="1">
      <c r="A65" s="523"/>
      <c r="B65" s="1248"/>
      <c r="C65" s="1248"/>
      <c r="D65" s="1248"/>
      <c r="E65" s="1248"/>
      <c r="F65" s="1248"/>
      <c r="G65" s="1248"/>
      <c r="H65" s="1466"/>
      <c r="I65" s="1466"/>
      <c r="J65" s="1466"/>
      <c r="K65" s="1248"/>
      <c r="L65" s="1248"/>
      <c r="M65" s="1248"/>
      <c r="N65" s="1248"/>
      <c r="O65" s="1248"/>
      <c r="P65" s="1248"/>
      <c r="Q65" s="1248"/>
      <c r="R65" s="1248"/>
      <c r="S65" s="1248"/>
      <c r="T65" s="1248"/>
      <c r="U65" s="1248"/>
      <c r="V65" s="1248"/>
      <c r="W65" s="1248"/>
      <c r="X65" s="1467"/>
      <c r="Y65" s="1467"/>
      <c r="Z65" s="1467"/>
      <c r="AA65" s="1467"/>
      <c r="AB65" s="1467"/>
      <c r="AC65" s="1467"/>
      <c r="AD65" s="1464">
        <f t="shared" si="0"/>
        <v>0</v>
      </c>
      <c r="AE65" s="1464"/>
      <c r="AF65" s="1464"/>
      <c r="AG65" s="238"/>
      <c r="AH65" s="238"/>
      <c r="AI65" s="238"/>
      <c r="AJ65" s="238"/>
      <c r="AK65" s="238"/>
      <c r="AL65" s="238"/>
      <c r="AM65" s="238"/>
      <c r="AN65" s="238"/>
      <c r="AO65" s="238"/>
      <c r="AP65" s="238"/>
      <c r="AQ65" s="238"/>
    </row>
    <row r="66" spans="1:43" ht="30" customHeight="1">
      <c r="A66" s="523"/>
      <c r="B66" s="1248"/>
      <c r="C66" s="1248"/>
      <c r="D66" s="1248"/>
      <c r="E66" s="1248"/>
      <c r="F66" s="1248"/>
      <c r="G66" s="1248"/>
      <c r="H66" s="1466"/>
      <c r="I66" s="1466"/>
      <c r="J66" s="1466"/>
      <c r="K66" s="1248"/>
      <c r="L66" s="1248"/>
      <c r="M66" s="1248"/>
      <c r="N66" s="1248"/>
      <c r="O66" s="1248"/>
      <c r="P66" s="1248"/>
      <c r="Q66" s="1248"/>
      <c r="R66" s="1248"/>
      <c r="S66" s="1248"/>
      <c r="T66" s="1248"/>
      <c r="U66" s="1248"/>
      <c r="V66" s="1248"/>
      <c r="W66" s="1248"/>
      <c r="X66" s="1467"/>
      <c r="Y66" s="1467"/>
      <c r="Z66" s="1467"/>
      <c r="AA66" s="1467"/>
      <c r="AB66" s="1467"/>
      <c r="AC66" s="1467"/>
      <c r="AD66" s="1464">
        <f t="shared" si="0"/>
        <v>0</v>
      </c>
      <c r="AE66" s="1464"/>
      <c r="AF66" s="1464"/>
      <c r="AG66" s="238"/>
      <c r="AH66" s="238"/>
      <c r="AI66" s="238"/>
      <c r="AJ66" s="238"/>
      <c r="AK66" s="238"/>
      <c r="AL66" s="238"/>
      <c r="AM66" s="238"/>
      <c r="AN66" s="238"/>
      <c r="AO66" s="238"/>
      <c r="AP66" s="238"/>
      <c r="AQ66" s="238"/>
    </row>
    <row r="67" spans="1:43" ht="30" customHeight="1">
      <c r="A67" s="523"/>
      <c r="B67" s="1248"/>
      <c r="C67" s="1248"/>
      <c r="D67" s="1248"/>
      <c r="E67" s="1248"/>
      <c r="F67" s="1248"/>
      <c r="G67" s="1248"/>
      <c r="H67" s="1466"/>
      <c r="I67" s="1466"/>
      <c r="J67" s="1466"/>
      <c r="K67" s="1248"/>
      <c r="L67" s="1248"/>
      <c r="M67" s="1248"/>
      <c r="N67" s="1248"/>
      <c r="O67" s="1248"/>
      <c r="P67" s="1248"/>
      <c r="Q67" s="1248"/>
      <c r="R67" s="1248"/>
      <c r="S67" s="1248"/>
      <c r="T67" s="1248"/>
      <c r="U67" s="1248"/>
      <c r="V67" s="1248"/>
      <c r="W67" s="1248"/>
      <c r="X67" s="1467"/>
      <c r="Y67" s="1467"/>
      <c r="Z67" s="1467"/>
      <c r="AA67" s="1467"/>
      <c r="AB67" s="1467"/>
      <c r="AC67" s="1467"/>
      <c r="AD67" s="1464">
        <f t="shared" si="0"/>
        <v>0</v>
      </c>
      <c r="AE67" s="1464"/>
      <c r="AF67" s="1464"/>
      <c r="AG67" s="238"/>
      <c r="AH67" s="238"/>
      <c r="AI67" s="238"/>
      <c r="AJ67" s="238"/>
      <c r="AK67" s="238"/>
      <c r="AL67" s="238"/>
      <c r="AM67" s="238"/>
      <c r="AN67" s="238"/>
      <c r="AO67" s="238"/>
      <c r="AP67" s="238"/>
      <c r="AQ67" s="238"/>
    </row>
    <row r="68" spans="1:43" ht="30" customHeight="1">
      <c r="A68" s="523"/>
      <c r="B68" s="1248"/>
      <c r="C68" s="1248"/>
      <c r="D68" s="1248"/>
      <c r="E68" s="1248"/>
      <c r="F68" s="1248"/>
      <c r="G68" s="1248"/>
      <c r="H68" s="1466"/>
      <c r="I68" s="1466"/>
      <c r="J68" s="1466"/>
      <c r="K68" s="1248"/>
      <c r="L68" s="1248"/>
      <c r="M68" s="1248"/>
      <c r="N68" s="1248"/>
      <c r="O68" s="1248"/>
      <c r="P68" s="1248"/>
      <c r="Q68" s="1248"/>
      <c r="R68" s="1248"/>
      <c r="S68" s="1248"/>
      <c r="T68" s="1248"/>
      <c r="U68" s="1248"/>
      <c r="V68" s="1248"/>
      <c r="W68" s="1248"/>
      <c r="X68" s="1467"/>
      <c r="Y68" s="1467"/>
      <c r="Z68" s="1467"/>
      <c r="AA68" s="1467"/>
      <c r="AB68" s="1467"/>
      <c r="AC68" s="1467"/>
      <c r="AD68" s="1464">
        <f t="shared" si="0"/>
        <v>0</v>
      </c>
      <c r="AE68" s="1464"/>
      <c r="AF68" s="1464"/>
      <c r="AG68" s="238"/>
      <c r="AH68" s="238"/>
      <c r="AI68" s="238"/>
      <c r="AJ68" s="238"/>
      <c r="AK68" s="238"/>
      <c r="AL68" s="238"/>
      <c r="AM68" s="238"/>
      <c r="AN68" s="238"/>
      <c r="AO68" s="238"/>
      <c r="AP68" s="238"/>
      <c r="AQ68" s="238"/>
    </row>
    <row r="69" spans="1:43" ht="30" customHeight="1">
      <c r="A69" s="523"/>
      <c r="B69" s="1248"/>
      <c r="C69" s="1248"/>
      <c r="D69" s="1248"/>
      <c r="E69" s="1248"/>
      <c r="F69" s="1248"/>
      <c r="G69" s="1248"/>
      <c r="H69" s="1466"/>
      <c r="I69" s="1466"/>
      <c r="J69" s="1466"/>
      <c r="K69" s="1248"/>
      <c r="L69" s="1248"/>
      <c r="M69" s="1248"/>
      <c r="N69" s="1248"/>
      <c r="O69" s="1248"/>
      <c r="P69" s="1248"/>
      <c r="Q69" s="1248"/>
      <c r="R69" s="1248"/>
      <c r="S69" s="1248"/>
      <c r="T69" s="1248"/>
      <c r="U69" s="1248"/>
      <c r="V69" s="1248"/>
      <c r="W69" s="1248"/>
      <c r="X69" s="1467"/>
      <c r="Y69" s="1467"/>
      <c r="Z69" s="1467"/>
      <c r="AA69" s="1467"/>
      <c r="AB69" s="1467"/>
      <c r="AC69" s="1467"/>
      <c r="AD69" s="1464">
        <f t="shared" si="0"/>
        <v>0</v>
      </c>
      <c r="AE69" s="1464"/>
      <c r="AF69" s="1464"/>
      <c r="AG69" s="238"/>
      <c r="AH69" s="238"/>
      <c r="AI69" s="238"/>
      <c r="AJ69" s="238"/>
      <c r="AK69" s="238"/>
      <c r="AL69" s="238"/>
      <c r="AM69" s="238"/>
      <c r="AN69" s="238"/>
      <c r="AO69" s="238"/>
      <c r="AP69" s="238"/>
      <c r="AQ69" s="238"/>
    </row>
    <row r="70" spans="1:43" ht="30" customHeight="1">
      <c r="A70" s="523"/>
      <c r="B70" s="1248"/>
      <c r="C70" s="1248"/>
      <c r="D70" s="1248"/>
      <c r="E70" s="1248"/>
      <c r="F70" s="1248"/>
      <c r="G70" s="1248"/>
      <c r="H70" s="1466"/>
      <c r="I70" s="1466"/>
      <c r="J70" s="1466"/>
      <c r="K70" s="1248"/>
      <c r="L70" s="1248"/>
      <c r="M70" s="1248"/>
      <c r="N70" s="1248"/>
      <c r="O70" s="1248"/>
      <c r="P70" s="1248"/>
      <c r="Q70" s="1248"/>
      <c r="R70" s="1248"/>
      <c r="S70" s="1248"/>
      <c r="T70" s="1248"/>
      <c r="U70" s="1248"/>
      <c r="V70" s="1248"/>
      <c r="W70" s="1248"/>
      <c r="X70" s="1467"/>
      <c r="Y70" s="1467"/>
      <c r="Z70" s="1467"/>
      <c r="AA70" s="1467"/>
      <c r="AB70" s="1467"/>
      <c r="AC70" s="1467"/>
      <c r="AD70" s="1464">
        <f t="shared" si="0"/>
        <v>0</v>
      </c>
      <c r="AE70" s="1464"/>
      <c r="AF70" s="1464"/>
      <c r="AG70" s="238"/>
      <c r="AH70" s="238"/>
      <c r="AI70" s="238"/>
      <c r="AJ70" s="238"/>
      <c r="AK70" s="238"/>
      <c r="AL70" s="238"/>
      <c r="AM70" s="238"/>
      <c r="AN70" s="238"/>
      <c r="AO70" s="238"/>
      <c r="AP70" s="238"/>
      <c r="AQ70" s="238"/>
    </row>
    <row r="71" spans="1:43" ht="30" customHeight="1">
      <c r="A71" s="523"/>
      <c r="B71" s="1248"/>
      <c r="C71" s="1248"/>
      <c r="D71" s="1248"/>
      <c r="E71" s="1248"/>
      <c r="F71" s="1248"/>
      <c r="G71" s="1248"/>
      <c r="H71" s="1466"/>
      <c r="I71" s="1466"/>
      <c r="J71" s="1466"/>
      <c r="K71" s="1248"/>
      <c r="L71" s="1248"/>
      <c r="M71" s="1248"/>
      <c r="N71" s="1248"/>
      <c r="O71" s="1248"/>
      <c r="P71" s="1248"/>
      <c r="Q71" s="1248"/>
      <c r="R71" s="1248"/>
      <c r="S71" s="1248"/>
      <c r="T71" s="1248"/>
      <c r="U71" s="1248"/>
      <c r="V71" s="1248"/>
      <c r="W71" s="1248"/>
      <c r="X71" s="1467"/>
      <c r="Y71" s="1467"/>
      <c r="Z71" s="1467"/>
      <c r="AA71" s="1467"/>
      <c r="AB71" s="1467"/>
      <c r="AC71" s="1467"/>
      <c r="AD71" s="1464">
        <f t="shared" si="0"/>
        <v>0</v>
      </c>
      <c r="AE71" s="1464"/>
      <c r="AF71" s="1464"/>
      <c r="AG71" s="238"/>
      <c r="AH71" s="238"/>
      <c r="AI71" s="238"/>
      <c r="AJ71" s="238"/>
      <c r="AK71" s="238"/>
      <c r="AL71" s="238"/>
      <c r="AM71" s="238"/>
      <c r="AN71" s="238"/>
      <c r="AO71" s="238"/>
      <c r="AP71" s="238"/>
      <c r="AQ71" s="238"/>
    </row>
    <row r="72" spans="1:43" ht="30" customHeight="1">
      <c r="A72" s="523"/>
      <c r="B72" s="1248"/>
      <c r="C72" s="1248"/>
      <c r="D72" s="1248"/>
      <c r="E72" s="1248"/>
      <c r="F72" s="1248"/>
      <c r="G72" s="1248"/>
      <c r="H72" s="1466"/>
      <c r="I72" s="1466"/>
      <c r="J72" s="1466"/>
      <c r="K72" s="1248"/>
      <c r="L72" s="1248"/>
      <c r="M72" s="1248"/>
      <c r="N72" s="1248"/>
      <c r="O72" s="1248"/>
      <c r="P72" s="1248"/>
      <c r="Q72" s="1248"/>
      <c r="R72" s="1248"/>
      <c r="S72" s="1248"/>
      <c r="T72" s="1248"/>
      <c r="U72" s="1248"/>
      <c r="V72" s="1248"/>
      <c r="W72" s="1248"/>
      <c r="X72" s="1467"/>
      <c r="Y72" s="1467"/>
      <c r="Z72" s="1467"/>
      <c r="AA72" s="1467"/>
      <c r="AB72" s="1467"/>
      <c r="AC72" s="1467"/>
      <c r="AD72" s="1464">
        <f t="shared" si="0"/>
        <v>0</v>
      </c>
      <c r="AE72" s="1464"/>
      <c r="AF72" s="1464"/>
      <c r="AG72" s="238"/>
      <c r="AH72" s="238"/>
      <c r="AI72" s="238"/>
      <c r="AJ72" s="238"/>
      <c r="AK72" s="238"/>
      <c r="AL72" s="238"/>
      <c r="AM72" s="238"/>
      <c r="AN72" s="238"/>
      <c r="AO72" s="238"/>
      <c r="AP72" s="238"/>
      <c r="AQ72" s="238"/>
    </row>
    <row r="73" spans="1:43" ht="30" customHeight="1">
      <c r="A73" s="523"/>
      <c r="B73" s="1248"/>
      <c r="C73" s="1248"/>
      <c r="D73" s="1248"/>
      <c r="E73" s="1248"/>
      <c r="F73" s="1248"/>
      <c r="G73" s="1248"/>
      <c r="H73" s="1466"/>
      <c r="I73" s="1466"/>
      <c r="J73" s="1466"/>
      <c r="K73" s="1248"/>
      <c r="L73" s="1248"/>
      <c r="M73" s="1248"/>
      <c r="N73" s="1248"/>
      <c r="O73" s="1248"/>
      <c r="P73" s="1248"/>
      <c r="Q73" s="1248"/>
      <c r="R73" s="1248"/>
      <c r="S73" s="1248"/>
      <c r="T73" s="1248"/>
      <c r="U73" s="1248"/>
      <c r="V73" s="1248"/>
      <c r="W73" s="1248"/>
      <c r="X73" s="1467"/>
      <c r="Y73" s="1467"/>
      <c r="Z73" s="1467"/>
      <c r="AA73" s="1467"/>
      <c r="AB73" s="1467"/>
      <c r="AC73" s="1467"/>
      <c r="AD73" s="1464">
        <f t="shared" si="0"/>
        <v>0</v>
      </c>
      <c r="AE73" s="1464"/>
      <c r="AF73" s="1464"/>
      <c r="AG73" s="238"/>
      <c r="AH73" s="238"/>
      <c r="AI73" s="238"/>
      <c r="AJ73" s="238"/>
      <c r="AK73" s="238"/>
      <c r="AL73" s="238"/>
      <c r="AM73" s="238"/>
      <c r="AN73" s="238"/>
      <c r="AO73" s="238"/>
      <c r="AP73" s="238"/>
      <c r="AQ73" s="238"/>
    </row>
    <row r="74" spans="1:43" ht="30" customHeight="1">
      <c r="A74" s="523"/>
      <c r="B74" s="1248"/>
      <c r="C74" s="1248"/>
      <c r="D74" s="1248"/>
      <c r="E74" s="1248"/>
      <c r="F74" s="1248"/>
      <c r="G74" s="1248"/>
      <c r="H74" s="1466"/>
      <c r="I74" s="1466"/>
      <c r="J74" s="1466"/>
      <c r="K74" s="1248"/>
      <c r="L74" s="1248"/>
      <c r="M74" s="1248"/>
      <c r="N74" s="1248"/>
      <c r="O74" s="1248"/>
      <c r="P74" s="1248"/>
      <c r="Q74" s="1248"/>
      <c r="R74" s="1248"/>
      <c r="S74" s="1248"/>
      <c r="T74" s="1248"/>
      <c r="U74" s="1248"/>
      <c r="V74" s="1248"/>
      <c r="W74" s="1248"/>
      <c r="X74" s="1467"/>
      <c r="Y74" s="1467"/>
      <c r="Z74" s="1467"/>
      <c r="AA74" s="1467"/>
      <c r="AB74" s="1467"/>
      <c r="AC74" s="1467"/>
      <c r="AD74" s="1464">
        <f t="shared" si="0"/>
        <v>0</v>
      </c>
      <c r="AE74" s="1464"/>
      <c r="AF74" s="1464"/>
      <c r="AG74" s="238"/>
      <c r="AH74" s="238"/>
      <c r="AI74" s="238"/>
      <c r="AJ74" s="238"/>
      <c r="AK74" s="238"/>
      <c r="AL74" s="238"/>
      <c r="AM74" s="238"/>
      <c r="AN74" s="238"/>
      <c r="AO74" s="238"/>
      <c r="AP74" s="238"/>
      <c r="AQ74" s="238"/>
    </row>
    <row r="75" spans="1:43" ht="30" customHeight="1">
      <c r="A75" s="523"/>
      <c r="B75" s="1248"/>
      <c r="C75" s="1248"/>
      <c r="D75" s="1248"/>
      <c r="E75" s="1248"/>
      <c r="F75" s="1248"/>
      <c r="G75" s="1248"/>
      <c r="H75" s="1466"/>
      <c r="I75" s="1466"/>
      <c r="J75" s="1466"/>
      <c r="K75" s="1248"/>
      <c r="L75" s="1248"/>
      <c r="M75" s="1248"/>
      <c r="N75" s="1248"/>
      <c r="O75" s="1248"/>
      <c r="P75" s="1248"/>
      <c r="Q75" s="1248"/>
      <c r="R75" s="1248"/>
      <c r="S75" s="1248"/>
      <c r="T75" s="1248"/>
      <c r="U75" s="1248"/>
      <c r="V75" s="1248"/>
      <c r="W75" s="1248"/>
      <c r="X75" s="1467"/>
      <c r="Y75" s="1467"/>
      <c r="Z75" s="1467"/>
      <c r="AA75" s="1467"/>
      <c r="AB75" s="1467"/>
      <c r="AC75" s="1467"/>
      <c r="AD75" s="1464">
        <f t="shared" si="0"/>
        <v>0</v>
      </c>
      <c r="AE75" s="1464"/>
      <c r="AF75" s="1464"/>
      <c r="AG75" s="238"/>
      <c r="AH75" s="238"/>
      <c r="AI75" s="238"/>
      <c r="AJ75" s="238"/>
      <c r="AK75" s="238"/>
      <c r="AL75" s="238"/>
      <c r="AM75" s="238"/>
      <c r="AN75" s="238"/>
      <c r="AO75" s="238"/>
      <c r="AP75" s="238"/>
      <c r="AQ75" s="238"/>
    </row>
    <row r="76" spans="1:43" ht="30" customHeight="1">
      <c r="A76" s="523"/>
      <c r="B76" s="1248"/>
      <c r="C76" s="1248"/>
      <c r="D76" s="1248"/>
      <c r="E76" s="1248"/>
      <c r="F76" s="1248"/>
      <c r="G76" s="1248"/>
      <c r="H76" s="1466"/>
      <c r="I76" s="1466"/>
      <c r="J76" s="1466"/>
      <c r="K76" s="1248"/>
      <c r="L76" s="1248"/>
      <c r="M76" s="1248"/>
      <c r="N76" s="1248"/>
      <c r="O76" s="1248"/>
      <c r="P76" s="1248"/>
      <c r="Q76" s="1248"/>
      <c r="R76" s="1248"/>
      <c r="S76" s="1248"/>
      <c r="T76" s="1248"/>
      <c r="U76" s="1248"/>
      <c r="V76" s="1248"/>
      <c r="W76" s="1248"/>
      <c r="X76" s="1467"/>
      <c r="Y76" s="1467"/>
      <c r="Z76" s="1467"/>
      <c r="AA76" s="1467"/>
      <c r="AB76" s="1467"/>
      <c r="AC76" s="1467"/>
      <c r="AD76" s="1464">
        <f t="shared" si="0"/>
        <v>0</v>
      </c>
      <c r="AE76" s="1464"/>
      <c r="AF76" s="1464"/>
      <c r="AG76" s="238"/>
      <c r="AH76" s="238"/>
      <c r="AI76" s="238"/>
      <c r="AJ76" s="238"/>
      <c r="AK76" s="238"/>
      <c r="AL76" s="238"/>
      <c r="AM76" s="238"/>
      <c r="AN76" s="238"/>
      <c r="AO76" s="238"/>
      <c r="AP76" s="238"/>
      <c r="AQ76" s="238"/>
    </row>
    <row r="77" spans="1:43" ht="30" customHeight="1">
      <c r="A77" s="523"/>
      <c r="B77" s="1248"/>
      <c r="C77" s="1248"/>
      <c r="D77" s="1248"/>
      <c r="E77" s="1248"/>
      <c r="F77" s="1248"/>
      <c r="G77" s="1248"/>
      <c r="H77" s="1466"/>
      <c r="I77" s="1466"/>
      <c r="J77" s="1466"/>
      <c r="K77" s="1248"/>
      <c r="L77" s="1248"/>
      <c r="M77" s="1248"/>
      <c r="N77" s="1248"/>
      <c r="O77" s="1248"/>
      <c r="P77" s="1248"/>
      <c r="Q77" s="1248"/>
      <c r="R77" s="1248"/>
      <c r="S77" s="1248"/>
      <c r="T77" s="1248"/>
      <c r="U77" s="1248"/>
      <c r="V77" s="1248"/>
      <c r="W77" s="1248"/>
      <c r="X77" s="1467"/>
      <c r="Y77" s="1467"/>
      <c r="Z77" s="1467"/>
      <c r="AA77" s="1467"/>
      <c r="AB77" s="1467"/>
      <c r="AC77" s="1467"/>
      <c r="AD77" s="1464">
        <f t="shared" si="0"/>
        <v>0</v>
      </c>
      <c r="AE77" s="1464"/>
      <c r="AF77" s="1464"/>
      <c r="AG77" s="238"/>
      <c r="AH77" s="238"/>
      <c r="AI77" s="238"/>
      <c r="AJ77" s="238"/>
      <c r="AK77" s="238"/>
      <c r="AL77" s="238"/>
      <c r="AM77" s="238"/>
      <c r="AN77" s="238"/>
      <c r="AO77" s="238"/>
      <c r="AP77" s="238"/>
      <c r="AQ77" s="238"/>
    </row>
    <row r="78" spans="1:43" ht="30" customHeight="1">
      <c r="A78" s="523"/>
      <c r="B78" s="1248"/>
      <c r="C78" s="1248"/>
      <c r="D78" s="1248"/>
      <c r="E78" s="1248"/>
      <c r="F78" s="1248"/>
      <c r="G78" s="1248"/>
      <c r="H78" s="1466"/>
      <c r="I78" s="1466"/>
      <c r="J78" s="1466"/>
      <c r="K78" s="1248"/>
      <c r="L78" s="1248"/>
      <c r="M78" s="1248"/>
      <c r="N78" s="1248"/>
      <c r="O78" s="1248"/>
      <c r="P78" s="1248"/>
      <c r="Q78" s="1248"/>
      <c r="R78" s="1248"/>
      <c r="S78" s="1248"/>
      <c r="T78" s="1248"/>
      <c r="U78" s="1248"/>
      <c r="V78" s="1248"/>
      <c r="W78" s="1248"/>
      <c r="X78" s="1467"/>
      <c r="Y78" s="1467"/>
      <c r="Z78" s="1467"/>
      <c r="AA78" s="1467"/>
      <c r="AB78" s="1467"/>
      <c r="AC78" s="1467"/>
      <c r="AD78" s="1464">
        <f t="shared" si="0"/>
        <v>0</v>
      </c>
      <c r="AE78" s="1464"/>
      <c r="AF78" s="1464"/>
      <c r="AG78" s="238"/>
      <c r="AH78" s="238"/>
      <c r="AI78" s="238"/>
      <c r="AJ78" s="238"/>
      <c r="AK78" s="238"/>
      <c r="AL78" s="238"/>
      <c r="AM78" s="238"/>
      <c r="AN78" s="238"/>
      <c r="AO78" s="238"/>
      <c r="AP78" s="238"/>
      <c r="AQ78" s="238"/>
    </row>
    <row r="79" spans="1:43" ht="30" customHeight="1">
      <c r="A79" s="523"/>
      <c r="B79" s="1248"/>
      <c r="C79" s="1248"/>
      <c r="D79" s="1248"/>
      <c r="E79" s="1248"/>
      <c r="F79" s="1248"/>
      <c r="G79" s="1248"/>
      <c r="H79" s="1466"/>
      <c r="I79" s="1466"/>
      <c r="J79" s="1466"/>
      <c r="K79" s="1248"/>
      <c r="L79" s="1248"/>
      <c r="M79" s="1248"/>
      <c r="N79" s="1248"/>
      <c r="O79" s="1248"/>
      <c r="P79" s="1248"/>
      <c r="Q79" s="1248"/>
      <c r="R79" s="1248"/>
      <c r="S79" s="1248"/>
      <c r="T79" s="1248"/>
      <c r="U79" s="1248"/>
      <c r="V79" s="1248"/>
      <c r="W79" s="1248"/>
      <c r="X79" s="1467"/>
      <c r="Y79" s="1467"/>
      <c r="Z79" s="1467"/>
      <c r="AA79" s="1467"/>
      <c r="AB79" s="1467"/>
      <c r="AC79" s="1467"/>
      <c r="AD79" s="1464">
        <f t="shared" si="0"/>
        <v>0</v>
      </c>
      <c r="AE79" s="1464"/>
      <c r="AF79" s="1464"/>
      <c r="AG79" s="238"/>
      <c r="AH79" s="238"/>
      <c r="AI79" s="238"/>
      <c r="AJ79" s="238"/>
      <c r="AK79" s="238"/>
      <c r="AL79" s="238"/>
      <c r="AM79" s="238"/>
      <c r="AN79" s="238"/>
      <c r="AO79" s="238"/>
      <c r="AP79" s="238"/>
      <c r="AQ79" s="238"/>
    </row>
    <row r="80" spans="1:43" ht="30" customHeight="1">
      <c r="A80" s="523"/>
      <c r="B80" s="1248"/>
      <c r="C80" s="1248"/>
      <c r="D80" s="1248"/>
      <c r="E80" s="1248"/>
      <c r="F80" s="1248"/>
      <c r="G80" s="1248"/>
      <c r="H80" s="1466"/>
      <c r="I80" s="1466"/>
      <c r="J80" s="1466"/>
      <c r="K80" s="1248"/>
      <c r="L80" s="1248"/>
      <c r="M80" s="1248"/>
      <c r="N80" s="1248"/>
      <c r="O80" s="1248"/>
      <c r="P80" s="1248"/>
      <c r="Q80" s="1248"/>
      <c r="R80" s="1248"/>
      <c r="S80" s="1248"/>
      <c r="T80" s="1248"/>
      <c r="U80" s="1248"/>
      <c r="V80" s="1248"/>
      <c r="W80" s="1248"/>
      <c r="X80" s="1467"/>
      <c r="Y80" s="1467"/>
      <c r="Z80" s="1467"/>
      <c r="AA80" s="1467"/>
      <c r="AB80" s="1467"/>
      <c r="AC80" s="1467"/>
      <c r="AD80" s="1464">
        <f t="shared" si="0"/>
        <v>0</v>
      </c>
      <c r="AE80" s="1464"/>
      <c r="AF80" s="1464"/>
      <c r="AG80" s="238"/>
      <c r="AH80" s="238"/>
      <c r="AI80" s="238"/>
      <c r="AJ80" s="238"/>
      <c r="AK80" s="238"/>
      <c r="AL80" s="238"/>
      <c r="AM80" s="238"/>
      <c r="AN80" s="238"/>
      <c r="AO80" s="238"/>
      <c r="AP80" s="238"/>
      <c r="AQ80" s="238"/>
    </row>
    <row r="81" spans="1:43" ht="30" customHeight="1">
      <c r="A81" s="523"/>
      <c r="B81" s="1248"/>
      <c r="C81" s="1248"/>
      <c r="D81" s="1248"/>
      <c r="E81" s="1248"/>
      <c r="F81" s="1248"/>
      <c r="G81" s="1248"/>
      <c r="H81" s="1466"/>
      <c r="I81" s="1466"/>
      <c r="J81" s="1466"/>
      <c r="K81" s="1248"/>
      <c r="L81" s="1248"/>
      <c r="M81" s="1248"/>
      <c r="N81" s="1248"/>
      <c r="O81" s="1248"/>
      <c r="P81" s="1248"/>
      <c r="Q81" s="1248"/>
      <c r="R81" s="1248"/>
      <c r="S81" s="1248"/>
      <c r="T81" s="1248"/>
      <c r="U81" s="1248"/>
      <c r="V81" s="1248"/>
      <c r="W81" s="1248"/>
      <c r="X81" s="1467"/>
      <c r="Y81" s="1467"/>
      <c r="Z81" s="1467"/>
      <c r="AA81" s="1467"/>
      <c r="AB81" s="1467"/>
      <c r="AC81" s="1467"/>
      <c r="AD81" s="1464">
        <f t="shared" si="0"/>
        <v>0</v>
      </c>
      <c r="AE81" s="1464"/>
      <c r="AF81" s="1464"/>
      <c r="AG81" s="238"/>
      <c r="AH81" s="238"/>
      <c r="AI81" s="238"/>
      <c r="AJ81" s="238"/>
      <c r="AK81" s="238"/>
      <c r="AL81" s="238"/>
      <c r="AM81" s="238"/>
      <c r="AN81" s="238"/>
      <c r="AO81" s="238"/>
      <c r="AP81" s="238"/>
      <c r="AQ81" s="238"/>
    </row>
    <row r="82" spans="1:43" ht="30" customHeight="1">
      <c r="A82" s="523"/>
      <c r="B82" s="1248"/>
      <c r="C82" s="1248"/>
      <c r="D82" s="1248"/>
      <c r="E82" s="1248"/>
      <c r="F82" s="1248"/>
      <c r="G82" s="1248"/>
      <c r="H82" s="1466"/>
      <c r="I82" s="1466"/>
      <c r="J82" s="1466"/>
      <c r="K82" s="1248"/>
      <c r="L82" s="1248"/>
      <c r="M82" s="1248"/>
      <c r="N82" s="1248"/>
      <c r="O82" s="1248"/>
      <c r="P82" s="1248"/>
      <c r="Q82" s="1248"/>
      <c r="R82" s="1248"/>
      <c r="S82" s="1248"/>
      <c r="T82" s="1248"/>
      <c r="U82" s="1248"/>
      <c r="V82" s="1248"/>
      <c r="W82" s="1248"/>
      <c r="X82" s="1467"/>
      <c r="Y82" s="1467"/>
      <c r="Z82" s="1467"/>
      <c r="AA82" s="1467"/>
      <c r="AB82" s="1467"/>
      <c r="AC82" s="1467"/>
      <c r="AD82" s="1464">
        <f t="shared" si="0"/>
        <v>0</v>
      </c>
      <c r="AE82" s="1464"/>
      <c r="AF82" s="1464"/>
      <c r="AG82" s="238"/>
      <c r="AH82" s="238"/>
      <c r="AI82" s="238"/>
      <c r="AJ82" s="238"/>
      <c r="AK82" s="238"/>
      <c r="AL82" s="238"/>
      <c r="AM82" s="238"/>
      <c r="AN82" s="238"/>
      <c r="AO82" s="238"/>
      <c r="AP82" s="238"/>
      <c r="AQ82" s="238"/>
    </row>
    <row r="83" spans="1:43" ht="30" customHeight="1">
      <c r="A83" s="523"/>
      <c r="B83" s="1248"/>
      <c r="C83" s="1248"/>
      <c r="D83" s="1248"/>
      <c r="E83" s="1248"/>
      <c r="F83" s="1248"/>
      <c r="G83" s="1248"/>
      <c r="H83" s="1466"/>
      <c r="I83" s="1466"/>
      <c r="J83" s="1466"/>
      <c r="K83" s="1248"/>
      <c r="L83" s="1248"/>
      <c r="M83" s="1248"/>
      <c r="N83" s="1248"/>
      <c r="O83" s="1248"/>
      <c r="P83" s="1248"/>
      <c r="Q83" s="1248"/>
      <c r="R83" s="1248"/>
      <c r="S83" s="1248"/>
      <c r="T83" s="1248"/>
      <c r="U83" s="1248"/>
      <c r="V83" s="1248"/>
      <c r="W83" s="1248"/>
      <c r="X83" s="1467"/>
      <c r="Y83" s="1467"/>
      <c r="Z83" s="1467"/>
      <c r="AA83" s="1467"/>
      <c r="AB83" s="1467"/>
      <c r="AC83" s="1467"/>
      <c r="AD83" s="1464">
        <f t="shared" si="0"/>
        <v>0</v>
      </c>
      <c r="AE83" s="1464"/>
      <c r="AF83" s="1464"/>
      <c r="AG83" s="238"/>
      <c r="AH83" s="238"/>
      <c r="AI83" s="238"/>
      <c r="AJ83" s="238"/>
      <c r="AK83" s="238"/>
      <c r="AL83" s="238"/>
      <c r="AM83" s="238"/>
      <c r="AN83" s="238"/>
      <c r="AO83" s="238"/>
      <c r="AP83" s="238"/>
      <c r="AQ83" s="238"/>
    </row>
    <row r="84" spans="1:43" ht="30" customHeight="1">
      <c r="A84" s="523"/>
      <c r="B84" s="1248"/>
      <c r="C84" s="1248"/>
      <c r="D84" s="1248"/>
      <c r="E84" s="1248"/>
      <c r="F84" s="1248"/>
      <c r="G84" s="1248"/>
      <c r="H84" s="1466"/>
      <c r="I84" s="1466"/>
      <c r="J84" s="1466"/>
      <c r="K84" s="1248"/>
      <c r="L84" s="1248"/>
      <c r="M84" s="1248"/>
      <c r="N84" s="1248"/>
      <c r="O84" s="1248"/>
      <c r="P84" s="1248"/>
      <c r="Q84" s="1248"/>
      <c r="R84" s="1248"/>
      <c r="S84" s="1248"/>
      <c r="T84" s="1248"/>
      <c r="U84" s="1248"/>
      <c r="V84" s="1248"/>
      <c r="W84" s="1248"/>
      <c r="X84" s="1467"/>
      <c r="Y84" s="1467"/>
      <c r="Z84" s="1467"/>
      <c r="AA84" s="1467"/>
      <c r="AB84" s="1467"/>
      <c r="AC84" s="1467"/>
      <c r="AD84" s="1464">
        <f t="shared" si="0"/>
        <v>0</v>
      </c>
      <c r="AE84" s="1464"/>
      <c r="AF84" s="1464"/>
      <c r="AG84" s="238"/>
      <c r="AH84" s="238"/>
      <c r="AI84" s="238"/>
      <c r="AJ84" s="238"/>
      <c r="AK84" s="238"/>
      <c r="AL84" s="238"/>
      <c r="AM84" s="238"/>
      <c r="AN84" s="238"/>
      <c r="AO84" s="238"/>
      <c r="AP84" s="238"/>
      <c r="AQ84" s="238"/>
    </row>
    <row r="85" spans="1:43" ht="30" customHeight="1">
      <c r="A85" s="523"/>
      <c r="B85" s="1248"/>
      <c r="C85" s="1248"/>
      <c r="D85" s="1248"/>
      <c r="E85" s="1248"/>
      <c r="F85" s="1248"/>
      <c r="G85" s="1248"/>
      <c r="H85" s="1466"/>
      <c r="I85" s="1466"/>
      <c r="J85" s="1466"/>
      <c r="K85" s="1248"/>
      <c r="L85" s="1248"/>
      <c r="M85" s="1248"/>
      <c r="N85" s="1248"/>
      <c r="O85" s="1248"/>
      <c r="P85" s="1248"/>
      <c r="Q85" s="1248"/>
      <c r="R85" s="1248"/>
      <c r="S85" s="1248"/>
      <c r="T85" s="1248"/>
      <c r="U85" s="1248"/>
      <c r="V85" s="1248"/>
      <c r="W85" s="1248"/>
      <c r="X85" s="1467"/>
      <c r="Y85" s="1467"/>
      <c r="Z85" s="1467"/>
      <c r="AA85" s="1467"/>
      <c r="AB85" s="1467"/>
      <c r="AC85" s="1467"/>
      <c r="AD85" s="1464">
        <f t="shared" si="0"/>
        <v>0</v>
      </c>
      <c r="AE85" s="1464"/>
      <c r="AF85" s="1464"/>
      <c r="AG85" s="238"/>
      <c r="AH85" s="238"/>
      <c r="AI85" s="238"/>
      <c r="AJ85" s="238"/>
      <c r="AK85" s="238"/>
      <c r="AL85" s="238"/>
      <c r="AM85" s="238"/>
      <c r="AN85" s="238"/>
      <c r="AO85" s="238"/>
      <c r="AP85" s="238"/>
      <c r="AQ85" s="238"/>
    </row>
    <row r="86" spans="1:43" ht="30" customHeight="1">
      <c r="A86" s="523"/>
      <c r="B86" s="1248"/>
      <c r="C86" s="1248"/>
      <c r="D86" s="1248"/>
      <c r="E86" s="1248"/>
      <c r="F86" s="1248"/>
      <c r="G86" s="1248"/>
      <c r="H86" s="1466"/>
      <c r="I86" s="1466"/>
      <c r="J86" s="1466"/>
      <c r="K86" s="1248"/>
      <c r="L86" s="1248"/>
      <c r="M86" s="1248"/>
      <c r="N86" s="1248"/>
      <c r="O86" s="1248"/>
      <c r="P86" s="1248"/>
      <c r="Q86" s="1248"/>
      <c r="R86" s="1248"/>
      <c r="S86" s="1248"/>
      <c r="T86" s="1248"/>
      <c r="U86" s="1248"/>
      <c r="V86" s="1248"/>
      <c r="W86" s="1248"/>
      <c r="X86" s="1467"/>
      <c r="Y86" s="1467"/>
      <c r="Z86" s="1467"/>
      <c r="AA86" s="1467"/>
      <c r="AB86" s="1467"/>
      <c r="AC86" s="1467"/>
      <c r="AD86" s="1464">
        <f t="shared" si="0"/>
        <v>0</v>
      </c>
      <c r="AE86" s="1464"/>
      <c r="AF86" s="1464"/>
      <c r="AG86" s="238"/>
      <c r="AH86" s="238"/>
      <c r="AI86" s="238"/>
      <c r="AJ86" s="238"/>
      <c r="AK86" s="238"/>
      <c r="AL86" s="238"/>
      <c r="AM86" s="238"/>
      <c r="AN86" s="238"/>
      <c r="AO86" s="238"/>
      <c r="AP86" s="238"/>
      <c r="AQ86" s="238"/>
    </row>
    <row r="87" spans="1:43" ht="30" customHeight="1">
      <c r="A87" s="523"/>
      <c r="B87" s="1248"/>
      <c r="C87" s="1248"/>
      <c r="D87" s="1248"/>
      <c r="E87" s="1248"/>
      <c r="F87" s="1248"/>
      <c r="G87" s="1248"/>
      <c r="H87" s="1466"/>
      <c r="I87" s="1466"/>
      <c r="J87" s="1466"/>
      <c r="K87" s="1248"/>
      <c r="L87" s="1248"/>
      <c r="M87" s="1248"/>
      <c r="N87" s="1248"/>
      <c r="O87" s="1248"/>
      <c r="P87" s="1248"/>
      <c r="Q87" s="1248"/>
      <c r="R87" s="1248"/>
      <c r="S87" s="1248"/>
      <c r="T87" s="1248"/>
      <c r="U87" s="1248"/>
      <c r="V87" s="1248"/>
      <c r="W87" s="1248"/>
      <c r="X87" s="1467"/>
      <c r="Y87" s="1467"/>
      <c r="Z87" s="1467"/>
      <c r="AA87" s="1467"/>
      <c r="AB87" s="1467"/>
      <c r="AC87" s="1467"/>
      <c r="AD87" s="1464">
        <f t="shared" si="0"/>
        <v>0</v>
      </c>
      <c r="AE87" s="1464"/>
      <c r="AF87" s="1464"/>
      <c r="AG87" s="238"/>
      <c r="AH87" s="238"/>
      <c r="AI87" s="238"/>
      <c r="AJ87" s="238"/>
      <c r="AK87" s="238"/>
      <c r="AL87" s="238"/>
      <c r="AM87" s="238"/>
      <c r="AN87" s="238"/>
      <c r="AO87" s="238"/>
      <c r="AP87" s="238"/>
      <c r="AQ87" s="238"/>
    </row>
    <row r="88" spans="1:43" ht="30" customHeight="1">
      <c r="A88" s="523"/>
      <c r="B88" s="1248"/>
      <c r="C88" s="1248"/>
      <c r="D88" s="1248"/>
      <c r="E88" s="1248"/>
      <c r="F88" s="1248"/>
      <c r="G88" s="1248"/>
      <c r="H88" s="1466"/>
      <c r="I88" s="1466"/>
      <c r="J88" s="1466"/>
      <c r="K88" s="1248"/>
      <c r="L88" s="1248"/>
      <c r="M88" s="1248"/>
      <c r="N88" s="1248"/>
      <c r="O88" s="1248"/>
      <c r="P88" s="1248"/>
      <c r="Q88" s="1248"/>
      <c r="R88" s="1248"/>
      <c r="S88" s="1248"/>
      <c r="T88" s="1248"/>
      <c r="U88" s="1248"/>
      <c r="V88" s="1248"/>
      <c r="W88" s="1248"/>
      <c r="X88" s="1467"/>
      <c r="Y88" s="1467"/>
      <c r="Z88" s="1467"/>
      <c r="AA88" s="1467"/>
      <c r="AB88" s="1467"/>
      <c r="AC88" s="1467"/>
      <c r="AD88" s="1464">
        <f t="shared" si="0"/>
        <v>0</v>
      </c>
      <c r="AE88" s="1464"/>
      <c r="AF88" s="1464"/>
      <c r="AG88" s="238"/>
      <c r="AH88" s="238"/>
      <c r="AI88" s="238"/>
      <c r="AJ88" s="238"/>
      <c r="AK88" s="238"/>
      <c r="AL88" s="238"/>
      <c r="AM88" s="238"/>
      <c r="AN88" s="238"/>
      <c r="AO88" s="238"/>
      <c r="AP88" s="238"/>
      <c r="AQ88" s="238"/>
    </row>
    <row r="89" spans="1:43" ht="30" customHeight="1">
      <c r="A89" s="523"/>
      <c r="B89" s="1248"/>
      <c r="C89" s="1248"/>
      <c r="D89" s="1248"/>
      <c r="E89" s="1248"/>
      <c r="F89" s="1248"/>
      <c r="G89" s="1248"/>
      <c r="H89" s="1466"/>
      <c r="I89" s="1466"/>
      <c r="J89" s="1466"/>
      <c r="K89" s="1248"/>
      <c r="L89" s="1248"/>
      <c r="M89" s="1248"/>
      <c r="N89" s="1248"/>
      <c r="O89" s="1248"/>
      <c r="P89" s="1248"/>
      <c r="Q89" s="1248"/>
      <c r="R89" s="1248"/>
      <c r="S89" s="1248"/>
      <c r="T89" s="1248"/>
      <c r="U89" s="1248"/>
      <c r="V89" s="1248"/>
      <c r="W89" s="1248"/>
      <c r="X89" s="1467"/>
      <c r="Y89" s="1467"/>
      <c r="Z89" s="1467"/>
      <c r="AA89" s="1467"/>
      <c r="AB89" s="1467"/>
      <c r="AC89" s="1467"/>
      <c r="AD89" s="1464">
        <f t="shared" si="0"/>
        <v>0</v>
      </c>
      <c r="AE89" s="1464"/>
      <c r="AF89" s="1464"/>
      <c r="AG89" s="238"/>
      <c r="AH89" s="238"/>
      <c r="AI89" s="238"/>
      <c r="AJ89" s="238"/>
      <c r="AK89" s="238"/>
      <c r="AL89" s="238"/>
      <c r="AM89" s="238"/>
      <c r="AN89" s="238"/>
      <c r="AO89" s="238"/>
      <c r="AP89" s="238"/>
      <c r="AQ89" s="238"/>
    </row>
    <row r="90" spans="1:43" ht="30" customHeight="1">
      <c r="A90" s="523"/>
      <c r="B90" s="1248"/>
      <c r="C90" s="1248"/>
      <c r="D90" s="1248"/>
      <c r="E90" s="1248"/>
      <c r="F90" s="1248"/>
      <c r="G90" s="1248"/>
      <c r="H90" s="1466"/>
      <c r="I90" s="1466"/>
      <c r="J90" s="1466"/>
      <c r="K90" s="1248"/>
      <c r="L90" s="1248"/>
      <c r="M90" s="1248"/>
      <c r="N90" s="1248"/>
      <c r="O90" s="1248"/>
      <c r="P90" s="1248"/>
      <c r="Q90" s="1248"/>
      <c r="R90" s="1248"/>
      <c r="S90" s="1248"/>
      <c r="T90" s="1248"/>
      <c r="U90" s="1248"/>
      <c r="V90" s="1248"/>
      <c r="W90" s="1248"/>
      <c r="X90" s="1467"/>
      <c r="Y90" s="1467"/>
      <c r="Z90" s="1467"/>
      <c r="AA90" s="1467"/>
      <c r="AB90" s="1467"/>
      <c r="AC90" s="1467"/>
      <c r="AD90" s="1464">
        <f t="shared" si="0"/>
        <v>0</v>
      </c>
      <c r="AE90" s="1464"/>
      <c r="AF90" s="1464"/>
      <c r="AG90" s="238"/>
      <c r="AH90" s="238"/>
      <c r="AI90" s="238"/>
      <c r="AJ90" s="238"/>
      <c r="AK90" s="238"/>
      <c r="AL90" s="238"/>
      <c r="AM90" s="238"/>
      <c r="AN90" s="238"/>
      <c r="AO90" s="238"/>
      <c r="AP90" s="238"/>
      <c r="AQ90" s="238"/>
    </row>
    <row r="91" spans="1:43" ht="30" customHeight="1">
      <c r="A91" s="523"/>
      <c r="B91" s="1248"/>
      <c r="C91" s="1248"/>
      <c r="D91" s="1248"/>
      <c r="E91" s="1248"/>
      <c r="F91" s="1248"/>
      <c r="G91" s="1248"/>
      <c r="H91" s="1466"/>
      <c r="I91" s="1466"/>
      <c r="J91" s="1466"/>
      <c r="K91" s="1248"/>
      <c r="L91" s="1248"/>
      <c r="M91" s="1248"/>
      <c r="N91" s="1248"/>
      <c r="O91" s="1248"/>
      <c r="P91" s="1248"/>
      <c r="Q91" s="1248"/>
      <c r="R91" s="1248"/>
      <c r="S91" s="1248"/>
      <c r="T91" s="1248"/>
      <c r="U91" s="1248"/>
      <c r="V91" s="1248"/>
      <c r="W91" s="1248"/>
      <c r="X91" s="1467"/>
      <c r="Y91" s="1467"/>
      <c r="Z91" s="1467"/>
      <c r="AA91" s="1467"/>
      <c r="AB91" s="1467"/>
      <c r="AC91" s="1467"/>
      <c r="AD91" s="1464">
        <f t="shared" si="0"/>
        <v>0</v>
      </c>
      <c r="AE91" s="1464"/>
      <c r="AF91" s="1464"/>
      <c r="AG91" s="238"/>
      <c r="AH91" s="238"/>
      <c r="AI91" s="238"/>
      <c r="AJ91" s="238"/>
      <c r="AK91" s="238"/>
      <c r="AL91" s="238"/>
      <c r="AM91" s="238"/>
      <c r="AN91" s="238"/>
      <c r="AO91" s="238"/>
      <c r="AP91" s="238"/>
      <c r="AQ91" s="238"/>
    </row>
    <row r="92" spans="1:43" ht="30" customHeight="1">
      <c r="A92" s="523"/>
      <c r="B92" s="1248"/>
      <c r="C92" s="1248"/>
      <c r="D92" s="1248"/>
      <c r="E92" s="1248"/>
      <c r="F92" s="1248"/>
      <c r="G92" s="1248"/>
      <c r="H92" s="1466"/>
      <c r="I92" s="1466"/>
      <c r="J92" s="1466"/>
      <c r="K92" s="1248"/>
      <c r="L92" s="1248"/>
      <c r="M92" s="1248"/>
      <c r="N92" s="1248"/>
      <c r="O92" s="1248"/>
      <c r="P92" s="1248"/>
      <c r="Q92" s="1248"/>
      <c r="R92" s="1248"/>
      <c r="S92" s="1248"/>
      <c r="T92" s="1248"/>
      <c r="U92" s="1248"/>
      <c r="V92" s="1248"/>
      <c r="W92" s="1248"/>
      <c r="X92" s="1467"/>
      <c r="Y92" s="1467"/>
      <c r="Z92" s="1467"/>
      <c r="AA92" s="1467"/>
      <c r="AB92" s="1467"/>
      <c r="AC92" s="1467"/>
      <c r="AD92" s="1464">
        <f t="shared" si="0"/>
        <v>0</v>
      </c>
      <c r="AE92" s="1464"/>
      <c r="AF92" s="1464"/>
      <c r="AG92" s="238"/>
      <c r="AH92" s="238"/>
      <c r="AI92" s="238"/>
      <c r="AJ92" s="238"/>
      <c r="AK92" s="238"/>
      <c r="AL92" s="238"/>
      <c r="AM92" s="238"/>
      <c r="AN92" s="238"/>
      <c r="AO92" s="238"/>
      <c r="AP92" s="238"/>
      <c r="AQ92" s="238"/>
    </row>
    <row r="93" spans="1:43" ht="30" customHeight="1">
      <c r="A93" s="523"/>
      <c r="B93" s="1248"/>
      <c r="C93" s="1248"/>
      <c r="D93" s="1248"/>
      <c r="E93" s="1248"/>
      <c r="F93" s="1248"/>
      <c r="G93" s="1248"/>
      <c r="H93" s="1466"/>
      <c r="I93" s="1466"/>
      <c r="J93" s="1466"/>
      <c r="K93" s="1248"/>
      <c r="L93" s="1248"/>
      <c r="M93" s="1248"/>
      <c r="N93" s="1248"/>
      <c r="O93" s="1248"/>
      <c r="P93" s="1248"/>
      <c r="Q93" s="1248"/>
      <c r="R93" s="1248"/>
      <c r="S93" s="1248"/>
      <c r="T93" s="1248"/>
      <c r="U93" s="1248"/>
      <c r="V93" s="1248"/>
      <c r="W93" s="1248"/>
      <c r="X93" s="1467"/>
      <c r="Y93" s="1467"/>
      <c r="Z93" s="1467"/>
      <c r="AA93" s="1467"/>
      <c r="AB93" s="1467"/>
      <c r="AC93" s="1467"/>
      <c r="AD93" s="1464">
        <f t="shared" si="0"/>
        <v>0</v>
      </c>
      <c r="AE93" s="1464"/>
      <c r="AF93" s="1464"/>
      <c r="AG93" s="238"/>
      <c r="AH93" s="238"/>
      <c r="AI93" s="238"/>
      <c r="AJ93" s="238"/>
      <c r="AK93" s="238"/>
      <c r="AL93" s="238"/>
      <c r="AM93" s="238"/>
      <c r="AN93" s="238"/>
      <c r="AO93" s="238"/>
      <c r="AP93" s="238"/>
      <c r="AQ93" s="238"/>
    </row>
    <row r="94" spans="1:43" ht="30" customHeight="1">
      <c r="A94" s="523"/>
      <c r="B94" s="1248"/>
      <c r="C94" s="1248"/>
      <c r="D94" s="1248"/>
      <c r="E94" s="1248"/>
      <c r="F94" s="1248"/>
      <c r="G94" s="1248"/>
      <c r="H94" s="1466"/>
      <c r="I94" s="1466"/>
      <c r="J94" s="1466"/>
      <c r="K94" s="1248"/>
      <c r="L94" s="1248"/>
      <c r="M94" s="1248"/>
      <c r="N94" s="1248"/>
      <c r="O94" s="1248"/>
      <c r="P94" s="1248"/>
      <c r="Q94" s="1248"/>
      <c r="R94" s="1248"/>
      <c r="S94" s="1248"/>
      <c r="T94" s="1248"/>
      <c r="U94" s="1248"/>
      <c r="V94" s="1248"/>
      <c r="W94" s="1248"/>
      <c r="X94" s="1467"/>
      <c r="Y94" s="1467"/>
      <c r="Z94" s="1467"/>
      <c r="AA94" s="1467"/>
      <c r="AB94" s="1467"/>
      <c r="AC94" s="1467"/>
      <c r="AD94" s="1464">
        <f t="shared" si="0"/>
        <v>0</v>
      </c>
      <c r="AE94" s="1464"/>
      <c r="AF94" s="1464"/>
      <c r="AG94" s="238"/>
      <c r="AH94" s="238"/>
      <c r="AI94" s="238"/>
      <c r="AJ94" s="238"/>
      <c r="AK94" s="238"/>
      <c r="AL94" s="238"/>
      <c r="AM94" s="238"/>
      <c r="AN94" s="238"/>
      <c r="AO94" s="238"/>
      <c r="AP94" s="238"/>
      <c r="AQ94" s="238"/>
    </row>
    <row r="95" spans="1:43" ht="30" customHeight="1">
      <c r="A95" s="523"/>
      <c r="B95" s="1248"/>
      <c r="C95" s="1248"/>
      <c r="D95" s="1248"/>
      <c r="E95" s="1248"/>
      <c r="F95" s="1248"/>
      <c r="G95" s="1248"/>
      <c r="H95" s="1466"/>
      <c r="I95" s="1466"/>
      <c r="J95" s="1466"/>
      <c r="K95" s="1248"/>
      <c r="L95" s="1248"/>
      <c r="M95" s="1248"/>
      <c r="N95" s="1248"/>
      <c r="O95" s="1248"/>
      <c r="P95" s="1248"/>
      <c r="Q95" s="1248"/>
      <c r="R95" s="1248"/>
      <c r="S95" s="1248"/>
      <c r="T95" s="1248"/>
      <c r="U95" s="1248"/>
      <c r="V95" s="1248"/>
      <c r="W95" s="1248"/>
      <c r="X95" s="1467"/>
      <c r="Y95" s="1467"/>
      <c r="Z95" s="1467"/>
      <c r="AA95" s="1467"/>
      <c r="AB95" s="1467"/>
      <c r="AC95" s="1467"/>
      <c r="AD95" s="1464">
        <f t="shared" si="0"/>
        <v>0</v>
      </c>
      <c r="AE95" s="1464"/>
      <c r="AF95" s="1464"/>
      <c r="AG95" s="238"/>
      <c r="AH95" s="238"/>
      <c r="AI95" s="238"/>
      <c r="AJ95" s="238"/>
      <c r="AK95" s="238"/>
      <c r="AL95" s="238"/>
      <c r="AM95" s="238"/>
      <c r="AN95" s="238"/>
      <c r="AO95" s="238"/>
      <c r="AP95" s="238"/>
      <c r="AQ95" s="238"/>
    </row>
    <row r="96" spans="1:43" ht="30" customHeight="1">
      <c r="A96" s="523"/>
      <c r="B96" s="1248"/>
      <c r="C96" s="1248"/>
      <c r="D96" s="1248"/>
      <c r="E96" s="1248"/>
      <c r="F96" s="1248"/>
      <c r="G96" s="1248"/>
      <c r="H96" s="1466"/>
      <c r="I96" s="1466"/>
      <c r="J96" s="1466"/>
      <c r="K96" s="1248"/>
      <c r="L96" s="1248"/>
      <c r="M96" s="1248"/>
      <c r="N96" s="1248"/>
      <c r="O96" s="1248"/>
      <c r="P96" s="1248"/>
      <c r="Q96" s="1248"/>
      <c r="R96" s="1248"/>
      <c r="S96" s="1248"/>
      <c r="T96" s="1248"/>
      <c r="U96" s="1248"/>
      <c r="V96" s="1248"/>
      <c r="W96" s="1248"/>
      <c r="X96" s="1467"/>
      <c r="Y96" s="1467"/>
      <c r="Z96" s="1467"/>
      <c r="AA96" s="1467"/>
      <c r="AB96" s="1467"/>
      <c r="AC96" s="1467"/>
      <c r="AD96" s="1464">
        <f t="shared" si="0"/>
        <v>0</v>
      </c>
      <c r="AE96" s="1464"/>
      <c r="AF96" s="1464"/>
      <c r="AG96" s="238"/>
      <c r="AH96" s="238"/>
      <c r="AI96" s="238"/>
      <c r="AJ96" s="238"/>
      <c r="AK96" s="238"/>
      <c r="AL96" s="238"/>
      <c r="AM96" s="238"/>
      <c r="AN96" s="238"/>
      <c r="AO96" s="238"/>
      <c r="AP96" s="238"/>
      <c r="AQ96" s="238"/>
    </row>
    <row r="97" spans="1:43" ht="30" customHeight="1">
      <c r="A97" s="523"/>
      <c r="B97" s="1248"/>
      <c r="C97" s="1248"/>
      <c r="D97" s="1248"/>
      <c r="E97" s="1248"/>
      <c r="F97" s="1248"/>
      <c r="G97" s="1248"/>
      <c r="H97" s="1466"/>
      <c r="I97" s="1466"/>
      <c r="J97" s="1466"/>
      <c r="K97" s="1248"/>
      <c r="L97" s="1248"/>
      <c r="M97" s="1248"/>
      <c r="N97" s="1248"/>
      <c r="O97" s="1248"/>
      <c r="P97" s="1248"/>
      <c r="Q97" s="1248"/>
      <c r="R97" s="1248"/>
      <c r="S97" s="1248"/>
      <c r="T97" s="1248"/>
      <c r="U97" s="1248"/>
      <c r="V97" s="1248"/>
      <c r="W97" s="1248"/>
      <c r="X97" s="1467"/>
      <c r="Y97" s="1467"/>
      <c r="Z97" s="1467"/>
      <c r="AA97" s="1467"/>
      <c r="AB97" s="1467"/>
      <c r="AC97" s="1467"/>
      <c r="AD97" s="1464">
        <f t="shared" si="0"/>
        <v>0</v>
      </c>
      <c r="AE97" s="1464"/>
      <c r="AF97" s="1464"/>
      <c r="AG97" s="238"/>
      <c r="AH97" s="238"/>
      <c r="AI97" s="238"/>
      <c r="AJ97" s="238"/>
      <c r="AK97" s="238"/>
      <c r="AL97" s="238"/>
      <c r="AM97" s="238"/>
      <c r="AN97" s="238"/>
      <c r="AO97" s="238"/>
      <c r="AP97" s="238"/>
      <c r="AQ97" s="238"/>
    </row>
    <row r="98" spans="1:43" ht="30" customHeight="1">
      <c r="A98" s="523"/>
      <c r="B98" s="1248"/>
      <c r="C98" s="1248"/>
      <c r="D98" s="1248"/>
      <c r="E98" s="1248"/>
      <c r="F98" s="1248"/>
      <c r="G98" s="1248"/>
      <c r="H98" s="1466"/>
      <c r="I98" s="1466"/>
      <c r="J98" s="1466"/>
      <c r="K98" s="1248"/>
      <c r="L98" s="1248"/>
      <c r="M98" s="1248"/>
      <c r="N98" s="1248"/>
      <c r="O98" s="1248"/>
      <c r="P98" s="1248"/>
      <c r="Q98" s="1248"/>
      <c r="R98" s="1248"/>
      <c r="S98" s="1248"/>
      <c r="T98" s="1248"/>
      <c r="U98" s="1248"/>
      <c r="V98" s="1248"/>
      <c r="W98" s="1248"/>
      <c r="X98" s="1467"/>
      <c r="Y98" s="1467"/>
      <c r="Z98" s="1467"/>
      <c r="AA98" s="1467"/>
      <c r="AB98" s="1467"/>
      <c r="AC98" s="1467"/>
      <c r="AD98" s="1464">
        <f t="shared" si="0"/>
        <v>0</v>
      </c>
      <c r="AE98" s="1464"/>
      <c r="AF98" s="1464"/>
      <c r="AG98" s="238"/>
      <c r="AH98" s="238"/>
      <c r="AI98" s="238"/>
      <c r="AJ98" s="238"/>
      <c r="AK98" s="238"/>
      <c r="AL98" s="238"/>
      <c r="AM98" s="238"/>
      <c r="AN98" s="238"/>
      <c r="AO98" s="238"/>
      <c r="AP98" s="238"/>
      <c r="AQ98" s="238"/>
    </row>
    <row r="99" spans="1:43" ht="30" customHeight="1">
      <c r="A99" s="523"/>
      <c r="B99" s="1248"/>
      <c r="C99" s="1248"/>
      <c r="D99" s="1248"/>
      <c r="E99" s="1248"/>
      <c r="F99" s="1248"/>
      <c r="G99" s="1248"/>
      <c r="H99" s="1466"/>
      <c r="I99" s="1466"/>
      <c r="J99" s="1466"/>
      <c r="K99" s="1248"/>
      <c r="L99" s="1248"/>
      <c r="M99" s="1248"/>
      <c r="N99" s="1248"/>
      <c r="O99" s="1248"/>
      <c r="P99" s="1248"/>
      <c r="Q99" s="1248"/>
      <c r="R99" s="1248"/>
      <c r="S99" s="1248"/>
      <c r="T99" s="1248"/>
      <c r="U99" s="1248"/>
      <c r="V99" s="1248"/>
      <c r="W99" s="1248"/>
      <c r="X99" s="1467"/>
      <c r="Y99" s="1467"/>
      <c r="Z99" s="1467"/>
      <c r="AA99" s="1467"/>
      <c r="AB99" s="1467"/>
      <c r="AC99" s="1467"/>
      <c r="AD99" s="1464">
        <f t="shared" si="0"/>
        <v>0</v>
      </c>
      <c r="AE99" s="1464"/>
      <c r="AF99" s="1464"/>
      <c r="AG99" s="238"/>
      <c r="AH99" s="238"/>
      <c r="AI99" s="238"/>
      <c r="AJ99" s="238"/>
      <c r="AK99" s="238"/>
      <c r="AL99" s="238"/>
      <c r="AM99" s="238"/>
      <c r="AN99" s="238"/>
      <c r="AO99" s="238"/>
      <c r="AP99" s="238"/>
      <c r="AQ99" s="238"/>
    </row>
    <row r="100" spans="1:43" ht="30" customHeight="1">
      <c r="A100" s="523"/>
      <c r="B100" s="1248"/>
      <c r="C100" s="1248"/>
      <c r="D100" s="1248"/>
      <c r="E100" s="1248"/>
      <c r="F100" s="1248"/>
      <c r="G100" s="1248"/>
      <c r="H100" s="1466"/>
      <c r="I100" s="1466"/>
      <c r="J100" s="1466"/>
      <c r="K100" s="1248"/>
      <c r="L100" s="1248"/>
      <c r="M100" s="1248"/>
      <c r="N100" s="1248"/>
      <c r="O100" s="1248"/>
      <c r="P100" s="1248"/>
      <c r="Q100" s="1248"/>
      <c r="R100" s="1248"/>
      <c r="S100" s="1248"/>
      <c r="T100" s="1248"/>
      <c r="U100" s="1248"/>
      <c r="V100" s="1248"/>
      <c r="W100" s="1248"/>
      <c r="X100" s="1467"/>
      <c r="Y100" s="1467"/>
      <c r="Z100" s="1467"/>
      <c r="AA100" s="1467"/>
      <c r="AB100" s="1467"/>
      <c r="AC100" s="1467"/>
      <c r="AD100" s="1464">
        <f t="shared" si="0"/>
        <v>0</v>
      </c>
      <c r="AE100" s="1464"/>
      <c r="AF100" s="1464"/>
      <c r="AG100" s="238"/>
      <c r="AH100" s="238"/>
      <c r="AI100" s="238"/>
      <c r="AJ100" s="238"/>
      <c r="AK100" s="238"/>
      <c r="AL100" s="238"/>
      <c r="AM100" s="238"/>
      <c r="AN100" s="238"/>
      <c r="AO100" s="238"/>
      <c r="AP100" s="238"/>
      <c r="AQ100" s="238"/>
    </row>
    <row r="101" spans="1:43" ht="30" customHeight="1">
      <c r="A101" s="523"/>
      <c r="B101" s="1248"/>
      <c r="C101" s="1248"/>
      <c r="D101" s="1248"/>
      <c r="E101" s="1248"/>
      <c r="F101" s="1248"/>
      <c r="G101" s="1248"/>
      <c r="H101" s="1466"/>
      <c r="I101" s="1466"/>
      <c r="J101" s="1466"/>
      <c r="K101" s="1248"/>
      <c r="L101" s="1248"/>
      <c r="M101" s="1248"/>
      <c r="N101" s="1248"/>
      <c r="O101" s="1248"/>
      <c r="P101" s="1248"/>
      <c r="Q101" s="1248"/>
      <c r="R101" s="1248"/>
      <c r="S101" s="1248"/>
      <c r="T101" s="1248"/>
      <c r="U101" s="1248"/>
      <c r="V101" s="1248"/>
      <c r="W101" s="1248"/>
      <c r="X101" s="1467"/>
      <c r="Y101" s="1467"/>
      <c r="Z101" s="1467"/>
      <c r="AA101" s="1467"/>
      <c r="AB101" s="1467"/>
      <c r="AC101" s="1467"/>
      <c r="AD101" s="1464">
        <f t="shared" si="0"/>
        <v>0</v>
      </c>
      <c r="AE101" s="1464"/>
      <c r="AF101" s="1464"/>
      <c r="AG101" s="238"/>
      <c r="AH101" s="238"/>
      <c r="AI101" s="238"/>
      <c r="AJ101" s="238"/>
      <c r="AK101" s="238"/>
      <c r="AL101" s="238"/>
      <c r="AM101" s="238"/>
      <c r="AN101" s="238"/>
      <c r="AO101" s="238"/>
      <c r="AP101" s="238"/>
      <c r="AQ101" s="238"/>
    </row>
    <row r="102" spans="1:43" ht="30" customHeight="1">
      <c r="A102" s="523"/>
      <c r="B102" s="1248"/>
      <c r="C102" s="1248"/>
      <c r="D102" s="1248"/>
      <c r="E102" s="1248"/>
      <c r="F102" s="1248"/>
      <c r="G102" s="1248"/>
      <c r="H102" s="1466"/>
      <c r="I102" s="1466"/>
      <c r="J102" s="1466"/>
      <c r="K102" s="1248"/>
      <c r="L102" s="1248"/>
      <c r="M102" s="1248"/>
      <c r="N102" s="1248"/>
      <c r="O102" s="1248"/>
      <c r="P102" s="1248"/>
      <c r="Q102" s="1248"/>
      <c r="R102" s="1248"/>
      <c r="S102" s="1248"/>
      <c r="T102" s="1248"/>
      <c r="U102" s="1248"/>
      <c r="V102" s="1248"/>
      <c r="W102" s="1248"/>
      <c r="X102" s="1467"/>
      <c r="Y102" s="1467"/>
      <c r="Z102" s="1467"/>
      <c r="AA102" s="1467"/>
      <c r="AB102" s="1467"/>
      <c r="AC102" s="1467"/>
      <c r="AD102" s="1464">
        <f t="shared" si="0"/>
        <v>0</v>
      </c>
      <c r="AE102" s="1464"/>
      <c r="AF102" s="1464"/>
      <c r="AG102" s="238"/>
      <c r="AH102" s="238"/>
      <c r="AI102" s="238"/>
      <c r="AJ102" s="238"/>
      <c r="AK102" s="238"/>
      <c r="AL102" s="238"/>
      <c r="AM102" s="238"/>
      <c r="AN102" s="238"/>
      <c r="AO102" s="238"/>
      <c r="AP102" s="238"/>
      <c r="AQ102" s="238"/>
    </row>
    <row r="103" spans="1:43" ht="30" customHeight="1">
      <c r="A103" s="523"/>
      <c r="B103" s="1248"/>
      <c r="C103" s="1248"/>
      <c r="D103" s="1248"/>
      <c r="E103" s="1248"/>
      <c r="F103" s="1248"/>
      <c r="G103" s="1248"/>
      <c r="H103" s="1466"/>
      <c r="I103" s="1466"/>
      <c r="J103" s="1466"/>
      <c r="K103" s="1248"/>
      <c r="L103" s="1248"/>
      <c r="M103" s="1248"/>
      <c r="N103" s="1248"/>
      <c r="O103" s="1248"/>
      <c r="P103" s="1248"/>
      <c r="Q103" s="1248"/>
      <c r="R103" s="1248"/>
      <c r="S103" s="1248"/>
      <c r="T103" s="1248"/>
      <c r="U103" s="1248"/>
      <c r="V103" s="1248"/>
      <c r="W103" s="1248"/>
      <c r="X103" s="1467"/>
      <c r="Y103" s="1467"/>
      <c r="Z103" s="1467"/>
      <c r="AA103" s="1467"/>
      <c r="AB103" s="1467"/>
      <c r="AC103" s="1467"/>
      <c r="AD103" s="1464">
        <f t="shared" si="0"/>
        <v>0</v>
      </c>
      <c r="AE103" s="1464"/>
      <c r="AF103" s="1464"/>
      <c r="AG103" s="238"/>
      <c r="AH103" s="238"/>
      <c r="AI103" s="238"/>
      <c r="AJ103" s="238"/>
      <c r="AK103" s="238"/>
      <c r="AL103" s="238"/>
      <c r="AM103" s="238"/>
      <c r="AN103" s="238"/>
      <c r="AO103" s="238"/>
      <c r="AP103" s="238"/>
      <c r="AQ103" s="238"/>
    </row>
    <row r="104" spans="1:43" ht="30" customHeight="1">
      <c r="A104" s="523"/>
      <c r="B104" s="1248"/>
      <c r="C104" s="1248"/>
      <c r="D104" s="1248"/>
      <c r="E104" s="1248"/>
      <c r="F104" s="1248"/>
      <c r="G104" s="1248"/>
      <c r="H104" s="1466"/>
      <c r="I104" s="1466"/>
      <c r="J104" s="1466"/>
      <c r="K104" s="1248"/>
      <c r="L104" s="1248"/>
      <c r="M104" s="1248"/>
      <c r="N104" s="1248"/>
      <c r="O104" s="1248"/>
      <c r="P104" s="1248"/>
      <c r="Q104" s="1248"/>
      <c r="R104" s="1248"/>
      <c r="S104" s="1248"/>
      <c r="T104" s="1248"/>
      <c r="U104" s="1248"/>
      <c r="V104" s="1248"/>
      <c r="W104" s="1248"/>
      <c r="X104" s="1467"/>
      <c r="Y104" s="1467"/>
      <c r="Z104" s="1467"/>
      <c r="AA104" s="1467"/>
      <c r="AB104" s="1467"/>
      <c r="AC104" s="1467"/>
      <c r="AD104" s="1464">
        <f t="shared" si="0"/>
        <v>0</v>
      </c>
      <c r="AE104" s="1464"/>
      <c r="AF104" s="1464"/>
      <c r="AG104" s="238"/>
      <c r="AH104" s="238"/>
      <c r="AI104" s="238"/>
      <c r="AJ104" s="238"/>
      <c r="AK104" s="238"/>
      <c r="AL104" s="238"/>
      <c r="AM104" s="238"/>
      <c r="AN104" s="238"/>
      <c r="AO104" s="238"/>
      <c r="AP104" s="238"/>
      <c r="AQ104" s="238"/>
    </row>
    <row r="105" spans="1:43" ht="30" customHeight="1">
      <c r="A105" s="523"/>
      <c r="B105" s="1248"/>
      <c r="C105" s="1248"/>
      <c r="D105" s="1248"/>
      <c r="E105" s="1248"/>
      <c r="F105" s="1248"/>
      <c r="G105" s="1248"/>
      <c r="H105" s="1466"/>
      <c r="I105" s="1466"/>
      <c r="J105" s="1466"/>
      <c r="K105" s="1248"/>
      <c r="L105" s="1248"/>
      <c r="M105" s="1248"/>
      <c r="N105" s="1248"/>
      <c r="O105" s="1248"/>
      <c r="P105" s="1248"/>
      <c r="Q105" s="1248"/>
      <c r="R105" s="1248"/>
      <c r="S105" s="1248"/>
      <c r="T105" s="1248"/>
      <c r="U105" s="1248"/>
      <c r="V105" s="1248"/>
      <c r="W105" s="1248"/>
      <c r="X105" s="1467"/>
      <c r="Y105" s="1467"/>
      <c r="Z105" s="1467"/>
      <c r="AA105" s="1467"/>
      <c r="AB105" s="1467"/>
      <c r="AC105" s="1467"/>
      <c r="AD105" s="1464">
        <f t="shared" si="0"/>
        <v>0</v>
      </c>
      <c r="AE105" s="1464"/>
      <c r="AF105" s="1464"/>
      <c r="AG105" s="238"/>
      <c r="AH105" s="238"/>
      <c r="AI105" s="238"/>
      <c r="AJ105" s="238"/>
      <c r="AK105" s="238"/>
      <c r="AL105" s="238"/>
      <c r="AM105" s="238"/>
      <c r="AN105" s="238"/>
      <c r="AO105" s="238"/>
      <c r="AP105" s="238"/>
      <c r="AQ105" s="238"/>
    </row>
    <row r="106" spans="1:43" ht="30" customHeight="1">
      <c r="A106" s="523"/>
      <c r="B106" s="1248"/>
      <c r="C106" s="1248"/>
      <c r="D106" s="1248"/>
      <c r="E106" s="1248"/>
      <c r="F106" s="1248"/>
      <c r="G106" s="1248"/>
      <c r="H106" s="1466"/>
      <c r="I106" s="1466"/>
      <c r="J106" s="1466"/>
      <c r="K106" s="1248"/>
      <c r="L106" s="1248"/>
      <c r="M106" s="1248"/>
      <c r="N106" s="1248"/>
      <c r="O106" s="1248"/>
      <c r="P106" s="1248"/>
      <c r="Q106" s="1248"/>
      <c r="R106" s="1248"/>
      <c r="S106" s="1248"/>
      <c r="T106" s="1248"/>
      <c r="U106" s="1248"/>
      <c r="V106" s="1248"/>
      <c r="W106" s="1248"/>
      <c r="X106" s="1467"/>
      <c r="Y106" s="1467"/>
      <c r="Z106" s="1467"/>
      <c r="AA106" s="1467"/>
      <c r="AB106" s="1467"/>
      <c r="AC106" s="1467"/>
      <c r="AD106" s="1464">
        <f t="shared" si="0"/>
        <v>0</v>
      </c>
      <c r="AE106" s="1464"/>
      <c r="AF106" s="1464"/>
      <c r="AG106" s="238"/>
      <c r="AH106" s="238"/>
      <c r="AI106" s="238"/>
      <c r="AJ106" s="238"/>
      <c r="AK106" s="238"/>
      <c r="AL106" s="238"/>
      <c r="AM106" s="238"/>
      <c r="AN106" s="238"/>
      <c r="AO106" s="238"/>
      <c r="AP106" s="238"/>
      <c r="AQ106" s="238"/>
    </row>
    <row r="107" spans="1:43" ht="30" customHeight="1">
      <c r="A107" s="523"/>
      <c r="B107" s="1248"/>
      <c r="C107" s="1248"/>
      <c r="D107" s="1248"/>
      <c r="E107" s="1248"/>
      <c r="F107" s="1248"/>
      <c r="G107" s="1248"/>
      <c r="H107" s="1466"/>
      <c r="I107" s="1466"/>
      <c r="J107" s="1466"/>
      <c r="K107" s="1248"/>
      <c r="L107" s="1248"/>
      <c r="M107" s="1248"/>
      <c r="N107" s="1248"/>
      <c r="O107" s="1248"/>
      <c r="P107" s="1248"/>
      <c r="Q107" s="1248"/>
      <c r="R107" s="1248"/>
      <c r="S107" s="1248"/>
      <c r="T107" s="1248"/>
      <c r="U107" s="1248"/>
      <c r="V107" s="1248"/>
      <c r="W107" s="1248"/>
      <c r="X107" s="1467"/>
      <c r="Y107" s="1467"/>
      <c r="Z107" s="1467"/>
      <c r="AA107" s="1467"/>
      <c r="AB107" s="1467"/>
      <c r="AC107" s="1467"/>
      <c r="AD107" s="1464">
        <f t="shared" si="0"/>
        <v>0</v>
      </c>
      <c r="AE107" s="1464"/>
      <c r="AF107" s="1464"/>
      <c r="AG107" s="238"/>
      <c r="AH107" s="238"/>
      <c r="AI107" s="238"/>
      <c r="AJ107" s="238"/>
      <c r="AK107" s="238"/>
      <c r="AL107" s="238"/>
      <c r="AM107" s="238"/>
      <c r="AN107" s="238"/>
      <c r="AO107" s="238"/>
      <c r="AP107" s="238"/>
      <c r="AQ107" s="238"/>
    </row>
    <row r="108" spans="1:43" ht="30" customHeight="1">
      <c r="A108" s="523"/>
      <c r="B108" s="1248"/>
      <c r="C108" s="1248"/>
      <c r="D108" s="1248"/>
      <c r="E108" s="1248"/>
      <c r="F108" s="1248"/>
      <c r="G108" s="1248"/>
      <c r="H108" s="1466"/>
      <c r="I108" s="1466"/>
      <c r="J108" s="1466"/>
      <c r="K108" s="1248"/>
      <c r="L108" s="1248"/>
      <c r="M108" s="1248"/>
      <c r="N108" s="1248"/>
      <c r="O108" s="1248"/>
      <c r="P108" s="1248"/>
      <c r="Q108" s="1248"/>
      <c r="R108" s="1248"/>
      <c r="S108" s="1248"/>
      <c r="T108" s="1248"/>
      <c r="U108" s="1248"/>
      <c r="V108" s="1248"/>
      <c r="W108" s="1248"/>
      <c r="X108" s="1467"/>
      <c r="Y108" s="1467"/>
      <c r="Z108" s="1467"/>
      <c r="AA108" s="1467"/>
      <c r="AB108" s="1467"/>
      <c r="AC108" s="1467"/>
      <c r="AD108" s="1464">
        <f t="shared" si="0"/>
        <v>0</v>
      </c>
      <c r="AE108" s="1464"/>
      <c r="AF108" s="1464"/>
      <c r="AG108" s="238"/>
      <c r="AH108" s="238"/>
      <c r="AI108" s="238"/>
      <c r="AJ108" s="238"/>
      <c r="AK108" s="238"/>
      <c r="AL108" s="238"/>
      <c r="AM108" s="238"/>
      <c r="AN108" s="238"/>
      <c r="AO108" s="238"/>
      <c r="AP108" s="238"/>
      <c r="AQ108" s="238"/>
    </row>
    <row r="109" spans="1:43" ht="30" customHeight="1">
      <c r="A109" s="523"/>
      <c r="B109" s="1248"/>
      <c r="C109" s="1248"/>
      <c r="D109" s="1248"/>
      <c r="E109" s="1248"/>
      <c r="F109" s="1248"/>
      <c r="G109" s="1248"/>
      <c r="H109" s="1466"/>
      <c r="I109" s="1466"/>
      <c r="J109" s="1466"/>
      <c r="K109" s="1248"/>
      <c r="L109" s="1248"/>
      <c r="M109" s="1248"/>
      <c r="N109" s="1248"/>
      <c r="O109" s="1248"/>
      <c r="P109" s="1248"/>
      <c r="Q109" s="1248"/>
      <c r="R109" s="1248"/>
      <c r="S109" s="1248"/>
      <c r="T109" s="1248"/>
      <c r="U109" s="1248"/>
      <c r="V109" s="1248"/>
      <c r="W109" s="1248"/>
      <c r="X109" s="1467"/>
      <c r="Y109" s="1467"/>
      <c r="Z109" s="1467"/>
      <c r="AA109" s="1467"/>
      <c r="AB109" s="1467"/>
      <c r="AC109" s="1467"/>
      <c r="AD109" s="1464">
        <f t="shared" si="0"/>
        <v>0</v>
      </c>
      <c r="AE109" s="1464"/>
      <c r="AF109" s="1464"/>
      <c r="AG109" s="238"/>
      <c r="AH109" s="238"/>
      <c r="AI109" s="238"/>
      <c r="AJ109" s="238"/>
      <c r="AK109" s="238"/>
      <c r="AL109" s="238"/>
      <c r="AM109" s="238"/>
      <c r="AN109" s="238"/>
      <c r="AO109" s="238"/>
      <c r="AP109" s="238"/>
      <c r="AQ109" s="238"/>
    </row>
    <row r="110" spans="1:43" ht="30" customHeight="1">
      <c r="A110" s="523"/>
      <c r="B110" s="1248"/>
      <c r="C110" s="1248"/>
      <c r="D110" s="1248"/>
      <c r="E110" s="1248"/>
      <c r="F110" s="1248"/>
      <c r="G110" s="1248"/>
      <c r="H110" s="1466"/>
      <c r="I110" s="1466"/>
      <c r="J110" s="1466"/>
      <c r="K110" s="1248"/>
      <c r="L110" s="1248"/>
      <c r="M110" s="1248"/>
      <c r="N110" s="1248"/>
      <c r="O110" s="1248"/>
      <c r="P110" s="1248"/>
      <c r="Q110" s="1248"/>
      <c r="R110" s="1248"/>
      <c r="S110" s="1248"/>
      <c r="T110" s="1248"/>
      <c r="U110" s="1248"/>
      <c r="V110" s="1248"/>
      <c r="W110" s="1248"/>
      <c r="X110" s="1467"/>
      <c r="Y110" s="1467"/>
      <c r="Z110" s="1467"/>
      <c r="AA110" s="1467"/>
      <c r="AB110" s="1467"/>
      <c r="AC110" s="1467"/>
      <c r="AD110" s="1464">
        <f t="shared" si="0"/>
        <v>0</v>
      </c>
      <c r="AE110" s="1464"/>
      <c r="AF110" s="1464"/>
      <c r="AG110" s="238"/>
      <c r="AH110" s="238"/>
      <c r="AI110" s="238"/>
      <c r="AJ110" s="238"/>
      <c r="AK110" s="238"/>
      <c r="AL110" s="238"/>
      <c r="AM110" s="238"/>
      <c r="AN110" s="238"/>
      <c r="AO110" s="238"/>
      <c r="AP110" s="238"/>
      <c r="AQ110" s="238"/>
    </row>
    <row r="111" spans="1:43" ht="30" customHeight="1">
      <c r="A111" s="523"/>
      <c r="B111" s="1248"/>
      <c r="C111" s="1248"/>
      <c r="D111" s="1248"/>
      <c r="E111" s="1248"/>
      <c r="F111" s="1248"/>
      <c r="G111" s="1248"/>
      <c r="H111" s="1466"/>
      <c r="I111" s="1466"/>
      <c r="J111" s="1466"/>
      <c r="K111" s="1248"/>
      <c r="L111" s="1248"/>
      <c r="M111" s="1248"/>
      <c r="N111" s="1248"/>
      <c r="O111" s="1248"/>
      <c r="P111" s="1248"/>
      <c r="Q111" s="1248"/>
      <c r="R111" s="1248"/>
      <c r="S111" s="1248"/>
      <c r="T111" s="1248"/>
      <c r="U111" s="1248"/>
      <c r="V111" s="1248"/>
      <c r="W111" s="1248"/>
      <c r="X111" s="1467"/>
      <c r="Y111" s="1467"/>
      <c r="Z111" s="1467"/>
      <c r="AA111" s="1467"/>
      <c r="AB111" s="1467"/>
      <c r="AC111" s="1467"/>
      <c r="AD111" s="1464">
        <f t="shared" si="0"/>
        <v>0</v>
      </c>
      <c r="AE111" s="1464"/>
      <c r="AF111" s="1464"/>
      <c r="AG111" s="238"/>
      <c r="AH111" s="238"/>
      <c r="AI111" s="238"/>
      <c r="AJ111" s="238"/>
      <c r="AK111" s="238"/>
      <c r="AL111" s="238"/>
      <c r="AM111" s="238"/>
      <c r="AN111" s="238"/>
      <c r="AO111" s="238"/>
      <c r="AP111" s="238"/>
      <c r="AQ111" s="238"/>
    </row>
    <row r="112" spans="1:43" ht="30" customHeight="1">
      <c r="A112" s="523"/>
      <c r="B112" s="1248"/>
      <c r="C112" s="1248"/>
      <c r="D112" s="1248"/>
      <c r="E112" s="1248"/>
      <c r="F112" s="1248"/>
      <c r="G112" s="1248"/>
      <c r="H112" s="1466"/>
      <c r="I112" s="1466"/>
      <c r="J112" s="1466"/>
      <c r="K112" s="1248"/>
      <c r="L112" s="1248"/>
      <c r="M112" s="1248"/>
      <c r="N112" s="1248"/>
      <c r="O112" s="1248"/>
      <c r="P112" s="1248"/>
      <c r="Q112" s="1248"/>
      <c r="R112" s="1248"/>
      <c r="S112" s="1248"/>
      <c r="T112" s="1248"/>
      <c r="U112" s="1248"/>
      <c r="V112" s="1248"/>
      <c r="W112" s="1248"/>
      <c r="X112" s="1467"/>
      <c r="Y112" s="1467"/>
      <c r="Z112" s="1467"/>
      <c r="AA112" s="1467"/>
      <c r="AB112" s="1467"/>
      <c r="AC112" s="1467"/>
      <c r="AD112" s="1464">
        <f t="shared" si="0"/>
        <v>0</v>
      </c>
      <c r="AE112" s="1464"/>
      <c r="AF112" s="1464"/>
      <c r="AG112" s="238"/>
      <c r="AH112" s="238"/>
      <c r="AI112" s="238"/>
      <c r="AJ112" s="238"/>
      <c r="AK112" s="238"/>
      <c r="AL112" s="238"/>
      <c r="AM112" s="238"/>
      <c r="AN112" s="238"/>
      <c r="AO112" s="238"/>
      <c r="AP112" s="238"/>
      <c r="AQ112" s="238"/>
    </row>
    <row r="113" spans="1:43" ht="30" customHeight="1">
      <c r="A113" s="523"/>
      <c r="B113" s="1248"/>
      <c r="C113" s="1248"/>
      <c r="D113" s="1248"/>
      <c r="E113" s="1248"/>
      <c r="F113" s="1248"/>
      <c r="G113" s="1248"/>
      <c r="H113" s="1466"/>
      <c r="I113" s="1466"/>
      <c r="J113" s="1466"/>
      <c r="K113" s="1248"/>
      <c r="L113" s="1248"/>
      <c r="M113" s="1248"/>
      <c r="N113" s="1248"/>
      <c r="O113" s="1248"/>
      <c r="P113" s="1248"/>
      <c r="Q113" s="1248"/>
      <c r="R113" s="1248"/>
      <c r="S113" s="1248"/>
      <c r="T113" s="1248"/>
      <c r="U113" s="1248"/>
      <c r="V113" s="1248"/>
      <c r="W113" s="1248"/>
      <c r="X113" s="1467"/>
      <c r="Y113" s="1467"/>
      <c r="Z113" s="1467"/>
      <c r="AA113" s="1467"/>
      <c r="AB113" s="1467"/>
      <c r="AC113" s="1467"/>
      <c r="AD113" s="1464">
        <f t="shared" si="0"/>
        <v>0</v>
      </c>
      <c r="AE113" s="1464"/>
      <c r="AF113" s="1464"/>
      <c r="AG113" s="238"/>
      <c r="AH113" s="238"/>
      <c r="AI113" s="238"/>
      <c r="AJ113" s="238"/>
      <c r="AK113" s="238"/>
      <c r="AL113" s="238"/>
      <c r="AM113" s="238"/>
      <c r="AN113" s="238"/>
      <c r="AO113" s="238"/>
      <c r="AP113" s="238"/>
      <c r="AQ113" s="238"/>
    </row>
    <row r="114" spans="1:43" ht="30" customHeight="1">
      <c r="A114" s="523"/>
      <c r="B114" s="1248"/>
      <c r="C114" s="1248"/>
      <c r="D114" s="1248"/>
      <c r="E114" s="1248"/>
      <c r="F114" s="1248"/>
      <c r="G114" s="1248"/>
      <c r="H114" s="1466"/>
      <c r="I114" s="1466"/>
      <c r="J114" s="1466"/>
      <c r="K114" s="1248"/>
      <c r="L114" s="1248"/>
      <c r="M114" s="1248"/>
      <c r="N114" s="1248"/>
      <c r="O114" s="1248"/>
      <c r="P114" s="1248"/>
      <c r="Q114" s="1248"/>
      <c r="R114" s="1248"/>
      <c r="S114" s="1248"/>
      <c r="T114" s="1248"/>
      <c r="U114" s="1248"/>
      <c r="V114" s="1248"/>
      <c r="W114" s="1248"/>
      <c r="X114" s="1467"/>
      <c r="Y114" s="1467"/>
      <c r="Z114" s="1467"/>
      <c r="AA114" s="1467"/>
      <c r="AB114" s="1467"/>
      <c r="AC114" s="1467"/>
      <c r="AD114" s="1464">
        <f t="shared" si="0"/>
        <v>0</v>
      </c>
      <c r="AE114" s="1464"/>
      <c r="AF114" s="1464"/>
      <c r="AG114" s="238"/>
      <c r="AH114" s="238"/>
      <c r="AI114" s="238"/>
      <c r="AJ114" s="238"/>
      <c r="AK114" s="238"/>
      <c r="AL114" s="238"/>
      <c r="AM114" s="238"/>
      <c r="AN114" s="238"/>
      <c r="AO114" s="238"/>
      <c r="AP114" s="238"/>
      <c r="AQ114" s="238"/>
    </row>
    <row r="115" spans="1:43" ht="30" customHeight="1">
      <c r="A115" s="523"/>
      <c r="B115" s="1248"/>
      <c r="C115" s="1248"/>
      <c r="D115" s="1248"/>
      <c r="E115" s="1248"/>
      <c r="F115" s="1248"/>
      <c r="G115" s="1248"/>
      <c r="H115" s="1466"/>
      <c r="I115" s="1466"/>
      <c r="J115" s="1466"/>
      <c r="K115" s="1248"/>
      <c r="L115" s="1248"/>
      <c r="M115" s="1248"/>
      <c r="N115" s="1248"/>
      <c r="O115" s="1248"/>
      <c r="P115" s="1248"/>
      <c r="Q115" s="1248"/>
      <c r="R115" s="1248"/>
      <c r="S115" s="1248"/>
      <c r="T115" s="1248"/>
      <c r="U115" s="1248"/>
      <c r="V115" s="1248"/>
      <c r="W115" s="1248"/>
      <c r="X115" s="1467"/>
      <c r="Y115" s="1467"/>
      <c r="Z115" s="1467"/>
      <c r="AA115" s="1467"/>
      <c r="AB115" s="1467"/>
      <c r="AC115" s="1467"/>
      <c r="AD115" s="1464">
        <f t="shared" si="0"/>
        <v>0</v>
      </c>
      <c r="AE115" s="1464"/>
      <c r="AF115" s="1464"/>
      <c r="AG115" s="238"/>
      <c r="AH115" s="238"/>
      <c r="AI115" s="238"/>
      <c r="AJ115" s="238"/>
      <c r="AK115" s="238"/>
      <c r="AL115" s="238"/>
      <c r="AM115" s="238"/>
      <c r="AN115" s="238"/>
      <c r="AO115" s="238"/>
      <c r="AP115" s="238"/>
      <c r="AQ115" s="238"/>
    </row>
    <row r="116" spans="1:43" ht="30" customHeight="1">
      <c r="A116" s="523"/>
      <c r="B116" s="1248"/>
      <c r="C116" s="1248"/>
      <c r="D116" s="1248"/>
      <c r="E116" s="1248"/>
      <c r="F116" s="1248"/>
      <c r="G116" s="1248"/>
      <c r="H116" s="1466"/>
      <c r="I116" s="1466"/>
      <c r="J116" s="1466"/>
      <c r="K116" s="1248"/>
      <c r="L116" s="1248"/>
      <c r="M116" s="1248"/>
      <c r="N116" s="1248"/>
      <c r="O116" s="1248"/>
      <c r="P116" s="1248"/>
      <c r="Q116" s="1248"/>
      <c r="R116" s="1248"/>
      <c r="S116" s="1248"/>
      <c r="T116" s="1248"/>
      <c r="U116" s="1248"/>
      <c r="V116" s="1248"/>
      <c r="W116" s="1248"/>
      <c r="X116" s="1467"/>
      <c r="Y116" s="1467"/>
      <c r="Z116" s="1467"/>
      <c r="AA116" s="1467"/>
      <c r="AB116" s="1467"/>
      <c r="AC116" s="1467"/>
      <c r="AD116" s="1464">
        <f t="shared" si="0"/>
        <v>0</v>
      </c>
      <c r="AE116" s="1464"/>
      <c r="AF116" s="1464"/>
      <c r="AG116" s="238"/>
      <c r="AH116" s="238"/>
      <c r="AI116" s="238"/>
      <c r="AJ116" s="238"/>
      <c r="AK116" s="238"/>
      <c r="AL116" s="238"/>
      <c r="AM116" s="238"/>
      <c r="AN116" s="238"/>
      <c r="AO116" s="238"/>
      <c r="AP116" s="238"/>
      <c r="AQ116" s="238"/>
    </row>
    <row r="117" spans="1:43" ht="30" customHeight="1">
      <c r="A117" s="523"/>
      <c r="B117" s="1248"/>
      <c r="C117" s="1248"/>
      <c r="D117" s="1248"/>
      <c r="E117" s="1248"/>
      <c r="F117" s="1248"/>
      <c r="G117" s="1248"/>
      <c r="H117" s="1466"/>
      <c r="I117" s="1466"/>
      <c r="J117" s="1466"/>
      <c r="K117" s="1248"/>
      <c r="L117" s="1248"/>
      <c r="M117" s="1248"/>
      <c r="N117" s="1248"/>
      <c r="O117" s="1248"/>
      <c r="P117" s="1248"/>
      <c r="Q117" s="1248"/>
      <c r="R117" s="1248"/>
      <c r="S117" s="1248"/>
      <c r="T117" s="1248"/>
      <c r="U117" s="1248"/>
      <c r="V117" s="1248"/>
      <c r="W117" s="1248"/>
      <c r="X117" s="1467"/>
      <c r="Y117" s="1467"/>
      <c r="Z117" s="1467"/>
      <c r="AA117" s="1467"/>
      <c r="AB117" s="1467"/>
      <c r="AC117" s="1467"/>
      <c r="AD117" s="1464">
        <f t="shared" si="0"/>
        <v>0</v>
      </c>
      <c r="AE117" s="1464"/>
      <c r="AF117" s="1464"/>
      <c r="AG117" s="238"/>
      <c r="AH117" s="238"/>
      <c r="AI117" s="238"/>
      <c r="AJ117" s="238"/>
      <c r="AK117" s="238"/>
      <c r="AL117" s="238"/>
      <c r="AM117" s="238"/>
      <c r="AN117" s="238"/>
      <c r="AO117" s="238"/>
      <c r="AP117" s="238"/>
      <c r="AQ117" s="238"/>
    </row>
    <row r="118" spans="1:43" ht="30" customHeight="1">
      <c r="A118" s="523"/>
      <c r="B118" s="1248"/>
      <c r="C118" s="1248"/>
      <c r="D118" s="1248"/>
      <c r="E118" s="1248"/>
      <c r="F118" s="1248"/>
      <c r="G118" s="1248"/>
      <c r="H118" s="1466"/>
      <c r="I118" s="1466"/>
      <c r="J118" s="1466"/>
      <c r="K118" s="1248"/>
      <c r="L118" s="1248"/>
      <c r="M118" s="1248"/>
      <c r="N118" s="1248"/>
      <c r="O118" s="1248"/>
      <c r="P118" s="1248"/>
      <c r="Q118" s="1248"/>
      <c r="R118" s="1248"/>
      <c r="S118" s="1248"/>
      <c r="T118" s="1248"/>
      <c r="U118" s="1248"/>
      <c r="V118" s="1248"/>
      <c r="W118" s="1248"/>
      <c r="X118" s="1467"/>
      <c r="Y118" s="1467"/>
      <c r="Z118" s="1467"/>
      <c r="AA118" s="1467"/>
      <c r="AB118" s="1467"/>
      <c r="AC118" s="1467"/>
      <c r="AD118" s="1464">
        <f t="shared" si="0"/>
        <v>0</v>
      </c>
      <c r="AE118" s="1464"/>
      <c r="AF118" s="1464"/>
      <c r="AG118" s="238"/>
      <c r="AH118" s="238"/>
      <c r="AI118" s="238"/>
      <c r="AJ118" s="238"/>
      <c r="AK118" s="238"/>
      <c r="AL118" s="238"/>
      <c r="AM118" s="238"/>
      <c r="AN118" s="238"/>
      <c r="AO118" s="238"/>
      <c r="AP118" s="238"/>
      <c r="AQ118" s="238"/>
    </row>
    <row r="119" spans="1:43" ht="30" customHeight="1">
      <c r="A119" s="523"/>
      <c r="B119" s="1248"/>
      <c r="C119" s="1248"/>
      <c r="D119" s="1248"/>
      <c r="E119" s="1248"/>
      <c r="F119" s="1248"/>
      <c r="G119" s="1248"/>
      <c r="H119" s="1466"/>
      <c r="I119" s="1466"/>
      <c r="J119" s="1466"/>
      <c r="K119" s="1248"/>
      <c r="L119" s="1248"/>
      <c r="M119" s="1248"/>
      <c r="N119" s="1248"/>
      <c r="O119" s="1248"/>
      <c r="P119" s="1248"/>
      <c r="Q119" s="1248"/>
      <c r="R119" s="1248"/>
      <c r="S119" s="1248"/>
      <c r="T119" s="1248"/>
      <c r="U119" s="1248"/>
      <c r="V119" s="1248"/>
      <c r="W119" s="1248"/>
      <c r="X119" s="1467"/>
      <c r="Y119" s="1467"/>
      <c r="Z119" s="1467"/>
      <c r="AA119" s="1467"/>
      <c r="AB119" s="1467"/>
      <c r="AC119" s="1467"/>
      <c r="AD119" s="1464">
        <f t="shared" ref="AD119:AD173" si="1">+AA119*X119</f>
        <v>0</v>
      </c>
      <c r="AE119" s="1464"/>
      <c r="AF119" s="1464"/>
      <c r="AG119" s="238"/>
      <c r="AH119" s="238"/>
      <c r="AI119" s="238"/>
      <c r="AJ119" s="238"/>
      <c r="AK119" s="238"/>
      <c r="AL119" s="238"/>
      <c r="AM119" s="238"/>
      <c r="AN119" s="238"/>
      <c r="AO119" s="238"/>
      <c r="AP119" s="238"/>
      <c r="AQ119" s="238"/>
    </row>
    <row r="120" spans="1:43" ht="30" customHeight="1">
      <c r="A120" s="523"/>
      <c r="B120" s="1248"/>
      <c r="C120" s="1248"/>
      <c r="D120" s="1248"/>
      <c r="E120" s="1248"/>
      <c r="F120" s="1248"/>
      <c r="G120" s="1248"/>
      <c r="H120" s="1466"/>
      <c r="I120" s="1466"/>
      <c r="J120" s="1466"/>
      <c r="K120" s="1248"/>
      <c r="L120" s="1248"/>
      <c r="M120" s="1248"/>
      <c r="N120" s="1248"/>
      <c r="O120" s="1248"/>
      <c r="P120" s="1248"/>
      <c r="Q120" s="1248"/>
      <c r="R120" s="1248"/>
      <c r="S120" s="1248"/>
      <c r="T120" s="1248"/>
      <c r="U120" s="1248"/>
      <c r="V120" s="1248"/>
      <c r="W120" s="1248"/>
      <c r="X120" s="1467"/>
      <c r="Y120" s="1467"/>
      <c r="Z120" s="1467"/>
      <c r="AA120" s="1467"/>
      <c r="AB120" s="1467"/>
      <c r="AC120" s="1467"/>
      <c r="AD120" s="1464">
        <f t="shared" si="1"/>
        <v>0</v>
      </c>
      <c r="AE120" s="1464"/>
      <c r="AF120" s="1464"/>
      <c r="AG120" s="238"/>
      <c r="AH120" s="238"/>
      <c r="AI120" s="238"/>
      <c r="AJ120" s="238"/>
      <c r="AK120" s="238"/>
      <c r="AL120" s="238"/>
      <c r="AM120" s="238"/>
      <c r="AN120" s="238"/>
      <c r="AO120" s="238"/>
      <c r="AP120" s="238"/>
      <c r="AQ120" s="238"/>
    </row>
    <row r="121" spans="1:43" ht="30" customHeight="1">
      <c r="A121" s="523"/>
      <c r="B121" s="1248"/>
      <c r="C121" s="1248"/>
      <c r="D121" s="1248"/>
      <c r="E121" s="1248"/>
      <c r="F121" s="1248"/>
      <c r="G121" s="1248"/>
      <c r="H121" s="1466"/>
      <c r="I121" s="1466"/>
      <c r="J121" s="1466"/>
      <c r="K121" s="1248"/>
      <c r="L121" s="1248"/>
      <c r="M121" s="1248"/>
      <c r="N121" s="1248"/>
      <c r="O121" s="1248"/>
      <c r="P121" s="1248"/>
      <c r="Q121" s="1248"/>
      <c r="R121" s="1248"/>
      <c r="S121" s="1248"/>
      <c r="T121" s="1248"/>
      <c r="U121" s="1248"/>
      <c r="V121" s="1248"/>
      <c r="W121" s="1248"/>
      <c r="X121" s="1467"/>
      <c r="Y121" s="1467"/>
      <c r="Z121" s="1467"/>
      <c r="AA121" s="1467"/>
      <c r="AB121" s="1467"/>
      <c r="AC121" s="1467"/>
      <c r="AD121" s="1464">
        <f t="shared" si="1"/>
        <v>0</v>
      </c>
      <c r="AE121" s="1464"/>
      <c r="AF121" s="1464"/>
      <c r="AG121" s="238"/>
      <c r="AH121" s="238"/>
      <c r="AI121" s="238"/>
      <c r="AJ121" s="238"/>
      <c r="AK121" s="238"/>
      <c r="AL121" s="238"/>
      <c r="AM121" s="238"/>
      <c r="AN121" s="238"/>
      <c r="AO121" s="238"/>
      <c r="AP121" s="238"/>
      <c r="AQ121" s="238"/>
    </row>
    <row r="122" spans="1:43" ht="30" customHeight="1">
      <c r="A122" s="523"/>
      <c r="B122" s="1248"/>
      <c r="C122" s="1248"/>
      <c r="D122" s="1248"/>
      <c r="E122" s="1248"/>
      <c r="F122" s="1248"/>
      <c r="G122" s="1248"/>
      <c r="H122" s="1466"/>
      <c r="I122" s="1466"/>
      <c r="J122" s="1466"/>
      <c r="K122" s="1248"/>
      <c r="L122" s="1248"/>
      <c r="M122" s="1248"/>
      <c r="N122" s="1248"/>
      <c r="O122" s="1248"/>
      <c r="P122" s="1248"/>
      <c r="Q122" s="1248"/>
      <c r="R122" s="1248"/>
      <c r="S122" s="1248"/>
      <c r="T122" s="1248"/>
      <c r="U122" s="1248"/>
      <c r="V122" s="1248"/>
      <c r="W122" s="1248"/>
      <c r="X122" s="1467"/>
      <c r="Y122" s="1467"/>
      <c r="Z122" s="1467"/>
      <c r="AA122" s="1467"/>
      <c r="AB122" s="1467"/>
      <c r="AC122" s="1467"/>
      <c r="AD122" s="1464">
        <f t="shared" si="1"/>
        <v>0</v>
      </c>
      <c r="AE122" s="1464"/>
      <c r="AF122" s="1464"/>
      <c r="AG122" s="238"/>
      <c r="AH122" s="238"/>
      <c r="AI122" s="238"/>
      <c r="AJ122" s="238"/>
      <c r="AK122" s="238"/>
      <c r="AL122" s="238"/>
      <c r="AM122" s="238"/>
      <c r="AN122" s="238"/>
      <c r="AO122" s="238"/>
      <c r="AP122" s="238"/>
      <c r="AQ122" s="238"/>
    </row>
    <row r="123" spans="1:43" ht="30" customHeight="1">
      <c r="A123" s="523"/>
      <c r="B123" s="1248"/>
      <c r="C123" s="1248"/>
      <c r="D123" s="1248"/>
      <c r="E123" s="1248"/>
      <c r="F123" s="1248"/>
      <c r="G123" s="1248"/>
      <c r="H123" s="1466"/>
      <c r="I123" s="1466"/>
      <c r="J123" s="1466"/>
      <c r="K123" s="1248"/>
      <c r="L123" s="1248"/>
      <c r="M123" s="1248"/>
      <c r="N123" s="1248"/>
      <c r="O123" s="1248"/>
      <c r="P123" s="1248"/>
      <c r="Q123" s="1248"/>
      <c r="R123" s="1248"/>
      <c r="S123" s="1248"/>
      <c r="T123" s="1248"/>
      <c r="U123" s="1248"/>
      <c r="V123" s="1248"/>
      <c r="W123" s="1248"/>
      <c r="X123" s="1467"/>
      <c r="Y123" s="1467"/>
      <c r="Z123" s="1467"/>
      <c r="AA123" s="1467"/>
      <c r="AB123" s="1467"/>
      <c r="AC123" s="1467"/>
      <c r="AD123" s="1464">
        <f t="shared" si="1"/>
        <v>0</v>
      </c>
      <c r="AE123" s="1464"/>
      <c r="AF123" s="1464"/>
      <c r="AG123" s="238"/>
      <c r="AH123" s="238"/>
      <c r="AI123" s="238"/>
      <c r="AJ123" s="238"/>
      <c r="AK123" s="238"/>
      <c r="AL123" s="238"/>
      <c r="AM123" s="238"/>
      <c r="AN123" s="238"/>
      <c r="AO123" s="238"/>
      <c r="AP123" s="238"/>
      <c r="AQ123" s="238"/>
    </row>
    <row r="124" spans="1:43" ht="30" customHeight="1">
      <c r="A124" s="523"/>
      <c r="B124" s="1248"/>
      <c r="C124" s="1248"/>
      <c r="D124" s="1248"/>
      <c r="E124" s="1248"/>
      <c r="F124" s="1248"/>
      <c r="G124" s="1248"/>
      <c r="H124" s="1466"/>
      <c r="I124" s="1466"/>
      <c r="J124" s="1466"/>
      <c r="K124" s="1248"/>
      <c r="L124" s="1248"/>
      <c r="M124" s="1248"/>
      <c r="N124" s="1248"/>
      <c r="O124" s="1248"/>
      <c r="P124" s="1248"/>
      <c r="Q124" s="1248"/>
      <c r="R124" s="1248"/>
      <c r="S124" s="1248"/>
      <c r="T124" s="1248"/>
      <c r="U124" s="1248"/>
      <c r="V124" s="1248"/>
      <c r="W124" s="1248"/>
      <c r="X124" s="1467"/>
      <c r="Y124" s="1467"/>
      <c r="Z124" s="1467"/>
      <c r="AA124" s="1467"/>
      <c r="AB124" s="1467"/>
      <c r="AC124" s="1467"/>
      <c r="AD124" s="1464">
        <f t="shared" si="1"/>
        <v>0</v>
      </c>
      <c r="AE124" s="1464"/>
      <c r="AF124" s="1464"/>
      <c r="AG124" s="238"/>
      <c r="AH124" s="238"/>
      <c r="AI124" s="238"/>
      <c r="AJ124" s="238"/>
      <c r="AK124" s="238"/>
      <c r="AL124" s="238"/>
      <c r="AM124" s="238"/>
      <c r="AN124" s="238"/>
      <c r="AO124" s="238"/>
      <c r="AP124" s="238"/>
      <c r="AQ124" s="238"/>
    </row>
    <row r="125" spans="1:43" ht="30" customHeight="1">
      <c r="A125" s="523"/>
      <c r="B125" s="1248"/>
      <c r="C125" s="1248"/>
      <c r="D125" s="1248"/>
      <c r="E125" s="1248"/>
      <c r="F125" s="1248"/>
      <c r="G125" s="1248"/>
      <c r="H125" s="1466"/>
      <c r="I125" s="1466"/>
      <c r="J125" s="1466"/>
      <c r="K125" s="1248"/>
      <c r="L125" s="1248"/>
      <c r="M125" s="1248"/>
      <c r="N125" s="1248"/>
      <c r="O125" s="1248"/>
      <c r="P125" s="1248"/>
      <c r="Q125" s="1248"/>
      <c r="R125" s="1248"/>
      <c r="S125" s="1248"/>
      <c r="T125" s="1248"/>
      <c r="U125" s="1248"/>
      <c r="V125" s="1248"/>
      <c r="W125" s="1248"/>
      <c r="X125" s="1467"/>
      <c r="Y125" s="1467"/>
      <c r="Z125" s="1467"/>
      <c r="AA125" s="1467"/>
      <c r="AB125" s="1467"/>
      <c r="AC125" s="1467"/>
      <c r="AD125" s="1464">
        <f t="shared" si="1"/>
        <v>0</v>
      </c>
      <c r="AE125" s="1464"/>
      <c r="AF125" s="1464"/>
      <c r="AG125" s="238"/>
      <c r="AH125" s="238"/>
      <c r="AI125" s="238"/>
      <c r="AJ125" s="238"/>
      <c r="AK125" s="238"/>
      <c r="AL125" s="238"/>
      <c r="AM125" s="238"/>
      <c r="AN125" s="238"/>
      <c r="AO125" s="238"/>
      <c r="AP125" s="238"/>
      <c r="AQ125" s="238"/>
    </row>
    <row r="126" spans="1:43" ht="30" customHeight="1">
      <c r="A126" s="523"/>
      <c r="B126" s="1248"/>
      <c r="C126" s="1248"/>
      <c r="D126" s="1248"/>
      <c r="E126" s="1248"/>
      <c r="F126" s="1248"/>
      <c r="G126" s="1248"/>
      <c r="H126" s="1466"/>
      <c r="I126" s="1466"/>
      <c r="J126" s="1466"/>
      <c r="K126" s="1248"/>
      <c r="L126" s="1248"/>
      <c r="M126" s="1248"/>
      <c r="N126" s="1248"/>
      <c r="O126" s="1248"/>
      <c r="P126" s="1248"/>
      <c r="Q126" s="1248"/>
      <c r="R126" s="1248"/>
      <c r="S126" s="1248"/>
      <c r="T126" s="1248"/>
      <c r="U126" s="1248"/>
      <c r="V126" s="1248"/>
      <c r="W126" s="1248"/>
      <c r="X126" s="1467"/>
      <c r="Y126" s="1467"/>
      <c r="Z126" s="1467"/>
      <c r="AA126" s="1467"/>
      <c r="AB126" s="1467"/>
      <c r="AC126" s="1467"/>
      <c r="AD126" s="1464">
        <f t="shared" si="1"/>
        <v>0</v>
      </c>
      <c r="AE126" s="1464"/>
      <c r="AF126" s="1464"/>
      <c r="AG126" s="238"/>
      <c r="AH126" s="238"/>
      <c r="AI126" s="238"/>
      <c r="AJ126" s="238"/>
      <c r="AK126" s="238"/>
      <c r="AL126" s="238"/>
      <c r="AM126" s="238"/>
      <c r="AN126" s="238"/>
      <c r="AO126" s="238"/>
      <c r="AP126" s="238"/>
      <c r="AQ126" s="238"/>
    </row>
    <row r="127" spans="1:43" ht="30" customHeight="1">
      <c r="A127" s="523"/>
      <c r="B127" s="1248"/>
      <c r="C127" s="1248"/>
      <c r="D127" s="1248"/>
      <c r="E127" s="1248"/>
      <c r="F127" s="1248"/>
      <c r="G127" s="1248"/>
      <c r="H127" s="1466"/>
      <c r="I127" s="1466"/>
      <c r="J127" s="1466"/>
      <c r="K127" s="1248"/>
      <c r="L127" s="1248"/>
      <c r="M127" s="1248"/>
      <c r="N127" s="1248"/>
      <c r="O127" s="1248"/>
      <c r="P127" s="1248"/>
      <c r="Q127" s="1248"/>
      <c r="R127" s="1248"/>
      <c r="S127" s="1248"/>
      <c r="T127" s="1248"/>
      <c r="U127" s="1248"/>
      <c r="V127" s="1248"/>
      <c r="W127" s="1248"/>
      <c r="X127" s="1467"/>
      <c r="Y127" s="1467"/>
      <c r="Z127" s="1467"/>
      <c r="AA127" s="1467"/>
      <c r="AB127" s="1467"/>
      <c r="AC127" s="1467"/>
      <c r="AD127" s="1464">
        <f t="shared" si="1"/>
        <v>0</v>
      </c>
      <c r="AE127" s="1464"/>
      <c r="AF127" s="1464"/>
      <c r="AG127" s="238"/>
      <c r="AH127" s="238"/>
      <c r="AI127" s="238"/>
      <c r="AJ127" s="238"/>
      <c r="AK127" s="238"/>
      <c r="AL127" s="238"/>
      <c r="AM127" s="238"/>
      <c r="AN127" s="238"/>
      <c r="AO127" s="238"/>
      <c r="AP127" s="238"/>
      <c r="AQ127" s="238"/>
    </row>
    <row r="128" spans="1:43" ht="30" customHeight="1">
      <c r="A128" s="523"/>
      <c r="B128" s="1248"/>
      <c r="C128" s="1248"/>
      <c r="D128" s="1248"/>
      <c r="E128" s="1248"/>
      <c r="F128" s="1248"/>
      <c r="G128" s="1248"/>
      <c r="H128" s="1466"/>
      <c r="I128" s="1466"/>
      <c r="J128" s="1466"/>
      <c r="K128" s="1248"/>
      <c r="L128" s="1248"/>
      <c r="M128" s="1248"/>
      <c r="N128" s="1248"/>
      <c r="O128" s="1248"/>
      <c r="P128" s="1248"/>
      <c r="Q128" s="1248"/>
      <c r="R128" s="1248"/>
      <c r="S128" s="1248"/>
      <c r="T128" s="1248"/>
      <c r="U128" s="1248"/>
      <c r="V128" s="1248"/>
      <c r="W128" s="1248"/>
      <c r="X128" s="1467"/>
      <c r="Y128" s="1467"/>
      <c r="Z128" s="1467"/>
      <c r="AA128" s="1467"/>
      <c r="AB128" s="1467"/>
      <c r="AC128" s="1467"/>
      <c r="AD128" s="1464">
        <f t="shared" si="1"/>
        <v>0</v>
      </c>
      <c r="AE128" s="1464"/>
      <c r="AF128" s="1464"/>
      <c r="AG128" s="238"/>
      <c r="AH128" s="238"/>
      <c r="AI128" s="238"/>
      <c r="AJ128" s="238"/>
      <c r="AK128" s="238"/>
      <c r="AL128" s="238"/>
      <c r="AM128" s="238"/>
      <c r="AN128" s="238"/>
      <c r="AO128" s="238"/>
      <c r="AP128" s="238"/>
      <c r="AQ128" s="238"/>
    </row>
    <row r="129" spans="1:43" ht="30" customHeight="1">
      <c r="A129" s="523"/>
      <c r="B129" s="1248"/>
      <c r="C129" s="1248"/>
      <c r="D129" s="1248"/>
      <c r="E129" s="1248"/>
      <c r="F129" s="1248"/>
      <c r="G129" s="1248"/>
      <c r="H129" s="1466"/>
      <c r="I129" s="1466"/>
      <c r="J129" s="1466"/>
      <c r="K129" s="1248"/>
      <c r="L129" s="1248"/>
      <c r="M129" s="1248"/>
      <c r="N129" s="1248"/>
      <c r="O129" s="1248"/>
      <c r="P129" s="1248"/>
      <c r="Q129" s="1248"/>
      <c r="R129" s="1248"/>
      <c r="S129" s="1248"/>
      <c r="T129" s="1248"/>
      <c r="U129" s="1248"/>
      <c r="V129" s="1248"/>
      <c r="W129" s="1248"/>
      <c r="X129" s="1467"/>
      <c r="Y129" s="1467"/>
      <c r="Z129" s="1467"/>
      <c r="AA129" s="1467"/>
      <c r="AB129" s="1467"/>
      <c r="AC129" s="1467"/>
      <c r="AD129" s="1464">
        <f t="shared" si="1"/>
        <v>0</v>
      </c>
      <c r="AE129" s="1464"/>
      <c r="AF129" s="1464"/>
      <c r="AG129" s="238"/>
      <c r="AH129" s="238"/>
      <c r="AI129" s="238"/>
      <c r="AJ129" s="238"/>
      <c r="AK129" s="238"/>
      <c r="AL129" s="238"/>
      <c r="AM129" s="238"/>
      <c r="AN129" s="238"/>
      <c r="AO129" s="238"/>
      <c r="AP129" s="238"/>
      <c r="AQ129" s="238"/>
    </row>
    <row r="130" spans="1:43" ht="30" customHeight="1">
      <c r="A130" s="523"/>
      <c r="B130" s="1248"/>
      <c r="C130" s="1248"/>
      <c r="D130" s="1248"/>
      <c r="E130" s="1248"/>
      <c r="F130" s="1248"/>
      <c r="G130" s="1248"/>
      <c r="H130" s="1466"/>
      <c r="I130" s="1466"/>
      <c r="J130" s="1466"/>
      <c r="K130" s="1248"/>
      <c r="L130" s="1248"/>
      <c r="M130" s="1248"/>
      <c r="N130" s="1248"/>
      <c r="O130" s="1248"/>
      <c r="P130" s="1248"/>
      <c r="Q130" s="1248"/>
      <c r="R130" s="1248"/>
      <c r="S130" s="1248"/>
      <c r="T130" s="1248"/>
      <c r="U130" s="1248"/>
      <c r="V130" s="1248"/>
      <c r="W130" s="1248"/>
      <c r="X130" s="1467"/>
      <c r="Y130" s="1467"/>
      <c r="Z130" s="1467"/>
      <c r="AA130" s="1467"/>
      <c r="AB130" s="1467"/>
      <c r="AC130" s="1467"/>
      <c r="AD130" s="1464">
        <f t="shared" si="1"/>
        <v>0</v>
      </c>
      <c r="AE130" s="1464"/>
      <c r="AF130" s="1464"/>
      <c r="AG130" s="238"/>
      <c r="AH130" s="238"/>
      <c r="AI130" s="238"/>
      <c r="AJ130" s="238"/>
      <c r="AK130" s="238"/>
      <c r="AL130" s="238"/>
      <c r="AM130" s="238"/>
      <c r="AN130" s="238"/>
      <c r="AO130" s="238"/>
      <c r="AP130" s="238"/>
      <c r="AQ130" s="238"/>
    </row>
    <row r="131" spans="1:43" ht="30" customHeight="1">
      <c r="A131" s="523"/>
      <c r="B131" s="1248"/>
      <c r="C131" s="1248"/>
      <c r="D131" s="1248"/>
      <c r="E131" s="1248"/>
      <c r="F131" s="1248"/>
      <c r="G131" s="1248"/>
      <c r="H131" s="1466"/>
      <c r="I131" s="1466"/>
      <c r="J131" s="1466"/>
      <c r="K131" s="1248"/>
      <c r="L131" s="1248"/>
      <c r="M131" s="1248"/>
      <c r="N131" s="1248"/>
      <c r="O131" s="1248"/>
      <c r="P131" s="1248"/>
      <c r="Q131" s="1248"/>
      <c r="R131" s="1248"/>
      <c r="S131" s="1248"/>
      <c r="T131" s="1248"/>
      <c r="U131" s="1248"/>
      <c r="V131" s="1248"/>
      <c r="W131" s="1248"/>
      <c r="X131" s="1467"/>
      <c r="Y131" s="1467"/>
      <c r="Z131" s="1467"/>
      <c r="AA131" s="1467"/>
      <c r="AB131" s="1467"/>
      <c r="AC131" s="1467"/>
      <c r="AD131" s="1464">
        <f t="shared" si="1"/>
        <v>0</v>
      </c>
      <c r="AE131" s="1464"/>
      <c r="AF131" s="1464"/>
      <c r="AG131" s="238"/>
      <c r="AH131" s="238"/>
      <c r="AI131" s="238"/>
      <c r="AJ131" s="238"/>
      <c r="AK131" s="238"/>
      <c r="AL131" s="238"/>
      <c r="AM131" s="238"/>
      <c r="AN131" s="238"/>
      <c r="AO131" s="238"/>
      <c r="AP131" s="238"/>
      <c r="AQ131" s="238"/>
    </row>
    <row r="132" spans="1:43" ht="30" customHeight="1">
      <c r="A132" s="523"/>
      <c r="B132" s="1248"/>
      <c r="C132" s="1248"/>
      <c r="D132" s="1248"/>
      <c r="E132" s="1248"/>
      <c r="F132" s="1248"/>
      <c r="G132" s="1248"/>
      <c r="H132" s="1466"/>
      <c r="I132" s="1466"/>
      <c r="J132" s="1466"/>
      <c r="K132" s="1248"/>
      <c r="L132" s="1248"/>
      <c r="M132" s="1248"/>
      <c r="N132" s="1248"/>
      <c r="O132" s="1248"/>
      <c r="P132" s="1248"/>
      <c r="Q132" s="1248"/>
      <c r="R132" s="1248"/>
      <c r="S132" s="1248"/>
      <c r="T132" s="1248"/>
      <c r="U132" s="1248"/>
      <c r="V132" s="1248"/>
      <c r="W132" s="1248"/>
      <c r="X132" s="1467"/>
      <c r="Y132" s="1467"/>
      <c r="Z132" s="1467"/>
      <c r="AA132" s="1467"/>
      <c r="AB132" s="1467"/>
      <c r="AC132" s="1467"/>
      <c r="AD132" s="1464">
        <f t="shared" si="1"/>
        <v>0</v>
      </c>
      <c r="AE132" s="1464"/>
      <c r="AF132" s="1464"/>
      <c r="AG132" s="238"/>
      <c r="AH132" s="238"/>
      <c r="AI132" s="238"/>
      <c r="AJ132" s="238"/>
      <c r="AK132" s="238"/>
      <c r="AL132" s="238"/>
      <c r="AM132" s="238"/>
      <c r="AN132" s="238"/>
      <c r="AO132" s="238"/>
      <c r="AP132" s="238"/>
      <c r="AQ132" s="238"/>
    </row>
    <row r="133" spans="1:43" ht="30" customHeight="1">
      <c r="A133" s="523"/>
      <c r="B133" s="1248"/>
      <c r="C133" s="1248"/>
      <c r="D133" s="1248"/>
      <c r="E133" s="1248"/>
      <c r="F133" s="1248"/>
      <c r="G133" s="1248"/>
      <c r="H133" s="1466"/>
      <c r="I133" s="1466"/>
      <c r="J133" s="1466"/>
      <c r="K133" s="1248"/>
      <c r="L133" s="1248"/>
      <c r="M133" s="1248"/>
      <c r="N133" s="1248"/>
      <c r="O133" s="1248"/>
      <c r="P133" s="1248"/>
      <c r="Q133" s="1248"/>
      <c r="R133" s="1248"/>
      <c r="S133" s="1248"/>
      <c r="T133" s="1248"/>
      <c r="U133" s="1248"/>
      <c r="V133" s="1248"/>
      <c r="W133" s="1248"/>
      <c r="X133" s="1467"/>
      <c r="Y133" s="1467"/>
      <c r="Z133" s="1467"/>
      <c r="AA133" s="1467"/>
      <c r="AB133" s="1467"/>
      <c r="AC133" s="1467"/>
      <c r="AD133" s="1464">
        <f t="shared" si="1"/>
        <v>0</v>
      </c>
      <c r="AE133" s="1464"/>
      <c r="AF133" s="1464"/>
      <c r="AG133" s="238"/>
      <c r="AH133" s="238"/>
      <c r="AI133" s="238"/>
      <c r="AJ133" s="238"/>
      <c r="AK133" s="238"/>
      <c r="AL133" s="238"/>
      <c r="AM133" s="238"/>
      <c r="AN133" s="238"/>
      <c r="AO133" s="238"/>
      <c r="AP133" s="238"/>
      <c r="AQ133" s="238"/>
    </row>
    <row r="134" spans="1:43" ht="30" customHeight="1">
      <c r="A134" s="523"/>
      <c r="B134" s="1248"/>
      <c r="C134" s="1248"/>
      <c r="D134" s="1248"/>
      <c r="E134" s="1248"/>
      <c r="F134" s="1248"/>
      <c r="G134" s="1248"/>
      <c r="H134" s="1466"/>
      <c r="I134" s="1466"/>
      <c r="J134" s="1466"/>
      <c r="K134" s="1248"/>
      <c r="L134" s="1248"/>
      <c r="M134" s="1248"/>
      <c r="N134" s="1248"/>
      <c r="O134" s="1248"/>
      <c r="P134" s="1248"/>
      <c r="Q134" s="1248"/>
      <c r="R134" s="1248"/>
      <c r="S134" s="1248"/>
      <c r="T134" s="1248"/>
      <c r="U134" s="1248"/>
      <c r="V134" s="1248"/>
      <c r="W134" s="1248"/>
      <c r="X134" s="1467"/>
      <c r="Y134" s="1467"/>
      <c r="Z134" s="1467"/>
      <c r="AA134" s="1467"/>
      <c r="AB134" s="1467"/>
      <c r="AC134" s="1467"/>
      <c r="AD134" s="1464">
        <f t="shared" si="1"/>
        <v>0</v>
      </c>
      <c r="AE134" s="1464"/>
      <c r="AF134" s="1464"/>
      <c r="AG134" s="238"/>
      <c r="AH134" s="238"/>
      <c r="AI134" s="238"/>
      <c r="AJ134" s="238"/>
      <c r="AK134" s="238"/>
      <c r="AL134" s="238"/>
      <c r="AM134" s="238"/>
      <c r="AN134" s="238"/>
      <c r="AO134" s="238"/>
      <c r="AP134" s="238"/>
      <c r="AQ134" s="238"/>
    </row>
    <row r="135" spans="1:43" ht="30" customHeight="1">
      <c r="A135" s="523"/>
      <c r="B135" s="1248"/>
      <c r="C135" s="1248"/>
      <c r="D135" s="1248"/>
      <c r="E135" s="1248"/>
      <c r="F135" s="1248"/>
      <c r="G135" s="1248"/>
      <c r="H135" s="1466"/>
      <c r="I135" s="1466"/>
      <c r="J135" s="1466"/>
      <c r="K135" s="1248"/>
      <c r="L135" s="1248"/>
      <c r="M135" s="1248"/>
      <c r="N135" s="1248"/>
      <c r="O135" s="1248"/>
      <c r="P135" s="1248"/>
      <c r="Q135" s="1248"/>
      <c r="R135" s="1248"/>
      <c r="S135" s="1248"/>
      <c r="T135" s="1248"/>
      <c r="U135" s="1248"/>
      <c r="V135" s="1248"/>
      <c r="W135" s="1248"/>
      <c r="X135" s="1467"/>
      <c r="Y135" s="1467"/>
      <c r="Z135" s="1467"/>
      <c r="AA135" s="1467"/>
      <c r="AB135" s="1467"/>
      <c r="AC135" s="1467"/>
      <c r="AD135" s="1464">
        <f t="shared" si="1"/>
        <v>0</v>
      </c>
      <c r="AE135" s="1464"/>
      <c r="AF135" s="1464"/>
      <c r="AG135" s="238"/>
      <c r="AH135" s="238"/>
      <c r="AI135" s="238"/>
      <c r="AJ135" s="238"/>
      <c r="AK135" s="238"/>
      <c r="AL135" s="238"/>
      <c r="AM135" s="238"/>
      <c r="AN135" s="238"/>
      <c r="AO135" s="238"/>
      <c r="AP135" s="238"/>
      <c r="AQ135" s="238"/>
    </row>
    <row r="136" spans="1:43" ht="30" customHeight="1">
      <c r="A136" s="523"/>
      <c r="B136" s="1248"/>
      <c r="C136" s="1248"/>
      <c r="D136" s="1248"/>
      <c r="E136" s="1248"/>
      <c r="F136" s="1248"/>
      <c r="G136" s="1248"/>
      <c r="H136" s="1466"/>
      <c r="I136" s="1466"/>
      <c r="J136" s="1466"/>
      <c r="K136" s="1248"/>
      <c r="L136" s="1248"/>
      <c r="M136" s="1248"/>
      <c r="N136" s="1248"/>
      <c r="O136" s="1248"/>
      <c r="P136" s="1248"/>
      <c r="Q136" s="1248"/>
      <c r="R136" s="1248"/>
      <c r="S136" s="1248"/>
      <c r="T136" s="1248"/>
      <c r="U136" s="1248"/>
      <c r="V136" s="1248"/>
      <c r="W136" s="1248"/>
      <c r="X136" s="1467"/>
      <c r="Y136" s="1467"/>
      <c r="Z136" s="1467"/>
      <c r="AA136" s="1467"/>
      <c r="AB136" s="1467"/>
      <c r="AC136" s="1467"/>
      <c r="AD136" s="1464">
        <f t="shared" si="1"/>
        <v>0</v>
      </c>
      <c r="AE136" s="1464"/>
      <c r="AF136" s="1464"/>
      <c r="AG136" s="238"/>
      <c r="AH136" s="238"/>
      <c r="AI136" s="238"/>
      <c r="AJ136" s="238"/>
      <c r="AK136" s="238"/>
      <c r="AL136" s="238"/>
      <c r="AM136" s="238"/>
      <c r="AN136" s="238"/>
      <c r="AO136" s="238"/>
      <c r="AP136" s="238"/>
      <c r="AQ136" s="238"/>
    </row>
    <row r="137" spans="1:43" ht="30" customHeight="1">
      <c r="A137" s="523"/>
      <c r="B137" s="1248"/>
      <c r="C137" s="1248"/>
      <c r="D137" s="1248"/>
      <c r="E137" s="1248"/>
      <c r="F137" s="1248"/>
      <c r="G137" s="1248"/>
      <c r="H137" s="1466"/>
      <c r="I137" s="1466"/>
      <c r="J137" s="1466"/>
      <c r="K137" s="1248"/>
      <c r="L137" s="1248"/>
      <c r="M137" s="1248"/>
      <c r="N137" s="1248"/>
      <c r="O137" s="1248"/>
      <c r="P137" s="1248"/>
      <c r="Q137" s="1248"/>
      <c r="R137" s="1248"/>
      <c r="S137" s="1248"/>
      <c r="T137" s="1248"/>
      <c r="U137" s="1248"/>
      <c r="V137" s="1248"/>
      <c r="W137" s="1248"/>
      <c r="X137" s="1467"/>
      <c r="Y137" s="1467"/>
      <c r="Z137" s="1467"/>
      <c r="AA137" s="1467"/>
      <c r="AB137" s="1467"/>
      <c r="AC137" s="1467"/>
      <c r="AD137" s="1464">
        <f t="shared" si="1"/>
        <v>0</v>
      </c>
      <c r="AE137" s="1464"/>
      <c r="AF137" s="1464"/>
      <c r="AG137" s="238"/>
      <c r="AH137" s="238"/>
      <c r="AI137" s="238"/>
      <c r="AJ137" s="238"/>
      <c r="AK137" s="238"/>
      <c r="AL137" s="238"/>
      <c r="AM137" s="238"/>
      <c r="AN137" s="238"/>
      <c r="AO137" s="238"/>
      <c r="AP137" s="238"/>
      <c r="AQ137" s="238"/>
    </row>
    <row r="138" spans="1:43" ht="30" customHeight="1">
      <c r="A138" s="523"/>
      <c r="B138" s="1248"/>
      <c r="C138" s="1248"/>
      <c r="D138" s="1248"/>
      <c r="E138" s="1248"/>
      <c r="F138" s="1248"/>
      <c r="G138" s="1248"/>
      <c r="H138" s="1466"/>
      <c r="I138" s="1466"/>
      <c r="J138" s="1466"/>
      <c r="K138" s="1248"/>
      <c r="L138" s="1248"/>
      <c r="M138" s="1248"/>
      <c r="N138" s="1248"/>
      <c r="O138" s="1248"/>
      <c r="P138" s="1248"/>
      <c r="Q138" s="1248"/>
      <c r="R138" s="1248"/>
      <c r="S138" s="1248"/>
      <c r="T138" s="1248"/>
      <c r="U138" s="1248"/>
      <c r="V138" s="1248"/>
      <c r="W138" s="1248"/>
      <c r="X138" s="1467"/>
      <c r="Y138" s="1467"/>
      <c r="Z138" s="1467"/>
      <c r="AA138" s="1467"/>
      <c r="AB138" s="1467"/>
      <c r="AC138" s="1467"/>
      <c r="AD138" s="1464">
        <f t="shared" si="1"/>
        <v>0</v>
      </c>
      <c r="AE138" s="1464"/>
      <c r="AF138" s="1464"/>
      <c r="AG138" s="238"/>
      <c r="AH138" s="238"/>
      <c r="AI138" s="238"/>
      <c r="AJ138" s="238"/>
      <c r="AK138" s="238"/>
      <c r="AL138" s="238"/>
      <c r="AM138" s="238"/>
      <c r="AN138" s="238"/>
      <c r="AO138" s="238"/>
      <c r="AP138" s="238"/>
      <c r="AQ138" s="238"/>
    </row>
    <row r="139" spans="1:43" ht="30" customHeight="1">
      <c r="A139" s="523"/>
      <c r="B139" s="1248"/>
      <c r="C139" s="1248"/>
      <c r="D139" s="1248"/>
      <c r="E139" s="1248"/>
      <c r="F139" s="1248"/>
      <c r="G139" s="1248"/>
      <c r="H139" s="1466"/>
      <c r="I139" s="1466"/>
      <c r="J139" s="1466"/>
      <c r="K139" s="1248"/>
      <c r="L139" s="1248"/>
      <c r="M139" s="1248"/>
      <c r="N139" s="1248"/>
      <c r="O139" s="1248"/>
      <c r="P139" s="1248"/>
      <c r="Q139" s="1248"/>
      <c r="R139" s="1248"/>
      <c r="S139" s="1248"/>
      <c r="T139" s="1248"/>
      <c r="U139" s="1248"/>
      <c r="V139" s="1248"/>
      <c r="W139" s="1248"/>
      <c r="X139" s="1467"/>
      <c r="Y139" s="1467"/>
      <c r="Z139" s="1467"/>
      <c r="AA139" s="1467"/>
      <c r="AB139" s="1467"/>
      <c r="AC139" s="1467"/>
      <c r="AD139" s="1464">
        <f t="shared" si="1"/>
        <v>0</v>
      </c>
      <c r="AE139" s="1464"/>
      <c r="AF139" s="1464"/>
      <c r="AG139" s="238"/>
      <c r="AH139" s="238"/>
      <c r="AI139" s="238"/>
      <c r="AJ139" s="238"/>
      <c r="AK139" s="238"/>
      <c r="AL139" s="238"/>
      <c r="AM139" s="238"/>
      <c r="AN139" s="238"/>
      <c r="AO139" s="238"/>
      <c r="AP139" s="238"/>
      <c r="AQ139" s="238"/>
    </row>
    <row r="140" spans="1:43" ht="30" customHeight="1">
      <c r="A140" s="523"/>
      <c r="B140" s="1248"/>
      <c r="C140" s="1248"/>
      <c r="D140" s="1248"/>
      <c r="E140" s="1248"/>
      <c r="F140" s="1248"/>
      <c r="G140" s="1248"/>
      <c r="H140" s="1466"/>
      <c r="I140" s="1466"/>
      <c r="J140" s="1466"/>
      <c r="K140" s="1248"/>
      <c r="L140" s="1248"/>
      <c r="M140" s="1248"/>
      <c r="N140" s="1248"/>
      <c r="O140" s="1248"/>
      <c r="P140" s="1248"/>
      <c r="Q140" s="1248"/>
      <c r="R140" s="1248"/>
      <c r="S140" s="1248"/>
      <c r="T140" s="1248"/>
      <c r="U140" s="1248"/>
      <c r="V140" s="1248"/>
      <c r="W140" s="1248"/>
      <c r="X140" s="1467"/>
      <c r="Y140" s="1467"/>
      <c r="Z140" s="1467"/>
      <c r="AA140" s="1467"/>
      <c r="AB140" s="1467"/>
      <c r="AC140" s="1467"/>
      <c r="AD140" s="1464">
        <f t="shared" si="1"/>
        <v>0</v>
      </c>
      <c r="AE140" s="1464"/>
      <c r="AF140" s="1464"/>
      <c r="AG140" s="238"/>
      <c r="AH140" s="238"/>
      <c r="AI140" s="238"/>
      <c r="AJ140" s="238"/>
      <c r="AK140" s="238"/>
      <c r="AL140" s="238"/>
      <c r="AM140" s="238"/>
      <c r="AN140" s="238"/>
      <c r="AO140" s="238"/>
      <c r="AP140" s="238"/>
      <c r="AQ140" s="238"/>
    </row>
    <row r="141" spans="1:43" ht="30" customHeight="1">
      <c r="A141" s="523"/>
      <c r="B141" s="1248"/>
      <c r="C141" s="1248"/>
      <c r="D141" s="1248"/>
      <c r="E141" s="1248"/>
      <c r="F141" s="1248"/>
      <c r="G141" s="1248"/>
      <c r="H141" s="1466"/>
      <c r="I141" s="1466"/>
      <c r="J141" s="1466"/>
      <c r="K141" s="1248"/>
      <c r="L141" s="1248"/>
      <c r="M141" s="1248"/>
      <c r="N141" s="1248"/>
      <c r="O141" s="1248"/>
      <c r="P141" s="1248"/>
      <c r="Q141" s="1248"/>
      <c r="R141" s="1248"/>
      <c r="S141" s="1248"/>
      <c r="T141" s="1248"/>
      <c r="U141" s="1248"/>
      <c r="V141" s="1248"/>
      <c r="W141" s="1248"/>
      <c r="X141" s="1467"/>
      <c r="Y141" s="1467"/>
      <c r="Z141" s="1467"/>
      <c r="AA141" s="1467"/>
      <c r="AB141" s="1467"/>
      <c r="AC141" s="1467"/>
      <c r="AD141" s="1464">
        <f t="shared" si="1"/>
        <v>0</v>
      </c>
      <c r="AE141" s="1464"/>
      <c r="AF141" s="1464"/>
      <c r="AG141" s="238"/>
      <c r="AH141" s="238"/>
      <c r="AI141" s="238"/>
      <c r="AJ141" s="238"/>
      <c r="AK141" s="238"/>
      <c r="AL141" s="238"/>
      <c r="AM141" s="238"/>
      <c r="AN141" s="238"/>
      <c r="AO141" s="238"/>
      <c r="AP141" s="238"/>
      <c r="AQ141" s="238"/>
    </row>
    <row r="142" spans="1:43" ht="30" customHeight="1">
      <c r="A142" s="523"/>
      <c r="B142" s="1248"/>
      <c r="C142" s="1248"/>
      <c r="D142" s="1248"/>
      <c r="E142" s="1248"/>
      <c r="F142" s="1248"/>
      <c r="G142" s="1248"/>
      <c r="H142" s="1466"/>
      <c r="I142" s="1466"/>
      <c r="J142" s="1466"/>
      <c r="K142" s="1248"/>
      <c r="L142" s="1248"/>
      <c r="M142" s="1248"/>
      <c r="N142" s="1248"/>
      <c r="O142" s="1248"/>
      <c r="P142" s="1248"/>
      <c r="Q142" s="1248"/>
      <c r="R142" s="1248"/>
      <c r="S142" s="1248"/>
      <c r="T142" s="1248"/>
      <c r="U142" s="1248"/>
      <c r="V142" s="1248"/>
      <c r="W142" s="1248"/>
      <c r="X142" s="1467"/>
      <c r="Y142" s="1467"/>
      <c r="Z142" s="1467"/>
      <c r="AA142" s="1467"/>
      <c r="AB142" s="1467"/>
      <c r="AC142" s="1467"/>
      <c r="AD142" s="1464">
        <f t="shared" si="1"/>
        <v>0</v>
      </c>
      <c r="AE142" s="1464"/>
      <c r="AF142" s="1464"/>
      <c r="AG142" s="238"/>
      <c r="AH142" s="238"/>
      <c r="AI142" s="238"/>
      <c r="AJ142" s="238"/>
      <c r="AK142" s="238"/>
      <c r="AL142" s="238"/>
      <c r="AM142" s="238"/>
      <c r="AN142" s="238"/>
      <c r="AO142" s="238"/>
      <c r="AP142" s="238"/>
      <c r="AQ142" s="238"/>
    </row>
    <row r="143" spans="1:43" ht="30" customHeight="1">
      <c r="A143" s="523"/>
      <c r="B143" s="1248"/>
      <c r="C143" s="1248"/>
      <c r="D143" s="1248"/>
      <c r="E143" s="1248"/>
      <c r="F143" s="1248"/>
      <c r="G143" s="1248"/>
      <c r="H143" s="1466"/>
      <c r="I143" s="1466"/>
      <c r="J143" s="1466"/>
      <c r="K143" s="1248"/>
      <c r="L143" s="1248"/>
      <c r="M143" s="1248"/>
      <c r="N143" s="1248"/>
      <c r="O143" s="1248"/>
      <c r="P143" s="1248"/>
      <c r="Q143" s="1248"/>
      <c r="R143" s="1248"/>
      <c r="S143" s="1248"/>
      <c r="T143" s="1248"/>
      <c r="U143" s="1248"/>
      <c r="V143" s="1248"/>
      <c r="W143" s="1248"/>
      <c r="X143" s="1467"/>
      <c r="Y143" s="1467"/>
      <c r="Z143" s="1467"/>
      <c r="AA143" s="1467"/>
      <c r="AB143" s="1467"/>
      <c r="AC143" s="1467"/>
      <c r="AD143" s="1464">
        <f t="shared" si="1"/>
        <v>0</v>
      </c>
      <c r="AE143" s="1464"/>
      <c r="AF143" s="1464"/>
      <c r="AG143" s="238"/>
      <c r="AH143" s="238"/>
      <c r="AI143" s="238"/>
      <c r="AJ143" s="238"/>
      <c r="AK143" s="238"/>
      <c r="AL143" s="238"/>
      <c r="AM143" s="238"/>
      <c r="AN143" s="238"/>
      <c r="AO143" s="238"/>
      <c r="AP143" s="238"/>
      <c r="AQ143" s="238"/>
    </row>
    <row r="144" spans="1:43" ht="30" customHeight="1">
      <c r="A144" s="523"/>
      <c r="B144" s="1248"/>
      <c r="C144" s="1248"/>
      <c r="D144" s="1248"/>
      <c r="E144" s="1248"/>
      <c r="F144" s="1248"/>
      <c r="G144" s="1248"/>
      <c r="H144" s="1466"/>
      <c r="I144" s="1466"/>
      <c r="J144" s="1466"/>
      <c r="K144" s="1248"/>
      <c r="L144" s="1248"/>
      <c r="M144" s="1248"/>
      <c r="N144" s="1248"/>
      <c r="O144" s="1248"/>
      <c r="P144" s="1248"/>
      <c r="Q144" s="1248"/>
      <c r="R144" s="1248"/>
      <c r="S144" s="1248"/>
      <c r="T144" s="1248"/>
      <c r="U144" s="1248"/>
      <c r="V144" s="1248"/>
      <c r="W144" s="1248"/>
      <c r="X144" s="1467"/>
      <c r="Y144" s="1467"/>
      <c r="Z144" s="1467"/>
      <c r="AA144" s="1467"/>
      <c r="AB144" s="1467"/>
      <c r="AC144" s="1467"/>
      <c r="AD144" s="1464">
        <f t="shared" si="1"/>
        <v>0</v>
      </c>
      <c r="AE144" s="1464"/>
      <c r="AF144" s="1464"/>
      <c r="AG144" s="238"/>
      <c r="AH144" s="238"/>
      <c r="AI144" s="238"/>
      <c r="AJ144" s="238"/>
      <c r="AK144" s="238"/>
      <c r="AL144" s="238"/>
      <c r="AM144" s="238"/>
      <c r="AN144" s="238"/>
      <c r="AO144" s="238"/>
      <c r="AP144" s="238"/>
      <c r="AQ144" s="238"/>
    </row>
    <row r="145" spans="1:43" ht="30" customHeight="1">
      <c r="A145" s="523"/>
      <c r="B145" s="1248"/>
      <c r="C145" s="1248"/>
      <c r="D145" s="1248"/>
      <c r="E145" s="1248"/>
      <c r="F145" s="1248"/>
      <c r="G145" s="1248"/>
      <c r="H145" s="1466"/>
      <c r="I145" s="1466"/>
      <c r="J145" s="1466"/>
      <c r="K145" s="1248"/>
      <c r="L145" s="1248"/>
      <c r="M145" s="1248"/>
      <c r="N145" s="1248"/>
      <c r="O145" s="1248"/>
      <c r="P145" s="1248"/>
      <c r="Q145" s="1248"/>
      <c r="R145" s="1248"/>
      <c r="S145" s="1248"/>
      <c r="T145" s="1248"/>
      <c r="U145" s="1248"/>
      <c r="V145" s="1248"/>
      <c r="W145" s="1248"/>
      <c r="X145" s="1467"/>
      <c r="Y145" s="1467"/>
      <c r="Z145" s="1467"/>
      <c r="AA145" s="1467"/>
      <c r="AB145" s="1467"/>
      <c r="AC145" s="1467"/>
      <c r="AD145" s="1464">
        <f t="shared" si="1"/>
        <v>0</v>
      </c>
      <c r="AE145" s="1464"/>
      <c r="AF145" s="1464"/>
      <c r="AG145" s="238"/>
      <c r="AH145" s="238"/>
      <c r="AI145" s="238"/>
      <c r="AJ145" s="238"/>
      <c r="AK145" s="238"/>
      <c r="AL145" s="238"/>
      <c r="AM145" s="238"/>
      <c r="AN145" s="238"/>
      <c r="AO145" s="238"/>
      <c r="AP145" s="238"/>
      <c r="AQ145" s="238"/>
    </row>
    <row r="146" spans="1:43" ht="30" customHeight="1">
      <c r="A146" s="523"/>
      <c r="B146" s="1248"/>
      <c r="C146" s="1248"/>
      <c r="D146" s="1248"/>
      <c r="E146" s="1248"/>
      <c r="F146" s="1248"/>
      <c r="G146" s="1248"/>
      <c r="H146" s="1466"/>
      <c r="I146" s="1466"/>
      <c r="J146" s="1466"/>
      <c r="K146" s="1248"/>
      <c r="L146" s="1248"/>
      <c r="M146" s="1248"/>
      <c r="N146" s="1248"/>
      <c r="O146" s="1248"/>
      <c r="P146" s="1248"/>
      <c r="Q146" s="1248"/>
      <c r="R146" s="1248"/>
      <c r="S146" s="1248"/>
      <c r="T146" s="1248"/>
      <c r="U146" s="1248"/>
      <c r="V146" s="1248"/>
      <c r="W146" s="1248"/>
      <c r="X146" s="1467"/>
      <c r="Y146" s="1467"/>
      <c r="Z146" s="1467"/>
      <c r="AA146" s="1467"/>
      <c r="AB146" s="1467"/>
      <c r="AC146" s="1467"/>
      <c r="AD146" s="1464">
        <f t="shared" si="1"/>
        <v>0</v>
      </c>
      <c r="AE146" s="1464"/>
      <c r="AF146" s="1464"/>
      <c r="AG146" s="238"/>
      <c r="AH146" s="238"/>
      <c r="AI146" s="238"/>
      <c r="AJ146" s="238"/>
      <c r="AK146" s="238"/>
      <c r="AL146" s="238"/>
      <c r="AM146" s="238"/>
      <c r="AN146" s="238"/>
      <c r="AO146" s="238"/>
      <c r="AP146" s="238"/>
      <c r="AQ146" s="238"/>
    </row>
    <row r="147" spans="1:43" ht="30" customHeight="1">
      <c r="A147" s="523"/>
      <c r="B147" s="1248"/>
      <c r="C147" s="1248"/>
      <c r="D147" s="1248"/>
      <c r="E147" s="1248"/>
      <c r="F147" s="1248"/>
      <c r="G147" s="1248"/>
      <c r="H147" s="1466"/>
      <c r="I147" s="1466"/>
      <c r="J147" s="1466"/>
      <c r="K147" s="1248"/>
      <c r="L147" s="1248"/>
      <c r="M147" s="1248"/>
      <c r="N147" s="1248"/>
      <c r="O147" s="1248"/>
      <c r="P147" s="1248"/>
      <c r="Q147" s="1248"/>
      <c r="R147" s="1248"/>
      <c r="S147" s="1248"/>
      <c r="T147" s="1248"/>
      <c r="U147" s="1248"/>
      <c r="V147" s="1248"/>
      <c r="W147" s="1248"/>
      <c r="X147" s="1467"/>
      <c r="Y147" s="1467"/>
      <c r="Z147" s="1467"/>
      <c r="AA147" s="1467"/>
      <c r="AB147" s="1467"/>
      <c r="AC147" s="1467"/>
      <c r="AD147" s="1464">
        <f t="shared" si="1"/>
        <v>0</v>
      </c>
      <c r="AE147" s="1464"/>
      <c r="AF147" s="1464"/>
      <c r="AG147" s="238"/>
      <c r="AH147" s="238"/>
      <c r="AI147" s="238"/>
      <c r="AJ147" s="238"/>
      <c r="AK147" s="238"/>
      <c r="AL147" s="238"/>
      <c r="AM147" s="238"/>
      <c r="AN147" s="238"/>
      <c r="AO147" s="238"/>
      <c r="AP147" s="238"/>
      <c r="AQ147" s="238"/>
    </row>
    <row r="148" spans="1:43" ht="30" customHeight="1">
      <c r="A148" s="523"/>
      <c r="B148" s="1248"/>
      <c r="C148" s="1248"/>
      <c r="D148" s="1248"/>
      <c r="E148" s="1248"/>
      <c r="F148" s="1248"/>
      <c r="G148" s="1248"/>
      <c r="H148" s="1466"/>
      <c r="I148" s="1466"/>
      <c r="J148" s="1466"/>
      <c r="K148" s="1248"/>
      <c r="L148" s="1248"/>
      <c r="M148" s="1248"/>
      <c r="N148" s="1248"/>
      <c r="O148" s="1248"/>
      <c r="P148" s="1248"/>
      <c r="Q148" s="1248"/>
      <c r="R148" s="1248"/>
      <c r="S148" s="1248"/>
      <c r="T148" s="1248"/>
      <c r="U148" s="1248"/>
      <c r="V148" s="1248"/>
      <c r="W148" s="1248"/>
      <c r="X148" s="1467"/>
      <c r="Y148" s="1467"/>
      <c r="Z148" s="1467"/>
      <c r="AA148" s="1467"/>
      <c r="AB148" s="1467"/>
      <c r="AC148" s="1467"/>
      <c r="AD148" s="1464">
        <f t="shared" si="1"/>
        <v>0</v>
      </c>
      <c r="AE148" s="1464"/>
      <c r="AF148" s="1464"/>
      <c r="AG148" s="238"/>
      <c r="AH148" s="238"/>
      <c r="AI148" s="238"/>
      <c r="AJ148" s="238"/>
      <c r="AK148" s="238"/>
      <c r="AL148" s="238"/>
      <c r="AM148" s="238"/>
      <c r="AN148" s="238"/>
      <c r="AO148" s="238"/>
      <c r="AP148" s="238"/>
      <c r="AQ148" s="238"/>
    </row>
    <row r="149" spans="1:43" ht="30" customHeight="1">
      <c r="A149" s="523"/>
      <c r="B149" s="1248"/>
      <c r="C149" s="1248"/>
      <c r="D149" s="1248"/>
      <c r="E149" s="1248"/>
      <c r="F149" s="1248"/>
      <c r="G149" s="1248"/>
      <c r="H149" s="1466"/>
      <c r="I149" s="1466"/>
      <c r="J149" s="1466"/>
      <c r="K149" s="1248"/>
      <c r="L149" s="1248"/>
      <c r="M149" s="1248"/>
      <c r="N149" s="1248"/>
      <c r="O149" s="1248"/>
      <c r="P149" s="1248"/>
      <c r="Q149" s="1248"/>
      <c r="R149" s="1248"/>
      <c r="S149" s="1248"/>
      <c r="T149" s="1248"/>
      <c r="U149" s="1248"/>
      <c r="V149" s="1248"/>
      <c r="W149" s="1248"/>
      <c r="X149" s="1467"/>
      <c r="Y149" s="1467"/>
      <c r="Z149" s="1467"/>
      <c r="AA149" s="1467"/>
      <c r="AB149" s="1467"/>
      <c r="AC149" s="1467"/>
      <c r="AD149" s="1464">
        <f t="shared" si="1"/>
        <v>0</v>
      </c>
      <c r="AE149" s="1464"/>
      <c r="AF149" s="1464"/>
      <c r="AG149" s="238"/>
      <c r="AH149" s="238"/>
      <c r="AI149" s="238"/>
      <c r="AJ149" s="238"/>
      <c r="AK149" s="238"/>
      <c r="AL149" s="238"/>
      <c r="AM149" s="238"/>
      <c r="AN149" s="238"/>
      <c r="AO149" s="238"/>
      <c r="AP149" s="238"/>
      <c r="AQ149" s="238"/>
    </row>
    <row r="150" spans="1:43" ht="30" customHeight="1">
      <c r="A150" s="523"/>
      <c r="B150" s="1248"/>
      <c r="C150" s="1248"/>
      <c r="D150" s="1248"/>
      <c r="E150" s="1248"/>
      <c r="F150" s="1248"/>
      <c r="G150" s="1248"/>
      <c r="H150" s="1466"/>
      <c r="I150" s="1466"/>
      <c r="J150" s="1466"/>
      <c r="K150" s="1248"/>
      <c r="L150" s="1248"/>
      <c r="M150" s="1248"/>
      <c r="N150" s="1248"/>
      <c r="O150" s="1248"/>
      <c r="P150" s="1248"/>
      <c r="Q150" s="1248"/>
      <c r="R150" s="1248"/>
      <c r="S150" s="1248"/>
      <c r="T150" s="1248"/>
      <c r="U150" s="1248"/>
      <c r="V150" s="1248"/>
      <c r="W150" s="1248"/>
      <c r="X150" s="1467"/>
      <c r="Y150" s="1467"/>
      <c r="Z150" s="1467"/>
      <c r="AA150" s="1467"/>
      <c r="AB150" s="1467"/>
      <c r="AC150" s="1467"/>
      <c r="AD150" s="1464">
        <f t="shared" si="1"/>
        <v>0</v>
      </c>
      <c r="AE150" s="1464"/>
      <c r="AF150" s="1464"/>
      <c r="AG150" s="238"/>
      <c r="AH150" s="238"/>
      <c r="AI150" s="238"/>
      <c r="AJ150" s="238"/>
      <c r="AK150" s="238"/>
      <c r="AL150" s="238"/>
      <c r="AM150" s="238"/>
      <c r="AN150" s="238"/>
      <c r="AO150" s="238"/>
      <c r="AP150" s="238"/>
      <c r="AQ150" s="238"/>
    </row>
    <row r="151" spans="1:43" ht="30" customHeight="1">
      <c r="A151" s="523"/>
      <c r="B151" s="1248"/>
      <c r="C151" s="1248"/>
      <c r="D151" s="1248"/>
      <c r="E151" s="1248"/>
      <c r="F151" s="1248"/>
      <c r="G151" s="1248"/>
      <c r="H151" s="1466"/>
      <c r="I151" s="1466"/>
      <c r="J151" s="1466"/>
      <c r="K151" s="1248"/>
      <c r="L151" s="1248"/>
      <c r="M151" s="1248"/>
      <c r="N151" s="1248"/>
      <c r="O151" s="1248"/>
      <c r="P151" s="1248"/>
      <c r="Q151" s="1248"/>
      <c r="R151" s="1248"/>
      <c r="S151" s="1248"/>
      <c r="T151" s="1248"/>
      <c r="U151" s="1248"/>
      <c r="V151" s="1248"/>
      <c r="W151" s="1248"/>
      <c r="X151" s="1467"/>
      <c r="Y151" s="1467"/>
      <c r="Z151" s="1467"/>
      <c r="AA151" s="1467"/>
      <c r="AB151" s="1467"/>
      <c r="AC151" s="1467"/>
      <c r="AD151" s="1464">
        <f t="shared" si="1"/>
        <v>0</v>
      </c>
      <c r="AE151" s="1464"/>
      <c r="AF151" s="1464"/>
      <c r="AG151" s="238"/>
      <c r="AH151" s="238"/>
      <c r="AI151" s="238"/>
      <c r="AJ151" s="238"/>
      <c r="AK151" s="238"/>
      <c r="AL151" s="238"/>
      <c r="AM151" s="238"/>
      <c r="AN151" s="238"/>
      <c r="AO151" s="238"/>
      <c r="AP151" s="238"/>
      <c r="AQ151" s="238"/>
    </row>
    <row r="152" spans="1:43" ht="30" customHeight="1">
      <c r="A152" s="523"/>
      <c r="B152" s="1248"/>
      <c r="C152" s="1248"/>
      <c r="D152" s="1248"/>
      <c r="E152" s="1248"/>
      <c r="F152" s="1248"/>
      <c r="G152" s="1248"/>
      <c r="H152" s="1466"/>
      <c r="I152" s="1466"/>
      <c r="J152" s="1466"/>
      <c r="K152" s="1248"/>
      <c r="L152" s="1248"/>
      <c r="M152" s="1248"/>
      <c r="N152" s="1248"/>
      <c r="O152" s="1248"/>
      <c r="P152" s="1248"/>
      <c r="Q152" s="1248"/>
      <c r="R152" s="1248"/>
      <c r="S152" s="1248"/>
      <c r="T152" s="1248"/>
      <c r="U152" s="1248"/>
      <c r="V152" s="1248"/>
      <c r="W152" s="1248"/>
      <c r="X152" s="1467"/>
      <c r="Y152" s="1467"/>
      <c r="Z152" s="1467"/>
      <c r="AA152" s="1467"/>
      <c r="AB152" s="1467"/>
      <c r="AC152" s="1467"/>
      <c r="AD152" s="1464">
        <f t="shared" si="1"/>
        <v>0</v>
      </c>
      <c r="AE152" s="1464"/>
      <c r="AF152" s="1464"/>
      <c r="AG152" s="238"/>
      <c r="AH152" s="238"/>
      <c r="AI152" s="238"/>
      <c r="AJ152" s="238"/>
      <c r="AK152" s="238"/>
      <c r="AL152" s="238"/>
      <c r="AM152" s="238"/>
      <c r="AN152" s="238"/>
      <c r="AO152" s="238"/>
      <c r="AP152" s="238"/>
      <c r="AQ152" s="238"/>
    </row>
    <row r="153" spans="1:43" ht="30" customHeight="1">
      <c r="A153" s="523"/>
      <c r="B153" s="1248"/>
      <c r="C153" s="1248"/>
      <c r="D153" s="1248"/>
      <c r="E153" s="1248"/>
      <c r="F153" s="1248"/>
      <c r="G153" s="1248"/>
      <c r="H153" s="1466"/>
      <c r="I153" s="1466"/>
      <c r="J153" s="1466"/>
      <c r="K153" s="1248"/>
      <c r="L153" s="1248"/>
      <c r="M153" s="1248"/>
      <c r="N153" s="1248"/>
      <c r="O153" s="1248"/>
      <c r="P153" s="1248"/>
      <c r="Q153" s="1248"/>
      <c r="R153" s="1248"/>
      <c r="S153" s="1248"/>
      <c r="T153" s="1248"/>
      <c r="U153" s="1248"/>
      <c r="V153" s="1248"/>
      <c r="W153" s="1248"/>
      <c r="X153" s="1467"/>
      <c r="Y153" s="1467"/>
      <c r="Z153" s="1467"/>
      <c r="AA153" s="1467"/>
      <c r="AB153" s="1467"/>
      <c r="AC153" s="1467"/>
      <c r="AD153" s="1464">
        <f t="shared" si="1"/>
        <v>0</v>
      </c>
      <c r="AE153" s="1464"/>
      <c r="AF153" s="1464"/>
      <c r="AG153" s="238"/>
      <c r="AH153" s="238"/>
      <c r="AI153" s="238"/>
      <c r="AJ153" s="238"/>
      <c r="AK153" s="238"/>
      <c r="AL153" s="238"/>
      <c r="AM153" s="238"/>
      <c r="AN153" s="238"/>
      <c r="AO153" s="238"/>
      <c r="AP153" s="238"/>
      <c r="AQ153" s="238"/>
    </row>
    <row r="154" spans="1:43" ht="30" customHeight="1">
      <c r="A154" s="523"/>
      <c r="B154" s="1248"/>
      <c r="C154" s="1248"/>
      <c r="D154" s="1248"/>
      <c r="E154" s="1248"/>
      <c r="F154" s="1248"/>
      <c r="G154" s="1248"/>
      <c r="H154" s="1466"/>
      <c r="I154" s="1466"/>
      <c r="J154" s="1466"/>
      <c r="K154" s="1248"/>
      <c r="L154" s="1248"/>
      <c r="M154" s="1248"/>
      <c r="N154" s="1248"/>
      <c r="O154" s="1248"/>
      <c r="P154" s="1248"/>
      <c r="Q154" s="1248"/>
      <c r="R154" s="1248"/>
      <c r="S154" s="1248"/>
      <c r="T154" s="1248"/>
      <c r="U154" s="1248"/>
      <c r="V154" s="1248"/>
      <c r="W154" s="1248"/>
      <c r="X154" s="1467"/>
      <c r="Y154" s="1467"/>
      <c r="Z154" s="1467"/>
      <c r="AA154" s="1467"/>
      <c r="AB154" s="1467"/>
      <c r="AC154" s="1467"/>
      <c r="AD154" s="1464">
        <f t="shared" si="1"/>
        <v>0</v>
      </c>
      <c r="AE154" s="1464"/>
      <c r="AF154" s="1464"/>
      <c r="AG154" s="238"/>
      <c r="AH154" s="238"/>
      <c r="AI154" s="238"/>
      <c r="AJ154" s="238"/>
      <c r="AK154" s="238"/>
      <c r="AL154" s="238"/>
      <c r="AM154" s="238"/>
      <c r="AN154" s="238"/>
      <c r="AO154" s="238"/>
      <c r="AP154" s="238"/>
      <c r="AQ154" s="238"/>
    </row>
    <row r="155" spans="1:43" ht="30" customHeight="1">
      <c r="A155" s="523"/>
      <c r="B155" s="1248"/>
      <c r="C155" s="1248"/>
      <c r="D155" s="1248"/>
      <c r="E155" s="1248"/>
      <c r="F155" s="1248"/>
      <c r="G155" s="1248"/>
      <c r="H155" s="1466"/>
      <c r="I155" s="1466"/>
      <c r="J155" s="1466"/>
      <c r="K155" s="1248"/>
      <c r="L155" s="1248"/>
      <c r="M155" s="1248"/>
      <c r="N155" s="1248"/>
      <c r="O155" s="1248"/>
      <c r="P155" s="1248"/>
      <c r="Q155" s="1248"/>
      <c r="R155" s="1248"/>
      <c r="S155" s="1248"/>
      <c r="T155" s="1248"/>
      <c r="U155" s="1248"/>
      <c r="V155" s="1248"/>
      <c r="W155" s="1248"/>
      <c r="X155" s="1467"/>
      <c r="Y155" s="1467"/>
      <c r="Z155" s="1467"/>
      <c r="AA155" s="1467"/>
      <c r="AB155" s="1467"/>
      <c r="AC155" s="1467"/>
      <c r="AD155" s="1464">
        <f t="shared" si="1"/>
        <v>0</v>
      </c>
      <c r="AE155" s="1464"/>
      <c r="AF155" s="1464"/>
      <c r="AG155" s="238"/>
      <c r="AH155" s="238"/>
      <c r="AI155" s="238"/>
      <c r="AJ155" s="238"/>
      <c r="AK155" s="238"/>
      <c r="AL155" s="238"/>
      <c r="AM155" s="238"/>
      <c r="AN155" s="238"/>
      <c r="AO155" s="238"/>
      <c r="AP155" s="238"/>
      <c r="AQ155" s="238"/>
    </row>
    <row r="156" spans="1:43" ht="30" customHeight="1">
      <c r="A156" s="523"/>
      <c r="B156" s="1248"/>
      <c r="C156" s="1248"/>
      <c r="D156" s="1248"/>
      <c r="E156" s="1248"/>
      <c r="F156" s="1248"/>
      <c r="G156" s="1248"/>
      <c r="H156" s="1466"/>
      <c r="I156" s="1466"/>
      <c r="J156" s="1466"/>
      <c r="K156" s="1248"/>
      <c r="L156" s="1248"/>
      <c r="M156" s="1248"/>
      <c r="N156" s="1248"/>
      <c r="O156" s="1248"/>
      <c r="P156" s="1248"/>
      <c r="Q156" s="1248"/>
      <c r="R156" s="1248"/>
      <c r="S156" s="1248"/>
      <c r="T156" s="1248"/>
      <c r="U156" s="1248"/>
      <c r="V156" s="1248"/>
      <c r="W156" s="1248"/>
      <c r="X156" s="1467"/>
      <c r="Y156" s="1467"/>
      <c r="Z156" s="1467"/>
      <c r="AA156" s="1467"/>
      <c r="AB156" s="1467"/>
      <c r="AC156" s="1467"/>
      <c r="AD156" s="1464">
        <f t="shared" si="1"/>
        <v>0</v>
      </c>
      <c r="AE156" s="1464"/>
      <c r="AF156" s="1464"/>
      <c r="AG156" s="238"/>
      <c r="AH156" s="238"/>
      <c r="AI156" s="238"/>
      <c r="AJ156" s="238"/>
      <c r="AK156" s="238"/>
      <c r="AL156" s="238"/>
      <c r="AM156" s="238"/>
      <c r="AN156" s="238"/>
      <c r="AO156" s="238"/>
      <c r="AP156" s="238"/>
      <c r="AQ156" s="238"/>
    </row>
    <row r="157" spans="1:43" ht="30" customHeight="1">
      <c r="A157" s="523"/>
      <c r="B157" s="1248"/>
      <c r="C157" s="1248"/>
      <c r="D157" s="1248"/>
      <c r="E157" s="1248"/>
      <c r="F157" s="1248"/>
      <c r="G157" s="1248"/>
      <c r="H157" s="1466"/>
      <c r="I157" s="1466"/>
      <c r="J157" s="1466"/>
      <c r="K157" s="1248"/>
      <c r="L157" s="1248"/>
      <c r="M157" s="1248"/>
      <c r="N157" s="1248"/>
      <c r="O157" s="1248"/>
      <c r="P157" s="1248"/>
      <c r="Q157" s="1248"/>
      <c r="R157" s="1248"/>
      <c r="S157" s="1248"/>
      <c r="T157" s="1248"/>
      <c r="U157" s="1248"/>
      <c r="V157" s="1248"/>
      <c r="W157" s="1248"/>
      <c r="X157" s="1467"/>
      <c r="Y157" s="1467"/>
      <c r="Z157" s="1467"/>
      <c r="AA157" s="1467"/>
      <c r="AB157" s="1467"/>
      <c r="AC157" s="1467"/>
      <c r="AD157" s="1464">
        <f t="shared" si="1"/>
        <v>0</v>
      </c>
      <c r="AE157" s="1464"/>
      <c r="AF157" s="1464"/>
      <c r="AG157" s="238"/>
      <c r="AH157" s="238"/>
      <c r="AI157" s="238"/>
      <c r="AJ157" s="238"/>
      <c r="AK157" s="238"/>
      <c r="AL157" s="238"/>
      <c r="AM157" s="238"/>
      <c r="AN157" s="238"/>
      <c r="AO157" s="238"/>
      <c r="AP157" s="238"/>
      <c r="AQ157" s="238"/>
    </row>
    <row r="158" spans="1:43" ht="30" customHeight="1">
      <c r="A158" s="523"/>
      <c r="B158" s="1248"/>
      <c r="C158" s="1248"/>
      <c r="D158" s="1248"/>
      <c r="E158" s="1248"/>
      <c r="F158" s="1248"/>
      <c r="G158" s="1248"/>
      <c r="H158" s="1466"/>
      <c r="I158" s="1466"/>
      <c r="J158" s="1466"/>
      <c r="K158" s="1248"/>
      <c r="L158" s="1248"/>
      <c r="M158" s="1248"/>
      <c r="N158" s="1248"/>
      <c r="O158" s="1248"/>
      <c r="P158" s="1248"/>
      <c r="Q158" s="1248"/>
      <c r="R158" s="1248"/>
      <c r="S158" s="1248"/>
      <c r="T158" s="1248"/>
      <c r="U158" s="1248"/>
      <c r="V158" s="1248"/>
      <c r="W158" s="1248"/>
      <c r="X158" s="1467"/>
      <c r="Y158" s="1467"/>
      <c r="Z158" s="1467"/>
      <c r="AA158" s="1467"/>
      <c r="AB158" s="1467"/>
      <c r="AC158" s="1467"/>
      <c r="AD158" s="1464">
        <f t="shared" si="1"/>
        <v>0</v>
      </c>
      <c r="AE158" s="1464"/>
      <c r="AF158" s="1464"/>
      <c r="AG158" s="238"/>
      <c r="AH158" s="238"/>
      <c r="AI158" s="238"/>
      <c r="AJ158" s="238"/>
      <c r="AK158" s="238"/>
      <c r="AL158" s="238"/>
      <c r="AM158" s="238"/>
      <c r="AN158" s="238"/>
      <c r="AO158" s="238"/>
      <c r="AP158" s="238"/>
      <c r="AQ158" s="238"/>
    </row>
    <row r="159" spans="1:43" ht="30" customHeight="1">
      <c r="A159" s="523"/>
      <c r="B159" s="1248"/>
      <c r="C159" s="1248"/>
      <c r="D159" s="1248"/>
      <c r="E159" s="1248"/>
      <c r="F159" s="1248"/>
      <c r="G159" s="1248"/>
      <c r="H159" s="1466"/>
      <c r="I159" s="1466"/>
      <c r="J159" s="1466"/>
      <c r="K159" s="1248"/>
      <c r="L159" s="1248"/>
      <c r="M159" s="1248"/>
      <c r="N159" s="1248"/>
      <c r="O159" s="1248"/>
      <c r="P159" s="1248"/>
      <c r="Q159" s="1248"/>
      <c r="R159" s="1248"/>
      <c r="S159" s="1248"/>
      <c r="T159" s="1248"/>
      <c r="U159" s="1248"/>
      <c r="V159" s="1248"/>
      <c r="W159" s="1248"/>
      <c r="X159" s="1467"/>
      <c r="Y159" s="1467"/>
      <c r="Z159" s="1467"/>
      <c r="AA159" s="1467"/>
      <c r="AB159" s="1467"/>
      <c r="AC159" s="1467"/>
      <c r="AD159" s="1464">
        <f t="shared" si="1"/>
        <v>0</v>
      </c>
      <c r="AE159" s="1464"/>
      <c r="AF159" s="1464"/>
      <c r="AG159" s="238"/>
      <c r="AH159" s="238"/>
      <c r="AI159" s="238"/>
      <c r="AJ159" s="238"/>
      <c r="AK159" s="238"/>
      <c r="AL159" s="238"/>
      <c r="AM159" s="238"/>
      <c r="AN159" s="238"/>
      <c r="AO159" s="238"/>
      <c r="AP159" s="238"/>
      <c r="AQ159" s="238"/>
    </row>
    <row r="160" spans="1:43" ht="30" customHeight="1">
      <c r="A160" s="523"/>
      <c r="B160" s="1248"/>
      <c r="C160" s="1248"/>
      <c r="D160" s="1248"/>
      <c r="E160" s="1248"/>
      <c r="F160" s="1248"/>
      <c r="G160" s="1248"/>
      <c r="H160" s="1466"/>
      <c r="I160" s="1466"/>
      <c r="J160" s="1466"/>
      <c r="K160" s="1248"/>
      <c r="L160" s="1248"/>
      <c r="M160" s="1248"/>
      <c r="N160" s="1248"/>
      <c r="O160" s="1248"/>
      <c r="P160" s="1248"/>
      <c r="Q160" s="1248"/>
      <c r="R160" s="1248"/>
      <c r="S160" s="1248"/>
      <c r="T160" s="1248"/>
      <c r="U160" s="1248"/>
      <c r="V160" s="1248"/>
      <c r="W160" s="1248"/>
      <c r="X160" s="1467"/>
      <c r="Y160" s="1467"/>
      <c r="Z160" s="1467"/>
      <c r="AA160" s="1467"/>
      <c r="AB160" s="1467"/>
      <c r="AC160" s="1467"/>
      <c r="AD160" s="1464">
        <f t="shared" si="1"/>
        <v>0</v>
      </c>
      <c r="AE160" s="1464"/>
      <c r="AF160" s="1464"/>
      <c r="AG160" s="238"/>
      <c r="AH160" s="238"/>
      <c r="AI160" s="238"/>
      <c r="AJ160" s="238"/>
      <c r="AK160" s="238"/>
      <c r="AL160" s="238"/>
      <c r="AM160" s="238"/>
      <c r="AN160" s="238"/>
      <c r="AO160" s="238"/>
      <c r="AP160" s="238"/>
      <c r="AQ160" s="238"/>
    </row>
    <row r="161" spans="1:43" ht="30" customHeight="1">
      <c r="A161" s="523"/>
      <c r="B161" s="1248"/>
      <c r="C161" s="1248"/>
      <c r="D161" s="1248"/>
      <c r="E161" s="1248"/>
      <c r="F161" s="1248"/>
      <c r="G161" s="1248"/>
      <c r="H161" s="1466"/>
      <c r="I161" s="1466"/>
      <c r="J161" s="1466"/>
      <c r="K161" s="1248"/>
      <c r="L161" s="1248"/>
      <c r="M161" s="1248"/>
      <c r="N161" s="1248"/>
      <c r="O161" s="1248"/>
      <c r="P161" s="1248"/>
      <c r="Q161" s="1248"/>
      <c r="R161" s="1248"/>
      <c r="S161" s="1248"/>
      <c r="T161" s="1248"/>
      <c r="U161" s="1248"/>
      <c r="V161" s="1248"/>
      <c r="W161" s="1248"/>
      <c r="X161" s="1467"/>
      <c r="Y161" s="1467"/>
      <c r="Z161" s="1467"/>
      <c r="AA161" s="1467"/>
      <c r="AB161" s="1467"/>
      <c r="AC161" s="1467"/>
      <c r="AD161" s="1464">
        <f t="shared" si="1"/>
        <v>0</v>
      </c>
      <c r="AE161" s="1464"/>
      <c r="AF161" s="1464"/>
      <c r="AG161" s="238"/>
      <c r="AH161" s="238"/>
      <c r="AI161" s="238"/>
      <c r="AJ161" s="238"/>
      <c r="AK161" s="238"/>
      <c r="AL161" s="238"/>
      <c r="AM161" s="238"/>
      <c r="AN161" s="238"/>
      <c r="AO161" s="238"/>
      <c r="AP161" s="238"/>
      <c r="AQ161" s="238"/>
    </row>
    <row r="162" spans="1:43" ht="30" customHeight="1">
      <c r="A162" s="523"/>
      <c r="B162" s="1248"/>
      <c r="C162" s="1248"/>
      <c r="D162" s="1248"/>
      <c r="E162" s="1248"/>
      <c r="F162" s="1248"/>
      <c r="G162" s="1248"/>
      <c r="H162" s="1466"/>
      <c r="I162" s="1466"/>
      <c r="J162" s="1466"/>
      <c r="K162" s="1248"/>
      <c r="L162" s="1248"/>
      <c r="M162" s="1248"/>
      <c r="N162" s="1248"/>
      <c r="O162" s="1248"/>
      <c r="P162" s="1248"/>
      <c r="Q162" s="1248"/>
      <c r="R162" s="1248"/>
      <c r="S162" s="1248"/>
      <c r="T162" s="1248"/>
      <c r="U162" s="1248"/>
      <c r="V162" s="1248"/>
      <c r="W162" s="1248"/>
      <c r="X162" s="1467"/>
      <c r="Y162" s="1467"/>
      <c r="Z162" s="1467"/>
      <c r="AA162" s="1467"/>
      <c r="AB162" s="1467"/>
      <c r="AC162" s="1467"/>
      <c r="AD162" s="1464">
        <f t="shared" si="1"/>
        <v>0</v>
      </c>
      <c r="AE162" s="1464"/>
      <c r="AF162" s="1464"/>
      <c r="AG162" s="238"/>
      <c r="AH162" s="238"/>
      <c r="AI162" s="238"/>
      <c r="AJ162" s="238"/>
      <c r="AK162" s="238"/>
      <c r="AL162" s="238"/>
      <c r="AM162" s="238"/>
      <c r="AN162" s="238"/>
      <c r="AO162" s="238"/>
      <c r="AP162" s="238"/>
      <c r="AQ162" s="238"/>
    </row>
    <row r="163" spans="1:43" ht="30" customHeight="1">
      <c r="A163" s="523"/>
      <c r="B163" s="1248"/>
      <c r="C163" s="1248"/>
      <c r="D163" s="1248"/>
      <c r="E163" s="1248"/>
      <c r="F163" s="1248"/>
      <c r="G163" s="1248"/>
      <c r="H163" s="1466"/>
      <c r="I163" s="1466"/>
      <c r="J163" s="1466"/>
      <c r="K163" s="1248"/>
      <c r="L163" s="1248"/>
      <c r="M163" s="1248"/>
      <c r="N163" s="1248"/>
      <c r="O163" s="1248"/>
      <c r="P163" s="1248"/>
      <c r="Q163" s="1248"/>
      <c r="R163" s="1248"/>
      <c r="S163" s="1248"/>
      <c r="T163" s="1248"/>
      <c r="U163" s="1248"/>
      <c r="V163" s="1248"/>
      <c r="W163" s="1248"/>
      <c r="X163" s="1467"/>
      <c r="Y163" s="1467"/>
      <c r="Z163" s="1467"/>
      <c r="AA163" s="1467"/>
      <c r="AB163" s="1467"/>
      <c r="AC163" s="1467"/>
      <c r="AD163" s="1464">
        <f t="shared" si="1"/>
        <v>0</v>
      </c>
      <c r="AE163" s="1464"/>
      <c r="AF163" s="1464"/>
      <c r="AG163" s="238"/>
      <c r="AH163" s="238"/>
      <c r="AI163" s="238"/>
      <c r="AJ163" s="238"/>
      <c r="AK163" s="238"/>
      <c r="AL163" s="238"/>
      <c r="AM163" s="238"/>
      <c r="AN163" s="238"/>
      <c r="AO163" s="238"/>
      <c r="AP163" s="238"/>
      <c r="AQ163" s="238"/>
    </row>
    <row r="164" spans="1:43" ht="30" customHeight="1">
      <c r="A164" s="523"/>
      <c r="B164" s="1248"/>
      <c r="C164" s="1248"/>
      <c r="D164" s="1248"/>
      <c r="E164" s="1248"/>
      <c r="F164" s="1248"/>
      <c r="G164" s="1248"/>
      <c r="H164" s="1466"/>
      <c r="I164" s="1466"/>
      <c r="J164" s="1466"/>
      <c r="K164" s="1248"/>
      <c r="L164" s="1248"/>
      <c r="M164" s="1248"/>
      <c r="N164" s="1248"/>
      <c r="O164" s="1248"/>
      <c r="P164" s="1248"/>
      <c r="Q164" s="1248"/>
      <c r="R164" s="1248"/>
      <c r="S164" s="1248"/>
      <c r="T164" s="1248"/>
      <c r="U164" s="1248"/>
      <c r="V164" s="1248"/>
      <c r="W164" s="1248"/>
      <c r="X164" s="1467"/>
      <c r="Y164" s="1467"/>
      <c r="Z164" s="1467"/>
      <c r="AA164" s="1467"/>
      <c r="AB164" s="1467"/>
      <c r="AC164" s="1467"/>
      <c r="AD164" s="1464">
        <f t="shared" si="1"/>
        <v>0</v>
      </c>
      <c r="AE164" s="1464"/>
      <c r="AF164" s="1464"/>
      <c r="AG164" s="238"/>
      <c r="AH164" s="238"/>
      <c r="AI164" s="238"/>
      <c r="AJ164" s="238"/>
      <c r="AK164" s="238"/>
      <c r="AL164" s="238"/>
      <c r="AM164" s="238"/>
      <c r="AN164" s="238"/>
      <c r="AO164" s="238"/>
      <c r="AP164" s="238"/>
      <c r="AQ164" s="238"/>
    </row>
    <row r="165" spans="1:43" ht="30" customHeight="1">
      <c r="A165" s="523"/>
      <c r="B165" s="1248"/>
      <c r="C165" s="1248"/>
      <c r="D165" s="1248"/>
      <c r="E165" s="1248"/>
      <c r="F165" s="1248"/>
      <c r="G165" s="1248"/>
      <c r="H165" s="1466"/>
      <c r="I165" s="1466"/>
      <c r="J165" s="1466"/>
      <c r="K165" s="1248"/>
      <c r="L165" s="1248"/>
      <c r="M165" s="1248"/>
      <c r="N165" s="1248"/>
      <c r="O165" s="1248"/>
      <c r="P165" s="1248"/>
      <c r="Q165" s="1248"/>
      <c r="R165" s="1248"/>
      <c r="S165" s="1248"/>
      <c r="T165" s="1248"/>
      <c r="U165" s="1248"/>
      <c r="V165" s="1248"/>
      <c r="W165" s="1248"/>
      <c r="X165" s="1467"/>
      <c r="Y165" s="1467"/>
      <c r="Z165" s="1467"/>
      <c r="AA165" s="1467"/>
      <c r="AB165" s="1467"/>
      <c r="AC165" s="1467"/>
      <c r="AD165" s="1464">
        <f t="shared" si="1"/>
        <v>0</v>
      </c>
      <c r="AE165" s="1464"/>
      <c r="AF165" s="1464"/>
      <c r="AG165" s="238"/>
      <c r="AH165" s="238"/>
      <c r="AI165" s="238"/>
      <c r="AJ165" s="238"/>
      <c r="AK165" s="238"/>
      <c r="AL165" s="238"/>
      <c r="AM165" s="238"/>
      <c r="AN165" s="238"/>
      <c r="AO165" s="238"/>
      <c r="AP165" s="238"/>
      <c r="AQ165" s="238"/>
    </row>
    <row r="166" spans="1:43" ht="30" customHeight="1">
      <c r="A166" s="523"/>
      <c r="B166" s="1248"/>
      <c r="C166" s="1248"/>
      <c r="D166" s="1248"/>
      <c r="E166" s="1248"/>
      <c r="F166" s="1248"/>
      <c r="G166" s="1248"/>
      <c r="H166" s="1466"/>
      <c r="I166" s="1466"/>
      <c r="J166" s="1466"/>
      <c r="K166" s="1248"/>
      <c r="L166" s="1248"/>
      <c r="M166" s="1248"/>
      <c r="N166" s="1248"/>
      <c r="O166" s="1248"/>
      <c r="P166" s="1248"/>
      <c r="Q166" s="1248"/>
      <c r="R166" s="1248"/>
      <c r="S166" s="1248"/>
      <c r="T166" s="1248"/>
      <c r="U166" s="1248"/>
      <c r="V166" s="1248"/>
      <c r="W166" s="1248"/>
      <c r="X166" s="1467"/>
      <c r="Y166" s="1467"/>
      <c r="Z166" s="1467"/>
      <c r="AA166" s="1467"/>
      <c r="AB166" s="1467"/>
      <c r="AC166" s="1467"/>
      <c r="AD166" s="1464">
        <f t="shared" si="1"/>
        <v>0</v>
      </c>
      <c r="AE166" s="1464"/>
      <c r="AF166" s="1464"/>
      <c r="AG166" s="238"/>
      <c r="AH166" s="238"/>
      <c r="AI166" s="238"/>
      <c r="AJ166" s="238"/>
      <c r="AK166" s="238"/>
      <c r="AL166" s="238"/>
      <c r="AM166" s="238"/>
      <c r="AN166" s="238"/>
      <c r="AO166" s="238"/>
      <c r="AP166" s="238"/>
      <c r="AQ166" s="238"/>
    </row>
    <row r="167" spans="1:43" ht="30" customHeight="1">
      <c r="A167" s="523"/>
      <c r="B167" s="1248"/>
      <c r="C167" s="1248"/>
      <c r="D167" s="1248"/>
      <c r="E167" s="1248"/>
      <c r="F167" s="1248"/>
      <c r="G167" s="1248"/>
      <c r="H167" s="1466"/>
      <c r="I167" s="1466"/>
      <c r="J167" s="1466"/>
      <c r="K167" s="1248"/>
      <c r="L167" s="1248"/>
      <c r="M167" s="1248"/>
      <c r="N167" s="1248"/>
      <c r="O167" s="1248"/>
      <c r="P167" s="1248"/>
      <c r="Q167" s="1248"/>
      <c r="R167" s="1248"/>
      <c r="S167" s="1248"/>
      <c r="T167" s="1248"/>
      <c r="U167" s="1248"/>
      <c r="V167" s="1248"/>
      <c r="W167" s="1248"/>
      <c r="X167" s="1467"/>
      <c r="Y167" s="1467"/>
      <c r="Z167" s="1467"/>
      <c r="AA167" s="1467"/>
      <c r="AB167" s="1467"/>
      <c r="AC167" s="1467"/>
      <c r="AD167" s="1464">
        <f t="shared" si="1"/>
        <v>0</v>
      </c>
      <c r="AE167" s="1464"/>
      <c r="AF167" s="1464"/>
      <c r="AG167" s="238"/>
      <c r="AH167" s="238"/>
      <c r="AI167" s="238"/>
      <c r="AJ167" s="238"/>
      <c r="AK167" s="238"/>
      <c r="AL167" s="238"/>
      <c r="AM167" s="238"/>
      <c r="AN167" s="238"/>
      <c r="AO167" s="238"/>
      <c r="AP167" s="238"/>
      <c r="AQ167" s="238"/>
    </row>
    <row r="168" spans="1:43" ht="30" customHeight="1">
      <c r="A168" s="523"/>
      <c r="B168" s="1248"/>
      <c r="C168" s="1248"/>
      <c r="D168" s="1248"/>
      <c r="E168" s="1248"/>
      <c r="F168" s="1248"/>
      <c r="G168" s="1248"/>
      <c r="H168" s="1466"/>
      <c r="I168" s="1466"/>
      <c r="J168" s="1466"/>
      <c r="K168" s="1248"/>
      <c r="L168" s="1248"/>
      <c r="M168" s="1248"/>
      <c r="N168" s="1248"/>
      <c r="O168" s="1248"/>
      <c r="P168" s="1248"/>
      <c r="Q168" s="1248"/>
      <c r="R168" s="1248"/>
      <c r="S168" s="1248"/>
      <c r="T168" s="1248"/>
      <c r="U168" s="1248"/>
      <c r="V168" s="1248"/>
      <c r="W168" s="1248"/>
      <c r="X168" s="1467"/>
      <c r="Y168" s="1467"/>
      <c r="Z168" s="1467"/>
      <c r="AA168" s="1467"/>
      <c r="AB168" s="1467"/>
      <c r="AC168" s="1467"/>
      <c r="AD168" s="1464">
        <f t="shared" si="1"/>
        <v>0</v>
      </c>
      <c r="AE168" s="1464"/>
      <c r="AF168" s="1464"/>
      <c r="AG168" s="238"/>
      <c r="AH168" s="238"/>
      <c r="AI168" s="238"/>
      <c r="AJ168" s="238"/>
      <c r="AK168" s="238"/>
      <c r="AL168" s="238"/>
      <c r="AM168" s="238"/>
      <c r="AN168" s="238"/>
      <c r="AO168" s="238"/>
      <c r="AP168" s="238"/>
      <c r="AQ168" s="238"/>
    </row>
    <row r="169" spans="1:43" ht="30" customHeight="1">
      <c r="A169" s="523"/>
      <c r="B169" s="1248"/>
      <c r="C169" s="1248"/>
      <c r="D169" s="1248"/>
      <c r="E169" s="1248"/>
      <c r="F169" s="1248"/>
      <c r="G169" s="1248"/>
      <c r="H169" s="1466"/>
      <c r="I169" s="1466"/>
      <c r="J169" s="1466"/>
      <c r="K169" s="1248"/>
      <c r="L169" s="1248"/>
      <c r="M169" s="1248"/>
      <c r="N169" s="1248"/>
      <c r="O169" s="1248"/>
      <c r="P169" s="1248"/>
      <c r="Q169" s="1248"/>
      <c r="R169" s="1248"/>
      <c r="S169" s="1248"/>
      <c r="T169" s="1248"/>
      <c r="U169" s="1248"/>
      <c r="V169" s="1248"/>
      <c r="W169" s="1248"/>
      <c r="X169" s="1467"/>
      <c r="Y169" s="1467"/>
      <c r="Z169" s="1467"/>
      <c r="AA169" s="1467"/>
      <c r="AB169" s="1467"/>
      <c r="AC169" s="1467"/>
      <c r="AD169" s="1464">
        <f t="shared" si="1"/>
        <v>0</v>
      </c>
      <c r="AE169" s="1464"/>
      <c r="AF169" s="1464"/>
      <c r="AG169" s="238"/>
      <c r="AH169" s="238"/>
      <c r="AI169" s="238"/>
      <c r="AJ169" s="238"/>
      <c r="AK169" s="238"/>
      <c r="AL169" s="238"/>
      <c r="AM169" s="238"/>
      <c r="AN169" s="238"/>
      <c r="AO169" s="238"/>
      <c r="AP169" s="238"/>
      <c r="AQ169" s="238"/>
    </row>
    <row r="170" spans="1:43" ht="30" customHeight="1">
      <c r="A170" s="523"/>
      <c r="B170" s="1248"/>
      <c r="C170" s="1248"/>
      <c r="D170" s="1248"/>
      <c r="E170" s="1248"/>
      <c r="F170" s="1248"/>
      <c r="G170" s="1248"/>
      <c r="H170" s="1466"/>
      <c r="I170" s="1466"/>
      <c r="J170" s="1466"/>
      <c r="K170" s="1248"/>
      <c r="L170" s="1248"/>
      <c r="M170" s="1248"/>
      <c r="N170" s="1248"/>
      <c r="O170" s="1248"/>
      <c r="P170" s="1248"/>
      <c r="Q170" s="1248"/>
      <c r="R170" s="1248"/>
      <c r="S170" s="1248"/>
      <c r="T170" s="1248"/>
      <c r="U170" s="1248"/>
      <c r="V170" s="1248"/>
      <c r="W170" s="1248"/>
      <c r="X170" s="1467"/>
      <c r="Y170" s="1467"/>
      <c r="Z170" s="1467"/>
      <c r="AA170" s="1467"/>
      <c r="AB170" s="1467"/>
      <c r="AC170" s="1467"/>
      <c r="AD170" s="1464">
        <f t="shared" si="1"/>
        <v>0</v>
      </c>
      <c r="AE170" s="1464"/>
      <c r="AF170" s="1464"/>
      <c r="AG170" s="238"/>
      <c r="AH170" s="238"/>
      <c r="AI170" s="238"/>
      <c r="AJ170" s="238"/>
      <c r="AK170" s="238"/>
      <c r="AL170" s="238"/>
      <c r="AM170" s="238"/>
      <c r="AN170" s="238"/>
      <c r="AO170" s="238"/>
      <c r="AP170" s="238"/>
      <c r="AQ170" s="238"/>
    </row>
    <row r="171" spans="1:43" ht="30" customHeight="1">
      <c r="A171" s="523"/>
      <c r="B171" s="1248"/>
      <c r="C171" s="1248"/>
      <c r="D171" s="1248"/>
      <c r="E171" s="1248"/>
      <c r="F171" s="1248"/>
      <c r="G171" s="1248"/>
      <c r="H171" s="1466"/>
      <c r="I171" s="1466"/>
      <c r="J171" s="1466"/>
      <c r="K171" s="1248"/>
      <c r="L171" s="1248"/>
      <c r="M171" s="1248"/>
      <c r="N171" s="1248"/>
      <c r="O171" s="1248"/>
      <c r="P171" s="1248"/>
      <c r="Q171" s="1248"/>
      <c r="R171" s="1248"/>
      <c r="S171" s="1248"/>
      <c r="T171" s="1248"/>
      <c r="U171" s="1248"/>
      <c r="V171" s="1248"/>
      <c r="W171" s="1248"/>
      <c r="X171" s="1467"/>
      <c r="Y171" s="1467"/>
      <c r="Z171" s="1467"/>
      <c r="AA171" s="1467"/>
      <c r="AB171" s="1467"/>
      <c r="AC171" s="1467"/>
      <c r="AD171" s="1464">
        <f t="shared" si="1"/>
        <v>0</v>
      </c>
      <c r="AE171" s="1464"/>
      <c r="AF171" s="1464"/>
      <c r="AG171" s="238"/>
      <c r="AH171" s="238"/>
      <c r="AI171" s="238"/>
      <c r="AJ171" s="238"/>
      <c r="AK171" s="238"/>
      <c r="AL171" s="238"/>
      <c r="AM171" s="238"/>
      <c r="AN171" s="238"/>
      <c r="AO171" s="238"/>
      <c r="AP171" s="238"/>
      <c r="AQ171" s="238"/>
    </row>
    <row r="172" spans="1:43" ht="30" customHeight="1">
      <c r="A172" s="523"/>
      <c r="B172" s="1248"/>
      <c r="C172" s="1248"/>
      <c r="D172" s="1248"/>
      <c r="E172" s="1248"/>
      <c r="F172" s="1248"/>
      <c r="G172" s="1248"/>
      <c r="H172" s="1466"/>
      <c r="I172" s="1466"/>
      <c r="J172" s="1466"/>
      <c r="K172" s="1248"/>
      <c r="L172" s="1248"/>
      <c r="M172" s="1248"/>
      <c r="N172" s="1248"/>
      <c r="O172" s="1248"/>
      <c r="P172" s="1248"/>
      <c r="Q172" s="1248"/>
      <c r="R172" s="1248"/>
      <c r="S172" s="1248"/>
      <c r="T172" s="1248"/>
      <c r="U172" s="1248"/>
      <c r="V172" s="1248"/>
      <c r="W172" s="1248"/>
      <c r="X172" s="1467"/>
      <c r="Y172" s="1467"/>
      <c r="Z172" s="1467"/>
      <c r="AA172" s="1467"/>
      <c r="AB172" s="1467"/>
      <c r="AC172" s="1467"/>
      <c r="AD172" s="1464">
        <f t="shared" si="1"/>
        <v>0</v>
      </c>
      <c r="AE172" s="1464"/>
      <c r="AF172" s="1464"/>
      <c r="AG172" s="238"/>
      <c r="AH172" s="238"/>
      <c r="AI172" s="238"/>
      <c r="AJ172" s="238"/>
      <c r="AK172" s="238"/>
      <c r="AL172" s="238"/>
      <c r="AM172" s="238"/>
      <c r="AN172" s="238"/>
      <c r="AO172" s="238"/>
      <c r="AP172" s="238"/>
      <c r="AQ172" s="238"/>
    </row>
    <row r="173" spans="1:43" ht="30" customHeight="1">
      <c r="A173" s="523"/>
      <c r="B173" s="1248"/>
      <c r="C173" s="1248"/>
      <c r="D173" s="1248"/>
      <c r="E173" s="1248"/>
      <c r="F173" s="1248"/>
      <c r="G173" s="1248"/>
      <c r="H173" s="1466"/>
      <c r="I173" s="1466"/>
      <c r="J173" s="1466"/>
      <c r="K173" s="1248"/>
      <c r="L173" s="1248"/>
      <c r="M173" s="1248"/>
      <c r="N173" s="1248"/>
      <c r="O173" s="1248"/>
      <c r="P173" s="1248"/>
      <c r="Q173" s="1248"/>
      <c r="R173" s="1248"/>
      <c r="S173" s="1248"/>
      <c r="T173" s="1248"/>
      <c r="U173" s="1248"/>
      <c r="V173" s="1248"/>
      <c r="W173" s="1248"/>
      <c r="X173" s="1467"/>
      <c r="Y173" s="1467"/>
      <c r="Z173" s="1467"/>
      <c r="AA173" s="1467"/>
      <c r="AB173" s="1467"/>
      <c r="AC173" s="1467"/>
      <c r="AD173" s="1464">
        <f t="shared" si="1"/>
        <v>0</v>
      </c>
      <c r="AE173" s="1464"/>
      <c r="AF173" s="1464"/>
      <c r="AG173" s="238"/>
      <c r="AH173" s="238"/>
      <c r="AI173" s="238"/>
      <c r="AJ173" s="238"/>
      <c r="AK173" s="238"/>
      <c r="AL173" s="238"/>
      <c r="AM173" s="238"/>
      <c r="AN173" s="238"/>
      <c r="AO173" s="238"/>
      <c r="AP173" s="238"/>
      <c r="AQ173" s="238"/>
    </row>
  </sheetData>
  <sheetProtection algorithmName="SHA-512" hashValue="o8tKSy7oxXYa/7KFu6dek2oZCBX+4yhBcTDNrLjTde76zGcFTmfYhniY2dyE+qkHozxLiIz6bmGaPsGn5xHLlw==" saltValue="D81ArzBxCMvjcG4Kv8p2cg==" spinCount="100000" sheet="1" objects="1" scenarios="1"/>
  <mergeCells count="1173">
    <mergeCell ref="X173:Z173"/>
    <mergeCell ref="X171:Z171"/>
    <mergeCell ref="X172:Z172"/>
    <mergeCell ref="X53:Z53"/>
    <mergeCell ref="AA53:AC53"/>
    <mergeCell ref="X54:Z54"/>
    <mergeCell ref="AA54:AC54"/>
    <mergeCell ref="X52:Z52"/>
    <mergeCell ref="AA52:AC52"/>
    <mergeCell ref="C35:Z36"/>
    <mergeCell ref="AB35:AD36"/>
    <mergeCell ref="X153:Z153"/>
    <mergeCell ref="X154:Z154"/>
    <mergeCell ref="V154:W154"/>
    <mergeCell ref="X159:Z159"/>
    <mergeCell ref="X160:Z160"/>
    <mergeCell ref="X157:Z157"/>
    <mergeCell ref="X158:Z158"/>
    <mergeCell ref="X164:Z164"/>
    <mergeCell ref="X161:Z161"/>
    <mergeCell ref="X162:Z162"/>
    <mergeCell ref="V162:W162"/>
    <mergeCell ref="X167:Z167"/>
    <mergeCell ref="B85:D85"/>
    <mergeCell ref="B86:D86"/>
    <mergeCell ref="B87:D87"/>
    <mergeCell ref="B88:D88"/>
    <mergeCell ref="B89:D89"/>
    <mergeCell ref="B90:D90"/>
    <mergeCell ref="E80:G80"/>
    <mergeCell ref="X110:Z110"/>
    <mergeCell ref="X116:Z116"/>
    <mergeCell ref="X114:Z114"/>
    <mergeCell ref="X119:Z119"/>
    <mergeCell ref="X120:Z120"/>
    <mergeCell ref="X117:Z117"/>
    <mergeCell ref="X118:Z118"/>
    <mergeCell ref="X124:Z124"/>
    <mergeCell ref="X121:Z121"/>
    <mergeCell ref="X122:Z122"/>
    <mergeCell ref="X127:Z127"/>
    <mergeCell ref="X128:Z128"/>
    <mergeCell ref="X125:Z125"/>
    <mergeCell ref="X58:Z58"/>
    <mergeCell ref="V74:W74"/>
    <mergeCell ref="X77:Z77"/>
    <mergeCell ref="B55:D55"/>
    <mergeCell ref="B59:D59"/>
    <mergeCell ref="B60:D60"/>
    <mergeCell ref="E69:G69"/>
    <mergeCell ref="V98:W98"/>
    <mergeCell ref="V112:W112"/>
    <mergeCell ref="V118:W118"/>
    <mergeCell ref="V121:W121"/>
    <mergeCell ref="V124:W124"/>
    <mergeCell ref="B75:D75"/>
    <mergeCell ref="B83:D83"/>
    <mergeCell ref="B84:D84"/>
    <mergeCell ref="B81:D81"/>
    <mergeCell ref="B82:D82"/>
    <mergeCell ref="B78:D78"/>
    <mergeCell ref="B79:D79"/>
    <mergeCell ref="B80:D80"/>
    <mergeCell ref="B91:D91"/>
    <mergeCell ref="E75:G75"/>
    <mergeCell ref="E56:G56"/>
    <mergeCell ref="E57:G57"/>
    <mergeCell ref="E58:G58"/>
    <mergeCell ref="V65:W65"/>
    <mergeCell ref="B61:D61"/>
    <mergeCell ref="B62:D62"/>
    <mergeCell ref="B63:D63"/>
    <mergeCell ref="B64:D64"/>
    <mergeCell ref="B65:D65"/>
    <mergeCell ref="B66:D66"/>
    <mergeCell ref="B67:D67"/>
    <mergeCell ref="B68:D68"/>
    <mergeCell ref="B69:D69"/>
    <mergeCell ref="B70:D70"/>
    <mergeCell ref="B71:D71"/>
    <mergeCell ref="B72:D72"/>
    <mergeCell ref="B73:D73"/>
    <mergeCell ref="B74:D74"/>
    <mergeCell ref="K70:M70"/>
    <mergeCell ref="K71:M71"/>
    <mergeCell ref="K72:M72"/>
    <mergeCell ref="K73:M73"/>
    <mergeCell ref="K74:M74"/>
    <mergeCell ref="K75:M75"/>
    <mergeCell ref="B50:D50"/>
    <mergeCell ref="B51:D51"/>
    <mergeCell ref="B52:D52"/>
    <mergeCell ref="B53:D53"/>
    <mergeCell ref="B54:D54"/>
    <mergeCell ref="X29:AA30"/>
    <mergeCell ref="V50:W50"/>
    <mergeCell ref="V56:W56"/>
    <mergeCell ref="X50:Z50"/>
    <mergeCell ref="X78:Z78"/>
    <mergeCell ref="B76:D76"/>
    <mergeCell ref="B77:D77"/>
    <mergeCell ref="B56:D56"/>
    <mergeCell ref="B57:D57"/>
    <mergeCell ref="B58:D58"/>
    <mergeCell ref="V73:W73"/>
    <mergeCell ref="H73:J73"/>
    <mergeCell ref="H75:J75"/>
    <mergeCell ref="P32:S33"/>
    <mergeCell ref="AA65:AC65"/>
    <mergeCell ref="X65:Z65"/>
    <mergeCell ref="X64:Z64"/>
    <mergeCell ref="X63:Z63"/>
    <mergeCell ref="V68:W68"/>
    <mergeCell ref="AA68:AC68"/>
    <mergeCell ref="V69:W69"/>
    <mergeCell ref="AA69:AC69"/>
    <mergeCell ref="AA73:AC73"/>
    <mergeCell ref="X71:Z71"/>
    <mergeCell ref="X72:Z72"/>
    <mergeCell ref="X70:Z70"/>
    <mergeCell ref="X73:Z73"/>
    <mergeCell ref="F27:I28"/>
    <mergeCell ref="J27:K28"/>
    <mergeCell ref="AA48:AC48"/>
    <mergeCell ref="X47:Z48"/>
    <mergeCell ref="V53:W53"/>
    <mergeCell ref="V54:W54"/>
    <mergeCell ref="V52:W52"/>
    <mergeCell ref="X56:Z56"/>
    <mergeCell ref="AA56:AC56"/>
    <mergeCell ref="V57:W57"/>
    <mergeCell ref="X57:Z57"/>
    <mergeCell ref="AA57:AC57"/>
    <mergeCell ref="V55:W55"/>
    <mergeCell ref="X55:Z55"/>
    <mergeCell ref="V47:W48"/>
    <mergeCell ref="V51:W51"/>
    <mergeCell ref="X51:Z51"/>
    <mergeCell ref="X20:AA21"/>
    <mergeCell ref="X22:AA23"/>
    <mergeCell ref="X25:AA26"/>
    <mergeCell ref="X27:AA28"/>
    <mergeCell ref="L20:O21"/>
    <mergeCell ref="L22:O23"/>
    <mergeCell ref="L25:O26"/>
    <mergeCell ref="L27:O28"/>
    <mergeCell ref="L29:O30"/>
    <mergeCell ref="E47:G48"/>
    <mergeCell ref="E50:G50"/>
    <mergeCell ref="E51:G51"/>
    <mergeCell ref="E52:G52"/>
    <mergeCell ref="E53:G53"/>
    <mergeCell ref="E54:G54"/>
    <mergeCell ref="E55:G55"/>
    <mergeCell ref="X32:AA33"/>
    <mergeCell ref="T20:W21"/>
    <mergeCell ref="T22:W23"/>
    <mergeCell ref="T25:W26"/>
    <mergeCell ref="T27:W28"/>
    <mergeCell ref="T29:W30"/>
    <mergeCell ref="T32:W33"/>
    <mergeCell ref="C38:J39"/>
    <mergeCell ref="K38:AD39"/>
    <mergeCell ref="AC22:AK23"/>
    <mergeCell ref="A41:AF42"/>
    <mergeCell ref="A47:A48"/>
    <mergeCell ref="P27:S28"/>
    <mergeCell ref="F32:K33"/>
    <mergeCell ref="F25:K26"/>
    <mergeCell ref="F22:K23"/>
    <mergeCell ref="AA98:AC98"/>
    <mergeCell ref="X74:Z74"/>
    <mergeCell ref="V78:W78"/>
    <mergeCell ref="X84:Z84"/>
    <mergeCell ref="X81:Z81"/>
    <mergeCell ref="X82:Z82"/>
    <mergeCell ref="X87:Z87"/>
    <mergeCell ref="X88:Z88"/>
    <mergeCell ref="X85:Z85"/>
    <mergeCell ref="X86:Z86"/>
    <mergeCell ref="V86:W86"/>
    <mergeCell ref="V71:W71"/>
    <mergeCell ref="AA71:AC71"/>
    <mergeCell ref="V72:W72"/>
    <mergeCell ref="AA72:AC72"/>
    <mergeCell ref="AA58:AC58"/>
    <mergeCell ref="V58:W58"/>
    <mergeCell ref="X61:Z61"/>
    <mergeCell ref="V62:W62"/>
    <mergeCell ref="V66:W66"/>
    <mergeCell ref="V70:W70"/>
    <mergeCell ref="X66:Z66"/>
    <mergeCell ref="X68:Z68"/>
    <mergeCell ref="X67:Z67"/>
    <mergeCell ref="V83:W83"/>
    <mergeCell ref="AA83:AC83"/>
    <mergeCell ref="AA66:AC66"/>
    <mergeCell ref="X69:Z69"/>
    <mergeCell ref="V63:W63"/>
    <mergeCell ref="AA63:AC63"/>
    <mergeCell ref="V64:W64"/>
    <mergeCell ref="AA64:AC64"/>
    <mergeCell ref="C17:M18"/>
    <mergeCell ref="O17:S18"/>
    <mergeCell ref="U17:W18"/>
    <mergeCell ref="Y17:AB18"/>
    <mergeCell ref="P25:S26"/>
    <mergeCell ref="F29:I30"/>
    <mergeCell ref="J29:K30"/>
    <mergeCell ref="P20:S21"/>
    <mergeCell ref="AA70:AC70"/>
    <mergeCell ref="AA74:AC74"/>
    <mergeCell ref="AA78:AC78"/>
    <mergeCell ref="AA82:AC82"/>
    <mergeCell ref="B47:D48"/>
    <mergeCell ref="AA55:AC55"/>
    <mergeCell ref="AA47:AF47"/>
    <mergeCell ref="AD48:AF48"/>
    <mergeCell ref="L32:O33"/>
    <mergeCell ref="P22:S23"/>
    <mergeCell ref="P29:S30"/>
    <mergeCell ref="V59:W59"/>
    <mergeCell ref="AA59:AC59"/>
    <mergeCell ref="V60:W60"/>
    <mergeCell ref="AA60:AC60"/>
    <mergeCell ref="V61:W61"/>
    <mergeCell ref="AA61:AC61"/>
    <mergeCell ref="X59:Z59"/>
    <mergeCell ref="X60:Z60"/>
    <mergeCell ref="AD71:AF71"/>
    <mergeCell ref="AD72:AF72"/>
    <mergeCell ref="AD73:AF73"/>
    <mergeCell ref="V67:W67"/>
    <mergeCell ref="AA67:AC67"/>
    <mergeCell ref="N79:U79"/>
    <mergeCell ref="N80:U80"/>
    <mergeCell ref="N81:U81"/>
    <mergeCell ref="V75:W75"/>
    <mergeCell ref="AA75:AC75"/>
    <mergeCell ref="V76:W76"/>
    <mergeCell ref="AA76:AC76"/>
    <mergeCell ref="V77:W77"/>
    <mergeCell ref="AA77:AC77"/>
    <mergeCell ref="X75:Z75"/>
    <mergeCell ref="X76:Z76"/>
    <mergeCell ref="AD74:AF74"/>
    <mergeCell ref="AD75:AF75"/>
    <mergeCell ref="AD76:AF76"/>
    <mergeCell ref="AD77:AF77"/>
    <mergeCell ref="AD80:AF80"/>
    <mergeCell ref="AD81:AF81"/>
    <mergeCell ref="AD78:AF78"/>
    <mergeCell ref="AD79:AF79"/>
    <mergeCell ref="N75:U75"/>
    <mergeCell ref="AD68:AF68"/>
    <mergeCell ref="N77:U77"/>
    <mergeCell ref="AA62:AC62"/>
    <mergeCell ref="X62:Z62"/>
    <mergeCell ref="N69:U69"/>
    <mergeCell ref="N70:U70"/>
    <mergeCell ref="N71:U71"/>
    <mergeCell ref="N72:U72"/>
    <mergeCell ref="AA84:AC84"/>
    <mergeCell ref="X83:Z83"/>
    <mergeCell ref="V85:W85"/>
    <mergeCell ref="AA85:AC85"/>
    <mergeCell ref="AD82:AF82"/>
    <mergeCell ref="AD83:AF83"/>
    <mergeCell ref="AD84:AF84"/>
    <mergeCell ref="AD85:AF85"/>
    <mergeCell ref="N82:U82"/>
    <mergeCell ref="N83:U83"/>
    <mergeCell ref="N84:U84"/>
    <mergeCell ref="N85:U85"/>
    <mergeCell ref="V79:W79"/>
    <mergeCell ref="AA79:AC79"/>
    <mergeCell ref="V80:W80"/>
    <mergeCell ref="AA80:AC80"/>
    <mergeCell ref="V81:W81"/>
    <mergeCell ref="AA81:AC81"/>
    <mergeCell ref="X79:Z79"/>
    <mergeCell ref="V82:W82"/>
    <mergeCell ref="V84:W84"/>
    <mergeCell ref="X80:Z80"/>
    <mergeCell ref="AD69:AF69"/>
    <mergeCell ref="AD70:AF70"/>
    <mergeCell ref="AD90:AF90"/>
    <mergeCell ref="AD91:AF91"/>
    <mergeCell ref="AD92:AF92"/>
    <mergeCell ref="AD93:AF93"/>
    <mergeCell ref="N90:U90"/>
    <mergeCell ref="N91:U91"/>
    <mergeCell ref="N92:U92"/>
    <mergeCell ref="N93:U93"/>
    <mergeCell ref="V87:W87"/>
    <mergeCell ref="AA87:AC87"/>
    <mergeCell ref="V88:W88"/>
    <mergeCell ref="AA88:AC88"/>
    <mergeCell ref="V89:W89"/>
    <mergeCell ref="AA89:AC89"/>
    <mergeCell ref="AD86:AF86"/>
    <mergeCell ref="AD87:AF87"/>
    <mergeCell ref="AD88:AF88"/>
    <mergeCell ref="AD89:AF89"/>
    <mergeCell ref="N86:U86"/>
    <mergeCell ref="N87:U87"/>
    <mergeCell ref="N88:U88"/>
    <mergeCell ref="N89:U89"/>
    <mergeCell ref="X92:Z92"/>
    <mergeCell ref="X89:Z89"/>
    <mergeCell ref="X90:Z90"/>
    <mergeCell ref="X93:Z93"/>
    <mergeCell ref="V90:W90"/>
    <mergeCell ref="AA86:AC86"/>
    <mergeCell ref="AA90:AC90"/>
    <mergeCell ref="AA95:AC95"/>
    <mergeCell ref="V96:W96"/>
    <mergeCell ref="AA96:AC96"/>
    <mergeCell ref="V97:W97"/>
    <mergeCell ref="AA97:AC97"/>
    <mergeCell ref="AD94:AF94"/>
    <mergeCell ref="AD95:AF95"/>
    <mergeCell ref="AD96:AF96"/>
    <mergeCell ref="AD97:AF97"/>
    <mergeCell ref="N94:U94"/>
    <mergeCell ref="N95:U95"/>
    <mergeCell ref="N96:U96"/>
    <mergeCell ref="N97:U97"/>
    <mergeCell ref="V91:W91"/>
    <mergeCell ref="AA91:AC91"/>
    <mergeCell ref="V92:W92"/>
    <mergeCell ref="AA92:AC92"/>
    <mergeCell ref="V93:W93"/>
    <mergeCell ref="AA93:AC93"/>
    <mergeCell ref="X91:Z91"/>
    <mergeCell ref="X95:Z95"/>
    <mergeCell ref="X96:Z96"/>
    <mergeCell ref="X94:Z94"/>
    <mergeCell ref="X97:Z97"/>
    <mergeCell ref="V95:W95"/>
    <mergeCell ref="V94:W94"/>
    <mergeCell ref="AA94:AC94"/>
    <mergeCell ref="AD102:AF102"/>
    <mergeCell ref="AD103:AF103"/>
    <mergeCell ref="AD104:AF104"/>
    <mergeCell ref="AD105:AF105"/>
    <mergeCell ref="N102:U102"/>
    <mergeCell ref="N103:U103"/>
    <mergeCell ref="N104:U104"/>
    <mergeCell ref="N105:U105"/>
    <mergeCell ref="V99:W99"/>
    <mergeCell ref="AA99:AC99"/>
    <mergeCell ref="X99:Z99"/>
    <mergeCell ref="V100:W100"/>
    <mergeCell ref="AA100:AC100"/>
    <mergeCell ref="V101:W101"/>
    <mergeCell ref="AA101:AC101"/>
    <mergeCell ref="AD98:AF98"/>
    <mergeCell ref="AD99:AF99"/>
    <mergeCell ref="AD100:AF100"/>
    <mergeCell ref="AD101:AF101"/>
    <mergeCell ref="N98:U98"/>
    <mergeCell ref="N99:U99"/>
    <mergeCell ref="N100:U100"/>
    <mergeCell ref="N101:U101"/>
    <mergeCell ref="V102:W102"/>
    <mergeCell ref="AA102:AC102"/>
    <mergeCell ref="X100:Z100"/>
    <mergeCell ref="X98:Z98"/>
    <mergeCell ref="X103:Z103"/>
    <mergeCell ref="X104:Z104"/>
    <mergeCell ref="X101:Z101"/>
    <mergeCell ref="X102:Z102"/>
    <mergeCell ref="X105:Z105"/>
    <mergeCell ref="AA106:AC106"/>
    <mergeCell ref="V107:W107"/>
    <mergeCell ref="AA107:AC107"/>
    <mergeCell ref="V108:W108"/>
    <mergeCell ref="AA108:AC108"/>
    <mergeCell ref="X107:Z107"/>
    <mergeCell ref="AD106:AF106"/>
    <mergeCell ref="AD107:AF107"/>
    <mergeCell ref="AD108:AF108"/>
    <mergeCell ref="N106:U106"/>
    <mergeCell ref="N107:U107"/>
    <mergeCell ref="N108:U108"/>
    <mergeCell ref="V103:W103"/>
    <mergeCell ref="AA103:AC103"/>
    <mergeCell ref="V104:W104"/>
    <mergeCell ref="AA104:AC104"/>
    <mergeCell ref="V105:W105"/>
    <mergeCell ref="AA105:AC105"/>
    <mergeCell ref="X108:Z108"/>
    <mergeCell ref="X106:Z106"/>
    <mergeCell ref="V106:W106"/>
    <mergeCell ref="AA112:AC112"/>
    <mergeCell ref="V113:W113"/>
    <mergeCell ref="AA113:AC113"/>
    <mergeCell ref="V114:W114"/>
    <mergeCell ref="AA114:AC114"/>
    <mergeCell ref="K112:M112"/>
    <mergeCell ref="K113:M113"/>
    <mergeCell ref="K114:M114"/>
    <mergeCell ref="AD112:AF112"/>
    <mergeCell ref="AD113:AF113"/>
    <mergeCell ref="AD114:AF114"/>
    <mergeCell ref="N112:U112"/>
    <mergeCell ref="N113:U113"/>
    <mergeCell ref="N114:U114"/>
    <mergeCell ref="V109:W109"/>
    <mergeCell ref="AA109:AC109"/>
    <mergeCell ref="V110:W110"/>
    <mergeCell ref="AA110:AC110"/>
    <mergeCell ref="V111:W111"/>
    <mergeCell ref="AA111:AC111"/>
    <mergeCell ref="K110:M110"/>
    <mergeCell ref="K111:M111"/>
    <mergeCell ref="AD109:AF109"/>
    <mergeCell ref="AD110:AF110"/>
    <mergeCell ref="AD111:AF111"/>
    <mergeCell ref="N109:U109"/>
    <mergeCell ref="N110:U110"/>
    <mergeCell ref="N111:U111"/>
    <mergeCell ref="X111:Z111"/>
    <mergeCell ref="X112:Z112"/>
    <mergeCell ref="X109:Z109"/>
    <mergeCell ref="X113:Z113"/>
    <mergeCell ref="AA118:AC118"/>
    <mergeCell ref="V119:W119"/>
    <mergeCell ref="AA119:AC119"/>
    <mergeCell ref="V120:W120"/>
    <mergeCell ref="AA120:AC120"/>
    <mergeCell ref="K118:M118"/>
    <mergeCell ref="K119:M119"/>
    <mergeCell ref="K120:M120"/>
    <mergeCell ref="AD118:AF118"/>
    <mergeCell ref="AD119:AF119"/>
    <mergeCell ref="AD120:AF120"/>
    <mergeCell ref="N118:U118"/>
    <mergeCell ref="N119:U119"/>
    <mergeCell ref="N120:U120"/>
    <mergeCell ref="V115:W115"/>
    <mergeCell ref="AA115:AC115"/>
    <mergeCell ref="V116:W116"/>
    <mergeCell ref="AA116:AC116"/>
    <mergeCell ref="V117:W117"/>
    <mergeCell ref="AA117:AC117"/>
    <mergeCell ref="X115:Z115"/>
    <mergeCell ref="K115:M115"/>
    <mergeCell ref="K116:M116"/>
    <mergeCell ref="K117:M117"/>
    <mergeCell ref="AD115:AF115"/>
    <mergeCell ref="AD116:AF116"/>
    <mergeCell ref="AD117:AF117"/>
    <mergeCell ref="N115:U115"/>
    <mergeCell ref="N116:U116"/>
    <mergeCell ref="N117:U117"/>
    <mergeCell ref="AA121:AC121"/>
    <mergeCell ref="V122:W122"/>
    <mergeCell ref="AA122:AC122"/>
    <mergeCell ref="V123:W123"/>
    <mergeCell ref="AA123:AC123"/>
    <mergeCell ref="X123:Z123"/>
    <mergeCell ref="H122:J122"/>
    <mergeCell ref="H123:J123"/>
    <mergeCell ref="K121:M121"/>
    <mergeCell ref="K122:M122"/>
    <mergeCell ref="K123:M123"/>
    <mergeCell ref="AD121:AF121"/>
    <mergeCell ref="AD122:AF122"/>
    <mergeCell ref="AD123:AF123"/>
    <mergeCell ref="N121:U121"/>
    <mergeCell ref="N122:U122"/>
    <mergeCell ref="N123:U123"/>
    <mergeCell ref="AA124:AC124"/>
    <mergeCell ref="V125:W125"/>
    <mergeCell ref="AA125:AC125"/>
    <mergeCell ref="V126:W126"/>
    <mergeCell ref="AA126:AC126"/>
    <mergeCell ref="H124:J124"/>
    <mergeCell ref="H125:J125"/>
    <mergeCell ref="H126:J126"/>
    <mergeCell ref="K124:M124"/>
    <mergeCell ref="K125:M125"/>
    <mergeCell ref="K126:M126"/>
    <mergeCell ref="AD124:AF124"/>
    <mergeCell ref="AD125:AF125"/>
    <mergeCell ref="AD126:AF126"/>
    <mergeCell ref="N124:U124"/>
    <mergeCell ref="N125:U125"/>
    <mergeCell ref="N126:U126"/>
    <mergeCell ref="X126:Z126"/>
    <mergeCell ref="AD130:AF130"/>
    <mergeCell ref="AD131:AF131"/>
    <mergeCell ref="AD132:AF132"/>
    <mergeCell ref="N130:U130"/>
    <mergeCell ref="N131:U131"/>
    <mergeCell ref="N132:U132"/>
    <mergeCell ref="V127:W127"/>
    <mergeCell ref="AA127:AC127"/>
    <mergeCell ref="V128:W128"/>
    <mergeCell ref="AA128:AC128"/>
    <mergeCell ref="V129:W129"/>
    <mergeCell ref="AA129:AC129"/>
    <mergeCell ref="H127:J127"/>
    <mergeCell ref="H128:J128"/>
    <mergeCell ref="H129:J129"/>
    <mergeCell ref="K127:M127"/>
    <mergeCell ref="K128:M128"/>
    <mergeCell ref="K129:M129"/>
    <mergeCell ref="AD127:AF127"/>
    <mergeCell ref="AD128:AF128"/>
    <mergeCell ref="AD129:AF129"/>
    <mergeCell ref="N127:U127"/>
    <mergeCell ref="N128:U128"/>
    <mergeCell ref="N129:U129"/>
    <mergeCell ref="X132:Z132"/>
    <mergeCell ref="X129:Z129"/>
    <mergeCell ref="X130:Z130"/>
    <mergeCell ref="V130:W130"/>
    <mergeCell ref="AA130:AC130"/>
    <mergeCell ref="V131:W131"/>
    <mergeCell ref="AA131:AC131"/>
    <mergeCell ref="V132:W132"/>
    <mergeCell ref="K136:M136"/>
    <mergeCell ref="V137:W137"/>
    <mergeCell ref="AA137:AC137"/>
    <mergeCell ref="V138:W138"/>
    <mergeCell ref="AA138:AC138"/>
    <mergeCell ref="K137:M137"/>
    <mergeCell ref="K138:M138"/>
    <mergeCell ref="X137:Z137"/>
    <mergeCell ref="X138:Z138"/>
    <mergeCell ref="AA133:AC133"/>
    <mergeCell ref="V134:W134"/>
    <mergeCell ref="AA134:AC134"/>
    <mergeCell ref="V135:W135"/>
    <mergeCell ref="AA135:AC135"/>
    <mergeCell ref="V136:W136"/>
    <mergeCell ref="AA136:AC136"/>
    <mergeCell ref="V133:W133"/>
    <mergeCell ref="N133:U133"/>
    <mergeCell ref="N134:U134"/>
    <mergeCell ref="N135:U135"/>
    <mergeCell ref="N136:U136"/>
    <mergeCell ref="N137:U137"/>
    <mergeCell ref="N138:U138"/>
    <mergeCell ref="H165:J165"/>
    <mergeCell ref="H166:J166"/>
    <mergeCell ref="AA154:AC154"/>
    <mergeCell ref="V155:W155"/>
    <mergeCell ref="AA155:AC155"/>
    <mergeCell ref="V156:W156"/>
    <mergeCell ref="AA156:AC156"/>
    <mergeCell ref="V157:W157"/>
    <mergeCell ref="AA157:AC157"/>
    <mergeCell ref="X155:Z155"/>
    <mergeCell ref="X156:Z156"/>
    <mergeCell ref="X163:Z163"/>
    <mergeCell ref="AA166:AC166"/>
    <mergeCell ref="H135:J135"/>
    <mergeCell ref="H136:J136"/>
    <mergeCell ref="H137:J137"/>
    <mergeCell ref="H138:J138"/>
    <mergeCell ref="X165:Z165"/>
    <mergeCell ref="X166:Z166"/>
    <mergeCell ref="H164:J164"/>
    <mergeCell ref="H143:J143"/>
    <mergeCell ref="H144:J144"/>
    <mergeCell ref="H145:J145"/>
    <mergeCell ref="H146:J146"/>
    <mergeCell ref="H147:J147"/>
    <mergeCell ref="H148:J148"/>
    <mergeCell ref="H149:J149"/>
    <mergeCell ref="H150:J150"/>
    <mergeCell ref="H151:J151"/>
    <mergeCell ref="H152:J152"/>
    <mergeCell ref="H153:J153"/>
    <mergeCell ref="H154:J154"/>
    <mergeCell ref="H167:J167"/>
    <mergeCell ref="H168:J168"/>
    <mergeCell ref="K167:M167"/>
    <mergeCell ref="K168:M168"/>
    <mergeCell ref="AD167:AF167"/>
    <mergeCell ref="V161:W161"/>
    <mergeCell ref="AA162:AC162"/>
    <mergeCell ref="V146:W146"/>
    <mergeCell ref="X151:Z151"/>
    <mergeCell ref="X152:Z152"/>
    <mergeCell ref="X149:Z149"/>
    <mergeCell ref="X150:Z150"/>
    <mergeCell ref="V139:W139"/>
    <mergeCell ref="AA139:AC139"/>
    <mergeCell ref="X139:Z139"/>
    <mergeCell ref="X140:Z140"/>
    <mergeCell ref="B93:D93"/>
    <mergeCell ref="B94:D94"/>
    <mergeCell ref="B95:D95"/>
    <mergeCell ref="B96:D96"/>
    <mergeCell ref="B97:D97"/>
    <mergeCell ref="B98:D98"/>
    <mergeCell ref="B99:D99"/>
    <mergeCell ref="H159:J159"/>
    <mergeCell ref="B100:D100"/>
    <mergeCell ref="H160:J160"/>
    <mergeCell ref="H161:J161"/>
    <mergeCell ref="H162:J162"/>
    <mergeCell ref="H163:J163"/>
    <mergeCell ref="AD168:AF168"/>
    <mergeCell ref="N167:U167"/>
    <mergeCell ref="N168:U168"/>
    <mergeCell ref="B101:D101"/>
    <mergeCell ref="B102:D102"/>
    <mergeCell ref="B103:D103"/>
    <mergeCell ref="B104:D104"/>
    <mergeCell ref="B105:D105"/>
    <mergeCell ref="E76:G76"/>
    <mergeCell ref="E77:G77"/>
    <mergeCell ref="E78:G78"/>
    <mergeCell ref="B92:D92"/>
    <mergeCell ref="B106:D106"/>
    <mergeCell ref="B107:D107"/>
    <mergeCell ref="B108:D108"/>
    <mergeCell ref="B109:D109"/>
    <mergeCell ref="B110:D110"/>
    <mergeCell ref="B111:D111"/>
    <mergeCell ref="B112:D112"/>
    <mergeCell ref="B113:D113"/>
    <mergeCell ref="E88:G88"/>
    <mergeCell ref="E89:G89"/>
    <mergeCell ref="E90:G90"/>
    <mergeCell ref="E91:G91"/>
    <mergeCell ref="E92:G92"/>
    <mergeCell ref="E93:G93"/>
    <mergeCell ref="E94:G94"/>
    <mergeCell ref="E95:G95"/>
    <mergeCell ref="E96:G96"/>
    <mergeCell ref="E97:G97"/>
    <mergeCell ref="E98:G98"/>
    <mergeCell ref="E99:G99"/>
    <mergeCell ref="E100:G100"/>
    <mergeCell ref="E101:G101"/>
    <mergeCell ref="E102:G102"/>
    <mergeCell ref="B114:D114"/>
    <mergeCell ref="B115:D115"/>
    <mergeCell ref="B116:D116"/>
    <mergeCell ref="B117:D117"/>
    <mergeCell ref="B118:D118"/>
    <mergeCell ref="B119:D119"/>
    <mergeCell ref="B120:D120"/>
    <mergeCell ref="B121:D121"/>
    <mergeCell ref="B122:D122"/>
    <mergeCell ref="B123:D123"/>
    <mergeCell ref="B124:D124"/>
    <mergeCell ref="B125:D125"/>
    <mergeCell ref="B126:D126"/>
    <mergeCell ref="B127:D127"/>
    <mergeCell ref="B128:D128"/>
    <mergeCell ref="B129:D129"/>
    <mergeCell ref="B130:D130"/>
    <mergeCell ref="B131:D131"/>
    <mergeCell ref="B132:D132"/>
    <mergeCell ref="B133:D133"/>
    <mergeCell ref="B134:D134"/>
    <mergeCell ref="B135:D135"/>
    <mergeCell ref="B136:D136"/>
    <mergeCell ref="B137:D137"/>
    <mergeCell ref="B138:D138"/>
    <mergeCell ref="B139:D139"/>
    <mergeCell ref="B140:D140"/>
    <mergeCell ref="B141:D141"/>
    <mergeCell ref="B142:D142"/>
    <mergeCell ref="B143:D143"/>
    <mergeCell ref="B144:D144"/>
    <mergeCell ref="B145:D145"/>
    <mergeCell ref="B146:D146"/>
    <mergeCell ref="B147:D147"/>
    <mergeCell ref="B148:D148"/>
    <mergeCell ref="B149:D149"/>
    <mergeCell ref="B150:D150"/>
    <mergeCell ref="B151:D151"/>
    <mergeCell ref="B152:D152"/>
    <mergeCell ref="B153:D153"/>
    <mergeCell ref="B154:D154"/>
    <mergeCell ref="B155:D155"/>
    <mergeCell ref="B156:D156"/>
    <mergeCell ref="B157:D157"/>
    <mergeCell ref="B158:D158"/>
    <mergeCell ref="B159:D159"/>
    <mergeCell ref="B160:D160"/>
    <mergeCell ref="B161:D161"/>
    <mergeCell ref="B162:D162"/>
    <mergeCell ref="B163:D163"/>
    <mergeCell ref="B164:D164"/>
    <mergeCell ref="B165:D165"/>
    <mergeCell ref="B166:D166"/>
    <mergeCell ref="B167:D167"/>
    <mergeCell ref="B168:D168"/>
    <mergeCell ref="B169:D169"/>
    <mergeCell ref="B170:D170"/>
    <mergeCell ref="B171:D171"/>
    <mergeCell ref="B172:D172"/>
    <mergeCell ref="B173:D173"/>
    <mergeCell ref="E59:G59"/>
    <mergeCell ref="E60:G60"/>
    <mergeCell ref="E61:G61"/>
    <mergeCell ref="E62:G62"/>
    <mergeCell ref="E63:G63"/>
    <mergeCell ref="E64:G64"/>
    <mergeCell ref="E65:G65"/>
    <mergeCell ref="E66:G66"/>
    <mergeCell ref="E67:G67"/>
    <mergeCell ref="E68:G68"/>
    <mergeCell ref="E70:G70"/>
    <mergeCell ref="E71:G71"/>
    <mergeCell ref="E72:G72"/>
    <mergeCell ref="E73:G73"/>
    <mergeCell ref="E74:G74"/>
    <mergeCell ref="E79:G79"/>
    <mergeCell ref="E81:G81"/>
    <mergeCell ref="E82:G82"/>
    <mergeCell ref="E83:G83"/>
    <mergeCell ref="E84:G84"/>
    <mergeCell ref="E85:G85"/>
    <mergeCell ref="E86:G86"/>
    <mergeCell ref="E87:G87"/>
    <mergeCell ref="E103:G103"/>
    <mergeCell ref="E104:G104"/>
    <mergeCell ref="E105:G105"/>
    <mergeCell ref="E106:G106"/>
    <mergeCell ref="E107:G107"/>
    <mergeCell ref="E108:G108"/>
    <mergeCell ref="E109:G109"/>
    <mergeCell ref="E110:G110"/>
    <mergeCell ref="E111:G111"/>
    <mergeCell ref="E112:G112"/>
    <mergeCell ref="E113:G113"/>
    <mergeCell ref="E114:G114"/>
    <mergeCell ref="E115:G115"/>
    <mergeCell ref="E116:G116"/>
    <mergeCell ref="E117:G117"/>
    <mergeCell ref="E118:G118"/>
    <mergeCell ref="E119:G119"/>
    <mergeCell ref="E120:G120"/>
    <mergeCell ref="E121:G121"/>
    <mergeCell ref="E122:G122"/>
    <mergeCell ref="E123:G123"/>
    <mergeCell ref="E124:G124"/>
    <mergeCell ref="E125:G125"/>
    <mergeCell ref="E126:G126"/>
    <mergeCell ref="E127:G127"/>
    <mergeCell ref="E128:G128"/>
    <mergeCell ref="E129:G129"/>
    <mergeCell ref="E130:G130"/>
    <mergeCell ref="E131:G131"/>
    <mergeCell ref="E132:G132"/>
    <mergeCell ref="E133:G133"/>
    <mergeCell ref="E134:G134"/>
    <mergeCell ref="E135:G135"/>
    <mergeCell ref="E136:G136"/>
    <mergeCell ref="E137:G137"/>
    <mergeCell ref="E138:G138"/>
    <mergeCell ref="E139:G139"/>
    <mergeCell ref="E140:G140"/>
    <mergeCell ref="E141:G141"/>
    <mergeCell ref="E142:G142"/>
    <mergeCell ref="E143:G143"/>
    <mergeCell ref="E144:G144"/>
    <mergeCell ref="E145:G145"/>
    <mergeCell ref="E146:G146"/>
    <mergeCell ref="E147:G147"/>
    <mergeCell ref="E148:G148"/>
    <mergeCell ref="E149:G149"/>
    <mergeCell ref="E150:G150"/>
    <mergeCell ref="E151:G151"/>
    <mergeCell ref="E152:G152"/>
    <mergeCell ref="E153:G153"/>
    <mergeCell ref="E154:G154"/>
    <mergeCell ref="E155:G155"/>
    <mergeCell ref="E156:G156"/>
    <mergeCell ref="E157:G157"/>
    <mergeCell ref="E158:G158"/>
    <mergeCell ref="E159:G159"/>
    <mergeCell ref="E160:G160"/>
    <mergeCell ref="E161:G161"/>
    <mergeCell ref="E162:G162"/>
    <mergeCell ref="E163:G163"/>
    <mergeCell ref="E164:G164"/>
    <mergeCell ref="E165:G165"/>
    <mergeCell ref="E166:G166"/>
    <mergeCell ref="E167:G167"/>
    <mergeCell ref="E168:G168"/>
    <mergeCell ref="E169:G169"/>
    <mergeCell ref="E170:G170"/>
    <mergeCell ref="E171:G171"/>
    <mergeCell ref="E172:G172"/>
    <mergeCell ref="E173:G173"/>
    <mergeCell ref="H47:J48"/>
    <mergeCell ref="H50:J50"/>
    <mergeCell ref="H51:J51"/>
    <mergeCell ref="H52:J52"/>
    <mergeCell ref="H53:J53"/>
    <mergeCell ref="H54:J54"/>
    <mergeCell ref="H55:J55"/>
    <mergeCell ref="H56:J56"/>
    <mergeCell ref="H57:J57"/>
    <mergeCell ref="H58:J58"/>
    <mergeCell ref="H59:J59"/>
    <mergeCell ref="H60:J60"/>
    <mergeCell ref="H61:J61"/>
    <mergeCell ref="H62:J62"/>
    <mergeCell ref="H63:J63"/>
    <mergeCell ref="H64:J64"/>
    <mergeCell ref="H65:J65"/>
    <mergeCell ref="H66:J66"/>
    <mergeCell ref="H67:J67"/>
    <mergeCell ref="H68:J68"/>
    <mergeCell ref="H69:J69"/>
    <mergeCell ref="H70:J70"/>
    <mergeCell ref="H71:J71"/>
    <mergeCell ref="H72:J72"/>
    <mergeCell ref="H74:J74"/>
    <mergeCell ref="H76:J76"/>
    <mergeCell ref="H77:J77"/>
    <mergeCell ref="H78:J78"/>
    <mergeCell ref="H79:J79"/>
    <mergeCell ref="H80:J80"/>
    <mergeCell ref="H81:J81"/>
    <mergeCell ref="H82:J82"/>
    <mergeCell ref="H83:J83"/>
    <mergeCell ref="H84:J84"/>
    <mergeCell ref="H85:J85"/>
    <mergeCell ref="H86:J86"/>
    <mergeCell ref="H87:J87"/>
    <mergeCell ref="H88:J88"/>
    <mergeCell ref="H89:J89"/>
    <mergeCell ref="H90:J90"/>
    <mergeCell ref="H91:J91"/>
    <mergeCell ref="H92:J92"/>
    <mergeCell ref="H93:J93"/>
    <mergeCell ref="H94:J94"/>
    <mergeCell ref="H95:J95"/>
    <mergeCell ref="H96:J96"/>
    <mergeCell ref="H131:J131"/>
    <mergeCell ref="H132:J132"/>
    <mergeCell ref="H133:J133"/>
    <mergeCell ref="H134:J134"/>
    <mergeCell ref="H139:J139"/>
    <mergeCell ref="H140:J140"/>
    <mergeCell ref="H141:J141"/>
    <mergeCell ref="H142:J142"/>
    <mergeCell ref="H97:J97"/>
    <mergeCell ref="H98:J98"/>
    <mergeCell ref="H99:J99"/>
    <mergeCell ref="H100:J100"/>
    <mergeCell ref="H101:J101"/>
    <mergeCell ref="H102:J102"/>
    <mergeCell ref="H103:J103"/>
    <mergeCell ref="H104:J104"/>
    <mergeCell ref="H105:J105"/>
    <mergeCell ref="H106:J106"/>
    <mergeCell ref="H107:J107"/>
    <mergeCell ref="H108:J108"/>
    <mergeCell ref="H109:J109"/>
    <mergeCell ref="H110:J110"/>
    <mergeCell ref="H111:J111"/>
    <mergeCell ref="H112:J112"/>
    <mergeCell ref="H113:J113"/>
    <mergeCell ref="H169:J169"/>
    <mergeCell ref="H170:J170"/>
    <mergeCell ref="H171:J171"/>
    <mergeCell ref="H172:J172"/>
    <mergeCell ref="H173:J173"/>
    <mergeCell ref="K47:M48"/>
    <mergeCell ref="K50:M50"/>
    <mergeCell ref="K51:M51"/>
    <mergeCell ref="K52:M52"/>
    <mergeCell ref="K53:M53"/>
    <mergeCell ref="K54:M54"/>
    <mergeCell ref="K55:M55"/>
    <mergeCell ref="K56:M56"/>
    <mergeCell ref="K57:M57"/>
    <mergeCell ref="K58:M58"/>
    <mergeCell ref="K59:M59"/>
    <mergeCell ref="K60:M60"/>
    <mergeCell ref="K61:M61"/>
    <mergeCell ref="K62:M62"/>
    <mergeCell ref="K63:M63"/>
    <mergeCell ref="K64:M64"/>
    <mergeCell ref="K106:M106"/>
    <mergeCell ref="K107:M107"/>
    <mergeCell ref="K65:M65"/>
    <mergeCell ref="K66:M66"/>
    <mergeCell ref="K67:M67"/>
    <mergeCell ref="K68:M68"/>
    <mergeCell ref="K69:M69"/>
    <mergeCell ref="H114:J114"/>
    <mergeCell ref="H115:J115"/>
    <mergeCell ref="H116:J116"/>
    <mergeCell ref="H117:J117"/>
    <mergeCell ref="K171:M171"/>
    <mergeCell ref="K172:M172"/>
    <mergeCell ref="K82:M82"/>
    <mergeCell ref="K83:M83"/>
    <mergeCell ref="K84:M84"/>
    <mergeCell ref="K85:M85"/>
    <mergeCell ref="K86:M86"/>
    <mergeCell ref="K87:M87"/>
    <mergeCell ref="K88:M88"/>
    <mergeCell ref="K89:M89"/>
    <mergeCell ref="K90:M90"/>
    <mergeCell ref="K91:M91"/>
    <mergeCell ref="K92:M92"/>
    <mergeCell ref="K150:M150"/>
    <mergeCell ref="K151:M151"/>
    <mergeCell ref="K152:M152"/>
    <mergeCell ref="K153:M153"/>
    <mergeCell ref="K154:M154"/>
    <mergeCell ref="K155:M155"/>
    <mergeCell ref="K93:M93"/>
    <mergeCell ref="K94:M94"/>
    <mergeCell ref="K95:M95"/>
    <mergeCell ref="K96:M96"/>
    <mergeCell ref="K97:M97"/>
    <mergeCell ref="K98:M98"/>
    <mergeCell ref="K99:M99"/>
    <mergeCell ref="K130:M130"/>
    <mergeCell ref="K131:M131"/>
    <mergeCell ref="K132:M132"/>
    <mergeCell ref="K133:M133"/>
    <mergeCell ref="K134:M134"/>
    <mergeCell ref="K135:M135"/>
    <mergeCell ref="K173:M173"/>
    <mergeCell ref="N47:U48"/>
    <mergeCell ref="N50:U50"/>
    <mergeCell ref="N51:U51"/>
    <mergeCell ref="N52:U52"/>
    <mergeCell ref="N173:U173"/>
    <mergeCell ref="K139:M139"/>
    <mergeCell ref="K140:M140"/>
    <mergeCell ref="K141:M141"/>
    <mergeCell ref="K142:M142"/>
    <mergeCell ref="K143:M143"/>
    <mergeCell ref="K144:M144"/>
    <mergeCell ref="K145:M145"/>
    <mergeCell ref="K146:M146"/>
    <mergeCell ref="K147:M147"/>
    <mergeCell ref="K148:M148"/>
    <mergeCell ref="K149:M149"/>
    <mergeCell ref="K108:M108"/>
    <mergeCell ref="K109:M109"/>
    <mergeCell ref="K156:M156"/>
    <mergeCell ref="K157:M157"/>
    <mergeCell ref="K158:M158"/>
    <mergeCell ref="K159:M159"/>
    <mergeCell ref="K160:M160"/>
    <mergeCell ref="K161:M161"/>
    <mergeCell ref="K162:M162"/>
    <mergeCell ref="K76:M76"/>
    <mergeCell ref="K77:M77"/>
    <mergeCell ref="K78:M78"/>
    <mergeCell ref="K79:M79"/>
    <mergeCell ref="K80:M80"/>
    <mergeCell ref="K81:M81"/>
    <mergeCell ref="K163:M163"/>
    <mergeCell ref="K164:M164"/>
    <mergeCell ref="K165:M165"/>
    <mergeCell ref="K166:M166"/>
    <mergeCell ref="K169:M169"/>
    <mergeCell ref="K170:M170"/>
    <mergeCell ref="AD50:AF50"/>
    <mergeCell ref="AD51:AF51"/>
    <mergeCell ref="AD52:AF52"/>
    <mergeCell ref="AD53:AF53"/>
    <mergeCell ref="AD54:AF54"/>
    <mergeCell ref="AD55:AF55"/>
    <mergeCell ref="AD56:AF56"/>
    <mergeCell ref="AD57:AF57"/>
    <mergeCell ref="AD58:AF58"/>
    <mergeCell ref="AD59:AF59"/>
    <mergeCell ref="AD60:AF60"/>
    <mergeCell ref="AD61:AF61"/>
    <mergeCell ref="AD62:AF62"/>
    <mergeCell ref="AD63:AF63"/>
    <mergeCell ref="AD64:AF64"/>
    <mergeCell ref="AA51:AC51"/>
    <mergeCell ref="AD65:AF65"/>
    <mergeCell ref="AA50:AC50"/>
    <mergeCell ref="AD66:AF66"/>
    <mergeCell ref="AD67:AF67"/>
    <mergeCell ref="V150:W150"/>
    <mergeCell ref="V153:W153"/>
    <mergeCell ref="AA153:AC153"/>
    <mergeCell ref="N169:U169"/>
    <mergeCell ref="N170:U170"/>
    <mergeCell ref="AA158:AC158"/>
    <mergeCell ref="N139:U139"/>
    <mergeCell ref="N140:U140"/>
    <mergeCell ref="AD173:AF173"/>
    <mergeCell ref="N53:U53"/>
    <mergeCell ref="N54:U54"/>
    <mergeCell ref="N55:U55"/>
    <mergeCell ref="N56:U56"/>
    <mergeCell ref="N57:U57"/>
    <mergeCell ref="N58:U58"/>
    <mergeCell ref="N59:U59"/>
    <mergeCell ref="N60:U60"/>
    <mergeCell ref="N61:U61"/>
    <mergeCell ref="N62:U62"/>
    <mergeCell ref="N63:U63"/>
    <mergeCell ref="N64:U64"/>
    <mergeCell ref="N65:U65"/>
    <mergeCell ref="N66:U66"/>
    <mergeCell ref="N67:U67"/>
    <mergeCell ref="N68:U68"/>
    <mergeCell ref="AA169:AC169"/>
    <mergeCell ref="V173:W173"/>
    <mergeCell ref="AA173:AC173"/>
    <mergeCell ref="N143:U143"/>
    <mergeCell ref="N144:U144"/>
    <mergeCell ref="N145:U145"/>
    <mergeCell ref="N146:U146"/>
    <mergeCell ref="N147:U147"/>
    <mergeCell ref="N148:U148"/>
    <mergeCell ref="V167:W167"/>
    <mergeCell ref="AD133:AF133"/>
    <mergeCell ref="AD134:AF134"/>
    <mergeCell ref="AD135:AF135"/>
    <mergeCell ref="AD136:AF136"/>
    <mergeCell ref="X141:Z141"/>
    <mergeCell ref="X142:Z142"/>
    <mergeCell ref="X145:Z145"/>
    <mergeCell ref="AA152:AC152"/>
    <mergeCell ref="AA170:AC170"/>
    <mergeCell ref="AD169:AF169"/>
    <mergeCell ref="V172:W172"/>
    <mergeCell ref="AA172:AC172"/>
    <mergeCell ref="X170:Z170"/>
    <mergeCell ref="V169:W169"/>
    <mergeCell ref="V165:W165"/>
    <mergeCell ref="AA165:AC165"/>
    <mergeCell ref="X135:Z135"/>
    <mergeCell ref="X136:Z136"/>
    <mergeCell ref="X133:Z133"/>
    <mergeCell ref="X134:Z134"/>
    <mergeCell ref="AD171:AF171"/>
    <mergeCell ref="AD172:AF172"/>
    <mergeCell ref="X168:Z168"/>
    <mergeCell ref="AA171:AC171"/>
    <mergeCell ref="AA167:AC167"/>
    <mergeCell ref="V168:W168"/>
    <mergeCell ref="AA168:AC168"/>
    <mergeCell ref="X143:Z143"/>
    <mergeCell ref="X144:Z144"/>
    <mergeCell ref="AA140:AC140"/>
    <mergeCell ref="V141:W141"/>
    <mergeCell ref="AA141:AC141"/>
    <mergeCell ref="V142:W142"/>
    <mergeCell ref="AD170:AF170"/>
    <mergeCell ref="AD153:AF153"/>
    <mergeCell ref="N171:U171"/>
    <mergeCell ref="N172:U172"/>
    <mergeCell ref="N162:U162"/>
    <mergeCell ref="N163:U163"/>
    <mergeCell ref="N164:U164"/>
    <mergeCell ref="N165:U165"/>
    <mergeCell ref="N166:U166"/>
    <mergeCell ref="V158:W158"/>
    <mergeCell ref="V159:W159"/>
    <mergeCell ref="V160:W160"/>
    <mergeCell ref="N161:U161"/>
    <mergeCell ref="V148:W148"/>
    <mergeCell ref="AA148:AC148"/>
    <mergeCell ref="V149:W149"/>
    <mergeCell ref="AA149:AC149"/>
    <mergeCell ref="X148:Z148"/>
    <mergeCell ref="V164:W164"/>
    <mergeCell ref="V171:W171"/>
    <mergeCell ref="N149:U149"/>
    <mergeCell ref="AD157:AF157"/>
    <mergeCell ref="AD158:AF158"/>
    <mergeCell ref="AD159:AF159"/>
    <mergeCell ref="AD160:AF160"/>
    <mergeCell ref="AD161:AF161"/>
    <mergeCell ref="AD162:AF162"/>
    <mergeCell ref="AD163:AF163"/>
    <mergeCell ref="AD164:AF164"/>
    <mergeCell ref="AD165:AF165"/>
    <mergeCell ref="AD166:AF166"/>
    <mergeCell ref="V166:W166"/>
    <mergeCell ref="AA161:AC161"/>
    <mergeCell ref="AD148:AF148"/>
    <mergeCell ref="AD149:AF149"/>
    <mergeCell ref="V170:W170"/>
    <mergeCell ref="AD150:AF150"/>
    <mergeCell ref="AD151:AF151"/>
    <mergeCell ref="AA159:AC159"/>
    <mergeCell ref="AA160:AC160"/>
    <mergeCell ref="AA150:AC150"/>
    <mergeCell ref="AA151:AC151"/>
    <mergeCell ref="AA163:AC163"/>
    <mergeCell ref="AA164:AC164"/>
    <mergeCell ref="X169:Z169"/>
    <mergeCell ref="AD154:AF154"/>
    <mergeCell ref="AD155:AF155"/>
    <mergeCell ref="AD156:AF156"/>
    <mergeCell ref="V151:W151"/>
    <mergeCell ref="V152:W152"/>
    <mergeCell ref="V163:W163"/>
    <mergeCell ref="AD137:AF137"/>
    <mergeCell ref="AD138:AF138"/>
    <mergeCell ref="AD139:AF139"/>
    <mergeCell ref="AD140:AF140"/>
    <mergeCell ref="AD141:AF141"/>
    <mergeCell ref="AD142:AF142"/>
    <mergeCell ref="AD143:AF143"/>
    <mergeCell ref="AD144:AF144"/>
    <mergeCell ref="AD145:AF145"/>
    <mergeCell ref="AD146:AF146"/>
    <mergeCell ref="AD147:AF147"/>
    <mergeCell ref="N73:U73"/>
    <mergeCell ref="N74:U74"/>
    <mergeCell ref="AA142:AC142"/>
    <mergeCell ref="N76:U76"/>
    <mergeCell ref="AA146:AC146"/>
    <mergeCell ref="V147:W147"/>
    <mergeCell ref="AA147:AC147"/>
    <mergeCell ref="X147:Z147"/>
    <mergeCell ref="X146:Z146"/>
    <mergeCell ref="N78:U78"/>
    <mergeCell ref="AA132:AC132"/>
    <mergeCell ref="X131:Z131"/>
    <mergeCell ref="N141:U141"/>
    <mergeCell ref="N142:U142"/>
    <mergeCell ref="V143:W143"/>
    <mergeCell ref="AA143:AC143"/>
    <mergeCell ref="V144:W144"/>
    <mergeCell ref="AA144:AC144"/>
    <mergeCell ref="V145:W145"/>
    <mergeCell ref="AA145:AC145"/>
    <mergeCell ref="V140:W140"/>
    <mergeCell ref="C14:AD15"/>
    <mergeCell ref="C44:AD45"/>
    <mergeCell ref="AD152:AF152"/>
    <mergeCell ref="B7:AE9"/>
    <mergeCell ref="A2:AF5"/>
    <mergeCell ref="B11:AE12"/>
    <mergeCell ref="N150:U150"/>
    <mergeCell ref="N151:U151"/>
    <mergeCell ref="N152:U152"/>
    <mergeCell ref="N153:U153"/>
    <mergeCell ref="N154:U154"/>
    <mergeCell ref="N155:U155"/>
    <mergeCell ref="N156:U156"/>
    <mergeCell ref="N157:U157"/>
    <mergeCell ref="N158:U158"/>
    <mergeCell ref="N159:U159"/>
    <mergeCell ref="N160:U160"/>
    <mergeCell ref="K100:M100"/>
    <mergeCell ref="K101:M101"/>
    <mergeCell ref="K102:M102"/>
    <mergeCell ref="K103:M103"/>
    <mergeCell ref="K104:M104"/>
    <mergeCell ref="K105:M105"/>
    <mergeCell ref="H155:J155"/>
    <mergeCell ref="H156:J156"/>
    <mergeCell ref="H157:J157"/>
    <mergeCell ref="H158:J158"/>
    <mergeCell ref="H118:J118"/>
    <mergeCell ref="H119:J119"/>
    <mergeCell ref="H120:J120"/>
    <mergeCell ref="H121:J121"/>
    <mergeCell ref="H130:J130"/>
  </mergeCells>
  <conditionalFormatting sqref="Y17:AB18">
    <cfRule type="expression" dxfId="293" priority="505">
      <formula>OR($O$17="mixta",$O$17="licitación")</formula>
    </cfRule>
  </conditionalFormatting>
  <conditionalFormatting sqref="U17:W18">
    <cfRule type="expression" dxfId="292" priority="504">
      <formula>OR($O$17="mixta",$O$17="Licitación")</formula>
    </cfRule>
  </conditionalFormatting>
  <conditionalFormatting sqref="A51">
    <cfRule type="expression" dxfId="291" priority="489">
      <formula>$N50&lt;&gt;""</formula>
    </cfRule>
  </conditionalFormatting>
  <conditionalFormatting sqref="B51:G52 K51:AC173">
    <cfRule type="expression" dxfId="290" priority="488">
      <formula>$N50&lt;&gt;""</formula>
    </cfRule>
  </conditionalFormatting>
  <conditionalFormatting sqref="AD51:AF173">
    <cfRule type="expression" dxfId="289" priority="487">
      <formula>$N50&lt;&gt;""</formula>
    </cfRule>
  </conditionalFormatting>
  <conditionalFormatting sqref="A52">
    <cfRule type="expression" dxfId="288" priority="486">
      <formula>$N51&lt;&gt;""</formula>
    </cfRule>
  </conditionalFormatting>
  <conditionalFormatting sqref="A53:A173">
    <cfRule type="expression" dxfId="287" priority="483">
      <formula>$N52&lt;&gt;""</formula>
    </cfRule>
  </conditionalFormatting>
  <conditionalFormatting sqref="B53:D173">
    <cfRule type="expression" dxfId="286" priority="475">
      <formula>$N52&lt;&gt;""</formula>
    </cfRule>
  </conditionalFormatting>
  <conditionalFormatting sqref="E53:G173">
    <cfRule type="expression" dxfId="285" priority="474">
      <formula>$N52&lt;&gt;""</formula>
    </cfRule>
  </conditionalFormatting>
  <conditionalFormatting sqref="H54:J173">
    <cfRule type="expression" dxfId="284" priority="473">
      <formula>$N53&lt;&gt;""</formula>
    </cfRule>
  </conditionalFormatting>
  <conditionalFormatting sqref="K54:K173">
    <cfRule type="expression" dxfId="283" priority="472">
      <formula>$N53&lt;&gt;""</formula>
    </cfRule>
  </conditionalFormatting>
  <conditionalFormatting sqref="AD52:AD173">
    <cfRule type="expression" dxfId="282" priority="471">
      <formula>$N51&lt;&gt;""</formula>
    </cfRule>
  </conditionalFormatting>
  <conditionalFormatting sqref="N53:N173">
    <cfRule type="expression" dxfId="281" priority="470">
      <formula>$N52&lt;&gt;""</formula>
    </cfRule>
  </conditionalFormatting>
  <conditionalFormatting sqref="C38:AD39">
    <cfRule type="expression" dxfId="280" priority="5">
      <formula>$X$22&gt;0</formula>
    </cfRule>
  </conditionalFormatting>
  <conditionalFormatting sqref="L22:O23">
    <cfRule type="expression" dxfId="279" priority="4">
      <formula>$L$22&lt;&gt;100%</formula>
    </cfRule>
  </conditionalFormatting>
  <conditionalFormatting sqref="AC22">
    <cfRule type="expression" dxfId="278" priority="3">
      <formula>$L$22&lt;&gt;100%</formula>
    </cfRule>
  </conditionalFormatting>
  <dataValidations count="4">
    <dataValidation type="list" allowBlank="1" showInputMessage="1" showErrorMessage="1" sqref="H57:J173 I54:J55 H50:H55">
      <formula1>$R$153:$R$155</formula1>
    </dataValidation>
    <dataValidation type="list" allowBlank="1" showInputMessage="1" showErrorMessage="1" sqref="H56">
      <formula1>#REF!</formula1>
    </dataValidation>
    <dataValidation type="whole" allowBlank="1" showInputMessage="1" showErrorMessage="1" errorTitle="Financiamiento No Valido" error="Por favor corrija los valores ingresados." sqref="L22:O23">
      <formula1>0</formula1>
      <formula2>100</formula2>
    </dataValidation>
    <dataValidation type="list" allowBlank="1" showInputMessage="1" showErrorMessage="1" sqref="L54:M173">
      <formula1>$H$189:$H$377</formula1>
    </dataValidation>
  </dataValidations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E4EA3DE9-4EA0-419D-A567-98207705053C}">
            <xm:f>SP!$AB$99="si"</xm:f>
            <x14:dxf>
              <font>
                <color theme="0"/>
              </font>
              <fill>
                <patternFill>
                  <bgColor theme="0"/>
                </patternFill>
              </fill>
              <border>
                <left style="thin">
                  <color theme="0"/>
                </left>
                <right style="thin">
                  <color theme="0"/>
                </right>
                <top style="thin">
                  <color theme="0"/>
                </top>
                <bottom style="thin">
                  <color theme="0"/>
                </bottom>
                <vertical/>
                <horizontal/>
              </border>
            </x14:dxf>
          </x14:cfRule>
          <xm:sqref>A13:AG15</xm:sqref>
        </x14:conditionalFormatting>
        <x14:conditionalFormatting xmlns:xm="http://schemas.microsoft.com/office/excel/2006/main">
          <x14:cfRule type="expression" priority="1" id="{5A80D4ED-F2FF-4C49-86FC-403F75368DFC}">
            <xm:f>SP!$AB$99="si"</xm:f>
            <x14:dxf>
              <font>
                <color theme="0"/>
              </font>
              <fill>
                <patternFill>
                  <bgColor theme="0"/>
                </patternFill>
              </fill>
              <border>
                <left style="thin">
                  <color theme="0"/>
                </left>
                <right style="thin">
                  <color theme="0"/>
                </right>
                <top style="thin">
                  <color theme="0"/>
                </top>
                <bottom style="thin">
                  <color theme="0"/>
                </bottom>
                <vertical/>
                <horizontal/>
              </border>
            </x14:dxf>
          </x14:cfRule>
          <xm:sqref>A43:AG45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9">
        <x14:dataValidation type="list" allowBlank="1" showInputMessage="1" showErrorMessage="1">
          <x14:formula1>
            <xm:f>INICIO!$AB$167:$AB$173</xm:f>
          </x14:formula1>
          <xm:sqref>E50:E173</xm:sqref>
        </x14:dataValidation>
        <x14:dataValidation type="list" allowBlank="1" showInputMessage="1" showErrorMessage="1" promptTitle="Seleccione una opción." prompt="Escoja una modalidad de ejecución.">
          <x14:formula1>
            <xm:f>INICIO!$X$167:$X$169</xm:f>
          </x14:formula1>
          <xm:sqref>O17:S18</xm:sqref>
        </x14:dataValidation>
        <x14:dataValidation type="list" allowBlank="1" showInputMessage="1" showErrorMessage="1" errorTitle="Valor no valido" error="Por favor seleccione de la lista." promptTitle="Seleccione de la Lista" prompt="Selecione la opción que corresponda">
          <x14:formula1>
            <xm:f>INICIO!$X$172:$X$175</xm:f>
          </x14:formula1>
          <xm:sqref>Y17:AB18</xm:sqref>
        </x14:dataValidation>
        <x14:dataValidation type="list" allowBlank="1" showInputMessage="1" showErrorMessage="1" errorTitle="Valor no valido" error="Selecione una opción de la lista" promptTitle="Nota" prompt="Seleccione una opción de la lista.">
          <x14:formula1>
            <xm:f>INICIO!$AD$167:$AD$171</xm:f>
          </x14:formula1>
          <xm:sqref>AB35:AD36</xm:sqref>
        </x14:dataValidation>
        <x14:dataValidation type="list" allowBlank="1" showInputMessage="1" showErrorMessage="1">
          <x14:formula1>
            <xm:f>INICIO!$H$183:$H$371</xm:f>
          </x14:formula1>
          <xm:sqref>K50:K173</xm:sqref>
        </x14:dataValidation>
        <x14:dataValidation type="list" allowBlank="1" showInputMessage="1" showErrorMessage="1" errorTitle="Valor no valido" error="Solo tiene que indicar &quot;SI&quot; o &quot;NO&quot;" promptTitle="Nota" prompt="Indica si el proyecto incluye alguna zona categorizada cómo Transformable">
          <x14:formula1>
            <xm:f>INICIO!$C$148:$C$149</xm:f>
          </x14:formula1>
          <xm:sqref>X13:AA13 X43:AA43</xm:sqref>
        </x14:dataValidation>
        <x14:dataValidation type="list" allowBlank="1" showInputMessage="1" showErrorMessage="1" errorTitle="Valor no valido" error="Solo tiene que indicar &quot;SI&quot; o &quot;NO&quot;" promptTitle="Nota" prompt="Indica si el proyecto incluye alguna zona categorizada cómo Rural">
          <x14:formula1>
            <xm:f>INICIO!$C$148:$C$149</xm:f>
          </x14:formula1>
          <xm:sqref>T13:W13 T43:W43</xm:sqref>
        </x14:dataValidation>
        <x14:dataValidation type="list" allowBlank="1" showInputMessage="1" showErrorMessage="1" errorTitle="Valor no valido" error="Solo tiene que indicar &quot;SI&quot; o &quot;NO&quot;" promptTitle="Nota" prompt="Indica si el proyecto incluye alguna zona categorizada cómo Suburbana">
          <x14:formula1>
            <xm:f>INICIO!$C$148:$C$149</xm:f>
          </x14:formula1>
          <xm:sqref>P13:S13 P43:S43</xm:sqref>
        </x14:dataValidation>
        <x14:dataValidation type="list" allowBlank="1" showInputMessage="1" showErrorMessage="1" errorTitle="Valor no valido" error="Solo tiene que indicar &quot;SI&quot; o &quot;NO&quot;" promptTitle="Nota" prompt="Indica si el proyecto incluye alguna zona categorizada cómo Urbana">
          <x14:formula1>
            <xm:f>INICIO!$C$148:$C$149</xm:f>
          </x14:formula1>
          <xm:sqref>L13:O13 L43:O43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CK179"/>
  <sheetViews>
    <sheetView workbookViewId="0">
      <selection activeCell="AA58" sqref="AA58"/>
    </sheetView>
  </sheetViews>
  <sheetFormatPr baseColWidth="10" defaultColWidth="3.7109375" defaultRowHeight="9.9499999999999993" customHeight="1"/>
  <cols>
    <col min="1" max="1" width="3.7109375" style="238"/>
    <col min="2" max="2" width="3.7109375" style="241"/>
    <col min="3" max="3" width="3.7109375" style="241" customWidth="1"/>
    <col min="4" max="21" width="3.7109375" style="238"/>
    <col min="22" max="22" width="3.7109375" style="238" customWidth="1"/>
    <col min="23" max="26" width="3.7109375" style="238"/>
    <col min="27" max="27" width="3.7109375" style="250" customWidth="1"/>
    <col min="28" max="87" width="7.42578125" style="417" customWidth="1"/>
    <col min="88" max="88" width="3.7109375" style="417"/>
    <col min="89" max="16384" width="3.7109375" style="238"/>
  </cols>
  <sheetData>
    <row r="1" spans="1:88" ht="9.9499999999999993" customHeight="1">
      <c r="B1" s="238"/>
      <c r="C1" s="238"/>
      <c r="AA1" s="238"/>
    </row>
    <row r="2" spans="1:88" s="241" customFormat="1" ht="9.9499999999999993" customHeight="1">
      <c r="A2" s="812" t="s">
        <v>715</v>
      </c>
      <c r="B2" s="812"/>
      <c r="C2" s="812"/>
      <c r="D2" s="812"/>
      <c r="E2" s="812"/>
      <c r="F2" s="812"/>
      <c r="G2" s="812"/>
      <c r="H2" s="812"/>
      <c r="I2" s="812"/>
      <c r="J2" s="812"/>
      <c r="K2" s="812"/>
      <c r="L2" s="812"/>
      <c r="M2" s="812"/>
      <c r="N2" s="812"/>
      <c r="O2" s="812"/>
      <c r="P2" s="812"/>
      <c r="Q2" s="812"/>
      <c r="R2" s="812"/>
      <c r="S2" s="812"/>
      <c r="T2" s="812"/>
      <c r="U2" s="812"/>
      <c r="V2" s="812"/>
      <c r="W2" s="812"/>
      <c r="X2" s="812"/>
      <c r="Y2" s="812"/>
      <c r="Z2" s="812"/>
      <c r="AA2" s="812"/>
      <c r="AB2" s="812"/>
      <c r="AC2" s="812"/>
      <c r="AD2" s="812"/>
      <c r="AE2" s="812"/>
      <c r="AF2" s="812"/>
      <c r="AG2" s="812"/>
      <c r="AH2" s="812"/>
      <c r="AI2" s="417"/>
      <c r="AJ2" s="417"/>
      <c r="AK2" s="417"/>
      <c r="AL2" s="417"/>
      <c r="AM2" s="417"/>
      <c r="AN2" s="417"/>
      <c r="AO2" s="417"/>
      <c r="AP2" s="417"/>
      <c r="AQ2" s="417"/>
      <c r="AR2" s="417"/>
      <c r="AS2" s="417"/>
      <c r="AT2" s="417"/>
      <c r="AU2" s="417"/>
      <c r="AV2" s="417"/>
      <c r="AW2" s="417"/>
      <c r="AX2" s="417"/>
      <c r="AY2" s="417"/>
      <c r="AZ2" s="417"/>
      <c r="BA2" s="417"/>
      <c r="BB2" s="417"/>
      <c r="BC2" s="417"/>
      <c r="BD2" s="417"/>
      <c r="BE2" s="417"/>
      <c r="BF2" s="417"/>
      <c r="BG2" s="417"/>
      <c r="BH2" s="417"/>
      <c r="BI2" s="417"/>
      <c r="BJ2" s="417"/>
      <c r="BK2" s="417"/>
      <c r="BL2" s="417"/>
      <c r="BM2" s="417"/>
      <c r="BN2" s="417"/>
      <c r="BO2" s="417"/>
      <c r="BP2" s="417"/>
      <c r="BQ2" s="417"/>
      <c r="BR2" s="417"/>
      <c r="BS2" s="417"/>
      <c r="BT2" s="417"/>
      <c r="BU2" s="417"/>
      <c r="BV2" s="417"/>
      <c r="BW2" s="417"/>
      <c r="BX2" s="417"/>
      <c r="BY2" s="417"/>
      <c r="BZ2" s="417"/>
      <c r="CA2" s="417"/>
      <c r="CB2" s="417"/>
      <c r="CC2" s="417"/>
      <c r="CD2" s="417"/>
      <c r="CE2" s="417"/>
      <c r="CF2" s="417"/>
      <c r="CG2" s="417"/>
      <c r="CH2" s="417"/>
      <c r="CI2" s="417"/>
      <c r="CJ2" s="417"/>
    </row>
    <row r="3" spans="1:88" s="241" customFormat="1" ht="9.9499999999999993" customHeight="1">
      <c r="A3" s="812"/>
      <c r="B3" s="812"/>
      <c r="C3" s="812"/>
      <c r="D3" s="812"/>
      <c r="E3" s="812"/>
      <c r="F3" s="812"/>
      <c r="G3" s="812"/>
      <c r="H3" s="812"/>
      <c r="I3" s="812"/>
      <c r="J3" s="812"/>
      <c r="K3" s="812"/>
      <c r="L3" s="812"/>
      <c r="M3" s="812"/>
      <c r="N3" s="812"/>
      <c r="O3" s="812"/>
      <c r="P3" s="812"/>
      <c r="Q3" s="812"/>
      <c r="R3" s="812"/>
      <c r="S3" s="812"/>
      <c r="T3" s="812"/>
      <c r="U3" s="812"/>
      <c r="V3" s="812"/>
      <c r="W3" s="812"/>
      <c r="X3" s="812"/>
      <c r="Y3" s="812"/>
      <c r="Z3" s="812"/>
      <c r="AA3" s="812"/>
      <c r="AB3" s="812"/>
      <c r="AC3" s="812"/>
      <c r="AD3" s="812"/>
      <c r="AE3" s="812"/>
      <c r="AF3" s="812"/>
      <c r="AG3" s="812"/>
      <c r="AH3" s="812"/>
      <c r="AI3" s="417"/>
      <c r="AJ3" s="417"/>
      <c r="AK3" s="417"/>
      <c r="AL3" s="417"/>
      <c r="AM3" s="417"/>
      <c r="AN3" s="417"/>
      <c r="AO3" s="417"/>
      <c r="AP3" s="417"/>
      <c r="AQ3" s="417"/>
      <c r="AR3" s="417"/>
      <c r="AS3" s="417"/>
      <c r="AT3" s="417"/>
      <c r="AU3" s="417"/>
      <c r="AV3" s="417"/>
      <c r="AW3" s="417"/>
      <c r="AX3" s="417"/>
      <c r="AY3" s="417"/>
      <c r="AZ3" s="417"/>
      <c r="BA3" s="417"/>
      <c r="BB3" s="417"/>
      <c r="BC3" s="417"/>
      <c r="BD3" s="417"/>
      <c r="BE3" s="417"/>
      <c r="BF3" s="417"/>
      <c r="BG3" s="417"/>
      <c r="BH3" s="417"/>
      <c r="BI3" s="417"/>
      <c r="BJ3" s="417"/>
      <c r="BK3" s="417"/>
      <c r="BL3" s="417"/>
      <c r="BM3" s="417"/>
      <c r="BN3" s="417"/>
      <c r="BO3" s="417"/>
      <c r="BP3" s="417"/>
      <c r="BQ3" s="417"/>
      <c r="BR3" s="417"/>
      <c r="BS3" s="417"/>
      <c r="BT3" s="417"/>
      <c r="BU3" s="417"/>
      <c r="BV3" s="417"/>
      <c r="BW3" s="417"/>
      <c r="BX3" s="417"/>
      <c r="BY3" s="417"/>
      <c r="BZ3" s="417"/>
      <c r="CA3" s="417"/>
      <c r="CB3" s="417"/>
      <c r="CC3" s="417"/>
      <c r="CD3" s="417"/>
      <c r="CE3" s="417"/>
      <c r="CF3" s="417"/>
      <c r="CG3" s="417"/>
      <c r="CH3" s="417"/>
      <c r="CI3" s="417"/>
      <c r="CJ3" s="417"/>
    </row>
    <row r="4" spans="1:88" s="241" customFormat="1" ht="9.9499999999999993" customHeight="1">
      <c r="A4" s="812"/>
      <c r="B4" s="812"/>
      <c r="C4" s="812"/>
      <c r="D4" s="812"/>
      <c r="E4" s="812"/>
      <c r="F4" s="812"/>
      <c r="G4" s="812"/>
      <c r="H4" s="812"/>
      <c r="I4" s="812"/>
      <c r="J4" s="812"/>
      <c r="K4" s="812"/>
      <c r="L4" s="812"/>
      <c r="M4" s="812"/>
      <c r="N4" s="812"/>
      <c r="O4" s="812"/>
      <c r="P4" s="812"/>
      <c r="Q4" s="812"/>
      <c r="R4" s="812"/>
      <c r="S4" s="812"/>
      <c r="T4" s="812"/>
      <c r="U4" s="812"/>
      <c r="V4" s="812"/>
      <c r="W4" s="812"/>
      <c r="X4" s="812"/>
      <c r="Y4" s="812"/>
      <c r="Z4" s="812"/>
      <c r="AA4" s="812"/>
      <c r="AB4" s="812"/>
      <c r="AC4" s="812"/>
      <c r="AD4" s="812"/>
      <c r="AE4" s="812"/>
      <c r="AF4" s="812"/>
      <c r="AG4" s="812"/>
      <c r="AH4" s="812"/>
      <c r="AI4" s="417"/>
      <c r="AJ4" s="417"/>
      <c r="AK4" s="417"/>
      <c r="AL4" s="417"/>
      <c r="AM4" s="417"/>
      <c r="AN4" s="417"/>
      <c r="AO4" s="417"/>
      <c r="AP4" s="417"/>
      <c r="AQ4" s="417"/>
      <c r="AR4" s="417"/>
      <c r="AS4" s="417"/>
      <c r="AT4" s="417"/>
      <c r="AU4" s="417"/>
      <c r="AV4" s="417"/>
      <c r="AW4" s="417"/>
      <c r="AX4" s="417"/>
      <c r="AY4" s="417"/>
      <c r="AZ4" s="417"/>
      <c r="BA4" s="417"/>
      <c r="BB4" s="417"/>
      <c r="BC4" s="417"/>
      <c r="BD4" s="417"/>
      <c r="BE4" s="417"/>
      <c r="BF4" s="417"/>
      <c r="BG4" s="417"/>
      <c r="BH4" s="417"/>
      <c r="BI4" s="417"/>
      <c r="BJ4" s="417"/>
      <c r="BK4" s="417"/>
      <c r="BL4" s="417"/>
      <c r="BM4" s="417"/>
      <c r="BN4" s="417"/>
      <c r="BO4" s="417"/>
      <c r="BP4" s="417"/>
      <c r="BQ4" s="417"/>
      <c r="BR4" s="417"/>
      <c r="BS4" s="417"/>
      <c r="BT4" s="417"/>
      <c r="BU4" s="417"/>
      <c r="BV4" s="417"/>
      <c r="BW4" s="417"/>
      <c r="BX4" s="417"/>
      <c r="BY4" s="417"/>
      <c r="BZ4" s="417"/>
      <c r="CA4" s="417"/>
      <c r="CB4" s="417"/>
      <c r="CC4" s="417"/>
      <c r="CD4" s="417"/>
      <c r="CE4" s="417"/>
      <c r="CF4" s="417"/>
      <c r="CG4" s="417"/>
      <c r="CH4" s="417"/>
      <c r="CI4" s="417"/>
      <c r="CJ4" s="417"/>
    </row>
    <row r="5" spans="1:88" s="241" customFormat="1" ht="9.9499999999999993" customHeight="1">
      <c r="A5" s="812"/>
      <c r="B5" s="812"/>
      <c r="C5" s="812"/>
      <c r="D5" s="812"/>
      <c r="E5" s="812"/>
      <c r="F5" s="812"/>
      <c r="G5" s="812"/>
      <c r="H5" s="812"/>
      <c r="I5" s="812"/>
      <c r="J5" s="812"/>
      <c r="K5" s="812"/>
      <c r="L5" s="812"/>
      <c r="M5" s="812"/>
      <c r="N5" s="812"/>
      <c r="O5" s="812"/>
      <c r="P5" s="812"/>
      <c r="Q5" s="812"/>
      <c r="R5" s="812"/>
      <c r="S5" s="812"/>
      <c r="T5" s="812"/>
      <c r="U5" s="812"/>
      <c r="V5" s="812"/>
      <c r="W5" s="812"/>
      <c r="X5" s="812"/>
      <c r="Y5" s="812"/>
      <c r="Z5" s="812"/>
      <c r="AA5" s="812"/>
      <c r="AB5" s="812"/>
      <c r="AC5" s="812"/>
      <c r="AD5" s="812"/>
      <c r="AE5" s="812"/>
      <c r="AF5" s="812"/>
      <c r="AG5" s="812"/>
      <c r="AH5" s="812"/>
      <c r="AI5" s="417"/>
      <c r="AJ5" s="417"/>
      <c r="AK5" s="417"/>
      <c r="AL5" s="417"/>
      <c r="AM5" s="417"/>
      <c r="AN5" s="417"/>
      <c r="AO5" s="417"/>
      <c r="AP5" s="417"/>
      <c r="AQ5" s="417"/>
      <c r="AR5" s="417"/>
      <c r="AS5" s="417"/>
      <c r="AT5" s="417"/>
      <c r="AU5" s="417"/>
      <c r="AV5" s="417"/>
      <c r="AW5" s="417"/>
      <c r="AX5" s="417"/>
      <c r="AY5" s="417"/>
      <c r="AZ5" s="417"/>
      <c r="BA5" s="417"/>
      <c r="BB5" s="417"/>
      <c r="BC5" s="417"/>
      <c r="BD5" s="417"/>
      <c r="BE5" s="417"/>
      <c r="BF5" s="417"/>
      <c r="BG5" s="417"/>
      <c r="BH5" s="417"/>
      <c r="BI5" s="417"/>
      <c r="BJ5" s="417"/>
      <c r="BK5" s="417"/>
      <c r="BL5" s="417"/>
      <c r="BM5" s="417"/>
      <c r="BN5" s="417"/>
      <c r="BO5" s="417"/>
      <c r="BP5" s="417"/>
      <c r="BQ5" s="417"/>
      <c r="BR5" s="417"/>
      <c r="BS5" s="417"/>
      <c r="BT5" s="417"/>
      <c r="BU5" s="417"/>
      <c r="BV5" s="417"/>
      <c r="BW5" s="417"/>
      <c r="BX5" s="417"/>
      <c r="BY5" s="417"/>
      <c r="BZ5" s="417"/>
      <c r="CA5" s="417"/>
      <c r="CB5" s="417"/>
      <c r="CC5" s="417"/>
      <c r="CD5" s="417"/>
      <c r="CE5" s="417"/>
      <c r="CF5" s="417"/>
      <c r="CG5" s="417"/>
      <c r="CH5" s="417"/>
      <c r="CI5" s="417"/>
      <c r="CJ5" s="417"/>
    </row>
    <row r="6" spans="1:88" s="580" customFormat="1" ht="9.9499999999999993" customHeight="1">
      <c r="A6" s="581"/>
      <c r="B6" s="583"/>
      <c r="C6" s="582"/>
      <c r="D6" s="582"/>
      <c r="E6" s="582"/>
      <c r="F6" s="582"/>
      <c r="G6" s="582"/>
      <c r="H6" s="582"/>
      <c r="I6" s="582"/>
      <c r="J6" s="582"/>
      <c r="K6" s="582"/>
      <c r="L6" s="582"/>
      <c r="M6" s="582"/>
      <c r="N6" s="582"/>
      <c r="O6" s="582"/>
      <c r="P6" s="582"/>
      <c r="Q6" s="582"/>
      <c r="R6" s="582"/>
      <c r="S6" s="582"/>
      <c r="T6" s="582"/>
      <c r="U6" s="582"/>
      <c r="V6" s="582"/>
      <c r="W6" s="582"/>
      <c r="X6" s="582"/>
      <c r="Y6" s="582"/>
      <c r="Z6" s="694"/>
      <c r="AA6" s="63"/>
      <c r="AB6" s="61"/>
      <c r="AC6" s="61"/>
      <c r="AD6" s="61"/>
      <c r="AE6" s="61"/>
      <c r="AF6" s="7"/>
    </row>
    <row r="7" spans="1:88" s="580" customFormat="1" ht="9.9499999999999993" customHeight="1">
      <c r="A7" s="581"/>
      <c r="B7" s="1016" t="s">
        <v>716</v>
      </c>
      <c r="C7" s="1017"/>
      <c r="D7" s="1017"/>
      <c r="E7" s="1017"/>
      <c r="F7" s="1017"/>
      <c r="G7" s="1017"/>
      <c r="H7" s="1017"/>
      <c r="I7" s="1017"/>
      <c r="J7" s="1017"/>
      <c r="K7" s="1017"/>
      <c r="L7" s="1017"/>
      <c r="M7" s="1017"/>
      <c r="N7" s="1017"/>
      <c r="O7" s="1017"/>
      <c r="P7" s="1017"/>
      <c r="Q7" s="1017"/>
      <c r="R7" s="1017"/>
      <c r="S7" s="1017"/>
      <c r="T7" s="1017"/>
      <c r="U7" s="1017"/>
      <c r="V7" s="1017"/>
      <c r="W7" s="1017"/>
      <c r="X7" s="1017"/>
      <c r="Y7" s="1017"/>
      <c r="Z7" s="1017"/>
      <c r="AA7" s="1017"/>
      <c r="AB7" s="1017"/>
      <c r="AC7" s="1017"/>
      <c r="AD7" s="1017"/>
      <c r="AE7" s="1017"/>
      <c r="AF7" s="1017"/>
      <c r="AG7" s="1017"/>
    </row>
    <row r="8" spans="1:88" s="580" customFormat="1" ht="9.9499999999999993" customHeight="1">
      <c r="A8" s="581"/>
      <c r="B8" s="1016"/>
      <c r="C8" s="1017"/>
      <c r="D8" s="1017"/>
      <c r="E8" s="1017"/>
      <c r="F8" s="1017"/>
      <c r="G8" s="1017"/>
      <c r="H8" s="1017"/>
      <c r="I8" s="1017"/>
      <c r="J8" s="1017"/>
      <c r="K8" s="1017"/>
      <c r="L8" s="1017"/>
      <c r="M8" s="1017"/>
      <c r="N8" s="1017"/>
      <c r="O8" s="1017"/>
      <c r="P8" s="1017"/>
      <c r="Q8" s="1017"/>
      <c r="R8" s="1017"/>
      <c r="S8" s="1017"/>
      <c r="T8" s="1017"/>
      <c r="U8" s="1017"/>
      <c r="V8" s="1017"/>
      <c r="W8" s="1017"/>
      <c r="X8" s="1017"/>
      <c r="Y8" s="1017"/>
      <c r="Z8" s="1017"/>
      <c r="AA8" s="1017"/>
      <c r="AB8" s="1017"/>
      <c r="AC8" s="1017"/>
      <c r="AD8" s="1017"/>
      <c r="AE8" s="1017"/>
      <c r="AF8" s="1017"/>
      <c r="AG8" s="1017"/>
    </row>
    <row r="9" spans="1:88" s="580" customFormat="1" ht="9.9499999999999993" customHeight="1">
      <c r="A9" s="581"/>
      <c r="B9" s="1016"/>
      <c r="C9" s="1017"/>
      <c r="D9" s="1017"/>
      <c r="E9" s="1017"/>
      <c r="F9" s="1017"/>
      <c r="G9" s="1017"/>
      <c r="H9" s="1017"/>
      <c r="I9" s="1017"/>
      <c r="J9" s="1017"/>
      <c r="K9" s="1017"/>
      <c r="L9" s="1017"/>
      <c r="M9" s="1017"/>
      <c r="N9" s="1017"/>
      <c r="O9" s="1017"/>
      <c r="P9" s="1017"/>
      <c r="Q9" s="1017"/>
      <c r="R9" s="1017"/>
      <c r="S9" s="1017"/>
      <c r="T9" s="1017"/>
      <c r="U9" s="1017"/>
      <c r="V9" s="1017"/>
      <c r="W9" s="1017"/>
      <c r="X9" s="1017"/>
      <c r="Y9" s="1017"/>
      <c r="Z9" s="1017"/>
      <c r="AA9" s="1017"/>
      <c r="AB9" s="1017"/>
      <c r="AC9" s="1017"/>
      <c r="AD9" s="1017"/>
      <c r="AE9" s="1017"/>
      <c r="AF9" s="1017"/>
      <c r="AG9" s="1017"/>
    </row>
    <row r="10" spans="1:88" s="515" customFormat="1" ht="9.9499999999999993" customHeight="1">
      <c r="A10" s="203"/>
      <c r="B10" s="203"/>
      <c r="C10" s="203"/>
      <c r="D10" s="203"/>
      <c r="E10" s="203"/>
      <c r="F10" s="203"/>
      <c r="G10" s="203"/>
      <c r="H10" s="203"/>
      <c r="I10" s="203"/>
      <c r="J10" s="203"/>
      <c r="K10" s="203"/>
      <c r="L10" s="203"/>
      <c r="M10" s="203"/>
      <c r="N10" s="203"/>
      <c r="O10" s="203"/>
      <c r="P10" s="203"/>
      <c r="Q10" s="203"/>
      <c r="R10" s="203"/>
      <c r="S10" s="203"/>
      <c r="T10" s="203"/>
      <c r="U10" s="203"/>
      <c r="V10" s="203"/>
      <c r="W10" s="203"/>
      <c r="X10" s="203"/>
      <c r="Y10" s="203"/>
      <c r="Z10" s="203"/>
      <c r="AA10" s="203"/>
      <c r="AB10" s="203"/>
      <c r="AC10" s="203"/>
      <c r="AD10" s="203"/>
      <c r="AE10" s="203"/>
      <c r="AF10" s="203"/>
      <c r="AG10" s="203"/>
    </row>
    <row r="11" spans="1:88" s="516" customFormat="1" ht="9.75" customHeight="1">
      <c r="A11" s="517"/>
      <c r="B11" s="1465" t="s">
        <v>734</v>
      </c>
      <c r="C11" s="1465"/>
      <c r="D11" s="1465"/>
      <c r="E11" s="1465"/>
      <c r="F11" s="1465"/>
      <c r="G11" s="1465"/>
      <c r="H11" s="1465"/>
      <c r="I11" s="1465"/>
      <c r="J11" s="1465"/>
      <c r="K11" s="1465"/>
      <c r="L11" s="1465"/>
      <c r="M11" s="1465"/>
      <c r="N11" s="1465"/>
      <c r="O11" s="1465"/>
      <c r="P11" s="1465"/>
      <c r="Q11" s="1465"/>
      <c r="R11" s="1465"/>
      <c r="S11" s="1465"/>
      <c r="T11" s="1465"/>
      <c r="U11" s="1465"/>
      <c r="V11" s="1465"/>
      <c r="W11" s="1465"/>
      <c r="X11" s="1465"/>
      <c r="Y11" s="1465"/>
      <c r="Z11" s="1465"/>
      <c r="AA11" s="1465"/>
      <c r="AB11" s="1465"/>
      <c r="AC11" s="1465"/>
      <c r="AD11" s="1465"/>
      <c r="AE11" s="1465"/>
      <c r="AF11" s="1465"/>
      <c r="AG11" s="1465"/>
    </row>
    <row r="12" spans="1:88" s="516" customFormat="1" ht="9.9499999999999993" customHeight="1">
      <c r="A12" s="517"/>
      <c r="B12" s="1465"/>
      <c r="C12" s="1465"/>
      <c r="D12" s="1465"/>
      <c r="E12" s="1465"/>
      <c r="F12" s="1465"/>
      <c r="G12" s="1465"/>
      <c r="H12" s="1465"/>
      <c r="I12" s="1465"/>
      <c r="J12" s="1465"/>
      <c r="K12" s="1465"/>
      <c r="L12" s="1465"/>
      <c r="M12" s="1465"/>
      <c r="N12" s="1465"/>
      <c r="O12" s="1465"/>
      <c r="P12" s="1465"/>
      <c r="Q12" s="1465"/>
      <c r="R12" s="1465"/>
      <c r="S12" s="1465"/>
      <c r="T12" s="1465"/>
      <c r="U12" s="1465"/>
      <c r="V12" s="1465"/>
      <c r="W12" s="1465"/>
      <c r="X12" s="1465"/>
      <c r="Y12" s="1465"/>
      <c r="Z12" s="1465"/>
      <c r="AA12" s="1465"/>
      <c r="AB12" s="1465"/>
      <c r="AC12" s="1465"/>
      <c r="AD12" s="1465"/>
      <c r="AE12" s="1465"/>
      <c r="AF12" s="1465"/>
      <c r="AG12" s="1465"/>
    </row>
    <row r="13" spans="1:88" s="687" customFormat="1" ht="9.75" customHeight="1">
      <c r="A13" s="688"/>
      <c r="B13" s="66"/>
      <c r="C13" s="66"/>
      <c r="D13" s="66"/>
      <c r="E13" s="689"/>
      <c r="F13" s="689"/>
      <c r="G13" s="689"/>
      <c r="H13" s="689"/>
      <c r="I13" s="689"/>
      <c r="J13" s="689"/>
      <c r="K13" s="65"/>
      <c r="L13" s="698"/>
      <c r="M13" s="698"/>
      <c r="N13" s="698"/>
      <c r="O13" s="698"/>
      <c r="P13" s="698"/>
      <c r="Q13" s="698"/>
      <c r="R13" s="698"/>
      <c r="S13" s="698"/>
      <c r="T13" s="698"/>
      <c r="U13" s="698"/>
      <c r="V13" s="698"/>
      <c r="W13" s="698"/>
      <c r="X13" s="698"/>
      <c r="Y13" s="698"/>
      <c r="Z13" s="698"/>
      <c r="AA13" s="698"/>
      <c r="AB13" s="698"/>
      <c r="AC13" s="61"/>
      <c r="AD13" s="61"/>
      <c r="AE13" s="61"/>
      <c r="AF13" s="690"/>
      <c r="AG13" s="688"/>
    </row>
    <row r="14" spans="1:88" s="687" customFormat="1" ht="9.9499999999999993" customHeight="1">
      <c r="A14" s="688"/>
      <c r="B14" s="923" t="s">
        <v>810</v>
      </c>
      <c r="C14" s="924"/>
      <c r="D14" s="924"/>
      <c r="E14" s="924"/>
      <c r="F14" s="924"/>
      <c r="G14" s="924"/>
      <c r="H14" s="924"/>
      <c r="I14" s="924"/>
      <c r="J14" s="924"/>
      <c r="K14" s="924"/>
      <c r="L14" s="924"/>
      <c r="M14" s="924"/>
      <c r="N14" s="924"/>
      <c r="O14" s="924"/>
      <c r="P14" s="924"/>
      <c r="Q14" s="924"/>
      <c r="R14" s="924"/>
      <c r="S14" s="924"/>
      <c r="T14" s="924"/>
      <c r="U14" s="924"/>
      <c r="V14" s="924"/>
      <c r="W14" s="924"/>
      <c r="X14" s="924"/>
      <c r="Y14" s="924"/>
      <c r="Z14" s="924"/>
      <c r="AA14" s="924"/>
      <c r="AB14" s="924"/>
      <c r="AC14" s="924"/>
      <c r="AD14" s="924"/>
      <c r="AE14" s="924"/>
      <c r="AF14" s="924"/>
      <c r="AG14" s="925"/>
    </row>
    <row r="15" spans="1:88" s="53" customFormat="1" ht="9.9499999999999993" customHeight="1">
      <c r="A15" s="688"/>
      <c r="B15" s="926"/>
      <c r="C15" s="927"/>
      <c r="D15" s="927"/>
      <c r="E15" s="927"/>
      <c r="F15" s="927"/>
      <c r="G15" s="927"/>
      <c r="H15" s="927"/>
      <c r="I15" s="927"/>
      <c r="J15" s="927"/>
      <c r="K15" s="927"/>
      <c r="L15" s="927"/>
      <c r="M15" s="927"/>
      <c r="N15" s="927"/>
      <c r="O15" s="927"/>
      <c r="P15" s="927"/>
      <c r="Q15" s="927"/>
      <c r="R15" s="927"/>
      <c r="S15" s="927"/>
      <c r="T15" s="927"/>
      <c r="U15" s="927"/>
      <c r="V15" s="927"/>
      <c r="W15" s="927"/>
      <c r="X15" s="927"/>
      <c r="Y15" s="927"/>
      <c r="Z15" s="927"/>
      <c r="AA15" s="927"/>
      <c r="AB15" s="927"/>
      <c r="AC15" s="927"/>
      <c r="AD15" s="927"/>
      <c r="AE15" s="927"/>
      <c r="AF15" s="927"/>
      <c r="AG15" s="928"/>
    </row>
    <row r="16" spans="1:88" s="53" customFormat="1" ht="9.9499999999999993" customHeight="1">
      <c r="A16" s="688"/>
      <c r="B16" s="689"/>
      <c r="C16" s="689"/>
      <c r="D16" s="689"/>
      <c r="E16" s="689"/>
      <c r="F16" s="689"/>
      <c r="G16" s="689"/>
      <c r="H16" s="689"/>
      <c r="I16" s="689"/>
      <c r="J16" s="689"/>
      <c r="K16" s="689"/>
      <c r="L16" s="689"/>
      <c r="M16" s="689"/>
      <c r="N16" s="689"/>
      <c r="O16" s="689"/>
      <c r="P16" s="689"/>
      <c r="Q16" s="689"/>
      <c r="R16" s="689"/>
      <c r="S16" s="689"/>
      <c r="T16" s="689"/>
      <c r="U16" s="689"/>
      <c r="V16" s="689"/>
      <c r="W16" s="689"/>
      <c r="X16" s="689"/>
      <c r="Y16" s="689"/>
      <c r="Z16" s="689"/>
      <c r="AA16" s="689"/>
      <c r="AB16" s="689"/>
      <c r="AC16" s="689"/>
      <c r="AD16" s="689"/>
      <c r="AE16" s="689"/>
      <c r="AF16" s="689"/>
      <c r="AG16" s="689"/>
    </row>
    <row r="17" spans="1:88" s="53" customFormat="1" ht="9.9499999999999993" customHeight="1">
      <c r="A17" s="688"/>
      <c r="B17" s="689"/>
      <c r="C17" s="689"/>
      <c r="D17" s="689"/>
      <c r="E17" s="689"/>
      <c r="F17" s="689"/>
      <c r="G17" s="689"/>
      <c r="H17" s="689"/>
      <c r="I17" s="689"/>
      <c r="J17" s="689"/>
      <c r="K17" s="689"/>
      <c r="L17" s="689"/>
      <c r="M17" s="689"/>
      <c r="N17" s="689"/>
      <c r="O17" s="689"/>
      <c r="P17" s="689"/>
      <c r="Q17" s="689"/>
      <c r="R17" s="689"/>
      <c r="S17" s="689"/>
      <c r="T17" s="689"/>
      <c r="U17" s="689"/>
      <c r="V17" s="689"/>
      <c r="W17" s="689"/>
      <c r="X17" s="689"/>
      <c r="Y17" s="689"/>
      <c r="Z17" s="689"/>
      <c r="AA17" s="689"/>
      <c r="AB17" s="689"/>
      <c r="AC17" s="689"/>
      <c r="AD17" s="689"/>
      <c r="AE17" s="689"/>
      <c r="AF17" s="689"/>
      <c r="AG17" s="689"/>
    </row>
    <row r="18" spans="1:88" s="53" customFormat="1" ht="9.9499999999999993" customHeight="1">
      <c r="A18" s="688"/>
      <c r="B18" s="689"/>
      <c r="C18" s="689"/>
      <c r="D18" s="689"/>
      <c r="E18" s="689"/>
      <c r="F18" s="689"/>
      <c r="G18" s="923" t="s">
        <v>811</v>
      </c>
      <c r="H18" s="924"/>
      <c r="I18" s="924"/>
      <c r="J18" s="924"/>
      <c r="K18" s="924"/>
      <c r="L18" s="924"/>
      <c r="M18" s="924"/>
      <c r="N18" s="924"/>
      <c r="O18" s="924"/>
      <c r="P18" s="924"/>
      <c r="Q18" s="924"/>
      <c r="R18" s="924"/>
      <c r="S18" s="924"/>
      <c r="T18" s="924"/>
      <c r="U18" s="924"/>
      <c r="V18" s="924"/>
      <c r="W18" s="924"/>
      <c r="X18" s="924"/>
      <c r="Y18" s="924"/>
      <c r="Z18" s="925"/>
      <c r="AA18" s="720"/>
      <c r="AB18" s="1530" t="s">
        <v>814</v>
      </c>
      <c r="AC18" s="1531"/>
      <c r="AD18" s="1531"/>
      <c r="AE18" s="1531"/>
      <c r="AF18" s="1531"/>
      <c r="AG18" s="1532"/>
    </row>
    <row r="19" spans="1:88" ht="9.9499999999999993" customHeight="1">
      <c r="B19" s="238"/>
      <c r="C19" s="238"/>
      <c r="G19" s="926"/>
      <c r="H19" s="927"/>
      <c r="I19" s="927"/>
      <c r="J19" s="927"/>
      <c r="K19" s="927"/>
      <c r="L19" s="927"/>
      <c r="M19" s="927"/>
      <c r="N19" s="927"/>
      <c r="O19" s="927"/>
      <c r="P19" s="927"/>
      <c r="Q19" s="927"/>
      <c r="R19" s="927"/>
      <c r="S19" s="927"/>
      <c r="T19" s="927"/>
      <c r="U19" s="927"/>
      <c r="V19" s="927"/>
      <c r="W19" s="927"/>
      <c r="X19" s="927"/>
      <c r="Y19" s="927"/>
      <c r="Z19" s="928"/>
      <c r="AA19" s="720"/>
      <c r="AB19" s="1533"/>
      <c r="AC19" s="1534"/>
      <c r="AD19" s="1534"/>
      <c r="AE19" s="1534"/>
      <c r="AF19" s="1534"/>
      <c r="AG19" s="1535"/>
    </row>
    <row r="20" spans="1:88" ht="9.9499999999999993" customHeight="1">
      <c r="B20" s="723"/>
      <c r="C20" s="723"/>
      <c r="D20" s="723"/>
      <c r="E20" s="723"/>
      <c r="F20" s="723"/>
      <c r="G20" s="1491">
        <v>2021</v>
      </c>
      <c r="H20" s="1492"/>
      <c r="I20" s="1492"/>
      <c r="J20" s="1493"/>
      <c r="K20" s="1491">
        <f>+G20+1</f>
        <v>2022</v>
      </c>
      <c r="L20" s="1492"/>
      <c r="M20" s="1492"/>
      <c r="N20" s="1493"/>
      <c r="O20" s="1491">
        <f>+K20+1</f>
        <v>2023</v>
      </c>
      <c r="P20" s="1492"/>
      <c r="Q20" s="1492"/>
      <c r="R20" s="1493"/>
      <c r="S20" s="1491">
        <f>+O20+1</f>
        <v>2024</v>
      </c>
      <c r="T20" s="1492"/>
      <c r="U20" s="1492"/>
      <c r="V20" s="1493"/>
      <c r="W20" s="1491">
        <f>+S20+1</f>
        <v>2025</v>
      </c>
      <c r="X20" s="1492"/>
      <c r="Y20" s="1492"/>
      <c r="Z20" s="1493"/>
      <c r="AA20" s="717"/>
      <c r="AB20" s="1533"/>
      <c r="AC20" s="1534"/>
      <c r="AD20" s="1534"/>
      <c r="AE20" s="1534"/>
      <c r="AF20" s="1534"/>
      <c r="AG20" s="1535"/>
      <c r="AH20" s="238"/>
      <c r="AI20" s="238"/>
      <c r="AJ20" s="238"/>
      <c r="AK20" s="238"/>
      <c r="AL20" s="238"/>
      <c r="AM20" s="238"/>
      <c r="AN20" s="238"/>
      <c r="AO20" s="238"/>
      <c r="AP20" s="238"/>
      <c r="AQ20" s="238"/>
      <c r="AR20" s="238"/>
      <c r="AS20" s="238"/>
      <c r="AT20" s="238"/>
      <c r="AU20" s="238"/>
      <c r="AV20" s="238"/>
      <c r="AW20" s="238"/>
      <c r="AX20" s="238"/>
      <c r="AY20" s="238"/>
      <c r="AZ20" s="238"/>
      <c r="BA20" s="238"/>
      <c r="BB20" s="238"/>
      <c r="BC20" s="238"/>
      <c r="BD20" s="238"/>
      <c r="BE20" s="238"/>
      <c r="BF20" s="238"/>
      <c r="BG20" s="238"/>
      <c r="BH20" s="238"/>
      <c r="BI20" s="238"/>
      <c r="BJ20" s="238"/>
      <c r="BK20" s="238"/>
      <c r="BL20" s="238"/>
      <c r="BM20" s="238"/>
      <c r="BN20" s="238"/>
      <c r="BO20" s="238"/>
      <c r="BP20" s="238"/>
      <c r="BQ20" s="238"/>
      <c r="BR20" s="238"/>
      <c r="BS20" s="238"/>
      <c r="BT20" s="238"/>
      <c r="BU20" s="238"/>
      <c r="BV20" s="238"/>
      <c r="BW20" s="238"/>
      <c r="BX20" s="238"/>
      <c r="BY20" s="238"/>
      <c r="BZ20" s="238"/>
      <c r="CA20" s="238"/>
      <c r="CB20" s="238"/>
      <c r="CC20" s="238"/>
      <c r="CD20" s="238"/>
      <c r="CE20" s="238"/>
      <c r="CF20" s="238"/>
      <c r="CG20" s="238"/>
      <c r="CH20" s="238"/>
      <c r="CI20" s="238"/>
      <c r="CJ20" s="238"/>
    </row>
    <row r="21" spans="1:88" ht="9.9499999999999993" customHeight="1">
      <c r="B21" s="696"/>
      <c r="C21" s="696"/>
      <c r="D21" s="696"/>
      <c r="E21" s="696"/>
      <c r="F21" s="696"/>
      <c r="G21" s="1494"/>
      <c r="H21" s="1495"/>
      <c r="I21" s="1495"/>
      <c r="J21" s="1496"/>
      <c r="K21" s="1494"/>
      <c r="L21" s="1495"/>
      <c r="M21" s="1495"/>
      <c r="N21" s="1496"/>
      <c r="O21" s="1494"/>
      <c r="P21" s="1495"/>
      <c r="Q21" s="1495"/>
      <c r="R21" s="1496"/>
      <c r="S21" s="1494"/>
      <c r="T21" s="1495"/>
      <c r="U21" s="1495"/>
      <c r="V21" s="1496"/>
      <c r="W21" s="1494"/>
      <c r="X21" s="1495"/>
      <c r="Y21" s="1495"/>
      <c r="Z21" s="1496"/>
      <c r="AA21" s="717"/>
      <c r="AB21" s="1533"/>
      <c r="AC21" s="1534"/>
      <c r="AD21" s="1534"/>
      <c r="AE21" s="1534"/>
      <c r="AF21" s="1534"/>
      <c r="AG21" s="1535"/>
      <c r="AH21" s="238"/>
      <c r="AI21" s="238"/>
      <c r="AJ21" s="238"/>
      <c r="AK21" s="238"/>
      <c r="AL21" s="238"/>
      <c r="AM21" s="238"/>
      <c r="AN21" s="238"/>
      <c r="AO21" s="238"/>
      <c r="AP21" s="238"/>
      <c r="AQ21" s="238"/>
      <c r="AR21" s="238"/>
      <c r="AS21" s="238"/>
      <c r="AT21" s="238"/>
      <c r="AU21" s="238"/>
      <c r="AV21" s="238"/>
      <c r="AW21" s="238"/>
      <c r="AX21" s="238"/>
      <c r="AY21" s="238"/>
      <c r="AZ21" s="238"/>
      <c r="BA21" s="238"/>
      <c r="BB21" s="238"/>
      <c r="BC21" s="238"/>
      <c r="BD21" s="238"/>
      <c r="BE21" s="238"/>
      <c r="BF21" s="238"/>
      <c r="BG21" s="238"/>
      <c r="BH21" s="238"/>
      <c r="BI21" s="238"/>
      <c r="BJ21" s="238"/>
      <c r="BK21" s="238"/>
      <c r="BL21" s="238"/>
      <c r="BM21" s="238"/>
      <c r="BN21" s="238"/>
      <c r="BO21" s="238"/>
      <c r="BP21" s="238"/>
      <c r="BQ21" s="238"/>
      <c r="BR21" s="238"/>
      <c r="BS21" s="238"/>
      <c r="BT21" s="238"/>
      <c r="BU21" s="238"/>
      <c r="BV21" s="238"/>
      <c r="BW21" s="238"/>
      <c r="BX21" s="238"/>
      <c r="BY21" s="238"/>
      <c r="BZ21" s="238"/>
      <c r="CA21" s="238"/>
      <c r="CB21" s="238"/>
      <c r="CC21" s="238"/>
      <c r="CD21" s="238"/>
      <c r="CE21" s="238"/>
      <c r="CF21" s="238"/>
      <c r="CG21" s="238"/>
      <c r="CH21" s="238"/>
      <c r="CI21" s="238"/>
      <c r="CJ21" s="238"/>
    </row>
    <row r="22" spans="1:88" ht="14.25" customHeight="1">
      <c r="B22" s="1562" t="s">
        <v>544</v>
      </c>
      <c r="C22" s="1563"/>
      <c r="D22" s="1563"/>
      <c r="E22" s="1563"/>
      <c r="F22" s="1563"/>
      <c r="G22" s="1550"/>
      <c r="H22" s="1551"/>
      <c r="I22" s="1551"/>
      <c r="J22" s="1552"/>
      <c r="K22" s="1550"/>
      <c r="L22" s="1551"/>
      <c r="M22" s="1551"/>
      <c r="N22" s="1552"/>
      <c r="O22" s="1550"/>
      <c r="P22" s="1551"/>
      <c r="Q22" s="1551"/>
      <c r="R22" s="1552"/>
      <c r="S22" s="1550"/>
      <c r="T22" s="1551"/>
      <c r="U22" s="1551"/>
      <c r="V22" s="1552"/>
      <c r="W22" s="1550"/>
      <c r="X22" s="1551"/>
      <c r="Y22" s="1551"/>
      <c r="Z22" s="1552"/>
      <c r="AA22" s="724"/>
      <c r="AB22" s="1533"/>
      <c r="AC22" s="1534"/>
      <c r="AD22" s="1534"/>
      <c r="AE22" s="1534"/>
      <c r="AF22" s="1534"/>
      <c r="AG22" s="1535"/>
      <c r="AH22" s="238"/>
      <c r="AI22" s="238"/>
      <c r="AJ22" s="238"/>
      <c r="AK22" s="238"/>
      <c r="AL22" s="238"/>
      <c r="AM22" s="238"/>
      <c r="AN22" s="238"/>
      <c r="AO22" s="238"/>
      <c r="AP22" s="238"/>
      <c r="AQ22" s="238"/>
      <c r="AR22" s="238"/>
      <c r="AS22" s="238"/>
      <c r="AT22" s="238"/>
      <c r="AU22" s="238"/>
      <c r="AV22" s="238"/>
      <c r="AW22" s="238"/>
      <c r="AX22" s="238"/>
      <c r="AY22" s="238"/>
      <c r="AZ22" s="238"/>
      <c r="BA22" s="238"/>
      <c r="BB22" s="238"/>
      <c r="BC22" s="238"/>
      <c r="BD22" s="238"/>
      <c r="BE22" s="238"/>
      <c r="BF22" s="238"/>
      <c r="BG22" s="238"/>
      <c r="BH22" s="238"/>
      <c r="BI22" s="238"/>
      <c r="BJ22" s="238"/>
      <c r="BK22" s="238"/>
      <c r="BL22" s="238"/>
      <c r="BM22" s="238"/>
      <c r="BN22" s="238"/>
      <c r="BO22" s="238"/>
      <c r="BP22" s="238"/>
      <c r="BQ22" s="238"/>
      <c r="BR22" s="238"/>
      <c r="BS22" s="238"/>
      <c r="BT22" s="238"/>
      <c r="BU22" s="238"/>
      <c r="BV22" s="238"/>
      <c r="BW22" s="238"/>
      <c r="BX22" s="238"/>
      <c r="BY22" s="238"/>
      <c r="BZ22" s="238"/>
      <c r="CA22" s="238"/>
      <c r="CB22" s="238"/>
      <c r="CC22" s="238"/>
      <c r="CD22" s="238"/>
      <c r="CE22" s="238"/>
      <c r="CF22" s="238"/>
      <c r="CG22" s="238"/>
      <c r="CH22" s="238"/>
      <c r="CI22" s="238"/>
      <c r="CJ22" s="238"/>
    </row>
    <row r="23" spans="1:88" ht="14.25" customHeight="1">
      <c r="B23" s="1565"/>
      <c r="C23" s="1566"/>
      <c r="D23" s="1566"/>
      <c r="E23" s="1566"/>
      <c r="F23" s="1566"/>
      <c r="G23" s="1553"/>
      <c r="H23" s="1554"/>
      <c r="I23" s="1554"/>
      <c r="J23" s="1555"/>
      <c r="K23" s="1553"/>
      <c r="L23" s="1554"/>
      <c r="M23" s="1554"/>
      <c r="N23" s="1555"/>
      <c r="O23" s="1553"/>
      <c r="P23" s="1554"/>
      <c r="Q23" s="1554"/>
      <c r="R23" s="1555"/>
      <c r="S23" s="1553"/>
      <c r="T23" s="1554"/>
      <c r="U23" s="1554"/>
      <c r="V23" s="1555"/>
      <c r="W23" s="1553"/>
      <c r="X23" s="1554"/>
      <c r="Y23" s="1554"/>
      <c r="Z23" s="1555"/>
      <c r="AA23" s="724"/>
      <c r="AB23" s="1533"/>
      <c r="AC23" s="1534"/>
      <c r="AD23" s="1534"/>
      <c r="AE23" s="1534"/>
      <c r="AF23" s="1534"/>
      <c r="AG23" s="1535"/>
      <c r="AH23" s="238"/>
      <c r="AI23" s="238"/>
      <c r="AJ23" s="238"/>
      <c r="AK23" s="238"/>
      <c r="AL23" s="238"/>
      <c r="AM23" s="238"/>
      <c r="AN23" s="238"/>
      <c r="AO23" s="238"/>
      <c r="AP23" s="238"/>
      <c r="AQ23" s="238"/>
      <c r="AR23" s="238"/>
      <c r="AS23" s="238"/>
      <c r="AT23" s="238"/>
      <c r="AU23" s="238"/>
      <c r="AV23" s="238"/>
      <c r="AW23" s="238"/>
      <c r="AX23" s="238"/>
      <c r="AY23" s="238"/>
      <c r="AZ23" s="238"/>
      <c r="BA23" s="238"/>
      <c r="BB23" s="238"/>
      <c r="BC23" s="238"/>
      <c r="BD23" s="238"/>
      <c r="BE23" s="238"/>
      <c r="BF23" s="238"/>
      <c r="BG23" s="238"/>
      <c r="BH23" s="238"/>
      <c r="BI23" s="238"/>
      <c r="BJ23" s="238"/>
      <c r="BK23" s="238"/>
      <c r="BL23" s="238"/>
      <c r="BM23" s="238"/>
      <c r="BN23" s="238"/>
      <c r="BO23" s="238"/>
      <c r="BP23" s="238"/>
      <c r="BQ23" s="238"/>
      <c r="BR23" s="238"/>
      <c r="BS23" s="238"/>
      <c r="BT23" s="238"/>
      <c r="BU23" s="238"/>
      <c r="BV23" s="238"/>
      <c r="BW23" s="238"/>
      <c r="BX23" s="238"/>
      <c r="BY23" s="238"/>
      <c r="BZ23" s="238"/>
      <c r="CA23" s="238"/>
      <c r="CB23" s="238"/>
      <c r="CC23" s="238"/>
      <c r="CD23" s="238"/>
      <c r="CE23" s="238"/>
      <c r="CF23" s="238"/>
      <c r="CG23" s="238"/>
      <c r="CH23" s="238"/>
      <c r="CI23" s="238"/>
      <c r="CJ23" s="238"/>
    </row>
    <row r="24" spans="1:88" s="276" customFormat="1" ht="14.25" customHeight="1">
      <c r="B24" s="1562" t="s">
        <v>736</v>
      </c>
      <c r="C24" s="1563"/>
      <c r="D24" s="1563"/>
      <c r="E24" s="1563"/>
      <c r="F24" s="1563"/>
      <c r="G24" s="1550"/>
      <c r="H24" s="1551"/>
      <c r="I24" s="1551"/>
      <c r="J24" s="1552"/>
      <c r="K24" s="1550"/>
      <c r="L24" s="1551"/>
      <c r="M24" s="1551"/>
      <c r="N24" s="1552"/>
      <c r="O24" s="1550"/>
      <c r="P24" s="1551"/>
      <c r="Q24" s="1551"/>
      <c r="R24" s="1552"/>
      <c r="S24" s="1550"/>
      <c r="T24" s="1551"/>
      <c r="U24" s="1551"/>
      <c r="V24" s="1552"/>
      <c r="W24" s="1550"/>
      <c r="X24" s="1551"/>
      <c r="Y24" s="1551"/>
      <c r="Z24" s="1552"/>
      <c r="AA24" s="724"/>
      <c r="AB24" s="1533"/>
      <c r="AC24" s="1534"/>
      <c r="AD24" s="1534"/>
      <c r="AE24" s="1534"/>
      <c r="AF24" s="1534"/>
      <c r="AG24" s="1535"/>
    </row>
    <row r="25" spans="1:88" ht="14.25" customHeight="1">
      <c r="B25" s="1565"/>
      <c r="C25" s="1566"/>
      <c r="D25" s="1566"/>
      <c r="E25" s="1566"/>
      <c r="F25" s="1566"/>
      <c r="G25" s="1553"/>
      <c r="H25" s="1554"/>
      <c r="I25" s="1554"/>
      <c r="J25" s="1555"/>
      <c r="K25" s="1553"/>
      <c r="L25" s="1554"/>
      <c r="M25" s="1554"/>
      <c r="N25" s="1555"/>
      <c r="O25" s="1553"/>
      <c r="P25" s="1554"/>
      <c r="Q25" s="1554"/>
      <c r="R25" s="1555"/>
      <c r="S25" s="1553"/>
      <c r="T25" s="1554"/>
      <c r="U25" s="1554"/>
      <c r="V25" s="1555"/>
      <c r="W25" s="1553"/>
      <c r="X25" s="1554"/>
      <c r="Y25" s="1554"/>
      <c r="Z25" s="1555"/>
      <c r="AA25" s="724"/>
      <c r="AB25" s="1533"/>
      <c r="AC25" s="1534"/>
      <c r="AD25" s="1534"/>
      <c r="AE25" s="1534"/>
      <c r="AF25" s="1534"/>
      <c r="AG25" s="1535"/>
      <c r="AH25" s="238"/>
      <c r="AI25" s="238"/>
      <c r="AJ25" s="238"/>
      <c r="AK25" s="238"/>
      <c r="AL25" s="238"/>
      <c r="AM25" s="238"/>
      <c r="AN25" s="238"/>
      <c r="AO25" s="238"/>
      <c r="AP25" s="238"/>
      <c r="AQ25" s="238"/>
      <c r="AR25" s="238"/>
      <c r="AS25" s="238"/>
      <c r="AT25" s="238"/>
      <c r="AU25" s="238"/>
      <c r="AV25" s="238"/>
      <c r="AW25" s="238"/>
      <c r="AX25" s="238"/>
      <c r="AY25" s="238"/>
      <c r="AZ25" s="238"/>
      <c r="BA25" s="238"/>
      <c r="BB25" s="238"/>
      <c r="BC25" s="238"/>
      <c r="BD25" s="238"/>
      <c r="BE25" s="238"/>
      <c r="BF25" s="238"/>
      <c r="BG25" s="238"/>
      <c r="BH25" s="238"/>
      <c r="BI25" s="238"/>
      <c r="BJ25" s="238"/>
      <c r="BK25" s="238"/>
      <c r="BL25" s="238"/>
      <c r="BM25" s="238"/>
      <c r="BN25" s="238"/>
      <c r="BO25" s="238"/>
      <c r="BP25" s="238"/>
      <c r="BQ25" s="238"/>
      <c r="BR25" s="238"/>
      <c r="BS25" s="238"/>
      <c r="BT25" s="238"/>
      <c r="BU25" s="238"/>
      <c r="BV25" s="238"/>
      <c r="BW25" s="238"/>
      <c r="BX25" s="238"/>
      <c r="BY25" s="238"/>
      <c r="BZ25" s="238"/>
      <c r="CA25" s="238"/>
      <c r="CB25" s="238"/>
      <c r="CC25" s="238"/>
      <c r="CD25" s="238"/>
      <c r="CE25" s="238"/>
      <c r="CF25" s="238"/>
      <c r="CG25" s="238"/>
      <c r="CH25" s="238"/>
      <c r="CI25" s="238"/>
      <c r="CJ25" s="238"/>
    </row>
    <row r="26" spans="1:88" ht="14.25" customHeight="1">
      <c r="B26" s="1562" t="s">
        <v>812</v>
      </c>
      <c r="C26" s="1563"/>
      <c r="D26" s="1563"/>
      <c r="E26" s="1563"/>
      <c r="F26" s="1564"/>
      <c r="G26" s="1556">
        <f>+G22*0.1</f>
        <v>0</v>
      </c>
      <c r="H26" s="1557"/>
      <c r="I26" s="1557"/>
      <c r="J26" s="1558"/>
      <c r="K26" s="1556">
        <f>+K22*0.1</f>
        <v>0</v>
      </c>
      <c r="L26" s="1557"/>
      <c r="M26" s="1557"/>
      <c r="N26" s="1558"/>
      <c r="O26" s="1556">
        <f>+O22*0.1</f>
        <v>0</v>
      </c>
      <c r="P26" s="1557"/>
      <c r="Q26" s="1557"/>
      <c r="R26" s="1558"/>
      <c r="S26" s="1556">
        <f>+S22*0.1</f>
        <v>0</v>
      </c>
      <c r="T26" s="1557"/>
      <c r="U26" s="1557"/>
      <c r="V26" s="1558"/>
      <c r="W26" s="1556">
        <f>+W22*0.1</f>
        <v>0</v>
      </c>
      <c r="X26" s="1557"/>
      <c r="Y26" s="1557"/>
      <c r="Z26" s="1558"/>
      <c r="AA26" s="724"/>
      <c r="AB26" s="1533"/>
      <c r="AC26" s="1534"/>
      <c r="AD26" s="1534"/>
      <c r="AE26" s="1534"/>
      <c r="AF26" s="1534"/>
      <c r="AG26" s="1535"/>
      <c r="AH26" s="238"/>
      <c r="AI26" s="238"/>
      <c r="AJ26" s="238"/>
      <c r="AK26" s="238"/>
      <c r="AL26" s="238"/>
      <c r="AM26" s="238"/>
      <c r="AN26" s="238"/>
      <c r="AO26" s="238"/>
      <c r="AP26" s="238"/>
      <c r="AQ26" s="238"/>
      <c r="AR26" s="238"/>
      <c r="AS26" s="238"/>
      <c r="AT26" s="238"/>
      <c r="AU26" s="238"/>
      <c r="AV26" s="238"/>
      <c r="AW26" s="238"/>
      <c r="AX26" s="238"/>
      <c r="AY26" s="238"/>
      <c r="AZ26" s="238"/>
      <c r="BA26" s="238"/>
      <c r="BB26" s="238"/>
      <c r="BC26" s="238"/>
      <c r="BD26" s="238"/>
      <c r="BE26" s="238"/>
      <c r="BF26" s="238"/>
      <c r="BG26" s="238"/>
      <c r="BH26" s="238"/>
      <c r="BI26" s="238"/>
      <c r="BJ26" s="238"/>
      <c r="BK26" s="238"/>
      <c r="BL26" s="238"/>
      <c r="BM26" s="238"/>
      <c r="BN26" s="238"/>
      <c r="BO26" s="238"/>
      <c r="BP26" s="238"/>
      <c r="BQ26" s="238"/>
      <c r="BR26" s="238"/>
      <c r="BS26" s="238"/>
      <c r="BT26" s="238"/>
      <c r="BU26" s="238"/>
      <c r="BV26" s="238"/>
      <c r="BW26" s="238"/>
      <c r="BX26" s="238"/>
      <c r="BY26" s="238"/>
      <c r="BZ26" s="238"/>
      <c r="CA26" s="238"/>
      <c r="CB26" s="238"/>
      <c r="CC26" s="238"/>
      <c r="CD26" s="238"/>
      <c r="CE26" s="238"/>
      <c r="CF26" s="238"/>
      <c r="CG26" s="238"/>
      <c r="CH26" s="238"/>
      <c r="CI26" s="238"/>
      <c r="CJ26" s="238"/>
    </row>
    <row r="27" spans="1:88" ht="14.25" customHeight="1">
      <c r="B27" s="1565"/>
      <c r="C27" s="1566"/>
      <c r="D27" s="1566"/>
      <c r="E27" s="1566"/>
      <c r="F27" s="1567"/>
      <c r="G27" s="1559"/>
      <c r="H27" s="1560"/>
      <c r="I27" s="1560"/>
      <c r="J27" s="1561"/>
      <c r="K27" s="1559"/>
      <c r="L27" s="1560"/>
      <c r="M27" s="1560"/>
      <c r="N27" s="1561"/>
      <c r="O27" s="1559"/>
      <c r="P27" s="1560"/>
      <c r="Q27" s="1560"/>
      <c r="R27" s="1561"/>
      <c r="S27" s="1559"/>
      <c r="T27" s="1560"/>
      <c r="U27" s="1560"/>
      <c r="V27" s="1561"/>
      <c r="W27" s="1559"/>
      <c r="X27" s="1560"/>
      <c r="Y27" s="1560"/>
      <c r="Z27" s="1561"/>
      <c r="AA27" s="724"/>
      <c r="AB27" s="1533"/>
      <c r="AC27" s="1534"/>
      <c r="AD27" s="1534"/>
      <c r="AE27" s="1534"/>
      <c r="AF27" s="1534"/>
      <c r="AG27" s="1535"/>
      <c r="AH27" s="238"/>
      <c r="AI27" s="238"/>
      <c r="AJ27" s="238"/>
      <c r="AK27" s="238"/>
      <c r="AL27" s="238"/>
      <c r="AM27" s="238"/>
      <c r="AN27" s="238"/>
      <c r="AO27" s="238"/>
      <c r="AP27" s="238"/>
      <c r="AQ27" s="238"/>
      <c r="AR27" s="238"/>
      <c r="AS27" s="238"/>
      <c r="AT27" s="238"/>
      <c r="AU27" s="238"/>
      <c r="AV27" s="238"/>
      <c r="AW27" s="238"/>
      <c r="AX27" s="238"/>
      <c r="AY27" s="238"/>
      <c r="AZ27" s="238"/>
      <c r="BA27" s="238"/>
      <c r="BB27" s="238"/>
      <c r="BC27" s="238"/>
      <c r="BD27" s="238"/>
      <c r="BE27" s="238"/>
      <c r="BF27" s="238"/>
      <c r="BG27" s="238"/>
      <c r="BH27" s="238"/>
      <c r="BI27" s="238"/>
      <c r="BJ27" s="238"/>
      <c r="BK27" s="238"/>
      <c r="BL27" s="238"/>
      <c r="BM27" s="238"/>
      <c r="BN27" s="238"/>
      <c r="BO27" s="238"/>
      <c r="BP27" s="238"/>
      <c r="BQ27" s="238"/>
      <c r="BR27" s="238"/>
      <c r="BS27" s="238"/>
      <c r="BT27" s="238"/>
      <c r="BU27" s="238"/>
      <c r="BV27" s="238"/>
      <c r="BW27" s="238"/>
      <c r="BX27" s="238"/>
      <c r="BY27" s="238"/>
      <c r="BZ27" s="238"/>
      <c r="CA27" s="238"/>
      <c r="CB27" s="238"/>
      <c r="CC27" s="238"/>
      <c r="CD27" s="238"/>
      <c r="CE27" s="238"/>
      <c r="CF27" s="238"/>
      <c r="CG27" s="238"/>
      <c r="CH27" s="238"/>
      <c r="CI27" s="238"/>
      <c r="CJ27" s="238"/>
    </row>
    <row r="28" spans="1:88" ht="14.25" customHeight="1">
      <c r="B28" s="1562" t="s">
        <v>735</v>
      </c>
      <c r="C28" s="1563"/>
      <c r="D28" s="1563"/>
      <c r="E28" s="1563"/>
      <c r="F28" s="1563"/>
      <c r="G28" s="1556">
        <f>+G22-G24-G26</f>
        <v>0</v>
      </c>
      <c r="H28" s="1557"/>
      <c r="I28" s="1557"/>
      <c r="J28" s="1558"/>
      <c r="K28" s="1556">
        <f>+K22-K24-K26</f>
        <v>0</v>
      </c>
      <c r="L28" s="1557"/>
      <c r="M28" s="1557"/>
      <c r="N28" s="1558"/>
      <c r="O28" s="1556">
        <f>+O22-O24-O26</f>
        <v>0</v>
      </c>
      <c r="P28" s="1557"/>
      <c r="Q28" s="1557"/>
      <c r="R28" s="1558"/>
      <c r="S28" s="1556">
        <f>+S22-S24-S26</f>
        <v>0</v>
      </c>
      <c r="T28" s="1557"/>
      <c r="U28" s="1557"/>
      <c r="V28" s="1558"/>
      <c r="W28" s="1556">
        <f>+W22-W24-W26</f>
        <v>0</v>
      </c>
      <c r="X28" s="1557"/>
      <c r="Y28" s="1557"/>
      <c r="Z28" s="1558"/>
      <c r="AA28" s="724"/>
      <c r="AB28" s="1533"/>
      <c r="AC28" s="1534"/>
      <c r="AD28" s="1534"/>
      <c r="AE28" s="1534"/>
      <c r="AF28" s="1534"/>
      <c r="AG28" s="1535"/>
      <c r="AH28" s="238"/>
      <c r="AI28" s="238"/>
      <c r="AJ28" s="238"/>
      <c r="AK28" s="238"/>
      <c r="AL28" s="238"/>
      <c r="AM28" s="238"/>
      <c r="AN28" s="238"/>
      <c r="AO28" s="238"/>
      <c r="AP28" s="238"/>
      <c r="AQ28" s="238"/>
      <c r="AR28" s="238"/>
      <c r="AS28" s="238"/>
      <c r="AT28" s="238"/>
      <c r="AU28" s="238"/>
      <c r="AV28" s="238"/>
      <c r="AW28" s="238"/>
      <c r="AX28" s="238"/>
      <c r="AY28" s="238"/>
      <c r="AZ28" s="238"/>
      <c r="BA28" s="238"/>
      <c r="BB28" s="238"/>
      <c r="BC28" s="238"/>
      <c r="BD28" s="238"/>
      <c r="BE28" s="238"/>
      <c r="BF28" s="238"/>
      <c r="BG28" s="238"/>
      <c r="BH28" s="238"/>
      <c r="BI28" s="238"/>
      <c r="BJ28" s="238"/>
      <c r="BK28" s="238"/>
      <c r="BL28" s="238"/>
      <c r="BM28" s="238"/>
      <c r="BN28" s="238"/>
      <c r="BO28" s="238"/>
      <c r="BP28" s="238"/>
      <c r="BQ28" s="238"/>
      <c r="BR28" s="238"/>
      <c r="BS28" s="238"/>
      <c r="BT28" s="238"/>
      <c r="BU28" s="238"/>
      <c r="BV28" s="238"/>
      <c r="BW28" s="238"/>
      <c r="BX28" s="238"/>
      <c r="BY28" s="238"/>
      <c r="BZ28" s="238"/>
      <c r="CA28" s="238"/>
      <c r="CB28" s="238"/>
      <c r="CC28" s="238"/>
      <c r="CD28" s="238"/>
      <c r="CE28" s="238"/>
      <c r="CF28" s="238"/>
      <c r="CG28" s="238"/>
      <c r="CH28" s="238"/>
      <c r="CI28" s="238"/>
      <c r="CJ28" s="238"/>
    </row>
    <row r="29" spans="1:88" ht="14.25" customHeight="1">
      <c r="B29" s="1565"/>
      <c r="C29" s="1566"/>
      <c r="D29" s="1566"/>
      <c r="E29" s="1566"/>
      <c r="F29" s="1566"/>
      <c r="G29" s="1559"/>
      <c r="H29" s="1560"/>
      <c r="I29" s="1560"/>
      <c r="J29" s="1561"/>
      <c r="K29" s="1559"/>
      <c r="L29" s="1560"/>
      <c r="M29" s="1560"/>
      <c r="N29" s="1561"/>
      <c r="O29" s="1559"/>
      <c r="P29" s="1560"/>
      <c r="Q29" s="1560"/>
      <c r="R29" s="1561"/>
      <c r="S29" s="1559"/>
      <c r="T29" s="1560"/>
      <c r="U29" s="1560"/>
      <c r="V29" s="1561"/>
      <c r="W29" s="1559"/>
      <c r="X29" s="1560"/>
      <c r="Y29" s="1560"/>
      <c r="Z29" s="1561"/>
      <c r="AA29" s="724"/>
      <c r="AB29" s="1536"/>
      <c r="AC29" s="1537"/>
      <c r="AD29" s="1537"/>
      <c r="AE29" s="1537"/>
      <c r="AF29" s="1537"/>
      <c r="AG29" s="1538"/>
      <c r="AH29" s="238"/>
      <c r="AI29" s="238"/>
      <c r="AJ29" s="238"/>
      <c r="AK29" s="238"/>
      <c r="AL29" s="238"/>
      <c r="AM29" s="238"/>
      <c r="AN29" s="238"/>
      <c r="AO29" s="238"/>
      <c r="AP29" s="238"/>
      <c r="AQ29" s="238"/>
      <c r="AR29" s="238"/>
      <c r="AS29" s="238"/>
      <c r="AT29" s="238"/>
      <c r="AU29" s="238"/>
      <c r="AV29" s="238"/>
      <c r="AW29" s="238"/>
      <c r="AX29" s="238"/>
      <c r="AY29" s="238"/>
      <c r="AZ29" s="238"/>
      <c r="BA29" s="238"/>
      <c r="BB29" s="238"/>
      <c r="BC29" s="238"/>
      <c r="BD29" s="238"/>
      <c r="BE29" s="238"/>
      <c r="BF29" s="238"/>
      <c r="BG29" s="238"/>
      <c r="BH29" s="238"/>
      <c r="BI29" s="238"/>
      <c r="BJ29" s="238"/>
      <c r="BK29" s="238"/>
      <c r="BL29" s="238"/>
      <c r="BM29" s="238"/>
      <c r="BN29" s="238"/>
      <c r="BO29" s="238"/>
      <c r="BP29" s="238"/>
      <c r="BQ29" s="238"/>
      <c r="BR29" s="238"/>
      <c r="BS29" s="238"/>
      <c r="BT29" s="238"/>
      <c r="BU29" s="238"/>
      <c r="BV29" s="238"/>
      <c r="BW29" s="238"/>
      <c r="BX29" s="238"/>
      <c r="BY29" s="238"/>
      <c r="BZ29" s="238"/>
      <c r="CA29" s="238"/>
      <c r="CB29" s="238"/>
      <c r="CC29" s="238"/>
      <c r="CD29" s="238"/>
      <c r="CE29" s="238"/>
      <c r="CF29" s="238"/>
      <c r="CG29" s="238"/>
      <c r="CH29" s="238"/>
      <c r="CI29" s="238"/>
      <c r="CJ29" s="238"/>
    </row>
    <row r="30" spans="1:88" ht="14.25" customHeight="1">
      <c r="B30" s="726"/>
      <c r="C30" s="726"/>
      <c r="D30" s="726"/>
      <c r="E30" s="726"/>
      <c r="F30" s="726"/>
      <c r="G30" s="727"/>
      <c r="H30" s="727"/>
      <c r="I30" s="727"/>
      <c r="J30" s="727"/>
      <c r="K30" s="727"/>
      <c r="L30" s="727"/>
      <c r="M30" s="727"/>
      <c r="N30" s="727"/>
      <c r="O30" s="727"/>
      <c r="P30" s="727"/>
      <c r="Q30" s="727"/>
      <c r="R30" s="727"/>
      <c r="S30" s="727"/>
      <c r="T30" s="727"/>
      <c r="U30" s="727"/>
      <c r="V30" s="727"/>
      <c r="W30" s="727"/>
      <c r="X30" s="727"/>
      <c r="Y30" s="727"/>
      <c r="Z30" s="727"/>
      <c r="AA30" s="725"/>
      <c r="AB30" s="238"/>
      <c r="AC30" s="695"/>
      <c r="AD30" s="695"/>
      <c r="AE30" s="695"/>
      <c r="AF30" s="695"/>
      <c r="AG30" s="695"/>
      <c r="AH30" s="238"/>
      <c r="AI30" s="238"/>
      <c r="AJ30" s="238"/>
      <c r="AK30" s="238"/>
      <c r="AL30" s="238"/>
      <c r="AM30" s="238"/>
      <c r="AN30" s="238"/>
      <c r="AO30" s="238"/>
      <c r="AP30" s="238"/>
      <c r="AQ30" s="238"/>
      <c r="AR30" s="238"/>
      <c r="AS30" s="238"/>
      <c r="AT30" s="238"/>
      <c r="AU30" s="238"/>
      <c r="AV30" s="238"/>
      <c r="AW30" s="238"/>
      <c r="AX30" s="238"/>
      <c r="AY30" s="238"/>
      <c r="AZ30" s="238"/>
      <c r="BA30" s="238"/>
      <c r="BB30" s="238"/>
      <c r="BC30" s="238"/>
      <c r="BD30" s="238"/>
      <c r="BE30" s="238"/>
      <c r="BF30" s="238"/>
      <c r="BG30" s="238"/>
      <c r="BH30" s="238"/>
      <c r="BI30" s="238"/>
      <c r="BJ30" s="238"/>
      <c r="BK30" s="238"/>
      <c r="BL30" s="238"/>
      <c r="BM30" s="238"/>
      <c r="BN30" s="238"/>
      <c r="BO30" s="238"/>
      <c r="BP30" s="238"/>
      <c r="BQ30" s="238"/>
      <c r="BR30" s="238"/>
      <c r="BS30" s="238"/>
      <c r="BT30" s="238"/>
      <c r="BU30" s="238"/>
      <c r="BV30" s="238"/>
      <c r="BW30" s="238"/>
      <c r="BX30" s="238"/>
      <c r="BY30" s="238"/>
      <c r="BZ30" s="238"/>
      <c r="CA30" s="238"/>
      <c r="CB30" s="238"/>
      <c r="CC30" s="238"/>
      <c r="CD30" s="238"/>
      <c r="CE30" s="238"/>
      <c r="CF30" s="238"/>
      <c r="CG30" s="238"/>
      <c r="CH30" s="238"/>
      <c r="CI30" s="238"/>
      <c r="CJ30" s="238"/>
    </row>
    <row r="31" spans="1:88" s="515" customFormat="1" ht="9.9499999999999993" customHeight="1">
      <c r="A31" s="203"/>
      <c r="B31" s="203"/>
      <c r="C31" s="203"/>
      <c r="D31" s="203"/>
      <c r="E31" s="203"/>
      <c r="F31" s="203"/>
      <c r="G31" s="203"/>
      <c r="H31" s="203"/>
      <c r="I31" s="203"/>
      <c r="J31" s="203"/>
      <c r="K31" s="203"/>
      <c r="L31" s="203"/>
      <c r="M31" s="203"/>
      <c r="N31" s="203"/>
      <c r="O31" s="203"/>
      <c r="P31" s="203"/>
      <c r="Q31" s="203"/>
      <c r="R31" s="203"/>
      <c r="S31" s="203"/>
      <c r="T31" s="203"/>
      <c r="U31" s="203"/>
      <c r="V31" s="203"/>
      <c r="W31" s="203"/>
      <c r="X31" s="203"/>
      <c r="Y31" s="203"/>
      <c r="Z31" s="203"/>
      <c r="AA31" s="203"/>
      <c r="AB31" s="203"/>
      <c r="AC31" s="203"/>
      <c r="AD31" s="203"/>
      <c r="AE31" s="203"/>
      <c r="AF31" s="203"/>
      <c r="AG31" s="203"/>
    </row>
    <row r="32" spans="1:88" s="516" customFormat="1" ht="9.75" customHeight="1">
      <c r="A32" s="517"/>
      <c r="B32" s="1465" t="s">
        <v>575</v>
      </c>
      <c r="C32" s="1465"/>
      <c r="D32" s="1465"/>
      <c r="E32" s="1465"/>
      <c r="F32" s="1465"/>
      <c r="G32" s="1465"/>
      <c r="H32" s="1465"/>
      <c r="I32" s="1465"/>
      <c r="J32" s="1465"/>
      <c r="K32" s="1465"/>
      <c r="L32" s="1465"/>
      <c r="M32" s="1465"/>
      <c r="N32" s="1465"/>
      <c r="O32" s="1465"/>
      <c r="P32" s="1465"/>
      <c r="Q32" s="1465"/>
      <c r="R32" s="1465"/>
      <c r="S32" s="1465"/>
      <c r="T32" s="1465"/>
      <c r="U32" s="1465"/>
      <c r="V32" s="1465"/>
      <c r="W32" s="1465"/>
      <c r="X32" s="1465"/>
      <c r="Y32" s="1465"/>
      <c r="Z32" s="1465"/>
      <c r="AA32" s="1465"/>
      <c r="AB32" s="1465"/>
      <c r="AC32" s="1465"/>
      <c r="AD32" s="1465"/>
      <c r="AE32" s="1465"/>
      <c r="AF32" s="1465"/>
      <c r="AG32" s="1465"/>
    </row>
    <row r="33" spans="1:88" s="516" customFormat="1" ht="9.9499999999999993" customHeight="1">
      <c r="A33" s="517"/>
      <c r="B33" s="1465"/>
      <c r="C33" s="1465"/>
      <c r="D33" s="1465"/>
      <c r="E33" s="1465"/>
      <c r="F33" s="1465"/>
      <c r="G33" s="1465"/>
      <c r="H33" s="1465"/>
      <c r="I33" s="1465"/>
      <c r="J33" s="1465"/>
      <c r="K33" s="1465"/>
      <c r="L33" s="1465"/>
      <c r="M33" s="1465"/>
      <c r="N33" s="1465"/>
      <c r="O33" s="1465"/>
      <c r="P33" s="1465"/>
      <c r="Q33" s="1465"/>
      <c r="R33" s="1465"/>
      <c r="S33" s="1465"/>
      <c r="T33" s="1465"/>
      <c r="U33" s="1465"/>
      <c r="V33" s="1465"/>
      <c r="W33" s="1465"/>
      <c r="X33" s="1465"/>
      <c r="Y33" s="1465"/>
      <c r="Z33" s="1465"/>
      <c r="AA33" s="1465"/>
      <c r="AB33" s="1465"/>
      <c r="AC33" s="1465"/>
      <c r="AD33" s="1465"/>
      <c r="AE33" s="1465"/>
      <c r="AF33" s="1465"/>
      <c r="AG33" s="1465"/>
    </row>
    <row r="34" spans="1:88" s="687" customFormat="1" ht="9.75" customHeight="1">
      <c r="A34" s="688"/>
      <c r="B34" s="66"/>
      <c r="C34" s="66"/>
      <c r="D34" s="66"/>
      <c r="E34" s="689"/>
      <c r="F34" s="689"/>
      <c r="G34" s="689"/>
      <c r="H34" s="689"/>
      <c r="I34" s="689"/>
      <c r="J34" s="689"/>
      <c r="K34" s="65"/>
      <c r="L34" s="698"/>
      <c r="M34" s="698"/>
      <c r="N34" s="698"/>
      <c r="O34" s="698"/>
      <c r="P34" s="698"/>
      <c r="Q34" s="698"/>
      <c r="R34" s="698"/>
      <c r="S34" s="698"/>
      <c r="T34" s="698"/>
      <c r="U34" s="698"/>
      <c r="V34" s="698"/>
      <c r="W34" s="698"/>
      <c r="X34" s="698"/>
      <c r="Y34" s="698"/>
      <c r="Z34" s="698"/>
      <c r="AA34" s="698"/>
      <c r="AB34" s="698"/>
      <c r="AC34" s="61"/>
      <c r="AD34" s="61"/>
      <c r="AE34" s="61"/>
      <c r="AF34" s="690"/>
      <c r="AG34" s="688"/>
    </row>
    <row r="35" spans="1:88" s="687" customFormat="1" ht="9.9499999999999993" customHeight="1">
      <c r="A35" s="688"/>
      <c r="B35" s="923" t="s">
        <v>813</v>
      </c>
      <c r="C35" s="924"/>
      <c r="D35" s="924"/>
      <c r="E35" s="924"/>
      <c r="F35" s="924"/>
      <c r="G35" s="924"/>
      <c r="H35" s="924"/>
      <c r="I35" s="924"/>
      <c r="J35" s="924"/>
      <c r="K35" s="924"/>
      <c r="L35" s="924"/>
      <c r="M35" s="924"/>
      <c r="N35" s="924"/>
      <c r="O35" s="924"/>
      <c r="P35" s="924"/>
      <c r="Q35" s="924"/>
      <c r="R35" s="924"/>
      <c r="S35" s="924"/>
      <c r="T35" s="924"/>
      <c r="U35" s="924"/>
      <c r="V35" s="924"/>
      <c r="W35" s="924"/>
      <c r="X35" s="924"/>
      <c r="Y35" s="924"/>
      <c r="Z35" s="924"/>
      <c r="AA35" s="924"/>
      <c r="AB35" s="924"/>
      <c r="AC35" s="924"/>
      <c r="AD35" s="924"/>
      <c r="AE35" s="924"/>
      <c r="AF35" s="924"/>
      <c r="AG35" s="925"/>
    </row>
    <row r="36" spans="1:88" s="53" customFormat="1" ht="9.9499999999999993" customHeight="1">
      <c r="A36" s="688"/>
      <c r="B36" s="926"/>
      <c r="C36" s="927"/>
      <c r="D36" s="927"/>
      <c r="E36" s="927"/>
      <c r="F36" s="927"/>
      <c r="G36" s="927"/>
      <c r="H36" s="927"/>
      <c r="I36" s="927"/>
      <c r="J36" s="927"/>
      <c r="K36" s="927"/>
      <c r="L36" s="927"/>
      <c r="M36" s="927"/>
      <c r="N36" s="927"/>
      <c r="O36" s="927"/>
      <c r="P36" s="927"/>
      <c r="Q36" s="927"/>
      <c r="R36" s="927"/>
      <c r="S36" s="927"/>
      <c r="T36" s="927"/>
      <c r="U36" s="927"/>
      <c r="V36" s="927"/>
      <c r="W36" s="927"/>
      <c r="X36" s="927"/>
      <c r="Y36" s="927"/>
      <c r="Z36" s="927"/>
      <c r="AA36" s="927"/>
      <c r="AB36" s="927"/>
      <c r="AC36" s="927"/>
      <c r="AD36" s="927"/>
      <c r="AE36" s="927"/>
      <c r="AF36" s="927"/>
      <c r="AG36" s="928"/>
    </row>
    <row r="37" spans="1:88" s="250" customFormat="1" ht="9.9499999999999993" customHeight="1">
      <c r="E37" s="697"/>
      <c r="F37" s="697"/>
      <c r="G37" s="697"/>
      <c r="H37" s="697"/>
      <c r="I37" s="697"/>
      <c r="J37" s="697"/>
      <c r="Q37" s="259"/>
      <c r="R37" s="259"/>
      <c r="S37" s="259"/>
      <c r="T37" s="259"/>
      <c r="U37" s="259"/>
      <c r="V37" s="418"/>
      <c r="Z37" s="276"/>
      <c r="AB37" s="418"/>
      <c r="AC37" s="418"/>
      <c r="AD37" s="418"/>
      <c r="AE37" s="418"/>
      <c r="AF37" s="418"/>
      <c r="AG37" s="418"/>
      <c r="AH37" s="418"/>
      <c r="AI37" s="418"/>
      <c r="AJ37" s="418"/>
      <c r="AK37" s="418"/>
      <c r="AL37" s="418"/>
      <c r="AM37" s="418"/>
      <c r="AN37" s="418"/>
      <c r="AO37" s="418"/>
      <c r="AP37" s="418"/>
      <c r="AQ37" s="418"/>
      <c r="AR37" s="418"/>
      <c r="AS37" s="418"/>
      <c r="AT37" s="418"/>
      <c r="AU37" s="418"/>
      <c r="AV37" s="418"/>
      <c r="AW37" s="418"/>
      <c r="AX37" s="418"/>
      <c r="AY37" s="418"/>
      <c r="AZ37" s="418"/>
      <c r="BA37" s="418"/>
      <c r="BB37" s="418"/>
      <c r="BC37" s="418"/>
      <c r="BD37" s="418"/>
      <c r="BE37" s="418"/>
      <c r="BF37" s="418"/>
      <c r="BG37" s="418"/>
      <c r="BH37" s="418"/>
      <c r="BI37" s="418"/>
      <c r="BJ37" s="418"/>
      <c r="BK37" s="418"/>
      <c r="BL37" s="418"/>
      <c r="BM37" s="418"/>
      <c r="BN37" s="418"/>
      <c r="BO37" s="418"/>
      <c r="BP37" s="418"/>
      <c r="BQ37" s="418"/>
      <c r="BR37" s="418"/>
      <c r="BS37" s="418"/>
      <c r="BT37" s="418"/>
      <c r="BU37" s="418"/>
      <c r="BV37" s="418"/>
      <c r="BW37" s="418"/>
      <c r="BX37" s="418"/>
      <c r="BY37" s="418"/>
      <c r="BZ37" s="418"/>
      <c r="CA37" s="418"/>
      <c r="CB37" s="418"/>
      <c r="CC37" s="418"/>
      <c r="CD37" s="418"/>
      <c r="CE37" s="418"/>
      <c r="CF37" s="418"/>
      <c r="CG37" s="418"/>
      <c r="CH37" s="418"/>
      <c r="CI37" s="418"/>
      <c r="CJ37" s="418"/>
    </row>
    <row r="38" spans="1:88" ht="9.9499999999999993" customHeight="1">
      <c r="B38" s="238"/>
      <c r="C38" s="238"/>
      <c r="D38" s="1483" t="s">
        <v>815</v>
      </c>
      <c r="E38" s="1484"/>
      <c r="F38" s="1484"/>
      <c r="G38" s="1484"/>
      <c r="H38" s="1484"/>
      <c r="I38" s="1484"/>
      <c r="J38" s="1484"/>
      <c r="K38" s="1484"/>
      <c r="L38" s="1484"/>
      <c r="M38" s="1484"/>
      <c r="N38" s="1484"/>
      <c r="O38" s="1548"/>
      <c r="P38" s="728"/>
      <c r="Q38" s="1592">
        <v>43497</v>
      </c>
      <c r="R38" s="1592"/>
      <c r="S38" s="1592"/>
      <c r="T38" s="1592"/>
      <c r="U38" s="1592"/>
      <c r="V38" s="417"/>
      <c r="Z38" s="1539" t="s">
        <v>816</v>
      </c>
      <c r="AA38" s="1540"/>
      <c r="AB38" s="1540"/>
      <c r="AC38" s="1540"/>
      <c r="AD38" s="1540"/>
      <c r="AE38" s="1540"/>
      <c r="AF38" s="1541"/>
    </row>
    <row r="39" spans="1:88" ht="9.9499999999999993" customHeight="1">
      <c r="B39" s="238"/>
      <c r="C39" s="238"/>
      <c r="D39" s="1485"/>
      <c r="E39" s="1486"/>
      <c r="F39" s="1486"/>
      <c r="G39" s="1486"/>
      <c r="H39" s="1486"/>
      <c r="I39" s="1486"/>
      <c r="J39" s="1486"/>
      <c r="K39" s="1486"/>
      <c r="L39" s="1486"/>
      <c r="M39" s="1486"/>
      <c r="N39" s="1486"/>
      <c r="O39" s="1549"/>
      <c r="P39" s="728"/>
      <c r="Q39" s="1592"/>
      <c r="R39" s="1592"/>
      <c r="S39" s="1592"/>
      <c r="T39" s="1592"/>
      <c r="U39" s="1592"/>
      <c r="V39" s="417"/>
      <c r="Z39" s="1542"/>
      <c r="AA39" s="1543"/>
      <c r="AB39" s="1543"/>
      <c r="AC39" s="1543"/>
      <c r="AD39" s="1543"/>
      <c r="AE39" s="1543"/>
      <c r="AF39" s="1544"/>
    </row>
    <row r="40" spans="1:88" s="250" customFormat="1" ht="9.9499999999999993" customHeight="1">
      <c r="E40" s="224"/>
      <c r="F40" s="224"/>
      <c r="G40" s="224"/>
      <c r="H40" s="224"/>
      <c r="I40" s="280"/>
      <c r="J40" s="280"/>
      <c r="K40" s="258"/>
      <c r="L40" s="258"/>
      <c r="M40" s="258"/>
      <c r="N40" s="258"/>
      <c r="O40" s="258"/>
      <c r="P40" s="258"/>
      <c r="Q40" s="260"/>
      <c r="R40" s="260"/>
      <c r="S40" s="260"/>
      <c r="T40" s="260"/>
      <c r="U40" s="260"/>
      <c r="V40" s="418"/>
      <c r="Z40" s="1542"/>
      <c r="AA40" s="1543"/>
      <c r="AB40" s="1543"/>
      <c r="AC40" s="1543"/>
      <c r="AD40" s="1543"/>
      <c r="AE40" s="1543"/>
      <c r="AF40" s="1544"/>
      <c r="AG40" s="418"/>
      <c r="AH40" s="418"/>
      <c r="AI40" s="418"/>
      <c r="AJ40" s="418"/>
      <c r="AK40" s="418"/>
      <c r="AL40" s="418"/>
      <c r="AM40" s="418"/>
      <c r="AN40" s="418"/>
      <c r="AO40" s="418"/>
      <c r="AP40" s="418"/>
      <c r="AQ40" s="418"/>
      <c r="AR40" s="418"/>
      <c r="AS40" s="418"/>
      <c r="AT40" s="418"/>
      <c r="AU40" s="418"/>
      <c r="AV40" s="418"/>
      <c r="AW40" s="418"/>
      <c r="AX40" s="418"/>
      <c r="AY40" s="418"/>
      <c r="AZ40" s="418"/>
      <c r="BA40" s="418"/>
      <c r="BB40" s="418"/>
      <c r="BC40" s="418"/>
      <c r="BD40" s="418"/>
      <c r="BE40" s="418"/>
      <c r="BF40" s="418"/>
      <c r="BG40" s="418"/>
      <c r="BH40" s="418"/>
      <c r="BI40" s="418"/>
      <c r="BJ40" s="418"/>
      <c r="BK40" s="418"/>
      <c r="BL40" s="418"/>
      <c r="BM40" s="418"/>
      <c r="BN40" s="418"/>
      <c r="BO40" s="418"/>
      <c r="BP40" s="418"/>
      <c r="BQ40" s="418"/>
      <c r="BR40" s="418"/>
      <c r="BS40" s="418"/>
      <c r="BT40" s="418"/>
      <c r="BU40" s="418"/>
      <c r="BV40" s="418"/>
      <c r="BW40" s="418"/>
      <c r="BX40" s="418"/>
      <c r="BY40" s="418"/>
      <c r="BZ40" s="418"/>
      <c r="CA40" s="418"/>
      <c r="CB40" s="418"/>
      <c r="CC40" s="418"/>
      <c r="CD40" s="418"/>
      <c r="CE40" s="418"/>
      <c r="CF40" s="418"/>
      <c r="CG40" s="418"/>
      <c r="CH40" s="418"/>
      <c r="CI40" s="418"/>
      <c r="CJ40" s="418"/>
    </row>
    <row r="41" spans="1:88" ht="9.9499999999999993" customHeight="1">
      <c r="B41" s="238"/>
      <c r="C41" s="238"/>
      <c r="D41" s="1483" t="s">
        <v>232</v>
      </c>
      <c r="E41" s="1484"/>
      <c r="F41" s="1484"/>
      <c r="G41" s="1484"/>
      <c r="H41" s="1484"/>
      <c r="I41" s="1484"/>
      <c r="J41" s="1484"/>
      <c r="K41" s="1484"/>
      <c r="L41" s="1484"/>
      <c r="M41" s="1484"/>
      <c r="N41" s="1484"/>
      <c r="O41" s="1548"/>
      <c r="P41" s="728"/>
      <c r="Q41" s="1487">
        <v>6</v>
      </c>
      <c r="R41" s="1487"/>
      <c r="S41" s="1487"/>
      <c r="T41" s="1487"/>
      <c r="U41" s="1487"/>
      <c r="V41" s="417"/>
      <c r="Y41" s="442"/>
      <c r="Z41" s="1542"/>
      <c r="AA41" s="1543"/>
      <c r="AB41" s="1543"/>
      <c r="AC41" s="1543"/>
      <c r="AD41" s="1543"/>
      <c r="AE41" s="1543"/>
      <c r="AF41" s="1544"/>
    </row>
    <row r="42" spans="1:88" ht="9.9499999999999993" customHeight="1">
      <c r="B42" s="238"/>
      <c r="C42" s="238"/>
      <c r="D42" s="1485"/>
      <c r="E42" s="1486"/>
      <c r="F42" s="1486"/>
      <c r="G42" s="1486"/>
      <c r="H42" s="1486"/>
      <c r="I42" s="1486"/>
      <c r="J42" s="1486"/>
      <c r="K42" s="1486"/>
      <c r="L42" s="1486"/>
      <c r="M42" s="1486"/>
      <c r="N42" s="1486"/>
      <c r="O42" s="1549"/>
      <c r="P42" s="728"/>
      <c r="Q42" s="1487"/>
      <c r="R42" s="1487"/>
      <c r="S42" s="1487"/>
      <c r="T42" s="1487"/>
      <c r="U42" s="1487"/>
      <c r="V42" s="417"/>
      <c r="Z42" s="1542"/>
      <c r="AA42" s="1543"/>
      <c r="AB42" s="1543"/>
      <c r="AC42" s="1543"/>
      <c r="AD42" s="1543"/>
      <c r="AE42" s="1543"/>
      <c r="AF42" s="1544"/>
    </row>
    <row r="43" spans="1:88" s="250" customFormat="1" ht="9.9499999999999993" customHeight="1">
      <c r="E43" s="224"/>
      <c r="F43" s="224"/>
      <c r="G43" s="224"/>
      <c r="H43" s="224"/>
      <c r="I43" s="224"/>
      <c r="J43" s="224"/>
      <c r="K43" s="258"/>
      <c r="L43" s="258"/>
      <c r="M43" s="258"/>
      <c r="N43" s="258"/>
      <c r="O43" s="258"/>
      <c r="P43" s="258"/>
      <c r="Q43" s="285"/>
      <c r="R43" s="285"/>
      <c r="S43" s="285"/>
      <c r="T43" s="285"/>
      <c r="U43" s="285"/>
      <c r="V43" s="418"/>
      <c r="Z43" s="1542"/>
      <c r="AA43" s="1543"/>
      <c r="AB43" s="1543"/>
      <c r="AC43" s="1543"/>
      <c r="AD43" s="1543"/>
      <c r="AE43" s="1543"/>
      <c r="AF43" s="1544"/>
      <c r="AG43" s="418"/>
      <c r="AH43" s="418"/>
      <c r="AI43" s="418"/>
      <c r="AJ43" s="418"/>
      <c r="AK43" s="418"/>
      <c r="AL43" s="418"/>
      <c r="AM43" s="418"/>
      <c r="AN43" s="418"/>
      <c r="AO43" s="418"/>
      <c r="AP43" s="418"/>
      <c r="AQ43" s="418"/>
      <c r="AR43" s="418"/>
      <c r="AS43" s="418"/>
      <c r="AT43" s="418"/>
      <c r="AU43" s="418"/>
      <c r="AV43" s="418"/>
      <c r="AW43" s="418"/>
      <c r="AX43" s="418"/>
      <c r="AY43" s="418"/>
      <c r="AZ43" s="418"/>
      <c r="BA43" s="418"/>
      <c r="BB43" s="418"/>
      <c r="BC43" s="418"/>
      <c r="BD43" s="418"/>
      <c r="BE43" s="418"/>
      <c r="BF43" s="418"/>
      <c r="BG43" s="418"/>
      <c r="BH43" s="418"/>
      <c r="BI43" s="418"/>
      <c r="BJ43" s="418"/>
      <c r="BK43" s="418"/>
      <c r="BL43" s="418"/>
      <c r="BM43" s="418"/>
      <c r="BN43" s="418"/>
      <c r="BO43" s="418"/>
      <c r="BP43" s="418"/>
      <c r="BQ43" s="418"/>
      <c r="BR43" s="418"/>
      <c r="BS43" s="418"/>
      <c r="BT43" s="418"/>
      <c r="BU43" s="418"/>
      <c r="BV43" s="418"/>
      <c r="BW43" s="418"/>
      <c r="BX43" s="418"/>
      <c r="BY43" s="418"/>
      <c r="BZ43" s="418"/>
      <c r="CA43" s="418"/>
      <c r="CB43" s="418"/>
      <c r="CC43" s="418"/>
      <c r="CD43" s="418"/>
      <c r="CE43" s="418"/>
      <c r="CF43" s="418"/>
      <c r="CG43" s="418"/>
      <c r="CH43" s="418"/>
      <c r="CI43" s="418"/>
      <c r="CJ43" s="418"/>
    </row>
    <row r="44" spans="1:88" s="250" customFormat="1" ht="9.9499999999999993" customHeight="1">
      <c r="D44" s="1488" t="s">
        <v>234</v>
      </c>
      <c r="E44" s="1488"/>
      <c r="F44" s="1488"/>
      <c r="G44" s="1488"/>
      <c r="H44" s="1488"/>
      <c r="I44" s="1488"/>
      <c r="J44" s="1488"/>
      <c r="K44" s="1488"/>
      <c r="L44" s="1488"/>
      <c r="M44" s="1488"/>
      <c r="N44" s="1488"/>
      <c r="O44" s="1488"/>
      <c r="P44" s="286"/>
      <c r="Q44" s="1593">
        <v>4</v>
      </c>
      <c r="R44" s="1593"/>
      <c r="S44" s="1593"/>
      <c r="T44" s="1593"/>
      <c r="U44" s="1593"/>
      <c r="V44" s="1588">
        <f>+EDATE(Q38,Q44-1)</f>
        <v>43586</v>
      </c>
      <c r="Z44" s="1542"/>
      <c r="AA44" s="1543"/>
      <c r="AB44" s="1543"/>
      <c r="AC44" s="1543"/>
      <c r="AD44" s="1543"/>
      <c r="AE44" s="1543"/>
      <c r="AF44" s="1544"/>
      <c r="AG44" s="418"/>
      <c r="AH44" s="418"/>
      <c r="AI44" s="418"/>
      <c r="AJ44" s="418"/>
      <c r="AK44" s="418"/>
      <c r="AL44" s="418"/>
      <c r="AM44" s="418"/>
      <c r="AN44" s="418"/>
      <c r="AO44" s="418"/>
      <c r="AP44" s="418"/>
      <c r="AQ44" s="418"/>
      <c r="AR44" s="418"/>
      <c r="AS44" s="418"/>
      <c r="AT44" s="418"/>
      <c r="AU44" s="418"/>
      <c r="AV44" s="418"/>
      <c r="AW44" s="418"/>
      <c r="AX44" s="418"/>
      <c r="AY44" s="418"/>
      <c r="AZ44" s="418"/>
      <c r="BA44" s="418"/>
      <c r="BB44" s="418"/>
      <c r="BC44" s="418"/>
      <c r="BD44" s="418"/>
      <c r="BE44" s="418"/>
      <c r="BF44" s="418"/>
      <c r="BG44" s="418"/>
      <c r="BH44" s="418"/>
      <c r="BI44" s="418"/>
      <c r="BJ44" s="418"/>
      <c r="BK44" s="418"/>
      <c r="BL44" s="418"/>
      <c r="BM44" s="418"/>
      <c r="BN44" s="418"/>
      <c r="BO44" s="418"/>
      <c r="BP44" s="418"/>
      <c r="BQ44" s="418"/>
      <c r="BR44" s="418"/>
      <c r="BS44" s="418"/>
      <c r="BT44" s="418"/>
      <c r="BU44" s="418"/>
      <c r="BV44" s="418"/>
      <c r="BW44" s="418"/>
      <c r="BX44" s="418"/>
      <c r="BY44" s="418"/>
      <c r="BZ44" s="418"/>
      <c r="CA44" s="418"/>
      <c r="CB44" s="418"/>
      <c r="CC44" s="418"/>
      <c r="CD44" s="418"/>
      <c r="CE44" s="418"/>
      <c r="CF44" s="418"/>
      <c r="CG44" s="418"/>
      <c r="CH44" s="418"/>
      <c r="CI44" s="418"/>
      <c r="CJ44" s="418"/>
    </row>
    <row r="45" spans="1:88" ht="9.9499999999999993" customHeight="1">
      <c r="B45" s="238"/>
      <c r="C45" s="238"/>
      <c r="D45" s="1488"/>
      <c r="E45" s="1488"/>
      <c r="F45" s="1488"/>
      <c r="G45" s="1488"/>
      <c r="H45" s="1488"/>
      <c r="I45" s="1488"/>
      <c r="J45" s="1488"/>
      <c r="K45" s="1488"/>
      <c r="L45" s="1488"/>
      <c r="M45" s="1488"/>
      <c r="N45" s="1488"/>
      <c r="O45" s="1488"/>
      <c r="P45" s="286"/>
      <c r="Q45" s="1593"/>
      <c r="R45" s="1593"/>
      <c r="S45" s="1593"/>
      <c r="T45" s="1593"/>
      <c r="U45" s="1593"/>
      <c r="V45" s="1588"/>
      <c r="Z45" s="1545"/>
      <c r="AA45" s="1546"/>
      <c r="AB45" s="1546"/>
      <c r="AC45" s="1546"/>
      <c r="AD45" s="1546"/>
      <c r="AE45" s="1546"/>
      <c r="AF45" s="1547"/>
    </row>
    <row r="46" spans="1:88" s="515" customFormat="1" ht="9.9499999999999993" customHeight="1">
      <c r="A46" s="203"/>
      <c r="B46" s="203"/>
      <c r="C46" s="203"/>
      <c r="D46" s="203"/>
      <c r="E46" s="203"/>
      <c r="F46" s="203"/>
      <c r="G46" s="203"/>
      <c r="H46" s="203"/>
      <c r="I46" s="203"/>
      <c r="J46" s="203"/>
      <c r="K46" s="203"/>
      <c r="L46" s="203"/>
      <c r="M46" s="203"/>
      <c r="N46" s="203"/>
      <c r="O46" s="203"/>
      <c r="P46" s="203"/>
      <c r="Q46" s="203"/>
      <c r="R46" s="203"/>
      <c r="S46" s="203"/>
      <c r="T46" s="203"/>
      <c r="U46" s="203"/>
      <c r="V46" s="203"/>
      <c r="W46" s="203"/>
      <c r="X46" s="203"/>
      <c r="Y46" s="203"/>
      <c r="Z46" s="203"/>
      <c r="AA46" s="203"/>
      <c r="AB46" s="203"/>
      <c r="AC46" s="203"/>
      <c r="AD46" s="203"/>
      <c r="AE46" s="203"/>
      <c r="AF46" s="203"/>
      <c r="AG46" s="203"/>
    </row>
    <row r="47" spans="1:88" s="516" customFormat="1" ht="9.75" customHeight="1">
      <c r="A47" s="517"/>
      <c r="B47" s="1465" t="s">
        <v>571</v>
      </c>
      <c r="C47" s="1465"/>
      <c r="D47" s="1465"/>
      <c r="E47" s="1465"/>
      <c r="F47" s="1465"/>
      <c r="G47" s="1465"/>
      <c r="H47" s="1465"/>
      <c r="I47" s="1465"/>
      <c r="J47" s="1465"/>
      <c r="K47" s="1465"/>
      <c r="L47" s="1465"/>
      <c r="M47" s="1465"/>
      <c r="N47" s="1465"/>
      <c r="O47" s="1465"/>
      <c r="P47" s="1465"/>
      <c r="Q47" s="1465"/>
      <c r="R47" s="1465"/>
      <c r="S47" s="1465"/>
      <c r="T47" s="1465"/>
      <c r="U47" s="1465"/>
      <c r="V47" s="1465"/>
      <c r="W47" s="1465"/>
      <c r="X47" s="1465"/>
      <c r="Y47" s="1465"/>
      <c r="Z47" s="1465"/>
      <c r="AA47" s="1465"/>
      <c r="AB47" s="1465"/>
      <c r="AC47" s="1465"/>
      <c r="AD47" s="1465"/>
      <c r="AE47" s="1465"/>
      <c r="AF47" s="1465"/>
      <c r="AG47" s="1465"/>
    </row>
    <row r="48" spans="1:88" s="516" customFormat="1" ht="9.9499999999999993" customHeight="1">
      <c r="A48" s="517"/>
      <c r="B48" s="1465"/>
      <c r="C48" s="1465"/>
      <c r="D48" s="1465"/>
      <c r="E48" s="1465"/>
      <c r="F48" s="1465"/>
      <c r="G48" s="1465"/>
      <c r="H48" s="1465"/>
      <c r="I48" s="1465"/>
      <c r="J48" s="1465"/>
      <c r="K48" s="1465"/>
      <c r="L48" s="1465"/>
      <c r="M48" s="1465"/>
      <c r="N48" s="1465"/>
      <c r="O48" s="1465"/>
      <c r="P48" s="1465"/>
      <c r="Q48" s="1465"/>
      <c r="R48" s="1465"/>
      <c r="S48" s="1465"/>
      <c r="T48" s="1465"/>
      <c r="U48" s="1465"/>
      <c r="V48" s="1465"/>
      <c r="W48" s="1465"/>
      <c r="X48" s="1465"/>
      <c r="Y48" s="1465"/>
      <c r="Z48" s="1465"/>
      <c r="AA48" s="1465"/>
      <c r="AB48" s="1465"/>
      <c r="AC48" s="1465"/>
      <c r="AD48" s="1465"/>
      <c r="AE48" s="1465"/>
      <c r="AF48" s="1465"/>
      <c r="AG48" s="1465"/>
    </row>
    <row r="49" spans="2:89" s="250" customFormat="1" ht="9.9499999999999993" customHeight="1">
      <c r="F49" s="255"/>
      <c r="G49" s="255"/>
      <c r="H49" s="255"/>
      <c r="I49" s="255"/>
      <c r="J49" s="255"/>
      <c r="K49" s="255"/>
      <c r="L49" s="258"/>
      <c r="M49" s="258"/>
      <c r="N49" s="258"/>
      <c r="O49" s="258"/>
      <c r="P49" s="258"/>
      <c r="Q49" s="258"/>
      <c r="R49" s="258"/>
      <c r="S49" s="258"/>
      <c r="T49" s="258"/>
      <c r="U49" s="258"/>
      <c r="V49" s="427"/>
      <c r="W49" s="258"/>
      <c r="X49" s="258"/>
      <c r="Y49" s="258"/>
      <c r="Z49" s="258"/>
      <c r="AA49" s="258"/>
      <c r="AB49" s="427"/>
      <c r="AC49" s="427"/>
      <c r="AD49" s="418"/>
      <c r="AE49" s="418"/>
      <c r="AF49" s="418"/>
      <c r="AG49" s="418"/>
      <c r="AH49" s="418"/>
      <c r="AI49" s="418"/>
      <c r="AJ49" s="418"/>
      <c r="AK49" s="418"/>
      <c r="AL49" s="418"/>
      <c r="AM49" s="418"/>
      <c r="AN49" s="418"/>
      <c r="AO49" s="418"/>
      <c r="AP49" s="418"/>
      <c r="AQ49" s="418"/>
      <c r="AR49" s="418"/>
      <c r="AS49" s="418"/>
      <c r="AT49" s="418"/>
      <c r="AU49" s="418"/>
      <c r="AV49" s="418"/>
      <c r="AW49" s="418"/>
      <c r="AX49" s="418"/>
      <c r="AY49" s="418"/>
      <c r="AZ49" s="418"/>
      <c r="BA49" s="418"/>
      <c r="BB49" s="418"/>
      <c r="BC49" s="418"/>
      <c r="BD49" s="418"/>
      <c r="BE49" s="418"/>
      <c r="BF49" s="418"/>
      <c r="BG49" s="418"/>
      <c r="BH49" s="418"/>
      <c r="BI49" s="418"/>
      <c r="BJ49" s="418"/>
      <c r="BK49" s="418"/>
      <c r="BL49" s="418"/>
      <c r="BM49" s="418"/>
      <c r="BN49" s="418"/>
      <c r="BO49" s="418"/>
      <c r="BP49" s="418"/>
      <c r="BQ49" s="418"/>
      <c r="BR49" s="418"/>
      <c r="BS49" s="418"/>
      <c r="BT49" s="418"/>
      <c r="BU49" s="418"/>
      <c r="BV49" s="418"/>
      <c r="BW49" s="418"/>
      <c r="BX49" s="418"/>
      <c r="BY49" s="418"/>
      <c r="BZ49" s="418"/>
      <c r="CA49" s="418"/>
      <c r="CB49" s="418"/>
      <c r="CC49" s="418"/>
      <c r="CD49" s="418"/>
      <c r="CE49" s="418"/>
      <c r="CF49" s="418"/>
      <c r="CG49" s="418"/>
      <c r="CH49" s="418"/>
      <c r="CI49" s="418"/>
      <c r="CJ49" s="418"/>
    </row>
    <row r="50" spans="2:89" s="250" customFormat="1" ht="9.9499999999999993" customHeight="1">
      <c r="F50" s="256"/>
      <c r="G50" s="256"/>
      <c r="H50" s="256"/>
      <c r="I50" s="256"/>
      <c r="J50" s="256"/>
      <c r="K50" s="256"/>
      <c r="L50" s="258"/>
      <c r="M50" s="258"/>
      <c r="N50" s="258"/>
      <c r="O50" s="258"/>
      <c r="P50" s="258"/>
      <c r="Q50" s="258"/>
      <c r="R50" s="258"/>
      <c r="S50" s="258"/>
      <c r="T50" s="258"/>
      <c r="U50" s="258"/>
      <c r="V50" s="427"/>
      <c r="W50" s="258"/>
      <c r="X50" s="258"/>
      <c r="Y50" s="258"/>
      <c r="Z50" s="258"/>
      <c r="AA50" s="258"/>
      <c r="AB50" s="427"/>
      <c r="AC50" s="427"/>
      <c r="AD50" s="418"/>
      <c r="AE50" s="418"/>
      <c r="AF50" s="418"/>
      <c r="AG50" s="418"/>
      <c r="AH50" s="418"/>
      <c r="AI50" s="418"/>
      <c r="AJ50" s="418"/>
      <c r="AK50" s="418"/>
      <c r="AL50" s="418"/>
      <c r="AM50" s="418"/>
      <c r="AN50" s="418"/>
      <c r="AO50" s="418"/>
      <c r="AP50" s="418"/>
      <c r="AQ50" s="418"/>
      <c r="AR50" s="418"/>
      <c r="AS50" s="418"/>
      <c r="AT50" s="418"/>
      <c r="AU50" s="418"/>
      <c r="AV50" s="418"/>
      <c r="AW50" s="418"/>
      <c r="AX50" s="418"/>
      <c r="AY50" s="418"/>
      <c r="AZ50" s="418"/>
      <c r="BA50" s="418"/>
      <c r="BB50" s="418"/>
      <c r="BC50" s="418"/>
      <c r="BD50" s="418"/>
      <c r="BE50" s="418"/>
      <c r="BF50" s="418"/>
      <c r="BG50" s="418"/>
      <c r="BH50" s="418"/>
      <c r="BI50" s="418"/>
      <c r="BJ50" s="418"/>
      <c r="BK50" s="418"/>
      <c r="BL50" s="418"/>
      <c r="BM50" s="418"/>
      <c r="BN50" s="418"/>
      <c r="BO50" s="418"/>
      <c r="BP50" s="418"/>
      <c r="BQ50" s="418"/>
      <c r="BR50" s="418"/>
      <c r="BS50" s="418"/>
      <c r="BT50" s="418"/>
      <c r="BU50" s="418"/>
      <c r="BV50" s="418"/>
      <c r="BW50" s="418"/>
      <c r="BX50" s="418"/>
      <c r="BY50" s="418"/>
      <c r="BZ50" s="418"/>
      <c r="CA50" s="418"/>
      <c r="CB50" s="418"/>
      <c r="CC50" s="418"/>
      <c r="CD50" s="418"/>
      <c r="CE50" s="418"/>
      <c r="CF50" s="418"/>
      <c r="CG50" s="418"/>
      <c r="CH50" s="418"/>
      <c r="CI50" s="418"/>
      <c r="CJ50" s="418"/>
    </row>
    <row r="51" spans="2:89" s="239" customFormat="1" ht="9.9499999999999993" customHeight="1">
      <c r="B51" s="1577" t="str">
        <f>+'PE-2'!A47</f>
        <v xml:space="preserve">ID </v>
      </c>
      <c r="C51" s="1577"/>
      <c r="D51" s="1578" t="str">
        <f>+'PE-2'!N47</f>
        <v>Rubro</v>
      </c>
      <c r="E51" s="1579"/>
      <c r="F51" s="1579"/>
      <c r="G51" s="1579"/>
      <c r="H51" s="1579"/>
      <c r="I51" s="1579"/>
      <c r="J51" s="1579"/>
      <c r="K51" s="1579"/>
      <c r="L51" s="1579"/>
      <c r="M51" s="1579"/>
      <c r="N51" s="1579"/>
      <c r="O51" s="1579"/>
      <c r="P51" s="1580"/>
      <c r="Q51" s="1586" t="str">
        <f>+'PE-2'!V47</f>
        <v>Unidad</v>
      </c>
      <c r="R51" s="1586"/>
      <c r="S51" s="1594" t="str">
        <f>+'PE-2'!X47</f>
        <v>Cantidad</v>
      </c>
      <c r="T51" s="1579"/>
      <c r="U51" s="1580"/>
      <c r="V51" s="25"/>
      <c r="W51" s="1594" t="s">
        <v>217</v>
      </c>
      <c r="X51" s="1579"/>
      <c r="Y51" s="1580"/>
      <c r="Z51" s="697"/>
      <c r="AA51" s="419"/>
      <c r="AB51" s="1338" t="s">
        <v>216</v>
      </c>
      <c r="AC51" s="1338"/>
      <c r="AD51" s="209"/>
      <c r="AE51" s="209"/>
      <c r="AF51" s="209"/>
      <c r="AG51" s="209"/>
      <c r="AH51" s="209"/>
      <c r="AI51" s="209"/>
      <c r="AJ51" s="209"/>
      <c r="AK51" s="209"/>
      <c r="AL51" s="209"/>
      <c r="AM51" s="209"/>
      <c r="AN51" s="209"/>
      <c r="AO51" s="209"/>
      <c r="AP51" s="209"/>
      <c r="AQ51" s="209"/>
      <c r="AR51" s="209"/>
      <c r="AS51" s="209"/>
      <c r="AT51" s="209"/>
      <c r="AU51" s="209"/>
      <c r="AV51" s="209"/>
      <c r="AW51" s="209"/>
      <c r="AX51" s="209"/>
      <c r="AY51" s="209"/>
      <c r="AZ51" s="209"/>
      <c r="BA51" s="209"/>
      <c r="BB51" s="209"/>
      <c r="BC51" s="209"/>
      <c r="BD51" s="209"/>
      <c r="BE51" s="209"/>
      <c r="BF51" s="209"/>
      <c r="BG51" s="209"/>
      <c r="BH51" s="25"/>
      <c r="BI51" s="25"/>
      <c r="BJ51" s="25"/>
      <c r="BK51" s="25"/>
      <c r="BL51" s="25"/>
      <c r="BM51" s="25"/>
      <c r="BN51" s="25"/>
      <c r="BO51" s="25"/>
      <c r="BP51" s="25"/>
      <c r="BQ51" s="25"/>
      <c r="BR51" s="25"/>
      <c r="BS51" s="25"/>
      <c r="BT51" s="25"/>
      <c r="BU51" s="25"/>
      <c r="BV51" s="25"/>
      <c r="BW51" s="25"/>
      <c r="BX51" s="25"/>
      <c r="BY51" s="25"/>
      <c r="BZ51" s="25"/>
      <c r="CA51" s="25"/>
      <c r="CB51" s="25"/>
      <c r="CC51" s="25"/>
      <c r="CD51" s="25"/>
      <c r="CE51" s="25"/>
      <c r="CF51" s="25"/>
      <c r="CG51" s="25"/>
      <c r="CH51" s="25"/>
      <c r="CI51" s="25"/>
      <c r="CJ51" s="25"/>
    </row>
    <row r="52" spans="2:89" s="239" customFormat="1" ht="9.9499999999999993" customHeight="1">
      <c r="B52" s="1577"/>
      <c r="C52" s="1577"/>
      <c r="D52" s="1581"/>
      <c r="E52" s="1358"/>
      <c r="F52" s="1358"/>
      <c r="G52" s="1358"/>
      <c r="H52" s="1358"/>
      <c r="I52" s="1358"/>
      <c r="J52" s="1358"/>
      <c r="K52" s="1358"/>
      <c r="L52" s="1358"/>
      <c r="M52" s="1358"/>
      <c r="N52" s="1358"/>
      <c r="O52" s="1358"/>
      <c r="P52" s="1582"/>
      <c r="Q52" s="1586"/>
      <c r="R52" s="1586"/>
      <c r="S52" s="1581"/>
      <c r="T52" s="1358"/>
      <c r="U52" s="1582"/>
      <c r="V52" s="25"/>
      <c r="W52" s="1581"/>
      <c r="X52" s="1358"/>
      <c r="Y52" s="1582"/>
      <c r="Z52" s="697"/>
      <c r="AA52" s="419"/>
      <c r="AB52" s="1338"/>
      <c r="AC52" s="1338"/>
      <c r="AD52" s="209"/>
      <c r="AE52" s="209"/>
      <c r="AF52" s="209"/>
      <c r="AG52" s="209"/>
      <c r="AH52" s="209"/>
      <c r="AI52" s="209"/>
      <c r="AJ52" s="209"/>
      <c r="AK52" s="209"/>
      <c r="AL52" s="209"/>
      <c r="AM52" s="209"/>
      <c r="AN52" s="209"/>
      <c r="AO52" s="209"/>
      <c r="AP52" s="209"/>
      <c r="AQ52" s="209"/>
      <c r="AR52" s="209"/>
      <c r="AS52" s="209"/>
      <c r="AT52" s="209"/>
      <c r="AU52" s="209"/>
      <c r="AV52" s="209"/>
      <c r="AW52" s="209"/>
      <c r="AX52" s="209"/>
      <c r="AY52" s="209"/>
      <c r="AZ52" s="209"/>
      <c r="BA52" s="209"/>
      <c r="BB52" s="209"/>
      <c r="BC52" s="209"/>
      <c r="BD52" s="209"/>
      <c r="BE52" s="209"/>
      <c r="BF52" s="209"/>
      <c r="BG52" s="209"/>
      <c r="BH52" s="419"/>
      <c r="BI52" s="419"/>
      <c r="BJ52" s="419"/>
      <c r="BK52" s="419"/>
      <c r="BL52" s="419"/>
      <c r="BM52" s="419"/>
      <c r="BN52" s="419"/>
      <c r="BO52" s="419"/>
      <c r="BP52" s="419"/>
      <c r="BQ52" s="419"/>
      <c r="BR52" s="419"/>
      <c r="BS52" s="419"/>
      <c r="BT52" s="419"/>
      <c r="BU52" s="419"/>
      <c r="BV52" s="419"/>
      <c r="BW52" s="419"/>
      <c r="BX52" s="419"/>
      <c r="BY52" s="419"/>
      <c r="BZ52" s="419"/>
      <c r="CA52" s="419"/>
      <c r="CB52" s="419"/>
      <c r="CC52" s="419"/>
      <c r="CD52" s="419"/>
      <c r="CE52" s="419"/>
      <c r="CF52" s="419"/>
      <c r="CG52" s="419"/>
      <c r="CH52" s="419"/>
      <c r="CI52" s="419"/>
      <c r="CJ52" s="25"/>
    </row>
    <row r="53" spans="2:89" s="239" customFormat="1" ht="9.9499999999999993" customHeight="1">
      <c r="B53" s="1577"/>
      <c r="C53" s="1577"/>
      <c r="D53" s="1581"/>
      <c r="E53" s="1358"/>
      <c r="F53" s="1358"/>
      <c r="G53" s="1358"/>
      <c r="H53" s="1358"/>
      <c r="I53" s="1358"/>
      <c r="J53" s="1358"/>
      <c r="K53" s="1358"/>
      <c r="L53" s="1358"/>
      <c r="M53" s="1358"/>
      <c r="N53" s="1358"/>
      <c r="O53" s="1358"/>
      <c r="P53" s="1582"/>
      <c r="Q53" s="1586"/>
      <c r="R53" s="1586"/>
      <c r="S53" s="1581"/>
      <c r="T53" s="1358"/>
      <c r="U53" s="1582"/>
      <c r="V53" s="25"/>
      <c r="W53" s="1581"/>
      <c r="X53" s="1358"/>
      <c r="Y53" s="1582"/>
      <c r="Z53" s="700"/>
      <c r="AA53" s="1587">
        <f>+EDATE(Q38,(Q41+Q44-1))</f>
        <v>43770</v>
      </c>
      <c r="AB53" s="1587">
        <f>+EDATE(Q38,0)</f>
        <v>43497</v>
      </c>
      <c r="AC53" s="1587">
        <f>+EDATE(AB53,1)</f>
        <v>43525</v>
      </c>
      <c r="AD53" s="1587">
        <f>+EDATE(AC53,1)</f>
        <v>43556</v>
      </c>
      <c r="AE53" s="1587">
        <f t="shared" ref="AE53:CI53" si="0">+EDATE(AD53,1)</f>
        <v>43586</v>
      </c>
      <c r="AF53" s="1587">
        <f t="shared" si="0"/>
        <v>43617</v>
      </c>
      <c r="AG53" s="1587">
        <f t="shared" si="0"/>
        <v>43647</v>
      </c>
      <c r="AH53" s="1587">
        <f t="shared" si="0"/>
        <v>43678</v>
      </c>
      <c r="AI53" s="1587">
        <f t="shared" si="0"/>
        <v>43709</v>
      </c>
      <c r="AJ53" s="1587">
        <f t="shared" si="0"/>
        <v>43739</v>
      </c>
      <c r="AK53" s="1587">
        <f t="shared" si="0"/>
        <v>43770</v>
      </c>
      <c r="AL53" s="1587">
        <f t="shared" si="0"/>
        <v>43800</v>
      </c>
      <c r="AM53" s="1587">
        <f t="shared" si="0"/>
        <v>43831</v>
      </c>
      <c r="AN53" s="1587">
        <f t="shared" si="0"/>
        <v>43862</v>
      </c>
      <c r="AO53" s="1587">
        <f t="shared" si="0"/>
        <v>43891</v>
      </c>
      <c r="AP53" s="1587">
        <f t="shared" si="0"/>
        <v>43922</v>
      </c>
      <c r="AQ53" s="1587">
        <f t="shared" si="0"/>
        <v>43952</v>
      </c>
      <c r="AR53" s="1587">
        <f t="shared" si="0"/>
        <v>43983</v>
      </c>
      <c r="AS53" s="1587">
        <f t="shared" si="0"/>
        <v>44013</v>
      </c>
      <c r="AT53" s="1587">
        <f t="shared" si="0"/>
        <v>44044</v>
      </c>
      <c r="AU53" s="1587">
        <f t="shared" si="0"/>
        <v>44075</v>
      </c>
      <c r="AV53" s="1587">
        <f t="shared" si="0"/>
        <v>44105</v>
      </c>
      <c r="AW53" s="1587">
        <f t="shared" si="0"/>
        <v>44136</v>
      </c>
      <c r="AX53" s="1587">
        <f t="shared" si="0"/>
        <v>44166</v>
      </c>
      <c r="AY53" s="1587">
        <f t="shared" si="0"/>
        <v>44197</v>
      </c>
      <c r="AZ53" s="1587">
        <f t="shared" si="0"/>
        <v>44228</v>
      </c>
      <c r="BA53" s="1587">
        <f t="shared" si="0"/>
        <v>44256</v>
      </c>
      <c r="BB53" s="1587">
        <f t="shared" si="0"/>
        <v>44287</v>
      </c>
      <c r="BC53" s="1587">
        <f t="shared" si="0"/>
        <v>44317</v>
      </c>
      <c r="BD53" s="1587">
        <f t="shared" si="0"/>
        <v>44348</v>
      </c>
      <c r="BE53" s="1587">
        <f t="shared" si="0"/>
        <v>44378</v>
      </c>
      <c r="BF53" s="1587">
        <f t="shared" si="0"/>
        <v>44409</v>
      </c>
      <c r="BG53" s="1587">
        <f t="shared" si="0"/>
        <v>44440</v>
      </c>
      <c r="BH53" s="1587">
        <f t="shared" si="0"/>
        <v>44470</v>
      </c>
      <c r="BI53" s="1587">
        <f t="shared" si="0"/>
        <v>44501</v>
      </c>
      <c r="BJ53" s="1587">
        <f t="shared" si="0"/>
        <v>44531</v>
      </c>
      <c r="BK53" s="1587">
        <f t="shared" si="0"/>
        <v>44562</v>
      </c>
      <c r="BL53" s="1587">
        <f t="shared" si="0"/>
        <v>44593</v>
      </c>
      <c r="BM53" s="1587">
        <f t="shared" si="0"/>
        <v>44621</v>
      </c>
      <c r="BN53" s="1587">
        <f t="shared" si="0"/>
        <v>44652</v>
      </c>
      <c r="BO53" s="1587">
        <f t="shared" si="0"/>
        <v>44682</v>
      </c>
      <c r="BP53" s="1587">
        <f t="shared" si="0"/>
        <v>44713</v>
      </c>
      <c r="BQ53" s="1587">
        <f t="shared" si="0"/>
        <v>44743</v>
      </c>
      <c r="BR53" s="1587">
        <f t="shared" si="0"/>
        <v>44774</v>
      </c>
      <c r="BS53" s="1587">
        <f t="shared" si="0"/>
        <v>44805</v>
      </c>
      <c r="BT53" s="1587">
        <f t="shared" si="0"/>
        <v>44835</v>
      </c>
      <c r="BU53" s="1587">
        <f t="shared" si="0"/>
        <v>44866</v>
      </c>
      <c r="BV53" s="1587">
        <f t="shared" si="0"/>
        <v>44896</v>
      </c>
      <c r="BW53" s="1587">
        <f t="shared" si="0"/>
        <v>44927</v>
      </c>
      <c r="BX53" s="1587">
        <f t="shared" si="0"/>
        <v>44958</v>
      </c>
      <c r="BY53" s="1587">
        <f t="shared" si="0"/>
        <v>44986</v>
      </c>
      <c r="BZ53" s="1587">
        <f t="shared" si="0"/>
        <v>45017</v>
      </c>
      <c r="CA53" s="1587">
        <f t="shared" si="0"/>
        <v>45047</v>
      </c>
      <c r="CB53" s="1587">
        <f t="shared" si="0"/>
        <v>45078</v>
      </c>
      <c r="CC53" s="1587">
        <f t="shared" si="0"/>
        <v>45108</v>
      </c>
      <c r="CD53" s="1587">
        <f t="shared" si="0"/>
        <v>45139</v>
      </c>
      <c r="CE53" s="1587">
        <f t="shared" si="0"/>
        <v>45170</v>
      </c>
      <c r="CF53" s="1587">
        <f t="shared" si="0"/>
        <v>45200</v>
      </c>
      <c r="CG53" s="1587">
        <f t="shared" si="0"/>
        <v>45231</v>
      </c>
      <c r="CH53" s="1587">
        <f t="shared" si="0"/>
        <v>45261</v>
      </c>
      <c r="CI53" s="1587">
        <f t="shared" si="0"/>
        <v>45292</v>
      </c>
      <c r="CJ53" s="1358"/>
      <c r="CK53" s="1358"/>
    </row>
    <row r="54" spans="2:89" s="239" customFormat="1" ht="9.9499999999999993" customHeight="1">
      <c r="B54" s="1577"/>
      <c r="C54" s="1577"/>
      <c r="D54" s="1583"/>
      <c r="E54" s="1584"/>
      <c r="F54" s="1584"/>
      <c r="G54" s="1584"/>
      <c r="H54" s="1584"/>
      <c r="I54" s="1584"/>
      <c r="J54" s="1584"/>
      <c r="K54" s="1584"/>
      <c r="L54" s="1584"/>
      <c r="M54" s="1584"/>
      <c r="N54" s="1584"/>
      <c r="O54" s="1584"/>
      <c r="P54" s="1585"/>
      <c r="Q54" s="1586"/>
      <c r="R54" s="1586"/>
      <c r="S54" s="1583"/>
      <c r="T54" s="1584"/>
      <c r="U54" s="1585"/>
      <c r="V54" s="25"/>
      <c r="W54" s="1583"/>
      <c r="X54" s="1584"/>
      <c r="Y54" s="1585"/>
      <c r="Z54" s="700"/>
      <c r="AA54" s="1587"/>
      <c r="AB54" s="1587"/>
      <c r="AC54" s="1587"/>
      <c r="AD54" s="1587"/>
      <c r="AE54" s="1587"/>
      <c r="AF54" s="1587"/>
      <c r="AG54" s="1587"/>
      <c r="AH54" s="1587"/>
      <c r="AI54" s="1587"/>
      <c r="AJ54" s="1587"/>
      <c r="AK54" s="1587"/>
      <c r="AL54" s="1587"/>
      <c r="AM54" s="1587"/>
      <c r="AN54" s="1587"/>
      <c r="AO54" s="1587"/>
      <c r="AP54" s="1587"/>
      <c r="AQ54" s="1587"/>
      <c r="AR54" s="1587"/>
      <c r="AS54" s="1587"/>
      <c r="AT54" s="1587"/>
      <c r="AU54" s="1587"/>
      <c r="AV54" s="1587"/>
      <c r="AW54" s="1587"/>
      <c r="AX54" s="1587"/>
      <c r="AY54" s="1587"/>
      <c r="AZ54" s="1587"/>
      <c r="BA54" s="1587"/>
      <c r="BB54" s="1587"/>
      <c r="BC54" s="1587"/>
      <c r="BD54" s="1587"/>
      <c r="BE54" s="1587"/>
      <c r="BF54" s="1587"/>
      <c r="BG54" s="1587"/>
      <c r="BH54" s="1587"/>
      <c r="BI54" s="1587"/>
      <c r="BJ54" s="1587"/>
      <c r="BK54" s="1587"/>
      <c r="BL54" s="1587"/>
      <c r="BM54" s="1587"/>
      <c r="BN54" s="1587"/>
      <c r="BO54" s="1587"/>
      <c r="BP54" s="1587"/>
      <c r="BQ54" s="1587"/>
      <c r="BR54" s="1587"/>
      <c r="BS54" s="1587"/>
      <c r="BT54" s="1587"/>
      <c r="BU54" s="1587"/>
      <c r="BV54" s="1587"/>
      <c r="BW54" s="1587"/>
      <c r="BX54" s="1587"/>
      <c r="BY54" s="1587"/>
      <c r="BZ54" s="1587"/>
      <c r="CA54" s="1587"/>
      <c r="CB54" s="1587"/>
      <c r="CC54" s="1587"/>
      <c r="CD54" s="1587"/>
      <c r="CE54" s="1587"/>
      <c r="CF54" s="1587"/>
      <c r="CG54" s="1587"/>
      <c r="CH54" s="1587"/>
      <c r="CI54" s="1587"/>
      <c r="CJ54" s="1358"/>
      <c r="CK54" s="1358"/>
    </row>
    <row r="55" spans="2:89" s="245" customFormat="1" ht="9.9499999999999993" customHeight="1">
      <c r="B55" s="247"/>
      <c r="C55" s="247"/>
      <c r="Q55" s="247"/>
      <c r="R55" s="247"/>
      <c r="S55" s="246"/>
      <c r="T55" s="246"/>
      <c r="U55" s="246"/>
      <c r="V55" s="419"/>
      <c r="W55" s="246"/>
      <c r="X55" s="246"/>
      <c r="Y55" s="246"/>
      <c r="Z55" s="697"/>
      <c r="AA55" s="419"/>
      <c r="AB55" s="419"/>
      <c r="AC55" s="419"/>
      <c r="AD55" s="419"/>
      <c r="AE55" s="419"/>
      <c r="AF55" s="419"/>
      <c r="AG55" s="419"/>
      <c r="AH55" s="419"/>
      <c r="AI55" s="419"/>
      <c r="AJ55" s="419"/>
      <c r="AK55" s="419"/>
      <c r="AL55" s="419"/>
      <c r="AM55" s="419"/>
      <c r="AN55" s="419"/>
      <c r="AO55" s="419"/>
      <c r="AP55" s="419"/>
      <c r="AQ55" s="419"/>
      <c r="AR55" s="419"/>
      <c r="AS55" s="419"/>
      <c r="AT55" s="419"/>
      <c r="AU55" s="419"/>
      <c r="AV55" s="419"/>
      <c r="AW55" s="419"/>
      <c r="AX55" s="419"/>
      <c r="AY55" s="419"/>
      <c r="AZ55" s="419"/>
      <c r="BA55" s="419"/>
      <c r="BB55" s="419"/>
      <c r="BC55" s="419"/>
      <c r="BD55" s="419"/>
      <c r="BE55" s="419"/>
      <c r="BF55" s="419"/>
      <c r="BG55" s="419"/>
      <c r="BH55" s="419"/>
      <c r="BI55" s="419"/>
      <c r="BJ55" s="419"/>
      <c r="BK55" s="419"/>
      <c r="BL55" s="419"/>
      <c r="BM55" s="419"/>
      <c r="BN55" s="419"/>
      <c r="BO55" s="419"/>
      <c r="BP55" s="419"/>
      <c r="BQ55" s="419"/>
      <c r="BR55" s="419"/>
      <c r="BS55" s="419"/>
      <c r="BT55" s="419"/>
      <c r="BU55" s="419"/>
      <c r="BV55" s="419"/>
      <c r="BW55" s="419"/>
      <c r="BX55" s="419"/>
      <c r="BY55" s="419"/>
      <c r="BZ55" s="419"/>
      <c r="CA55" s="419"/>
      <c r="CB55" s="419"/>
      <c r="CC55" s="419"/>
      <c r="CD55" s="419"/>
      <c r="CE55" s="419"/>
      <c r="CF55" s="419"/>
      <c r="CG55" s="419"/>
      <c r="CH55" s="419"/>
      <c r="CI55" s="419"/>
      <c r="CJ55" s="419"/>
    </row>
    <row r="56" spans="2:89" ht="30" customHeight="1">
      <c r="B56" s="1572">
        <f>+'PE-2'!A50</f>
        <v>1</v>
      </c>
      <c r="C56" s="1573"/>
      <c r="D56" s="1569">
        <f>+'PE-2'!N50</f>
        <v>0</v>
      </c>
      <c r="E56" s="1570"/>
      <c r="F56" s="1570"/>
      <c r="G56" s="1570"/>
      <c r="H56" s="1570"/>
      <c r="I56" s="1570"/>
      <c r="J56" s="1570"/>
      <c r="K56" s="1570"/>
      <c r="L56" s="1570"/>
      <c r="M56" s="1570"/>
      <c r="N56" s="1570"/>
      <c r="O56" s="1570"/>
      <c r="P56" s="1571"/>
      <c r="Q56" s="1572">
        <f>+'PE-2'!V50</f>
        <v>0</v>
      </c>
      <c r="R56" s="1573"/>
      <c r="S56" s="1572">
        <f>+'PE-2'!X50</f>
        <v>0</v>
      </c>
      <c r="T56" s="1574"/>
      <c r="U56" s="1573"/>
      <c r="V56" s="250"/>
      <c r="W56" s="1589">
        <f>+SUM(AB56:CH56)</f>
        <v>0</v>
      </c>
      <c r="X56" s="1590"/>
      <c r="Y56" s="1591"/>
      <c r="Z56" s="722"/>
      <c r="AB56" s="600"/>
      <c r="AC56" s="600"/>
      <c r="AD56" s="600"/>
      <c r="AE56" s="600"/>
      <c r="AF56" s="600"/>
      <c r="AG56" s="600"/>
      <c r="AH56" s="600"/>
      <c r="AI56" s="600"/>
      <c r="AJ56" s="600"/>
      <c r="AK56" s="600"/>
      <c r="AL56" s="600"/>
      <c r="AM56" s="600"/>
      <c r="AN56" s="600"/>
      <c r="AO56" s="600"/>
      <c r="AP56" s="600"/>
      <c r="AQ56" s="600"/>
      <c r="AR56" s="600"/>
      <c r="AS56" s="600"/>
      <c r="AT56" s="600"/>
      <c r="AU56" s="600"/>
      <c r="AV56" s="600"/>
      <c r="AW56" s="600"/>
      <c r="AX56" s="600"/>
      <c r="AY56" s="600"/>
      <c r="AZ56" s="600"/>
      <c r="BA56" s="600"/>
      <c r="BB56" s="600"/>
      <c r="BC56" s="600"/>
      <c r="BD56" s="600"/>
      <c r="BE56" s="600"/>
      <c r="BF56" s="600"/>
      <c r="BG56" s="600"/>
      <c r="BH56" s="600"/>
      <c r="BI56" s="600"/>
      <c r="BJ56" s="600"/>
      <c r="BK56" s="600"/>
      <c r="BL56" s="600"/>
      <c r="BM56" s="600"/>
      <c r="BN56" s="600"/>
      <c r="BO56" s="600"/>
      <c r="BP56" s="600"/>
      <c r="BQ56" s="600"/>
      <c r="BR56" s="600"/>
      <c r="BS56" s="600"/>
      <c r="BT56" s="600"/>
      <c r="BU56" s="600"/>
      <c r="BV56" s="600"/>
      <c r="BW56" s="600"/>
      <c r="BX56" s="600"/>
      <c r="BY56" s="600"/>
      <c r="BZ56" s="600"/>
      <c r="CA56" s="600"/>
      <c r="CB56" s="600"/>
      <c r="CC56" s="600"/>
      <c r="CD56" s="600"/>
      <c r="CE56" s="600"/>
      <c r="CF56" s="600"/>
      <c r="CG56" s="600"/>
      <c r="CH56" s="600"/>
      <c r="CI56" s="600"/>
    </row>
    <row r="57" spans="2:89" ht="30" customHeight="1">
      <c r="B57" s="1575" t="str">
        <f>IF('PE-2'!N51="","",'PE-2'!A51)</f>
        <v/>
      </c>
      <c r="C57" s="1575"/>
      <c r="D57" s="1576" t="str">
        <f>IF('PE-2'!N51="","",'PE-2'!N51)</f>
        <v/>
      </c>
      <c r="E57" s="1576"/>
      <c r="F57" s="1576"/>
      <c r="G57" s="1576"/>
      <c r="H57" s="1576"/>
      <c r="I57" s="1576"/>
      <c r="J57" s="1576"/>
      <c r="K57" s="1576"/>
      <c r="L57" s="1576"/>
      <c r="M57" s="1576"/>
      <c r="N57" s="1576"/>
      <c r="O57" s="1576"/>
      <c r="P57" s="1576"/>
      <c r="Q57" s="1575" t="str">
        <f>IF('PE-2'!N51="","",'PE-2'!V51)</f>
        <v/>
      </c>
      <c r="R57" s="1575"/>
      <c r="S57" s="1575" t="str">
        <f>IF('PE-2'!N51="","",'PE-2'!X51)</f>
        <v/>
      </c>
      <c r="T57" s="1575"/>
      <c r="U57" s="1575"/>
      <c r="V57" s="244"/>
      <c r="W57" s="1568">
        <f t="shared" ref="W57:W120" si="1">+SUM(AB57:CH57)</f>
        <v>0</v>
      </c>
      <c r="X57" s="1568"/>
      <c r="Y57" s="1568"/>
      <c r="Z57" s="699"/>
      <c r="AA57" s="240"/>
      <c r="AB57" s="600"/>
      <c r="AC57" s="600"/>
      <c r="AD57" s="600"/>
      <c r="AE57" s="600"/>
      <c r="AF57" s="600"/>
      <c r="AG57" s="600"/>
      <c r="AH57" s="600"/>
      <c r="AI57" s="600"/>
      <c r="AJ57" s="600"/>
      <c r="AK57" s="600"/>
      <c r="AL57" s="600"/>
      <c r="AM57" s="600"/>
      <c r="AN57" s="600"/>
      <c r="AO57" s="600"/>
      <c r="AP57" s="600"/>
      <c r="AQ57" s="600"/>
      <c r="AR57" s="600"/>
      <c r="AS57" s="600"/>
      <c r="AT57" s="600"/>
      <c r="AU57" s="600"/>
      <c r="AV57" s="600"/>
      <c r="AW57" s="600"/>
      <c r="AX57" s="600"/>
      <c r="AY57" s="600"/>
      <c r="AZ57" s="600"/>
      <c r="BA57" s="600"/>
      <c r="BB57" s="600"/>
      <c r="BC57" s="600"/>
      <c r="BD57" s="600"/>
      <c r="BE57" s="600"/>
      <c r="BF57" s="600"/>
      <c r="BG57" s="600"/>
      <c r="BH57" s="600"/>
      <c r="BI57" s="600"/>
      <c r="BJ57" s="600"/>
      <c r="BK57" s="600"/>
      <c r="BL57" s="600"/>
      <c r="BM57" s="600"/>
      <c r="BN57" s="600"/>
      <c r="BO57" s="600"/>
      <c r="BP57" s="600"/>
      <c r="BQ57" s="600"/>
      <c r="BR57" s="600"/>
      <c r="BS57" s="600"/>
      <c r="BT57" s="600"/>
      <c r="BU57" s="600"/>
      <c r="BV57" s="600"/>
      <c r="BW57" s="600"/>
      <c r="BX57" s="600"/>
      <c r="BY57" s="600"/>
      <c r="BZ57" s="600"/>
      <c r="CA57" s="600"/>
      <c r="CB57" s="600"/>
      <c r="CC57" s="600"/>
      <c r="CD57" s="600"/>
      <c r="CE57" s="600"/>
      <c r="CF57" s="600"/>
      <c r="CG57" s="600"/>
      <c r="CH57" s="600"/>
      <c r="CI57" s="600"/>
    </row>
    <row r="58" spans="2:89" ht="30" customHeight="1">
      <c r="B58" s="1575" t="str">
        <f>IF('PE-2'!N52="","",'PE-2'!A52)</f>
        <v/>
      </c>
      <c r="C58" s="1575"/>
      <c r="D58" s="1576" t="str">
        <f>IF('PE-2'!N52="","",'PE-2'!N52)</f>
        <v/>
      </c>
      <c r="E58" s="1576"/>
      <c r="F58" s="1576"/>
      <c r="G58" s="1576"/>
      <c r="H58" s="1576"/>
      <c r="I58" s="1576"/>
      <c r="J58" s="1576"/>
      <c r="K58" s="1576"/>
      <c r="L58" s="1576"/>
      <c r="M58" s="1576"/>
      <c r="N58" s="1576"/>
      <c r="O58" s="1576"/>
      <c r="P58" s="1576"/>
      <c r="Q58" s="1575" t="str">
        <f>IF('PE-2'!N52="","",'PE-2'!V52)</f>
        <v/>
      </c>
      <c r="R58" s="1575"/>
      <c r="S58" s="1575" t="str">
        <f>IF('PE-2'!N52="","",'PE-2'!X52)</f>
        <v/>
      </c>
      <c r="T58" s="1575"/>
      <c r="U58" s="1575"/>
      <c r="V58" s="244"/>
      <c r="W58" s="1568">
        <f t="shared" si="1"/>
        <v>0</v>
      </c>
      <c r="X58" s="1568"/>
      <c r="Y58" s="1568"/>
      <c r="Z58" s="699"/>
      <c r="AA58" s="240"/>
      <c r="AB58" s="600"/>
      <c r="AC58" s="600"/>
      <c r="AD58" s="600"/>
      <c r="AE58" s="600"/>
      <c r="AF58" s="600"/>
      <c r="AG58" s="600"/>
      <c r="AH58" s="600"/>
      <c r="AI58" s="600"/>
      <c r="AJ58" s="600"/>
      <c r="AK58" s="600"/>
      <c r="AL58" s="600"/>
      <c r="AM58" s="600"/>
      <c r="AN58" s="600"/>
      <c r="AO58" s="600"/>
      <c r="AP58" s="600"/>
      <c r="AQ58" s="600"/>
      <c r="AR58" s="600"/>
      <c r="AS58" s="600"/>
      <c r="AT58" s="600"/>
      <c r="AU58" s="600"/>
      <c r="AV58" s="600"/>
      <c r="AW58" s="600"/>
      <c r="AX58" s="600"/>
      <c r="AY58" s="600"/>
      <c r="AZ58" s="600"/>
      <c r="BA58" s="600"/>
      <c r="BB58" s="600"/>
      <c r="BC58" s="600"/>
      <c r="BD58" s="600"/>
      <c r="BE58" s="600"/>
      <c r="BF58" s="600"/>
      <c r="BG58" s="600"/>
      <c r="BH58" s="600"/>
      <c r="BI58" s="600"/>
      <c r="BJ58" s="600"/>
      <c r="BK58" s="600"/>
      <c r="BL58" s="600"/>
      <c r="BM58" s="600"/>
      <c r="BN58" s="600"/>
      <c r="BO58" s="600"/>
      <c r="BP58" s="600"/>
      <c r="BQ58" s="600"/>
      <c r="BR58" s="600"/>
      <c r="BS58" s="600"/>
      <c r="BT58" s="600"/>
      <c r="BU58" s="600"/>
      <c r="BV58" s="600"/>
      <c r="BW58" s="600"/>
      <c r="BX58" s="600"/>
      <c r="BY58" s="600"/>
      <c r="BZ58" s="600"/>
      <c r="CA58" s="600"/>
      <c r="CB58" s="600"/>
      <c r="CC58" s="600"/>
      <c r="CD58" s="600"/>
      <c r="CE58" s="600"/>
      <c r="CF58" s="600"/>
      <c r="CG58" s="600"/>
      <c r="CH58" s="600"/>
      <c r="CI58" s="600"/>
    </row>
    <row r="59" spans="2:89" ht="30" customHeight="1">
      <c r="B59" s="1575" t="str">
        <f>IF('PE-2'!N53="","",'PE-2'!A53)</f>
        <v/>
      </c>
      <c r="C59" s="1575"/>
      <c r="D59" s="1576" t="str">
        <f>IF('PE-2'!N53="","",'PE-2'!N53)</f>
        <v/>
      </c>
      <c r="E59" s="1576"/>
      <c r="F59" s="1576"/>
      <c r="G59" s="1576"/>
      <c r="H59" s="1576"/>
      <c r="I59" s="1576"/>
      <c r="J59" s="1576"/>
      <c r="K59" s="1576"/>
      <c r="L59" s="1576"/>
      <c r="M59" s="1576"/>
      <c r="N59" s="1576"/>
      <c r="O59" s="1576"/>
      <c r="P59" s="1576"/>
      <c r="Q59" s="1575" t="str">
        <f>IF('PE-2'!N53="","",'PE-2'!V53)</f>
        <v/>
      </c>
      <c r="R59" s="1575"/>
      <c r="S59" s="1575" t="str">
        <f>IF('PE-2'!N53="","",'PE-2'!X53)</f>
        <v/>
      </c>
      <c r="T59" s="1575"/>
      <c r="U59" s="1575"/>
      <c r="V59" s="244"/>
      <c r="W59" s="1568">
        <f t="shared" si="1"/>
        <v>0</v>
      </c>
      <c r="X59" s="1568"/>
      <c r="Y59" s="1568"/>
      <c r="Z59" s="699"/>
      <c r="AA59" s="240"/>
      <c r="AB59" s="600"/>
      <c r="AC59" s="600"/>
      <c r="AD59" s="600"/>
      <c r="AE59" s="600"/>
      <c r="AF59" s="600"/>
      <c r="AG59" s="600"/>
      <c r="AH59" s="600"/>
      <c r="AI59" s="600"/>
      <c r="AJ59" s="600"/>
      <c r="AK59" s="600"/>
      <c r="AL59" s="600"/>
      <c r="AM59" s="600"/>
      <c r="AN59" s="600"/>
      <c r="AO59" s="600"/>
      <c r="AP59" s="600"/>
      <c r="AQ59" s="600"/>
      <c r="AR59" s="600"/>
      <c r="AS59" s="600"/>
      <c r="AT59" s="600"/>
      <c r="AU59" s="600"/>
      <c r="AV59" s="600"/>
      <c r="AW59" s="600"/>
      <c r="AX59" s="600"/>
      <c r="AY59" s="600"/>
      <c r="AZ59" s="600"/>
      <c r="BA59" s="600"/>
      <c r="BB59" s="600"/>
      <c r="BC59" s="600"/>
      <c r="BD59" s="600"/>
      <c r="BE59" s="600"/>
      <c r="BF59" s="600"/>
      <c r="BG59" s="600"/>
      <c r="BH59" s="600"/>
      <c r="BI59" s="600"/>
      <c r="BJ59" s="600"/>
      <c r="BK59" s="600"/>
      <c r="BL59" s="600"/>
      <c r="BM59" s="600"/>
      <c r="BN59" s="600"/>
      <c r="BO59" s="600"/>
      <c r="BP59" s="600"/>
      <c r="BQ59" s="600"/>
      <c r="BR59" s="600"/>
      <c r="BS59" s="600"/>
      <c r="BT59" s="600"/>
      <c r="BU59" s="600"/>
      <c r="BV59" s="600"/>
      <c r="BW59" s="600"/>
      <c r="BX59" s="600"/>
      <c r="BY59" s="600"/>
      <c r="BZ59" s="600"/>
      <c r="CA59" s="600"/>
      <c r="CB59" s="600"/>
      <c r="CC59" s="600"/>
      <c r="CD59" s="600"/>
      <c r="CE59" s="600"/>
      <c r="CF59" s="600"/>
      <c r="CG59" s="600"/>
      <c r="CH59" s="600"/>
      <c r="CI59" s="600"/>
    </row>
    <row r="60" spans="2:89" ht="30" customHeight="1">
      <c r="B60" s="1575" t="str">
        <f>IF('PE-2'!N54="","",'PE-2'!A54)</f>
        <v/>
      </c>
      <c r="C60" s="1575"/>
      <c r="D60" s="1576" t="str">
        <f>IF('PE-2'!N54="","",'PE-2'!N54)</f>
        <v/>
      </c>
      <c r="E60" s="1576"/>
      <c r="F60" s="1576"/>
      <c r="G60" s="1576"/>
      <c r="H60" s="1576"/>
      <c r="I60" s="1576"/>
      <c r="J60" s="1576"/>
      <c r="K60" s="1576"/>
      <c r="L60" s="1576"/>
      <c r="M60" s="1576"/>
      <c r="N60" s="1576"/>
      <c r="O60" s="1576"/>
      <c r="P60" s="1576"/>
      <c r="Q60" s="1575" t="str">
        <f>IF('PE-2'!N54="","",'PE-2'!V54)</f>
        <v/>
      </c>
      <c r="R60" s="1575"/>
      <c r="S60" s="1575" t="str">
        <f>IF('PE-2'!N54="","",'PE-2'!X54)</f>
        <v/>
      </c>
      <c r="T60" s="1575"/>
      <c r="U60" s="1575"/>
      <c r="V60" s="244"/>
      <c r="W60" s="1568">
        <f t="shared" si="1"/>
        <v>0</v>
      </c>
      <c r="X60" s="1568"/>
      <c r="Y60" s="1568"/>
      <c r="Z60" s="699"/>
      <c r="AA60" s="240"/>
      <c r="AB60" s="600"/>
      <c r="AC60" s="600"/>
      <c r="AD60" s="600"/>
      <c r="AE60" s="600"/>
      <c r="AF60" s="600"/>
      <c r="AG60" s="600"/>
      <c r="AH60" s="600"/>
      <c r="AI60" s="600"/>
      <c r="AJ60" s="600"/>
      <c r="AK60" s="600"/>
      <c r="AL60" s="600"/>
      <c r="AM60" s="600"/>
      <c r="AN60" s="600"/>
      <c r="AO60" s="600"/>
      <c r="AP60" s="600"/>
      <c r="AQ60" s="600"/>
      <c r="AR60" s="600"/>
      <c r="AS60" s="600"/>
      <c r="AT60" s="600"/>
      <c r="AU60" s="600"/>
      <c r="AV60" s="600"/>
      <c r="AW60" s="600"/>
      <c r="AX60" s="600"/>
      <c r="AY60" s="600"/>
      <c r="AZ60" s="600"/>
      <c r="BA60" s="600"/>
      <c r="BB60" s="600"/>
      <c r="BC60" s="600"/>
      <c r="BD60" s="600"/>
      <c r="BE60" s="600"/>
      <c r="BF60" s="600"/>
      <c r="BG60" s="600"/>
      <c r="BH60" s="600"/>
      <c r="BI60" s="600"/>
      <c r="BJ60" s="600"/>
      <c r="BK60" s="600"/>
      <c r="BL60" s="600"/>
      <c r="BM60" s="600"/>
      <c r="BN60" s="600"/>
      <c r="BO60" s="600"/>
      <c r="BP60" s="600"/>
      <c r="BQ60" s="600"/>
      <c r="BR60" s="600"/>
      <c r="BS60" s="600"/>
      <c r="BT60" s="600"/>
      <c r="BU60" s="600"/>
      <c r="BV60" s="600"/>
      <c r="BW60" s="600"/>
      <c r="BX60" s="600"/>
      <c r="BY60" s="600"/>
      <c r="BZ60" s="600"/>
      <c r="CA60" s="600"/>
      <c r="CB60" s="600"/>
      <c r="CC60" s="600"/>
      <c r="CD60" s="600"/>
      <c r="CE60" s="600"/>
      <c r="CF60" s="600"/>
      <c r="CG60" s="600"/>
      <c r="CH60" s="600"/>
      <c r="CI60" s="600"/>
    </row>
    <row r="61" spans="2:89" ht="30" customHeight="1">
      <c r="B61" s="1575" t="str">
        <f>IF('PE-2'!N55="","",'PE-2'!A55)</f>
        <v/>
      </c>
      <c r="C61" s="1575"/>
      <c r="D61" s="1576" t="str">
        <f>IF('PE-2'!N55="","",'PE-2'!N55)</f>
        <v/>
      </c>
      <c r="E61" s="1576"/>
      <c r="F61" s="1576"/>
      <c r="G61" s="1576"/>
      <c r="H61" s="1576"/>
      <c r="I61" s="1576"/>
      <c r="J61" s="1576"/>
      <c r="K61" s="1576"/>
      <c r="L61" s="1576"/>
      <c r="M61" s="1576"/>
      <c r="N61" s="1576"/>
      <c r="O61" s="1576"/>
      <c r="P61" s="1576"/>
      <c r="Q61" s="1575" t="str">
        <f>IF('PE-2'!N55="","",'PE-2'!V55)</f>
        <v/>
      </c>
      <c r="R61" s="1575"/>
      <c r="S61" s="1575" t="str">
        <f>IF('PE-2'!N55="","",'PE-2'!X55)</f>
        <v/>
      </c>
      <c r="T61" s="1575"/>
      <c r="U61" s="1575"/>
      <c r="V61" s="244"/>
      <c r="W61" s="1568">
        <f t="shared" si="1"/>
        <v>0</v>
      </c>
      <c r="X61" s="1568"/>
      <c r="Y61" s="1568"/>
      <c r="Z61" s="699"/>
      <c r="AA61" s="240"/>
      <c r="AB61" s="600"/>
      <c r="AC61" s="600"/>
      <c r="AD61" s="600"/>
      <c r="AE61" s="600"/>
      <c r="AF61" s="600"/>
      <c r="AG61" s="600"/>
      <c r="AH61" s="600"/>
      <c r="AI61" s="600"/>
      <c r="AJ61" s="600"/>
      <c r="AK61" s="600"/>
      <c r="AL61" s="600"/>
      <c r="AM61" s="600"/>
      <c r="AN61" s="600"/>
      <c r="AO61" s="600"/>
      <c r="AP61" s="600"/>
      <c r="AQ61" s="600"/>
      <c r="AR61" s="600"/>
      <c r="AS61" s="600"/>
      <c r="AT61" s="600"/>
      <c r="AU61" s="600"/>
      <c r="AV61" s="600"/>
      <c r="AW61" s="600"/>
      <c r="AX61" s="600"/>
      <c r="AY61" s="600"/>
      <c r="AZ61" s="600"/>
      <c r="BA61" s="600"/>
      <c r="BB61" s="600"/>
      <c r="BC61" s="600"/>
      <c r="BD61" s="600"/>
      <c r="BE61" s="600"/>
      <c r="BF61" s="600"/>
      <c r="BG61" s="600"/>
      <c r="BH61" s="600"/>
      <c r="BI61" s="600"/>
      <c r="BJ61" s="600"/>
      <c r="BK61" s="600"/>
      <c r="BL61" s="600"/>
      <c r="BM61" s="600"/>
      <c r="BN61" s="600"/>
      <c r="BO61" s="600"/>
      <c r="BP61" s="600"/>
      <c r="BQ61" s="600"/>
      <c r="BR61" s="600"/>
      <c r="BS61" s="600"/>
      <c r="BT61" s="600"/>
      <c r="BU61" s="600"/>
      <c r="BV61" s="600"/>
      <c r="BW61" s="600"/>
      <c r="BX61" s="600"/>
      <c r="BY61" s="600"/>
      <c r="BZ61" s="600"/>
      <c r="CA61" s="600"/>
      <c r="CB61" s="600"/>
      <c r="CC61" s="600"/>
      <c r="CD61" s="600"/>
      <c r="CE61" s="600"/>
      <c r="CF61" s="600"/>
      <c r="CG61" s="600"/>
      <c r="CH61" s="600"/>
      <c r="CI61" s="600"/>
    </row>
    <row r="62" spans="2:89" ht="30" customHeight="1">
      <c r="B62" s="1575" t="str">
        <f>IF('PE-2'!N56="","",'PE-2'!A56)</f>
        <v/>
      </c>
      <c r="C62" s="1575"/>
      <c r="D62" s="1576" t="str">
        <f>IF('PE-2'!N56="","",'PE-2'!N56)</f>
        <v/>
      </c>
      <c r="E62" s="1576"/>
      <c r="F62" s="1576"/>
      <c r="G62" s="1576"/>
      <c r="H62" s="1576"/>
      <c r="I62" s="1576"/>
      <c r="J62" s="1576"/>
      <c r="K62" s="1576"/>
      <c r="L62" s="1576"/>
      <c r="M62" s="1576"/>
      <c r="N62" s="1576"/>
      <c r="O62" s="1576"/>
      <c r="P62" s="1576"/>
      <c r="Q62" s="1575" t="str">
        <f>IF('PE-2'!N56="","",'PE-2'!V56)</f>
        <v/>
      </c>
      <c r="R62" s="1575"/>
      <c r="S62" s="1575" t="str">
        <f>IF('PE-2'!N56="","",'PE-2'!X56)</f>
        <v/>
      </c>
      <c r="T62" s="1575"/>
      <c r="U62" s="1575"/>
      <c r="V62" s="244"/>
      <c r="W62" s="1568">
        <f t="shared" si="1"/>
        <v>0</v>
      </c>
      <c r="X62" s="1568"/>
      <c r="Y62" s="1568"/>
      <c r="Z62" s="699"/>
      <c r="AA62" s="240"/>
      <c r="AB62" s="600"/>
      <c r="AC62" s="600"/>
      <c r="AD62" s="600"/>
      <c r="AE62" s="600"/>
      <c r="AF62" s="600"/>
      <c r="AG62" s="600"/>
      <c r="AH62" s="600"/>
      <c r="AI62" s="600"/>
      <c r="AJ62" s="600"/>
      <c r="AK62" s="600"/>
      <c r="AL62" s="600"/>
      <c r="AM62" s="600"/>
      <c r="AN62" s="600"/>
      <c r="AO62" s="600"/>
      <c r="AP62" s="600"/>
      <c r="AQ62" s="600"/>
      <c r="AR62" s="600"/>
      <c r="AS62" s="600"/>
      <c r="AT62" s="600"/>
      <c r="AU62" s="600"/>
      <c r="AV62" s="600"/>
      <c r="AW62" s="600"/>
      <c r="AX62" s="600"/>
      <c r="AY62" s="600"/>
      <c r="AZ62" s="600"/>
      <c r="BA62" s="600"/>
      <c r="BB62" s="600"/>
      <c r="BC62" s="600"/>
      <c r="BD62" s="600"/>
      <c r="BE62" s="600"/>
      <c r="BF62" s="600"/>
      <c r="BG62" s="600"/>
      <c r="BH62" s="600"/>
      <c r="BI62" s="600"/>
      <c r="BJ62" s="600"/>
      <c r="BK62" s="600"/>
      <c r="BL62" s="600"/>
      <c r="BM62" s="600"/>
      <c r="BN62" s="600"/>
      <c r="BO62" s="600"/>
      <c r="BP62" s="600"/>
      <c r="BQ62" s="600"/>
      <c r="BR62" s="600"/>
      <c r="BS62" s="600"/>
      <c r="BT62" s="600"/>
      <c r="BU62" s="600"/>
      <c r="BV62" s="600"/>
      <c r="BW62" s="600"/>
      <c r="BX62" s="600"/>
      <c r="BY62" s="600"/>
      <c r="BZ62" s="600"/>
      <c r="CA62" s="600"/>
      <c r="CB62" s="600"/>
      <c r="CC62" s="600"/>
      <c r="CD62" s="600"/>
      <c r="CE62" s="600"/>
      <c r="CF62" s="600"/>
      <c r="CG62" s="600"/>
      <c r="CH62" s="600"/>
      <c r="CI62" s="600"/>
    </row>
    <row r="63" spans="2:89" ht="30" customHeight="1">
      <c r="B63" s="1575" t="str">
        <f>IF('PE-2'!N57="","",'PE-2'!A57)</f>
        <v/>
      </c>
      <c r="C63" s="1575"/>
      <c r="D63" s="1576" t="str">
        <f>IF('PE-2'!N57="","",'PE-2'!N57)</f>
        <v/>
      </c>
      <c r="E63" s="1576"/>
      <c r="F63" s="1576"/>
      <c r="G63" s="1576"/>
      <c r="H63" s="1576"/>
      <c r="I63" s="1576"/>
      <c r="J63" s="1576"/>
      <c r="K63" s="1576"/>
      <c r="L63" s="1576"/>
      <c r="M63" s="1576"/>
      <c r="N63" s="1576"/>
      <c r="O63" s="1576"/>
      <c r="P63" s="1576"/>
      <c r="Q63" s="1575" t="str">
        <f>IF('PE-2'!N57="","",'PE-2'!V57)</f>
        <v/>
      </c>
      <c r="R63" s="1575"/>
      <c r="S63" s="1575" t="str">
        <f>IF('PE-2'!N57="","",'PE-2'!X57)</f>
        <v/>
      </c>
      <c r="T63" s="1575"/>
      <c r="U63" s="1575"/>
      <c r="V63" s="244"/>
      <c r="W63" s="1568">
        <f t="shared" si="1"/>
        <v>0</v>
      </c>
      <c r="X63" s="1568"/>
      <c r="Y63" s="1568"/>
      <c r="Z63" s="699"/>
      <c r="AA63" s="240"/>
      <c r="AB63" s="600"/>
      <c r="AC63" s="600"/>
      <c r="AD63" s="600"/>
      <c r="AE63" s="600"/>
      <c r="AF63" s="600"/>
      <c r="AG63" s="600"/>
      <c r="AH63" s="600"/>
      <c r="AI63" s="600"/>
      <c r="AJ63" s="600"/>
      <c r="AK63" s="600"/>
      <c r="AL63" s="600"/>
      <c r="AM63" s="600"/>
      <c r="AN63" s="600"/>
      <c r="AO63" s="600"/>
      <c r="AP63" s="600"/>
      <c r="AQ63" s="600"/>
      <c r="AR63" s="600"/>
      <c r="AS63" s="600"/>
      <c r="AT63" s="600"/>
      <c r="AU63" s="600"/>
      <c r="AV63" s="600"/>
      <c r="AW63" s="600"/>
      <c r="AX63" s="600"/>
      <c r="AY63" s="600"/>
      <c r="AZ63" s="600"/>
      <c r="BA63" s="600"/>
      <c r="BB63" s="600"/>
      <c r="BC63" s="600"/>
      <c r="BD63" s="600"/>
      <c r="BE63" s="600"/>
      <c r="BF63" s="600"/>
      <c r="BG63" s="600"/>
      <c r="BH63" s="600"/>
      <c r="BI63" s="600"/>
      <c r="BJ63" s="600"/>
      <c r="BK63" s="600"/>
      <c r="BL63" s="600"/>
      <c r="BM63" s="600"/>
      <c r="BN63" s="600"/>
      <c r="BO63" s="600"/>
      <c r="BP63" s="600"/>
      <c r="BQ63" s="600"/>
      <c r="BR63" s="600"/>
      <c r="BS63" s="600"/>
      <c r="BT63" s="600"/>
      <c r="BU63" s="600"/>
      <c r="BV63" s="600"/>
      <c r="BW63" s="600"/>
      <c r="BX63" s="600"/>
      <c r="BY63" s="600"/>
      <c r="BZ63" s="600"/>
      <c r="CA63" s="600"/>
      <c r="CB63" s="600"/>
      <c r="CC63" s="600"/>
      <c r="CD63" s="600"/>
      <c r="CE63" s="600"/>
      <c r="CF63" s="600"/>
      <c r="CG63" s="600"/>
      <c r="CH63" s="600"/>
      <c r="CI63" s="600"/>
    </row>
    <row r="64" spans="2:89" ht="30" customHeight="1">
      <c r="B64" s="1575" t="str">
        <f>IF('PE-2'!H58="","",'PE-2'!A58)</f>
        <v/>
      </c>
      <c r="C64" s="1575"/>
      <c r="D64" s="1576" t="str">
        <f>IF('PE-2'!H58="","",'PE-2'!H58)</f>
        <v/>
      </c>
      <c r="E64" s="1576"/>
      <c r="F64" s="1576"/>
      <c r="G64" s="1576"/>
      <c r="H64" s="1576"/>
      <c r="I64" s="1576"/>
      <c r="J64" s="1576"/>
      <c r="K64" s="1576"/>
      <c r="L64" s="1576"/>
      <c r="M64" s="1576"/>
      <c r="N64" s="1576"/>
      <c r="O64" s="1576"/>
      <c r="P64" s="1576"/>
      <c r="Q64" s="1575" t="str">
        <f>IF('PE-2'!H58="","",'PE-2'!S58)</f>
        <v/>
      </c>
      <c r="R64" s="1575"/>
      <c r="S64" s="1575" t="str">
        <f>IF('PE-2'!H58="","",'PE-2'!U58)</f>
        <v/>
      </c>
      <c r="T64" s="1575"/>
      <c r="U64" s="1575"/>
      <c r="V64" s="244"/>
      <c r="W64" s="1568">
        <f t="shared" si="1"/>
        <v>0</v>
      </c>
      <c r="X64" s="1568"/>
      <c r="Y64" s="1568"/>
      <c r="Z64" s="699"/>
      <c r="AA64" s="240"/>
      <c r="AB64" s="600"/>
      <c r="AC64" s="600"/>
      <c r="AD64" s="600"/>
      <c r="AE64" s="600"/>
      <c r="AF64" s="600"/>
      <c r="AG64" s="600"/>
      <c r="AH64" s="600"/>
      <c r="AI64" s="600"/>
      <c r="AJ64" s="600"/>
      <c r="AK64" s="600"/>
      <c r="AL64" s="600"/>
      <c r="AM64" s="600"/>
      <c r="AN64" s="600"/>
      <c r="AO64" s="600"/>
      <c r="AP64" s="600"/>
      <c r="AQ64" s="600"/>
      <c r="AR64" s="600"/>
      <c r="AS64" s="600"/>
      <c r="AT64" s="600"/>
      <c r="AU64" s="600"/>
      <c r="AV64" s="600"/>
      <c r="AW64" s="600"/>
      <c r="AX64" s="600"/>
      <c r="AY64" s="600"/>
      <c r="AZ64" s="600"/>
      <c r="BA64" s="600"/>
      <c r="BB64" s="600"/>
      <c r="BC64" s="600"/>
      <c r="BD64" s="600"/>
      <c r="BE64" s="600"/>
      <c r="BF64" s="600"/>
      <c r="BG64" s="600"/>
      <c r="BH64" s="600"/>
      <c r="BI64" s="600"/>
      <c r="BJ64" s="600"/>
      <c r="BK64" s="600"/>
      <c r="BL64" s="600"/>
      <c r="BM64" s="600"/>
      <c r="BN64" s="600"/>
      <c r="BO64" s="600"/>
      <c r="BP64" s="600"/>
      <c r="BQ64" s="600"/>
      <c r="BR64" s="600"/>
      <c r="BS64" s="600"/>
      <c r="BT64" s="600"/>
      <c r="BU64" s="600"/>
      <c r="BV64" s="600"/>
      <c r="BW64" s="600"/>
      <c r="BX64" s="600"/>
      <c r="BY64" s="600"/>
      <c r="BZ64" s="600"/>
      <c r="CA64" s="600"/>
      <c r="CB64" s="600"/>
      <c r="CC64" s="600"/>
      <c r="CD64" s="600"/>
      <c r="CE64" s="600"/>
      <c r="CF64" s="600"/>
      <c r="CG64" s="600"/>
      <c r="CH64" s="600"/>
      <c r="CI64" s="600"/>
    </row>
    <row r="65" spans="2:87" ht="30" customHeight="1">
      <c r="B65" s="1575" t="str">
        <f>IF('PE-2'!H59="","",'PE-2'!A59)</f>
        <v/>
      </c>
      <c r="C65" s="1575"/>
      <c r="D65" s="1576" t="str">
        <f>IF('PE-2'!H59="","",'PE-2'!H59)</f>
        <v/>
      </c>
      <c r="E65" s="1576"/>
      <c r="F65" s="1576"/>
      <c r="G65" s="1576"/>
      <c r="H65" s="1576"/>
      <c r="I65" s="1576"/>
      <c r="J65" s="1576"/>
      <c r="K65" s="1576"/>
      <c r="L65" s="1576"/>
      <c r="M65" s="1576"/>
      <c r="N65" s="1576"/>
      <c r="O65" s="1576"/>
      <c r="P65" s="1576"/>
      <c r="Q65" s="1575" t="str">
        <f>IF('PE-2'!H59="","",'PE-2'!S59)</f>
        <v/>
      </c>
      <c r="R65" s="1575"/>
      <c r="S65" s="1575" t="str">
        <f>IF('PE-2'!H59="","",'PE-2'!U59)</f>
        <v/>
      </c>
      <c r="T65" s="1575"/>
      <c r="U65" s="1575"/>
      <c r="V65" s="244"/>
      <c r="W65" s="1568">
        <f t="shared" si="1"/>
        <v>0</v>
      </c>
      <c r="X65" s="1568"/>
      <c r="Y65" s="1568"/>
      <c r="Z65" s="699"/>
      <c r="AA65" s="240"/>
      <c r="AB65" s="600"/>
      <c r="AC65" s="600"/>
      <c r="AD65" s="600"/>
      <c r="AE65" s="600"/>
      <c r="AF65" s="600"/>
      <c r="AG65" s="600"/>
      <c r="AH65" s="600"/>
      <c r="AI65" s="600"/>
      <c r="AJ65" s="600"/>
      <c r="AK65" s="600"/>
      <c r="AL65" s="600"/>
      <c r="AM65" s="600"/>
      <c r="AN65" s="600"/>
      <c r="AO65" s="600"/>
      <c r="AP65" s="600"/>
      <c r="AQ65" s="600"/>
      <c r="AR65" s="600"/>
      <c r="AS65" s="600"/>
      <c r="AT65" s="600"/>
      <c r="AU65" s="600"/>
      <c r="AV65" s="600"/>
      <c r="AW65" s="600"/>
      <c r="AX65" s="600"/>
      <c r="AY65" s="600"/>
      <c r="AZ65" s="600"/>
      <c r="BA65" s="600"/>
      <c r="BB65" s="600"/>
      <c r="BC65" s="600"/>
      <c r="BD65" s="600"/>
      <c r="BE65" s="600"/>
      <c r="BF65" s="600"/>
      <c r="BG65" s="600"/>
      <c r="BH65" s="600"/>
      <c r="BI65" s="600"/>
      <c r="BJ65" s="600"/>
      <c r="BK65" s="600"/>
      <c r="BL65" s="600"/>
      <c r="BM65" s="600"/>
      <c r="BN65" s="600"/>
      <c r="BO65" s="600"/>
      <c r="BP65" s="600"/>
      <c r="BQ65" s="600"/>
      <c r="BR65" s="600"/>
      <c r="BS65" s="600"/>
      <c r="BT65" s="600"/>
      <c r="BU65" s="600"/>
      <c r="BV65" s="600"/>
      <c r="BW65" s="600"/>
      <c r="BX65" s="600"/>
      <c r="BY65" s="600"/>
      <c r="BZ65" s="600"/>
      <c r="CA65" s="600"/>
      <c r="CB65" s="600"/>
      <c r="CC65" s="600"/>
      <c r="CD65" s="600"/>
      <c r="CE65" s="600"/>
      <c r="CF65" s="600"/>
      <c r="CG65" s="600"/>
      <c r="CH65" s="600"/>
      <c r="CI65" s="600"/>
    </row>
    <row r="66" spans="2:87" ht="30" customHeight="1">
      <c r="B66" s="1575" t="str">
        <f>IF('PE-2'!H60="","",'PE-2'!A60)</f>
        <v/>
      </c>
      <c r="C66" s="1575"/>
      <c r="D66" s="1576" t="str">
        <f>IF('PE-2'!H60="","",'PE-2'!H60)</f>
        <v/>
      </c>
      <c r="E66" s="1576"/>
      <c r="F66" s="1576"/>
      <c r="G66" s="1576"/>
      <c r="H66" s="1576"/>
      <c r="I66" s="1576"/>
      <c r="J66" s="1576"/>
      <c r="K66" s="1576"/>
      <c r="L66" s="1576"/>
      <c r="M66" s="1576"/>
      <c r="N66" s="1576"/>
      <c r="O66" s="1576"/>
      <c r="P66" s="1576"/>
      <c r="Q66" s="1575" t="str">
        <f>IF('PE-2'!H60="","",'PE-2'!S60)</f>
        <v/>
      </c>
      <c r="R66" s="1575"/>
      <c r="S66" s="1575" t="str">
        <f>IF('PE-2'!H60="","",'PE-2'!U60)</f>
        <v/>
      </c>
      <c r="T66" s="1575"/>
      <c r="U66" s="1575"/>
      <c r="V66" s="244"/>
      <c r="W66" s="1568">
        <f t="shared" si="1"/>
        <v>0</v>
      </c>
      <c r="X66" s="1568"/>
      <c r="Y66" s="1568"/>
      <c r="Z66" s="699"/>
      <c r="AA66" s="240"/>
      <c r="AB66" s="600"/>
      <c r="AC66" s="600"/>
      <c r="AD66" s="600"/>
      <c r="AE66" s="600"/>
      <c r="AF66" s="600"/>
      <c r="AG66" s="600"/>
      <c r="AH66" s="600"/>
      <c r="AI66" s="600"/>
      <c r="AJ66" s="600"/>
      <c r="AK66" s="600"/>
      <c r="AL66" s="600"/>
      <c r="AM66" s="600"/>
      <c r="AN66" s="600"/>
      <c r="AO66" s="600"/>
      <c r="AP66" s="600"/>
      <c r="AQ66" s="600"/>
      <c r="AR66" s="600"/>
      <c r="AS66" s="600"/>
      <c r="AT66" s="600"/>
      <c r="AU66" s="600"/>
      <c r="AV66" s="600"/>
      <c r="AW66" s="600"/>
      <c r="AX66" s="600"/>
      <c r="AY66" s="600"/>
      <c r="AZ66" s="600"/>
      <c r="BA66" s="600"/>
      <c r="BB66" s="600"/>
      <c r="BC66" s="600"/>
      <c r="BD66" s="600"/>
      <c r="BE66" s="600"/>
      <c r="BF66" s="600"/>
      <c r="BG66" s="600"/>
      <c r="BH66" s="600"/>
      <c r="BI66" s="600"/>
      <c r="BJ66" s="600"/>
      <c r="BK66" s="600"/>
      <c r="BL66" s="600"/>
      <c r="BM66" s="600"/>
      <c r="BN66" s="600"/>
      <c r="BO66" s="600"/>
      <c r="BP66" s="600"/>
      <c r="BQ66" s="600"/>
      <c r="BR66" s="600"/>
      <c r="BS66" s="600"/>
      <c r="BT66" s="600"/>
      <c r="BU66" s="600"/>
      <c r="BV66" s="600"/>
      <c r="BW66" s="600"/>
      <c r="BX66" s="600"/>
      <c r="BY66" s="600"/>
      <c r="BZ66" s="600"/>
      <c r="CA66" s="600"/>
      <c r="CB66" s="600"/>
      <c r="CC66" s="600"/>
      <c r="CD66" s="600"/>
      <c r="CE66" s="600"/>
      <c r="CF66" s="600"/>
      <c r="CG66" s="600"/>
      <c r="CH66" s="600"/>
      <c r="CI66" s="600"/>
    </row>
    <row r="67" spans="2:87" ht="30" customHeight="1">
      <c r="B67" s="1575" t="str">
        <f>IF('PE-2'!H61="","",'PE-2'!A61)</f>
        <v/>
      </c>
      <c r="C67" s="1575"/>
      <c r="D67" s="1576" t="str">
        <f>IF('PE-2'!H61="","",'PE-2'!H61)</f>
        <v/>
      </c>
      <c r="E67" s="1576"/>
      <c r="F67" s="1576"/>
      <c r="G67" s="1576"/>
      <c r="H67" s="1576"/>
      <c r="I67" s="1576"/>
      <c r="J67" s="1576"/>
      <c r="K67" s="1576"/>
      <c r="L67" s="1576"/>
      <c r="M67" s="1576"/>
      <c r="N67" s="1576"/>
      <c r="O67" s="1576"/>
      <c r="P67" s="1576"/>
      <c r="Q67" s="1575" t="str">
        <f>IF('PE-2'!H61="","",'PE-2'!S61)</f>
        <v/>
      </c>
      <c r="R67" s="1575"/>
      <c r="S67" s="1575" t="str">
        <f>IF('PE-2'!H61="","",'PE-2'!U61)</f>
        <v/>
      </c>
      <c r="T67" s="1575"/>
      <c r="U67" s="1575"/>
      <c r="V67" s="244"/>
      <c r="W67" s="1568">
        <f t="shared" si="1"/>
        <v>0</v>
      </c>
      <c r="X67" s="1568"/>
      <c r="Y67" s="1568"/>
      <c r="Z67" s="699"/>
      <c r="AA67" s="240"/>
      <c r="AB67" s="600"/>
      <c r="AC67" s="600"/>
      <c r="AD67" s="600"/>
      <c r="AE67" s="600"/>
      <c r="AF67" s="600"/>
      <c r="AG67" s="600"/>
      <c r="AH67" s="600"/>
      <c r="AI67" s="600"/>
      <c r="AJ67" s="600"/>
      <c r="AK67" s="600"/>
      <c r="AL67" s="600"/>
      <c r="AM67" s="600"/>
      <c r="AN67" s="600"/>
      <c r="AO67" s="600"/>
      <c r="AP67" s="600"/>
      <c r="AQ67" s="600"/>
      <c r="AR67" s="600"/>
      <c r="AS67" s="600"/>
      <c r="AT67" s="600"/>
      <c r="AU67" s="600"/>
      <c r="AV67" s="600"/>
      <c r="AW67" s="600"/>
      <c r="AX67" s="600"/>
      <c r="AY67" s="600"/>
      <c r="AZ67" s="600"/>
      <c r="BA67" s="600"/>
      <c r="BB67" s="600"/>
      <c r="BC67" s="600"/>
      <c r="BD67" s="600"/>
      <c r="BE67" s="600"/>
      <c r="BF67" s="600"/>
      <c r="BG67" s="600"/>
      <c r="BH67" s="600"/>
      <c r="BI67" s="600"/>
      <c r="BJ67" s="600"/>
      <c r="BK67" s="600"/>
      <c r="BL67" s="600"/>
      <c r="BM67" s="600"/>
      <c r="BN67" s="600"/>
      <c r="BO67" s="600"/>
      <c r="BP67" s="600"/>
      <c r="BQ67" s="600"/>
      <c r="BR67" s="600"/>
      <c r="BS67" s="600"/>
      <c r="BT67" s="600"/>
      <c r="BU67" s="600"/>
      <c r="BV67" s="600"/>
      <c r="BW67" s="600"/>
      <c r="BX67" s="600"/>
      <c r="BY67" s="600"/>
      <c r="BZ67" s="600"/>
      <c r="CA67" s="600"/>
      <c r="CB67" s="600"/>
      <c r="CC67" s="600"/>
      <c r="CD67" s="600"/>
      <c r="CE67" s="600"/>
      <c r="CF67" s="600"/>
      <c r="CG67" s="600"/>
      <c r="CH67" s="600"/>
      <c r="CI67" s="600"/>
    </row>
    <row r="68" spans="2:87" ht="30" customHeight="1">
      <c r="B68" s="1575" t="str">
        <f>IF('PE-2'!H62="","",'PE-2'!A62)</f>
        <v/>
      </c>
      <c r="C68" s="1575"/>
      <c r="D68" s="1576" t="str">
        <f>IF('PE-2'!H62="","",'PE-2'!H62)</f>
        <v/>
      </c>
      <c r="E68" s="1576"/>
      <c r="F68" s="1576"/>
      <c r="G68" s="1576"/>
      <c r="H68" s="1576"/>
      <c r="I68" s="1576"/>
      <c r="J68" s="1576"/>
      <c r="K68" s="1576"/>
      <c r="L68" s="1576"/>
      <c r="M68" s="1576"/>
      <c r="N68" s="1576"/>
      <c r="O68" s="1576"/>
      <c r="P68" s="1576"/>
      <c r="Q68" s="1575" t="str">
        <f>IF('PE-2'!H62="","",'PE-2'!S62)</f>
        <v/>
      </c>
      <c r="R68" s="1575"/>
      <c r="S68" s="1575" t="str">
        <f>IF('PE-2'!H62="","",'PE-2'!U62)</f>
        <v/>
      </c>
      <c r="T68" s="1575"/>
      <c r="U68" s="1575"/>
      <c r="V68" s="244"/>
      <c r="W68" s="1568">
        <f t="shared" si="1"/>
        <v>0</v>
      </c>
      <c r="X68" s="1568"/>
      <c r="Y68" s="1568"/>
      <c r="Z68" s="699"/>
      <c r="AA68" s="240"/>
      <c r="AB68" s="600"/>
      <c r="AC68" s="600"/>
      <c r="AD68" s="600"/>
      <c r="AE68" s="600"/>
      <c r="AF68" s="600"/>
      <c r="AG68" s="600"/>
      <c r="AH68" s="600"/>
      <c r="AI68" s="600"/>
      <c r="AJ68" s="600"/>
      <c r="AK68" s="600"/>
      <c r="AL68" s="600"/>
      <c r="AM68" s="600"/>
      <c r="AN68" s="600"/>
      <c r="AO68" s="600"/>
      <c r="AP68" s="600"/>
      <c r="AQ68" s="600"/>
      <c r="AR68" s="600"/>
      <c r="AS68" s="600"/>
      <c r="AT68" s="600"/>
      <c r="AU68" s="600"/>
      <c r="AV68" s="600"/>
      <c r="AW68" s="600"/>
      <c r="AX68" s="600"/>
      <c r="AY68" s="600"/>
      <c r="AZ68" s="600"/>
      <c r="BA68" s="600"/>
      <c r="BB68" s="600"/>
      <c r="BC68" s="600"/>
      <c r="BD68" s="600"/>
      <c r="BE68" s="600"/>
      <c r="BF68" s="600"/>
      <c r="BG68" s="600"/>
      <c r="BH68" s="600"/>
      <c r="BI68" s="600"/>
      <c r="BJ68" s="600"/>
      <c r="BK68" s="600"/>
      <c r="BL68" s="600"/>
      <c r="BM68" s="600"/>
      <c r="BN68" s="600"/>
      <c r="BO68" s="600"/>
      <c r="BP68" s="600"/>
      <c r="BQ68" s="600"/>
      <c r="BR68" s="600"/>
      <c r="BS68" s="600"/>
      <c r="BT68" s="600"/>
      <c r="BU68" s="600"/>
      <c r="BV68" s="600"/>
      <c r="BW68" s="600"/>
      <c r="BX68" s="600"/>
      <c r="BY68" s="600"/>
      <c r="BZ68" s="600"/>
      <c r="CA68" s="600"/>
      <c r="CB68" s="600"/>
      <c r="CC68" s="600"/>
      <c r="CD68" s="600"/>
      <c r="CE68" s="600"/>
      <c r="CF68" s="600"/>
      <c r="CG68" s="600"/>
      <c r="CH68" s="600"/>
      <c r="CI68" s="600"/>
    </row>
    <row r="69" spans="2:87" ht="30" customHeight="1">
      <c r="B69" s="1575" t="str">
        <f>IF('PE-2'!H63="","",'PE-2'!A63)</f>
        <v/>
      </c>
      <c r="C69" s="1575"/>
      <c r="D69" s="1576" t="str">
        <f>IF('PE-2'!H63="","",'PE-2'!H63)</f>
        <v/>
      </c>
      <c r="E69" s="1576"/>
      <c r="F69" s="1576"/>
      <c r="G69" s="1576"/>
      <c r="H69" s="1576"/>
      <c r="I69" s="1576"/>
      <c r="J69" s="1576"/>
      <c r="K69" s="1576"/>
      <c r="L69" s="1576"/>
      <c r="M69" s="1576"/>
      <c r="N69" s="1576"/>
      <c r="O69" s="1576"/>
      <c r="P69" s="1576"/>
      <c r="Q69" s="1575" t="str">
        <f>IF('PE-2'!H63="","",'PE-2'!S63)</f>
        <v/>
      </c>
      <c r="R69" s="1575"/>
      <c r="S69" s="1575" t="str">
        <f>IF('PE-2'!H63="","",'PE-2'!U63)</f>
        <v/>
      </c>
      <c r="T69" s="1575"/>
      <c r="U69" s="1575"/>
      <c r="V69" s="244"/>
      <c r="W69" s="1568">
        <f t="shared" si="1"/>
        <v>0</v>
      </c>
      <c r="X69" s="1568"/>
      <c r="Y69" s="1568"/>
      <c r="Z69" s="699"/>
      <c r="AA69" s="240"/>
      <c r="AB69" s="600"/>
      <c r="AC69" s="600"/>
      <c r="AD69" s="600"/>
      <c r="AE69" s="600"/>
      <c r="AF69" s="600"/>
      <c r="AG69" s="600"/>
      <c r="AH69" s="600"/>
      <c r="AI69" s="600"/>
      <c r="AJ69" s="600"/>
      <c r="AK69" s="600"/>
      <c r="AL69" s="600"/>
      <c r="AM69" s="600"/>
      <c r="AN69" s="600"/>
      <c r="AO69" s="600"/>
      <c r="AP69" s="600"/>
      <c r="AQ69" s="600"/>
      <c r="AR69" s="600"/>
      <c r="AS69" s="600"/>
      <c r="AT69" s="600"/>
      <c r="AU69" s="600"/>
      <c r="AV69" s="600"/>
      <c r="AW69" s="600"/>
      <c r="AX69" s="600"/>
      <c r="AY69" s="600"/>
      <c r="AZ69" s="600"/>
      <c r="BA69" s="600"/>
      <c r="BB69" s="600"/>
      <c r="BC69" s="600"/>
      <c r="BD69" s="600"/>
      <c r="BE69" s="600"/>
      <c r="BF69" s="600"/>
      <c r="BG69" s="600"/>
      <c r="BH69" s="600"/>
      <c r="BI69" s="600"/>
      <c r="BJ69" s="600"/>
      <c r="BK69" s="600"/>
      <c r="BL69" s="600"/>
      <c r="BM69" s="600"/>
      <c r="BN69" s="600"/>
      <c r="BO69" s="600"/>
      <c r="BP69" s="600"/>
      <c r="BQ69" s="600"/>
      <c r="BR69" s="600"/>
      <c r="BS69" s="600"/>
      <c r="BT69" s="600"/>
      <c r="BU69" s="600"/>
      <c r="BV69" s="600"/>
      <c r="BW69" s="600"/>
      <c r="BX69" s="600"/>
      <c r="BY69" s="600"/>
      <c r="BZ69" s="600"/>
      <c r="CA69" s="600"/>
      <c r="CB69" s="600"/>
      <c r="CC69" s="600"/>
      <c r="CD69" s="600"/>
      <c r="CE69" s="600"/>
      <c r="CF69" s="600"/>
      <c r="CG69" s="600"/>
      <c r="CH69" s="600"/>
      <c r="CI69" s="600"/>
    </row>
    <row r="70" spans="2:87" ht="30" customHeight="1">
      <c r="B70" s="1575" t="str">
        <f>IF('PE-2'!H64="","",'PE-2'!A64)</f>
        <v/>
      </c>
      <c r="C70" s="1575"/>
      <c r="D70" s="1576" t="str">
        <f>IF('PE-2'!H64="","",'PE-2'!H64)</f>
        <v/>
      </c>
      <c r="E70" s="1576"/>
      <c r="F70" s="1576"/>
      <c r="G70" s="1576"/>
      <c r="H70" s="1576"/>
      <c r="I70" s="1576"/>
      <c r="J70" s="1576"/>
      <c r="K70" s="1576"/>
      <c r="L70" s="1576"/>
      <c r="M70" s="1576"/>
      <c r="N70" s="1576"/>
      <c r="O70" s="1576"/>
      <c r="P70" s="1576"/>
      <c r="Q70" s="1575" t="str">
        <f>IF('PE-2'!H64="","",'PE-2'!S64)</f>
        <v/>
      </c>
      <c r="R70" s="1575"/>
      <c r="S70" s="1575" t="str">
        <f>IF('PE-2'!H64="","",'PE-2'!U64)</f>
        <v/>
      </c>
      <c r="T70" s="1575"/>
      <c r="U70" s="1575"/>
      <c r="V70" s="244"/>
      <c r="W70" s="1568">
        <f t="shared" si="1"/>
        <v>0</v>
      </c>
      <c r="X70" s="1568"/>
      <c r="Y70" s="1568"/>
      <c r="Z70" s="699"/>
      <c r="AA70" s="240"/>
      <c r="AB70" s="600"/>
      <c r="AC70" s="600"/>
      <c r="AD70" s="600"/>
      <c r="AE70" s="600"/>
      <c r="AF70" s="600"/>
      <c r="AG70" s="600"/>
      <c r="AH70" s="600"/>
      <c r="AI70" s="600"/>
      <c r="AJ70" s="600"/>
      <c r="AK70" s="600"/>
      <c r="AL70" s="600"/>
      <c r="AM70" s="600"/>
      <c r="AN70" s="600"/>
      <c r="AO70" s="600"/>
      <c r="AP70" s="600"/>
      <c r="AQ70" s="600"/>
      <c r="AR70" s="600"/>
      <c r="AS70" s="600"/>
      <c r="AT70" s="600"/>
      <c r="AU70" s="600"/>
      <c r="AV70" s="600"/>
      <c r="AW70" s="600"/>
      <c r="AX70" s="600"/>
      <c r="AY70" s="600"/>
      <c r="AZ70" s="600"/>
      <c r="BA70" s="600"/>
      <c r="BB70" s="600"/>
      <c r="BC70" s="600"/>
      <c r="BD70" s="600"/>
      <c r="BE70" s="600"/>
      <c r="BF70" s="600"/>
      <c r="BG70" s="600"/>
      <c r="BH70" s="600"/>
      <c r="BI70" s="600"/>
      <c r="BJ70" s="600"/>
      <c r="BK70" s="600"/>
      <c r="BL70" s="600"/>
      <c r="BM70" s="600"/>
      <c r="BN70" s="600"/>
      <c r="BO70" s="600"/>
      <c r="BP70" s="600"/>
      <c r="BQ70" s="600"/>
      <c r="BR70" s="600"/>
      <c r="BS70" s="600"/>
      <c r="BT70" s="600"/>
      <c r="BU70" s="600"/>
      <c r="BV70" s="600"/>
      <c r="BW70" s="600"/>
      <c r="BX70" s="600"/>
      <c r="BY70" s="600"/>
      <c r="BZ70" s="600"/>
      <c r="CA70" s="600"/>
      <c r="CB70" s="600"/>
      <c r="CC70" s="600"/>
      <c r="CD70" s="600"/>
      <c r="CE70" s="600"/>
      <c r="CF70" s="600"/>
      <c r="CG70" s="600"/>
      <c r="CH70" s="600"/>
      <c r="CI70" s="600"/>
    </row>
    <row r="71" spans="2:87" ht="30" customHeight="1">
      <c r="B71" s="1575" t="str">
        <f>IF('PE-2'!H65="","",'PE-2'!A65)</f>
        <v/>
      </c>
      <c r="C71" s="1575"/>
      <c r="D71" s="1576" t="str">
        <f>IF('PE-2'!H65="","",'PE-2'!H65)</f>
        <v/>
      </c>
      <c r="E71" s="1576"/>
      <c r="F71" s="1576"/>
      <c r="G71" s="1576"/>
      <c r="H71" s="1576"/>
      <c r="I71" s="1576"/>
      <c r="J71" s="1576"/>
      <c r="K71" s="1576"/>
      <c r="L71" s="1576"/>
      <c r="M71" s="1576"/>
      <c r="N71" s="1576"/>
      <c r="O71" s="1576"/>
      <c r="P71" s="1576"/>
      <c r="Q71" s="1575" t="str">
        <f>IF('PE-2'!H65="","",'PE-2'!S65)</f>
        <v/>
      </c>
      <c r="R71" s="1575"/>
      <c r="S71" s="1575" t="str">
        <f>IF('PE-2'!H65="","",'PE-2'!U65)</f>
        <v/>
      </c>
      <c r="T71" s="1575"/>
      <c r="U71" s="1575"/>
      <c r="V71" s="244"/>
      <c r="W71" s="1568">
        <f t="shared" si="1"/>
        <v>0</v>
      </c>
      <c r="X71" s="1568"/>
      <c r="Y71" s="1568"/>
      <c r="Z71" s="699"/>
      <c r="AA71" s="240"/>
      <c r="AB71" s="600"/>
      <c r="AC71" s="600"/>
      <c r="AD71" s="600"/>
      <c r="AE71" s="600"/>
      <c r="AF71" s="600"/>
      <c r="AG71" s="600"/>
      <c r="AH71" s="600"/>
      <c r="AI71" s="600"/>
      <c r="AJ71" s="600"/>
      <c r="AK71" s="600"/>
      <c r="AL71" s="600"/>
      <c r="AM71" s="600"/>
      <c r="AN71" s="600"/>
      <c r="AO71" s="600"/>
      <c r="AP71" s="600"/>
      <c r="AQ71" s="600"/>
      <c r="AR71" s="600"/>
      <c r="AS71" s="600"/>
      <c r="AT71" s="600"/>
      <c r="AU71" s="600"/>
      <c r="AV71" s="600"/>
      <c r="AW71" s="600"/>
      <c r="AX71" s="600"/>
      <c r="AY71" s="600"/>
      <c r="AZ71" s="600"/>
      <c r="BA71" s="600"/>
      <c r="BB71" s="600"/>
      <c r="BC71" s="600"/>
      <c r="BD71" s="600"/>
      <c r="BE71" s="600"/>
      <c r="BF71" s="600"/>
      <c r="BG71" s="600"/>
      <c r="BH71" s="600"/>
      <c r="BI71" s="600"/>
      <c r="BJ71" s="600"/>
      <c r="BK71" s="600"/>
      <c r="BL71" s="600"/>
      <c r="BM71" s="600"/>
      <c r="BN71" s="600"/>
      <c r="BO71" s="600"/>
      <c r="BP71" s="600"/>
      <c r="BQ71" s="600"/>
      <c r="BR71" s="600"/>
      <c r="BS71" s="600"/>
      <c r="BT71" s="600"/>
      <c r="BU71" s="600"/>
      <c r="BV71" s="600"/>
      <c r="BW71" s="600"/>
      <c r="BX71" s="600"/>
      <c r="BY71" s="600"/>
      <c r="BZ71" s="600"/>
      <c r="CA71" s="600"/>
      <c r="CB71" s="600"/>
      <c r="CC71" s="600"/>
      <c r="CD71" s="600"/>
      <c r="CE71" s="600"/>
      <c r="CF71" s="600"/>
      <c r="CG71" s="600"/>
      <c r="CH71" s="600"/>
      <c r="CI71" s="600"/>
    </row>
    <row r="72" spans="2:87" ht="30" customHeight="1">
      <c r="B72" s="1575" t="str">
        <f>IF('PE-2'!H66="","",'PE-2'!A66)</f>
        <v/>
      </c>
      <c r="C72" s="1575"/>
      <c r="D72" s="1576" t="str">
        <f>IF('PE-2'!H66="","",'PE-2'!H66)</f>
        <v/>
      </c>
      <c r="E72" s="1576"/>
      <c r="F72" s="1576"/>
      <c r="G72" s="1576"/>
      <c r="H72" s="1576"/>
      <c r="I72" s="1576"/>
      <c r="J72" s="1576"/>
      <c r="K72" s="1576"/>
      <c r="L72" s="1576"/>
      <c r="M72" s="1576"/>
      <c r="N72" s="1576"/>
      <c r="O72" s="1576"/>
      <c r="P72" s="1576"/>
      <c r="Q72" s="1575" t="str">
        <f>IF('PE-2'!H66="","",'PE-2'!S66)</f>
        <v/>
      </c>
      <c r="R72" s="1575"/>
      <c r="S72" s="1575" t="str">
        <f>IF('PE-2'!H66="","",'PE-2'!U66)</f>
        <v/>
      </c>
      <c r="T72" s="1575"/>
      <c r="U72" s="1575"/>
      <c r="V72" s="244"/>
      <c r="W72" s="1568">
        <f t="shared" si="1"/>
        <v>0</v>
      </c>
      <c r="X72" s="1568"/>
      <c r="Y72" s="1568"/>
      <c r="Z72" s="699"/>
      <c r="AA72" s="240"/>
      <c r="AB72" s="600"/>
      <c r="AC72" s="600"/>
      <c r="AD72" s="600"/>
      <c r="AE72" s="600"/>
      <c r="AF72" s="600"/>
      <c r="AG72" s="600"/>
      <c r="AH72" s="600"/>
      <c r="AI72" s="600"/>
      <c r="AJ72" s="600"/>
      <c r="AK72" s="600"/>
      <c r="AL72" s="600"/>
      <c r="AM72" s="600"/>
      <c r="AN72" s="600"/>
      <c r="AO72" s="600"/>
      <c r="AP72" s="600"/>
      <c r="AQ72" s="600"/>
      <c r="AR72" s="600"/>
      <c r="AS72" s="600"/>
      <c r="AT72" s="600"/>
      <c r="AU72" s="600"/>
      <c r="AV72" s="600"/>
      <c r="AW72" s="600"/>
      <c r="AX72" s="600"/>
      <c r="AY72" s="600"/>
      <c r="AZ72" s="600"/>
      <c r="BA72" s="600"/>
      <c r="BB72" s="600"/>
      <c r="BC72" s="600"/>
      <c r="BD72" s="600"/>
      <c r="BE72" s="600"/>
      <c r="BF72" s="600"/>
      <c r="BG72" s="600"/>
      <c r="BH72" s="600"/>
      <c r="BI72" s="600"/>
      <c r="BJ72" s="600"/>
      <c r="BK72" s="600"/>
      <c r="BL72" s="600"/>
      <c r="BM72" s="600"/>
      <c r="BN72" s="600"/>
      <c r="BO72" s="600"/>
      <c r="BP72" s="600"/>
      <c r="BQ72" s="600"/>
      <c r="BR72" s="600"/>
      <c r="BS72" s="600"/>
      <c r="BT72" s="600"/>
      <c r="BU72" s="600"/>
      <c r="BV72" s="600"/>
      <c r="BW72" s="600"/>
      <c r="BX72" s="600"/>
      <c r="BY72" s="600"/>
      <c r="BZ72" s="600"/>
      <c r="CA72" s="600"/>
      <c r="CB72" s="600"/>
      <c r="CC72" s="600"/>
      <c r="CD72" s="600"/>
      <c r="CE72" s="600"/>
      <c r="CF72" s="600"/>
      <c r="CG72" s="600"/>
      <c r="CH72" s="600"/>
      <c r="CI72" s="600"/>
    </row>
    <row r="73" spans="2:87" ht="30" customHeight="1">
      <c r="B73" s="1575" t="str">
        <f>IF('PE-2'!H67="","",'PE-2'!A67)</f>
        <v/>
      </c>
      <c r="C73" s="1575"/>
      <c r="D73" s="1576" t="str">
        <f>IF('PE-2'!H67="","",'PE-2'!H67)</f>
        <v/>
      </c>
      <c r="E73" s="1576"/>
      <c r="F73" s="1576"/>
      <c r="G73" s="1576"/>
      <c r="H73" s="1576"/>
      <c r="I73" s="1576"/>
      <c r="J73" s="1576"/>
      <c r="K73" s="1576"/>
      <c r="L73" s="1576"/>
      <c r="M73" s="1576"/>
      <c r="N73" s="1576"/>
      <c r="O73" s="1576"/>
      <c r="P73" s="1576"/>
      <c r="Q73" s="1575" t="str">
        <f>IF('PE-2'!H67="","",'PE-2'!S67)</f>
        <v/>
      </c>
      <c r="R73" s="1575"/>
      <c r="S73" s="1575" t="str">
        <f>IF('PE-2'!H67="","",'PE-2'!U67)</f>
        <v/>
      </c>
      <c r="T73" s="1575"/>
      <c r="U73" s="1575"/>
      <c r="V73" s="244"/>
      <c r="W73" s="1568">
        <f t="shared" si="1"/>
        <v>0</v>
      </c>
      <c r="X73" s="1568"/>
      <c r="Y73" s="1568"/>
      <c r="Z73" s="699"/>
      <c r="AA73" s="240"/>
      <c r="AB73" s="600"/>
      <c r="AC73" s="600"/>
      <c r="AD73" s="600"/>
      <c r="AE73" s="600"/>
      <c r="AF73" s="600"/>
      <c r="AG73" s="600"/>
      <c r="AH73" s="600"/>
      <c r="AI73" s="600"/>
      <c r="AJ73" s="600"/>
      <c r="AK73" s="600"/>
      <c r="AL73" s="600"/>
      <c r="AM73" s="600"/>
      <c r="AN73" s="600"/>
      <c r="AO73" s="600"/>
      <c r="AP73" s="600"/>
      <c r="AQ73" s="600"/>
      <c r="AR73" s="600"/>
      <c r="AS73" s="600"/>
      <c r="AT73" s="600"/>
      <c r="AU73" s="600"/>
      <c r="AV73" s="600"/>
      <c r="AW73" s="600"/>
      <c r="AX73" s="600"/>
      <c r="AY73" s="600"/>
      <c r="AZ73" s="600"/>
      <c r="BA73" s="600"/>
      <c r="BB73" s="600"/>
      <c r="BC73" s="600"/>
      <c r="BD73" s="600"/>
      <c r="BE73" s="600"/>
      <c r="BF73" s="600"/>
      <c r="BG73" s="600"/>
      <c r="BH73" s="600"/>
      <c r="BI73" s="600"/>
      <c r="BJ73" s="600"/>
      <c r="BK73" s="600"/>
      <c r="BL73" s="600"/>
      <c r="BM73" s="600"/>
      <c r="BN73" s="600"/>
      <c r="BO73" s="600"/>
      <c r="BP73" s="600"/>
      <c r="BQ73" s="600"/>
      <c r="BR73" s="600"/>
      <c r="BS73" s="600"/>
      <c r="BT73" s="600"/>
      <c r="BU73" s="600"/>
      <c r="BV73" s="600"/>
      <c r="BW73" s="600"/>
      <c r="BX73" s="600"/>
      <c r="BY73" s="600"/>
      <c r="BZ73" s="600"/>
      <c r="CA73" s="600"/>
      <c r="CB73" s="600"/>
      <c r="CC73" s="600"/>
      <c r="CD73" s="600"/>
      <c r="CE73" s="600"/>
      <c r="CF73" s="600"/>
      <c r="CG73" s="600"/>
      <c r="CH73" s="600"/>
      <c r="CI73" s="600"/>
    </row>
    <row r="74" spans="2:87" ht="30" customHeight="1">
      <c r="B74" s="1575" t="str">
        <f>IF('PE-2'!H68="","",'PE-2'!A68)</f>
        <v/>
      </c>
      <c r="C74" s="1575"/>
      <c r="D74" s="1576" t="str">
        <f>IF('PE-2'!H68="","",'PE-2'!H68)</f>
        <v/>
      </c>
      <c r="E74" s="1576"/>
      <c r="F74" s="1576"/>
      <c r="G74" s="1576"/>
      <c r="H74" s="1576"/>
      <c r="I74" s="1576"/>
      <c r="J74" s="1576"/>
      <c r="K74" s="1576"/>
      <c r="L74" s="1576"/>
      <c r="M74" s="1576"/>
      <c r="N74" s="1576"/>
      <c r="O74" s="1576"/>
      <c r="P74" s="1576"/>
      <c r="Q74" s="1575" t="str">
        <f>IF('PE-2'!H68="","",'PE-2'!S68)</f>
        <v/>
      </c>
      <c r="R74" s="1575"/>
      <c r="S74" s="1575" t="str">
        <f>IF('PE-2'!H68="","",'PE-2'!U68)</f>
        <v/>
      </c>
      <c r="T74" s="1575"/>
      <c r="U74" s="1575"/>
      <c r="V74" s="244"/>
      <c r="W74" s="1568">
        <f t="shared" si="1"/>
        <v>0</v>
      </c>
      <c r="X74" s="1568"/>
      <c r="Y74" s="1568"/>
      <c r="Z74" s="699"/>
      <c r="AA74" s="240"/>
      <c r="AB74" s="600"/>
      <c r="AC74" s="600"/>
      <c r="AD74" s="600"/>
      <c r="AE74" s="600"/>
      <c r="AF74" s="600"/>
      <c r="AG74" s="600"/>
      <c r="AH74" s="600"/>
      <c r="AI74" s="600"/>
      <c r="AJ74" s="600"/>
      <c r="AK74" s="600"/>
      <c r="AL74" s="600"/>
      <c r="AM74" s="600"/>
      <c r="AN74" s="600"/>
      <c r="AO74" s="600"/>
      <c r="AP74" s="600"/>
      <c r="AQ74" s="600"/>
      <c r="AR74" s="600"/>
      <c r="AS74" s="600"/>
      <c r="AT74" s="600"/>
      <c r="AU74" s="600"/>
      <c r="AV74" s="600"/>
      <c r="AW74" s="600"/>
      <c r="AX74" s="600"/>
      <c r="AY74" s="600"/>
      <c r="AZ74" s="600"/>
      <c r="BA74" s="600"/>
      <c r="BB74" s="600"/>
      <c r="BC74" s="600"/>
      <c r="BD74" s="600"/>
      <c r="BE74" s="600"/>
      <c r="BF74" s="600"/>
      <c r="BG74" s="600"/>
      <c r="BH74" s="600"/>
      <c r="BI74" s="600"/>
      <c r="BJ74" s="600"/>
      <c r="BK74" s="600"/>
      <c r="BL74" s="600"/>
      <c r="BM74" s="600"/>
      <c r="BN74" s="600"/>
      <c r="BO74" s="600"/>
      <c r="BP74" s="600"/>
      <c r="BQ74" s="600"/>
      <c r="BR74" s="600"/>
      <c r="BS74" s="600"/>
      <c r="BT74" s="600"/>
      <c r="BU74" s="600"/>
      <c r="BV74" s="600"/>
      <c r="BW74" s="600"/>
      <c r="BX74" s="600"/>
      <c r="BY74" s="600"/>
      <c r="BZ74" s="600"/>
      <c r="CA74" s="600"/>
      <c r="CB74" s="600"/>
      <c r="CC74" s="600"/>
      <c r="CD74" s="600"/>
      <c r="CE74" s="600"/>
      <c r="CF74" s="600"/>
      <c r="CG74" s="600"/>
      <c r="CH74" s="600"/>
      <c r="CI74" s="600"/>
    </row>
    <row r="75" spans="2:87" ht="30" customHeight="1">
      <c r="B75" s="1575" t="str">
        <f>IF('PE-2'!H69="","",'PE-2'!A69)</f>
        <v/>
      </c>
      <c r="C75" s="1575"/>
      <c r="D75" s="1576" t="str">
        <f>IF('PE-2'!H69="","",'PE-2'!H69)</f>
        <v/>
      </c>
      <c r="E75" s="1576"/>
      <c r="F75" s="1576"/>
      <c r="G75" s="1576"/>
      <c r="H75" s="1576"/>
      <c r="I75" s="1576"/>
      <c r="J75" s="1576"/>
      <c r="K75" s="1576"/>
      <c r="L75" s="1576"/>
      <c r="M75" s="1576"/>
      <c r="N75" s="1576"/>
      <c r="O75" s="1576"/>
      <c r="P75" s="1576"/>
      <c r="Q75" s="1575" t="str">
        <f>IF('PE-2'!H69="","",'PE-2'!S69)</f>
        <v/>
      </c>
      <c r="R75" s="1575"/>
      <c r="S75" s="1575" t="str">
        <f>IF('PE-2'!H69="","",'PE-2'!U69)</f>
        <v/>
      </c>
      <c r="T75" s="1575"/>
      <c r="U75" s="1575"/>
      <c r="V75" s="244"/>
      <c r="W75" s="1568">
        <f t="shared" si="1"/>
        <v>0</v>
      </c>
      <c r="X75" s="1568"/>
      <c r="Y75" s="1568"/>
      <c r="Z75" s="699"/>
      <c r="AA75" s="240"/>
      <c r="AB75" s="600"/>
      <c r="AC75" s="600"/>
      <c r="AD75" s="600"/>
      <c r="AE75" s="600"/>
      <c r="AF75" s="600"/>
      <c r="AG75" s="600"/>
      <c r="AH75" s="600"/>
      <c r="AI75" s="600"/>
      <c r="AJ75" s="600"/>
      <c r="AK75" s="600"/>
      <c r="AL75" s="600"/>
      <c r="AM75" s="600"/>
      <c r="AN75" s="600"/>
      <c r="AO75" s="600"/>
      <c r="AP75" s="600"/>
      <c r="AQ75" s="600"/>
      <c r="AR75" s="600"/>
      <c r="AS75" s="600"/>
      <c r="AT75" s="600"/>
      <c r="AU75" s="600"/>
      <c r="AV75" s="600"/>
      <c r="AW75" s="600"/>
      <c r="AX75" s="600"/>
      <c r="AY75" s="600"/>
      <c r="AZ75" s="600"/>
      <c r="BA75" s="600"/>
      <c r="BB75" s="600"/>
      <c r="BC75" s="600"/>
      <c r="BD75" s="600"/>
      <c r="BE75" s="600"/>
      <c r="BF75" s="600"/>
      <c r="BG75" s="600"/>
      <c r="BH75" s="600"/>
      <c r="BI75" s="600"/>
      <c r="BJ75" s="600"/>
      <c r="BK75" s="600"/>
      <c r="BL75" s="600"/>
      <c r="BM75" s="600"/>
      <c r="BN75" s="600"/>
      <c r="BO75" s="600"/>
      <c r="BP75" s="600"/>
      <c r="BQ75" s="600"/>
      <c r="BR75" s="600"/>
      <c r="BS75" s="600"/>
      <c r="BT75" s="600"/>
      <c r="BU75" s="600"/>
      <c r="BV75" s="600"/>
      <c r="BW75" s="600"/>
      <c r="BX75" s="600"/>
      <c r="BY75" s="600"/>
      <c r="BZ75" s="600"/>
      <c r="CA75" s="600"/>
      <c r="CB75" s="600"/>
      <c r="CC75" s="600"/>
      <c r="CD75" s="600"/>
      <c r="CE75" s="600"/>
      <c r="CF75" s="600"/>
      <c r="CG75" s="600"/>
      <c r="CH75" s="600"/>
      <c r="CI75" s="600"/>
    </row>
    <row r="76" spans="2:87" ht="30" customHeight="1">
      <c r="B76" s="1575" t="str">
        <f>IF('PE-2'!H70="","",'PE-2'!A70)</f>
        <v/>
      </c>
      <c r="C76" s="1575"/>
      <c r="D76" s="1576" t="str">
        <f>IF('PE-2'!H70="","",'PE-2'!H70)</f>
        <v/>
      </c>
      <c r="E76" s="1576"/>
      <c r="F76" s="1576"/>
      <c r="G76" s="1576"/>
      <c r="H76" s="1576"/>
      <c r="I76" s="1576"/>
      <c r="J76" s="1576"/>
      <c r="K76" s="1576"/>
      <c r="L76" s="1576"/>
      <c r="M76" s="1576"/>
      <c r="N76" s="1576"/>
      <c r="O76" s="1576"/>
      <c r="P76" s="1576"/>
      <c r="Q76" s="1575" t="str">
        <f>IF('PE-2'!H70="","",'PE-2'!S70)</f>
        <v/>
      </c>
      <c r="R76" s="1575"/>
      <c r="S76" s="1575" t="str">
        <f>IF('PE-2'!H70="","",'PE-2'!U70)</f>
        <v/>
      </c>
      <c r="T76" s="1575"/>
      <c r="U76" s="1575"/>
      <c r="V76" s="244"/>
      <c r="W76" s="1568">
        <f t="shared" si="1"/>
        <v>0</v>
      </c>
      <c r="X76" s="1568"/>
      <c r="Y76" s="1568"/>
      <c r="Z76" s="699"/>
      <c r="AB76" s="600"/>
      <c r="AC76" s="600"/>
      <c r="AD76" s="600"/>
      <c r="AE76" s="600"/>
      <c r="AF76" s="600"/>
      <c r="AG76" s="600"/>
      <c r="AH76" s="600"/>
      <c r="AI76" s="600"/>
      <c r="AJ76" s="600"/>
      <c r="AK76" s="600"/>
      <c r="AL76" s="600"/>
      <c r="AM76" s="600"/>
      <c r="AN76" s="600"/>
      <c r="AO76" s="600"/>
      <c r="AP76" s="600"/>
      <c r="AQ76" s="600"/>
      <c r="AR76" s="600"/>
      <c r="AS76" s="600"/>
      <c r="AT76" s="600"/>
      <c r="AU76" s="600"/>
      <c r="AV76" s="600"/>
      <c r="AW76" s="600"/>
      <c r="AX76" s="600"/>
      <c r="AY76" s="600"/>
      <c r="AZ76" s="600"/>
      <c r="BA76" s="600"/>
      <c r="BB76" s="600"/>
      <c r="BC76" s="600"/>
      <c r="BD76" s="600"/>
      <c r="BE76" s="600"/>
      <c r="BF76" s="600"/>
      <c r="BG76" s="600"/>
      <c r="BH76" s="600"/>
      <c r="BI76" s="600"/>
      <c r="BJ76" s="600"/>
      <c r="BK76" s="600"/>
      <c r="BL76" s="600"/>
      <c r="BM76" s="600"/>
      <c r="BN76" s="600"/>
      <c r="BO76" s="600"/>
      <c r="BP76" s="600"/>
      <c r="BQ76" s="600"/>
      <c r="BR76" s="600"/>
      <c r="BS76" s="600"/>
      <c r="BT76" s="600"/>
      <c r="BU76" s="600"/>
      <c r="BV76" s="600"/>
      <c r="BW76" s="600"/>
      <c r="BX76" s="600"/>
      <c r="BY76" s="600"/>
      <c r="BZ76" s="600"/>
      <c r="CA76" s="600"/>
      <c r="CB76" s="600"/>
      <c r="CC76" s="600"/>
      <c r="CD76" s="600"/>
      <c r="CE76" s="600"/>
      <c r="CF76" s="600"/>
      <c r="CG76" s="600"/>
      <c r="CH76" s="600"/>
      <c r="CI76" s="600"/>
    </row>
    <row r="77" spans="2:87" ht="30" customHeight="1">
      <c r="B77" s="1575" t="str">
        <f>IF('PE-2'!H71="","",'PE-2'!A71)</f>
        <v/>
      </c>
      <c r="C77" s="1575"/>
      <c r="D77" s="1576" t="str">
        <f>IF('PE-2'!H71="","",'PE-2'!H71)</f>
        <v/>
      </c>
      <c r="E77" s="1576"/>
      <c r="F77" s="1576"/>
      <c r="G77" s="1576"/>
      <c r="H77" s="1576"/>
      <c r="I77" s="1576"/>
      <c r="J77" s="1576"/>
      <c r="K77" s="1576"/>
      <c r="L77" s="1576"/>
      <c r="M77" s="1576"/>
      <c r="N77" s="1576"/>
      <c r="O77" s="1576"/>
      <c r="P77" s="1576"/>
      <c r="Q77" s="1575" t="str">
        <f>IF('PE-2'!H71="","",'PE-2'!S71)</f>
        <v/>
      </c>
      <c r="R77" s="1575"/>
      <c r="S77" s="1575" t="str">
        <f>IF('PE-2'!H71="","",'PE-2'!U71)</f>
        <v/>
      </c>
      <c r="T77" s="1575"/>
      <c r="U77" s="1575"/>
      <c r="V77" s="244"/>
      <c r="W77" s="1568">
        <f t="shared" si="1"/>
        <v>0</v>
      </c>
      <c r="X77" s="1568"/>
      <c r="Y77" s="1568"/>
      <c r="Z77" s="699"/>
      <c r="AB77" s="600"/>
      <c r="AC77" s="600"/>
      <c r="AD77" s="600"/>
      <c r="AE77" s="600"/>
      <c r="AF77" s="600"/>
      <c r="AG77" s="600"/>
      <c r="AH77" s="600"/>
      <c r="AI77" s="600"/>
      <c r="AJ77" s="600"/>
      <c r="AK77" s="600"/>
      <c r="AL77" s="600"/>
      <c r="AM77" s="600"/>
      <c r="AN77" s="600"/>
      <c r="AO77" s="600"/>
      <c r="AP77" s="600"/>
      <c r="AQ77" s="600"/>
      <c r="AR77" s="600"/>
      <c r="AS77" s="600"/>
      <c r="AT77" s="600"/>
      <c r="AU77" s="600"/>
      <c r="AV77" s="600"/>
      <c r="AW77" s="600"/>
      <c r="AX77" s="600"/>
      <c r="AY77" s="600"/>
      <c r="AZ77" s="600"/>
      <c r="BA77" s="600"/>
      <c r="BB77" s="600"/>
      <c r="BC77" s="600"/>
      <c r="BD77" s="600"/>
      <c r="BE77" s="600"/>
      <c r="BF77" s="600"/>
      <c r="BG77" s="600"/>
      <c r="BH77" s="600"/>
      <c r="BI77" s="600"/>
      <c r="BJ77" s="600"/>
      <c r="BK77" s="600"/>
      <c r="BL77" s="600"/>
      <c r="BM77" s="600"/>
      <c r="BN77" s="600"/>
      <c r="BO77" s="600"/>
      <c r="BP77" s="600"/>
      <c r="BQ77" s="600"/>
      <c r="BR77" s="600"/>
      <c r="BS77" s="600"/>
      <c r="BT77" s="600"/>
      <c r="BU77" s="600"/>
      <c r="BV77" s="600"/>
      <c r="BW77" s="600"/>
      <c r="BX77" s="600"/>
      <c r="BY77" s="600"/>
      <c r="BZ77" s="600"/>
      <c r="CA77" s="600"/>
      <c r="CB77" s="600"/>
      <c r="CC77" s="600"/>
      <c r="CD77" s="600"/>
      <c r="CE77" s="600"/>
      <c r="CF77" s="600"/>
      <c r="CG77" s="600"/>
      <c r="CH77" s="600"/>
      <c r="CI77" s="600"/>
    </row>
    <row r="78" spans="2:87" ht="30" customHeight="1">
      <c r="B78" s="1575" t="str">
        <f>IF('PE-2'!H72="","",'PE-2'!A72)</f>
        <v/>
      </c>
      <c r="C78" s="1575"/>
      <c r="D78" s="1576" t="str">
        <f>IF('PE-2'!H72="","",'PE-2'!H72)</f>
        <v/>
      </c>
      <c r="E78" s="1576"/>
      <c r="F78" s="1576"/>
      <c r="G78" s="1576"/>
      <c r="H78" s="1576"/>
      <c r="I78" s="1576"/>
      <c r="J78" s="1576"/>
      <c r="K78" s="1576"/>
      <c r="L78" s="1576"/>
      <c r="M78" s="1576"/>
      <c r="N78" s="1576"/>
      <c r="O78" s="1576"/>
      <c r="P78" s="1576"/>
      <c r="Q78" s="1575" t="str">
        <f>IF('PE-2'!H72="","",'PE-2'!S72)</f>
        <v/>
      </c>
      <c r="R78" s="1575"/>
      <c r="S78" s="1575" t="str">
        <f>IF('PE-2'!H72="","",'PE-2'!U72)</f>
        <v/>
      </c>
      <c r="T78" s="1575"/>
      <c r="U78" s="1575"/>
      <c r="V78" s="244"/>
      <c r="W78" s="1568">
        <f t="shared" si="1"/>
        <v>0</v>
      </c>
      <c r="X78" s="1568"/>
      <c r="Y78" s="1568"/>
      <c r="Z78" s="699"/>
      <c r="AB78" s="600"/>
      <c r="AC78" s="600"/>
      <c r="AD78" s="600"/>
      <c r="AE78" s="600"/>
      <c r="AF78" s="600"/>
      <c r="AG78" s="600"/>
      <c r="AH78" s="600"/>
      <c r="AI78" s="600"/>
      <c r="AJ78" s="600"/>
      <c r="AK78" s="600"/>
      <c r="AL78" s="600"/>
      <c r="AM78" s="600"/>
      <c r="AN78" s="600"/>
      <c r="AO78" s="600"/>
      <c r="AP78" s="600"/>
      <c r="AQ78" s="600"/>
      <c r="AR78" s="600"/>
      <c r="AS78" s="600"/>
      <c r="AT78" s="600"/>
      <c r="AU78" s="600"/>
      <c r="AV78" s="600"/>
      <c r="AW78" s="600"/>
      <c r="AX78" s="600"/>
      <c r="AY78" s="600"/>
      <c r="AZ78" s="600"/>
      <c r="BA78" s="600"/>
      <c r="BB78" s="600"/>
      <c r="BC78" s="600"/>
      <c r="BD78" s="600"/>
      <c r="BE78" s="600"/>
      <c r="BF78" s="600"/>
      <c r="BG78" s="600"/>
      <c r="BH78" s="600"/>
      <c r="BI78" s="600"/>
      <c r="BJ78" s="600"/>
      <c r="BK78" s="600"/>
      <c r="BL78" s="600"/>
      <c r="BM78" s="600"/>
      <c r="BN78" s="600"/>
      <c r="BO78" s="600"/>
      <c r="BP78" s="600"/>
      <c r="BQ78" s="600"/>
      <c r="BR78" s="600"/>
      <c r="BS78" s="600"/>
      <c r="BT78" s="600"/>
      <c r="BU78" s="600"/>
      <c r="BV78" s="600"/>
      <c r="BW78" s="600"/>
      <c r="BX78" s="600"/>
      <c r="BY78" s="600"/>
      <c r="BZ78" s="600"/>
      <c r="CA78" s="600"/>
      <c r="CB78" s="600"/>
      <c r="CC78" s="600"/>
      <c r="CD78" s="600"/>
      <c r="CE78" s="600"/>
      <c r="CF78" s="600"/>
      <c r="CG78" s="600"/>
      <c r="CH78" s="600"/>
      <c r="CI78" s="600"/>
    </row>
    <row r="79" spans="2:87" ht="30" customHeight="1">
      <c r="B79" s="1575" t="str">
        <f>IF('PE-2'!H73="","",'PE-2'!A73)</f>
        <v/>
      </c>
      <c r="C79" s="1575"/>
      <c r="D79" s="1576" t="str">
        <f>IF('PE-2'!H73="","",'PE-2'!H73)</f>
        <v/>
      </c>
      <c r="E79" s="1576"/>
      <c r="F79" s="1576"/>
      <c r="G79" s="1576"/>
      <c r="H79" s="1576"/>
      <c r="I79" s="1576"/>
      <c r="J79" s="1576"/>
      <c r="K79" s="1576"/>
      <c r="L79" s="1576"/>
      <c r="M79" s="1576"/>
      <c r="N79" s="1576"/>
      <c r="O79" s="1576"/>
      <c r="P79" s="1576"/>
      <c r="Q79" s="1575" t="str">
        <f>IF('PE-2'!H73="","",'PE-2'!S73)</f>
        <v/>
      </c>
      <c r="R79" s="1575"/>
      <c r="S79" s="1575" t="str">
        <f>IF('PE-2'!H73="","",'PE-2'!U73)</f>
        <v/>
      </c>
      <c r="T79" s="1575"/>
      <c r="U79" s="1575"/>
      <c r="V79" s="244"/>
      <c r="W79" s="1568">
        <f t="shared" si="1"/>
        <v>0</v>
      </c>
      <c r="X79" s="1568"/>
      <c r="Y79" s="1568"/>
      <c r="Z79" s="699"/>
      <c r="AB79" s="600"/>
      <c r="AC79" s="600"/>
      <c r="AD79" s="600"/>
      <c r="AE79" s="600"/>
      <c r="AF79" s="600"/>
      <c r="AG79" s="600"/>
      <c r="AH79" s="600"/>
      <c r="AI79" s="600"/>
      <c r="AJ79" s="600"/>
      <c r="AK79" s="600"/>
      <c r="AL79" s="600"/>
      <c r="AM79" s="600"/>
      <c r="AN79" s="600"/>
      <c r="AO79" s="600"/>
      <c r="AP79" s="600"/>
      <c r="AQ79" s="600"/>
      <c r="AR79" s="600"/>
      <c r="AS79" s="600"/>
      <c r="AT79" s="600"/>
      <c r="AU79" s="600"/>
      <c r="AV79" s="600"/>
      <c r="AW79" s="600"/>
      <c r="AX79" s="600"/>
      <c r="AY79" s="600"/>
      <c r="AZ79" s="600"/>
      <c r="BA79" s="600"/>
      <c r="BB79" s="600"/>
      <c r="BC79" s="600"/>
      <c r="BD79" s="600"/>
      <c r="BE79" s="600"/>
      <c r="BF79" s="600"/>
      <c r="BG79" s="600"/>
      <c r="BH79" s="600"/>
      <c r="BI79" s="600"/>
      <c r="BJ79" s="600"/>
      <c r="BK79" s="600"/>
      <c r="BL79" s="600"/>
      <c r="BM79" s="600"/>
      <c r="BN79" s="600"/>
      <c r="BO79" s="600"/>
      <c r="BP79" s="600"/>
      <c r="BQ79" s="600"/>
      <c r="BR79" s="600"/>
      <c r="BS79" s="600"/>
      <c r="BT79" s="600"/>
      <c r="BU79" s="600"/>
      <c r="BV79" s="600"/>
      <c r="BW79" s="600"/>
      <c r="BX79" s="600"/>
      <c r="BY79" s="600"/>
      <c r="BZ79" s="600"/>
      <c r="CA79" s="600"/>
      <c r="CB79" s="600"/>
      <c r="CC79" s="600"/>
      <c r="CD79" s="600"/>
      <c r="CE79" s="600"/>
      <c r="CF79" s="600"/>
      <c r="CG79" s="600"/>
      <c r="CH79" s="600"/>
      <c r="CI79" s="600"/>
    </row>
    <row r="80" spans="2:87" ht="30" customHeight="1">
      <c r="B80" s="1575" t="str">
        <f>IF('PE-2'!H74="","",'PE-2'!A74)</f>
        <v/>
      </c>
      <c r="C80" s="1575"/>
      <c r="D80" s="1576" t="str">
        <f>IF('PE-2'!H74="","",'PE-2'!H74)</f>
        <v/>
      </c>
      <c r="E80" s="1576"/>
      <c r="F80" s="1576"/>
      <c r="G80" s="1576"/>
      <c r="H80" s="1576"/>
      <c r="I80" s="1576"/>
      <c r="J80" s="1576"/>
      <c r="K80" s="1576"/>
      <c r="L80" s="1576"/>
      <c r="M80" s="1576"/>
      <c r="N80" s="1576"/>
      <c r="O80" s="1576"/>
      <c r="P80" s="1576"/>
      <c r="Q80" s="1575" t="str">
        <f>IF('PE-2'!H74="","",'PE-2'!S74)</f>
        <v/>
      </c>
      <c r="R80" s="1575"/>
      <c r="S80" s="1575" t="str">
        <f>IF('PE-2'!H74="","",'PE-2'!U74)</f>
        <v/>
      </c>
      <c r="T80" s="1575"/>
      <c r="U80" s="1575"/>
      <c r="V80" s="244"/>
      <c r="W80" s="1568">
        <f t="shared" si="1"/>
        <v>0</v>
      </c>
      <c r="X80" s="1568"/>
      <c r="Y80" s="1568"/>
      <c r="Z80" s="699"/>
      <c r="AB80" s="600"/>
      <c r="AC80" s="600"/>
      <c r="AD80" s="600"/>
      <c r="AE80" s="600"/>
      <c r="AF80" s="600"/>
      <c r="AG80" s="600"/>
      <c r="AH80" s="600"/>
      <c r="AI80" s="600"/>
      <c r="AJ80" s="600"/>
      <c r="AK80" s="600"/>
      <c r="AL80" s="600"/>
      <c r="AM80" s="600"/>
      <c r="AN80" s="600"/>
      <c r="AO80" s="600"/>
      <c r="AP80" s="600"/>
      <c r="AQ80" s="600"/>
      <c r="AR80" s="600"/>
      <c r="AS80" s="600"/>
      <c r="AT80" s="600"/>
      <c r="AU80" s="600"/>
      <c r="AV80" s="600"/>
      <c r="AW80" s="600"/>
      <c r="AX80" s="600"/>
      <c r="AY80" s="600"/>
      <c r="AZ80" s="600"/>
      <c r="BA80" s="600"/>
      <c r="BB80" s="600"/>
      <c r="BC80" s="600"/>
      <c r="BD80" s="600"/>
      <c r="BE80" s="600"/>
      <c r="BF80" s="600"/>
      <c r="BG80" s="600"/>
      <c r="BH80" s="600"/>
      <c r="BI80" s="600"/>
      <c r="BJ80" s="600"/>
      <c r="BK80" s="600"/>
      <c r="BL80" s="600"/>
      <c r="BM80" s="600"/>
      <c r="BN80" s="600"/>
      <c r="BO80" s="600"/>
      <c r="BP80" s="600"/>
      <c r="BQ80" s="600"/>
      <c r="BR80" s="600"/>
      <c r="BS80" s="600"/>
      <c r="BT80" s="600"/>
      <c r="BU80" s="600"/>
      <c r="BV80" s="600"/>
      <c r="BW80" s="600"/>
      <c r="BX80" s="600"/>
      <c r="BY80" s="600"/>
      <c r="BZ80" s="600"/>
      <c r="CA80" s="600"/>
      <c r="CB80" s="600"/>
      <c r="CC80" s="600"/>
      <c r="CD80" s="600"/>
      <c r="CE80" s="600"/>
      <c r="CF80" s="600"/>
      <c r="CG80" s="600"/>
      <c r="CH80" s="600"/>
      <c r="CI80" s="600"/>
    </row>
    <row r="81" spans="2:87" ht="30" customHeight="1">
      <c r="B81" s="1575" t="str">
        <f>IF('PE-2'!H75="","",'PE-2'!A75)</f>
        <v/>
      </c>
      <c r="C81" s="1575"/>
      <c r="D81" s="1576" t="str">
        <f>IF('PE-2'!H75="","",'PE-2'!H75)</f>
        <v/>
      </c>
      <c r="E81" s="1576"/>
      <c r="F81" s="1576"/>
      <c r="G81" s="1576"/>
      <c r="H81" s="1576"/>
      <c r="I81" s="1576"/>
      <c r="J81" s="1576"/>
      <c r="K81" s="1576"/>
      <c r="L81" s="1576"/>
      <c r="M81" s="1576"/>
      <c r="N81" s="1576"/>
      <c r="O81" s="1576"/>
      <c r="P81" s="1576"/>
      <c r="Q81" s="1575" t="str">
        <f>IF('PE-2'!H75="","",'PE-2'!S75)</f>
        <v/>
      </c>
      <c r="R81" s="1575"/>
      <c r="S81" s="1575" t="str">
        <f>IF('PE-2'!H75="","",'PE-2'!U75)</f>
        <v/>
      </c>
      <c r="T81" s="1575"/>
      <c r="U81" s="1575"/>
      <c r="V81" s="244"/>
      <c r="W81" s="1568">
        <f t="shared" si="1"/>
        <v>0</v>
      </c>
      <c r="X81" s="1568"/>
      <c r="Y81" s="1568"/>
      <c r="Z81" s="699"/>
      <c r="AB81" s="600"/>
      <c r="AC81" s="600"/>
      <c r="AD81" s="600"/>
      <c r="AE81" s="600"/>
      <c r="AF81" s="600"/>
      <c r="AG81" s="600"/>
      <c r="AH81" s="600"/>
      <c r="AI81" s="600"/>
      <c r="AJ81" s="600"/>
      <c r="AK81" s="600"/>
      <c r="AL81" s="600"/>
      <c r="AM81" s="600"/>
      <c r="AN81" s="600"/>
      <c r="AO81" s="600"/>
      <c r="AP81" s="600"/>
      <c r="AQ81" s="600"/>
      <c r="AR81" s="600"/>
      <c r="AS81" s="600"/>
      <c r="AT81" s="600"/>
      <c r="AU81" s="600"/>
      <c r="AV81" s="600"/>
      <c r="AW81" s="600"/>
      <c r="AX81" s="600"/>
      <c r="AY81" s="600"/>
      <c r="AZ81" s="600"/>
      <c r="BA81" s="600"/>
      <c r="BB81" s="600"/>
      <c r="BC81" s="600"/>
      <c r="BD81" s="600"/>
      <c r="BE81" s="600"/>
      <c r="BF81" s="600"/>
      <c r="BG81" s="600"/>
      <c r="BH81" s="600"/>
      <c r="BI81" s="600"/>
      <c r="BJ81" s="600"/>
      <c r="BK81" s="600"/>
      <c r="BL81" s="600"/>
      <c r="BM81" s="600"/>
      <c r="BN81" s="600"/>
      <c r="BO81" s="600"/>
      <c r="BP81" s="600"/>
      <c r="BQ81" s="600"/>
      <c r="BR81" s="600"/>
      <c r="BS81" s="600"/>
      <c r="BT81" s="600"/>
      <c r="BU81" s="600"/>
      <c r="BV81" s="600"/>
      <c r="BW81" s="600"/>
      <c r="BX81" s="600"/>
      <c r="BY81" s="600"/>
      <c r="BZ81" s="600"/>
      <c r="CA81" s="600"/>
      <c r="CB81" s="600"/>
      <c r="CC81" s="600"/>
      <c r="CD81" s="600"/>
      <c r="CE81" s="600"/>
      <c r="CF81" s="600"/>
      <c r="CG81" s="600"/>
      <c r="CH81" s="600"/>
      <c r="CI81" s="600"/>
    </row>
    <row r="82" spans="2:87" ht="30" customHeight="1">
      <c r="B82" s="1575" t="str">
        <f>IF('PE-2'!H76="","",'PE-2'!A76)</f>
        <v/>
      </c>
      <c r="C82" s="1575"/>
      <c r="D82" s="1576" t="str">
        <f>IF('PE-2'!H76="","",'PE-2'!H76)</f>
        <v/>
      </c>
      <c r="E82" s="1576"/>
      <c r="F82" s="1576"/>
      <c r="G82" s="1576"/>
      <c r="H82" s="1576"/>
      <c r="I82" s="1576"/>
      <c r="J82" s="1576"/>
      <c r="K82" s="1576"/>
      <c r="L82" s="1576"/>
      <c r="M82" s="1576"/>
      <c r="N82" s="1576"/>
      <c r="O82" s="1576"/>
      <c r="P82" s="1576"/>
      <c r="Q82" s="1575" t="str">
        <f>IF('PE-2'!H76="","",'PE-2'!S76)</f>
        <v/>
      </c>
      <c r="R82" s="1575"/>
      <c r="S82" s="1575" t="str">
        <f>IF('PE-2'!H76="","",'PE-2'!U76)</f>
        <v/>
      </c>
      <c r="T82" s="1575"/>
      <c r="U82" s="1575"/>
      <c r="V82" s="244"/>
      <c r="W82" s="1568">
        <f t="shared" si="1"/>
        <v>0</v>
      </c>
      <c r="X82" s="1568"/>
      <c r="Y82" s="1568"/>
      <c r="Z82" s="699"/>
      <c r="AB82" s="600"/>
      <c r="AC82" s="600"/>
      <c r="AD82" s="600"/>
      <c r="AE82" s="600"/>
      <c r="AF82" s="600"/>
      <c r="AG82" s="600"/>
      <c r="AH82" s="600"/>
      <c r="AI82" s="600"/>
      <c r="AJ82" s="600"/>
      <c r="AK82" s="600"/>
      <c r="AL82" s="600"/>
      <c r="AM82" s="600"/>
      <c r="AN82" s="600"/>
      <c r="AO82" s="600"/>
      <c r="AP82" s="600"/>
      <c r="AQ82" s="600"/>
      <c r="AR82" s="600"/>
      <c r="AS82" s="600"/>
      <c r="AT82" s="600"/>
      <c r="AU82" s="600"/>
      <c r="AV82" s="600"/>
      <c r="AW82" s="600"/>
      <c r="AX82" s="600"/>
      <c r="AY82" s="600"/>
      <c r="AZ82" s="600"/>
      <c r="BA82" s="600"/>
      <c r="BB82" s="600"/>
      <c r="BC82" s="600"/>
      <c r="BD82" s="600"/>
      <c r="BE82" s="600"/>
      <c r="BF82" s="600"/>
      <c r="BG82" s="600"/>
      <c r="BH82" s="600"/>
      <c r="BI82" s="600"/>
      <c r="BJ82" s="600"/>
      <c r="BK82" s="600"/>
      <c r="BL82" s="600"/>
      <c r="BM82" s="600"/>
      <c r="BN82" s="600"/>
      <c r="BO82" s="600"/>
      <c r="BP82" s="600"/>
      <c r="BQ82" s="600"/>
      <c r="BR82" s="600"/>
      <c r="BS82" s="600"/>
      <c r="BT82" s="600"/>
      <c r="BU82" s="600"/>
      <c r="BV82" s="600"/>
      <c r="BW82" s="600"/>
      <c r="BX82" s="600"/>
      <c r="BY82" s="600"/>
      <c r="BZ82" s="600"/>
      <c r="CA82" s="600"/>
      <c r="CB82" s="600"/>
      <c r="CC82" s="600"/>
      <c r="CD82" s="600"/>
      <c r="CE82" s="600"/>
      <c r="CF82" s="600"/>
      <c r="CG82" s="600"/>
      <c r="CH82" s="600"/>
      <c r="CI82" s="600"/>
    </row>
    <row r="83" spans="2:87" ht="30" customHeight="1">
      <c r="B83" s="1575" t="str">
        <f>IF('PE-2'!H77="","",'PE-2'!A77)</f>
        <v/>
      </c>
      <c r="C83" s="1575"/>
      <c r="D83" s="1576" t="str">
        <f>IF('PE-2'!H77="","",'PE-2'!H77)</f>
        <v/>
      </c>
      <c r="E83" s="1576"/>
      <c r="F83" s="1576"/>
      <c r="G83" s="1576"/>
      <c r="H83" s="1576"/>
      <c r="I83" s="1576"/>
      <c r="J83" s="1576"/>
      <c r="K83" s="1576"/>
      <c r="L83" s="1576"/>
      <c r="M83" s="1576"/>
      <c r="N83" s="1576"/>
      <c r="O83" s="1576"/>
      <c r="P83" s="1576"/>
      <c r="Q83" s="1575" t="str">
        <f>IF('PE-2'!H77="","",'PE-2'!S77)</f>
        <v/>
      </c>
      <c r="R83" s="1575"/>
      <c r="S83" s="1575" t="str">
        <f>IF('PE-2'!H77="","",'PE-2'!U77)</f>
        <v/>
      </c>
      <c r="T83" s="1575"/>
      <c r="U83" s="1575"/>
      <c r="V83" s="244"/>
      <c r="W83" s="1568">
        <f t="shared" si="1"/>
        <v>0</v>
      </c>
      <c r="X83" s="1568"/>
      <c r="Y83" s="1568"/>
      <c r="Z83" s="699"/>
      <c r="AB83" s="600"/>
      <c r="AC83" s="600"/>
      <c r="AD83" s="600"/>
      <c r="AE83" s="600"/>
      <c r="AF83" s="600"/>
      <c r="AG83" s="600"/>
      <c r="AH83" s="600"/>
      <c r="AI83" s="600"/>
      <c r="AJ83" s="600"/>
      <c r="AK83" s="600"/>
      <c r="AL83" s="600"/>
      <c r="AM83" s="600"/>
      <c r="AN83" s="600"/>
      <c r="AO83" s="600"/>
      <c r="AP83" s="600"/>
      <c r="AQ83" s="600"/>
      <c r="AR83" s="600"/>
      <c r="AS83" s="600"/>
      <c r="AT83" s="600"/>
      <c r="AU83" s="600"/>
      <c r="AV83" s="600"/>
      <c r="AW83" s="600"/>
      <c r="AX83" s="600"/>
      <c r="AY83" s="600"/>
      <c r="AZ83" s="600"/>
      <c r="BA83" s="600"/>
      <c r="BB83" s="600"/>
      <c r="BC83" s="600"/>
      <c r="BD83" s="600"/>
      <c r="BE83" s="600"/>
      <c r="BF83" s="600"/>
      <c r="BG83" s="600"/>
      <c r="BH83" s="600"/>
      <c r="BI83" s="600"/>
      <c r="BJ83" s="600"/>
      <c r="BK83" s="600"/>
      <c r="BL83" s="600"/>
      <c r="BM83" s="600"/>
      <c r="BN83" s="600"/>
      <c r="BO83" s="600"/>
      <c r="BP83" s="600"/>
      <c r="BQ83" s="600"/>
      <c r="BR83" s="600"/>
      <c r="BS83" s="600"/>
      <c r="BT83" s="600"/>
      <c r="BU83" s="600"/>
      <c r="BV83" s="600"/>
      <c r="BW83" s="600"/>
      <c r="BX83" s="600"/>
      <c r="BY83" s="600"/>
      <c r="BZ83" s="600"/>
      <c r="CA83" s="600"/>
      <c r="CB83" s="600"/>
      <c r="CC83" s="600"/>
      <c r="CD83" s="600"/>
      <c r="CE83" s="600"/>
      <c r="CF83" s="600"/>
      <c r="CG83" s="600"/>
      <c r="CH83" s="600"/>
      <c r="CI83" s="600"/>
    </row>
    <row r="84" spans="2:87" ht="30" customHeight="1">
      <c r="B84" s="1575" t="str">
        <f>IF('PE-2'!H78="","",'PE-2'!A78)</f>
        <v/>
      </c>
      <c r="C84" s="1575"/>
      <c r="D84" s="1576" t="str">
        <f>IF('PE-2'!H78="","",'PE-2'!H78)</f>
        <v/>
      </c>
      <c r="E84" s="1576"/>
      <c r="F84" s="1576"/>
      <c r="G84" s="1576"/>
      <c r="H84" s="1576"/>
      <c r="I84" s="1576"/>
      <c r="J84" s="1576"/>
      <c r="K84" s="1576"/>
      <c r="L84" s="1576"/>
      <c r="M84" s="1576"/>
      <c r="N84" s="1576"/>
      <c r="O84" s="1576"/>
      <c r="P84" s="1576"/>
      <c r="Q84" s="1575" t="str">
        <f>IF('PE-2'!H78="","",'PE-2'!S78)</f>
        <v/>
      </c>
      <c r="R84" s="1575"/>
      <c r="S84" s="1575" t="str">
        <f>IF('PE-2'!H78="","",'PE-2'!U78)</f>
        <v/>
      </c>
      <c r="T84" s="1575"/>
      <c r="U84" s="1575"/>
      <c r="V84" s="244"/>
      <c r="W84" s="1568">
        <f t="shared" si="1"/>
        <v>0</v>
      </c>
      <c r="X84" s="1568"/>
      <c r="Y84" s="1568"/>
      <c r="Z84" s="699"/>
      <c r="AB84" s="600"/>
      <c r="AC84" s="600"/>
      <c r="AD84" s="600"/>
      <c r="AE84" s="600"/>
      <c r="AF84" s="600"/>
      <c r="AG84" s="600"/>
      <c r="AH84" s="600"/>
      <c r="AI84" s="600"/>
      <c r="AJ84" s="600"/>
      <c r="AK84" s="600"/>
      <c r="AL84" s="600"/>
      <c r="AM84" s="600"/>
      <c r="AN84" s="600"/>
      <c r="AO84" s="600"/>
      <c r="AP84" s="600"/>
      <c r="AQ84" s="600"/>
      <c r="AR84" s="600"/>
      <c r="AS84" s="600"/>
      <c r="AT84" s="600"/>
      <c r="AU84" s="600"/>
      <c r="AV84" s="600"/>
      <c r="AW84" s="600"/>
      <c r="AX84" s="600"/>
      <c r="AY84" s="600"/>
      <c r="AZ84" s="600"/>
      <c r="BA84" s="600"/>
      <c r="BB84" s="600"/>
      <c r="BC84" s="600"/>
      <c r="BD84" s="600"/>
      <c r="BE84" s="600"/>
      <c r="BF84" s="600"/>
      <c r="BG84" s="600"/>
      <c r="BH84" s="600"/>
      <c r="BI84" s="600"/>
      <c r="BJ84" s="600"/>
      <c r="BK84" s="600"/>
      <c r="BL84" s="600"/>
      <c r="BM84" s="600"/>
      <c r="BN84" s="600"/>
      <c r="BO84" s="600"/>
      <c r="BP84" s="600"/>
      <c r="BQ84" s="600"/>
      <c r="BR84" s="600"/>
      <c r="BS84" s="600"/>
      <c r="BT84" s="600"/>
      <c r="BU84" s="600"/>
      <c r="BV84" s="600"/>
      <c r="BW84" s="600"/>
      <c r="BX84" s="600"/>
      <c r="BY84" s="600"/>
      <c r="BZ84" s="600"/>
      <c r="CA84" s="600"/>
      <c r="CB84" s="600"/>
      <c r="CC84" s="600"/>
      <c r="CD84" s="600"/>
      <c r="CE84" s="600"/>
      <c r="CF84" s="600"/>
      <c r="CG84" s="600"/>
      <c r="CH84" s="600"/>
      <c r="CI84" s="600"/>
    </row>
    <row r="85" spans="2:87" ht="30" customHeight="1">
      <c r="B85" s="1575" t="str">
        <f>IF('PE-2'!H79="","",'PE-2'!A79)</f>
        <v/>
      </c>
      <c r="C85" s="1575"/>
      <c r="D85" s="1576" t="str">
        <f>IF('PE-2'!H79="","",'PE-2'!H79)</f>
        <v/>
      </c>
      <c r="E85" s="1576"/>
      <c r="F85" s="1576"/>
      <c r="G85" s="1576"/>
      <c r="H85" s="1576"/>
      <c r="I85" s="1576"/>
      <c r="J85" s="1576"/>
      <c r="K85" s="1576"/>
      <c r="L85" s="1576"/>
      <c r="M85" s="1576"/>
      <c r="N85" s="1576"/>
      <c r="O85" s="1576"/>
      <c r="P85" s="1576"/>
      <c r="Q85" s="1575" t="str">
        <f>IF('PE-2'!H79="","",'PE-2'!S79)</f>
        <v/>
      </c>
      <c r="R85" s="1575"/>
      <c r="S85" s="1575" t="str">
        <f>IF('PE-2'!H79="","",'PE-2'!U79)</f>
        <v/>
      </c>
      <c r="T85" s="1575"/>
      <c r="U85" s="1575"/>
      <c r="V85" s="244"/>
      <c r="W85" s="1568">
        <f t="shared" si="1"/>
        <v>0</v>
      </c>
      <c r="X85" s="1568"/>
      <c r="Y85" s="1568"/>
      <c r="Z85" s="699"/>
      <c r="AB85" s="600"/>
      <c r="AC85" s="600"/>
      <c r="AD85" s="600"/>
      <c r="AE85" s="600"/>
      <c r="AF85" s="600"/>
      <c r="AG85" s="600"/>
      <c r="AH85" s="600"/>
      <c r="AI85" s="600"/>
      <c r="AJ85" s="600"/>
      <c r="AK85" s="600"/>
      <c r="AL85" s="600"/>
      <c r="AM85" s="600"/>
      <c r="AN85" s="600"/>
      <c r="AO85" s="600"/>
      <c r="AP85" s="600"/>
      <c r="AQ85" s="600"/>
      <c r="AR85" s="600"/>
      <c r="AS85" s="600"/>
      <c r="AT85" s="600"/>
      <c r="AU85" s="600"/>
      <c r="AV85" s="600"/>
      <c r="AW85" s="600"/>
      <c r="AX85" s="600"/>
      <c r="AY85" s="600"/>
      <c r="AZ85" s="600"/>
      <c r="BA85" s="600"/>
      <c r="BB85" s="600"/>
      <c r="BC85" s="600"/>
      <c r="BD85" s="600"/>
      <c r="BE85" s="600"/>
      <c r="BF85" s="600"/>
      <c r="BG85" s="600"/>
      <c r="BH85" s="600"/>
      <c r="BI85" s="600"/>
      <c r="BJ85" s="600"/>
      <c r="BK85" s="600"/>
      <c r="BL85" s="600"/>
      <c r="BM85" s="600"/>
      <c r="BN85" s="600"/>
      <c r="BO85" s="600"/>
      <c r="BP85" s="600"/>
      <c r="BQ85" s="600"/>
      <c r="BR85" s="600"/>
      <c r="BS85" s="600"/>
      <c r="BT85" s="600"/>
      <c r="BU85" s="600"/>
      <c r="BV85" s="600"/>
      <c r="BW85" s="600"/>
      <c r="BX85" s="600"/>
      <c r="BY85" s="600"/>
      <c r="BZ85" s="600"/>
      <c r="CA85" s="600"/>
      <c r="CB85" s="600"/>
      <c r="CC85" s="600"/>
      <c r="CD85" s="600"/>
      <c r="CE85" s="600"/>
      <c r="CF85" s="600"/>
      <c r="CG85" s="600"/>
      <c r="CH85" s="600"/>
      <c r="CI85" s="600"/>
    </row>
    <row r="86" spans="2:87" ht="30" customHeight="1">
      <c r="B86" s="1575" t="str">
        <f>IF('PE-2'!H80="","",'PE-2'!A80)</f>
        <v/>
      </c>
      <c r="C86" s="1575"/>
      <c r="D86" s="1576" t="str">
        <f>IF('PE-2'!H80="","",'PE-2'!H80)</f>
        <v/>
      </c>
      <c r="E86" s="1576"/>
      <c r="F86" s="1576"/>
      <c r="G86" s="1576"/>
      <c r="H86" s="1576"/>
      <c r="I86" s="1576"/>
      <c r="J86" s="1576"/>
      <c r="K86" s="1576"/>
      <c r="L86" s="1576"/>
      <c r="M86" s="1576"/>
      <c r="N86" s="1576"/>
      <c r="O86" s="1576"/>
      <c r="P86" s="1576"/>
      <c r="Q86" s="1575" t="str">
        <f>IF('PE-2'!H80="","",'PE-2'!S80)</f>
        <v/>
      </c>
      <c r="R86" s="1575"/>
      <c r="S86" s="1575" t="str">
        <f>IF('PE-2'!H80="","",'PE-2'!U80)</f>
        <v/>
      </c>
      <c r="T86" s="1575"/>
      <c r="U86" s="1575"/>
      <c r="V86" s="244"/>
      <c r="W86" s="1568">
        <f t="shared" si="1"/>
        <v>0</v>
      </c>
      <c r="X86" s="1568"/>
      <c r="Y86" s="1568"/>
      <c r="Z86" s="699"/>
      <c r="AB86" s="600"/>
      <c r="AC86" s="600"/>
      <c r="AD86" s="600"/>
      <c r="AE86" s="600"/>
      <c r="AF86" s="600"/>
      <c r="AG86" s="600"/>
      <c r="AH86" s="600"/>
      <c r="AI86" s="600"/>
      <c r="AJ86" s="600"/>
      <c r="AK86" s="600"/>
      <c r="AL86" s="600"/>
      <c r="AM86" s="600"/>
      <c r="AN86" s="600"/>
      <c r="AO86" s="600"/>
      <c r="AP86" s="600"/>
      <c r="AQ86" s="600"/>
      <c r="AR86" s="600"/>
      <c r="AS86" s="600"/>
      <c r="AT86" s="600"/>
      <c r="AU86" s="600"/>
      <c r="AV86" s="600"/>
      <c r="AW86" s="600"/>
      <c r="AX86" s="600"/>
      <c r="AY86" s="600"/>
      <c r="AZ86" s="600"/>
      <c r="BA86" s="600"/>
      <c r="BB86" s="600"/>
      <c r="BC86" s="600"/>
      <c r="BD86" s="600"/>
      <c r="BE86" s="600"/>
      <c r="BF86" s="600"/>
      <c r="BG86" s="600"/>
      <c r="BH86" s="600"/>
      <c r="BI86" s="600"/>
      <c r="BJ86" s="600"/>
      <c r="BK86" s="600"/>
      <c r="BL86" s="600"/>
      <c r="BM86" s="600"/>
      <c r="BN86" s="600"/>
      <c r="BO86" s="600"/>
      <c r="BP86" s="600"/>
      <c r="BQ86" s="600"/>
      <c r="BR86" s="600"/>
      <c r="BS86" s="600"/>
      <c r="BT86" s="600"/>
      <c r="BU86" s="600"/>
      <c r="BV86" s="600"/>
      <c r="BW86" s="600"/>
      <c r="BX86" s="600"/>
      <c r="BY86" s="600"/>
      <c r="BZ86" s="600"/>
      <c r="CA86" s="600"/>
      <c r="CB86" s="600"/>
      <c r="CC86" s="600"/>
      <c r="CD86" s="600"/>
      <c r="CE86" s="600"/>
      <c r="CF86" s="600"/>
      <c r="CG86" s="600"/>
      <c r="CH86" s="600"/>
      <c r="CI86" s="600"/>
    </row>
    <row r="87" spans="2:87" ht="30" customHeight="1">
      <c r="B87" s="1575" t="str">
        <f>IF('PE-2'!H81="","",'PE-2'!A81)</f>
        <v/>
      </c>
      <c r="C87" s="1575"/>
      <c r="D87" s="1576" t="str">
        <f>IF('PE-2'!H81="","",'PE-2'!H81)</f>
        <v/>
      </c>
      <c r="E87" s="1576"/>
      <c r="F87" s="1576"/>
      <c r="G87" s="1576"/>
      <c r="H87" s="1576"/>
      <c r="I87" s="1576"/>
      <c r="J87" s="1576"/>
      <c r="K87" s="1576"/>
      <c r="L87" s="1576"/>
      <c r="M87" s="1576"/>
      <c r="N87" s="1576"/>
      <c r="O87" s="1576"/>
      <c r="P87" s="1576"/>
      <c r="Q87" s="1575" t="str">
        <f>IF('PE-2'!H81="","",'PE-2'!S81)</f>
        <v/>
      </c>
      <c r="R87" s="1575"/>
      <c r="S87" s="1575" t="str">
        <f>IF('PE-2'!H81="","",'PE-2'!U81)</f>
        <v/>
      </c>
      <c r="T87" s="1575"/>
      <c r="U87" s="1575"/>
      <c r="V87" s="244"/>
      <c r="W87" s="1568">
        <f t="shared" si="1"/>
        <v>0</v>
      </c>
      <c r="X87" s="1568"/>
      <c r="Y87" s="1568"/>
      <c r="Z87" s="699"/>
      <c r="AB87" s="600"/>
      <c r="AC87" s="600"/>
      <c r="AD87" s="600"/>
      <c r="AE87" s="600"/>
      <c r="AF87" s="600"/>
      <c r="AG87" s="600"/>
      <c r="AH87" s="600"/>
      <c r="AI87" s="600"/>
      <c r="AJ87" s="600"/>
      <c r="AK87" s="600"/>
      <c r="AL87" s="600"/>
      <c r="AM87" s="600"/>
      <c r="AN87" s="600"/>
      <c r="AO87" s="600"/>
      <c r="AP87" s="600"/>
      <c r="AQ87" s="600"/>
      <c r="AR87" s="600"/>
      <c r="AS87" s="600"/>
      <c r="AT87" s="600"/>
      <c r="AU87" s="600"/>
      <c r="AV87" s="600"/>
      <c r="AW87" s="600"/>
      <c r="AX87" s="600"/>
      <c r="AY87" s="600"/>
      <c r="AZ87" s="600"/>
      <c r="BA87" s="600"/>
      <c r="BB87" s="600"/>
      <c r="BC87" s="600"/>
      <c r="BD87" s="600"/>
      <c r="BE87" s="600"/>
      <c r="BF87" s="600"/>
      <c r="BG87" s="600"/>
      <c r="BH87" s="600"/>
      <c r="BI87" s="600"/>
      <c r="BJ87" s="600"/>
      <c r="BK87" s="600"/>
      <c r="BL87" s="600"/>
      <c r="BM87" s="600"/>
      <c r="BN87" s="600"/>
      <c r="BO87" s="600"/>
      <c r="BP87" s="600"/>
      <c r="BQ87" s="600"/>
      <c r="BR87" s="600"/>
      <c r="BS87" s="600"/>
      <c r="BT87" s="600"/>
      <c r="BU87" s="600"/>
      <c r="BV87" s="600"/>
      <c r="BW87" s="600"/>
      <c r="BX87" s="600"/>
      <c r="BY87" s="600"/>
      <c r="BZ87" s="600"/>
      <c r="CA87" s="600"/>
      <c r="CB87" s="600"/>
      <c r="CC87" s="600"/>
      <c r="CD87" s="600"/>
      <c r="CE87" s="600"/>
      <c r="CF87" s="600"/>
      <c r="CG87" s="600"/>
      <c r="CH87" s="600"/>
      <c r="CI87" s="600"/>
    </row>
    <row r="88" spans="2:87" ht="30" customHeight="1">
      <c r="B88" s="1575" t="str">
        <f>IF('PE-2'!H82="","",'PE-2'!A82)</f>
        <v/>
      </c>
      <c r="C88" s="1575"/>
      <c r="D88" s="1576" t="str">
        <f>IF('PE-2'!H82="","",'PE-2'!H82)</f>
        <v/>
      </c>
      <c r="E88" s="1576"/>
      <c r="F88" s="1576"/>
      <c r="G88" s="1576"/>
      <c r="H88" s="1576"/>
      <c r="I88" s="1576"/>
      <c r="J88" s="1576"/>
      <c r="K88" s="1576"/>
      <c r="L88" s="1576"/>
      <c r="M88" s="1576"/>
      <c r="N88" s="1576"/>
      <c r="O88" s="1576"/>
      <c r="P88" s="1576"/>
      <c r="Q88" s="1575" t="str">
        <f>IF('PE-2'!H82="","",'PE-2'!S82)</f>
        <v/>
      </c>
      <c r="R88" s="1575"/>
      <c r="S88" s="1575" t="str">
        <f>IF('PE-2'!H82="","",'PE-2'!U82)</f>
        <v/>
      </c>
      <c r="T88" s="1575"/>
      <c r="U88" s="1575"/>
      <c r="V88" s="244"/>
      <c r="W88" s="1568">
        <f t="shared" si="1"/>
        <v>0</v>
      </c>
      <c r="X88" s="1568"/>
      <c r="Y88" s="1568"/>
      <c r="Z88" s="699"/>
      <c r="AB88" s="600"/>
      <c r="AC88" s="600"/>
      <c r="AD88" s="600"/>
      <c r="AE88" s="600"/>
      <c r="AF88" s="600"/>
      <c r="AG88" s="600"/>
      <c r="AH88" s="600"/>
      <c r="AI88" s="600"/>
      <c r="AJ88" s="600"/>
      <c r="AK88" s="600"/>
      <c r="AL88" s="600"/>
      <c r="AM88" s="600"/>
      <c r="AN88" s="600"/>
      <c r="AO88" s="600"/>
      <c r="AP88" s="600"/>
      <c r="AQ88" s="600"/>
      <c r="AR88" s="600"/>
      <c r="AS88" s="600"/>
      <c r="AT88" s="600"/>
      <c r="AU88" s="600"/>
      <c r="AV88" s="600"/>
      <c r="AW88" s="600"/>
      <c r="AX88" s="600"/>
      <c r="AY88" s="600"/>
      <c r="AZ88" s="600"/>
      <c r="BA88" s="600"/>
      <c r="BB88" s="600"/>
      <c r="BC88" s="600"/>
      <c r="BD88" s="600"/>
      <c r="BE88" s="600"/>
      <c r="BF88" s="600"/>
      <c r="BG88" s="600"/>
      <c r="BH88" s="600"/>
      <c r="BI88" s="600"/>
      <c r="BJ88" s="600"/>
      <c r="BK88" s="600"/>
      <c r="BL88" s="600"/>
      <c r="BM88" s="600"/>
      <c r="BN88" s="600"/>
      <c r="BO88" s="600"/>
      <c r="BP88" s="600"/>
      <c r="BQ88" s="600"/>
      <c r="BR88" s="600"/>
      <c r="BS88" s="600"/>
      <c r="BT88" s="600"/>
      <c r="BU88" s="600"/>
      <c r="BV88" s="600"/>
      <c r="BW88" s="600"/>
      <c r="BX88" s="600"/>
      <c r="BY88" s="600"/>
      <c r="BZ88" s="600"/>
      <c r="CA88" s="600"/>
      <c r="CB88" s="600"/>
      <c r="CC88" s="600"/>
      <c r="CD88" s="600"/>
      <c r="CE88" s="600"/>
      <c r="CF88" s="600"/>
      <c r="CG88" s="600"/>
      <c r="CH88" s="600"/>
      <c r="CI88" s="600"/>
    </row>
    <row r="89" spans="2:87" ht="30" customHeight="1">
      <c r="B89" s="1575" t="str">
        <f>IF('PE-2'!H83="","",'PE-2'!A83)</f>
        <v/>
      </c>
      <c r="C89" s="1575"/>
      <c r="D89" s="1576" t="str">
        <f>IF('PE-2'!H83="","",'PE-2'!H83)</f>
        <v/>
      </c>
      <c r="E89" s="1576"/>
      <c r="F89" s="1576"/>
      <c r="G89" s="1576"/>
      <c r="H89" s="1576"/>
      <c r="I89" s="1576"/>
      <c r="J89" s="1576"/>
      <c r="K89" s="1576"/>
      <c r="L89" s="1576"/>
      <c r="M89" s="1576"/>
      <c r="N89" s="1576"/>
      <c r="O89" s="1576"/>
      <c r="P89" s="1576"/>
      <c r="Q89" s="1575" t="str">
        <f>IF('PE-2'!H83="","",'PE-2'!S83)</f>
        <v/>
      </c>
      <c r="R89" s="1575"/>
      <c r="S89" s="1575" t="str">
        <f>IF('PE-2'!H83="","",'PE-2'!U83)</f>
        <v/>
      </c>
      <c r="T89" s="1575"/>
      <c r="U89" s="1575"/>
      <c r="V89" s="244"/>
      <c r="W89" s="1568">
        <f t="shared" si="1"/>
        <v>0</v>
      </c>
      <c r="X89" s="1568"/>
      <c r="Y89" s="1568"/>
      <c r="Z89" s="699"/>
      <c r="AB89" s="600"/>
      <c r="AC89" s="600"/>
      <c r="AD89" s="600"/>
      <c r="AE89" s="600"/>
      <c r="AF89" s="600"/>
      <c r="AG89" s="600"/>
      <c r="AH89" s="600"/>
      <c r="AI89" s="600"/>
      <c r="AJ89" s="600"/>
      <c r="AK89" s="600"/>
      <c r="AL89" s="600"/>
      <c r="AM89" s="600"/>
      <c r="AN89" s="600"/>
      <c r="AO89" s="600"/>
      <c r="AP89" s="600"/>
      <c r="AQ89" s="600"/>
      <c r="AR89" s="600"/>
      <c r="AS89" s="600"/>
      <c r="AT89" s="600"/>
      <c r="AU89" s="600"/>
      <c r="AV89" s="600"/>
      <c r="AW89" s="600"/>
      <c r="AX89" s="600"/>
      <c r="AY89" s="600"/>
      <c r="AZ89" s="600"/>
      <c r="BA89" s="600"/>
      <c r="BB89" s="600"/>
      <c r="BC89" s="600"/>
      <c r="BD89" s="600"/>
      <c r="BE89" s="600"/>
      <c r="BF89" s="600"/>
      <c r="BG89" s="600"/>
      <c r="BH89" s="600"/>
      <c r="BI89" s="600"/>
      <c r="BJ89" s="600"/>
      <c r="BK89" s="600"/>
      <c r="BL89" s="600"/>
      <c r="BM89" s="600"/>
      <c r="BN89" s="600"/>
      <c r="BO89" s="600"/>
      <c r="BP89" s="600"/>
      <c r="BQ89" s="600"/>
      <c r="BR89" s="600"/>
      <c r="BS89" s="600"/>
      <c r="BT89" s="600"/>
      <c r="BU89" s="600"/>
      <c r="BV89" s="600"/>
      <c r="BW89" s="600"/>
      <c r="BX89" s="600"/>
      <c r="BY89" s="600"/>
      <c r="BZ89" s="600"/>
      <c r="CA89" s="600"/>
      <c r="CB89" s="600"/>
      <c r="CC89" s="600"/>
      <c r="CD89" s="600"/>
      <c r="CE89" s="600"/>
      <c r="CF89" s="600"/>
      <c r="CG89" s="600"/>
      <c r="CH89" s="600"/>
      <c r="CI89" s="600"/>
    </row>
    <row r="90" spans="2:87" ht="30" customHeight="1">
      <c r="B90" s="1575" t="str">
        <f>IF('PE-2'!H84="","",'PE-2'!A84)</f>
        <v/>
      </c>
      <c r="C90" s="1575"/>
      <c r="D90" s="1576" t="str">
        <f>IF('PE-2'!H84="","",'PE-2'!H84)</f>
        <v/>
      </c>
      <c r="E90" s="1576"/>
      <c r="F90" s="1576"/>
      <c r="G90" s="1576"/>
      <c r="H90" s="1576"/>
      <c r="I90" s="1576"/>
      <c r="J90" s="1576"/>
      <c r="K90" s="1576"/>
      <c r="L90" s="1576"/>
      <c r="M90" s="1576"/>
      <c r="N90" s="1576"/>
      <c r="O90" s="1576"/>
      <c r="P90" s="1576"/>
      <c r="Q90" s="1575" t="str">
        <f>IF('PE-2'!H84="","",'PE-2'!S84)</f>
        <v/>
      </c>
      <c r="R90" s="1575"/>
      <c r="S90" s="1575" t="str">
        <f>IF('PE-2'!H84="","",'PE-2'!U84)</f>
        <v/>
      </c>
      <c r="T90" s="1575"/>
      <c r="U90" s="1575"/>
      <c r="V90" s="244"/>
      <c r="W90" s="1568">
        <f t="shared" si="1"/>
        <v>0</v>
      </c>
      <c r="X90" s="1568"/>
      <c r="Y90" s="1568"/>
      <c r="Z90" s="699"/>
      <c r="AB90" s="600"/>
      <c r="AC90" s="600"/>
      <c r="AD90" s="600"/>
      <c r="AE90" s="600"/>
      <c r="AF90" s="600"/>
      <c r="AG90" s="600"/>
      <c r="AH90" s="600"/>
      <c r="AI90" s="600"/>
      <c r="AJ90" s="600"/>
      <c r="AK90" s="600"/>
      <c r="AL90" s="600"/>
      <c r="AM90" s="600"/>
      <c r="AN90" s="600"/>
      <c r="AO90" s="600"/>
      <c r="AP90" s="600"/>
      <c r="AQ90" s="600"/>
      <c r="AR90" s="600"/>
      <c r="AS90" s="600"/>
      <c r="AT90" s="600"/>
      <c r="AU90" s="600"/>
      <c r="AV90" s="600"/>
      <c r="AW90" s="600"/>
      <c r="AX90" s="600"/>
      <c r="AY90" s="600"/>
      <c r="AZ90" s="600"/>
      <c r="BA90" s="600"/>
      <c r="BB90" s="600"/>
      <c r="BC90" s="600"/>
      <c r="BD90" s="600"/>
      <c r="BE90" s="600"/>
      <c r="BF90" s="600"/>
      <c r="BG90" s="600"/>
      <c r="BH90" s="600"/>
      <c r="BI90" s="600"/>
      <c r="BJ90" s="600"/>
      <c r="BK90" s="600"/>
      <c r="BL90" s="600"/>
      <c r="BM90" s="600"/>
      <c r="BN90" s="600"/>
      <c r="BO90" s="600"/>
      <c r="BP90" s="600"/>
      <c r="BQ90" s="600"/>
      <c r="BR90" s="600"/>
      <c r="BS90" s="600"/>
      <c r="BT90" s="600"/>
      <c r="BU90" s="600"/>
      <c r="BV90" s="600"/>
      <c r="BW90" s="600"/>
      <c r="BX90" s="600"/>
      <c r="BY90" s="600"/>
      <c r="BZ90" s="600"/>
      <c r="CA90" s="600"/>
      <c r="CB90" s="600"/>
      <c r="CC90" s="600"/>
      <c r="CD90" s="600"/>
      <c r="CE90" s="600"/>
      <c r="CF90" s="600"/>
      <c r="CG90" s="600"/>
      <c r="CH90" s="600"/>
      <c r="CI90" s="600"/>
    </row>
    <row r="91" spans="2:87" ht="30" customHeight="1">
      <c r="B91" s="1575" t="str">
        <f>IF('PE-2'!H85="","",'PE-2'!A85)</f>
        <v/>
      </c>
      <c r="C91" s="1575"/>
      <c r="D91" s="1576" t="str">
        <f>IF('PE-2'!H85="","",'PE-2'!H85)</f>
        <v/>
      </c>
      <c r="E91" s="1576"/>
      <c r="F91" s="1576"/>
      <c r="G91" s="1576"/>
      <c r="H91" s="1576"/>
      <c r="I91" s="1576"/>
      <c r="J91" s="1576"/>
      <c r="K91" s="1576"/>
      <c r="L91" s="1576"/>
      <c r="M91" s="1576"/>
      <c r="N91" s="1576"/>
      <c r="O91" s="1576"/>
      <c r="P91" s="1576"/>
      <c r="Q91" s="1575" t="str">
        <f>IF('PE-2'!H85="","",'PE-2'!S85)</f>
        <v/>
      </c>
      <c r="R91" s="1575"/>
      <c r="S91" s="1575" t="str">
        <f>IF('PE-2'!H85="","",'PE-2'!U85)</f>
        <v/>
      </c>
      <c r="T91" s="1575"/>
      <c r="U91" s="1575"/>
      <c r="V91" s="244"/>
      <c r="W91" s="1568">
        <f t="shared" si="1"/>
        <v>0</v>
      </c>
      <c r="X91" s="1568"/>
      <c r="Y91" s="1568"/>
      <c r="Z91" s="699"/>
      <c r="AB91" s="600"/>
      <c r="AC91" s="600"/>
      <c r="AD91" s="600"/>
      <c r="AE91" s="600"/>
      <c r="AF91" s="600"/>
      <c r="AG91" s="600"/>
      <c r="AH91" s="600"/>
      <c r="AI91" s="600"/>
      <c r="AJ91" s="600"/>
      <c r="AK91" s="600"/>
      <c r="AL91" s="600"/>
      <c r="AM91" s="600"/>
      <c r="AN91" s="600"/>
      <c r="AO91" s="600"/>
      <c r="AP91" s="600"/>
      <c r="AQ91" s="600"/>
      <c r="AR91" s="600"/>
      <c r="AS91" s="600"/>
      <c r="AT91" s="600"/>
      <c r="AU91" s="600"/>
      <c r="AV91" s="600"/>
      <c r="AW91" s="600"/>
      <c r="AX91" s="600"/>
      <c r="AY91" s="600"/>
      <c r="AZ91" s="600"/>
      <c r="BA91" s="600"/>
      <c r="BB91" s="600"/>
      <c r="BC91" s="600"/>
      <c r="BD91" s="600"/>
      <c r="BE91" s="600"/>
      <c r="BF91" s="600"/>
      <c r="BG91" s="600"/>
      <c r="BH91" s="600"/>
      <c r="BI91" s="600"/>
      <c r="BJ91" s="600"/>
      <c r="BK91" s="600"/>
      <c r="BL91" s="600"/>
      <c r="BM91" s="600"/>
      <c r="BN91" s="600"/>
      <c r="BO91" s="600"/>
      <c r="BP91" s="600"/>
      <c r="BQ91" s="600"/>
      <c r="BR91" s="600"/>
      <c r="BS91" s="600"/>
      <c r="BT91" s="600"/>
      <c r="BU91" s="600"/>
      <c r="BV91" s="600"/>
      <c r="BW91" s="600"/>
      <c r="BX91" s="600"/>
      <c r="BY91" s="600"/>
      <c r="BZ91" s="600"/>
      <c r="CA91" s="600"/>
      <c r="CB91" s="600"/>
      <c r="CC91" s="600"/>
      <c r="CD91" s="600"/>
      <c r="CE91" s="600"/>
      <c r="CF91" s="600"/>
      <c r="CG91" s="600"/>
      <c r="CH91" s="600"/>
      <c r="CI91" s="600"/>
    </row>
    <row r="92" spans="2:87" ht="30" customHeight="1">
      <c r="B92" s="1575" t="str">
        <f>IF('PE-2'!H86="","",'PE-2'!A86)</f>
        <v/>
      </c>
      <c r="C92" s="1575"/>
      <c r="D92" s="1576" t="str">
        <f>IF('PE-2'!H86="","",'PE-2'!H86)</f>
        <v/>
      </c>
      <c r="E92" s="1576"/>
      <c r="F92" s="1576"/>
      <c r="G92" s="1576"/>
      <c r="H92" s="1576"/>
      <c r="I92" s="1576"/>
      <c r="J92" s="1576"/>
      <c r="K92" s="1576"/>
      <c r="L92" s="1576"/>
      <c r="M92" s="1576"/>
      <c r="N92" s="1576"/>
      <c r="O92" s="1576"/>
      <c r="P92" s="1576"/>
      <c r="Q92" s="1575" t="str">
        <f>IF('PE-2'!H86="","",'PE-2'!S86)</f>
        <v/>
      </c>
      <c r="R92" s="1575"/>
      <c r="S92" s="1575" t="str">
        <f>IF('PE-2'!H86="","",'PE-2'!U86)</f>
        <v/>
      </c>
      <c r="T92" s="1575"/>
      <c r="U92" s="1575"/>
      <c r="V92" s="244"/>
      <c r="W92" s="1568">
        <f t="shared" si="1"/>
        <v>0</v>
      </c>
      <c r="X92" s="1568"/>
      <c r="Y92" s="1568"/>
      <c r="Z92" s="699"/>
      <c r="AB92" s="600"/>
      <c r="AC92" s="600"/>
      <c r="AD92" s="600"/>
      <c r="AE92" s="600"/>
      <c r="AF92" s="600"/>
      <c r="AG92" s="600"/>
      <c r="AH92" s="600"/>
      <c r="AI92" s="600"/>
      <c r="AJ92" s="600"/>
      <c r="AK92" s="600"/>
      <c r="AL92" s="600"/>
      <c r="AM92" s="600"/>
      <c r="AN92" s="600"/>
      <c r="AO92" s="600"/>
      <c r="AP92" s="600"/>
      <c r="AQ92" s="600"/>
      <c r="AR92" s="600"/>
      <c r="AS92" s="600"/>
      <c r="AT92" s="600"/>
      <c r="AU92" s="600"/>
      <c r="AV92" s="600"/>
      <c r="AW92" s="600"/>
      <c r="AX92" s="600"/>
      <c r="AY92" s="600"/>
      <c r="AZ92" s="600"/>
      <c r="BA92" s="600"/>
      <c r="BB92" s="600"/>
      <c r="BC92" s="600"/>
      <c r="BD92" s="600"/>
      <c r="BE92" s="600"/>
      <c r="BF92" s="600"/>
      <c r="BG92" s="600"/>
      <c r="BH92" s="600"/>
      <c r="BI92" s="600"/>
      <c r="BJ92" s="600"/>
      <c r="BK92" s="600"/>
      <c r="BL92" s="600"/>
      <c r="BM92" s="600"/>
      <c r="BN92" s="600"/>
      <c r="BO92" s="600"/>
      <c r="BP92" s="600"/>
      <c r="BQ92" s="600"/>
      <c r="BR92" s="600"/>
      <c r="BS92" s="600"/>
      <c r="BT92" s="600"/>
      <c r="BU92" s="600"/>
      <c r="BV92" s="600"/>
      <c r="BW92" s="600"/>
      <c r="BX92" s="600"/>
      <c r="BY92" s="600"/>
      <c r="BZ92" s="600"/>
      <c r="CA92" s="600"/>
      <c r="CB92" s="600"/>
      <c r="CC92" s="600"/>
      <c r="CD92" s="600"/>
      <c r="CE92" s="600"/>
      <c r="CF92" s="600"/>
      <c r="CG92" s="600"/>
      <c r="CH92" s="600"/>
      <c r="CI92" s="600"/>
    </row>
    <row r="93" spans="2:87" ht="30" customHeight="1">
      <c r="B93" s="1575" t="str">
        <f>IF('PE-2'!H87="","",'PE-2'!A87)</f>
        <v/>
      </c>
      <c r="C93" s="1575"/>
      <c r="D93" s="1576" t="str">
        <f>IF('PE-2'!H87="","",'PE-2'!H87)</f>
        <v/>
      </c>
      <c r="E93" s="1576"/>
      <c r="F93" s="1576"/>
      <c r="G93" s="1576"/>
      <c r="H93" s="1576"/>
      <c r="I93" s="1576"/>
      <c r="J93" s="1576"/>
      <c r="K93" s="1576"/>
      <c r="L93" s="1576"/>
      <c r="M93" s="1576"/>
      <c r="N93" s="1576"/>
      <c r="O93" s="1576"/>
      <c r="P93" s="1576"/>
      <c r="Q93" s="1575" t="str">
        <f>IF('PE-2'!H87="","",'PE-2'!S87)</f>
        <v/>
      </c>
      <c r="R93" s="1575"/>
      <c r="S93" s="1575" t="str">
        <f>IF('PE-2'!H87="","",'PE-2'!U87)</f>
        <v/>
      </c>
      <c r="T93" s="1575"/>
      <c r="U93" s="1575"/>
      <c r="V93" s="244"/>
      <c r="W93" s="1568">
        <f t="shared" si="1"/>
        <v>0</v>
      </c>
      <c r="X93" s="1568"/>
      <c r="Y93" s="1568"/>
      <c r="Z93" s="699"/>
      <c r="AB93" s="600"/>
      <c r="AC93" s="600"/>
      <c r="AD93" s="600"/>
      <c r="AE93" s="600"/>
      <c r="AF93" s="600"/>
      <c r="AG93" s="600"/>
      <c r="AH93" s="600"/>
      <c r="AI93" s="600"/>
      <c r="AJ93" s="600"/>
      <c r="AK93" s="600"/>
      <c r="AL93" s="600"/>
      <c r="AM93" s="600"/>
      <c r="AN93" s="600"/>
      <c r="AO93" s="600"/>
      <c r="AP93" s="600"/>
      <c r="AQ93" s="600"/>
      <c r="AR93" s="600"/>
      <c r="AS93" s="600"/>
      <c r="AT93" s="600"/>
      <c r="AU93" s="600"/>
      <c r="AV93" s="600"/>
      <c r="AW93" s="600"/>
      <c r="AX93" s="600"/>
      <c r="AY93" s="600"/>
      <c r="AZ93" s="600"/>
      <c r="BA93" s="600"/>
      <c r="BB93" s="600"/>
      <c r="BC93" s="600"/>
      <c r="BD93" s="600"/>
      <c r="BE93" s="600"/>
      <c r="BF93" s="600"/>
      <c r="BG93" s="600"/>
      <c r="BH93" s="600"/>
      <c r="BI93" s="600"/>
      <c r="BJ93" s="600"/>
      <c r="BK93" s="600"/>
      <c r="BL93" s="600"/>
      <c r="BM93" s="600"/>
      <c r="BN93" s="600"/>
      <c r="BO93" s="600"/>
      <c r="BP93" s="600"/>
      <c r="BQ93" s="600"/>
      <c r="BR93" s="600"/>
      <c r="BS93" s="600"/>
      <c r="BT93" s="600"/>
      <c r="BU93" s="600"/>
      <c r="BV93" s="600"/>
      <c r="BW93" s="600"/>
      <c r="BX93" s="600"/>
      <c r="BY93" s="600"/>
      <c r="BZ93" s="600"/>
      <c r="CA93" s="600"/>
      <c r="CB93" s="600"/>
      <c r="CC93" s="600"/>
      <c r="CD93" s="600"/>
      <c r="CE93" s="600"/>
      <c r="CF93" s="600"/>
      <c r="CG93" s="600"/>
      <c r="CH93" s="600"/>
      <c r="CI93" s="600"/>
    </row>
    <row r="94" spans="2:87" ht="30" customHeight="1">
      <c r="B94" s="1575" t="str">
        <f>IF('PE-2'!H88="","",'PE-2'!A88)</f>
        <v/>
      </c>
      <c r="C94" s="1575"/>
      <c r="D94" s="1576" t="str">
        <f>IF('PE-2'!H88="","",'PE-2'!H88)</f>
        <v/>
      </c>
      <c r="E94" s="1576"/>
      <c r="F94" s="1576"/>
      <c r="G94" s="1576"/>
      <c r="H94" s="1576"/>
      <c r="I94" s="1576"/>
      <c r="J94" s="1576"/>
      <c r="K94" s="1576"/>
      <c r="L94" s="1576"/>
      <c r="M94" s="1576"/>
      <c r="N94" s="1576"/>
      <c r="O94" s="1576"/>
      <c r="P94" s="1576"/>
      <c r="Q94" s="1575" t="str">
        <f>IF('PE-2'!H88="","",'PE-2'!S88)</f>
        <v/>
      </c>
      <c r="R94" s="1575"/>
      <c r="S94" s="1575" t="str">
        <f>IF('PE-2'!H88="","",'PE-2'!U88)</f>
        <v/>
      </c>
      <c r="T94" s="1575"/>
      <c r="U94" s="1575"/>
      <c r="V94" s="244"/>
      <c r="W94" s="1568">
        <f t="shared" si="1"/>
        <v>0</v>
      </c>
      <c r="X94" s="1568"/>
      <c r="Y94" s="1568"/>
      <c r="Z94" s="699"/>
      <c r="AB94" s="600"/>
      <c r="AC94" s="600"/>
      <c r="AD94" s="600"/>
      <c r="AE94" s="600"/>
      <c r="AF94" s="600"/>
      <c r="AG94" s="600"/>
      <c r="AH94" s="600"/>
      <c r="AI94" s="600"/>
      <c r="AJ94" s="600"/>
      <c r="AK94" s="600"/>
      <c r="AL94" s="600"/>
      <c r="AM94" s="600"/>
      <c r="AN94" s="600"/>
      <c r="AO94" s="600"/>
      <c r="AP94" s="600"/>
      <c r="AQ94" s="600"/>
      <c r="AR94" s="600"/>
      <c r="AS94" s="600"/>
      <c r="AT94" s="600"/>
      <c r="AU94" s="600"/>
      <c r="AV94" s="600"/>
      <c r="AW94" s="600"/>
      <c r="AX94" s="600"/>
      <c r="AY94" s="600"/>
      <c r="AZ94" s="600"/>
      <c r="BA94" s="600"/>
      <c r="BB94" s="600"/>
      <c r="BC94" s="600"/>
      <c r="BD94" s="600"/>
      <c r="BE94" s="600"/>
      <c r="BF94" s="600"/>
      <c r="BG94" s="600"/>
      <c r="BH94" s="600"/>
      <c r="BI94" s="600"/>
      <c r="BJ94" s="600"/>
      <c r="BK94" s="600"/>
      <c r="BL94" s="600"/>
      <c r="BM94" s="600"/>
      <c r="BN94" s="600"/>
      <c r="BO94" s="600"/>
      <c r="BP94" s="600"/>
      <c r="BQ94" s="600"/>
      <c r="BR94" s="600"/>
      <c r="BS94" s="600"/>
      <c r="BT94" s="600"/>
      <c r="BU94" s="600"/>
      <c r="BV94" s="600"/>
      <c r="BW94" s="600"/>
      <c r="BX94" s="600"/>
      <c r="BY94" s="600"/>
      <c r="BZ94" s="600"/>
      <c r="CA94" s="600"/>
      <c r="CB94" s="600"/>
      <c r="CC94" s="600"/>
      <c r="CD94" s="600"/>
      <c r="CE94" s="600"/>
      <c r="CF94" s="600"/>
      <c r="CG94" s="600"/>
      <c r="CH94" s="600"/>
      <c r="CI94" s="600"/>
    </row>
    <row r="95" spans="2:87" ht="30" customHeight="1">
      <c r="B95" s="1575" t="str">
        <f>IF('PE-2'!H89="","",'PE-2'!A89)</f>
        <v/>
      </c>
      <c r="C95" s="1575"/>
      <c r="D95" s="1576" t="str">
        <f>IF('PE-2'!H89="","",'PE-2'!H89)</f>
        <v/>
      </c>
      <c r="E95" s="1576"/>
      <c r="F95" s="1576"/>
      <c r="G95" s="1576"/>
      <c r="H95" s="1576"/>
      <c r="I95" s="1576"/>
      <c r="J95" s="1576"/>
      <c r="K95" s="1576"/>
      <c r="L95" s="1576"/>
      <c r="M95" s="1576"/>
      <c r="N95" s="1576"/>
      <c r="O95" s="1576"/>
      <c r="P95" s="1576"/>
      <c r="Q95" s="1575" t="str">
        <f>IF('PE-2'!H89="","",'PE-2'!S89)</f>
        <v/>
      </c>
      <c r="R95" s="1575"/>
      <c r="S95" s="1575" t="str">
        <f>IF('PE-2'!H89="","",'PE-2'!U89)</f>
        <v/>
      </c>
      <c r="T95" s="1575"/>
      <c r="U95" s="1575"/>
      <c r="V95" s="244"/>
      <c r="W95" s="1568">
        <f t="shared" si="1"/>
        <v>0</v>
      </c>
      <c r="X95" s="1568"/>
      <c r="Y95" s="1568"/>
      <c r="Z95" s="699"/>
      <c r="AB95" s="600"/>
      <c r="AC95" s="600"/>
      <c r="AD95" s="600"/>
      <c r="AE95" s="600"/>
      <c r="AF95" s="600"/>
      <c r="AG95" s="600"/>
      <c r="AH95" s="600"/>
      <c r="AI95" s="600"/>
      <c r="AJ95" s="600"/>
      <c r="AK95" s="600"/>
      <c r="AL95" s="600"/>
      <c r="AM95" s="600"/>
      <c r="AN95" s="600"/>
      <c r="AO95" s="600"/>
      <c r="AP95" s="600"/>
      <c r="AQ95" s="600"/>
      <c r="AR95" s="600"/>
      <c r="AS95" s="600"/>
      <c r="AT95" s="600"/>
      <c r="AU95" s="600"/>
      <c r="AV95" s="600"/>
      <c r="AW95" s="600"/>
      <c r="AX95" s="600"/>
      <c r="AY95" s="600"/>
      <c r="AZ95" s="600"/>
      <c r="BA95" s="600"/>
      <c r="BB95" s="600"/>
      <c r="BC95" s="600"/>
      <c r="BD95" s="600"/>
      <c r="BE95" s="600"/>
      <c r="BF95" s="600"/>
      <c r="BG95" s="600"/>
      <c r="BH95" s="600"/>
      <c r="BI95" s="600"/>
      <c r="BJ95" s="600"/>
      <c r="BK95" s="600"/>
      <c r="BL95" s="600"/>
      <c r="BM95" s="600"/>
      <c r="BN95" s="600"/>
      <c r="BO95" s="600"/>
      <c r="BP95" s="600"/>
      <c r="BQ95" s="600"/>
      <c r="BR95" s="600"/>
      <c r="BS95" s="600"/>
      <c r="BT95" s="600"/>
      <c r="BU95" s="600"/>
      <c r="BV95" s="600"/>
      <c r="BW95" s="600"/>
      <c r="BX95" s="600"/>
      <c r="BY95" s="600"/>
      <c r="BZ95" s="600"/>
      <c r="CA95" s="600"/>
      <c r="CB95" s="600"/>
      <c r="CC95" s="600"/>
      <c r="CD95" s="600"/>
      <c r="CE95" s="600"/>
      <c r="CF95" s="600"/>
      <c r="CG95" s="600"/>
      <c r="CH95" s="600"/>
      <c r="CI95" s="600"/>
    </row>
    <row r="96" spans="2:87" ht="30" customHeight="1">
      <c r="B96" s="1575" t="str">
        <f>IF('PE-2'!H90="","",'PE-2'!A90)</f>
        <v/>
      </c>
      <c r="C96" s="1575"/>
      <c r="D96" s="1576" t="str">
        <f>IF('PE-2'!H90="","",'PE-2'!H90)</f>
        <v/>
      </c>
      <c r="E96" s="1576"/>
      <c r="F96" s="1576"/>
      <c r="G96" s="1576"/>
      <c r="H96" s="1576"/>
      <c r="I96" s="1576"/>
      <c r="J96" s="1576"/>
      <c r="K96" s="1576"/>
      <c r="L96" s="1576"/>
      <c r="M96" s="1576"/>
      <c r="N96" s="1576"/>
      <c r="O96" s="1576"/>
      <c r="P96" s="1576"/>
      <c r="Q96" s="1575" t="str">
        <f>IF('PE-2'!H90="","",'PE-2'!S90)</f>
        <v/>
      </c>
      <c r="R96" s="1575"/>
      <c r="S96" s="1575" t="str">
        <f>IF('PE-2'!H90="","",'PE-2'!U90)</f>
        <v/>
      </c>
      <c r="T96" s="1575"/>
      <c r="U96" s="1575"/>
      <c r="V96" s="244"/>
      <c r="W96" s="1568">
        <f t="shared" si="1"/>
        <v>0</v>
      </c>
      <c r="X96" s="1568"/>
      <c r="Y96" s="1568"/>
      <c r="Z96" s="699"/>
      <c r="AB96" s="600"/>
      <c r="AC96" s="600"/>
      <c r="AD96" s="600"/>
      <c r="AE96" s="600"/>
      <c r="AF96" s="600"/>
      <c r="AG96" s="600"/>
      <c r="AH96" s="600"/>
      <c r="AI96" s="600"/>
      <c r="AJ96" s="600"/>
      <c r="AK96" s="600"/>
      <c r="AL96" s="600"/>
      <c r="AM96" s="600"/>
      <c r="AN96" s="600"/>
      <c r="AO96" s="600"/>
      <c r="AP96" s="600"/>
      <c r="AQ96" s="600"/>
      <c r="AR96" s="600"/>
      <c r="AS96" s="600"/>
      <c r="AT96" s="600"/>
      <c r="AU96" s="600"/>
      <c r="AV96" s="600"/>
      <c r="AW96" s="600"/>
      <c r="AX96" s="600"/>
      <c r="AY96" s="600"/>
      <c r="AZ96" s="600"/>
      <c r="BA96" s="600"/>
      <c r="BB96" s="600"/>
      <c r="BC96" s="600"/>
      <c r="BD96" s="600"/>
      <c r="BE96" s="600"/>
      <c r="BF96" s="600"/>
      <c r="BG96" s="600"/>
      <c r="BH96" s="600"/>
      <c r="BI96" s="600"/>
      <c r="BJ96" s="600"/>
      <c r="BK96" s="600"/>
      <c r="BL96" s="600"/>
      <c r="BM96" s="600"/>
      <c r="BN96" s="600"/>
      <c r="BO96" s="600"/>
      <c r="BP96" s="600"/>
      <c r="BQ96" s="600"/>
      <c r="BR96" s="600"/>
      <c r="BS96" s="600"/>
      <c r="BT96" s="600"/>
      <c r="BU96" s="600"/>
      <c r="BV96" s="600"/>
      <c r="BW96" s="600"/>
      <c r="BX96" s="600"/>
      <c r="BY96" s="600"/>
      <c r="BZ96" s="600"/>
      <c r="CA96" s="600"/>
      <c r="CB96" s="600"/>
      <c r="CC96" s="600"/>
      <c r="CD96" s="600"/>
      <c r="CE96" s="600"/>
      <c r="CF96" s="600"/>
      <c r="CG96" s="600"/>
      <c r="CH96" s="600"/>
      <c r="CI96" s="600"/>
    </row>
    <row r="97" spans="2:87" ht="30" customHeight="1">
      <c r="B97" s="1575" t="str">
        <f>IF('PE-2'!H91="","",'PE-2'!A91)</f>
        <v/>
      </c>
      <c r="C97" s="1575"/>
      <c r="D97" s="1576" t="str">
        <f>IF('PE-2'!H91="","",'PE-2'!H91)</f>
        <v/>
      </c>
      <c r="E97" s="1576"/>
      <c r="F97" s="1576"/>
      <c r="G97" s="1576"/>
      <c r="H97" s="1576"/>
      <c r="I97" s="1576"/>
      <c r="J97" s="1576"/>
      <c r="K97" s="1576"/>
      <c r="L97" s="1576"/>
      <c r="M97" s="1576"/>
      <c r="N97" s="1576"/>
      <c r="O97" s="1576"/>
      <c r="P97" s="1576"/>
      <c r="Q97" s="1575" t="str">
        <f>IF('PE-2'!H91="","",'PE-2'!S91)</f>
        <v/>
      </c>
      <c r="R97" s="1575"/>
      <c r="S97" s="1575" t="str">
        <f>IF('PE-2'!H91="","",'PE-2'!U91)</f>
        <v/>
      </c>
      <c r="T97" s="1575"/>
      <c r="U97" s="1575"/>
      <c r="V97" s="244"/>
      <c r="W97" s="1568">
        <f t="shared" si="1"/>
        <v>0</v>
      </c>
      <c r="X97" s="1568"/>
      <c r="Y97" s="1568"/>
      <c r="Z97" s="699"/>
      <c r="AB97" s="600"/>
      <c r="AC97" s="600"/>
      <c r="AD97" s="600"/>
      <c r="AE97" s="600"/>
      <c r="AF97" s="600"/>
      <c r="AG97" s="600"/>
      <c r="AH97" s="600"/>
      <c r="AI97" s="600"/>
      <c r="AJ97" s="600"/>
      <c r="AK97" s="600"/>
      <c r="AL97" s="600"/>
      <c r="AM97" s="600"/>
      <c r="AN97" s="600"/>
      <c r="AO97" s="600"/>
      <c r="AP97" s="600"/>
      <c r="AQ97" s="600"/>
      <c r="AR97" s="600"/>
      <c r="AS97" s="600"/>
      <c r="AT97" s="600"/>
      <c r="AU97" s="600"/>
      <c r="AV97" s="600"/>
      <c r="AW97" s="600"/>
      <c r="AX97" s="600"/>
      <c r="AY97" s="600"/>
      <c r="AZ97" s="600"/>
      <c r="BA97" s="600"/>
      <c r="BB97" s="600"/>
      <c r="BC97" s="600"/>
      <c r="BD97" s="600"/>
      <c r="BE97" s="600"/>
      <c r="BF97" s="600"/>
      <c r="BG97" s="600"/>
      <c r="BH97" s="600"/>
      <c r="BI97" s="600"/>
      <c r="BJ97" s="600"/>
      <c r="BK97" s="600"/>
      <c r="BL97" s="600"/>
      <c r="BM97" s="600"/>
      <c r="BN97" s="600"/>
      <c r="BO97" s="600"/>
      <c r="BP97" s="600"/>
      <c r="BQ97" s="600"/>
      <c r="BR97" s="600"/>
      <c r="BS97" s="600"/>
      <c r="BT97" s="600"/>
      <c r="BU97" s="600"/>
      <c r="BV97" s="600"/>
      <c r="BW97" s="600"/>
      <c r="BX97" s="600"/>
      <c r="BY97" s="600"/>
      <c r="BZ97" s="600"/>
      <c r="CA97" s="600"/>
      <c r="CB97" s="600"/>
      <c r="CC97" s="600"/>
      <c r="CD97" s="600"/>
      <c r="CE97" s="600"/>
      <c r="CF97" s="600"/>
      <c r="CG97" s="600"/>
      <c r="CH97" s="600"/>
      <c r="CI97" s="600"/>
    </row>
    <row r="98" spans="2:87" ht="30" customHeight="1">
      <c r="B98" s="1575" t="str">
        <f>IF('PE-2'!H92="","",'PE-2'!A92)</f>
        <v/>
      </c>
      <c r="C98" s="1575"/>
      <c r="D98" s="1576" t="str">
        <f>IF('PE-2'!H92="","",'PE-2'!H92)</f>
        <v/>
      </c>
      <c r="E98" s="1576"/>
      <c r="F98" s="1576"/>
      <c r="G98" s="1576"/>
      <c r="H98" s="1576"/>
      <c r="I98" s="1576"/>
      <c r="J98" s="1576"/>
      <c r="K98" s="1576"/>
      <c r="L98" s="1576"/>
      <c r="M98" s="1576"/>
      <c r="N98" s="1576"/>
      <c r="O98" s="1576"/>
      <c r="P98" s="1576"/>
      <c r="Q98" s="1575" t="str">
        <f>IF('PE-2'!H92="","",'PE-2'!S92)</f>
        <v/>
      </c>
      <c r="R98" s="1575"/>
      <c r="S98" s="1575" t="str">
        <f>IF('PE-2'!H92="","",'PE-2'!U92)</f>
        <v/>
      </c>
      <c r="T98" s="1575"/>
      <c r="U98" s="1575"/>
      <c r="V98" s="244"/>
      <c r="W98" s="1568">
        <f t="shared" si="1"/>
        <v>0</v>
      </c>
      <c r="X98" s="1568"/>
      <c r="Y98" s="1568"/>
      <c r="Z98" s="699"/>
      <c r="AB98" s="600"/>
      <c r="AC98" s="600"/>
      <c r="AD98" s="600"/>
      <c r="AE98" s="600"/>
      <c r="AF98" s="600"/>
      <c r="AG98" s="600"/>
      <c r="AH98" s="600"/>
      <c r="AI98" s="600"/>
      <c r="AJ98" s="600"/>
      <c r="AK98" s="600"/>
      <c r="AL98" s="600"/>
      <c r="AM98" s="600"/>
      <c r="AN98" s="600"/>
      <c r="AO98" s="600"/>
      <c r="AP98" s="600"/>
      <c r="AQ98" s="600"/>
      <c r="AR98" s="600"/>
      <c r="AS98" s="600"/>
      <c r="AT98" s="600"/>
      <c r="AU98" s="600"/>
      <c r="AV98" s="600"/>
      <c r="AW98" s="600"/>
      <c r="AX98" s="600"/>
      <c r="AY98" s="600"/>
      <c r="AZ98" s="600"/>
      <c r="BA98" s="600"/>
      <c r="BB98" s="600"/>
      <c r="BC98" s="600"/>
      <c r="BD98" s="600"/>
      <c r="BE98" s="600"/>
      <c r="BF98" s="600"/>
      <c r="BG98" s="600"/>
      <c r="BH98" s="600"/>
      <c r="BI98" s="600"/>
      <c r="BJ98" s="600"/>
      <c r="BK98" s="600"/>
      <c r="BL98" s="600"/>
      <c r="BM98" s="600"/>
      <c r="BN98" s="600"/>
      <c r="BO98" s="600"/>
      <c r="BP98" s="600"/>
      <c r="BQ98" s="600"/>
      <c r="BR98" s="600"/>
      <c r="BS98" s="600"/>
      <c r="BT98" s="600"/>
      <c r="BU98" s="600"/>
      <c r="BV98" s="600"/>
      <c r="BW98" s="600"/>
      <c r="BX98" s="600"/>
      <c r="BY98" s="600"/>
      <c r="BZ98" s="600"/>
      <c r="CA98" s="600"/>
      <c r="CB98" s="600"/>
      <c r="CC98" s="600"/>
      <c r="CD98" s="600"/>
      <c r="CE98" s="600"/>
      <c r="CF98" s="600"/>
      <c r="CG98" s="600"/>
      <c r="CH98" s="600"/>
      <c r="CI98" s="600"/>
    </row>
    <row r="99" spans="2:87" ht="30" customHeight="1">
      <c r="B99" s="1575" t="str">
        <f>IF('PE-2'!H93="","",'PE-2'!A93)</f>
        <v/>
      </c>
      <c r="C99" s="1575"/>
      <c r="D99" s="1576" t="str">
        <f>IF('PE-2'!H93="","",'PE-2'!H93)</f>
        <v/>
      </c>
      <c r="E99" s="1576"/>
      <c r="F99" s="1576"/>
      <c r="G99" s="1576"/>
      <c r="H99" s="1576"/>
      <c r="I99" s="1576"/>
      <c r="J99" s="1576"/>
      <c r="K99" s="1576"/>
      <c r="L99" s="1576"/>
      <c r="M99" s="1576"/>
      <c r="N99" s="1576"/>
      <c r="O99" s="1576"/>
      <c r="P99" s="1576"/>
      <c r="Q99" s="1575" t="str">
        <f>IF('PE-2'!H93="","",'PE-2'!S93)</f>
        <v/>
      </c>
      <c r="R99" s="1575"/>
      <c r="S99" s="1575" t="str">
        <f>IF('PE-2'!H93="","",'PE-2'!U93)</f>
        <v/>
      </c>
      <c r="T99" s="1575"/>
      <c r="U99" s="1575"/>
      <c r="V99" s="244"/>
      <c r="W99" s="1568">
        <f t="shared" si="1"/>
        <v>0</v>
      </c>
      <c r="X99" s="1568"/>
      <c r="Y99" s="1568"/>
      <c r="Z99" s="699"/>
      <c r="AB99" s="600"/>
      <c r="AC99" s="600"/>
      <c r="AD99" s="600"/>
      <c r="AE99" s="600"/>
      <c r="AF99" s="600"/>
      <c r="AG99" s="600"/>
      <c r="AH99" s="600"/>
      <c r="AI99" s="600"/>
      <c r="AJ99" s="600"/>
      <c r="AK99" s="600"/>
      <c r="AL99" s="600"/>
      <c r="AM99" s="600"/>
      <c r="AN99" s="600"/>
      <c r="AO99" s="600"/>
      <c r="AP99" s="600"/>
      <c r="AQ99" s="600"/>
      <c r="AR99" s="600"/>
      <c r="AS99" s="600"/>
      <c r="AT99" s="600"/>
      <c r="AU99" s="600"/>
      <c r="AV99" s="600"/>
      <c r="AW99" s="600"/>
      <c r="AX99" s="600"/>
      <c r="AY99" s="600"/>
      <c r="AZ99" s="600"/>
      <c r="BA99" s="600"/>
      <c r="BB99" s="600"/>
      <c r="BC99" s="600"/>
      <c r="BD99" s="600"/>
      <c r="BE99" s="600"/>
      <c r="BF99" s="600"/>
      <c r="BG99" s="600"/>
      <c r="BH99" s="600"/>
      <c r="BI99" s="600"/>
      <c r="BJ99" s="600"/>
      <c r="BK99" s="600"/>
      <c r="BL99" s="600"/>
      <c r="BM99" s="600"/>
      <c r="BN99" s="600"/>
      <c r="BO99" s="600"/>
      <c r="BP99" s="600"/>
      <c r="BQ99" s="600"/>
      <c r="BR99" s="600"/>
      <c r="BS99" s="600"/>
      <c r="BT99" s="600"/>
      <c r="BU99" s="600"/>
      <c r="BV99" s="600"/>
      <c r="BW99" s="600"/>
      <c r="BX99" s="600"/>
      <c r="BY99" s="600"/>
      <c r="BZ99" s="600"/>
      <c r="CA99" s="600"/>
      <c r="CB99" s="600"/>
      <c r="CC99" s="600"/>
      <c r="CD99" s="600"/>
      <c r="CE99" s="600"/>
      <c r="CF99" s="600"/>
      <c r="CG99" s="600"/>
      <c r="CH99" s="600"/>
      <c r="CI99" s="600"/>
    </row>
    <row r="100" spans="2:87" ht="30" customHeight="1">
      <c r="B100" s="1575" t="str">
        <f>IF('PE-2'!H94="","",'PE-2'!A94)</f>
        <v/>
      </c>
      <c r="C100" s="1575"/>
      <c r="D100" s="1576" t="str">
        <f>IF('PE-2'!H94="","",'PE-2'!H94)</f>
        <v/>
      </c>
      <c r="E100" s="1576"/>
      <c r="F100" s="1576"/>
      <c r="G100" s="1576"/>
      <c r="H100" s="1576"/>
      <c r="I100" s="1576"/>
      <c r="J100" s="1576"/>
      <c r="K100" s="1576"/>
      <c r="L100" s="1576"/>
      <c r="M100" s="1576"/>
      <c r="N100" s="1576"/>
      <c r="O100" s="1576"/>
      <c r="P100" s="1576"/>
      <c r="Q100" s="1575" t="str">
        <f>IF('PE-2'!H94="","",'PE-2'!S94)</f>
        <v/>
      </c>
      <c r="R100" s="1575"/>
      <c r="S100" s="1575" t="str">
        <f>IF('PE-2'!H94="","",'PE-2'!U94)</f>
        <v/>
      </c>
      <c r="T100" s="1575"/>
      <c r="U100" s="1575"/>
      <c r="V100" s="244"/>
      <c r="W100" s="1568">
        <f t="shared" si="1"/>
        <v>0</v>
      </c>
      <c r="X100" s="1568"/>
      <c r="Y100" s="1568"/>
      <c r="Z100" s="699"/>
      <c r="AB100" s="600"/>
      <c r="AC100" s="600"/>
      <c r="AD100" s="600"/>
      <c r="AE100" s="600"/>
      <c r="AF100" s="600"/>
      <c r="AG100" s="600"/>
      <c r="AH100" s="600"/>
      <c r="AI100" s="600"/>
      <c r="AJ100" s="600"/>
      <c r="AK100" s="600"/>
      <c r="AL100" s="600"/>
      <c r="AM100" s="600"/>
      <c r="AN100" s="600"/>
      <c r="AO100" s="600"/>
      <c r="AP100" s="600"/>
      <c r="AQ100" s="600"/>
      <c r="AR100" s="600"/>
      <c r="AS100" s="600"/>
      <c r="AT100" s="600"/>
      <c r="AU100" s="600"/>
      <c r="AV100" s="600"/>
      <c r="AW100" s="600"/>
      <c r="AX100" s="600"/>
      <c r="AY100" s="600"/>
      <c r="AZ100" s="600"/>
      <c r="BA100" s="600"/>
      <c r="BB100" s="600"/>
      <c r="BC100" s="600"/>
      <c r="BD100" s="600"/>
      <c r="BE100" s="600"/>
      <c r="BF100" s="600"/>
      <c r="BG100" s="600"/>
      <c r="BH100" s="600"/>
      <c r="BI100" s="600"/>
      <c r="BJ100" s="600"/>
      <c r="BK100" s="600"/>
      <c r="BL100" s="600"/>
      <c r="BM100" s="600"/>
      <c r="BN100" s="600"/>
      <c r="BO100" s="600"/>
      <c r="BP100" s="600"/>
      <c r="BQ100" s="600"/>
      <c r="BR100" s="600"/>
      <c r="BS100" s="600"/>
      <c r="BT100" s="600"/>
      <c r="BU100" s="600"/>
      <c r="BV100" s="600"/>
      <c r="BW100" s="600"/>
      <c r="BX100" s="600"/>
      <c r="BY100" s="600"/>
      <c r="BZ100" s="600"/>
      <c r="CA100" s="600"/>
      <c r="CB100" s="600"/>
      <c r="CC100" s="600"/>
      <c r="CD100" s="600"/>
      <c r="CE100" s="600"/>
      <c r="CF100" s="600"/>
      <c r="CG100" s="600"/>
      <c r="CH100" s="600"/>
      <c r="CI100" s="600"/>
    </row>
    <row r="101" spans="2:87" ht="30" customHeight="1">
      <c r="B101" s="1575" t="str">
        <f>IF('PE-2'!H95="","",'PE-2'!A95)</f>
        <v/>
      </c>
      <c r="C101" s="1575"/>
      <c r="D101" s="1576" t="str">
        <f>IF('PE-2'!H95="","",'PE-2'!H95)</f>
        <v/>
      </c>
      <c r="E101" s="1576"/>
      <c r="F101" s="1576"/>
      <c r="G101" s="1576"/>
      <c r="H101" s="1576"/>
      <c r="I101" s="1576"/>
      <c r="J101" s="1576"/>
      <c r="K101" s="1576"/>
      <c r="L101" s="1576"/>
      <c r="M101" s="1576"/>
      <c r="N101" s="1576"/>
      <c r="O101" s="1576"/>
      <c r="P101" s="1576"/>
      <c r="Q101" s="1575" t="str">
        <f>IF('PE-2'!H95="","",'PE-2'!S95)</f>
        <v/>
      </c>
      <c r="R101" s="1575"/>
      <c r="S101" s="1575" t="str">
        <f>IF('PE-2'!H95="","",'PE-2'!U95)</f>
        <v/>
      </c>
      <c r="T101" s="1575"/>
      <c r="U101" s="1575"/>
      <c r="V101" s="244"/>
      <c r="W101" s="1568">
        <f t="shared" si="1"/>
        <v>0</v>
      </c>
      <c r="X101" s="1568"/>
      <c r="Y101" s="1568"/>
      <c r="Z101" s="699"/>
      <c r="AB101" s="600"/>
      <c r="AC101" s="600"/>
      <c r="AD101" s="600"/>
      <c r="AE101" s="600"/>
      <c r="AF101" s="600"/>
      <c r="AG101" s="600"/>
      <c r="AH101" s="600"/>
      <c r="AI101" s="600"/>
      <c r="AJ101" s="600"/>
      <c r="AK101" s="600"/>
      <c r="AL101" s="600"/>
      <c r="AM101" s="600"/>
      <c r="AN101" s="600"/>
      <c r="AO101" s="600"/>
      <c r="AP101" s="600"/>
      <c r="AQ101" s="600"/>
      <c r="AR101" s="600"/>
      <c r="AS101" s="600"/>
      <c r="AT101" s="600"/>
      <c r="AU101" s="600"/>
      <c r="AV101" s="600"/>
      <c r="AW101" s="600"/>
      <c r="AX101" s="600"/>
      <c r="AY101" s="600"/>
      <c r="AZ101" s="600"/>
      <c r="BA101" s="600"/>
      <c r="BB101" s="600"/>
      <c r="BC101" s="600"/>
      <c r="BD101" s="600"/>
      <c r="BE101" s="600"/>
      <c r="BF101" s="600"/>
      <c r="BG101" s="600"/>
      <c r="BH101" s="600"/>
      <c r="BI101" s="600"/>
      <c r="BJ101" s="600"/>
      <c r="BK101" s="600"/>
      <c r="BL101" s="600"/>
      <c r="BM101" s="600"/>
      <c r="BN101" s="600"/>
      <c r="BO101" s="600"/>
      <c r="BP101" s="600"/>
      <c r="BQ101" s="600"/>
      <c r="BR101" s="600"/>
      <c r="BS101" s="600"/>
      <c r="BT101" s="600"/>
      <c r="BU101" s="600"/>
      <c r="BV101" s="600"/>
      <c r="BW101" s="600"/>
      <c r="BX101" s="600"/>
      <c r="BY101" s="600"/>
      <c r="BZ101" s="600"/>
      <c r="CA101" s="600"/>
      <c r="CB101" s="600"/>
      <c r="CC101" s="600"/>
      <c r="CD101" s="600"/>
      <c r="CE101" s="600"/>
      <c r="CF101" s="600"/>
      <c r="CG101" s="600"/>
      <c r="CH101" s="600"/>
      <c r="CI101" s="600"/>
    </row>
    <row r="102" spans="2:87" ht="30" customHeight="1">
      <c r="B102" s="1575" t="str">
        <f>IF('PE-2'!H96="","",'PE-2'!A96)</f>
        <v/>
      </c>
      <c r="C102" s="1575"/>
      <c r="D102" s="1576" t="str">
        <f>IF('PE-2'!H96="","",'PE-2'!H96)</f>
        <v/>
      </c>
      <c r="E102" s="1576"/>
      <c r="F102" s="1576"/>
      <c r="G102" s="1576"/>
      <c r="H102" s="1576"/>
      <c r="I102" s="1576"/>
      <c r="J102" s="1576"/>
      <c r="K102" s="1576"/>
      <c r="L102" s="1576"/>
      <c r="M102" s="1576"/>
      <c r="N102" s="1576"/>
      <c r="O102" s="1576"/>
      <c r="P102" s="1576"/>
      <c r="Q102" s="1575" t="str">
        <f>IF('PE-2'!H96="","",'PE-2'!S96)</f>
        <v/>
      </c>
      <c r="R102" s="1575"/>
      <c r="S102" s="1575" t="str">
        <f>IF('PE-2'!H96="","",'PE-2'!U96)</f>
        <v/>
      </c>
      <c r="T102" s="1575"/>
      <c r="U102" s="1575"/>
      <c r="V102" s="244"/>
      <c r="W102" s="1568">
        <f t="shared" si="1"/>
        <v>0</v>
      </c>
      <c r="X102" s="1568"/>
      <c r="Y102" s="1568"/>
      <c r="Z102" s="699"/>
      <c r="AB102" s="600"/>
      <c r="AC102" s="600"/>
      <c r="AD102" s="600"/>
      <c r="AE102" s="600"/>
      <c r="AF102" s="600"/>
      <c r="AG102" s="600"/>
      <c r="AH102" s="600"/>
      <c r="AI102" s="600"/>
      <c r="AJ102" s="600"/>
      <c r="AK102" s="600"/>
      <c r="AL102" s="600"/>
      <c r="AM102" s="600"/>
      <c r="AN102" s="600"/>
      <c r="AO102" s="600"/>
      <c r="AP102" s="600"/>
      <c r="AQ102" s="600"/>
      <c r="AR102" s="600"/>
      <c r="AS102" s="600"/>
      <c r="AT102" s="600"/>
      <c r="AU102" s="600"/>
      <c r="AV102" s="600"/>
      <c r="AW102" s="600"/>
      <c r="AX102" s="600"/>
      <c r="AY102" s="600"/>
      <c r="AZ102" s="600"/>
      <c r="BA102" s="600"/>
      <c r="BB102" s="600"/>
      <c r="BC102" s="600"/>
      <c r="BD102" s="600"/>
      <c r="BE102" s="600"/>
      <c r="BF102" s="600"/>
      <c r="BG102" s="600"/>
      <c r="BH102" s="600"/>
      <c r="BI102" s="600"/>
      <c r="BJ102" s="600"/>
      <c r="BK102" s="600"/>
      <c r="BL102" s="600"/>
      <c r="BM102" s="600"/>
      <c r="BN102" s="600"/>
      <c r="BO102" s="600"/>
      <c r="BP102" s="600"/>
      <c r="BQ102" s="600"/>
      <c r="BR102" s="600"/>
      <c r="BS102" s="600"/>
      <c r="BT102" s="600"/>
      <c r="BU102" s="600"/>
      <c r="BV102" s="600"/>
      <c r="BW102" s="600"/>
      <c r="BX102" s="600"/>
      <c r="BY102" s="600"/>
      <c r="BZ102" s="600"/>
      <c r="CA102" s="600"/>
      <c r="CB102" s="600"/>
      <c r="CC102" s="600"/>
      <c r="CD102" s="600"/>
      <c r="CE102" s="600"/>
      <c r="CF102" s="600"/>
      <c r="CG102" s="600"/>
      <c r="CH102" s="600"/>
      <c r="CI102" s="600"/>
    </row>
    <row r="103" spans="2:87" ht="30" customHeight="1">
      <c r="B103" s="1575" t="str">
        <f>IF('PE-2'!H97="","",'PE-2'!A97)</f>
        <v/>
      </c>
      <c r="C103" s="1575"/>
      <c r="D103" s="1576" t="str">
        <f>IF('PE-2'!H97="","",'PE-2'!H97)</f>
        <v/>
      </c>
      <c r="E103" s="1576"/>
      <c r="F103" s="1576"/>
      <c r="G103" s="1576"/>
      <c r="H103" s="1576"/>
      <c r="I103" s="1576"/>
      <c r="J103" s="1576"/>
      <c r="K103" s="1576"/>
      <c r="L103" s="1576"/>
      <c r="M103" s="1576"/>
      <c r="N103" s="1576"/>
      <c r="O103" s="1576"/>
      <c r="P103" s="1576"/>
      <c r="Q103" s="1575" t="str">
        <f>IF('PE-2'!H97="","",'PE-2'!S97)</f>
        <v/>
      </c>
      <c r="R103" s="1575"/>
      <c r="S103" s="1575" t="str">
        <f>IF('PE-2'!H97="","",'PE-2'!U97)</f>
        <v/>
      </c>
      <c r="T103" s="1575"/>
      <c r="U103" s="1575"/>
      <c r="V103" s="244"/>
      <c r="W103" s="1568">
        <f t="shared" si="1"/>
        <v>0</v>
      </c>
      <c r="X103" s="1568"/>
      <c r="Y103" s="1568"/>
      <c r="Z103" s="699"/>
      <c r="AB103" s="600"/>
      <c r="AC103" s="600"/>
      <c r="AD103" s="600"/>
      <c r="AE103" s="600"/>
      <c r="AF103" s="600"/>
      <c r="AG103" s="600"/>
      <c r="AH103" s="600"/>
      <c r="AI103" s="600"/>
      <c r="AJ103" s="600"/>
      <c r="AK103" s="600"/>
      <c r="AL103" s="600"/>
      <c r="AM103" s="600"/>
      <c r="AN103" s="600"/>
      <c r="AO103" s="600"/>
      <c r="AP103" s="600"/>
      <c r="AQ103" s="600"/>
      <c r="AR103" s="600"/>
      <c r="AS103" s="600"/>
      <c r="AT103" s="600"/>
      <c r="AU103" s="600"/>
      <c r="AV103" s="600"/>
      <c r="AW103" s="600"/>
      <c r="AX103" s="600"/>
      <c r="AY103" s="600"/>
      <c r="AZ103" s="600"/>
      <c r="BA103" s="600"/>
      <c r="BB103" s="600"/>
      <c r="BC103" s="600"/>
      <c r="BD103" s="600"/>
      <c r="BE103" s="600"/>
      <c r="BF103" s="600"/>
      <c r="BG103" s="600"/>
      <c r="BH103" s="600"/>
      <c r="BI103" s="600"/>
      <c r="BJ103" s="600"/>
      <c r="BK103" s="600"/>
      <c r="BL103" s="600"/>
      <c r="BM103" s="600"/>
      <c r="BN103" s="600"/>
      <c r="BO103" s="600"/>
      <c r="BP103" s="600"/>
      <c r="BQ103" s="600"/>
      <c r="BR103" s="600"/>
      <c r="BS103" s="600"/>
      <c r="BT103" s="600"/>
      <c r="BU103" s="600"/>
      <c r="BV103" s="600"/>
      <c r="BW103" s="600"/>
      <c r="BX103" s="600"/>
      <c r="BY103" s="600"/>
      <c r="BZ103" s="600"/>
      <c r="CA103" s="600"/>
      <c r="CB103" s="600"/>
      <c r="CC103" s="600"/>
      <c r="CD103" s="600"/>
      <c r="CE103" s="600"/>
      <c r="CF103" s="600"/>
      <c r="CG103" s="600"/>
      <c r="CH103" s="600"/>
      <c r="CI103" s="600"/>
    </row>
    <row r="104" spans="2:87" ht="30" customHeight="1">
      <c r="B104" s="1575" t="str">
        <f>IF('PE-2'!H98="","",'PE-2'!A98)</f>
        <v/>
      </c>
      <c r="C104" s="1575"/>
      <c r="D104" s="1576" t="str">
        <f>IF('PE-2'!H98="","",'PE-2'!H98)</f>
        <v/>
      </c>
      <c r="E104" s="1576"/>
      <c r="F104" s="1576"/>
      <c r="G104" s="1576"/>
      <c r="H104" s="1576"/>
      <c r="I104" s="1576"/>
      <c r="J104" s="1576"/>
      <c r="K104" s="1576"/>
      <c r="L104" s="1576"/>
      <c r="M104" s="1576"/>
      <c r="N104" s="1576"/>
      <c r="O104" s="1576"/>
      <c r="P104" s="1576"/>
      <c r="Q104" s="1575" t="str">
        <f>IF('PE-2'!H98="","",'PE-2'!S98)</f>
        <v/>
      </c>
      <c r="R104" s="1575"/>
      <c r="S104" s="1575" t="str">
        <f>IF('PE-2'!H98="","",'PE-2'!U98)</f>
        <v/>
      </c>
      <c r="T104" s="1575"/>
      <c r="U104" s="1575"/>
      <c r="V104" s="244"/>
      <c r="W104" s="1568">
        <f t="shared" si="1"/>
        <v>0</v>
      </c>
      <c r="X104" s="1568"/>
      <c r="Y104" s="1568"/>
      <c r="Z104" s="699"/>
      <c r="AB104" s="600"/>
      <c r="AC104" s="600"/>
      <c r="AD104" s="600"/>
      <c r="AE104" s="600"/>
      <c r="AF104" s="600"/>
      <c r="AG104" s="600"/>
      <c r="AH104" s="600"/>
      <c r="AI104" s="600"/>
      <c r="AJ104" s="600"/>
      <c r="AK104" s="600"/>
      <c r="AL104" s="600"/>
      <c r="AM104" s="600"/>
      <c r="AN104" s="600"/>
      <c r="AO104" s="600"/>
      <c r="AP104" s="600"/>
      <c r="AQ104" s="600"/>
      <c r="AR104" s="600"/>
      <c r="AS104" s="600"/>
      <c r="AT104" s="600"/>
      <c r="AU104" s="600"/>
      <c r="AV104" s="600"/>
      <c r="AW104" s="600"/>
      <c r="AX104" s="600"/>
      <c r="AY104" s="600"/>
      <c r="AZ104" s="600"/>
      <c r="BA104" s="600"/>
      <c r="BB104" s="600"/>
      <c r="BC104" s="600"/>
      <c r="BD104" s="600"/>
      <c r="BE104" s="600"/>
      <c r="BF104" s="600"/>
      <c r="BG104" s="600"/>
      <c r="BH104" s="600"/>
      <c r="BI104" s="600"/>
      <c r="BJ104" s="600"/>
      <c r="BK104" s="600"/>
      <c r="BL104" s="600"/>
      <c r="BM104" s="600"/>
      <c r="BN104" s="600"/>
      <c r="BO104" s="600"/>
      <c r="BP104" s="600"/>
      <c r="BQ104" s="600"/>
      <c r="BR104" s="600"/>
      <c r="BS104" s="600"/>
      <c r="BT104" s="600"/>
      <c r="BU104" s="600"/>
      <c r="BV104" s="600"/>
      <c r="BW104" s="600"/>
      <c r="BX104" s="600"/>
      <c r="BY104" s="600"/>
      <c r="BZ104" s="600"/>
      <c r="CA104" s="600"/>
      <c r="CB104" s="600"/>
      <c r="CC104" s="600"/>
      <c r="CD104" s="600"/>
      <c r="CE104" s="600"/>
      <c r="CF104" s="600"/>
      <c r="CG104" s="600"/>
      <c r="CH104" s="600"/>
      <c r="CI104" s="600"/>
    </row>
    <row r="105" spans="2:87" ht="30" customHeight="1">
      <c r="B105" s="1575" t="str">
        <f>IF('PE-2'!H99="","",'PE-2'!A99)</f>
        <v/>
      </c>
      <c r="C105" s="1575"/>
      <c r="D105" s="1576" t="str">
        <f>IF('PE-2'!H99="","",'PE-2'!H99)</f>
        <v/>
      </c>
      <c r="E105" s="1576"/>
      <c r="F105" s="1576"/>
      <c r="G105" s="1576"/>
      <c r="H105" s="1576"/>
      <c r="I105" s="1576"/>
      <c r="J105" s="1576"/>
      <c r="K105" s="1576"/>
      <c r="L105" s="1576"/>
      <c r="M105" s="1576"/>
      <c r="N105" s="1576"/>
      <c r="O105" s="1576"/>
      <c r="P105" s="1576"/>
      <c r="Q105" s="1575" t="str">
        <f>IF('PE-2'!H99="","",'PE-2'!S99)</f>
        <v/>
      </c>
      <c r="R105" s="1575"/>
      <c r="S105" s="1575" t="str">
        <f>IF('PE-2'!H99="","",'PE-2'!U99)</f>
        <v/>
      </c>
      <c r="T105" s="1575"/>
      <c r="U105" s="1575"/>
      <c r="V105" s="244"/>
      <c r="W105" s="1568">
        <f t="shared" si="1"/>
        <v>0</v>
      </c>
      <c r="X105" s="1568"/>
      <c r="Y105" s="1568"/>
      <c r="Z105" s="699"/>
      <c r="AB105" s="600"/>
      <c r="AC105" s="600"/>
      <c r="AD105" s="600"/>
      <c r="AE105" s="600"/>
      <c r="AF105" s="600"/>
      <c r="AG105" s="600"/>
      <c r="AH105" s="600"/>
      <c r="AI105" s="600"/>
      <c r="AJ105" s="600"/>
      <c r="AK105" s="600"/>
      <c r="AL105" s="600"/>
      <c r="AM105" s="600"/>
      <c r="AN105" s="600"/>
      <c r="AO105" s="600"/>
      <c r="AP105" s="600"/>
      <c r="AQ105" s="600"/>
      <c r="AR105" s="600"/>
      <c r="AS105" s="600"/>
      <c r="AT105" s="600"/>
      <c r="AU105" s="600"/>
      <c r="AV105" s="600"/>
      <c r="AW105" s="600"/>
      <c r="AX105" s="600"/>
      <c r="AY105" s="600"/>
      <c r="AZ105" s="600"/>
      <c r="BA105" s="600"/>
      <c r="BB105" s="600"/>
      <c r="BC105" s="600"/>
      <c r="BD105" s="600"/>
      <c r="BE105" s="600"/>
      <c r="BF105" s="600"/>
      <c r="BG105" s="600"/>
      <c r="BH105" s="600"/>
      <c r="BI105" s="600"/>
      <c r="BJ105" s="600"/>
      <c r="BK105" s="600"/>
      <c r="BL105" s="600"/>
      <c r="BM105" s="600"/>
      <c r="BN105" s="600"/>
      <c r="BO105" s="600"/>
      <c r="BP105" s="600"/>
      <c r="BQ105" s="600"/>
      <c r="BR105" s="600"/>
      <c r="BS105" s="600"/>
      <c r="BT105" s="600"/>
      <c r="BU105" s="600"/>
      <c r="BV105" s="600"/>
      <c r="BW105" s="600"/>
      <c r="BX105" s="600"/>
      <c r="BY105" s="600"/>
      <c r="BZ105" s="600"/>
      <c r="CA105" s="600"/>
      <c r="CB105" s="600"/>
      <c r="CC105" s="600"/>
      <c r="CD105" s="600"/>
      <c r="CE105" s="600"/>
      <c r="CF105" s="600"/>
      <c r="CG105" s="600"/>
      <c r="CH105" s="600"/>
      <c r="CI105" s="600"/>
    </row>
    <row r="106" spans="2:87" ht="30" customHeight="1">
      <c r="B106" s="1575" t="str">
        <f>IF('PE-2'!H100="","",'PE-2'!A100)</f>
        <v/>
      </c>
      <c r="C106" s="1575"/>
      <c r="D106" s="1576" t="str">
        <f>IF('PE-2'!H100="","",'PE-2'!H100)</f>
        <v/>
      </c>
      <c r="E106" s="1576"/>
      <c r="F106" s="1576"/>
      <c r="G106" s="1576"/>
      <c r="H106" s="1576"/>
      <c r="I106" s="1576"/>
      <c r="J106" s="1576"/>
      <c r="K106" s="1576"/>
      <c r="L106" s="1576"/>
      <c r="M106" s="1576"/>
      <c r="N106" s="1576"/>
      <c r="O106" s="1576"/>
      <c r="P106" s="1576"/>
      <c r="Q106" s="1575" t="str">
        <f>IF('PE-2'!H100="","",'PE-2'!S100)</f>
        <v/>
      </c>
      <c r="R106" s="1575"/>
      <c r="S106" s="1575" t="str">
        <f>IF('PE-2'!H100="","",'PE-2'!U100)</f>
        <v/>
      </c>
      <c r="T106" s="1575"/>
      <c r="U106" s="1575"/>
      <c r="V106" s="244"/>
      <c r="W106" s="1568">
        <f t="shared" si="1"/>
        <v>0</v>
      </c>
      <c r="X106" s="1568"/>
      <c r="Y106" s="1568"/>
      <c r="Z106" s="699"/>
      <c r="AB106" s="600"/>
      <c r="AC106" s="600"/>
      <c r="AD106" s="600"/>
      <c r="AE106" s="600"/>
      <c r="AF106" s="600"/>
      <c r="AG106" s="600"/>
      <c r="AH106" s="600"/>
      <c r="AI106" s="600"/>
      <c r="AJ106" s="600"/>
      <c r="AK106" s="600"/>
      <c r="AL106" s="600"/>
      <c r="AM106" s="600"/>
      <c r="AN106" s="600"/>
      <c r="AO106" s="600"/>
      <c r="AP106" s="600"/>
      <c r="AQ106" s="600"/>
      <c r="AR106" s="600"/>
      <c r="AS106" s="600"/>
      <c r="AT106" s="600"/>
      <c r="AU106" s="600"/>
      <c r="AV106" s="600"/>
      <c r="AW106" s="600"/>
      <c r="AX106" s="600"/>
      <c r="AY106" s="600"/>
      <c r="AZ106" s="600"/>
      <c r="BA106" s="600"/>
      <c r="BB106" s="600"/>
      <c r="BC106" s="600"/>
      <c r="BD106" s="600"/>
      <c r="BE106" s="600"/>
      <c r="BF106" s="600"/>
      <c r="BG106" s="600"/>
      <c r="BH106" s="600"/>
      <c r="BI106" s="600"/>
      <c r="BJ106" s="600"/>
      <c r="BK106" s="600"/>
      <c r="BL106" s="600"/>
      <c r="BM106" s="600"/>
      <c r="BN106" s="600"/>
      <c r="BO106" s="600"/>
      <c r="BP106" s="600"/>
      <c r="BQ106" s="600"/>
      <c r="BR106" s="600"/>
      <c r="BS106" s="600"/>
      <c r="BT106" s="600"/>
      <c r="BU106" s="600"/>
      <c r="BV106" s="600"/>
      <c r="BW106" s="600"/>
      <c r="BX106" s="600"/>
      <c r="BY106" s="600"/>
      <c r="BZ106" s="600"/>
      <c r="CA106" s="600"/>
      <c r="CB106" s="600"/>
      <c r="CC106" s="600"/>
      <c r="CD106" s="600"/>
      <c r="CE106" s="600"/>
      <c r="CF106" s="600"/>
      <c r="CG106" s="600"/>
      <c r="CH106" s="600"/>
      <c r="CI106" s="600"/>
    </row>
    <row r="107" spans="2:87" ht="30" customHeight="1">
      <c r="B107" s="1575" t="str">
        <f>IF('PE-2'!H101="","",'PE-2'!A101)</f>
        <v/>
      </c>
      <c r="C107" s="1575"/>
      <c r="D107" s="1576" t="str">
        <f>IF('PE-2'!H101="","",'PE-2'!H101)</f>
        <v/>
      </c>
      <c r="E107" s="1576"/>
      <c r="F107" s="1576"/>
      <c r="G107" s="1576"/>
      <c r="H107" s="1576"/>
      <c r="I107" s="1576"/>
      <c r="J107" s="1576"/>
      <c r="K107" s="1576"/>
      <c r="L107" s="1576"/>
      <c r="M107" s="1576"/>
      <c r="N107" s="1576"/>
      <c r="O107" s="1576"/>
      <c r="P107" s="1576"/>
      <c r="Q107" s="1575" t="str">
        <f>IF('PE-2'!H101="","",'PE-2'!S101)</f>
        <v/>
      </c>
      <c r="R107" s="1575"/>
      <c r="S107" s="1575" t="str">
        <f>IF('PE-2'!H101="","",'PE-2'!U101)</f>
        <v/>
      </c>
      <c r="T107" s="1575"/>
      <c r="U107" s="1575"/>
      <c r="V107" s="244"/>
      <c r="W107" s="1568">
        <f t="shared" si="1"/>
        <v>0</v>
      </c>
      <c r="X107" s="1568"/>
      <c r="Y107" s="1568"/>
      <c r="Z107" s="699"/>
      <c r="AB107" s="600"/>
      <c r="AC107" s="600"/>
      <c r="AD107" s="600"/>
      <c r="AE107" s="600"/>
      <c r="AF107" s="600"/>
      <c r="AG107" s="600"/>
      <c r="AH107" s="600"/>
      <c r="AI107" s="600"/>
      <c r="AJ107" s="600"/>
      <c r="AK107" s="600"/>
      <c r="AL107" s="600"/>
      <c r="AM107" s="600"/>
      <c r="AN107" s="600"/>
      <c r="AO107" s="600"/>
      <c r="AP107" s="600"/>
      <c r="AQ107" s="600"/>
      <c r="AR107" s="600"/>
      <c r="AS107" s="600"/>
      <c r="AT107" s="600"/>
      <c r="AU107" s="600"/>
      <c r="AV107" s="600"/>
      <c r="AW107" s="600"/>
      <c r="AX107" s="600"/>
      <c r="AY107" s="600"/>
      <c r="AZ107" s="600"/>
      <c r="BA107" s="600"/>
      <c r="BB107" s="600"/>
      <c r="BC107" s="600"/>
      <c r="BD107" s="600"/>
      <c r="BE107" s="600"/>
      <c r="BF107" s="600"/>
      <c r="BG107" s="600"/>
      <c r="BH107" s="600"/>
      <c r="BI107" s="600"/>
      <c r="BJ107" s="600"/>
      <c r="BK107" s="600"/>
      <c r="BL107" s="600"/>
      <c r="BM107" s="600"/>
      <c r="BN107" s="600"/>
      <c r="BO107" s="600"/>
      <c r="BP107" s="600"/>
      <c r="BQ107" s="600"/>
      <c r="BR107" s="600"/>
      <c r="BS107" s="600"/>
      <c r="BT107" s="600"/>
      <c r="BU107" s="600"/>
      <c r="BV107" s="600"/>
      <c r="BW107" s="600"/>
      <c r="BX107" s="600"/>
      <c r="BY107" s="600"/>
      <c r="BZ107" s="600"/>
      <c r="CA107" s="600"/>
      <c r="CB107" s="600"/>
      <c r="CC107" s="600"/>
      <c r="CD107" s="600"/>
      <c r="CE107" s="600"/>
      <c r="CF107" s="600"/>
      <c r="CG107" s="600"/>
      <c r="CH107" s="600"/>
      <c r="CI107" s="600"/>
    </row>
    <row r="108" spans="2:87" ht="30" customHeight="1">
      <c r="B108" s="1575" t="str">
        <f>IF('PE-2'!H102="","",'PE-2'!A102)</f>
        <v/>
      </c>
      <c r="C108" s="1575"/>
      <c r="D108" s="1576" t="str">
        <f>IF('PE-2'!H102="","",'PE-2'!H102)</f>
        <v/>
      </c>
      <c r="E108" s="1576"/>
      <c r="F108" s="1576"/>
      <c r="G108" s="1576"/>
      <c r="H108" s="1576"/>
      <c r="I108" s="1576"/>
      <c r="J108" s="1576"/>
      <c r="K108" s="1576"/>
      <c r="L108" s="1576"/>
      <c r="M108" s="1576"/>
      <c r="N108" s="1576"/>
      <c r="O108" s="1576"/>
      <c r="P108" s="1576"/>
      <c r="Q108" s="1575" t="str">
        <f>IF('PE-2'!H102="","",'PE-2'!S102)</f>
        <v/>
      </c>
      <c r="R108" s="1575"/>
      <c r="S108" s="1575" t="str">
        <f>IF('PE-2'!H102="","",'PE-2'!U102)</f>
        <v/>
      </c>
      <c r="T108" s="1575"/>
      <c r="U108" s="1575"/>
      <c r="V108" s="244"/>
      <c r="W108" s="1568">
        <f t="shared" si="1"/>
        <v>0</v>
      </c>
      <c r="X108" s="1568"/>
      <c r="Y108" s="1568"/>
      <c r="Z108" s="699"/>
      <c r="AB108" s="600"/>
      <c r="AC108" s="600"/>
      <c r="AD108" s="600"/>
      <c r="AE108" s="600"/>
      <c r="AF108" s="600"/>
      <c r="AG108" s="600"/>
      <c r="AH108" s="600"/>
      <c r="AI108" s="600"/>
      <c r="AJ108" s="600"/>
      <c r="AK108" s="600"/>
      <c r="AL108" s="600"/>
      <c r="AM108" s="600"/>
      <c r="AN108" s="600"/>
      <c r="AO108" s="600"/>
      <c r="AP108" s="600"/>
      <c r="AQ108" s="600"/>
      <c r="AR108" s="600"/>
      <c r="AS108" s="600"/>
      <c r="AT108" s="600"/>
      <c r="AU108" s="600"/>
      <c r="AV108" s="600"/>
      <c r="AW108" s="600"/>
      <c r="AX108" s="600"/>
      <c r="AY108" s="600"/>
      <c r="AZ108" s="600"/>
      <c r="BA108" s="600"/>
      <c r="BB108" s="600"/>
      <c r="BC108" s="600"/>
      <c r="BD108" s="600"/>
      <c r="BE108" s="600"/>
      <c r="BF108" s="600"/>
      <c r="BG108" s="600"/>
      <c r="BH108" s="600"/>
      <c r="BI108" s="600"/>
      <c r="BJ108" s="600"/>
      <c r="BK108" s="600"/>
      <c r="BL108" s="600"/>
      <c r="BM108" s="600"/>
      <c r="BN108" s="600"/>
      <c r="BO108" s="600"/>
      <c r="BP108" s="600"/>
      <c r="BQ108" s="600"/>
      <c r="BR108" s="600"/>
      <c r="BS108" s="600"/>
      <c r="BT108" s="600"/>
      <c r="BU108" s="600"/>
      <c r="BV108" s="600"/>
      <c r="BW108" s="600"/>
      <c r="BX108" s="600"/>
      <c r="BY108" s="600"/>
      <c r="BZ108" s="600"/>
      <c r="CA108" s="600"/>
      <c r="CB108" s="600"/>
      <c r="CC108" s="600"/>
      <c r="CD108" s="600"/>
      <c r="CE108" s="600"/>
      <c r="CF108" s="600"/>
      <c r="CG108" s="600"/>
      <c r="CH108" s="600"/>
      <c r="CI108" s="600"/>
    </row>
    <row r="109" spans="2:87" ht="30" customHeight="1">
      <c r="B109" s="1575" t="str">
        <f>IF('PE-2'!H103="","",'PE-2'!A103)</f>
        <v/>
      </c>
      <c r="C109" s="1575"/>
      <c r="D109" s="1576" t="str">
        <f>IF('PE-2'!H103="","",'PE-2'!H103)</f>
        <v/>
      </c>
      <c r="E109" s="1576"/>
      <c r="F109" s="1576"/>
      <c r="G109" s="1576"/>
      <c r="H109" s="1576"/>
      <c r="I109" s="1576"/>
      <c r="J109" s="1576"/>
      <c r="K109" s="1576"/>
      <c r="L109" s="1576"/>
      <c r="M109" s="1576"/>
      <c r="N109" s="1576"/>
      <c r="O109" s="1576"/>
      <c r="P109" s="1576"/>
      <c r="Q109" s="1575" t="str">
        <f>IF('PE-2'!H103="","",'PE-2'!S103)</f>
        <v/>
      </c>
      <c r="R109" s="1575"/>
      <c r="S109" s="1575" t="str">
        <f>IF('PE-2'!H103="","",'PE-2'!U103)</f>
        <v/>
      </c>
      <c r="T109" s="1575"/>
      <c r="U109" s="1575"/>
      <c r="V109" s="244"/>
      <c r="W109" s="1568">
        <f t="shared" si="1"/>
        <v>0</v>
      </c>
      <c r="X109" s="1568"/>
      <c r="Y109" s="1568"/>
      <c r="Z109" s="699"/>
      <c r="AB109" s="600"/>
      <c r="AC109" s="600"/>
      <c r="AD109" s="600"/>
      <c r="AE109" s="600"/>
      <c r="AF109" s="600"/>
      <c r="AG109" s="600"/>
      <c r="AH109" s="600"/>
      <c r="AI109" s="600"/>
      <c r="AJ109" s="600"/>
      <c r="AK109" s="600"/>
      <c r="AL109" s="600"/>
      <c r="AM109" s="600"/>
      <c r="AN109" s="600"/>
      <c r="AO109" s="600"/>
      <c r="AP109" s="600"/>
      <c r="AQ109" s="600"/>
      <c r="AR109" s="600"/>
      <c r="AS109" s="600"/>
      <c r="AT109" s="600"/>
      <c r="AU109" s="600"/>
      <c r="AV109" s="600"/>
      <c r="AW109" s="600"/>
      <c r="AX109" s="600"/>
      <c r="AY109" s="600"/>
      <c r="AZ109" s="600"/>
      <c r="BA109" s="600"/>
      <c r="BB109" s="600"/>
      <c r="BC109" s="600"/>
      <c r="BD109" s="600"/>
      <c r="BE109" s="600"/>
      <c r="BF109" s="600"/>
      <c r="BG109" s="600"/>
      <c r="BH109" s="600"/>
      <c r="BI109" s="600"/>
      <c r="BJ109" s="600"/>
      <c r="BK109" s="600"/>
      <c r="BL109" s="600"/>
      <c r="BM109" s="600"/>
      <c r="BN109" s="600"/>
      <c r="BO109" s="600"/>
      <c r="BP109" s="600"/>
      <c r="BQ109" s="600"/>
      <c r="BR109" s="600"/>
      <c r="BS109" s="600"/>
      <c r="BT109" s="600"/>
      <c r="BU109" s="600"/>
      <c r="BV109" s="600"/>
      <c r="BW109" s="600"/>
      <c r="BX109" s="600"/>
      <c r="BY109" s="600"/>
      <c r="BZ109" s="600"/>
      <c r="CA109" s="600"/>
      <c r="CB109" s="600"/>
      <c r="CC109" s="600"/>
      <c r="CD109" s="600"/>
      <c r="CE109" s="600"/>
      <c r="CF109" s="600"/>
      <c r="CG109" s="600"/>
      <c r="CH109" s="600"/>
      <c r="CI109" s="600"/>
    </row>
    <row r="110" spans="2:87" ht="30" customHeight="1">
      <c r="B110" s="1575" t="str">
        <f>IF('PE-2'!H104="","",'PE-2'!A104)</f>
        <v/>
      </c>
      <c r="C110" s="1575"/>
      <c r="D110" s="1576" t="str">
        <f>IF('PE-2'!H104="","",'PE-2'!H104)</f>
        <v/>
      </c>
      <c r="E110" s="1576"/>
      <c r="F110" s="1576"/>
      <c r="G110" s="1576"/>
      <c r="H110" s="1576"/>
      <c r="I110" s="1576"/>
      <c r="J110" s="1576"/>
      <c r="K110" s="1576"/>
      <c r="L110" s="1576"/>
      <c r="M110" s="1576"/>
      <c r="N110" s="1576"/>
      <c r="O110" s="1576"/>
      <c r="P110" s="1576"/>
      <c r="Q110" s="1575" t="str">
        <f>IF('PE-2'!H104="","",'PE-2'!S104)</f>
        <v/>
      </c>
      <c r="R110" s="1575"/>
      <c r="S110" s="1575" t="str">
        <f>IF('PE-2'!H104="","",'PE-2'!U104)</f>
        <v/>
      </c>
      <c r="T110" s="1575"/>
      <c r="U110" s="1575"/>
      <c r="V110" s="244"/>
      <c r="W110" s="1568">
        <f t="shared" si="1"/>
        <v>0</v>
      </c>
      <c r="X110" s="1568"/>
      <c r="Y110" s="1568"/>
      <c r="Z110" s="699"/>
      <c r="AB110" s="600"/>
      <c r="AC110" s="600"/>
      <c r="AD110" s="600"/>
      <c r="AE110" s="600"/>
      <c r="AF110" s="600"/>
      <c r="AG110" s="600"/>
      <c r="AH110" s="600"/>
      <c r="AI110" s="600"/>
      <c r="AJ110" s="600"/>
      <c r="AK110" s="600"/>
      <c r="AL110" s="600"/>
      <c r="AM110" s="600"/>
      <c r="AN110" s="600"/>
      <c r="AO110" s="600"/>
      <c r="AP110" s="600"/>
      <c r="AQ110" s="600"/>
      <c r="AR110" s="600"/>
      <c r="AS110" s="600"/>
      <c r="AT110" s="600"/>
      <c r="AU110" s="600"/>
      <c r="AV110" s="600"/>
      <c r="AW110" s="600"/>
      <c r="AX110" s="600"/>
      <c r="AY110" s="600"/>
      <c r="AZ110" s="600"/>
      <c r="BA110" s="600"/>
      <c r="BB110" s="600"/>
      <c r="BC110" s="600"/>
      <c r="BD110" s="600"/>
      <c r="BE110" s="600"/>
      <c r="BF110" s="600"/>
      <c r="BG110" s="600"/>
      <c r="BH110" s="600"/>
      <c r="BI110" s="600"/>
      <c r="BJ110" s="600"/>
      <c r="BK110" s="600"/>
      <c r="BL110" s="600"/>
      <c r="BM110" s="600"/>
      <c r="BN110" s="600"/>
      <c r="BO110" s="600"/>
      <c r="BP110" s="600"/>
      <c r="BQ110" s="600"/>
      <c r="BR110" s="600"/>
      <c r="BS110" s="600"/>
      <c r="BT110" s="600"/>
      <c r="BU110" s="600"/>
      <c r="BV110" s="600"/>
      <c r="BW110" s="600"/>
      <c r="BX110" s="600"/>
      <c r="BY110" s="600"/>
      <c r="BZ110" s="600"/>
      <c r="CA110" s="600"/>
      <c r="CB110" s="600"/>
      <c r="CC110" s="600"/>
      <c r="CD110" s="600"/>
      <c r="CE110" s="600"/>
      <c r="CF110" s="600"/>
      <c r="CG110" s="600"/>
      <c r="CH110" s="600"/>
      <c r="CI110" s="600"/>
    </row>
    <row r="111" spans="2:87" ht="30" customHeight="1">
      <c r="B111" s="1575" t="str">
        <f>IF('PE-2'!H105="","",'PE-2'!A105)</f>
        <v/>
      </c>
      <c r="C111" s="1575"/>
      <c r="D111" s="1576" t="str">
        <f>IF('PE-2'!H105="","",'PE-2'!H105)</f>
        <v/>
      </c>
      <c r="E111" s="1576"/>
      <c r="F111" s="1576"/>
      <c r="G111" s="1576"/>
      <c r="H111" s="1576"/>
      <c r="I111" s="1576"/>
      <c r="J111" s="1576"/>
      <c r="K111" s="1576"/>
      <c r="L111" s="1576"/>
      <c r="M111" s="1576"/>
      <c r="N111" s="1576"/>
      <c r="O111" s="1576"/>
      <c r="P111" s="1576"/>
      <c r="Q111" s="1575" t="str">
        <f>IF('PE-2'!H105="","",'PE-2'!S105)</f>
        <v/>
      </c>
      <c r="R111" s="1575"/>
      <c r="S111" s="1575" t="str">
        <f>IF('PE-2'!H105="","",'PE-2'!U105)</f>
        <v/>
      </c>
      <c r="T111" s="1575"/>
      <c r="U111" s="1575"/>
      <c r="V111" s="244"/>
      <c r="W111" s="1568">
        <f t="shared" si="1"/>
        <v>0</v>
      </c>
      <c r="X111" s="1568"/>
      <c r="Y111" s="1568"/>
      <c r="Z111" s="699"/>
      <c r="AB111" s="600"/>
      <c r="AC111" s="600"/>
      <c r="AD111" s="600"/>
      <c r="AE111" s="600"/>
      <c r="AF111" s="600"/>
      <c r="AG111" s="600"/>
      <c r="AH111" s="600"/>
      <c r="AI111" s="600"/>
      <c r="AJ111" s="600"/>
      <c r="AK111" s="600"/>
      <c r="AL111" s="600"/>
      <c r="AM111" s="600"/>
      <c r="AN111" s="600"/>
      <c r="AO111" s="600"/>
      <c r="AP111" s="600"/>
      <c r="AQ111" s="600"/>
      <c r="AR111" s="600"/>
      <c r="AS111" s="600"/>
      <c r="AT111" s="600"/>
      <c r="AU111" s="600"/>
      <c r="AV111" s="600"/>
      <c r="AW111" s="600"/>
      <c r="AX111" s="600"/>
      <c r="AY111" s="600"/>
      <c r="AZ111" s="600"/>
      <c r="BA111" s="600"/>
      <c r="BB111" s="600"/>
      <c r="BC111" s="600"/>
      <c r="BD111" s="600"/>
      <c r="BE111" s="600"/>
      <c r="BF111" s="600"/>
      <c r="BG111" s="600"/>
      <c r="BH111" s="600"/>
      <c r="BI111" s="600"/>
      <c r="BJ111" s="600"/>
      <c r="BK111" s="600"/>
      <c r="BL111" s="600"/>
      <c r="BM111" s="600"/>
      <c r="BN111" s="600"/>
      <c r="BO111" s="600"/>
      <c r="BP111" s="600"/>
      <c r="BQ111" s="600"/>
      <c r="BR111" s="600"/>
      <c r="BS111" s="600"/>
      <c r="BT111" s="600"/>
      <c r="BU111" s="600"/>
      <c r="BV111" s="600"/>
      <c r="BW111" s="600"/>
      <c r="BX111" s="600"/>
      <c r="BY111" s="600"/>
      <c r="BZ111" s="600"/>
      <c r="CA111" s="600"/>
      <c r="CB111" s="600"/>
      <c r="CC111" s="600"/>
      <c r="CD111" s="600"/>
      <c r="CE111" s="600"/>
      <c r="CF111" s="600"/>
      <c r="CG111" s="600"/>
      <c r="CH111" s="600"/>
      <c r="CI111" s="600"/>
    </row>
    <row r="112" spans="2:87" ht="30" customHeight="1">
      <c r="B112" s="1575" t="str">
        <f>IF('PE-2'!H106="","",'PE-2'!A106)</f>
        <v/>
      </c>
      <c r="C112" s="1575"/>
      <c r="D112" s="1576" t="str">
        <f>IF('PE-2'!H106="","",'PE-2'!H106)</f>
        <v/>
      </c>
      <c r="E112" s="1576"/>
      <c r="F112" s="1576"/>
      <c r="G112" s="1576"/>
      <c r="H112" s="1576"/>
      <c r="I112" s="1576"/>
      <c r="J112" s="1576"/>
      <c r="K112" s="1576"/>
      <c r="L112" s="1576"/>
      <c r="M112" s="1576"/>
      <c r="N112" s="1576"/>
      <c r="O112" s="1576"/>
      <c r="P112" s="1576"/>
      <c r="Q112" s="1575" t="str">
        <f>IF('PE-2'!H106="","",'PE-2'!S106)</f>
        <v/>
      </c>
      <c r="R112" s="1575"/>
      <c r="S112" s="1575" t="str">
        <f>IF('PE-2'!H106="","",'PE-2'!U106)</f>
        <v/>
      </c>
      <c r="T112" s="1575"/>
      <c r="U112" s="1575"/>
      <c r="V112" s="244"/>
      <c r="W112" s="1568">
        <f t="shared" si="1"/>
        <v>0</v>
      </c>
      <c r="X112" s="1568"/>
      <c r="Y112" s="1568"/>
      <c r="Z112" s="699"/>
      <c r="AB112" s="600"/>
      <c r="AC112" s="600"/>
      <c r="AD112" s="600"/>
      <c r="AE112" s="600"/>
      <c r="AF112" s="600"/>
      <c r="AG112" s="600"/>
      <c r="AH112" s="600"/>
      <c r="AI112" s="600"/>
      <c r="AJ112" s="600"/>
      <c r="AK112" s="600"/>
      <c r="AL112" s="600"/>
      <c r="AM112" s="600"/>
      <c r="AN112" s="600"/>
      <c r="AO112" s="600"/>
      <c r="AP112" s="600"/>
      <c r="AQ112" s="600"/>
      <c r="AR112" s="600"/>
      <c r="AS112" s="600"/>
      <c r="AT112" s="600"/>
      <c r="AU112" s="600"/>
      <c r="AV112" s="600"/>
      <c r="AW112" s="600"/>
      <c r="AX112" s="600"/>
      <c r="AY112" s="600"/>
      <c r="AZ112" s="600"/>
      <c r="BA112" s="600"/>
      <c r="BB112" s="600"/>
      <c r="BC112" s="600"/>
      <c r="BD112" s="600"/>
      <c r="BE112" s="600"/>
      <c r="BF112" s="600"/>
      <c r="BG112" s="600"/>
      <c r="BH112" s="600"/>
      <c r="BI112" s="600"/>
      <c r="BJ112" s="600"/>
      <c r="BK112" s="600"/>
      <c r="BL112" s="600"/>
      <c r="BM112" s="600"/>
      <c r="BN112" s="600"/>
      <c r="BO112" s="600"/>
      <c r="BP112" s="600"/>
      <c r="BQ112" s="600"/>
      <c r="BR112" s="600"/>
      <c r="BS112" s="600"/>
      <c r="BT112" s="600"/>
      <c r="BU112" s="600"/>
      <c r="BV112" s="600"/>
      <c r="BW112" s="600"/>
      <c r="BX112" s="600"/>
      <c r="BY112" s="600"/>
      <c r="BZ112" s="600"/>
      <c r="CA112" s="600"/>
      <c r="CB112" s="600"/>
      <c r="CC112" s="600"/>
      <c r="CD112" s="600"/>
      <c r="CE112" s="600"/>
      <c r="CF112" s="600"/>
      <c r="CG112" s="600"/>
      <c r="CH112" s="600"/>
      <c r="CI112" s="600"/>
    </row>
    <row r="113" spans="2:87" ht="30" customHeight="1">
      <c r="B113" s="1575" t="str">
        <f>IF('PE-2'!H107="","",'PE-2'!A107)</f>
        <v/>
      </c>
      <c r="C113" s="1575"/>
      <c r="D113" s="1576" t="str">
        <f>IF('PE-2'!H107="","",'PE-2'!H107)</f>
        <v/>
      </c>
      <c r="E113" s="1576"/>
      <c r="F113" s="1576"/>
      <c r="G113" s="1576"/>
      <c r="H113" s="1576"/>
      <c r="I113" s="1576"/>
      <c r="J113" s="1576"/>
      <c r="K113" s="1576"/>
      <c r="L113" s="1576"/>
      <c r="M113" s="1576"/>
      <c r="N113" s="1576"/>
      <c r="O113" s="1576"/>
      <c r="P113" s="1576"/>
      <c r="Q113" s="1575" t="str">
        <f>IF('PE-2'!H107="","",'PE-2'!S107)</f>
        <v/>
      </c>
      <c r="R113" s="1575"/>
      <c r="S113" s="1575" t="str">
        <f>IF('PE-2'!H107="","",'PE-2'!U107)</f>
        <v/>
      </c>
      <c r="T113" s="1575"/>
      <c r="U113" s="1575"/>
      <c r="V113" s="244"/>
      <c r="W113" s="1568">
        <f t="shared" si="1"/>
        <v>0</v>
      </c>
      <c r="X113" s="1568"/>
      <c r="Y113" s="1568"/>
      <c r="Z113" s="699"/>
      <c r="AB113" s="600"/>
      <c r="AC113" s="600"/>
      <c r="AD113" s="600"/>
      <c r="AE113" s="600"/>
      <c r="AF113" s="600"/>
      <c r="AG113" s="600"/>
      <c r="AH113" s="600"/>
      <c r="AI113" s="600"/>
      <c r="AJ113" s="600"/>
      <c r="AK113" s="600"/>
      <c r="AL113" s="600"/>
      <c r="AM113" s="600"/>
      <c r="AN113" s="600"/>
      <c r="AO113" s="600"/>
      <c r="AP113" s="600"/>
      <c r="AQ113" s="600"/>
      <c r="AR113" s="600"/>
      <c r="AS113" s="600"/>
      <c r="AT113" s="600"/>
      <c r="AU113" s="600"/>
      <c r="AV113" s="600"/>
      <c r="AW113" s="600"/>
      <c r="AX113" s="600"/>
      <c r="AY113" s="600"/>
      <c r="AZ113" s="600"/>
      <c r="BA113" s="600"/>
      <c r="BB113" s="600"/>
      <c r="BC113" s="600"/>
      <c r="BD113" s="600"/>
      <c r="BE113" s="600"/>
      <c r="BF113" s="600"/>
      <c r="BG113" s="600"/>
      <c r="BH113" s="600"/>
      <c r="BI113" s="600"/>
      <c r="BJ113" s="600"/>
      <c r="BK113" s="600"/>
      <c r="BL113" s="600"/>
      <c r="BM113" s="600"/>
      <c r="BN113" s="600"/>
      <c r="BO113" s="600"/>
      <c r="BP113" s="600"/>
      <c r="BQ113" s="600"/>
      <c r="BR113" s="600"/>
      <c r="BS113" s="600"/>
      <c r="BT113" s="600"/>
      <c r="BU113" s="600"/>
      <c r="BV113" s="600"/>
      <c r="BW113" s="600"/>
      <c r="BX113" s="600"/>
      <c r="BY113" s="600"/>
      <c r="BZ113" s="600"/>
      <c r="CA113" s="600"/>
      <c r="CB113" s="600"/>
      <c r="CC113" s="600"/>
      <c r="CD113" s="600"/>
      <c r="CE113" s="600"/>
      <c r="CF113" s="600"/>
      <c r="CG113" s="600"/>
      <c r="CH113" s="600"/>
      <c r="CI113" s="600"/>
    </row>
    <row r="114" spans="2:87" ht="30" customHeight="1">
      <c r="B114" s="1575" t="str">
        <f>IF('PE-2'!H108="","",'PE-2'!A108)</f>
        <v/>
      </c>
      <c r="C114" s="1575"/>
      <c r="D114" s="1576" t="str">
        <f>IF('PE-2'!H108="","",'PE-2'!H108)</f>
        <v/>
      </c>
      <c r="E114" s="1576"/>
      <c r="F114" s="1576"/>
      <c r="G114" s="1576"/>
      <c r="H114" s="1576"/>
      <c r="I114" s="1576"/>
      <c r="J114" s="1576"/>
      <c r="K114" s="1576"/>
      <c r="L114" s="1576"/>
      <c r="M114" s="1576"/>
      <c r="N114" s="1576"/>
      <c r="O114" s="1576"/>
      <c r="P114" s="1576"/>
      <c r="Q114" s="1575" t="str">
        <f>IF('PE-2'!H108="","",'PE-2'!S108)</f>
        <v/>
      </c>
      <c r="R114" s="1575"/>
      <c r="S114" s="1575" t="str">
        <f>IF('PE-2'!H108="","",'PE-2'!U108)</f>
        <v/>
      </c>
      <c r="T114" s="1575"/>
      <c r="U114" s="1575"/>
      <c r="V114" s="244"/>
      <c r="W114" s="1568">
        <f t="shared" si="1"/>
        <v>0</v>
      </c>
      <c r="X114" s="1568"/>
      <c r="Y114" s="1568"/>
      <c r="Z114" s="699"/>
      <c r="AB114" s="600"/>
      <c r="AC114" s="600"/>
      <c r="AD114" s="600"/>
      <c r="AE114" s="600"/>
      <c r="AF114" s="600"/>
      <c r="AG114" s="600"/>
      <c r="AH114" s="600"/>
      <c r="AI114" s="600"/>
      <c r="AJ114" s="600"/>
      <c r="AK114" s="600"/>
      <c r="AL114" s="600"/>
      <c r="AM114" s="600"/>
      <c r="AN114" s="600"/>
      <c r="AO114" s="600"/>
      <c r="AP114" s="600"/>
      <c r="AQ114" s="600"/>
      <c r="AR114" s="600"/>
      <c r="AS114" s="600"/>
      <c r="AT114" s="600"/>
      <c r="AU114" s="600"/>
      <c r="AV114" s="600"/>
      <c r="AW114" s="600"/>
      <c r="AX114" s="600"/>
      <c r="AY114" s="600"/>
      <c r="AZ114" s="600"/>
      <c r="BA114" s="600"/>
      <c r="BB114" s="600"/>
      <c r="BC114" s="600"/>
      <c r="BD114" s="600"/>
      <c r="BE114" s="600"/>
      <c r="BF114" s="600"/>
      <c r="BG114" s="600"/>
      <c r="BH114" s="600"/>
      <c r="BI114" s="600"/>
      <c r="BJ114" s="600"/>
      <c r="BK114" s="600"/>
      <c r="BL114" s="600"/>
      <c r="BM114" s="600"/>
      <c r="BN114" s="600"/>
      <c r="BO114" s="600"/>
      <c r="BP114" s="600"/>
      <c r="BQ114" s="600"/>
      <c r="BR114" s="600"/>
      <c r="BS114" s="600"/>
      <c r="BT114" s="600"/>
      <c r="BU114" s="600"/>
      <c r="BV114" s="600"/>
      <c r="BW114" s="600"/>
      <c r="BX114" s="600"/>
      <c r="BY114" s="600"/>
      <c r="BZ114" s="600"/>
      <c r="CA114" s="600"/>
      <c r="CB114" s="600"/>
      <c r="CC114" s="600"/>
      <c r="CD114" s="600"/>
      <c r="CE114" s="600"/>
      <c r="CF114" s="600"/>
      <c r="CG114" s="600"/>
      <c r="CH114" s="600"/>
      <c r="CI114" s="600"/>
    </row>
    <row r="115" spans="2:87" ht="30" customHeight="1">
      <c r="B115" s="1575" t="str">
        <f>IF('PE-2'!H109="","",'PE-2'!A109)</f>
        <v/>
      </c>
      <c r="C115" s="1575"/>
      <c r="D115" s="1576" t="str">
        <f>IF('PE-2'!H109="","",'PE-2'!H109)</f>
        <v/>
      </c>
      <c r="E115" s="1576"/>
      <c r="F115" s="1576"/>
      <c r="G115" s="1576"/>
      <c r="H115" s="1576"/>
      <c r="I115" s="1576"/>
      <c r="J115" s="1576"/>
      <c r="K115" s="1576"/>
      <c r="L115" s="1576"/>
      <c r="M115" s="1576"/>
      <c r="N115" s="1576"/>
      <c r="O115" s="1576"/>
      <c r="P115" s="1576"/>
      <c r="Q115" s="1575" t="str">
        <f>IF('PE-2'!H109="","",'PE-2'!S109)</f>
        <v/>
      </c>
      <c r="R115" s="1575"/>
      <c r="S115" s="1575" t="str">
        <f>IF('PE-2'!H109="","",'PE-2'!U109)</f>
        <v/>
      </c>
      <c r="T115" s="1575"/>
      <c r="U115" s="1575"/>
      <c r="V115" s="244"/>
      <c r="W115" s="1568">
        <f t="shared" si="1"/>
        <v>0</v>
      </c>
      <c r="X115" s="1568"/>
      <c r="Y115" s="1568"/>
      <c r="Z115" s="699"/>
      <c r="AB115" s="600"/>
      <c r="AC115" s="600"/>
      <c r="AD115" s="600"/>
      <c r="AE115" s="600"/>
      <c r="AF115" s="600"/>
      <c r="AG115" s="600"/>
      <c r="AH115" s="600"/>
      <c r="AI115" s="600"/>
      <c r="AJ115" s="600"/>
      <c r="AK115" s="600"/>
      <c r="AL115" s="600"/>
      <c r="AM115" s="600"/>
      <c r="AN115" s="600"/>
      <c r="AO115" s="600"/>
      <c r="AP115" s="600"/>
      <c r="AQ115" s="600"/>
      <c r="AR115" s="600"/>
      <c r="AS115" s="600"/>
      <c r="AT115" s="600"/>
      <c r="AU115" s="600"/>
      <c r="AV115" s="600"/>
      <c r="AW115" s="600"/>
      <c r="AX115" s="600"/>
      <c r="AY115" s="600"/>
      <c r="AZ115" s="600"/>
      <c r="BA115" s="600"/>
      <c r="BB115" s="600"/>
      <c r="BC115" s="600"/>
      <c r="BD115" s="600"/>
      <c r="BE115" s="600"/>
      <c r="BF115" s="600"/>
      <c r="BG115" s="600"/>
      <c r="BH115" s="600"/>
      <c r="BI115" s="600"/>
      <c r="BJ115" s="600"/>
      <c r="BK115" s="600"/>
      <c r="BL115" s="600"/>
      <c r="BM115" s="600"/>
      <c r="BN115" s="600"/>
      <c r="BO115" s="600"/>
      <c r="BP115" s="600"/>
      <c r="BQ115" s="600"/>
      <c r="BR115" s="600"/>
      <c r="BS115" s="600"/>
      <c r="BT115" s="600"/>
      <c r="BU115" s="600"/>
      <c r="BV115" s="600"/>
      <c r="BW115" s="600"/>
      <c r="BX115" s="600"/>
      <c r="BY115" s="600"/>
      <c r="BZ115" s="600"/>
      <c r="CA115" s="600"/>
      <c r="CB115" s="600"/>
      <c r="CC115" s="600"/>
      <c r="CD115" s="600"/>
      <c r="CE115" s="600"/>
      <c r="CF115" s="600"/>
      <c r="CG115" s="600"/>
      <c r="CH115" s="600"/>
      <c r="CI115" s="600"/>
    </row>
    <row r="116" spans="2:87" ht="30" customHeight="1">
      <c r="B116" s="1575" t="str">
        <f>IF('PE-2'!H110="","",'PE-2'!A110)</f>
        <v/>
      </c>
      <c r="C116" s="1575"/>
      <c r="D116" s="1576" t="str">
        <f>IF('PE-2'!H110="","",'PE-2'!H110)</f>
        <v/>
      </c>
      <c r="E116" s="1576"/>
      <c r="F116" s="1576"/>
      <c r="G116" s="1576"/>
      <c r="H116" s="1576"/>
      <c r="I116" s="1576"/>
      <c r="J116" s="1576"/>
      <c r="K116" s="1576"/>
      <c r="L116" s="1576"/>
      <c r="M116" s="1576"/>
      <c r="N116" s="1576"/>
      <c r="O116" s="1576"/>
      <c r="P116" s="1576"/>
      <c r="Q116" s="1575" t="str">
        <f>IF('PE-2'!H110="","",'PE-2'!S110)</f>
        <v/>
      </c>
      <c r="R116" s="1575"/>
      <c r="S116" s="1575" t="str">
        <f>IF('PE-2'!H110="","",'PE-2'!U110)</f>
        <v/>
      </c>
      <c r="T116" s="1575"/>
      <c r="U116" s="1575"/>
      <c r="V116" s="244"/>
      <c r="W116" s="1568">
        <f t="shared" si="1"/>
        <v>0</v>
      </c>
      <c r="X116" s="1568"/>
      <c r="Y116" s="1568"/>
      <c r="Z116" s="699"/>
      <c r="AB116" s="600"/>
      <c r="AC116" s="600"/>
      <c r="AD116" s="600"/>
      <c r="AE116" s="600"/>
      <c r="AF116" s="600"/>
      <c r="AG116" s="600"/>
      <c r="AH116" s="600"/>
      <c r="AI116" s="600"/>
      <c r="AJ116" s="600"/>
      <c r="AK116" s="600"/>
      <c r="AL116" s="600"/>
      <c r="AM116" s="600"/>
      <c r="AN116" s="600"/>
      <c r="AO116" s="600"/>
      <c r="AP116" s="600"/>
      <c r="AQ116" s="600"/>
      <c r="AR116" s="600"/>
      <c r="AS116" s="600"/>
      <c r="AT116" s="600"/>
      <c r="AU116" s="600"/>
      <c r="AV116" s="600"/>
      <c r="AW116" s="600"/>
      <c r="AX116" s="600"/>
      <c r="AY116" s="600"/>
      <c r="AZ116" s="600"/>
      <c r="BA116" s="600"/>
      <c r="BB116" s="600"/>
      <c r="BC116" s="600"/>
      <c r="BD116" s="600"/>
      <c r="BE116" s="600"/>
      <c r="BF116" s="600"/>
      <c r="BG116" s="600"/>
      <c r="BH116" s="600"/>
      <c r="BI116" s="600"/>
      <c r="BJ116" s="600"/>
      <c r="BK116" s="600"/>
      <c r="BL116" s="600"/>
      <c r="BM116" s="600"/>
      <c r="BN116" s="600"/>
      <c r="BO116" s="600"/>
      <c r="BP116" s="600"/>
      <c r="BQ116" s="600"/>
      <c r="BR116" s="600"/>
      <c r="BS116" s="600"/>
      <c r="BT116" s="600"/>
      <c r="BU116" s="600"/>
      <c r="BV116" s="600"/>
      <c r="BW116" s="600"/>
      <c r="BX116" s="600"/>
      <c r="BY116" s="600"/>
      <c r="BZ116" s="600"/>
      <c r="CA116" s="600"/>
      <c r="CB116" s="600"/>
      <c r="CC116" s="600"/>
      <c r="CD116" s="600"/>
      <c r="CE116" s="600"/>
      <c r="CF116" s="600"/>
      <c r="CG116" s="600"/>
      <c r="CH116" s="600"/>
      <c r="CI116" s="600"/>
    </row>
    <row r="117" spans="2:87" ht="30" customHeight="1">
      <c r="B117" s="1575" t="str">
        <f>IF('PE-2'!H111="","",'PE-2'!A111)</f>
        <v/>
      </c>
      <c r="C117" s="1575"/>
      <c r="D117" s="1576" t="str">
        <f>IF('PE-2'!H111="","",'PE-2'!H111)</f>
        <v/>
      </c>
      <c r="E117" s="1576"/>
      <c r="F117" s="1576"/>
      <c r="G117" s="1576"/>
      <c r="H117" s="1576"/>
      <c r="I117" s="1576"/>
      <c r="J117" s="1576"/>
      <c r="K117" s="1576"/>
      <c r="L117" s="1576"/>
      <c r="M117" s="1576"/>
      <c r="N117" s="1576"/>
      <c r="O117" s="1576"/>
      <c r="P117" s="1576"/>
      <c r="Q117" s="1575" t="str">
        <f>IF('PE-2'!H111="","",'PE-2'!S111)</f>
        <v/>
      </c>
      <c r="R117" s="1575"/>
      <c r="S117" s="1575" t="str">
        <f>IF('PE-2'!H111="","",'PE-2'!U111)</f>
        <v/>
      </c>
      <c r="T117" s="1575"/>
      <c r="U117" s="1575"/>
      <c r="V117" s="244"/>
      <c r="W117" s="1568">
        <f t="shared" si="1"/>
        <v>0</v>
      </c>
      <c r="X117" s="1568"/>
      <c r="Y117" s="1568"/>
      <c r="Z117" s="699"/>
      <c r="AB117" s="600"/>
      <c r="AC117" s="600"/>
      <c r="AD117" s="600"/>
      <c r="AE117" s="600"/>
      <c r="AF117" s="600"/>
      <c r="AG117" s="600"/>
      <c r="AH117" s="600"/>
      <c r="AI117" s="600"/>
      <c r="AJ117" s="600"/>
      <c r="AK117" s="600"/>
      <c r="AL117" s="600"/>
      <c r="AM117" s="600"/>
      <c r="AN117" s="600"/>
      <c r="AO117" s="600"/>
      <c r="AP117" s="600"/>
      <c r="AQ117" s="600"/>
      <c r="AR117" s="600"/>
      <c r="AS117" s="600"/>
      <c r="AT117" s="600"/>
      <c r="AU117" s="600"/>
      <c r="AV117" s="600"/>
      <c r="AW117" s="600"/>
      <c r="AX117" s="600"/>
      <c r="AY117" s="600"/>
      <c r="AZ117" s="600"/>
      <c r="BA117" s="600"/>
      <c r="BB117" s="600"/>
      <c r="BC117" s="600"/>
      <c r="BD117" s="600"/>
      <c r="BE117" s="600"/>
      <c r="BF117" s="600"/>
      <c r="BG117" s="600"/>
      <c r="BH117" s="600"/>
      <c r="BI117" s="600"/>
      <c r="BJ117" s="600"/>
      <c r="BK117" s="600"/>
      <c r="BL117" s="600"/>
      <c r="BM117" s="600"/>
      <c r="BN117" s="600"/>
      <c r="BO117" s="600"/>
      <c r="BP117" s="600"/>
      <c r="BQ117" s="600"/>
      <c r="BR117" s="600"/>
      <c r="BS117" s="600"/>
      <c r="BT117" s="600"/>
      <c r="BU117" s="600"/>
      <c r="BV117" s="600"/>
      <c r="BW117" s="600"/>
      <c r="BX117" s="600"/>
      <c r="BY117" s="600"/>
      <c r="BZ117" s="600"/>
      <c r="CA117" s="600"/>
      <c r="CB117" s="600"/>
      <c r="CC117" s="600"/>
      <c r="CD117" s="600"/>
      <c r="CE117" s="600"/>
      <c r="CF117" s="600"/>
      <c r="CG117" s="600"/>
      <c r="CH117" s="600"/>
      <c r="CI117" s="600"/>
    </row>
    <row r="118" spans="2:87" ht="30" customHeight="1">
      <c r="B118" s="1575" t="str">
        <f>IF('PE-2'!H112="","",'PE-2'!A112)</f>
        <v/>
      </c>
      <c r="C118" s="1575"/>
      <c r="D118" s="1576" t="str">
        <f>IF('PE-2'!H112="","",'PE-2'!H112)</f>
        <v/>
      </c>
      <c r="E118" s="1576"/>
      <c r="F118" s="1576"/>
      <c r="G118" s="1576"/>
      <c r="H118" s="1576"/>
      <c r="I118" s="1576"/>
      <c r="J118" s="1576"/>
      <c r="K118" s="1576"/>
      <c r="L118" s="1576"/>
      <c r="M118" s="1576"/>
      <c r="N118" s="1576"/>
      <c r="O118" s="1576"/>
      <c r="P118" s="1576"/>
      <c r="Q118" s="1575" t="str">
        <f>IF('PE-2'!H112="","",'PE-2'!S112)</f>
        <v/>
      </c>
      <c r="R118" s="1575"/>
      <c r="S118" s="1575" t="str">
        <f>IF('PE-2'!H112="","",'PE-2'!U112)</f>
        <v/>
      </c>
      <c r="T118" s="1575"/>
      <c r="U118" s="1575"/>
      <c r="V118" s="244"/>
      <c r="W118" s="1568">
        <f t="shared" si="1"/>
        <v>0</v>
      </c>
      <c r="X118" s="1568"/>
      <c r="Y118" s="1568"/>
      <c r="Z118" s="699"/>
      <c r="AB118" s="600"/>
      <c r="AC118" s="600"/>
      <c r="AD118" s="600"/>
      <c r="AE118" s="600"/>
      <c r="AF118" s="600"/>
      <c r="AG118" s="600"/>
      <c r="AH118" s="600"/>
      <c r="AI118" s="600"/>
      <c r="AJ118" s="600"/>
      <c r="AK118" s="600"/>
      <c r="AL118" s="600"/>
      <c r="AM118" s="600"/>
      <c r="AN118" s="600"/>
      <c r="AO118" s="600"/>
      <c r="AP118" s="600"/>
      <c r="AQ118" s="600"/>
      <c r="AR118" s="600"/>
      <c r="AS118" s="600"/>
      <c r="AT118" s="600"/>
      <c r="AU118" s="600"/>
      <c r="AV118" s="600"/>
      <c r="AW118" s="600"/>
      <c r="AX118" s="600"/>
      <c r="AY118" s="600"/>
      <c r="AZ118" s="600"/>
      <c r="BA118" s="600"/>
      <c r="BB118" s="600"/>
      <c r="BC118" s="600"/>
      <c r="BD118" s="600"/>
      <c r="BE118" s="600"/>
      <c r="BF118" s="600"/>
      <c r="BG118" s="600"/>
      <c r="BH118" s="600"/>
      <c r="BI118" s="600"/>
      <c r="BJ118" s="600"/>
      <c r="BK118" s="600"/>
      <c r="BL118" s="600"/>
      <c r="BM118" s="600"/>
      <c r="BN118" s="600"/>
      <c r="BO118" s="600"/>
      <c r="BP118" s="600"/>
      <c r="BQ118" s="600"/>
      <c r="BR118" s="600"/>
      <c r="BS118" s="600"/>
      <c r="BT118" s="600"/>
      <c r="BU118" s="600"/>
      <c r="BV118" s="600"/>
      <c r="BW118" s="600"/>
      <c r="BX118" s="600"/>
      <c r="BY118" s="600"/>
      <c r="BZ118" s="600"/>
      <c r="CA118" s="600"/>
      <c r="CB118" s="600"/>
      <c r="CC118" s="600"/>
      <c r="CD118" s="600"/>
      <c r="CE118" s="600"/>
      <c r="CF118" s="600"/>
      <c r="CG118" s="600"/>
      <c r="CH118" s="600"/>
      <c r="CI118" s="600"/>
    </row>
    <row r="119" spans="2:87" ht="30" customHeight="1">
      <c r="B119" s="1575" t="str">
        <f>IF('PE-2'!H113="","",'PE-2'!A113)</f>
        <v/>
      </c>
      <c r="C119" s="1575"/>
      <c r="D119" s="1576" t="str">
        <f>IF('PE-2'!H113="","",'PE-2'!H113)</f>
        <v/>
      </c>
      <c r="E119" s="1576"/>
      <c r="F119" s="1576"/>
      <c r="G119" s="1576"/>
      <c r="H119" s="1576"/>
      <c r="I119" s="1576"/>
      <c r="J119" s="1576"/>
      <c r="K119" s="1576"/>
      <c r="L119" s="1576"/>
      <c r="M119" s="1576"/>
      <c r="N119" s="1576"/>
      <c r="O119" s="1576"/>
      <c r="P119" s="1576"/>
      <c r="Q119" s="1575" t="str">
        <f>IF('PE-2'!H113="","",'PE-2'!S113)</f>
        <v/>
      </c>
      <c r="R119" s="1575"/>
      <c r="S119" s="1575" t="str">
        <f>IF('PE-2'!H113="","",'PE-2'!U113)</f>
        <v/>
      </c>
      <c r="T119" s="1575"/>
      <c r="U119" s="1575"/>
      <c r="V119" s="244"/>
      <c r="W119" s="1568">
        <f t="shared" si="1"/>
        <v>0</v>
      </c>
      <c r="X119" s="1568"/>
      <c r="Y119" s="1568"/>
      <c r="Z119" s="699"/>
      <c r="AB119" s="600"/>
      <c r="AC119" s="600"/>
      <c r="AD119" s="600"/>
      <c r="AE119" s="600"/>
      <c r="AF119" s="600"/>
      <c r="AG119" s="600"/>
      <c r="AH119" s="600"/>
      <c r="AI119" s="600"/>
      <c r="AJ119" s="600"/>
      <c r="AK119" s="600"/>
      <c r="AL119" s="600"/>
      <c r="AM119" s="600"/>
      <c r="AN119" s="600"/>
      <c r="AO119" s="600"/>
      <c r="AP119" s="600"/>
      <c r="AQ119" s="600"/>
      <c r="AR119" s="600"/>
      <c r="AS119" s="600"/>
      <c r="AT119" s="600"/>
      <c r="AU119" s="600"/>
      <c r="AV119" s="600"/>
      <c r="AW119" s="600"/>
      <c r="AX119" s="600"/>
      <c r="AY119" s="600"/>
      <c r="AZ119" s="600"/>
      <c r="BA119" s="600"/>
      <c r="BB119" s="600"/>
      <c r="BC119" s="600"/>
      <c r="BD119" s="600"/>
      <c r="BE119" s="600"/>
      <c r="BF119" s="600"/>
      <c r="BG119" s="600"/>
      <c r="BH119" s="600"/>
      <c r="BI119" s="600"/>
      <c r="BJ119" s="600"/>
      <c r="BK119" s="600"/>
      <c r="BL119" s="600"/>
      <c r="BM119" s="600"/>
      <c r="BN119" s="600"/>
      <c r="BO119" s="600"/>
      <c r="BP119" s="600"/>
      <c r="BQ119" s="600"/>
      <c r="BR119" s="600"/>
      <c r="BS119" s="600"/>
      <c r="BT119" s="600"/>
      <c r="BU119" s="600"/>
      <c r="BV119" s="600"/>
      <c r="BW119" s="600"/>
      <c r="BX119" s="600"/>
      <c r="BY119" s="600"/>
      <c r="BZ119" s="600"/>
      <c r="CA119" s="600"/>
      <c r="CB119" s="600"/>
      <c r="CC119" s="600"/>
      <c r="CD119" s="600"/>
      <c r="CE119" s="600"/>
      <c r="CF119" s="600"/>
      <c r="CG119" s="600"/>
      <c r="CH119" s="600"/>
      <c r="CI119" s="600"/>
    </row>
    <row r="120" spans="2:87" ht="30" customHeight="1">
      <c r="B120" s="1575" t="str">
        <f>IF('PE-2'!H114="","",'PE-2'!A114)</f>
        <v/>
      </c>
      <c r="C120" s="1575"/>
      <c r="D120" s="1576" t="str">
        <f>IF('PE-2'!H114="","",'PE-2'!H114)</f>
        <v/>
      </c>
      <c r="E120" s="1576"/>
      <c r="F120" s="1576"/>
      <c r="G120" s="1576"/>
      <c r="H120" s="1576"/>
      <c r="I120" s="1576"/>
      <c r="J120" s="1576"/>
      <c r="K120" s="1576"/>
      <c r="L120" s="1576"/>
      <c r="M120" s="1576"/>
      <c r="N120" s="1576"/>
      <c r="O120" s="1576"/>
      <c r="P120" s="1576"/>
      <c r="Q120" s="1575" t="str">
        <f>IF('PE-2'!H114="","",'PE-2'!S114)</f>
        <v/>
      </c>
      <c r="R120" s="1575"/>
      <c r="S120" s="1575" t="str">
        <f>IF('PE-2'!H114="","",'PE-2'!U114)</f>
        <v/>
      </c>
      <c r="T120" s="1575"/>
      <c r="U120" s="1575"/>
      <c r="V120" s="244"/>
      <c r="W120" s="1568">
        <f t="shared" si="1"/>
        <v>0</v>
      </c>
      <c r="X120" s="1568"/>
      <c r="Y120" s="1568"/>
      <c r="Z120" s="699"/>
      <c r="AB120" s="600"/>
      <c r="AC120" s="600"/>
      <c r="AD120" s="600"/>
      <c r="AE120" s="600"/>
      <c r="AF120" s="600"/>
      <c r="AG120" s="600"/>
      <c r="AH120" s="600"/>
      <c r="AI120" s="600"/>
      <c r="AJ120" s="600"/>
      <c r="AK120" s="600"/>
      <c r="AL120" s="600"/>
      <c r="AM120" s="600"/>
      <c r="AN120" s="600"/>
      <c r="AO120" s="600"/>
      <c r="AP120" s="600"/>
      <c r="AQ120" s="600"/>
      <c r="AR120" s="600"/>
      <c r="AS120" s="600"/>
      <c r="AT120" s="600"/>
      <c r="AU120" s="600"/>
      <c r="AV120" s="600"/>
      <c r="AW120" s="600"/>
      <c r="AX120" s="600"/>
      <c r="AY120" s="600"/>
      <c r="AZ120" s="600"/>
      <c r="BA120" s="600"/>
      <c r="BB120" s="600"/>
      <c r="BC120" s="600"/>
      <c r="BD120" s="600"/>
      <c r="BE120" s="600"/>
      <c r="BF120" s="600"/>
      <c r="BG120" s="600"/>
      <c r="BH120" s="600"/>
      <c r="BI120" s="600"/>
      <c r="BJ120" s="600"/>
      <c r="BK120" s="600"/>
      <c r="BL120" s="600"/>
      <c r="BM120" s="600"/>
      <c r="BN120" s="600"/>
      <c r="BO120" s="600"/>
      <c r="BP120" s="600"/>
      <c r="BQ120" s="600"/>
      <c r="BR120" s="600"/>
      <c r="BS120" s="600"/>
      <c r="BT120" s="600"/>
      <c r="BU120" s="600"/>
      <c r="BV120" s="600"/>
      <c r="BW120" s="600"/>
      <c r="BX120" s="600"/>
      <c r="BY120" s="600"/>
      <c r="BZ120" s="600"/>
      <c r="CA120" s="600"/>
      <c r="CB120" s="600"/>
      <c r="CC120" s="600"/>
      <c r="CD120" s="600"/>
      <c r="CE120" s="600"/>
      <c r="CF120" s="600"/>
      <c r="CG120" s="600"/>
      <c r="CH120" s="600"/>
      <c r="CI120" s="600"/>
    </row>
    <row r="121" spans="2:87" ht="30" customHeight="1">
      <c r="B121" s="1575" t="str">
        <f>IF('PE-2'!H115="","",'PE-2'!A115)</f>
        <v/>
      </c>
      <c r="C121" s="1575"/>
      <c r="D121" s="1576" t="str">
        <f>IF('PE-2'!H115="","",'PE-2'!H115)</f>
        <v/>
      </c>
      <c r="E121" s="1576"/>
      <c r="F121" s="1576"/>
      <c r="G121" s="1576"/>
      <c r="H121" s="1576"/>
      <c r="I121" s="1576"/>
      <c r="J121" s="1576"/>
      <c r="K121" s="1576"/>
      <c r="L121" s="1576"/>
      <c r="M121" s="1576"/>
      <c r="N121" s="1576"/>
      <c r="O121" s="1576"/>
      <c r="P121" s="1576"/>
      <c r="Q121" s="1575" t="str">
        <f>IF('PE-2'!H115="","",'PE-2'!S115)</f>
        <v/>
      </c>
      <c r="R121" s="1575"/>
      <c r="S121" s="1575" t="str">
        <f>IF('PE-2'!H115="","",'PE-2'!U115)</f>
        <v/>
      </c>
      <c r="T121" s="1575"/>
      <c r="U121" s="1575"/>
      <c r="V121" s="244"/>
      <c r="W121" s="1568">
        <f t="shared" ref="W121:W179" si="2">+SUM(AB121:CH121)</f>
        <v>0</v>
      </c>
      <c r="X121" s="1568"/>
      <c r="Y121" s="1568"/>
      <c r="Z121" s="699"/>
      <c r="AB121" s="600"/>
      <c r="AC121" s="600"/>
      <c r="AD121" s="600"/>
      <c r="AE121" s="600"/>
      <c r="AF121" s="600"/>
      <c r="AG121" s="600"/>
      <c r="AH121" s="600"/>
      <c r="AI121" s="600"/>
      <c r="AJ121" s="600"/>
      <c r="AK121" s="600"/>
      <c r="AL121" s="600"/>
      <c r="AM121" s="600"/>
      <c r="AN121" s="600"/>
      <c r="AO121" s="600"/>
      <c r="AP121" s="600"/>
      <c r="AQ121" s="600"/>
      <c r="AR121" s="600"/>
      <c r="AS121" s="600"/>
      <c r="AT121" s="600"/>
      <c r="AU121" s="600"/>
      <c r="AV121" s="600"/>
      <c r="AW121" s="600"/>
      <c r="AX121" s="600"/>
      <c r="AY121" s="600"/>
      <c r="AZ121" s="600"/>
      <c r="BA121" s="600"/>
      <c r="BB121" s="600"/>
      <c r="BC121" s="600"/>
      <c r="BD121" s="600"/>
      <c r="BE121" s="600"/>
      <c r="BF121" s="600"/>
      <c r="BG121" s="600"/>
      <c r="BH121" s="600"/>
      <c r="BI121" s="600"/>
      <c r="BJ121" s="600"/>
      <c r="BK121" s="600"/>
      <c r="BL121" s="600"/>
      <c r="BM121" s="600"/>
      <c r="BN121" s="600"/>
      <c r="BO121" s="600"/>
      <c r="BP121" s="600"/>
      <c r="BQ121" s="600"/>
      <c r="BR121" s="600"/>
      <c r="BS121" s="600"/>
      <c r="BT121" s="600"/>
      <c r="BU121" s="600"/>
      <c r="BV121" s="600"/>
      <c r="BW121" s="600"/>
      <c r="BX121" s="600"/>
      <c r="BY121" s="600"/>
      <c r="BZ121" s="600"/>
      <c r="CA121" s="600"/>
      <c r="CB121" s="600"/>
      <c r="CC121" s="600"/>
      <c r="CD121" s="600"/>
      <c r="CE121" s="600"/>
      <c r="CF121" s="600"/>
      <c r="CG121" s="600"/>
      <c r="CH121" s="600"/>
      <c r="CI121" s="600"/>
    </row>
    <row r="122" spans="2:87" ht="30" customHeight="1">
      <c r="B122" s="1575" t="str">
        <f>IF('PE-2'!H116="","",'PE-2'!A116)</f>
        <v/>
      </c>
      <c r="C122" s="1575"/>
      <c r="D122" s="1576" t="str">
        <f>IF('PE-2'!H116="","",'PE-2'!H116)</f>
        <v/>
      </c>
      <c r="E122" s="1576"/>
      <c r="F122" s="1576"/>
      <c r="G122" s="1576"/>
      <c r="H122" s="1576"/>
      <c r="I122" s="1576"/>
      <c r="J122" s="1576"/>
      <c r="K122" s="1576"/>
      <c r="L122" s="1576"/>
      <c r="M122" s="1576"/>
      <c r="N122" s="1576"/>
      <c r="O122" s="1576"/>
      <c r="P122" s="1576"/>
      <c r="Q122" s="1575" t="str">
        <f>IF('PE-2'!H116="","",'PE-2'!S116)</f>
        <v/>
      </c>
      <c r="R122" s="1575"/>
      <c r="S122" s="1575" t="str">
        <f>IF('PE-2'!H116="","",'PE-2'!U116)</f>
        <v/>
      </c>
      <c r="T122" s="1575"/>
      <c r="U122" s="1575"/>
      <c r="V122" s="244"/>
      <c r="W122" s="1568">
        <f t="shared" si="2"/>
        <v>0</v>
      </c>
      <c r="X122" s="1568"/>
      <c r="Y122" s="1568"/>
      <c r="Z122" s="699"/>
      <c r="AB122" s="600"/>
      <c r="AC122" s="600"/>
      <c r="AD122" s="600"/>
      <c r="AE122" s="600"/>
      <c r="AF122" s="600"/>
      <c r="AG122" s="600"/>
      <c r="AH122" s="600"/>
      <c r="AI122" s="600"/>
      <c r="AJ122" s="600"/>
      <c r="AK122" s="600"/>
      <c r="AL122" s="600"/>
      <c r="AM122" s="600"/>
      <c r="AN122" s="600"/>
      <c r="AO122" s="600"/>
      <c r="AP122" s="600"/>
      <c r="AQ122" s="600"/>
      <c r="AR122" s="600"/>
      <c r="AS122" s="600"/>
      <c r="AT122" s="600"/>
      <c r="AU122" s="600"/>
      <c r="AV122" s="600"/>
      <c r="AW122" s="600"/>
      <c r="AX122" s="600"/>
      <c r="AY122" s="600"/>
      <c r="AZ122" s="600"/>
      <c r="BA122" s="600"/>
      <c r="BB122" s="600"/>
      <c r="BC122" s="600"/>
      <c r="BD122" s="600"/>
      <c r="BE122" s="600"/>
      <c r="BF122" s="600"/>
      <c r="BG122" s="600"/>
      <c r="BH122" s="600"/>
      <c r="BI122" s="600"/>
      <c r="BJ122" s="600"/>
      <c r="BK122" s="600"/>
      <c r="BL122" s="600"/>
      <c r="BM122" s="600"/>
      <c r="BN122" s="600"/>
      <c r="BO122" s="600"/>
      <c r="BP122" s="600"/>
      <c r="BQ122" s="600"/>
      <c r="BR122" s="600"/>
      <c r="BS122" s="600"/>
      <c r="BT122" s="600"/>
      <c r="BU122" s="600"/>
      <c r="BV122" s="600"/>
      <c r="BW122" s="600"/>
      <c r="BX122" s="600"/>
      <c r="BY122" s="600"/>
      <c r="BZ122" s="600"/>
      <c r="CA122" s="600"/>
      <c r="CB122" s="600"/>
      <c r="CC122" s="600"/>
      <c r="CD122" s="600"/>
      <c r="CE122" s="600"/>
      <c r="CF122" s="600"/>
      <c r="CG122" s="600"/>
      <c r="CH122" s="600"/>
      <c r="CI122" s="600"/>
    </row>
    <row r="123" spans="2:87" ht="30" customHeight="1">
      <c r="B123" s="1575" t="str">
        <f>IF('PE-2'!H117="","",'PE-2'!A117)</f>
        <v/>
      </c>
      <c r="C123" s="1575"/>
      <c r="D123" s="1576" t="str">
        <f>IF('PE-2'!H117="","",'PE-2'!H117)</f>
        <v/>
      </c>
      <c r="E123" s="1576"/>
      <c r="F123" s="1576"/>
      <c r="G123" s="1576"/>
      <c r="H123" s="1576"/>
      <c r="I123" s="1576"/>
      <c r="J123" s="1576"/>
      <c r="K123" s="1576"/>
      <c r="L123" s="1576"/>
      <c r="M123" s="1576"/>
      <c r="N123" s="1576"/>
      <c r="O123" s="1576"/>
      <c r="P123" s="1576"/>
      <c r="Q123" s="1575" t="str">
        <f>IF('PE-2'!H117="","",'PE-2'!S117)</f>
        <v/>
      </c>
      <c r="R123" s="1575"/>
      <c r="S123" s="1575" t="str">
        <f>IF('PE-2'!H117="","",'PE-2'!U117)</f>
        <v/>
      </c>
      <c r="T123" s="1575"/>
      <c r="U123" s="1575"/>
      <c r="V123" s="244"/>
      <c r="W123" s="1568">
        <f t="shared" si="2"/>
        <v>0</v>
      </c>
      <c r="X123" s="1568"/>
      <c r="Y123" s="1568"/>
      <c r="Z123" s="699"/>
      <c r="AB123" s="600"/>
      <c r="AC123" s="600"/>
      <c r="AD123" s="600"/>
      <c r="AE123" s="600"/>
      <c r="AF123" s="600"/>
      <c r="AG123" s="600"/>
      <c r="AH123" s="600"/>
      <c r="AI123" s="600"/>
      <c r="AJ123" s="600"/>
      <c r="AK123" s="600"/>
      <c r="AL123" s="600"/>
      <c r="AM123" s="600"/>
      <c r="AN123" s="600"/>
      <c r="AO123" s="600"/>
      <c r="AP123" s="600"/>
      <c r="AQ123" s="600"/>
      <c r="AR123" s="600"/>
      <c r="AS123" s="600"/>
      <c r="AT123" s="600"/>
      <c r="AU123" s="600"/>
      <c r="AV123" s="600"/>
      <c r="AW123" s="600"/>
      <c r="AX123" s="600"/>
      <c r="AY123" s="600"/>
      <c r="AZ123" s="600"/>
      <c r="BA123" s="600"/>
      <c r="BB123" s="600"/>
      <c r="BC123" s="600"/>
      <c r="BD123" s="600"/>
      <c r="BE123" s="600"/>
      <c r="BF123" s="600"/>
      <c r="BG123" s="600"/>
      <c r="BH123" s="600"/>
      <c r="BI123" s="600"/>
      <c r="BJ123" s="600"/>
      <c r="BK123" s="600"/>
      <c r="BL123" s="600"/>
      <c r="BM123" s="600"/>
      <c r="BN123" s="600"/>
      <c r="BO123" s="600"/>
      <c r="BP123" s="600"/>
      <c r="BQ123" s="600"/>
      <c r="BR123" s="600"/>
      <c r="BS123" s="600"/>
      <c r="BT123" s="600"/>
      <c r="BU123" s="600"/>
      <c r="BV123" s="600"/>
      <c r="BW123" s="600"/>
      <c r="BX123" s="600"/>
      <c r="BY123" s="600"/>
      <c r="BZ123" s="600"/>
      <c r="CA123" s="600"/>
      <c r="CB123" s="600"/>
      <c r="CC123" s="600"/>
      <c r="CD123" s="600"/>
      <c r="CE123" s="600"/>
      <c r="CF123" s="600"/>
      <c r="CG123" s="600"/>
      <c r="CH123" s="600"/>
      <c r="CI123" s="600"/>
    </row>
    <row r="124" spans="2:87" ht="30" customHeight="1">
      <c r="B124" s="1575" t="str">
        <f>IF('PE-2'!H118="","",'PE-2'!A118)</f>
        <v/>
      </c>
      <c r="C124" s="1575"/>
      <c r="D124" s="1576" t="str">
        <f>IF('PE-2'!H118="","",'PE-2'!H118)</f>
        <v/>
      </c>
      <c r="E124" s="1576"/>
      <c r="F124" s="1576"/>
      <c r="G124" s="1576"/>
      <c r="H124" s="1576"/>
      <c r="I124" s="1576"/>
      <c r="J124" s="1576"/>
      <c r="K124" s="1576"/>
      <c r="L124" s="1576"/>
      <c r="M124" s="1576"/>
      <c r="N124" s="1576"/>
      <c r="O124" s="1576"/>
      <c r="P124" s="1576"/>
      <c r="Q124" s="1575" t="str">
        <f>IF('PE-2'!H118="","",'PE-2'!S118)</f>
        <v/>
      </c>
      <c r="R124" s="1575"/>
      <c r="S124" s="1575" t="str">
        <f>IF('PE-2'!H118="","",'PE-2'!U118)</f>
        <v/>
      </c>
      <c r="T124" s="1575"/>
      <c r="U124" s="1575"/>
      <c r="V124" s="244"/>
      <c r="W124" s="1568">
        <f t="shared" si="2"/>
        <v>0</v>
      </c>
      <c r="X124" s="1568"/>
      <c r="Y124" s="1568"/>
      <c r="Z124" s="699"/>
      <c r="AB124" s="600"/>
      <c r="AC124" s="600"/>
      <c r="AD124" s="600"/>
      <c r="AE124" s="600"/>
      <c r="AF124" s="600"/>
      <c r="AG124" s="600"/>
      <c r="AH124" s="600"/>
      <c r="AI124" s="600"/>
      <c r="AJ124" s="600"/>
      <c r="AK124" s="600"/>
      <c r="AL124" s="600"/>
      <c r="AM124" s="600"/>
      <c r="AN124" s="600"/>
      <c r="AO124" s="600"/>
      <c r="AP124" s="600"/>
      <c r="AQ124" s="600"/>
      <c r="AR124" s="600"/>
      <c r="AS124" s="600"/>
      <c r="AT124" s="600"/>
      <c r="AU124" s="600"/>
      <c r="AV124" s="600"/>
      <c r="AW124" s="600"/>
      <c r="AX124" s="600"/>
      <c r="AY124" s="600"/>
      <c r="AZ124" s="600"/>
      <c r="BA124" s="600"/>
      <c r="BB124" s="600"/>
      <c r="BC124" s="600"/>
      <c r="BD124" s="600"/>
      <c r="BE124" s="600"/>
      <c r="BF124" s="600"/>
      <c r="BG124" s="600"/>
      <c r="BH124" s="600"/>
      <c r="BI124" s="600"/>
      <c r="BJ124" s="600"/>
      <c r="BK124" s="600"/>
      <c r="BL124" s="600"/>
      <c r="BM124" s="600"/>
      <c r="BN124" s="600"/>
      <c r="BO124" s="600"/>
      <c r="BP124" s="600"/>
      <c r="BQ124" s="600"/>
      <c r="BR124" s="600"/>
      <c r="BS124" s="600"/>
      <c r="BT124" s="600"/>
      <c r="BU124" s="600"/>
      <c r="BV124" s="600"/>
      <c r="BW124" s="600"/>
      <c r="BX124" s="600"/>
      <c r="BY124" s="600"/>
      <c r="BZ124" s="600"/>
      <c r="CA124" s="600"/>
      <c r="CB124" s="600"/>
      <c r="CC124" s="600"/>
      <c r="CD124" s="600"/>
      <c r="CE124" s="600"/>
      <c r="CF124" s="600"/>
      <c r="CG124" s="600"/>
      <c r="CH124" s="600"/>
      <c r="CI124" s="600"/>
    </row>
    <row r="125" spans="2:87" ht="30" customHeight="1">
      <c r="B125" s="1575" t="str">
        <f>IF('PE-2'!H119="","",'PE-2'!A119)</f>
        <v/>
      </c>
      <c r="C125" s="1575"/>
      <c r="D125" s="1576" t="str">
        <f>IF('PE-2'!H119="","",'PE-2'!H119)</f>
        <v/>
      </c>
      <c r="E125" s="1576"/>
      <c r="F125" s="1576"/>
      <c r="G125" s="1576"/>
      <c r="H125" s="1576"/>
      <c r="I125" s="1576"/>
      <c r="J125" s="1576"/>
      <c r="K125" s="1576"/>
      <c r="L125" s="1576"/>
      <c r="M125" s="1576"/>
      <c r="N125" s="1576"/>
      <c r="O125" s="1576"/>
      <c r="P125" s="1576"/>
      <c r="Q125" s="1575" t="str">
        <f>IF('PE-2'!H119="","",'PE-2'!S119)</f>
        <v/>
      </c>
      <c r="R125" s="1575"/>
      <c r="S125" s="1575" t="str">
        <f>IF('PE-2'!H119="","",'PE-2'!U119)</f>
        <v/>
      </c>
      <c r="T125" s="1575"/>
      <c r="U125" s="1575"/>
      <c r="V125" s="244"/>
      <c r="W125" s="1568">
        <f t="shared" si="2"/>
        <v>0</v>
      </c>
      <c r="X125" s="1568"/>
      <c r="Y125" s="1568"/>
      <c r="Z125" s="699"/>
      <c r="AB125" s="600"/>
      <c r="AC125" s="600"/>
      <c r="AD125" s="600"/>
      <c r="AE125" s="600"/>
      <c r="AF125" s="600"/>
      <c r="AG125" s="600"/>
      <c r="AH125" s="600"/>
      <c r="AI125" s="600"/>
      <c r="AJ125" s="600"/>
      <c r="AK125" s="600"/>
      <c r="AL125" s="600"/>
      <c r="AM125" s="600"/>
      <c r="AN125" s="600"/>
      <c r="AO125" s="600"/>
      <c r="AP125" s="600"/>
      <c r="AQ125" s="600"/>
      <c r="AR125" s="600"/>
      <c r="AS125" s="600"/>
      <c r="AT125" s="600"/>
      <c r="AU125" s="600"/>
      <c r="AV125" s="600"/>
      <c r="AW125" s="600"/>
      <c r="AX125" s="600"/>
      <c r="AY125" s="600"/>
      <c r="AZ125" s="600"/>
      <c r="BA125" s="600"/>
      <c r="BB125" s="600"/>
      <c r="BC125" s="600"/>
      <c r="BD125" s="600"/>
      <c r="BE125" s="600"/>
      <c r="BF125" s="600"/>
      <c r="BG125" s="600"/>
      <c r="BH125" s="600"/>
      <c r="BI125" s="600"/>
      <c r="BJ125" s="600"/>
      <c r="BK125" s="600"/>
      <c r="BL125" s="600"/>
      <c r="BM125" s="600"/>
      <c r="BN125" s="600"/>
      <c r="BO125" s="600"/>
      <c r="BP125" s="600"/>
      <c r="BQ125" s="600"/>
      <c r="BR125" s="600"/>
      <c r="BS125" s="600"/>
      <c r="BT125" s="600"/>
      <c r="BU125" s="600"/>
      <c r="BV125" s="600"/>
      <c r="BW125" s="600"/>
      <c r="BX125" s="600"/>
      <c r="BY125" s="600"/>
      <c r="BZ125" s="600"/>
      <c r="CA125" s="600"/>
      <c r="CB125" s="600"/>
      <c r="CC125" s="600"/>
      <c r="CD125" s="600"/>
      <c r="CE125" s="600"/>
      <c r="CF125" s="600"/>
      <c r="CG125" s="600"/>
      <c r="CH125" s="600"/>
      <c r="CI125" s="600"/>
    </row>
    <row r="126" spans="2:87" ht="30" customHeight="1">
      <c r="B126" s="1575" t="str">
        <f>IF('PE-2'!H120="","",'PE-2'!A120)</f>
        <v/>
      </c>
      <c r="C126" s="1575"/>
      <c r="D126" s="1576" t="str">
        <f>IF('PE-2'!H120="","",'PE-2'!H120)</f>
        <v/>
      </c>
      <c r="E126" s="1576"/>
      <c r="F126" s="1576"/>
      <c r="G126" s="1576"/>
      <c r="H126" s="1576"/>
      <c r="I126" s="1576"/>
      <c r="J126" s="1576"/>
      <c r="K126" s="1576"/>
      <c r="L126" s="1576"/>
      <c r="M126" s="1576"/>
      <c r="N126" s="1576"/>
      <c r="O126" s="1576"/>
      <c r="P126" s="1576"/>
      <c r="Q126" s="1575" t="str">
        <f>IF('PE-2'!H120="","",'PE-2'!S120)</f>
        <v/>
      </c>
      <c r="R126" s="1575"/>
      <c r="S126" s="1575" t="str">
        <f>IF('PE-2'!H120="","",'PE-2'!U120)</f>
        <v/>
      </c>
      <c r="T126" s="1575"/>
      <c r="U126" s="1575"/>
      <c r="V126" s="244"/>
      <c r="W126" s="1568">
        <f t="shared" si="2"/>
        <v>0</v>
      </c>
      <c r="X126" s="1568"/>
      <c r="Y126" s="1568"/>
      <c r="Z126" s="699"/>
      <c r="AB126" s="600"/>
      <c r="AC126" s="600"/>
      <c r="AD126" s="600"/>
      <c r="AE126" s="600"/>
      <c r="AF126" s="600"/>
      <c r="AG126" s="600"/>
      <c r="AH126" s="600"/>
      <c r="AI126" s="600"/>
      <c r="AJ126" s="600"/>
      <c r="AK126" s="600"/>
      <c r="AL126" s="600"/>
      <c r="AM126" s="600"/>
      <c r="AN126" s="600"/>
      <c r="AO126" s="600"/>
      <c r="AP126" s="600"/>
      <c r="AQ126" s="600"/>
      <c r="AR126" s="600"/>
      <c r="AS126" s="600"/>
      <c r="AT126" s="600"/>
      <c r="AU126" s="600"/>
      <c r="AV126" s="600"/>
      <c r="AW126" s="600"/>
      <c r="AX126" s="600"/>
      <c r="AY126" s="600"/>
      <c r="AZ126" s="600"/>
      <c r="BA126" s="600"/>
      <c r="BB126" s="600"/>
      <c r="BC126" s="600"/>
      <c r="BD126" s="600"/>
      <c r="BE126" s="600"/>
      <c r="BF126" s="600"/>
      <c r="BG126" s="600"/>
      <c r="BH126" s="600"/>
      <c r="BI126" s="600"/>
      <c r="BJ126" s="600"/>
      <c r="BK126" s="600"/>
      <c r="BL126" s="600"/>
      <c r="BM126" s="600"/>
      <c r="BN126" s="600"/>
      <c r="BO126" s="600"/>
      <c r="BP126" s="600"/>
      <c r="BQ126" s="600"/>
      <c r="BR126" s="600"/>
      <c r="BS126" s="600"/>
      <c r="BT126" s="600"/>
      <c r="BU126" s="600"/>
      <c r="BV126" s="600"/>
      <c r="BW126" s="600"/>
      <c r="BX126" s="600"/>
      <c r="BY126" s="600"/>
      <c r="BZ126" s="600"/>
      <c r="CA126" s="600"/>
      <c r="CB126" s="600"/>
      <c r="CC126" s="600"/>
      <c r="CD126" s="600"/>
      <c r="CE126" s="600"/>
      <c r="CF126" s="600"/>
      <c r="CG126" s="600"/>
      <c r="CH126" s="600"/>
      <c r="CI126" s="600"/>
    </row>
    <row r="127" spans="2:87" ht="30" customHeight="1">
      <c r="B127" s="1575" t="str">
        <f>IF('PE-2'!H121="","",'PE-2'!A121)</f>
        <v/>
      </c>
      <c r="C127" s="1575"/>
      <c r="D127" s="1576" t="str">
        <f>IF('PE-2'!H121="","",'PE-2'!H121)</f>
        <v/>
      </c>
      <c r="E127" s="1576"/>
      <c r="F127" s="1576"/>
      <c r="G127" s="1576"/>
      <c r="H127" s="1576"/>
      <c r="I127" s="1576"/>
      <c r="J127" s="1576"/>
      <c r="K127" s="1576"/>
      <c r="L127" s="1576"/>
      <c r="M127" s="1576"/>
      <c r="N127" s="1576"/>
      <c r="O127" s="1576"/>
      <c r="P127" s="1576"/>
      <c r="Q127" s="1575" t="str">
        <f>IF('PE-2'!H121="","",'PE-2'!S121)</f>
        <v/>
      </c>
      <c r="R127" s="1575"/>
      <c r="S127" s="1575" t="str">
        <f>IF('PE-2'!H121="","",'PE-2'!U121)</f>
        <v/>
      </c>
      <c r="T127" s="1575"/>
      <c r="U127" s="1575"/>
      <c r="V127" s="244"/>
      <c r="W127" s="1568">
        <f t="shared" si="2"/>
        <v>0</v>
      </c>
      <c r="X127" s="1568"/>
      <c r="Y127" s="1568"/>
      <c r="Z127" s="699"/>
      <c r="AB127" s="600"/>
      <c r="AC127" s="600"/>
      <c r="AD127" s="600"/>
      <c r="AE127" s="600"/>
      <c r="AF127" s="600"/>
      <c r="AG127" s="600"/>
      <c r="AH127" s="600"/>
      <c r="AI127" s="600"/>
      <c r="AJ127" s="600"/>
      <c r="AK127" s="600"/>
      <c r="AL127" s="600"/>
      <c r="AM127" s="600"/>
      <c r="AN127" s="600"/>
      <c r="AO127" s="600"/>
      <c r="AP127" s="600"/>
      <c r="AQ127" s="600"/>
      <c r="AR127" s="600"/>
      <c r="AS127" s="600"/>
      <c r="AT127" s="600"/>
      <c r="AU127" s="600"/>
      <c r="AV127" s="600"/>
      <c r="AW127" s="600"/>
      <c r="AX127" s="600"/>
      <c r="AY127" s="600"/>
      <c r="AZ127" s="600"/>
      <c r="BA127" s="600"/>
      <c r="BB127" s="600"/>
      <c r="BC127" s="600"/>
      <c r="BD127" s="600"/>
      <c r="BE127" s="600"/>
      <c r="BF127" s="600"/>
      <c r="BG127" s="600"/>
      <c r="BH127" s="600"/>
      <c r="BI127" s="600"/>
      <c r="BJ127" s="600"/>
      <c r="BK127" s="600"/>
      <c r="BL127" s="600"/>
      <c r="BM127" s="600"/>
      <c r="BN127" s="600"/>
      <c r="BO127" s="600"/>
      <c r="BP127" s="600"/>
      <c r="BQ127" s="600"/>
      <c r="BR127" s="600"/>
      <c r="BS127" s="600"/>
      <c r="BT127" s="600"/>
      <c r="BU127" s="600"/>
      <c r="BV127" s="600"/>
      <c r="BW127" s="600"/>
      <c r="BX127" s="600"/>
      <c r="BY127" s="600"/>
      <c r="BZ127" s="600"/>
      <c r="CA127" s="600"/>
      <c r="CB127" s="600"/>
      <c r="CC127" s="600"/>
      <c r="CD127" s="600"/>
      <c r="CE127" s="600"/>
      <c r="CF127" s="600"/>
      <c r="CG127" s="600"/>
      <c r="CH127" s="600"/>
      <c r="CI127" s="600"/>
    </row>
    <row r="128" spans="2:87" ht="30" customHeight="1">
      <c r="B128" s="1575" t="str">
        <f>IF('PE-2'!H122="","",'PE-2'!A122)</f>
        <v/>
      </c>
      <c r="C128" s="1575"/>
      <c r="D128" s="1576" t="str">
        <f>IF('PE-2'!H122="","",'PE-2'!H122)</f>
        <v/>
      </c>
      <c r="E128" s="1576"/>
      <c r="F128" s="1576"/>
      <c r="G128" s="1576"/>
      <c r="H128" s="1576"/>
      <c r="I128" s="1576"/>
      <c r="J128" s="1576"/>
      <c r="K128" s="1576"/>
      <c r="L128" s="1576"/>
      <c r="M128" s="1576"/>
      <c r="N128" s="1576"/>
      <c r="O128" s="1576"/>
      <c r="P128" s="1576"/>
      <c r="Q128" s="1575" t="str">
        <f>IF('PE-2'!H122="","",'PE-2'!S122)</f>
        <v/>
      </c>
      <c r="R128" s="1575"/>
      <c r="S128" s="1575" t="str">
        <f>IF('PE-2'!H122="","",'PE-2'!U122)</f>
        <v/>
      </c>
      <c r="T128" s="1575"/>
      <c r="U128" s="1575"/>
      <c r="V128" s="244"/>
      <c r="W128" s="1568">
        <f t="shared" si="2"/>
        <v>0</v>
      </c>
      <c r="X128" s="1568"/>
      <c r="Y128" s="1568"/>
      <c r="Z128" s="699"/>
      <c r="AB128" s="600"/>
      <c r="AC128" s="600"/>
      <c r="AD128" s="600"/>
      <c r="AE128" s="600"/>
      <c r="AF128" s="600"/>
      <c r="AG128" s="600"/>
      <c r="AH128" s="600"/>
      <c r="AI128" s="600"/>
      <c r="AJ128" s="600"/>
      <c r="AK128" s="600"/>
      <c r="AL128" s="600"/>
      <c r="AM128" s="600"/>
      <c r="AN128" s="600"/>
      <c r="AO128" s="600"/>
      <c r="AP128" s="600"/>
      <c r="AQ128" s="600"/>
      <c r="AR128" s="600"/>
      <c r="AS128" s="600"/>
      <c r="AT128" s="600"/>
      <c r="AU128" s="600"/>
      <c r="AV128" s="600"/>
      <c r="AW128" s="600"/>
      <c r="AX128" s="600"/>
      <c r="AY128" s="600"/>
      <c r="AZ128" s="600"/>
      <c r="BA128" s="600"/>
      <c r="BB128" s="600"/>
      <c r="BC128" s="600"/>
      <c r="BD128" s="600"/>
      <c r="BE128" s="600"/>
      <c r="BF128" s="600"/>
      <c r="BG128" s="600"/>
      <c r="BH128" s="600"/>
      <c r="BI128" s="600"/>
      <c r="BJ128" s="600"/>
      <c r="BK128" s="600"/>
      <c r="BL128" s="600"/>
      <c r="BM128" s="600"/>
      <c r="BN128" s="600"/>
      <c r="BO128" s="600"/>
      <c r="BP128" s="600"/>
      <c r="BQ128" s="600"/>
      <c r="BR128" s="600"/>
      <c r="BS128" s="600"/>
      <c r="BT128" s="600"/>
      <c r="BU128" s="600"/>
      <c r="BV128" s="600"/>
      <c r="BW128" s="600"/>
      <c r="BX128" s="600"/>
      <c r="BY128" s="600"/>
      <c r="BZ128" s="600"/>
      <c r="CA128" s="600"/>
      <c r="CB128" s="600"/>
      <c r="CC128" s="600"/>
      <c r="CD128" s="600"/>
      <c r="CE128" s="600"/>
      <c r="CF128" s="600"/>
      <c r="CG128" s="600"/>
      <c r="CH128" s="600"/>
      <c r="CI128" s="600"/>
    </row>
    <row r="129" spans="2:87" ht="30" customHeight="1">
      <c r="B129" s="1575" t="str">
        <f>IF('PE-2'!H123="","",'PE-2'!A123)</f>
        <v/>
      </c>
      <c r="C129" s="1575"/>
      <c r="D129" s="1576" t="str">
        <f>IF('PE-2'!H123="","",'PE-2'!H123)</f>
        <v/>
      </c>
      <c r="E129" s="1576"/>
      <c r="F129" s="1576"/>
      <c r="G129" s="1576"/>
      <c r="H129" s="1576"/>
      <c r="I129" s="1576"/>
      <c r="J129" s="1576"/>
      <c r="K129" s="1576"/>
      <c r="L129" s="1576"/>
      <c r="M129" s="1576"/>
      <c r="N129" s="1576"/>
      <c r="O129" s="1576"/>
      <c r="P129" s="1576"/>
      <c r="Q129" s="1575" t="str">
        <f>IF('PE-2'!H123="","",'PE-2'!S123)</f>
        <v/>
      </c>
      <c r="R129" s="1575"/>
      <c r="S129" s="1575" t="str">
        <f>IF('PE-2'!H123="","",'PE-2'!U123)</f>
        <v/>
      </c>
      <c r="T129" s="1575"/>
      <c r="U129" s="1575"/>
      <c r="V129" s="244"/>
      <c r="W129" s="1568">
        <f t="shared" si="2"/>
        <v>0</v>
      </c>
      <c r="X129" s="1568"/>
      <c r="Y129" s="1568"/>
      <c r="Z129" s="699"/>
      <c r="AB129" s="600"/>
      <c r="AC129" s="600"/>
      <c r="AD129" s="600"/>
      <c r="AE129" s="600"/>
      <c r="AF129" s="600"/>
      <c r="AG129" s="600"/>
      <c r="AH129" s="600"/>
      <c r="AI129" s="600"/>
      <c r="AJ129" s="600"/>
      <c r="AK129" s="600"/>
      <c r="AL129" s="600"/>
      <c r="AM129" s="600"/>
      <c r="AN129" s="600"/>
      <c r="AO129" s="600"/>
      <c r="AP129" s="600"/>
      <c r="AQ129" s="600"/>
      <c r="AR129" s="600"/>
      <c r="AS129" s="600"/>
      <c r="AT129" s="600"/>
      <c r="AU129" s="600"/>
      <c r="AV129" s="600"/>
      <c r="AW129" s="600"/>
      <c r="AX129" s="600"/>
      <c r="AY129" s="600"/>
      <c r="AZ129" s="600"/>
      <c r="BA129" s="600"/>
      <c r="BB129" s="600"/>
      <c r="BC129" s="600"/>
      <c r="BD129" s="600"/>
      <c r="BE129" s="600"/>
      <c r="BF129" s="600"/>
      <c r="BG129" s="600"/>
      <c r="BH129" s="600"/>
      <c r="BI129" s="600"/>
      <c r="BJ129" s="600"/>
      <c r="BK129" s="600"/>
      <c r="BL129" s="600"/>
      <c r="BM129" s="600"/>
      <c r="BN129" s="600"/>
      <c r="BO129" s="600"/>
      <c r="BP129" s="600"/>
      <c r="BQ129" s="600"/>
      <c r="BR129" s="600"/>
      <c r="BS129" s="600"/>
      <c r="BT129" s="600"/>
      <c r="BU129" s="600"/>
      <c r="BV129" s="600"/>
      <c r="BW129" s="600"/>
      <c r="BX129" s="600"/>
      <c r="BY129" s="600"/>
      <c r="BZ129" s="600"/>
      <c r="CA129" s="600"/>
      <c r="CB129" s="600"/>
      <c r="CC129" s="600"/>
      <c r="CD129" s="600"/>
      <c r="CE129" s="600"/>
      <c r="CF129" s="600"/>
      <c r="CG129" s="600"/>
      <c r="CH129" s="600"/>
      <c r="CI129" s="600"/>
    </row>
    <row r="130" spans="2:87" ht="30" customHeight="1">
      <c r="B130" s="1575" t="str">
        <f>IF('PE-2'!H124="","",'PE-2'!A124)</f>
        <v/>
      </c>
      <c r="C130" s="1575"/>
      <c r="D130" s="1576" t="str">
        <f>IF('PE-2'!H124="","",'PE-2'!H124)</f>
        <v/>
      </c>
      <c r="E130" s="1576"/>
      <c r="F130" s="1576"/>
      <c r="G130" s="1576"/>
      <c r="H130" s="1576"/>
      <c r="I130" s="1576"/>
      <c r="J130" s="1576"/>
      <c r="K130" s="1576"/>
      <c r="L130" s="1576"/>
      <c r="M130" s="1576"/>
      <c r="N130" s="1576"/>
      <c r="O130" s="1576"/>
      <c r="P130" s="1576"/>
      <c r="Q130" s="1575" t="str">
        <f>IF('PE-2'!H124="","",'PE-2'!S124)</f>
        <v/>
      </c>
      <c r="R130" s="1575"/>
      <c r="S130" s="1575" t="str">
        <f>IF('PE-2'!H124="","",'PE-2'!U124)</f>
        <v/>
      </c>
      <c r="T130" s="1575"/>
      <c r="U130" s="1575"/>
      <c r="V130" s="244"/>
      <c r="W130" s="1568">
        <f t="shared" si="2"/>
        <v>0</v>
      </c>
      <c r="X130" s="1568"/>
      <c r="Y130" s="1568"/>
      <c r="Z130" s="699"/>
      <c r="AB130" s="600"/>
      <c r="AC130" s="600"/>
      <c r="AD130" s="600"/>
      <c r="AE130" s="600"/>
      <c r="AF130" s="600"/>
      <c r="AG130" s="600"/>
      <c r="AH130" s="600"/>
      <c r="AI130" s="600"/>
      <c r="AJ130" s="600"/>
      <c r="AK130" s="600"/>
      <c r="AL130" s="600"/>
      <c r="AM130" s="600"/>
      <c r="AN130" s="600"/>
      <c r="AO130" s="600"/>
      <c r="AP130" s="600"/>
      <c r="AQ130" s="600"/>
      <c r="AR130" s="600"/>
      <c r="AS130" s="600"/>
      <c r="AT130" s="600"/>
      <c r="AU130" s="600"/>
      <c r="AV130" s="600"/>
      <c r="AW130" s="600"/>
      <c r="AX130" s="600"/>
      <c r="AY130" s="600"/>
      <c r="AZ130" s="600"/>
      <c r="BA130" s="600"/>
      <c r="BB130" s="600"/>
      <c r="BC130" s="600"/>
      <c r="BD130" s="600"/>
      <c r="BE130" s="600"/>
      <c r="BF130" s="600"/>
      <c r="BG130" s="600"/>
      <c r="BH130" s="600"/>
      <c r="BI130" s="600"/>
      <c r="BJ130" s="600"/>
      <c r="BK130" s="600"/>
      <c r="BL130" s="600"/>
      <c r="BM130" s="600"/>
      <c r="BN130" s="600"/>
      <c r="BO130" s="600"/>
      <c r="BP130" s="600"/>
      <c r="BQ130" s="600"/>
      <c r="BR130" s="600"/>
      <c r="BS130" s="600"/>
      <c r="BT130" s="600"/>
      <c r="BU130" s="600"/>
      <c r="BV130" s="600"/>
      <c r="BW130" s="600"/>
      <c r="BX130" s="600"/>
      <c r="BY130" s="600"/>
      <c r="BZ130" s="600"/>
      <c r="CA130" s="600"/>
      <c r="CB130" s="600"/>
      <c r="CC130" s="600"/>
      <c r="CD130" s="600"/>
      <c r="CE130" s="600"/>
      <c r="CF130" s="600"/>
      <c r="CG130" s="600"/>
      <c r="CH130" s="600"/>
      <c r="CI130" s="600"/>
    </row>
    <row r="131" spans="2:87" ht="30" customHeight="1">
      <c r="B131" s="1575" t="str">
        <f>IF('PE-2'!H125="","",'PE-2'!A125)</f>
        <v/>
      </c>
      <c r="C131" s="1575"/>
      <c r="D131" s="1576" t="str">
        <f>IF('PE-2'!H125="","",'PE-2'!H125)</f>
        <v/>
      </c>
      <c r="E131" s="1576"/>
      <c r="F131" s="1576"/>
      <c r="G131" s="1576"/>
      <c r="H131" s="1576"/>
      <c r="I131" s="1576"/>
      <c r="J131" s="1576"/>
      <c r="K131" s="1576"/>
      <c r="L131" s="1576"/>
      <c r="M131" s="1576"/>
      <c r="N131" s="1576"/>
      <c r="O131" s="1576"/>
      <c r="P131" s="1576"/>
      <c r="Q131" s="1575" t="str">
        <f>IF('PE-2'!H125="","",'PE-2'!S125)</f>
        <v/>
      </c>
      <c r="R131" s="1575"/>
      <c r="S131" s="1575" t="str">
        <f>IF('PE-2'!H125="","",'PE-2'!U125)</f>
        <v/>
      </c>
      <c r="T131" s="1575"/>
      <c r="U131" s="1575"/>
      <c r="V131" s="244"/>
      <c r="W131" s="1568">
        <f t="shared" si="2"/>
        <v>0</v>
      </c>
      <c r="X131" s="1568"/>
      <c r="Y131" s="1568"/>
      <c r="Z131" s="699"/>
      <c r="AB131" s="600"/>
      <c r="AC131" s="600"/>
      <c r="AD131" s="600"/>
      <c r="AE131" s="600"/>
      <c r="AF131" s="600"/>
      <c r="AG131" s="600"/>
      <c r="AH131" s="600"/>
      <c r="AI131" s="600"/>
      <c r="AJ131" s="600"/>
      <c r="AK131" s="600"/>
      <c r="AL131" s="600"/>
      <c r="AM131" s="600"/>
      <c r="AN131" s="600"/>
      <c r="AO131" s="600"/>
      <c r="AP131" s="600"/>
      <c r="AQ131" s="600"/>
      <c r="AR131" s="600"/>
      <c r="AS131" s="600"/>
      <c r="AT131" s="600"/>
      <c r="AU131" s="600"/>
      <c r="AV131" s="600"/>
      <c r="AW131" s="600"/>
      <c r="AX131" s="600"/>
      <c r="AY131" s="600"/>
      <c r="AZ131" s="600"/>
      <c r="BA131" s="600"/>
      <c r="BB131" s="600"/>
      <c r="BC131" s="600"/>
      <c r="BD131" s="600"/>
      <c r="BE131" s="600"/>
      <c r="BF131" s="600"/>
      <c r="BG131" s="600"/>
      <c r="BH131" s="600"/>
      <c r="BI131" s="600"/>
      <c r="BJ131" s="600"/>
      <c r="BK131" s="600"/>
      <c r="BL131" s="600"/>
      <c r="BM131" s="600"/>
      <c r="BN131" s="600"/>
      <c r="BO131" s="600"/>
      <c r="BP131" s="600"/>
      <c r="BQ131" s="600"/>
      <c r="BR131" s="600"/>
      <c r="BS131" s="600"/>
      <c r="BT131" s="600"/>
      <c r="BU131" s="600"/>
      <c r="BV131" s="600"/>
      <c r="BW131" s="600"/>
      <c r="BX131" s="600"/>
      <c r="BY131" s="600"/>
      <c r="BZ131" s="600"/>
      <c r="CA131" s="600"/>
      <c r="CB131" s="600"/>
      <c r="CC131" s="600"/>
      <c r="CD131" s="600"/>
      <c r="CE131" s="600"/>
      <c r="CF131" s="600"/>
      <c r="CG131" s="600"/>
      <c r="CH131" s="600"/>
      <c r="CI131" s="600"/>
    </row>
    <row r="132" spans="2:87" ht="30" customHeight="1">
      <c r="B132" s="1575" t="str">
        <f>IF('PE-2'!H126="","",'PE-2'!A126)</f>
        <v/>
      </c>
      <c r="C132" s="1575"/>
      <c r="D132" s="1576" t="str">
        <f>IF('PE-2'!H126="","",'PE-2'!H126)</f>
        <v/>
      </c>
      <c r="E132" s="1576"/>
      <c r="F132" s="1576"/>
      <c r="G132" s="1576"/>
      <c r="H132" s="1576"/>
      <c r="I132" s="1576"/>
      <c r="J132" s="1576"/>
      <c r="K132" s="1576"/>
      <c r="L132" s="1576"/>
      <c r="M132" s="1576"/>
      <c r="N132" s="1576"/>
      <c r="O132" s="1576"/>
      <c r="P132" s="1576"/>
      <c r="Q132" s="1575" t="str">
        <f>IF('PE-2'!H126="","",'PE-2'!S126)</f>
        <v/>
      </c>
      <c r="R132" s="1575"/>
      <c r="S132" s="1575" t="str">
        <f>IF('PE-2'!H126="","",'PE-2'!U126)</f>
        <v/>
      </c>
      <c r="T132" s="1575"/>
      <c r="U132" s="1575"/>
      <c r="V132" s="244"/>
      <c r="W132" s="1568">
        <f t="shared" si="2"/>
        <v>0</v>
      </c>
      <c r="X132" s="1568"/>
      <c r="Y132" s="1568"/>
      <c r="Z132" s="699"/>
      <c r="AB132" s="600"/>
      <c r="AC132" s="600"/>
      <c r="AD132" s="600"/>
      <c r="AE132" s="600"/>
      <c r="AF132" s="600"/>
      <c r="AG132" s="600"/>
      <c r="AH132" s="600"/>
      <c r="AI132" s="600"/>
      <c r="AJ132" s="600"/>
      <c r="AK132" s="600"/>
      <c r="AL132" s="600"/>
      <c r="AM132" s="600"/>
      <c r="AN132" s="600"/>
      <c r="AO132" s="600"/>
      <c r="AP132" s="600"/>
      <c r="AQ132" s="600"/>
      <c r="AR132" s="600"/>
      <c r="AS132" s="600"/>
      <c r="AT132" s="600"/>
      <c r="AU132" s="600"/>
      <c r="AV132" s="600"/>
      <c r="AW132" s="600"/>
      <c r="AX132" s="600"/>
      <c r="AY132" s="600"/>
      <c r="AZ132" s="600"/>
      <c r="BA132" s="600"/>
      <c r="BB132" s="600"/>
      <c r="BC132" s="600"/>
      <c r="BD132" s="600"/>
      <c r="BE132" s="600"/>
      <c r="BF132" s="600"/>
      <c r="BG132" s="600"/>
      <c r="BH132" s="600"/>
      <c r="BI132" s="600"/>
      <c r="BJ132" s="600"/>
      <c r="BK132" s="600"/>
      <c r="BL132" s="600"/>
      <c r="BM132" s="600"/>
      <c r="BN132" s="600"/>
      <c r="BO132" s="600"/>
      <c r="BP132" s="600"/>
      <c r="BQ132" s="600"/>
      <c r="BR132" s="600"/>
      <c r="BS132" s="600"/>
      <c r="BT132" s="600"/>
      <c r="BU132" s="600"/>
      <c r="BV132" s="600"/>
      <c r="BW132" s="600"/>
      <c r="BX132" s="600"/>
      <c r="BY132" s="600"/>
      <c r="BZ132" s="600"/>
      <c r="CA132" s="600"/>
      <c r="CB132" s="600"/>
      <c r="CC132" s="600"/>
      <c r="CD132" s="600"/>
      <c r="CE132" s="600"/>
      <c r="CF132" s="600"/>
      <c r="CG132" s="600"/>
      <c r="CH132" s="600"/>
      <c r="CI132" s="600"/>
    </row>
    <row r="133" spans="2:87" ht="30" customHeight="1">
      <c r="B133" s="1575" t="str">
        <f>IF('PE-2'!H127="","",'PE-2'!A127)</f>
        <v/>
      </c>
      <c r="C133" s="1575"/>
      <c r="D133" s="1576" t="str">
        <f>IF('PE-2'!H127="","",'PE-2'!H127)</f>
        <v/>
      </c>
      <c r="E133" s="1576"/>
      <c r="F133" s="1576"/>
      <c r="G133" s="1576"/>
      <c r="H133" s="1576"/>
      <c r="I133" s="1576"/>
      <c r="J133" s="1576"/>
      <c r="K133" s="1576"/>
      <c r="L133" s="1576"/>
      <c r="M133" s="1576"/>
      <c r="N133" s="1576"/>
      <c r="O133" s="1576"/>
      <c r="P133" s="1576"/>
      <c r="Q133" s="1575" t="str">
        <f>IF('PE-2'!H127="","",'PE-2'!S127)</f>
        <v/>
      </c>
      <c r="R133" s="1575"/>
      <c r="S133" s="1575" t="str">
        <f>IF('PE-2'!H127="","",'PE-2'!U127)</f>
        <v/>
      </c>
      <c r="T133" s="1575"/>
      <c r="U133" s="1575"/>
      <c r="V133" s="244"/>
      <c r="W133" s="1568">
        <f t="shared" si="2"/>
        <v>0</v>
      </c>
      <c r="X133" s="1568"/>
      <c r="Y133" s="1568"/>
      <c r="Z133" s="699"/>
      <c r="AB133" s="600"/>
      <c r="AC133" s="600"/>
      <c r="AD133" s="600"/>
      <c r="AE133" s="600"/>
      <c r="AF133" s="600"/>
      <c r="AG133" s="600"/>
      <c r="AH133" s="600"/>
      <c r="AI133" s="600"/>
      <c r="AJ133" s="600"/>
      <c r="AK133" s="600"/>
      <c r="AL133" s="600"/>
      <c r="AM133" s="600"/>
      <c r="AN133" s="600"/>
      <c r="AO133" s="600"/>
      <c r="AP133" s="600"/>
      <c r="AQ133" s="600"/>
      <c r="AR133" s="600"/>
      <c r="AS133" s="600"/>
      <c r="AT133" s="600"/>
      <c r="AU133" s="600"/>
      <c r="AV133" s="600"/>
      <c r="AW133" s="600"/>
      <c r="AX133" s="600"/>
      <c r="AY133" s="600"/>
      <c r="AZ133" s="600"/>
      <c r="BA133" s="600"/>
      <c r="BB133" s="600"/>
      <c r="BC133" s="600"/>
      <c r="BD133" s="600"/>
      <c r="BE133" s="600"/>
      <c r="BF133" s="600"/>
      <c r="BG133" s="600"/>
      <c r="BH133" s="600"/>
      <c r="BI133" s="600"/>
      <c r="BJ133" s="600"/>
      <c r="BK133" s="600"/>
      <c r="BL133" s="600"/>
      <c r="BM133" s="600"/>
      <c r="BN133" s="600"/>
      <c r="BO133" s="600"/>
      <c r="BP133" s="600"/>
      <c r="BQ133" s="600"/>
      <c r="BR133" s="600"/>
      <c r="BS133" s="600"/>
      <c r="BT133" s="600"/>
      <c r="BU133" s="600"/>
      <c r="BV133" s="600"/>
      <c r="BW133" s="600"/>
      <c r="BX133" s="600"/>
      <c r="BY133" s="600"/>
      <c r="BZ133" s="600"/>
      <c r="CA133" s="600"/>
      <c r="CB133" s="600"/>
      <c r="CC133" s="600"/>
      <c r="CD133" s="600"/>
      <c r="CE133" s="600"/>
      <c r="CF133" s="600"/>
      <c r="CG133" s="600"/>
      <c r="CH133" s="600"/>
      <c r="CI133" s="600"/>
    </row>
    <row r="134" spans="2:87" ht="30" customHeight="1">
      <c r="B134" s="1575" t="str">
        <f>IF('PE-2'!H128="","",'PE-2'!A128)</f>
        <v/>
      </c>
      <c r="C134" s="1575"/>
      <c r="D134" s="1576" t="str">
        <f>IF('PE-2'!H128="","",'PE-2'!H128)</f>
        <v/>
      </c>
      <c r="E134" s="1576"/>
      <c r="F134" s="1576"/>
      <c r="G134" s="1576"/>
      <c r="H134" s="1576"/>
      <c r="I134" s="1576"/>
      <c r="J134" s="1576"/>
      <c r="K134" s="1576"/>
      <c r="L134" s="1576"/>
      <c r="M134" s="1576"/>
      <c r="N134" s="1576"/>
      <c r="O134" s="1576"/>
      <c r="P134" s="1576"/>
      <c r="Q134" s="1575" t="str">
        <f>IF('PE-2'!H128="","",'PE-2'!S128)</f>
        <v/>
      </c>
      <c r="R134" s="1575"/>
      <c r="S134" s="1575" t="str">
        <f>IF('PE-2'!H128="","",'PE-2'!U128)</f>
        <v/>
      </c>
      <c r="T134" s="1575"/>
      <c r="U134" s="1575"/>
      <c r="V134" s="244"/>
      <c r="W134" s="1568">
        <f t="shared" si="2"/>
        <v>0</v>
      </c>
      <c r="X134" s="1568"/>
      <c r="Y134" s="1568"/>
      <c r="Z134" s="699"/>
      <c r="AB134" s="600"/>
      <c r="AC134" s="600"/>
      <c r="AD134" s="600"/>
      <c r="AE134" s="600"/>
      <c r="AF134" s="600"/>
      <c r="AG134" s="600"/>
      <c r="AH134" s="600"/>
      <c r="AI134" s="600"/>
      <c r="AJ134" s="600"/>
      <c r="AK134" s="600"/>
      <c r="AL134" s="600"/>
      <c r="AM134" s="600"/>
      <c r="AN134" s="600"/>
      <c r="AO134" s="600"/>
      <c r="AP134" s="600"/>
      <c r="AQ134" s="600"/>
      <c r="AR134" s="600"/>
      <c r="AS134" s="600"/>
      <c r="AT134" s="600"/>
      <c r="AU134" s="600"/>
      <c r="AV134" s="600"/>
      <c r="AW134" s="600"/>
      <c r="AX134" s="600"/>
      <c r="AY134" s="600"/>
      <c r="AZ134" s="600"/>
      <c r="BA134" s="600"/>
      <c r="BB134" s="600"/>
      <c r="BC134" s="600"/>
      <c r="BD134" s="600"/>
      <c r="BE134" s="600"/>
      <c r="BF134" s="600"/>
      <c r="BG134" s="600"/>
      <c r="BH134" s="600"/>
      <c r="BI134" s="600"/>
      <c r="BJ134" s="600"/>
      <c r="BK134" s="600"/>
      <c r="BL134" s="600"/>
      <c r="BM134" s="600"/>
      <c r="BN134" s="600"/>
      <c r="BO134" s="600"/>
      <c r="BP134" s="600"/>
      <c r="BQ134" s="600"/>
      <c r="BR134" s="600"/>
      <c r="BS134" s="600"/>
      <c r="BT134" s="600"/>
      <c r="BU134" s="600"/>
      <c r="BV134" s="600"/>
      <c r="BW134" s="600"/>
      <c r="BX134" s="600"/>
      <c r="BY134" s="600"/>
      <c r="BZ134" s="600"/>
      <c r="CA134" s="600"/>
      <c r="CB134" s="600"/>
      <c r="CC134" s="600"/>
      <c r="CD134" s="600"/>
      <c r="CE134" s="600"/>
      <c r="CF134" s="600"/>
      <c r="CG134" s="600"/>
      <c r="CH134" s="600"/>
      <c r="CI134" s="600"/>
    </row>
    <row r="135" spans="2:87" ht="30" customHeight="1">
      <c r="B135" s="1575" t="str">
        <f>IF('PE-2'!H129="","",'PE-2'!A129)</f>
        <v/>
      </c>
      <c r="C135" s="1575"/>
      <c r="D135" s="1576" t="str">
        <f>IF('PE-2'!H129="","",'PE-2'!H129)</f>
        <v/>
      </c>
      <c r="E135" s="1576"/>
      <c r="F135" s="1576"/>
      <c r="G135" s="1576"/>
      <c r="H135" s="1576"/>
      <c r="I135" s="1576"/>
      <c r="J135" s="1576"/>
      <c r="K135" s="1576"/>
      <c r="L135" s="1576"/>
      <c r="M135" s="1576"/>
      <c r="N135" s="1576"/>
      <c r="O135" s="1576"/>
      <c r="P135" s="1576"/>
      <c r="Q135" s="1575" t="str">
        <f>IF('PE-2'!H129="","",'PE-2'!S129)</f>
        <v/>
      </c>
      <c r="R135" s="1575"/>
      <c r="S135" s="1575" t="str">
        <f>IF('PE-2'!H129="","",'PE-2'!U129)</f>
        <v/>
      </c>
      <c r="T135" s="1575"/>
      <c r="U135" s="1575"/>
      <c r="V135" s="244"/>
      <c r="W135" s="1568">
        <f t="shared" si="2"/>
        <v>0</v>
      </c>
      <c r="X135" s="1568"/>
      <c r="Y135" s="1568"/>
      <c r="Z135" s="699"/>
      <c r="AB135" s="600"/>
      <c r="AC135" s="600"/>
      <c r="AD135" s="600"/>
      <c r="AE135" s="600"/>
      <c r="AF135" s="600"/>
      <c r="AG135" s="600"/>
      <c r="AH135" s="600"/>
      <c r="AI135" s="600"/>
      <c r="AJ135" s="600"/>
      <c r="AK135" s="600"/>
      <c r="AL135" s="600"/>
      <c r="AM135" s="600"/>
      <c r="AN135" s="600"/>
      <c r="AO135" s="600"/>
      <c r="AP135" s="600"/>
      <c r="AQ135" s="600"/>
      <c r="AR135" s="600"/>
      <c r="AS135" s="600"/>
      <c r="AT135" s="600"/>
      <c r="AU135" s="600"/>
      <c r="AV135" s="600"/>
      <c r="AW135" s="600"/>
      <c r="AX135" s="600"/>
      <c r="AY135" s="600"/>
      <c r="AZ135" s="600"/>
      <c r="BA135" s="600"/>
      <c r="BB135" s="600"/>
      <c r="BC135" s="600"/>
      <c r="BD135" s="600"/>
      <c r="BE135" s="600"/>
      <c r="BF135" s="600"/>
      <c r="BG135" s="600"/>
      <c r="BH135" s="600"/>
      <c r="BI135" s="600"/>
      <c r="BJ135" s="600"/>
      <c r="BK135" s="600"/>
      <c r="BL135" s="600"/>
      <c r="BM135" s="600"/>
      <c r="BN135" s="600"/>
      <c r="BO135" s="600"/>
      <c r="BP135" s="600"/>
      <c r="BQ135" s="600"/>
      <c r="BR135" s="600"/>
      <c r="BS135" s="600"/>
      <c r="BT135" s="600"/>
      <c r="BU135" s="600"/>
      <c r="BV135" s="600"/>
      <c r="BW135" s="600"/>
      <c r="BX135" s="600"/>
      <c r="BY135" s="600"/>
      <c r="BZ135" s="600"/>
      <c r="CA135" s="600"/>
      <c r="CB135" s="600"/>
      <c r="CC135" s="600"/>
      <c r="CD135" s="600"/>
      <c r="CE135" s="600"/>
      <c r="CF135" s="600"/>
      <c r="CG135" s="600"/>
      <c r="CH135" s="600"/>
      <c r="CI135" s="600"/>
    </row>
    <row r="136" spans="2:87" ht="30" customHeight="1">
      <c r="B136" s="1575" t="str">
        <f>IF('PE-2'!H130="","",'PE-2'!A130)</f>
        <v/>
      </c>
      <c r="C136" s="1575"/>
      <c r="D136" s="1576" t="str">
        <f>IF('PE-2'!H130="","",'PE-2'!H130)</f>
        <v/>
      </c>
      <c r="E136" s="1576"/>
      <c r="F136" s="1576"/>
      <c r="G136" s="1576"/>
      <c r="H136" s="1576"/>
      <c r="I136" s="1576"/>
      <c r="J136" s="1576"/>
      <c r="K136" s="1576"/>
      <c r="L136" s="1576"/>
      <c r="M136" s="1576"/>
      <c r="N136" s="1576"/>
      <c r="O136" s="1576"/>
      <c r="P136" s="1576"/>
      <c r="Q136" s="1575" t="str">
        <f>IF('PE-2'!H130="","",'PE-2'!S130)</f>
        <v/>
      </c>
      <c r="R136" s="1575"/>
      <c r="S136" s="1575" t="str">
        <f>IF('PE-2'!H130="","",'PE-2'!U130)</f>
        <v/>
      </c>
      <c r="T136" s="1575"/>
      <c r="U136" s="1575"/>
      <c r="V136" s="244"/>
      <c r="W136" s="1568">
        <f t="shared" si="2"/>
        <v>0</v>
      </c>
      <c r="X136" s="1568"/>
      <c r="Y136" s="1568"/>
      <c r="Z136" s="699"/>
      <c r="AB136" s="600"/>
      <c r="AC136" s="600"/>
      <c r="AD136" s="600"/>
      <c r="AE136" s="600"/>
      <c r="AF136" s="600"/>
      <c r="AG136" s="600"/>
      <c r="AH136" s="600"/>
      <c r="AI136" s="600"/>
      <c r="AJ136" s="600"/>
      <c r="AK136" s="600"/>
      <c r="AL136" s="600"/>
      <c r="AM136" s="600"/>
      <c r="AN136" s="600"/>
      <c r="AO136" s="600"/>
      <c r="AP136" s="600"/>
      <c r="AQ136" s="600"/>
      <c r="AR136" s="600"/>
      <c r="AS136" s="600"/>
      <c r="AT136" s="600"/>
      <c r="AU136" s="600"/>
      <c r="AV136" s="600"/>
      <c r="AW136" s="600"/>
      <c r="AX136" s="600"/>
      <c r="AY136" s="600"/>
      <c r="AZ136" s="600"/>
      <c r="BA136" s="600"/>
      <c r="BB136" s="600"/>
      <c r="BC136" s="600"/>
      <c r="BD136" s="600"/>
      <c r="BE136" s="600"/>
      <c r="BF136" s="600"/>
      <c r="BG136" s="600"/>
      <c r="BH136" s="600"/>
      <c r="BI136" s="600"/>
      <c r="BJ136" s="600"/>
      <c r="BK136" s="600"/>
      <c r="BL136" s="600"/>
      <c r="BM136" s="600"/>
      <c r="BN136" s="600"/>
      <c r="BO136" s="600"/>
      <c r="BP136" s="600"/>
      <c r="BQ136" s="600"/>
      <c r="BR136" s="600"/>
      <c r="BS136" s="600"/>
      <c r="BT136" s="600"/>
      <c r="BU136" s="600"/>
      <c r="BV136" s="600"/>
      <c r="BW136" s="600"/>
      <c r="BX136" s="600"/>
      <c r="BY136" s="600"/>
      <c r="BZ136" s="600"/>
      <c r="CA136" s="600"/>
      <c r="CB136" s="600"/>
      <c r="CC136" s="600"/>
      <c r="CD136" s="600"/>
      <c r="CE136" s="600"/>
      <c r="CF136" s="600"/>
      <c r="CG136" s="600"/>
      <c r="CH136" s="600"/>
      <c r="CI136" s="600"/>
    </row>
    <row r="137" spans="2:87" ht="30" customHeight="1">
      <c r="B137" s="1575" t="str">
        <f>IF('PE-2'!H131="","",'PE-2'!A131)</f>
        <v/>
      </c>
      <c r="C137" s="1575"/>
      <c r="D137" s="1576" t="str">
        <f>IF('PE-2'!H131="","",'PE-2'!H131)</f>
        <v/>
      </c>
      <c r="E137" s="1576"/>
      <c r="F137" s="1576"/>
      <c r="G137" s="1576"/>
      <c r="H137" s="1576"/>
      <c r="I137" s="1576"/>
      <c r="J137" s="1576"/>
      <c r="K137" s="1576"/>
      <c r="L137" s="1576"/>
      <c r="M137" s="1576"/>
      <c r="N137" s="1576"/>
      <c r="O137" s="1576"/>
      <c r="P137" s="1576"/>
      <c r="Q137" s="1575" t="str">
        <f>IF('PE-2'!H131="","",'PE-2'!S131)</f>
        <v/>
      </c>
      <c r="R137" s="1575"/>
      <c r="S137" s="1575" t="str">
        <f>IF('PE-2'!H131="","",'PE-2'!U131)</f>
        <v/>
      </c>
      <c r="T137" s="1575"/>
      <c r="U137" s="1575"/>
      <c r="V137" s="244"/>
      <c r="W137" s="1568">
        <f t="shared" si="2"/>
        <v>0</v>
      </c>
      <c r="X137" s="1568"/>
      <c r="Y137" s="1568"/>
      <c r="Z137" s="699"/>
      <c r="AB137" s="600"/>
      <c r="AC137" s="600"/>
      <c r="AD137" s="600"/>
      <c r="AE137" s="600"/>
      <c r="AF137" s="600"/>
      <c r="AG137" s="600"/>
      <c r="AH137" s="600"/>
      <c r="AI137" s="600"/>
      <c r="AJ137" s="600"/>
      <c r="AK137" s="600"/>
      <c r="AL137" s="600"/>
      <c r="AM137" s="600"/>
      <c r="AN137" s="600"/>
      <c r="AO137" s="600"/>
      <c r="AP137" s="600"/>
      <c r="AQ137" s="600"/>
      <c r="AR137" s="600"/>
      <c r="AS137" s="600"/>
      <c r="AT137" s="600"/>
      <c r="AU137" s="600"/>
      <c r="AV137" s="600"/>
      <c r="AW137" s="600"/>
      <c r="AX137" s="600"/>
      <c r="AY137" s="600"/>
      <c r="AZ137" s="600"/>
      <c r="BA137" s="600"/>
      <c r="BB137" s="600"/>
      <c r="BC137" s="600"/>
      <c r="BD137" s="600"/>
      <c r="BE137" s="600"/>
      <c r="BF137" s="600"/>
      <c r="BG137" s="600"/>
      <c r="BH137" s="600"/>
      <c r="BI137" s="600"/>
      <c r="BJ137" s="600"/>
      <c r="BK137" s="600"/>
      <c r="BL137" s="600"/>
      <c r="BM137" s="600"/>
      <c r="BN137" s="600"/>
      <c r="BO137" s="600"/>
      <c r="BP137" s="600"/>
      <c r="BQ137" s="600"/>
      <c r="BR137" s="600"/>
      <c r="BS137" s="600"/>
      <c r="BT137" s="600"/>
      <c r="BU137" s="600"/>
      <c r="BV137" s="600"/>
      <c r="BW137" s="600"/>
      <c r="BX137" s="600"/>
      <c r="BY137" s="600"/>
      <c r="BZ137" s="600"/>
      <c r="CA137" s="600"/>
      <c r="CB137" s="600"/>
      <c r="CC137" s="600"/>
      <c r="CD137" s="600"/>
      <c r="CE137" s="600"/>
      <c r="CF137" s="600"/>
      <c r="CG137" s="600"/>
      <c r="CH137" s="600"/>
      <c r="CI137" s="600"/>
    </row>
    <row r="138" spans="2:87" ht="30" customHeight="1">
      <c r="B138" s="1575" t="str">
        <f>IF('PE-2'!H132="","",'PE-2'!A132)</f>
        <v/>
      </c>
      <c r="C138" s="1575"/>
      <c r="D138" s="1576" t="str">
        <f>IF('PE-2'!H132="","",'PE-2'!H132)</f>
        <v/>
      </c>
      <c r="E138" s="1576"/>
      <c r="F138" s="1576"/>
      <c r="G138" s="1576"/>
      <c r="H138" s="1576"/>
      <c r="I138" s="1576"/>
      <c r="J138" s="1576"/>
      <c r="K138" s="1576"/>
      <c r="L138" s="1576"/>
      <c r="M138" s="1576"/>
      <c r="N138" s="1576"/>
      <c r="O138" s="1576"/>
      <c r="P138" s="1576"/>
      <c r="Q138" s="1575" t="str">
        <f>IF('PE-2'!H132="","",'PE-2'!S132)</f>
        <v/>
      </c>
      <c r="R138" s="1575"/>
      <c r="S138" s="1575" t="str">
        <f>IF('PE-2'!H132="","",'PE-2'!U132)</f>
        <v/>
      </c>
      <c r="T138" s="1575"/>
      <c r="U138" s="1575"/>
      <c r="V138" s="244"/>
      <c r="W138" s="1568">
        <f t="shared" si="2"/>
        <v>0</v>
      </c>
      <c r="X138" s="1568"/>
      <c r="Y138" s="1568"/>
      <c r="Z138" s="699"/>
      <c r="AB138" s="600"/>
      <c r="AC138" s="600"/>
      <c r="AD138" s="600"/>
      <c r="AE138" s="600"/>
      <c r="AF138" s="600"/>
      <c r="AG138" s="600"/>
      <c r="AH138" s="600"/>
      <c r="AI138" s="600"/>
      <c r="AJ138" s="600"/>
      <c r="AK138" s="600"/>
      <c r="AL138" s="600"/>
      <c r="AM138" s="600"/>
      <c r="AN138" s="600"/>
      <c r="AO138" s="600"/>
      <c r="AP138" s="600"/>
      <c r="AQ138" s="600"/>
      <c r="AR138" s="600"/>
      <c r="AS138" s="600"/>
      <c r="AT138" s="600"/>
      <c r="AU138" s="600"/>
      <c r="AV138" s="600"/>
      <c r="AW138" s="600"/>
      <c r="AX138" s="600"/>
      <c r="AY138" s="600"/>
      <c r="AZ138" s="600"/>
      <c r="BA138" s="600"/>
      <c r="BB138" s="600"/>
      <c r="BC138" s="600"/>
      <c r="BD138" s="600"/>
      <c r="BE138" s="600"/>
      <c r="BF138" s="600"/>
      <c r="BG138" s="600"/>
      <c r="BH138" s="600"/>
      <c r="BI138" s="600"/>
      <c r="BJ138" s="600"/>
      <c r="BK138" s="600"/>
      <c r="BL138" s="600"/>
      <c r="BM138" s="600"/>
      <c r="BN138" s="600"/>
      <c r="BO138" s="600"/>
      <c r="BP138" s="600"/>
      <c r="BQ138" s="600"/>
      <c r="BR138" s="600"/>
      <c r="BS138" s="600"/>
      <c r="BT138" s="600"/>
      <c r="BU138" s="600"/>
      <c r="BV138" s="600"/>
      <c r="BW138" s="600"/>
      <c r="BX138" s="600"/>
      <c r="BY138" s="600"/>
      <c r="BZ138" s="600"/>
      <c r="CA138" s="600"/>
      <c r="CB138" s="600"/>
      <c r="CC138" s="600"/>
      <c r="CD138" s="600"/>
      <c r="CE138" s="600"/>
      <c r="CF138" s="600"/>
      <c r="CG138" s="600"/>
      <c r="CH138" s="600"/>
      <c r="CI138" s="600"/>
    </row>
    <row r="139" spans="2:87" ht="30" customHeight="1">
      <c r="B139" s="1575" t="str">
        <f>IF('PE-2'!H133="","",'PE-2'!A133)</f>
        <v/>
      </c>
      <c r="C139" s="1575"/>
      <c r="D139" s="1576" t="str">
        <f>IF('PE-2'!H133="","",'PE-2'!H133)</f>
        <v/>
      </c>
      <c r="E139" s="1576"/>
      <c r="F139" s="1576"/>
      <c r="G139" s="1576"/>
      <c r="H139" s="1576"/>
      <c r="I139" s="1576"/>
      <c r="J139" s="1576"/>
      <c r="K139" s="1576"/>
      <c r="L139" s="1576"/>
      <c r="M139" s="1576"/>
      <c r="N139" s="1576"/>
      <c r="O139" s="1576"/>
      <c r="P139" s="1576"/>
      <c r="Q139" s="1575" t="str">
        <f>IF('PE-2'!H133="","",'PE-2'!S133)</f>
        <v/>
      </c>
      <c r="R139" s="1575"/>
      <c r="S139" s="1575" t="str">
        <f>IF('PE-2'!H133="","",'PE-2'!U133)</f>
        <v/>
      </c>
      <c r="T139" s="1575"/>
      <c r="U139" s="1575"/>
      <c r="V139" s="244"/>
      <c r="W139" s="1568">
        <f t="shared" si="2"/>
        <v>0</v>
      </c>
      <c r="X139" s="1568"/>
      <c r="Y139" s="1568"/>
      <c r="Z139" s="699"/>
      <c r="AB139" s="600"/>
      <c r="AC139" s="600"/>
      <c r="AD139" s="600"/>
      <c r="AE139" s="600"/>
      <c r="AF139" s="600"/>
      <c r="AG139" s="600"/>
      <c r="AH139" s="600"/>
      <c r="AI139" s="600"/>
      <c r="AJ139" s="600"/>
      <c r="AK139" s="600"/>
      <c r="AL139" s="600"/>
      <c r="AM139" s="600"/>
      <c r="AN139" s="600"/>
      <c r="AO139" s="600"/>
      <c r="AP139" s="600"/>
      <c r="AQ139" s="600"/>
      <c r="AR139" s="600"/>
      <c r="AS139" s="600"/>
      <c r="AT139" s="600"/>
      <c r="AU139" s="600"/>
      <c r="AV139" s="600"/>
      <c r="AW139" s="600"/>
      <c r="AX139" s="600"/>
      <c r="AY139" s="600"/>
      <c r="AZ139" s="600"/>
      <c r="BA139" s="600"/>
      <c r="BB139" s="600"/>
      <c r="BC139" s="600"/>
      <c r="BD139" s="600"/>
      <c r="BE139" s="600"/>
      <c r="BF139" s="600"/>
      <c r="BG139" s="600"/>
      <c r="BH139" s="600"/>
      <c r="BI139" s="600"/>
      <c r="BJ139" s="600"/>
      <c r="BK139" s="600"/>
      <c r="BL139" s="600"/>
      <c r="BM139" s="600"/>
      <c r="BN139" s="600"/>
      <c r="BO139" s="600"/>
      <c r="BP139" s="600"/>
      <c r="BQ139" s="600"/>
      <c r="BR139" s="600"/>
      <c r="BS139" s="600"/>
      <c r="BT139" s="600"/>
      <c r="BU139" s="600"/>
      <c r="BV139" s="600"/>
      <c r="BW139" s="600"/>
      <c r="BX139" s="600"/>
      <c r="BY139" s="600"/>
      <c r="BZ139" s="600"/>
      <c r="CA139" s="600"/>
      <c r="CB139" s="600"/>
      <c r="CC139" s="600"/>
      <c r="CD139" s="600"/>
      <c r="CE139" s="600"/>
      <c r="CF139" s="600"/>
      <c r="CG139" s="600"/>
      <c r="CH139" s="600"/>
      <c r="CI139" s="600"/>
    </row>
    <row r="140" spans="2:87" ht="30" customHeight="1">
      <c r="B140" s="1575" t="str">
        <f>IF('PE-2'!H134="","",'PE-2'!A134)</f>
        <v/>
      </c>
      <c r="C140" s="1575"/>
      <c r="D140" s="1576" t="str">
        <f>IF('PE-2'!H134="","",'PE-2'!H134)</f>
        <v/>
      </c>
      <c r="E140" s="1576"/>
      <c r="F140" s="1576"/>
      <c r="G140" s="1576"/>
      <c r="H140" s="1576"/>
      <c r="I140" s="1576"/>
      <c r="J140" s="1576"/>
      <c r="K140" s="1576"/>
      <c r="L140" s="1576"/>
      <c r="M140" s="1576"/>
      <c r="N140" s="1576"/>
      <c r="O140" s="1576"/>
      <c r="P140" s="1576"/>
      <c r="Q140" s="1575" t="str">
        <f>IF('PE-2'!H134="","",'PE-2'!S134)</f>
        <v/>
      </c>
      <c r="R140" s="1575"/>
      <c r="S140" s="1575" t="str">
        <f>IF('PE-2'!H134="","",'PE-2'!U134)</f>
        <v/>
      </c>
      <c r="T140" s="1575"/>
      <c r="U140" s="1575"/>
      <c r="V140" s="244"/>
      <c r="W140" s="1568">
        <f t="shared" si="2"/>
        <v>0</v>
      </c>
      <c r="X140" s="1568"/>
      <c r="Y140" s="1568"/>
      <c r="Z140" s="699"/>
      <c r="AB140" s="600"/>
      <c r="AC140" s="600"/>
      <c r="AD140" s="600"/>
      <c r="AE140" s="600"/>
      <c r="AF140" s="600"/>
      <c r="AG140" s="600"/>
      <c r="AH140" s="600"/>
      <c r="AI140" s="600"/>
      <c r="AJ140" s="600"/>
      <c r="AK140" s="600"/>
      <c r="AL140" s="600"/>
      <c r="AM140" s="600"/>
      <c r="AN140" s="600"/>
      <c r="AO140" s="600"/>
      <c r="AP140" s="600"/>
      <c r="AQ140" s="600"/>
      <c r="AR140" s="600"/>
      <c r="AS140" s="600"/>
      <c r="AT140" s="600"/>
      <c r="AU140" s="600"/>
      <c r="AV140" s="600"/>
      <c r="AW140" s="600"/>
      <c r="AX140" s="600"/>
      <c r="AY140" s="600"/>
      <c r="AZ140" s="600"/>
      <c r="BA140" s="600"/>
      <c r="BB140" s="600"/>
      <c r="BC140" s="600"/>
      <c r="BD140" s="600"/>
      <c r="BE140" s="600"/>
      <c r="BF140" s="600"/>
      <c r="BG140" s="600"/>
      <c r="BH140" s="600"/>
      <c r="BI140" s="600"/>
      <c r="BJ140" s="600"/>
      <c r="BK140" s="600"/>
      <c r="BL140" s="600"/>
      <c r="BM140" s="600"/>
      <c r="BN140" s="600"/>
      <c r="BO140" s="600"/>
      <c r="BP140" s="600"/>
      <c r="BQ140" s="600"/>
      <c r="BR140" s="600"/>
      <c r="BS140" s="600"/>
      <c r="BT140" s="600"/>
      <c r="BU140" s="600"/>
      <c r="BV140" s="600"/>
      <c r="BW140" s="600"/>
      <c r="BX140" s="600"/>
      <c r="BY140" s="600"/>
      <c r="BZ140" s="600"/>
      <c r="CA140" s="600"/>
      <c r="CB140" s="600"/>
      <c r="CC140" s="600"/>
      <c r="CD140" s="600"/>
      <c r="CE140" s="600"/>
      <c r="CF140" s="600"/>
      <c r="CG140" s="600"/>
      <c r="CH140" s="600"/>
      <c r="CI140" s="600"/>
    </row>
    <row r="141" spans="2:87" ht="30" customHeight="1">
      <c r="B141" s="1575" t="str">
        <f>IF('PE-2'!H135="","",'PE-2'!A135)</f>
        <v/>
      </c>
      <c r="C141" s="1575"/>
      <c r="D141" s="1576" t="str">
        <f>IF('PE-2'!H135="","",'PE-2'!H135)</f>
        <v/>
      </c>
      <c r="E141" s="1576"/>
      <c r="F141" s="1576"/>
      <c r="G141" s="1576"/>
      <c r="H141" s="1576"/>
      <c r="I141" s="1576"/>
      <c r="J141" s="1576"/>
      <c r="K141" s="1576"/>
      <c r="L141" s="1576"/>
      <c r="M141" s="1576"/>
      <c r="N141" s="1576"/>
      <c r="O141" s="1576"/>
      <c r="P141" s="1576"/>
      <c r="Q141" s="1575" t="str">
        <f>IF('PE-2'!H135="","",'PE-2'!S135)</f>
        <v/>
      </c>
      <c r="R141" s="1575"/>
      <c r="S141" s="1575" t="str">
        <f>IF('PE-2'!H135="","",'PE-2'!U135)</f>
        <v/>
      </c>
      <c r="T141" s="1575"/>
      <c r="U141" s="1575"/>
      <c r="V141" s="244"/>
      <c r="W141" s="1568">
        <f t="shared" si="2"/>
        <v>0</v>
      </c>
      <c r="X141" s="1568"/>
      <c r="Y141" s="1568"/>
      <c r="Z141" s="699"/>
      <c r="AB141" s="600"/>
      <c r="AC141" s="600"/>
      <c r="AD141" s="600"/>
      <c r="AE141" s="600"/>
      <c r="AF141" s="600"/>
      <c r="AG141" s="600"/>
      <c r="AH141" s="600"/>
      <c r="AI141" s="600"/>
      <c r="AJ141" s="600"/>
      <c r="AK141" s="600"/>
      <c r="AL141" s="600"/>
      <c r="AM141" s="600"/>
      <c r="AN141" s="600"/>
      <c r="AO141" s="600"/>
      <c r="AP141" s="600"/>
      <c r="AQ141" s="600"/>
      <c r="AR141" s="600"/>
      <c r="AS141" s="600"/>
      <c r="AT141" s="600"/>
      <c r="AU141" s="600"/>
      <c r="AV141" s="600"/>
      <c r="AW141" s="600"/>
      <c r="AX141" s="600"/>
      <c r="AY141" s="600"/>
      <c r="AZ141" s="600"/>
      <c r="BA141" s="600"/>
      <c r="BB141" s="600"/>
      <c r="BC141" s="600"/>
      <c r="BD141" s="600"/>
      <c r="BE141" s="600"/>
      <c r="BF141" s="600"/>
      <c r="BG141" s="600"/>
      <c r="BH141" s="600"/>
      <c r="BI141" s="600"/>
      <c r="BJ141" s="600"/>
      <c r="BK141" s="600"/>
      <c r="BL141" s="600"/>
      <c r="BM141" s="600"/>
      <c r="BN141" s="600"/>
      <c r="BO141" s="600"/>
      <c r="BP141" s="600"/>
      <c r="BQ141" s="600"/>
      <c r="BR141" s="600"/>
      <c r="BS141" s="600"/>
      <c r="BT141" s="600"/>
      <c r="BU141" s="600"/>
      <c r="BV141" s="600"/>
      <c r="BW141" s="600"/>
      <c r="BX141" s="600"/>
      <c r="BY141" s="600"/>
      <c r="BZ141" s="600"/>
      <c r="CA141" s="600"/>
      <c r="CB141" s="600"/>
      <c r="CC141" s="600"/>
      <c r="CD141" s="600"/>
      <c r="CE141" s="600"/>
      <c r="CF141" s="600"/>
      <c r="CG141" s="600"/>
      <c r="CH141" s="600"/>
      <c r="CI141" s="600"/>
    </row>
    <row r="142" spans="2:87" ht="30" customHeight="1">
      <c r="B142" s="1575" t="str">
        <f>IF('PE-2'!H136="","",'PE-2'!A136)</f>
        <v/>
      </c>
      <c r="C142" s="1575"/>
      <c r="D142" s="1576" t="str">
        <f>IF('PE-2'!H136="","",'PE-2'!H136)</f>
        <v/>
      </c>
      <c r="E142" s="1576"/>
      <c r="F142" s="1576"/>
      <c r="G142" s="1576"/>
      <c r="H142" s="1576"/>
      <c r="I142" s="1576"/>
      <c r="J142" s="1576"/>
      <c r="K142" s="1576"/>
      <c r="L142" s="1576"/>
      <c r="M142" s="1576"/>
      <c r="N142" s="1576"/>
      <c r="O142" s="1576"/>
      <c r="P142" s="1576"/>
      <c r="Q142" s="1575" t="str">
        <f>IF('PE-2'!H136="","",'PE-2'!S136)</f>
        <v/>
      </c>
      <c r="R142" s="1575"/>
      <c r="S142" s="1575" t="str">
        <f>IF('PE-2'!H136="","",'PE-2'!U136)</f>
        <v/>
      </c>
      <c r="T142" s="1575"/>
      <c r="U142" s="1575"/>
      <c r="V142" s="244"/>
      <c r="W142" s="1568">
        <f t="shared" si="2"/>
        <v>0</v>
      </c>
      <c r="X142" s="1568"/>
      <c r="Y142" s="1568"/>
      <c r="Z142" s="699"/>
      <c r="AB142" s="600"/>
      <c r="AC142" s="600"/>
      <c r="AD142" s="600"/>
      <c r="AE142" s="600"/>
      <c r="AF142" s="600"/>
      <c r="AG142" s="600"/>
      <c r="AH142" s="600"/>
      <c r="AI142" s="600"/>
      <c r="AJ142" s="600"/>
      <c r="AK142" s="600"/>
      <c r="AL142" s="600"/>
      <c r="AM142" s="600"/>
      <c r="AN142" s="600"/>
      <c r="AO142" s="600"/>
      <c r="AP142" s="600"/>
      <c r="AQ142" s="600"/>
      <c r="AR142" s="600"/>
      <c r="AS142" s="600"/>
      <c r="AT142" s="600"/>
      <c r="AU142" s="600"/>
      <c r="AV142" s="600"/>
      <c r="AW142" s="600"/>
      <c r="AX142" s="600"/>
      <c r="AY142" s="600"/>
      <c r="AZ142" s="600"/>
      <c r="BA142" s="600"/>
      <c r="BB142" s="600"/>
      <c r="BC142" s="600"/>
      <c r="BD142" s="600"/>
      <c r="BE142" s="600"/>
      <c r="BF142" s="600"/>
      <c r="BG142" s="600"/>
      <c r="BH142" s="600"/>
      <c r="BI142" s="600"/>
      <c r="BJ142" s="600"/>
      <c r="BK142" s="600"/>
      <c r="BL142" s="600"/>
      <c r="BM142" s="600"/>
      <c r="BN142" s="600"/>
      <c r="BO142" s="600"/>
      <c r="BP142" s="600"/>
      <c r="BQ142" s="600"/>
      <c r="BR142" s="600"/>
      <c r="BS142" s="600"/>
      <c r="BT142" s="600"/>
      <c r="BU142" s="600"/>
      <c r="BV142" s="600"/>
      <c r="BW142" s="600"/>
      <c r="BX142" s="600"/>
      <c r="BY142" s="600"/>
      <c r="BZ142" s="600"/>
      <c r="CA142" s="600"/>
      <c r="CB142" s="600"/>
      <c r="CC142" s="600"/>
      <c r="CD142" s="600"/>
      <c r="CE142" s="600"/>
      <c r="CF142" s="600"/>
      <c r="CG142" s="600"/>
      <c r="CH142" s="600"/>
      <c r="CI142" s="600"/>
    </row>
    <row r="143" spans="2:87" ht="30" customHeight="1">
      <c r="B143" s="1575" t="str">
        <f>IF('PE-2'!H137="","",'PE-2'!A137)</f>
        <v/>
      </c>
      <c r="C143" s="1575"/>
      <c r="D143" s="1576" t="str">
        <f>IF('PE-2'!H137="","",'PE-2'!H137)</f>
        <v/>
      </c>
      <c r="E143" s="1576"/>
      <c r="F143" s="1576"/>
      <c r="G143" s="1576"/>
      <c r="H143" s="1576"/>
      <c r="I143" s="1576"/>
      <c r="J143" s="1576"/>
      <c r="K143" s="1576"/>
      <c r="L143" s="1576"/>
      <c r="M143" s="1576"/>
      <c r="N143" s="1576"/>
      <c r="O143" s="1576"/>
      <c r="P143" s="1576"/>
      <c r="Q143" s="1575" t="str">
        <f>IF('PE-2'!H137="","",'PE-2'!S137)</f>
        <v/>
      </c>
      <c r="R143" s="1575"/>
      <c r="S143" s="1575" t="str">
        <f>IF('PE-2'!H137="","",'PE-2'!U137)</f>
        <v/>
      </c>
      <c r="T143" s="1575"/>
      <c r="U143" s="1575"/>
      <c r="V143" s="244"/>
      <c r="W143" s="1568">
        <f t="shared" si="2"/>
        <v>0</v>
      </c>
      <c r="X143" s="1568"/>
      <c r="Y143" s="1568"/>
      <c r="Z143" s="699"/>
      <c r="AB143" s="600"/>
      <c r="AC143" s="600"/>
      <c r="AD143" s="600"/>
      <c r="AE143" s="600"/>
      <c r="AF143" s="600"/>
      <c r="AG143" s="600"/>
      <c r="AH143" s="600"/>
      <c r="AI143" s="600"/>
      <c r="AJ143" s="600"/>
      <c r="AK143" s="600"/>
      <c r="AL143" s="600"/>
      <c r="AM143" s="600"/>
      <c r="AN143" s="600"/>
      <c r="AO143" s="600"/>
      <c r="AP143" s="600"/>
      <c r="AQ143" s="600"/>
      <c r="AR143" s="600"/>
      <c r="AS143" s="600"/>
      <c r="AT143" s="600"/>
      <c r="AU143" s="600"/>
      <c r="AV143" s="600"/>
      <c r="AW143" s="600"/>
      <c r="AX143" s="600"/>
      <c r="AY143" s="600"/>
      <c r="AZ143" s="600"/>
      <c r="BA143" s="600"/>
      <c r="BB143" s="600"/>
      <c r="BC143" s="600"/>
      <c r="BD143" s="600"/>
      <c r="BE143" s="600"/>
      <c r="BF143" s="600"/>
      <c r="BG143" s="600"/>
      <c r="BH143" s="600"/>
      <c r="BI143" s="600"/>
      <c r="BJ143" s="600"/>
      <c r="BK143" s="600"/>
      <c r="BL143" s="600"/>
      <c r="BM143" s="600"/>
      <c r="BN143" s="600"/>
      <c r="BO143" s="600"/>
      <c r="BP143" s="600"/>
      <c r="BQ143" s="600"/>
      <c r="BR143" s="600"/>
      <c r="BS143" s="600"/>
      <c r="BT143" s="600"/>
      <c r="BU143" s="600"/>
      <c r="BV143" s="600"/>
      <c r="BW143" s="600"/>
      <c r="BX143" s="600"/>
      <c r="BY143" s="600"/>
      <c r="BZ143" s="600"/>
      <c r="CA143" s="600"/>
      <c r="CB143" s="600"/>
      <c r="CC143" s="600"/>
      <c r="CD143" s="600"/>
      <c r="CE143" s="600"/>
      <c r="CF143" s="600"/>
      <c r="CG143" s="600"/>
      <c r="CH143" s="600"/>
      <c r="CI143" s="600"/>
    </row>
    <row r="144" spans="2:87" ht="30" customHeight="1">
      <c r="B144" s="1575" t="str">
        <f>IF('PE-2'!H138="","",'PE-2'!A138)</f>
        <v/>
      </c>
      <c r="C144" s="1575"/>
      <c r="D144" s="1576" t="str">
        <f>IF('PE-2'!H138="","",'PE-2'!H138)</f>
        <v/>
      </c>
      <c r="E144" s="1576"/>
      <c r="F144" s="1576"/>
      <c r="G144" s="1576"/>
      <c r="H144" s="1576"/>
      <c r="I144" s="1576"/>
      <c r="J144" s="1576"/>
      <c r="K144" s="1576"/>
      <c r="L144" s="1576"/>
      <c r="M144" s="1576"/>
      <c r="N144" s="1576"/>
      <c r="O144" s="1576"/>
      <c r="P144" s="1576"/>
      <c r="Q144" s="1575" t="str">
        <f>IF('PE-2'!H138="","",'PE-2'!S138)</f>
        <v/>
      </c>
      <c r="R144" s="1575"/>
      <c r="S144" s="1575" t="str">
        <f>IF('PE-2'!H138="","",'PE-2'!U138)</f>
        <v/>
      </c>
      <c r="T144" s="1575"/>
      <c r="U144" s="1575"/>
      <c r="V144" s="244"/>
      <c r="W144" s="1568">
        <f t="shared" si="2"/>
        <v>0</v>
      </c>
      <c r="X144" s="1568"/>
      <c r="Y144" s="1568"/>
      <c r="Z144" s="699"/>
      <c r="AB144" s="600"/>
      <c r="AC144" s="600"/>
      <c r="AD144" s="600"/>
      <c r="AE144" s="600"/>
      <c r="AF144" s="600"/>
      <c r="AG144" s="600"/>
      <c r="AH144" s="600"/>
      <c r="AI144" s="600"/>
      <c r="AJ144" s="600"/>
      <c r="AK144" s="600"/>
      <c r="AL144" s="600"/>
      <c r="AM144" s="600"/>
      <c r="AN144" s="600"/>
      <c r="AO144" s="600"/>
      <c r="AP144" s="600"/>
      <c r="AQ144" s="600"/>
      <c r="AR144" s="600"/>
      <c r="AS144" s="600"/>
      <c r="AT144" s="600"/>
      <c r="AU144" s="600"/>
      <c r="AV144" s="600"/>
      <c r="AW144" s="600"/>
      <c r="AX144" s="600"/>
      <c r="AY144" s="600"/>
      <c r="AZ144" s="600"/>
      <c r="BA144" s="600"/>
      <c r="BB144" s="600"/>
      <c r="BC144" s="600"/>
      <c r="BD144" s="600"/>
      <c r="BE144" s="600"/>
      <c r="BF144" s="600"/>
      <c r="BG144" s="600"/>
      <c r="BH144" s="600"/>
      <c r="BI144" s="600"/>
      <c r="BJ144" s="600"/>
      <c r="BK144" s="600"/>
      <c r="BL144" s="600"/>
      <c r="BM144" s="600"/>
      <c r="BN144" s="600"/>
      <c r="BO144" s="600"/>
      <c r="BP144" s="600"/>
      <c r="BQ144" s="600"/>
      <c r="BR144" s="600"/>
      <c r="BS144" s="600"/>
      <c r="BT144" s="600"/>
      <c r="BU144" s="600"/>
      <c r="BV144" s="600"/>
      <c r="BW144" s="600"/>
      <c r="BX144" s="600"/>
      <c r="BY144" s="600"/>
      <c r="BZ144" s="600"/>
      <c r="CA144" s="600"/>
      <c r="CB144" s="600"/>
      <c r="CC144" s="600"/>
      <c r="CD144" s="600"/>
      <c r="CE144" s="600"/>
      <c r="CF144" s="600"/>
      <c r="CG144" s="600"/>
      <c r="CH144" s="600"/>
      <c r="CI144" s="600"/>
    </row>
    <row r="145" spans="2:87" ht="30" customHeight="1">
      <c r="B145" s="1575" t="str">
        <f>IF('PE-2'!H139="","",'PE-2'!A139)</f>
        <v/>
      </c>
      <c r="C145" s="1575"/>
      <c r="D145" s="1576" t="str">
        <f>IF('PE-2'!H139="","",'PE-2'!H139)</f>
        <v/>
      </c>
      <c r="E145" s="1576"/>
      <c r="F145" s="1576"/>
      <c r="G145" s="1576"/>
      <c r="H145" s="1576"/>
      <c r="I145" s="1576"/>
      <c r="J145" s="1576"/>
      <c r="K145" s="1576"/>
      <c r="L145" s="1576"/>
      <c r="M145" s="1576"/>
      <c r="N145" s="1576"/>
      <c r="O145" s="1576"/>
      <c r="P145" s="1576"/>
      <c r="Q145" s="1575" t="str">
        <f>IF('PE-2'!H139="","",'PE-2'!S139)</f>
        <v/>
      </c>
      <c r="R145" s="1575"/>
      <c r="S145" s="1575" t="str">
        <f>IF('PE-2'!H139="","",'PE-2'!U139)</f>
        <v/>
      </c>
      <c r="T145" s="1575"/>
      <c r="U145" s="1575"/>
      <c r="V145" s="244"/>
      <c r="W145" s="1568">
        <f t="shared" si="2"/>
        <v>0</v>
      </c>
      <c r="X145" s="1568"/>
      <c r="Y145" s="1568"/>
      <c r="Z145" s="699"/>
      <c r="AB145" s="600"/>
      <c r="AC145" s="600"/>
      <c r="AD145" s="600"/>
      <c r="AE145" s="600"/>
      <c r="AF145" s="600"/>
      <c r="AG145" s="600"/>
      <c r="AH145" s="600"/>
      <c r="AI145" s="600"/>
      <c r="AJ145" s="600"/>
      <c r="AK145" s="600"/>
      <c r="AL145" s="600"/>
      <c r="AM145" s="600"/>
      <c r="AN145" s="600"/>
      <c r="AO145" s="600"/>
      <c r="AP145" s="600"/>
      <c r="AQ145" s="600"/>
      <c r="AR145" s="600"/>
      <c r="AS145" s="600"/>
      <c r="AT145" s="600"/>
      <c r="AU145" s="600"/>
      <c r="AV145" s="600"/>
      <c r="AW145" s="600"/>
      <c r="AX145" s="600"/>
      <c r="AY145" s="600"/>
      <c r="AZ145" s="600"/>
      <c r="BA145" s="600"/>
      <c r="BB145" s="600"/>
      <c r="BC145" s="600"/>
      <c r="BD145" s="600"/>
      <c r="BE145" s="600"/>
      <c r="BF145" s="600"/>
      <c r="BG145" s="600"/>
      <c r="BH145" s="600"/>
      <c r="BI145" s="600"/>
      <c r="BJ145" s="600"/>
      <c r="BK145" s="600"/>
      <c r="BL145" s="600"/>
      <c r="BM145" s="600"/>
      <c r="BN145" s="600"/>
      <c r="BO145" s="600"/>
      <c r="BP145" s="600"/>
      <c r="BQ145" s="600"/>
      <c r="BR145" s="600"/>
      <c r="BS145" s="600"/>
      <c r="BT145" s="600"/>
      <c r="BU145" s="600"/>
      <c r="BV145" s="600"/>
      <c r="BW145" s="600"/>
      <c r="BX145" s="600"/>
      <c r="BY145" s="600"/>
      <c r="BZ145" s="600"/>
      <c r="CA145" s="600"/>
      <c r="CB145" s="600"/>
      <c r="CC145" s="600"/>
      <c r="CD145" s="600"/>
      <c r="CE145" s="600"/>
      <c r="CF145" s="600"/>
      <c r="CG145" s="600"/>
      <c r="CH145" s="600"/>
      <c r="CI145" s="600"/>
    </row>
    <row r="146" spans="2:87" ht="30" customHeight="1">
      <c r="B146" s="1575" t="str">
        <f>IF('PE-2'!H140="","",'PE-2'!A140)</f>
        <v/>
      </c>
      <c r="C146" s="1575"/>
      <c r="D146" s="1576" t="str">
        <f>IF('PE-2'!H140="","",'PE-2'!H140)</f>
        <v/>
      </c>
      <c r="E146" s="1576"/>
      <c r="F146" s="1576"/>
      <c r="G146" s="1576"/>
      <c r="H146" s="1576"/>
      <c r="I146" s="1576"/>
      <c r="J146" s="1576"/>
      <c r="K146" s="1576"/>
      <c r="L146" s="1576"/>
      <c r="M146" s="1576"/>
      <c r="N146" s="1576"/>
      <c r="O146" s="1576"/>
      <c r="P146" s="1576"/>
      <c r="Q146" s="1575" t="str">
        <f>IF('PE-2'!H140="","",'PE-2'!S140)</f>
        <v/>
      </c>
      <c r="R146" s="1575"/>
      <c r="S146" s="1575" t="str">
        <f>IF('PE-2'!H140="","",'PE-2'!U140)</f>
        <v/>
      </c>
      <c r="T146" s="1575"/>
      <c r="U146" s="1575"/>
      <c r="V146" s="244"/>
      <c r="W146" s="1568">
        <f t="shared" si="2"/>
        <v>0</v>
      </c>
      <c r="X146" s="1568"/>
      <c r="Y146" s="1568"/>
      <c r="Z146" s="699"/>
      <c r="AB146" s="600"/>
      <c r="AC146" s="600"/>
      <c r="AD146" s="600"/>
      <c r="AE146" s="600"/>
      <c r="AF146" s="600"/>
      <c r="AG146" s="600"/>
      <c r="AH146" s="600"/>
      <c r="AI146" s="600"/>
      <c r="AJ146" s="600"/>
      <c r="AK146" s="600"/>
      <c r="AL146" s="600"/>
      <c r="AM146" s="600"/>
      <c r="AN146" s="600"/>
      <c r="AO146" s="600"/>
      <c r="AP146" s="600"/>
      <c r="AQ146" s="600"/>
      <c r="AR146" s="600"/>
      <c r="AS146" s="600"/>
      <c r="AT146" s="600"/>
      <c r="AU146" s="600"/>
      <c r="AV146" s="600"/>
      <c r="AW146" s="600"/>
      <c r="AX146" s="600"/>
      <c r="AY146" s="600"/>
      <c r="AZ146" s="600"/>
      <c r="BA146" s="600"/>
      <c r="BB146" s="600"/>
      <c r="BC146" s="600"/>
      <c r="BD146" s="600"/>
      <c r="BE146" s="600"/>
      <c r="BF146" s="600"/>
      <c r="BG146" s="600"/>
      <c r="BH146" s="600"/>
      <c r="BI146" s="600"/>
      <c r="BJ146" s="600"/>
      <c r="BK146" s="600"/>
      <c r="BL146" s="600"/>
      <c r="BM146" s="600"/>
      <c r="BN146" s="600"/>
      <c r="BO146" s="600"/>
      <c r="BP146" s="600"/>
      <c r="BQ146" s="600"/>
      <c r="BR146" s="600"/>
      <c r="BS146" s="600"/>
      <c r="BT146" s="600"/>
      <c r="BU146" s="600"/>
      <c r="BV146" s="600"/>
      <c r="BW146" s="600"/>
      <c r="BX146" s="600"/>
      <c r="BY146" s="600"/>
      <c r="BZ146" s="600"/>
      <c r="CA146" s="600"/>
      <c r="CB146" s="600"/>
      <c r="CC146" s="600"/>
      <c r="CD146" s="600"/>
      <c r="CE146" s="600"/>
      <c r="CF146" s="600"/>
      <c r="CG146" s="600"/>
      <c r="CH146" s="600"/>
      <c r="CI146" s="600"/>
    </row>
    <row r="147" spans="2:87" ht="30" customHeight="1">
      <c r="B147" s="1575" t="str">
        <f>IF('PE-2'!H141="","",'PE-2'!A141)</f>
        <v/>
      </c>
      <c r="C147" s="1575"/>
      <c r="D147" s="1576" t="str">
        <f>IF('PE-2'!H141="","",'PE-2'!H141)</f>
        <v/>
      </c>
      <c r="E147" s="1576"/>
      <c r="F147" s="1576"/>
      <c r="G147" s="1576"/>
      <c r="H147" s="1576"/>
      <c r="I147" s="1576"/>
      <c r="J147" s="1576"/>
      <c r="K147" s="1576"/>
      <c r="L147" s="1576"/>
      <c r="M147" s="1576"/>
      <c r="N147" s="1576"/>
      <c r="O147" s="1576"/>
      <c r="P147" s="1576"/>
      <c r="Q147" s="1575" t="str">
        <f>IF('PE-2'!H141="","",'PE-2'!S141)</f>
        <v/>
      </c>
      <c r="R147" s="1575"/>
      <c r="S147" s="1575" t="str">
        <f>IF('PE-2'!H141="","",'PE-2'!U141)</f>
        <v/>
      </c>
      <c r="T147" s="1575"/>
      <c r="U147" s="1575"/>
      <c r="V147" s="244"/>
      <c r="W147" s="1568">
        <f t="shared" si="2"/>
        <v>0</v>
      </c>
      <c r="X147" s="1568"/>
      <c r="Y147" s="1568"/>
      <c r="Z147" s="699"/>
      <c r="AB147" s="600"/>
      <c r="AC147" s="600"/>
      <c r="AD147" s="600"/>
      <c r="AE147" s="600"/>
      <c r="AF147" s="600"/>
      <c r="AG147" s="600"/>
      <c r="AH147" s="600"/>
      <c r="AI147" s="600"/>
      <c r="AJ147" s="600"/>
      <c r="AK147" s="600"/>
      <c r="AL147" s="600"/>
      <c r="AM147" s="600"/>
      <c r="AN147" s="600"/>
      <c r="AO147" s="600"/>
      <c r="AP147" s="600"/>
      <c r="AQ147" s="600"/>
      <c r="AR147" s="600"/>
      <c r="AS147" s="600"/>
      <c r="AT147" s="600"/>
      <c r="AU147" s="600"/>
      <c r="AV147" s="600"/>
      <c r="AW147" s="600"/>
      <c r="AX147" s="600"/>
      <c r="AY147" s="600"/>
      <c r="AZ147" s="600"/>
      <c r="BA147" s="600"/>
      <c r="BB147" s="600"/>
      <c r="BC147" s="600"/>
      <c r="BD147" s="600"/>
      <c r="BE147" s="600"/>
      <c r="BF147" s="600"/>
      <c r="BG147" s="600"/>
      <c r="BH147" s="600"/>
      <c r="BI147" s="600"/>
      <c r="BJ147" s="600"/>
      <c r="BK147" s="600"/>
      <c r="BL147" s="600"/>
      <c r="BM147" s="600"/>
      <c r="BN147" s="600"/>
      <c r="BO147" s="600"/>
      <c r="BP147" s="600"/>
      <c r="BQ147" s="600"/>
      <c r="BR147" s="600"/>
      <c r="BS147" s="600"/>
      <c r="BT147" s="600"/>
      <c r="BU147" s="600"/>
      <c r="BV147" s="600"/>
      <c r="BW147" s="600"/>
      <c r="BX147" s="600"/>
      <c r="BY147" s="600"/>
      <c r="BZ147" s="600"/>
      <c r="CA147" s="600"/>
      <c r="CB147" s="600"/>
      <c r="CC147" s="600"/>
      <c r="CD147" s="600"/>
      <c r="CE147" s="600"/>
      <c r="CF147" s="600"/>
      <c r="CG147" s="600"/>
      <c r="CH147" s="600"/>
      <c r="CI147" s="600"/>
    </row>
    <row r="148" spans="2:87" ht="30" customHeight="1">
      <c r="B148" s="1575" t="str">
        <f>IF('PE-2'!H142="","",'PE-2'!A142)</f>
        <v/>
      </c>
      <c r="C148" s="1575"/>
      <c r="D148" s="1576" t="str">
        <f>IF('PE-2'!H142="","",'PE-2'!H142)</f>
        <v/>
      </c>
      <c r="E148" s="1576"/>
      <c r="F148" s="1576"/>
      <c r="G148" s="1576"/>
      <c r="H148" s="1576"/>
      <c r="I148" s="1576"/>
      <c r="J148" s="1576"/>
      <c r="K148" s="1576"/>
      <c r="L148" s="1576"/>
      <c r="M148" s="1576"/>
      <c r="N148" s="1576"/>
      <c r="O148" s="1576"/>
      <c r="P148" s="1576"/>
      <c r="Q148" s="1575" t="str">
        <f>IF('PE-2'!H142="","",'PE-2'!S142)</f>
        <v/>
      </c>
      <c r="R148" s="1575"/>
      <c r="S148" s="1575" t="str">
        <f>IF('PE-2'!H142="","",'PE-2'!U142)</f>
        <v/>
      </c>
      <c r="T148" s="1575"/>
      <c r="U148" s="1575"/>
      <c r="V148" s="244"/>
      <c r="W148" s="1568">
        <f t="shared" si="2"/>
        <v>0</v>
      </c>
      <c r="X148" s="1568"/>
      <c r="Y148" s="1568"/>
      <c r="Z148" s="699"/>
      <c r="AB148" s="600"/>
      <c r="AC148" s="600"/>
      <c r="AD148" s="600"/>
      <c r="AE148" s="600"/>
      <c r="AF148" s="600"/>
      <c r="AG148" s="600"/>
      <c r="AH148" s="600"/>
      <c r="AI148" s="600"/>
      <c r="AJ148" s="600"/>
      <c r="AK148" s="600"/>
      <c r="AL148" s="600"/>
      <c r="AM148" s="600"/>
      <c r="AN148" s="600"/>
      <c r="AO148" s="600"/>
      <c r="AP148" s="600"/>
      <c r="AQ148" s="600"/>
      <c r="AR148" s="600"/>
      <c r="AS148" s="600"/>
      <c r="AT148" s="600"/>
      <c r="AU148" s="600"/>
      <c r="AV148" s="600"/>
      <c r="AW148" s="600"/>
      <c r="AX148" s="600"/>
      <c r="AY148" s="600"/>
      <c r="AZ148" s="600"/>
      <c r="BA148" s="600"/>
      <c r="BB148" s="600"/>
      <c r="BC148" s="600"/>
      <c r="BD148" s="600"/>
      <c r="BE148" s="600"/>
      <c r="BF148" s="600"/>
      <c r="BG148" s="600"/>
      <c r="BH148" s="600"/>
      <c r="BI148" s="600"/>
      <c r="BJ148" s="600"/>
      <c r="BK148" s="600"/>
      <c r="BL148" s="600"/>
      <c r="BM148" s="600"/>
      <c r="BN148" s="600"/>
      <c r="BO148" s="600"/>
      <c r="BP148" s="600"/>
      <c r="BQ148" s="600"/>
      <c r="BR148" s="600"/>
      <c r="BS148" s="600"/>
      <c r="BT148" s="600"/>
      <c r="BU148" s="600"/>
      <c r="BV148" s="600"/>
      <c r="BW148" s="600"/>
      <c r="BX148" s="600"/>
      <c r="BY148" s="600"/>
      <c r="BZ148" s="600"/>
      <c r="CA148" s="600"/>
      <c r="CB148" s="600"/>
      <c r="CC148" s="600"/>
      <c r="CD148" s="600"/>
      <c r="CE148" s="600"/>
      <c r="CF148" s="600"/>
      <c r="CG148" s="600"/>
      <c r="CH148" s="600"/>
      <c r="CI148" s="600"/>
    </row>
    <row r="149" spans="2:87" ht="30" customHeight="1">
      <c r="B149" s="1575" t="str">
        <f>IF('PE-2'!H143="","",'PE-2'!A143)</f>
        <v/>
      </c>
      <c r="C149" s="1575"/>
      <c r="D149" s="1576" t="str">
        <f>IF('PE-2'!H143="","",'PE-2'!H143)</f>
        <v/>
      </c>
      <c r="E149" s="1576"/>
      <c r="F149" s="1576"/>
      <c r="G149" s="1576"/>
      <c r="H149" s="1576"/>
      <c r="I149" s="1576"/>
      <c r="J149" s="1576"/>
      <c r="K149" s="1576"/>
      <c r="L149" s="1576"/>
      <c r="M149" s="1576"/>
      <c r="N149" s="1576"/>
      <c r="O149" s="1576"/>
      <c r="P149" s="1576"/>
      <c r="Q149" s="1575" t="str">
        <f>IF('PE-2'!H143="","",'PE-2'!S143)</f>
        <v/>
      </c>
      <c r="R149" s="1575"/>
      <c r="S149" s="1575" t="str">
        <f>IF('PE-2'!H143="","",'PE-2'!U143)</f>
        <v/>
      </c>
      <c r="T149" s="1575"/>
      <c r="U149" s="1575"/>
      <c r="V149" s="244"/>
      <c r="W149" s="1568">
        <f t="shared" si="2"/>
        <v>0</v>
      </c>
      <c r="X149" s="1568"/>
      <c r="Y149" s="1568"/>
      <c r="Z149" s="699"/>
      <c r="AB149" s="600"/>
      <c r="AC149" s="600"/>
      <c r="AD149" s="600"/>
      <c r="AE149" s="600"/>
      <c r="AF149" s="600"/>
      <c r="AG149" s="600"/>
      <c r="AH149" s="600"/>
      <c r="AI149" s="600"/>
      <c r="AJ149" s="600"/>
      <c r="AK149" s="600"/>
      <c r="AL149" s="600"/>
      <c r="AM149" s="600"/>
      <c r="AN149" s="600"/>
      <c r="AO149" s="600"/>
      <c r="AP149" s="600"/>
      <c r="AQ149" s="600"/>
      <c r="AR149" s="600"/>
      <c r="AS149" s="600"/>
      <c r="AT149" s="600"/>
      <c r="AU149" s="600"/>
      <c r="AV149" s="600"/>
      <c r="AW149" s="600"/>
      <c r="AX149" s="600"/>
      <c r="AY149" s="600"/>
      <c r="AZ149" s="600"/>
      <c r="BA149" s="600"/>
      <c r="BB149" s="600"/>
      <c r="BC149" s="600"/>
      <c r="BD149" s="600"/>
      <c r="BE149" s="600"/>
      <c r="BF149" s="600"/>
      <c r="BG149" s="600"/>
      <c r="BH149" s="600"/>
      <c r="BI149" s="600"/>
      <c r="BJ149" s="600"/>
      <c r="BK149" s="600"/>
      <c r="BL149" s="600"/>
      <c r="BM149" s="600"/>
      <c r="BN149" s="600"/>
      <c r="BO149" s="600"/>
      <c r="BP149" s="600"/>
      <c r="BQ149" s="600"/>
      <c r="BR149" s="600"/>
      <c r="BS149" s="600"/>
      <c r="BT149" s="600"/>
      <c r="BU149" s="600"/>
      <c r="BV149" s="600"/>
      <c r="BW149" s="600"/>
      <c r="BX149" s="600"/>
      <c r="BY149" s="600"/>
      <c r="BZ149" s="600"/>
      <c r="CA149" s="600"/>
      <c r="CB149" s="600"/>
      <c r="CC149" s="600"/>
      <c r="CD149" s="600"/>
      <c r="CE149" s="600"/>
      <c r="CF149" s="600"/>
      <c r="CG149" s="600"/>
      <c r="CH149" s="600"/>
      <c r="CI149" s="600"/>
    </row>
    <row r="150" spans="2:87" ht="30" customHeight="1">
      <c r="B150" s="1575" t="str">
        <f>IF('PE-2'!H144="","",'PE-2'!A144)</f>
        <v/>
      </c>
      <c r="C150" s="1575"/>
      <c r="D150" s="1576" t="str">
        <f>IF('PE-2'!H144="","",'PE-2'!H144)</f>
        <v/>
      </c>
      <c r="E150" s="1576"/>
      <c r="F150" s="1576"/>
      <c r="G150" s="1576"/>
      <c r="H150" s="1576"/>
      <c r="I150" s="1576"/>
      <c r="J150" s="1576"/>
      <c r="K150" s="1576"/>
      <c r="L150" s="1576"/>
      <c r="M150" s="1576"/>
      <c r="N150" s="1576"/>
      <c r="O150" s="1576"/>
      <c r="P150" s="1576"/>
      <c r="Q150" s="1575" t="str">
        <f>IF('PE-2'!H144="","",'PE-2'!S144)</f>
        <v/>
      </c>
      <c r="R150" s="1575"/>
      <c r="S150" s="1575" t="str">
        <f>IF('PE-2'!H144="","",'PE-2'!U144)</f>
        <v/>
      </c>
      <c r="T150" s="1575"/>
      <c r="U150" s="1575"/>
      <c r="V150" s="244"/>
      <c r="W150" s="1568">
        <f t="shared" si="2"/>
        <v>0</v>
      </c>
      <c r="X150" s="1568"/>
      <c r="Y150" s="1568"/>
      <c r="Z150" s="699"/>
      <c r="AB150" s="600"/>
      <c r="AC150" s="600"/>
      <c r="AD150" s="600"/>
      <c r="AE150" s="600"/>
      <c r="AF150" s="600"/>
      <c r="AG150" s="600"/>
      <c r="AH150" s="600"/>
      <c r="AI150" s="600"/>
      <c r="AJ150" s="600"/>
      <c r="AK150" s="600"/>
      <c r="AL150" s="600"/>
      <c r="AM150" s="600"/>
      <c r="AN150" s="600"/>
      <c r="AO150" s="600"/>
      <c r="AP150" s="600"/>
      <c r="AQ150" s="600"/>
      <c r="AR150" s="600"/>
      <c r="AS150" s="600"/>
      <c r="AT150" s="600"/>
      <c r="AU150" s="600"/>
      <c r="AV150" s="600"/>
      <c r="AW150" s="600"/>
      <c r="AX150" s="600"/>
      <c r="AY150" s="600"/>
      <c r="AZ150" s="600"/>
      <c r="BA150" s="600"/>
      <c r="BB150" s="600"/>
      <c r="BC150" s="600"/>
      <c r="BD150" s="600"/>
      <c r="BE150" s="600"/>
      <c r="BF150" s="600"/>
      <c r="BG150" s="600"/>
      <c r="BH150" s="600"/>
      <c r="BI150" s="600"/>
      <c r="BJ150" s="600"/>
      <c r="BK150" s="600"/>
      <c r="BL150" s="600"/>
      <c r="BM150" s="600"/>
      <c r="BN150" s="600"/>
      <c r="BO150" s="600"/>
      <c r="BP150" s="600"/>
      <c r="BQ150" s="600"/>
      <c r="BR150" s="600"/>
      <c r="BS150" s="600"/>
      <c r="BT150" s="600"/>
      <c r="BU150" s="600"/>
      <c r="BV150" s="600"/>
      <c r="BW150" s="600"/>
      <c r="BX150" s="600"/>
      <c r="BY150" s="600"/>
      <c r="BZ150" s="600"/>
      <c r="CA150" s="600"/>
      <c r="CB150" s="600"/>
      <c r="CC150" s="600"/>
      <c r="CD150" s="600"/>
      <c r="CE150" s="600"/>
      <c r="CF150" s="600"/>
      <c r="CG150" s="600"/>
      <c r="CH150" s="600"/>
      <c r="CI150" s="600"/>
    </row>
    <row r="151" spans="2:87" ht="30" customHeight="1">
      <c r="B151" s="1575" t="str">
        <f>IF('PE-2'!H145="","",'PE-2'!A145)</f>
        <v/>
      </c>
      <c r="C151" s="1575"/>
      <c r="D151" s="1576" t="str">
        <f>IF('PE-2'!H145="","",'PE-2'!H145)</f>
        <v/>
      </c>
      <c r="E151" s="1576"/>
      <c r="F151" s="1576"/>
      <c r="G151" s="1576"/>
      <c r="H151" s="1576"/>
      <c r="I151" s="1576"/>
      <c r="J151" s="1576"/>
      <c r="K151" s="1576"/>
      <c r="L151" s="1576"/>
      <c r="M151" s="1576"/>
      <c r="N151" s="1576"/>
      <c r="O151" s="1576"/>
      <c r="P151" s="1576"/>
      <c r="Q151" s="1575" t="str">
        <f>IF('PE-2'!H145="","",'PE-2'!S145)</f>
        <v/>
      </c>
      <c r="R151" s="1575"/>
      <c r="S151" s="1575" t="str">
        <f>IF('PE-2'!H145="","",'PE-2'!U145)</f>
        <v/>
      </c>
      <c r="T151" s="1575"/>
      <c r="U151" s="1575"/>
      <c r="V151" s="244"/>
      <c r="W151" s="1568">
        <f t="shared" si="2"/>
        <v>0</v>
      </c>
      <c r="X151" s="1568"/>
      <c r="Y151" s="1568"/>
      <c r="Z151" s="699"/>
      <c r="AB151" s="600"/>
      <c r="AC151" s="600"/>
      <c r="AD151" s="600"/>
      <c r="AE151" s="600"/>
      <c r="AF151" s="600"/>
      <c r="AG151" s="600"/>
      <c r="AH151" s="600"/>
      <c r="AI151" s="600"/>
      <c r="AJ151" s="600"/>
      <c r="AK151" s="600"/>
      <c r="AL151" s="600"/>
      <c r="AM151" s="600"/>
      <c r="AN151" s="600"/>
      <c r="AO151" s="600"/>
      <c r="AP151" s="600"/>
      <c r="AQ151" s="600"/>
      <c r="AR151" s="600"/>
      <c r="AS151" s="600"/>
      <c r="AT151" s="600"/>
      <c r="AU151" s="600"/>
      <c r="AV151" s="600"/>
      <c r="AW151" s="600"/>
      <c r="AX151" s="600"/>
      <c r="AY151" s="600"/>
      <c r="AZ151" s="600"/>
      <c r="BA151" s="600"/>
      <c r="BB151" s="600"/>
      <c r="BC151" s="600"/>
      <c r="BD151" s="600"/>
      <c r="BE151" s="600"/>
      <c r="BF151" s="600"/>
      <c r="BG151" s="600"/>
      <c r="BH151" s="600"/>
      <c r="BI151" s="600"/>
      <c r="BJ151" s="600"/>
      <c r="BK151" s="600"/>
      <c r="BL151" s="600"/>
      <c r="BM151" s="600"/>
      <c r="BN151" s="600"/>
      <c r="BO151" s="600"/>
      <c r="BP151" s="600"/>
      <c r="BQ151" s="600"/>
      <c r="BR151" s="600"/>
      <c r="BS151" s="600"/>
      <c r="BT151" s="600"/>
      <c r="BU151" s="600"/>
      <c r="BV151" s="600"/>
      <c r="BW151" s="600"/>
      <c r="BX151" s="600"/>
      <c r="BY151" s="600"/>
      <c r="BZ151" s="600"/>
      <c r="CA151" s="600"/>
      <c r="CB151" s="600"/>
      <c r="CC151" s="600"/>
      <c r="CD151" s="600"/>
      <c r="CE151" s="600"/>
      <c r="CF151" s="600"/>
      <c r="CG151" s="600"/>
      <c r="CH151" s="600"/>
      <c r="CI151" s="600"/>
    </row>
    <row r="152" spans="2:87" ht="30" customHeight="1">
      <c r="B152" s="1575" t="str">
        <f>IF('PE-2'!H146="","",'PE-2'!A146)</f>
        <v/>
      </c>
      <c r="C152" s="1575"/>
      <c r="D152" s="1576" t="str">
        <f>IF('PE-2'!H146="","",'PE-2'!H146)</f>
        <v/>
      </c>
      <c r="E152" s="1576"/>
      <c r="F152" s="1576"/>
      <c r="G152" s="1576"/>
      <c r="H152" s="1576"/>
      <c r="I152" s="1576"/>
      <c r="J152" s="1576"/>
      <c r="K152" s="1576"/>
      <c r="L152" s="1576"/>
      <c r="M152" s="1576"/>
      <c r="N152" s="1576"/>
      <c r="O152" s="1576"/>
      <c r="P152" s="1576"/>
      <c r="Q152" s="1575" t="str">
        <f>IF('PE-2'!H146="","",'PE-2'!S146)</f>
        <v/>
      </c>
      <c r="R152" s="1575"/>
      <c r="S152" s="1575" t="str">
        <f>IF('PE-2'!H146="","",'PE-2'!U146)</f>
        <v/>
      </c>
      <c r="T152" s="1575"/>
      <c r="U152" s="1575"/>
      <c r="V152" s="244"/>
      <c r="W152" s="1568">
        <f t="shared" si="2"/>
        <v>0</v>
      </c>
      <c r="X152" s="1568"/>
      <c r="Y152" s="1568"/>
      <c r="Z152" s="699"/>
      <c r="AB152" s="600"/>
      <c r="AC152" s="600"/>
      <c r="AD152" s="600"/>
      <c r="AE152" s="600"/>
      <c r="AF152" s="600"/>
      <c r="AG152" s="600"/>
      <c r="AH152" s="600"/>
      <c r="AI152" s="600"/>
      <c r="AJ152" s="600"/>
      <c r="AK152" s="600"/>
      <c r="AL152" s="600"/>
      <c r="AM152" s="600"/>
      <c r="AN152" s="600"/>
      <c r="AO152" s="600"/>
      <c r="AP152" s="600"/>
      <c r="AQ152" s="600"/>
      <c r="AR152" s="600"/>
      <c r="AS152" s="600"/>
      <c r="AT152" s="600"/>
      <c r="AU152" s="600"/>
      <c r="AV152" s="600"/>
      <c r="AW152" s="600"/>
      <c r="AX152" s="600"/>
      <c r="AY152" s="600"/>
      <c r="AZ152" s="600"/>
      <c r="BA152" s="600"/>
      <c r="BB152" s="600"/>
      <c r="BC152" s="600"/>
      <c r="BD152" s="600"/>
      <c r="BE152" s="600"/>
      <c r="BF152" s="600"/>
      <c r="BG152" s="600"/>
      <c r="BH152" s="600"/>
      <c r="BI152" s="600"/>
      <c r="BJ152" s="600"/>
      <c r="BK152" s="600"/>
      <c r="BL152" s="600"/>
      <c r="BM152" s="600"/>
      <c r="BN152" s="600"/>
      <c r="BO152" s="600"/>
      <c r="BP152" s="600"/>
      <c r="BQ152" s="600"/>
      <c r="BR152" s="600"/>
      <c r="BS152" s="600"/>
      <c r="BT152" s="600"/>
      <c r="BU152" s="600"/>
      <c r="BV152" s="600"/>
      <c r="BW152" s="600"/>
      <c r="BX152" s="600"/>
      <c r="BY152" s="600"/>
      <c r="BZ152" s="600"/>
      <c r="CA152" s="600"/>
      <c r="CB152" s="600"/>
      <c r="CC152" s="600"/>
      <c r="CD152" s="600"/>
      <c r="CE152" s="600"/>
      <c r="CF152" s="600"/>
      <c r="CG152" s="600"/>
      <c r="CH152" s="600"/>
      <c r="CI152" s="600"/>
    </row>
    <row r="153" spans="2:87" ht="30" customHeight="1">
      <c r="B153" s="1575" t="str">
        <f>IF('PE-2'!H147="","",'PE-2'!A147)</f>
        <v/>
      </c>
      <c r="C153" s="1575"/>
      <c r="D153" s="1576" t="str">
        <f>IF('PE-2'!H147="","",'PE-2'!H147)</f>
        <v/>
      </c>
      <c r="E153" s="1576"/>
      <c r="F153" s="1576"/>
      <c r="G153" s="1576"/>
      <c r="H153" s="1576"/>
      <c r="I153" s="1576"/>
      <c r="J153" s="1576"/>
      <c r="K153" s="1576"/>
      <c r="L153" s="1576"/>
      <c r="M153" s="1576"/>
      <c r="N153" s="1576"/>
      <c r="O153" s="1576"/>
      <c r="P153" s="1576"/>
      <c r="Q153" s="1575" t="str">
        <f>IF('PE-2'!H147="","",'PE-2'!S147)</f>
        <v/>
      </c>
      <c r="R153" s="1575"/>
      <c r="S153" s="1575" t="str">
        <f>IF('PE-2'!H147="","",'PE-2'!U147)</f>
        <v/>
      </c>
      <c r="T153" s="1575"/>
      <c r="U153" s="1575"/>
      <c r="V153" s="244"/>
      <c r="W153" s="1568">
        <f t="shared" si="2"/>
        <v>0</v>
      </c>
      <c r="X153" s="1568"/>
      <c r="Y153" s="1568"/>
      <c r="Z153" s="699"/>
      <c r="AB153" s="600"/>
      <c r="AC153" s="600"/>
      <c r="AD153" s="600"/>
      <c r="AE153" s="600"/>
      <c r="AF153" s="600"/>
      <c r="AG153" s="600"/>
      <c r="AH153" s="600"/>
      <c r="AI153" s="600"/>
      <c r="AJ153" s="600"/>
      <c r="AK153" s="600"/>
      <c r="AL153" s="600"/>
      <c r="AM153" s="600"/>
      <c r="AN153" s="600"/>
      <c r="AO153" s="600"/>
      <c r="AP153" s="600"/>
      <c r="AQ153" s="600"/>
      <c r="AR153" s="600"/>
      <c r="AS153" s="600"/>
      <c r="AT153" s="600"/>
      <c r="AU153" s="600"/>
      <c r="AV153" s="600"/>
      <c r="AW153" s="600"/>
      <c r="AX153" s="600"/>
      <c r="AY153" s="600"/>
      <c r="AZ153" s="600"/>
      <c r="BA153" s="600"/>
      <c r="BB153" s="600"/>
      <c r="BC153" s="600"/>
      <c r="BD153" s="600"/>
      <c r="BE153" s="600"/>
      <c r="BF153" s="600"/>
      <c r="BG153" s="600"/>
      <c r="BH153" s="600"/>
      <c r="BI153" s="600"/>
      <c r="BJ153" s="600"/>
      <c r="BK153" s="600"/>
      <c r="BL153" s="600"/>
      <c r="BM153" s="600"/>
      <c r="BN153" s="600"/>
      <c r="BO153" s="600"/>
      <c r="BP153" s="600"/>
      <c r="BQ153" s="600"/>
      <c r="BR153" s="600"/>
      <c r="BS153" s="600"/>
      <c r="BT153" s="600"/>
      <c r="BU153" s="600"/>
      <c r="BV153" s="600"/>
      <c r="BW153" s="600"/>
      <c r="BX153" s="600"/>
      <c r="BY153" s="600"/>
      <c r="BZ153" s="600"/>
      <c r="CA153" s="600"/>
      <c r="CB153" s="600"/>
      <c r="CC153" s="600"/>
      <c r="CD153" s="600"/>
      <c r="CE153" s="600"/>
      <c r="CF153" s="600"/>
      <c r="CG153" s="600"/>
      <c r="CH153" s="600"/>
      <c r="CI153" s="600"/>
    </row>
    <row r="154" spans="2:87" ht="30" customHeight="1">
      <c r="B154" s="1575" t="str">
        <f>IF('PE-2'!H148="","",'PE-2'!A148)</f>
        <v/>
      </c>
      <c r="C154" s="1575"/>
      <c r="D154" s="1576" t="str">
        <f>IF('PE-2'!H148="","",'PE-2'!H148)</f>
        <v/>
      </c>
      <c r="E154" s="1576"/>
      <c r="F154" s="1576"/>
      <c r="G154" s="1576"/>
      <c r="H154" s="1576"/>
      <c r="I154" s="1576"/>
      <c r="J154" s="1576"/>
      <c r="K154" s="1576"/>
      <c r="L154" s="1576"/>
      <c r="M154" s="1576"/>
      <c r="N154" s="1576"/>
      <c r="O154" s="1576"/>
      <c r="P154" s="1576"/>
      <c r="Q154" s="1575" t="str">
        <f>IF('PE-2'!H148="","",'PE-2'!S148)</f>
        <v/>
      </c>
      <c r="R154" s="1575"/>
      <c r="S154" s="1575" t="str">
        <f>IF('PE-2'!H148="","",'PE-2'!U148)</f>
        <v/>
      </c>
      <c r="T154" s="1575"/>
      <c r="U154" s="1575"/>
      <c r="V154" s="244"/>
      <c r="W154" s="1568">
        <f t="shared" si="2"/>
        <v>0</v>
      </c>
      <c r="X154" s="1568"/>
      <c r="Y154" s="1568"/>
      <c r="Z154" s="699"/>
      <c r="AB154" s="600"/>
      <c r="AC154" s="600"/>
      <c r="AD154" s="600"/>
      <c r="AE154" s="600"/>
      <c r="AF154" s="600"/>
      <c r="AG154" s="600"/>
      <c r="AH154" s="600"/>
      <c r="AI154" s="600"/>
      <c r="AJ154" s="600"/>
      <c r="AK154" s="600"/>
      <c r="AL154" s="600"/>
      <c r="AM154" s="600"/>
      <c r="AN154" s="600"/>
      <c r="AO154" s="600"/>
      <c r="AP154" s="600"/>
      <c r="AQ154" s="600"/>
      <c r="AR154" s="600"/>
      <c r="AS154" s="600"/>
      <c r="AT154" s="600"/>
      <c r="AU154" s="600"/>
      <c r="AV154" s="600"/>
      <c r="AW154" s="600"/>
      <c r="AX154" s="600"/>
      <c r="AY154" s="600"/>
      <c r="AZ154" s="600"/>
      <c r="BA154" s="600"/>
      <c r="BB154" s="600"/>
      <c r="BC154" s="600"/>
      <c r="BD154" s="600"/>
      <c r="BE154" s="600"/>
      <c r="BF154" s="600"/>
      <c r="BG154" s="600"/>
      <c r="BH154" s="600"/>
      <c r="BI154" s="600"/>
      <c r="BJ154" s="600"/>
      <c r="BK154" s="600"/>
      <c r="BL154" s="600"/>
      <c r="BM154" s="600"/>
      <c r="BN154" s="600"/>
      <c r="BO154" s="600"/>
      <c r="BP154" s="600"/>
      <c r="BQ154" s="600"/>
      <c r="BR154" s="600"/>
      <c r="BS154" s="600"/>
      <c r="BT154" s="600"/>
      <c r="BU154" s="600"/>
      <c r="BV154" s="600"/>
      <c r="BW154" s="600"/>
      <c r="BX154" s="600"/>
      <c r="BY154" s="600"/>
      <c r="BZ154" s="600"/>
      <c r="CA154" s="600"/>
      <c r="CB154" s="600"/>
      <c r="CC154" s="600"/>
      <c r="CD154" s="600"/>
      <c r="CE154" s="600"/>
      <c r="CF154" s="600"/>
      <c r="CG154" s="600"/>
      <c r="CH154" s="600"/>
      <c r="CI154" s="600"/>
    </row>
    <row r="155" spans="2:87" ht="30" customHeight="1">
      <c r="B155" s="1575" t="str">
        <f>IF('PE-2'!H149="","",'PE-2'!A149)</f>
        <v/>
      </c>
      <c r="C155" s="1575"/>
      <c r="D155" s="1576" t="str">
        <f>IF('PE-2'!H149="","",'PE-2'!H149)</f>
        <v/>
      </c>
      <c r="E155" s="1576"/>
      <c r="F155" s="1576"/>
      <c r="G155" s="1576"/>
      <c r="H155" s="1576"/>
      <c r="I155" s="1576"/>
      <c r="J155" s="1576"/>
      <c r="K155" s="1576"/>
      <c r="L155" s="1576"/>
      <c r="M155" s="1576"/>
      <c r="N155" s="1576"/>
      <c r="O155" s="1576"/>
      <c r="P155" s="1576"/>
      <c r="Q155" s="1575" t="str">
        <f>IF('PE-2'!H149="","",'PE-2'!S149)</f>
        <v/>
      </c>
      <c r="R155" s="1575"/>
      <c r="S155" s="1575" t="str">
        <f>IF('PE-2'!H149="","",'PE-2'!U149)</f>
        <v/>
      </c>
      <c r="T155" s="1575"/>
      <c r="U155" s="1575"/>
      <c r="V155" s="244"/>
      <c r="W155" s="1568">
        <f t="shared" si="2"/>
        <v>0</v>
      </c>
      <c r="X155" s="1568"/>
      <c r="Y155" s="1568"/>
      <c r="Z155" s="699"/>
      <c r="AB155" s="600"/>
      <c r="AC155" s="600"/>
      <c r="AD155" s="600"/>
      <c r="AE155" s="600"/>
      <c r="AF155" s="600"/>
      <c r="AG155" s="600"/>
      <c r="AH155" s="600"/>
      <c r="AI155" s="600"/>
      <c r="AJ155" s="600"/>
      <c r="AK155" s="600"/>
      <c r="AL155" s="600"/>
      <c r="AM155" s="600"/>
      <c r="AN155" s="600"/>
      <c r="AO155" s="600"/>
      <c r="AP155" s="600"/>
      <c r="AQ155" s="600"/>
      <c r="AR155" s="600"/>
      <c r="AS155" s="600"/>
      <c r="AT155" s="600"/>
      <c r="AU155" s="600"/>
      <c r="AV155" s="600"/>
      <c r="AW155" s="600"/>
      <c r="AX155" s="600"/>
      <c r="AY155" s="600"/>
      <c r="AZ155" s="600"/>
      <c r="BA155" s="600"/>
      <c r="BB155" s="600"/>
      <c r="BC155" s="600"/>
      <c r="BD155" s="600"/>
      <c r="BE155" s="600"/>
      <c r="BF155" s="600"/>
      <c r="BG155" s="600"/>
      <c r="BH155" s="600"/>
      <c r="BI155" s="600"/>
      <c r="BJ155" s="600"/>
      <c r="BK155" s="600"/>
      <c r="BL155" s="600"/>
      <c r="BM155" s="600"/>
      <c r="BN155" s="600"/>
      <c r="BO155" s="600"/>
      <c r="BP155" s="600"/>
      <c r="BQ155" s="600"/>
      <c r="BR155" s="600"/>
      <c r="BS155" s="600"/>
      <c r="BT155" s="600"/>
      <c r="BU155" s="600"/>
      <c r="BV155" s="600"/>
      <c r="BW155" s="600"/>
      <c r="BX155" s="600"/>
      <c r="BY155" s="600"/>
      <c r="BZ155" s="600"/>
      <c r="CA155" s="600"/>
      <c r="CB155" s="600"/>
      <c r="CC155" s="600"/>
      <c r="CD155" s="600"/>
      <c r="CE155" s="600"/>
      <c r="CF155" s="600"/>
      <c r="CG155" s="600"/>
      <c r="CH155" s="600"/>
      <c r="CI155" s="600"/>
    </row>
    <row r="156" spans="2:87" ht="30" customHeight="1">
      <c r="B156" s="1575" t="str">
        <f>IF('PE-2'!H150="","",'PE-2'!A150)</f>
        <v/>
      </c>
      <c r="C156" s="1575"/>
      <c r="D156" s="1576" t="str">
        <f>IF('PE-2'!H150="","",'PE-2'!H150)</f>
        <v/>
      </c>
      <c r="E156" s="1576"/>
      <c r="F156" s="1576"/>
      <c r="G156" s="1576"/>
      <c r="H156" s="1576"/>
      <c r="I156" s="1576"/>
      <c r="J156" s="1576"/>
      <c r="K156" s="1576"/>
      <c r="L156" s="1576"/>
      <c r="M156" s="1576"/>
      <c r="N156" s="1576"/>
      <c r="O156" s="1576"/>
      <c r="P156" s="1576"/>
      <c r="Q156" s="1575" t="str">
        <f>IF('PE-2'!H150="","",'PE-2'!S150)</f>
        <v/>
      </c>
      <c r="R156" s="1575"/>
      <c r="S156" s="1575" t="str">
        <f>IF('PE-2'!H150="","",'PE-2'!U150)</f>
        <v/>
      </c>
      <c r="T156" s="1575"/>
      <c r="U156" s="1575"/>
      <c r="V156" s="244"/>
      <c r="W156" s="1568">
        <f t="shared" si="2"/>
        <v>0</v>
      </c>
      <c r="X156" s="1568"/>
      <c r="Y156" s="1568"/>
      <c r="Z156" s="699"/>
      <c r="AB156" s="600"/>
      <c r="AC156" s="600"/>
      <c r="AD156" s="600"/>
      <c r="AE156" s="600"/>
      <c r="AF156" s="600"/>
      <c r="AG156" s="600"/>
      <c r="AH156" s="600"/>
      <c r="AI156" s="600"/>
      <c r="AJ156" s="600"/>
      <c r="AK156" s="600"/>
      <c r="AL156" s="600"/>
      <c r="AM156" s="600"/>
      <c r="AN156" s="600"/>
      <c r="AO156" s="600"/>
      <c r="AP156" s="600"/>
      <c r="AQ156" s="600"/>
      <c r="AR156" s="600"/>
      <c r="AS156" s="600"/>
      <c r="AT156" s="600"/>
      <c r="AU156" s="600"/>
      <c r="AV156" s="600"/>
      <c r="AW156" s="600"/>
      <c r="AX156" s="600"/>
      <c r="AY156" s="600"/>
      <c r="AZ156" s="600"/>
      <c r="BA156" s="600"/>
      <c r="BB156" s="600"/>
      <c r="BC156" s="600"/>
      <c r="BD156" s="600"/>
      <c r="BE156" s="600"/>
      <c r="BF156" s="600"/>
      <c r="BG156" s="600"/>
      <c r="BH156" s="600"/>
      <c r="BI156" s="600"/>
      <c r="BJ156" s="600"/>
      <c r="BK156" s="600"/>
      <c r="BL156" s="600"/>
      <c r="BM156" s="600"/>
      <c r="BN156" s="600"/>
      <c r="BO156" s="600"/>
      <c r="BP156" s="600"/>
      <c r="BQ156" s="600"/>
      <c r="BR156" s="600"/>
      <c r="BS156" s="600"/>
      <c r="BT156" s="600"/>
      <c r="BU156" s="600"/>
      <c r="BV156" s="600"/>
      <c r="BW156" s="600"/>
      <c r="BX156" s="600"/>
      <c r="BY156" s="600"/>
      <c r="BZ156" s="600"/>
      <c r="CA156" s="600"/>
      <c r="CB156" s="600"/>
      <c r="CC156" s="600"/>
      <c r="CD156" s="600"/>
      <c r="CE156" s="600"/>
      <c r="CF156" s="600"/>
      <c r="CG156" s="600"/>
      <c r="CH156" s="600"/>
      <c r="CI156" s="600"/>
    </row>
    <row r="157" spans="2:87" ht="30" customHeight="1">
      <c r="B157" s="1575" t="str">
        <f>IF('PE-2'!H151="","",'PE-2'!A151)</f>
        <v/>
      </c>
      <c r="C157" s="1575"/>
      <c r="D157" s="1576" t="str">
        <f>IF('PE-2'!H151="","",'PE-2'!H151)</f>
        <v/>
      </c>
      <c r="E157" s="1576"/>
      <c r="F157" s="1576"/>
      <c r="G157" s="1576"/>
      <c r="H157" s="1576"/>
      <c r="I157" s="1576"/>
      <c r="J157" s="1576"/>
      <c r="K157" s="1576"/>
      <c r="L157" s="1576"/>
      <c r="M157" s="1576"/>
      <c r="N157" s="1576"/>
      <c r="O157" s="1576"/>
      <c r="P157" s="1576"/>
      <c r="Q157" s="1575" t="str">
        <f>IF('PE-2'!H151="","",'PE-2'!S151)</f>
        <v/>
      </c>
      <c r="R157" s="1575"/>
      <c r="S157" s="1575" t="str">
        <f>IF('PE-2'!H151="","",'PE-2'!U151)</f>
        <v/>
      </c>
      <c r="T157" s="1575"/>
      <c r="U157" s="1575"/>
      <c r="V157" s="244"/>
      <c r="W157" s="1568">
        <f t="shared" si="2"/>
        <v>0</v>
      </c>
      <c r="X157" s="1568"/>
      <c r="Y157" s="1568"/>
      <c r="Z157" s="699"/>
      <c r="AB157" s="600"/>
      <c r="AC157" s="600"/>
      <c r="AD157" s="600"/>
      <c r="AE157" s="600"/>
      <c r="AF157" s="600"/>
      <c r="AG157" s="600"/>
      <c r="AH157" s="600"/>
      <c r="AI157" s="600"/>
      <c r="AJ157" s="600"/>
      <c r="AK157" s="600"/>
      <c r="AL157" s="600"/>
      <c r="AM157" s="600"/>
      <c r="AN157" s="600"/>
      <c r="AO157" s="600"/>
      <c r="AP157" s="600"/>
      <c r="AQ157" s="600"/>
      <c r="AR157" s="600"/>
      <c r="AS157" s="600"/>
      <c r="AT157" s="600"/>
      <c r="AU157" s="600"/>
      <c r="AV157" s="600"/>
      <c r="AW157" s="600"/>
      <c r="AX157" s="600"/>
      <c r="AY157" s="600"/>
      <c r="AZ157" s="600"/>
      <c r="BA157" s="600"/>
      <c r="BB157" s="600"/>
      <c r="BC157" s="600"/>
      <c r="BD157" s="600"/>
      <c r="BE157" s="600"/>
      <c r="BF157" s="600"/>
      <c r="BG157" s="600"/>
      <c r="BH157" s="600"/>
      <c r="BI157" s="600"/>
      <c r="BJ157" s="600"/>
      <c r="BK157" s="600"/>
      <c r="BL157" s="600"/>
      <c r="BM157" s="600"/>
      <c r="BN157" s="600"/>
      <c r="BO157" s="600"/>
      <c r="BP157" s="600"/>
      <c r="BQ157" s="600"/>
      <c r="BR157" s="600"/>
      <c r="BS157" s="600"/>
      <c r="BT157" s="600"/>
      <c r="BU157" s="600"/>
      <c r="BV157" s="600"/>
      <c r="BW157" s="600"/>
      <c r="BX157" s="600"/>
      <c r="BY157" s="600"/>
      <c r="BZ157" s="600"/>
      <c r="CA157" s="600"/>
      <c r="CB157" s="600"/>
      <c r="CC157" s="600"/>
      <c r="CD157" s="600"/>
      <c r="CE157" s="600"/>
      <c r="CF157" s="600"/>
      <c r="CG157" s="600"/>
      <c r="CH157" s="600"/>
      <c r="CI157" s="600"/>
    </row>
    <row r="158" spans="2:87" ht="30" customHeight="1">
      <c r="B158" s="1575" t="str">
        <f>IF('PE-2'!H152="","",'PE-2'!A152)</f>
        <v/>
      </c>
      <c r="C158" s="1575"/>
      <c r="D158" s="1576" t="str">
        <f>IF('PE-2'!H152="","",'PE-2'!H152)</f>
        <v/>
      </c>
      <c r="E158" s="1576"/>
      <c r="F158" s="1576"/>
      <c r="G158" s="1576"/>
      <c r="H158" s="1576"/>
      <c r="I158" s="1576"/>
      <c r="J158" s="1576"/>
      <c r="K158" s="1576"/>
      <c r="L158" s="1576"/>
      <c r="M158" s="1576"/>
      <c r="N158" s="1576"/>
      <c r="O158" s="1576"/>
      <c r="P158" s="1576"/>
      <c r="Q158" s="1575" t="str">
        <f>IF('PE-2'!H152="","",'PE-2'!S152)</f>
        <v/>
      </c>
      <c r="R158" s="1575"/>
      <c r="S158" s="1575" t="str">
        <f>IF('PE-2'!H152="","",'PE-2'!U152)</f>
        <v/>
      </c>
      <c r="T158" s="1575"/>
      <c r="U158" s="1575"/>
      <c r="V158" s="244"/>
      <c r="W158" s="1568">
        <f t="shared" si="2"/>
        <v>0</v>
      </c>
      <c r="X158" s="1568"/>
      <c r="Y158" s="1568"/>
      <c r="Z158" s="699"/>
      <c r="AB158" s="600"/>
      <c r="AC158" s="600"/>
      <c r="AD158" s="600"/>
      <c r="AE158" s="600"/>
      <c r="AF158" s="600"/>
      <c r="AG158" s="600"/>
      <c r="AH158" s="600"/>
      <c r="AI158" s="600"/>
      <c r="AJ158" s="600"/>
      <c r="AK158" s="600"/>
      <c r="AL158" s="600"/>
      <c r="AM158" s="600"/>
      <c r="AN158" s="600"/>
      <c r="AO158" s="600"/>
      <c r="AP158" s="600"/>
      <c r="AQ158" s="600"/>
      <c r="AR158" s="600"/>
      <c r="AS158" s="600"/>
      <c r="AT158" s="600"/>
      <c r="AU158" s="600"/>
      <c r="AV158" s="600"/>
      <c r="AW158" s="600"/>
      <c r="AX158" s="600"/>
      <c r="AY158" s="600"/>
      <c r="AZ158" s="600"/>
      <c r="BA158" s="600"/>
      <c r="BB158" s="600"/>
      <c r="BC158" s="600"/>
      <c r="BD158" s="600"/>
      <c r="BE158" s="600"/>
      <c r="BF158" s="600"/>
      <c r="BG158" s="600"/>
      <c r="BH158" s="600"/>
      <c r="BI158" s="600"/>
      <c r="BJ158" s="600"/>
      <c r="BK158" s="600"/>
      <c r="BL158" s="600"/>
      <c r="BM158" s="600"/>
      <c r="BN158" s="600"/>
      <c r="BO158" s="600"/>
      <c r="BP158" s="600"/>
      <c r="BQ158" s="600"/>
      <c r="BR158" s="600"/>
      <c r="BS158" s="600"/>
      <c r="BT158" s="600"/>
      <c r="BU158" s="600"/>
      <c r="BV158" s="600"/>
      <c r="BW158" s="600"/>
      <c r="BX158" s="600"/>
      <c r="BY158" s="600"/>
      <c r="BZ158" s="600"/>
      <c r="CA158" s="600"/>
      <c r="CB158" s="600"/>
      <c r="CC158" s="600"/>
      <c r="CD158" s="600"/>
      <c r="CE158" s="600"/>
      <c r="CF158" s="600"/>
      <c r="CG158" s="600"/>
      <c r="CH158" s="600"/>
      <c r="CI158" s="600"/>
    </row>
    <row r="159" spans="2:87" ht="30" customHeight="1">
      <c r="B159" s="1575" t="str">
        <f>IF('PE-2'!H153="","",'PE-2'!A153)</f>
        <v/>
      </c>
      <c r="C159" s="1575"/>
      <c r="D159" s="1576" t="str">
        <f>IF('PE-2'!H153="","",'PE-2'!H153)</f>
        <v/>
      </c>
      <c r="E159" s="1576"/>
      <c r="F159" s="1576"/>
      <c r="G159" s="1576"/>
      <c r="H159" s="1576"/>
      <c r="I159" s="1576"/>
      <c r="J159" s="1576"/>
      <c r="K159" s="1576"/>
      <c r="L159" s="1576"/>
      <c r="M159" s="1576"/>
      <c r="N159" s="1576"/>
      <c r="O159" s="1576"/>
      <c r="P159" s="1576"/>
      <c r="Q159" s="1575" t="str">
        <f>IF('PE-2'!H153="","",'PE-2'!S153)</f>
        <v/>
      </c>
      <c r="R159" s="1575"/>
      <c r="S159" s="1575" t="str">
        <f>IF('PE-2'!H153="","",'PE-2'!U153)</f>
        <v/>
      </c>
      <c r="T159" s="1575"/>
      <c r="U159" s="1575"/>
      <c r="V159" s="244"/>
      <c r="W159" s="1568">
        <f t="shared" si="2"/>
        <v>0</v>
      </c>
      <c r="X159" s="1568"/>
      <c r="Y159" s="1568"/>
      <c r="Z159" s="699"/>
      <c r="AB159" s="600"/>
      <c r="AC159" s="600"/>
      <c r="AD159" s="600"/>
      <c r="AE159" s="600"/>
      <c r="AF159" s="600"/>
      <c r="AG159" s="600"/>
      <c r="AH159" s="600"/>
      <c r="AI159" s="600"/>
      <c r="AJ159" s="600"/>
      <c r="AK159" s="600"/>
      <c r="AL159" s="600"/>
      <c r="AM159" s="600"/>
      <c r="AN159" s="600"/>
      <c r="AO159" s="600"/>
      <c r="AP159" s="600"/>
      <c r="AQ159" s="600"/>
      <c r="AR159" s="600"/>
      <c r="AS159" s="600"/>
      <c r="AT159" s="600"/>
      <c r="AU159" s="600"/>
      <c r="AV159" s="600"/>
      <c r="AW159" s="600"/>
      <c r="AX159" s="600"/>
      <c r="AY159" s="600"/>
      <c r="AZ159" s="600"/>
      <c r="BA159" s="600"/>
      <c r="BB159" s="600"/>
      <c r="BC159" s="600"/>
      <c r="BD159" s="600"/>
      <c r="BE159" s="600"/>
      <c r="BF159" s="600"/>
      <c r="BG159" s="600"/>
      <c r="BH159" s="600"/>
      <c r="BI159" s="600"/>
      <c r="BJ159" s="600"/>
      <c r="BK159" s="600"/>
      <c r="BL159" s="600"/>
      <c r="BM159" s="600"/>
      <c r="BN159" s="600"/>
      <c r="BO159" s="600"/>
      <c r="BP159" s="600"/>
      <c r="BQ159" s="600"/>
      <c r="BR159" s="600"/>
      <c r="BS159" s="600"/>
      <c r="BT159" s="600"/>
      <c r="BU159" s="600"/>
      <c r="BV159" s="600"/>
      <c r="BW159" s="600"/>
      <c r="BX159" s="600"/>
      <c r="BY159" s="600"/>
      <c r="BZ159" s="600"/>
      <c r="CA159" s="600"/>
      <c r="CB159" s="600"/>
      <c r="CC159" s="600"/>
      <c r="CD159" s="600"/>
      <c r="CE159" s="600"/>
      <c r="CF159" s="600"/>
      <c r="CG159" s="600"/>
      <c r="CH159" s="600"/>
      <c r="CI159" s="600"/>
    </row>
    <row r="160" spans="2:87" ht="30" customHeight="1">
      <c r="B160" s="1575" t="str">
        <f>IF('PE-2'!H154="","",'PE-2'!A154)</f>
        <v/>
      </c>
      <c r="C160" s="1575"/>
      <c r="D160" s="1576" t="str">
        <f>IF('PE-2'!H154="","",'PE-2'!H154)</f>
        <v/>
      </c>
      <c r="E160" s="1576"/>
      <c r="F160" s="1576"/>
      <c r="G160" s="1576"/>
      <c r="H160" s="1576"/>
      <c r="I160" s="1576"/>
      <c r="J160" s="1576"/>
      <c r="K160" s="1576"/>
      <c r="L160" s="1576"/>
      <c r="M160" s="1576"/>
      <c r="N160" s="1576"/>
      <c r="O160" s="1576"/>
      <c r="P160" s="1576"/>
      <c r="Q160" s="1575" t="str">
        <f>IF('PE-2'!H154="","",'PE-2'!S154)</f>
        <v/>
      </c>
      <c r="R160" s="1575"/>
      <c r="S160" s="1575" t="str">
        <f>IF('PE-2'!H154="","",'PE-2'!U154)</f>
        <v/>
      </c>
      <c r="T160" s="1575"/>
      <c r="U160" s="1575"/>
      <c r="V160" s="244"/>
      <c r="W160" s="1568">
        <f t="shared" si="2"/>
        <v>0</v>
      </c>
      <c r="X160" s="1568"/>
      <c r="Y160" s="1568"/>
      <c r="Z160" s="699"/>
      <c r="AB160" s="600"/>
      <c r="AC160" s="600"/>
      <c r="AD160" s="600"/>
      <c r="AE160" s="600"/>
      <c r="AF160" s="600"/>
      <c r="AG160" s="600"/>
      <c r="AH160" s="600"/>
      <c r="AI160" s="600"/>
      <c r="AJ160" s="600"/>
      <c r="AK160" s="600"/>
      <c r="AL160" s="600"/>
      <c r="AM160" s="600"/>
      <c r="AN160" s="600"/>
      <c r="AO160" s="600"/>
      <c r="AP160" s="600"/>
      <c r="AQ160" s="600"/>
      <c r="AR160" s="600"/>
      <c r="AS160" s="600"/>
      <c r="AT160" s="600"/>
      <c r="AU160" s="600"/>
      <c r="AV160" s="600"/>
      <c r="AW160" s="600"/>
      <c r="AX160" s="600"/>
      <c r="AY160" s="600"/>
      <c r="AZ160" s="600"/>
      <c r="BA160" s="600"/>
      <c r="BB160" s="600"/>
      <c r="BC160" s="600"/>
      <c r="BD160" s="600"/>
      <c r="BE160" s="600"/>
      <c r="BF160" s="600"/>
      <c r="BG160" s="600"/>
      <c r="BH160" s="600"/>
      <c r="BI160" s="600"/>
      <c r="BJ160" s="600"/>
      <c r="BK160" s="600"/>
      <c r="BL160" s="600"/>
      <c r="BM160" s="600"/>
      <c r="BN160" s="600"/>
      <c r="BO160" s="600"/>
      <c r="BP160" s="600"/>
      <c r="BQ160" s="600"/>
      <c r="BR160" s="600"/>
      <c r="BS160" s="600"/>
      <c r="BT160" s="600"/>
      <c r="BU160" s="600"/>
      <c r="BV160" s="600"/>
      <c r="BW160" s="600"/>
      <c r="BX160" s="600"/>
      <c r="BY160" s="600"/>
      <c r="BZ160" s="600"/>
      <c r="CA160" s="600"/>
      <c r="CB160" s="600"/>
      <c r="CC160" s="600"/>
      <c r="CD160" s="600"/>
      <c r="CE160" s="600"/>
      <c r="CF160" s="600"/>
      <c r="CG160" s="600"/>
      <c r="CH160" s="600"/>
      <c r="CI160" s="600"/>
    </row>
    <row r="161" spans="2:87" ht="30" customHeight="1">
      <c r="B161" s="1575" t="str">
        <f>IF('PE-2'!H155="","",'PE-2'!A155)</f>
        <v/>
      </c>
      <c r="C161" s="1575"/>
      <c r="D161" s="1576" t="str">
        <f>IF('PE-2'!H155="","",'PE-2'!H155)</f>
        <v/>
      </c>
      <c r="E161" s="1576"/>
      <c r="F161" s="1576"/>
      <c r="G161" s="1576"/>
      <c r="H161" s="1576"/>
      <c r="I161" s="1576"/>
      <c r="J161" s="1576"/>
      <c r="K161" s="1576"/>
      <c r="L161" s="1576"/>
      <c r="M161" s="1576"/>
      <c r="N161" s="1576"/>
      <c r="O161" s="1576"/>
      <c r="P161" s="1576"/>
      <c r="Q161" s="1575" t="str">
        <f>IF('PE-2'!H155="","",'PE-2'!S155)</f>
        <v/>
      </c>
      <c r="R161" s="1575"/>
      <c r="S161" s="1575" t="str">
        <f>IF('PE-2'!H155="","",'PE-2'!U155)</f>
        <v/>
      </c>
      <c r="T161" s="1575"/>
      <c r="U161" s="1575"/>
      <c r="V161" s="244"/>
      <c r="W161" s="1568">
        <f t="shared" si="2"/>
        <v>0</v>
      </c>
      <c r="X161" s="1568"/>
      <c r="Y161" s="1568"/>
      <c r="Z161" s="699"/>
      <c r="AB161" s="600"/>
      <c r="AC161" s="600"/>
      <c r="AD161" s="600"/>
      <c r="AE161" s="600"/>
      <c r="AF161" s="600"/>
      <c r="AG161" s="600"/>
      <c r="AH161" s="600"/>
      <c r="AI161" s="600"/>
      <c r="AJ161" s="600"/>
      <c r="AK161" s="600"/>
      <c r="AL161" s="600"/>
      <c r="AM161" s="600"/>
      <c r="AN161" s="600"/>
      <c r="AO161" s="600"/>
      <c r="AP161" s="600"/>
      <c r="AQ161" s="600"/>
      <c r="AR161" s="600"/>
      <c r="AS161" s="600"/>
      <c r="AT161" s="600"/>
      <c r="AU161" s="600"/>
      <c r="AV161" s="600"/>
      <c r="AW161" s="600"/>
      <c r="AX161" s="600"/>
      <c r="AY161" s="600"/>
      <c r="AZ161" s="600"/>
      <c r="BA161" s="600"/>
      <c r="BB161" s="600"/>
      <c r="BC161" s="600"/>
      <c r="BD161" s="600"/>
      <c r="BE161" s="600"/>
      <c r="BF161" s="600"/>
      <c r="BG161" s="600"/>
      <c r="BH161" s="600"/>
      <c r="BI161" s="600"/>
      <c r="BJ161" s="600"/>
      <c r="BK161" s="600"/>
      <c r="BL161" s="600"/>
      <c r="BM161" s="600"/>
      <c r="BN161" s="600"/>
      <c r="BO161" s="600"/>
      <c r="BP161" s="600"/>
      <c r="BQ161" s="600"/>
      <c r="BR161" s="600"/>
      <c r="BS161" s="600"/>
      <c r="BT161" s="600"/>
      <c r="BU161" s="600"/>
      <c r="BV161" s="600"/>
      <c r="BW161" s="600"/>
      <c r="BX161" s="600"/>
      <c r="BY161" s="600"/>
      <c r="BZ161" s="600"/>
      <c r="CA161" s="600"/>
      <c r="CB161" s="600"/>
      <c r="CC161" s="600"/>
      <c r="CD161" s="600"/>
      <c r="CE161" s="600"/>
      <c r="CF161" s="600"/>
      <c r="CG161" s="600"/>
      <c r="CH161" s="600"/>
      <c r="CI161" s="600"/>
    </row>
    <row r="162" spans="2:87" ht="30" customHeight="1">
      <c r="B162" s="1575" t="str">
        <f>IF('PE-2'!H156="","",'PE-2'!A156)</f>
        <v/>
      </c>
      <c r="C162" s="1575"/>
      <c r="D162" s="1576" t="str">
        <f>IF('PE-2'!H156="","",'PE-2'!H156)</f>
        <v/>
      </c>
      <c r="E162" s="1576"/>
      <c r="F162" s="1576"/>
      <c r="G162" s="1576"/>
      <c r="H162" s="1576"/>
      <c r="I162" s="1576"/>
      <c r="J162" s="1576"/>
      <c r="K162" s="1576"/>
      <c r="L162" s="1576"/>
      <c r="M162" s="1576"/>
      <c r="N162" s="1576"/>
      <c r="O162" s="1576"/>
      <c r="P162" s="1576"/>
      <c r="Q162" s="1575" t="str">
        <f>IF('PE-2'!H156="","",'PE-2'!S156)</f>
        <v/>
      </c>
      <c r="R162" s="1575"/>
      <c r="S162" s="1575" t="str">
        <f>IF('PE-2'!H156="","",'PE-2'!U156)</f>
        <v/>
      </c>
      <c r="T162" s="1575"/>
      <c r="U162" s="1575"/>
      <c r="V162" s="244"/>
      <c r="W162" s="1568">
        <f t="shared" si="2"/>
        <v>0</v>
      </c>
      <c r="X162" s="1568"/>
      <c r="Y162" s="1568"/>
      <c r="Z162" s="699"/>
      <c r="AB162" s="600"/>
      <c r="AC162" s="600"/>
      <c r="AD162" s="600"/>
      <c r="AE162" s="600"/>
      <c r="AF162" s="600"/>
      <c r="AG162" s="600"/>
      <c r="AH162" s="600"/>
      <c r="AI162" s="600"/>
      <c r="AJ162" s="600"/>
      <c r="AK162" s="600"/>
      <c r="AL162" s="600"/>
      <c r="AM162" s="600"/>
      <c r="AN162" s="600"/>
      <c r="AO162" s="600"/>
      <c r="AP162" s="600"/>
      <c r="AQ162" s="600"/>
      <c r="AR162" s="600"/>
      <c r="AS162" s="600"/>
      <c r="AT162" s="600"/>
      <c r="AU162" s="600"/>
      <c r="AV162" s="600"/>
      <c r="AW162" s="600"/>
      <c r="AX162" s="600"/>
      <c r="AY162" s="600"/>
      <c r="AZ162" s="600"/>
      <c r="BA162" s="600"/>
      <c r="BB162" s="600"/>
      <c r="BC162" s="600"/>
      <c r="BD162" s="600"/>
      <c r="BE162" s="600"/>
      <c r="BF162" s="600"/>
      <c r="BG162" s="600"/>
      <c r="BH162" s="600"/>
      <c r="BI162" s="600"/>
      <c r="BJ162" s="600"/>
      <c r="BK162" s="600"/>
      <c r="BL162" s="600"/>
      <c r="BM162" s="600"/>
      <c r="BN162" s="600"/>
      <c r="BO162" s="600"/>
      <c r="BP162" s="600"/>
      <c r="BQ162" s="600"/>
      <c r="BR162" s="600"/>
      <c r="BS162" s="600"/>
      <c r="BT162" s="600"/>
      <c r="BU162" s="600"/>
      <c r="BV162" s="600"/>
      <c r="BW162" s="600"/>
      <c r="BX162" s="600"/>
      <c r="BY162" s="600"/>
      <c r="BZ162" s="600"/>
      <c r="CA162" s="600"/>
      <c r="CB162" s="600"/>
      <c r="CC162" s="600"/>
      <c r="CD162" s="600"/>
      <c r="CE162" s="600"/>
      <c r="CF162" s="600"/>
      <c r="CG162" s="600"/>
      <c r="CH162" s="600"/>
      <c r="CI162" s="600"/>
    </row>
    <row r="163" spans="2:87" ht="30" customHeight="1">
      <c r="B163" s="1575" t="str">
        <f>IF('PE-2'!H157="","",'PE-2'!A157)</f>
        <v/>
      </c>
      <c r="C163" s="1575"/>
      <c r="D163" s="1576" t="str">
        <f>IF('PE-2'!H157="","",'PE-2'!H157)</f>
        <v/>
      </c>
      <c r="E163" s="1576"/>
      <c r="F163" s="1576"/>
      <c r="G163" s="1576"/>
      <c r="H163" s="1576"/>
      <c r="I163" s="1576"/>
      <c r="J163" s="1576"/>
      <c r="K163" s="1576"/>
      <c r="L163" s="1576"/>
      <c r="M163" s="1576"/>
      <c r="N163" s="1576"/>
      <c r="O163" s="1576"/>
      <c r="P163" s="1576"/>
      <c r="Q163" s="1575" t="str">
        <f>IF('PE-2'!H157="","",'PE-2'!S157)</f>
        <v/>
      </c>
      <c r="R163" s="1575"/>
      <c r="S163" s="1575" t="str">
        <f>IF('PE-2'!H157="","",'PE-2'!U157)</f>
        <v/>
      </c>
      <c r="T163" s="1575"/>
      <c r="U163" s="1575"/>
      <c r="V163" s="244"/>
      <c r="W163" s="1568">
        <f t="shared" si="2"/>
        <v>0</v>
      </c>
      <c r="X163" s="1568"/>
      <c r="Y163" s="1568"/>
      <c r="Z163" s="699"/>
      <c r="AB163" s="600"/>
      <c r="AC163" s="600"/>
      <c r="AD163" s="600"/>
      <c r="AE163" s="600"/>
      <c r="AF163" s="600"/>
      <c r="AG163" s="600"/>
      <c r="AH163" s="600"/>
      <c r="AI163" s="600"/>
      <c r="AJ163" s="600"/>
      <c r="AK163" s="600"/>
      <c r="AL163" s="600"/>
      <c r="AM163" s="600"/>
      <c r="AN163" s="600"/>
      <c r="AO163" s="600"/>
      <c r="AP163" s="600"/>
      <c r="AQ163" s="600"/>
      <c r="AR163" s="600"/>
      <c r="AS163" s="600"/>
      <c r="AT163" s="600"/>
      <c r="AU163" s="600"/>
      <c r="AV163" s="600"/>
      <c r="AW163" s="600"/>
      <c r="AX163" s="600"/>
      <c r="AY163" s="600"/>
      <c r="AZ163" s="600"/>
      <c r="BA163" s="600"/>
      <c r="BB163" s="600"/>
      <c r="BC163" s="600"/>
      <c r="BD163" s="600"/>
      <c r="BE163" s="600"/>
      <c r="BF163" s="600"/>
      <c r="BG163" s="600"/>
      <c r="BH163" s="600"/>
      <c r="BI163" s="600"/>
      <c r="BJ163" s="600"/>
      <c r="BK163" s="600"/>
      <c r="BL163" s="600"/>
      <c r="BM163" s="600"/>
      <c r="BN163" s="600"/>
      <c r="BO163" s="600"/>
      <c r="BP163" s="600"/>
      <c r="BQ163" s="600"/>
      <c r="BR163" s="600"/>
      <c r="BS163" s="600"/>
      <c r="BT163" s="600"/>
      <c r="BU163" s="600"/>
      <c r="BV163" s="600"/>
      <c r="BW163" s="600"/>
      <c r="BX163" s="600"/>
      <c r="BY163" s="600"/>
      <c r="BZ163" s="600"/>
      <c r="CA163" s="600"/>
      <c r="CB163" s="600"/>
      <c r="CC163" s="600"/>
      <c r="CD163" s="600"/>
      <c r="CE163" s="600"/>
      <c r="CF163" s="600"/>
      <c r="CG163" s="600"/>
      <c r="CH163" s="600"/>
      <c r="CI163" s="600"/>
    </row>
    <row r="164" spans="2:87" ht="30" customHeight="1">
      <c r="B164" s="1575" t="str">
        <f>IF('PE-2'!H158="","",'PE-2'!A158)</f>
        <v/>
      </c>
      <c r="C164" s="1575"/>
      <c r="D164" s="1576" t="str">
        <f>IF('PE-2'!H158="","",'PE-2'!H158)</f>
        <v/>
      </c>
      <c r="E164" s="1576"/>
      <c r="F164" s="1576"/>
      <c r="G164" s="1576"/>
      <c r="H164" s="1576"/>
      <c r="I164" s="1576"/>
      <c r="J164" s="1576"/>
      <c r="K164" s="1576"/>
      <c r="L164" s="1576"/>
      <c r="M164" s="1576"/>
      <c r="N164" s="1576"/>
      <c r="O164" s="1576"/>
      <c r="P164" s="1576"/>
      <c r="Q164" s="1575" t="str">
        <f>IF('PE-2'!H158="","",'PE-2'!S158)</f>
        <v/>
      </c>
      <c r="R164" s="1575"/>
      <c r="S164" s="1575" t="str">
        <f>IF('PE-2'!H158="","",'PE-2'!U158)</f>
        <v/>
      </c>
      <c r="T164" s="1575"/>
      <c r="U164" s="1575"/>
      <c r="V164" s="244"/>
      <c r="W164" s="1568">
        <f t="shared" si="2"/>
        <v>0</v>
      </c>
      <c r="X164" s="1568"/>
      <c r="Y164" s="1568"/>
      <c r="Z164" s="699"/>
      <c r="AB164" s="600"/>
      <c r="AC164" s="600"/>
      <c r="AD164" s="600"/>
      <c r="AE164" s="600"/>
      <c r="AF164" s="600"/>
      <c r="AG164" s="600"/>
      <c r="AH164" s="600"/>
      <c r="AI164" s="600"/>
      <c r="AJ164" s="600"/>
      <c r="AK164" s="600"/>
      <c r="AL164" s="600"/>
      <c r="AM164" s="600"/>
      <c r="AN164" s="600"/>
      <c r="AO164" s="600"/>
      <c r="AP164" s="600"/>
      <c r="AQ164" s="600"/>
      <c r="AR164" s="600"/>
      <c r="AS164" s="600"/>
      <c r="AT164" s="600"/>
      <c r="AU164" s="600"/>
      <c r="AV164" s="600"/>
      <c r="AW164" s="600"/>
      <c r="AX164" s="600"/>
      <c r="AY164" s="600"/>
      <c r="AZ164" s="600"/>
      <c r="BA164" s="600"/>
      <c r="BB164" s="600"/>
      <c r="BC164" s="600"/>
      <c r="BD164" s="600"/>
      <c r="BE164" s="600"/>
      <c r="BF164" s="600"/>
      <c r="BG164" s="600"/>
      <c r="BH164" s="600"/>
      <c r="BI164" s="600"/>
      <c r="BJ164" s="600"/>
      <c r="BK164" s="600"/>
      <c r="BL164" s="600"/>
      <c r="BM164" s="600"/>
      <c r="BN164" s="600"/>
      <c r="BO164" s="600"/>
      <c r="BP164" s="600"/>
      <c r="BQ164" s="600"/>
      <c r="BR164" s="600"/>
      <c r="BS164" s="600"/>
      <c r="BT164" s="600"/>
      <c r="BU164" s="600"/>
      <c r="BV164" s="600"/>
      <c r="BW164" s="600"/>
      <c r="BX164" s="600"/>
      <c r="BY164" s="600"/>
      <c r="BZ164" s="600"/>
      <c r="CA164" s="600"/>
      <c r="CB164" s="600"/>
      <c r="CC164" s="600"/>
      <c r="CD164" s="600"/>
      <c r="CE164" s="600"/>
      <c r="CF164" s="600"/>
      <c r="CG164" s="600"/>
      <c r="CH164" s="600"/>
      <c r="CI164" s="600"/>
    </row>
    <row r="165" spans="2:87" ht="30" customHeight="1">
      <c r="B165" s="1575" t="str">
        <f>IF('PE-2'!H159="","",'PE-2'!A159)</f>
        <v/>
      </c>
      <c r="C165" s="1575"/>
      <c r="D165" s="1576" t="str">
        <f>IF('PE-2'!H159="","",'PE-2'!H159)</f>
        <v/>
      </c>
      <c r="E165" s="1576"/>
      <c r="F165" s="1576"/>
      <c r="G165" s="1576"/>
      <c r="H165" s="1576"/>
      <c r="I165" s="1576"/>
      <c r="J165" s="1576"/>
      <c r="K165" s="1576"/>
      <c r="L165" s="1576"/>
      <c r="M165" s="1576"/>
      <c r="N165" s="1576"/>
      <c r="O165" s="1576"/>
      <c r="P165" s="1576"/>
      <c r="Q165" s="1575" t="str">
        <f>IF('PE-2'!H159="","",'PE-2'!S159)</f>
        <v/>
      </c>
      <c r="R165" s="1575"/>
      <c r="S165" s="1575" t="str">
        <f>IF('PE-2'!H159="","",'PE-2'!U159)</f>
        <v/>
      </c>
      <c r="T165" s="1575"/>
      <c r="U165" s="1575"/>
      <c r="V165" s="244"/>
      <c r="W165" s="1568">
        <f t="shared" si="2"/>
        <v>0</v>
      </c>
      <c r="X165" s="1568"/>
      <c r="Y165" s="1568"/>
      <c r="Z165" s="699"/>
      <c r="AB165" s="600"/>
      <c r="AC165" s="600"/>
      <c r="AD165" s="600"/>
      <c r="AE165" s="600"/>
      <c r="AF165" s="600"/>
      <c r="AG165" s="600"/>
      <c r="AH165" s="600"/>
      <c r="AI165" s="600"/>
      <c r="AJ165" s="600"/>
      <c r="AK165" s="600"/>
      <c r="AL165" s="600"/>
      <c r="AM165" s="600"/>
      <c r="AN165" s="600"/>
      <c r="AO165" s="600"/>
      <c r="AP165" s="600"/>
      <c r="AQ165" s="600"/>
      <c r="AR165" s="600"/>
      <c r="AS165" s="600"/>
      <c r="AT165" s="600"/>
      <c r="AU165" s="600"/>
      <c r="AV165" s="600"/>
      <c r="AW165" s="600"/>
      <c r="AX165" s="600"/>
      <c r="AY165" s="600"/>
      <c r="AZ165" s="600"/>
      <c r="BA165" s="600"/>
      <c r="BB165" s="600"/>
      <c r="BC165" s="600"/>
      <c r="BD165" s="600"/>
      <c r="BE165" s="600"/>
      <c r="BF165" s="600"/>
      <c r="BG165" s="600"/>
      <c r="BH165" s="600"/>
      <c r="BI165" s="600"/>
      <c r="BJ165" s="600"/>
      <c r="BK165" s="600"/>
      <c r="BL165" s="600"/>
      <c r="BM165" s="600"/>
      <c r="BN165" s="600"/>
      <c r="BO165" s="600"/>
      <c r="BP165" s="600"/>
      <c r="BQ165" s="600"/>
      <c r="BR165" s="600"/>
      <c r="BS165" s="600"/>
      <c r="BT165" s="600"/>
      <c r="BU165" s="600"/>
      <c r="BV165" s="600"/>
      <c r="BW165" s="600"/>
      <c r="BX165" s="600"/>
      <c r="BY165" s="600"/>
      <c r="BZ165" s="600"/>
      <c r="CA165" s="600"/>
      <c r="CB165" s="600"/>
      <c r="CC165" s="600"/>
      <c r="CD165" s="600"/>
      <c r="CE165" s="600"/>
      <c r="CF165" s="600"/>
      <c r="CG165" s="600"/>
      <c r="CH165" s="600"/>
      <c r="CI165" s="600"/>
    </row>
    <row r="166" spans="2:87" ht="30" customHeight="1">
      <c r="B166" s="1575" t="str">
        <f>IF('PE-2'!H160="","",'PE-2'!A160)</f>
        <v/>
      </c>
      <c r="C166" s="1575"/>
      <c r="D166" s="1576" t="str">
        <f>IF('PE-2'!H160="","",'PE-2'!H160)</f>
        <v/>
      </c>
      <c r="E166" s="1576"/>
      <c r="F166" s="1576"/>
      <c r="G166" s="1576"/>
      <c r="H166" s="1576"/>
      <c r="I166" s="1576"/>
      <c r="J166" s="1576"/>
      <c r="K166" s="1576"/>
      <c r="L166" s="1576"/>
      <c r="M166" s="1576"/>
      <c r="N166" s="1576"/>
      <c r="O166" s="1576"/>
      <c r="P166" s="1576"/>
      <c r="Q166" s="1575" t="str">
        <f>IF('PE-2'!H160="","",'PE-2'!S160)</f>
        <v/>
      </c>
      <c r="R166" s="1575"/>
      <c r="S166" s="1575" t="str">
        <f>IF('PE-2'!H160="","",'PE-2'!U160)</f>
        <v/>
      </c>
      <c r="T166" s="1575"/>
      <c r="U166" s="1575"/>
      <c r="V166" s="244"/>
      <c r="W166" s="1568">
        <f t="shared" si="2"/>
        <v>0</v>
      </c>
      <c r="X166" s="1568"/>
      <c r="Y166" s="1568"/>
      <c r="Z166" s="699"/>
      <c r="AB166" s="600"/>
      <c r="AC166" s="600"/>
      <c r="AD166" s="600"/>
      <c r="AE166" s="600"/>
      <c r="AF166" s="600"/>
      <c r="AG166" s="600"/>
      <c r="AH166" s="600"/>
      <c r="AI166" s="600"/>
      <c r="AJ166" s="600"/>
      <c r="AK166" s="600"/>
      <c r="AL166" s="600"/>
      <c r="AM166" s="600"/>
      <c r="AN166" s="600"/>
      <c r="AO166" s="600"/>
      <c r="AP166" s="600"/>
      <c r="AQ166" s="600"/>
      <c r="AR166" s="600"/>
      <c r="AS166" s="600"/>
      <c r="AT166" s="600"/>
      <c r="AU166" s="600"/>
      <c r="AV166" s="600"/>
      <c r="AW166" s="600"/>
      <c r="AX166" s="600"/>
      <c r="AY166" s="600"/>
      <c r="AZ166" s="600"/>
      <c r="BA166" s="600"/>
      <c r="BB166" s="600"/>
      <c r="BC166" s="600"/>
      <c r="BD166" s="600"/>
      <c r="BE166" s="600"/>
      <c r="BF166" s="600"/>
      <c r="BG166" s="600"/>
      <c r="BH166" s="600"/>
      <c r="BI166" s="600"/>
      <c r="BJ166" s="600"/>
      <c r="BK166" s="600"/>
      <c r="BL166" s="600"/>
      <c r="BM166" s="600"/>
      <c r="BN166" s="600"/>
      <c r="BO166" s="600"/>
      <c r="BP166" s="600"/>
      <c r="BQ166" s="600"/>
      <c r="BR166" s="600"/>
      <c r="BS166" s="600"/>
      <c r="BT166" s="600"/>
      <c r="BU166" s="600"/>
      <c r="BV166" s="600"/>
      <c r="BW166" s="600"/>
      <c r="BX166" s="600"/>
      <c r="BY166" s="600"/>
      <c r="BZ166" s="600"/>
      <c r="CA166" s="600"/>
      <c r="CB166" s="600"/>
      <c r="CC166" s="600"/>
      <c r="CD166" s="600"/>
      <c r="CE166" s="600"/>
      <c r="CF166" s="600"/>
      <c r="CG166" s="600"/>
      <c r="CH166" s="600"/>
      <c r="CI166" s="600"/>
    </row>
    <row r="167" spans="2:87" ht="30" customHeight="1">
      <c r="B167" s="1575" t="str">
        <f>IF('PE-2'!H161="","",'PE-2'!A161)</f>
        <v/>
      </c>
      <c r="C167" s="1575"/>
      <c r="D167" s="1576" t="str">
        <f>IF('PE-2'!H161="","",'PE-2'!H161)</f>
        <v/>
      </c>
      <c r="E167" s="1576"/>
      <c r="F167" s="1576"/>
      <c r="G167" s="1576"/>
      <c r="H167" s="1576"/>
      <c r="I167" s="1576"/>
      <c r="J167" s="1576"/>
      <c r="K167" s="1576"/>
      <c r="L167" s="1576"/>
      <c r="M167" s="1576"/>
      <c r="N167" s="1576"/>
      <c r="O167" s="1576"/>
      <c r="P167" s="1576"/>
      <c r="Q167" s="1575" t="str">
        <f>IF('PE-2'!H161="","",'PE-2'!S161)</f>
        <v/>
      </c>
      <c r="R167" s="1575"/>
      <c r="S167" s="1575" t="str">
        <f>IF('PE-2'!H161="","",'PE-2'!U161)</f>
        <v/>
      </c>
      <c r="T167" s="1575"/>
      <c r="U167" s="1575"/>
      <c r="V167" s="244"/>
      <c r="W167" s="1568">
        <f t="shared" si="2"/>
        <v>0</v>
      </c>
      <c r="X167" s="1568"/>
      <c r="Y167" s="1568"/>
      <c r="Z167" s="699"/>
      <c r="AB167" s="600"/>
      <c r="AC167" s="600"/>
      <c r="AD167" s="600"/>
      <c r="AE167" s="600"/>
      <c r="AF167" s="600"/>
      <c r="AG167" s="600"/>
      <c r="AH167" s="600"/>
      <c r="AI167" s="600"/>
      <c r="AJ167" s="600"/>
      <c r="AK167" s="600"/>
      <c r="AL167" s="600"/>
      <c r="AM167" s="600"/>
      <c r="AN167" s="600"/>
      <c r="AO167" s="600"/>
      <c r="AP167" s="600"/>
      <c r="AQ167" s="600"/>
      <c r="AR167" s="600"/>
      <c r="AS167" s="600"/>
      <c r="AT167" s="600"/>
      <c r="AU167" s="600"/>
      <c r="AV167" s="600"/>
      <c r="AW167" s="600"/>
      <c r="AX167" s="600"/>
      <c r="AY167" s="600"/>
      <c r="AZ167" s="600"/>
      <c r="BA167" s="600"/>
      <c r="BB167" s="600"/>
      <c r="BC167" s="600"/>
      <c r="BD167" s="600"/>
      <c r="BE167" s="600"/>
      <c r="BF167" s="600"/>
      <c r="BG167" s="600"/>
      <c r="BH167" s="600"/>
      <c r="BI167" s="600"/>
      <c r="BJ167" s="600"/>
      <c r="BK167" s="600"/>
      <c r="BL167" s="600"/>
      <c r="BM167" s="600"/>
      <c r="BN167" s="600"/>
      <c r="BO167" s="600"/>
      <c r="BP167" s="600"/>
      <c r="BQ167" s="600"/>
      <c r="BR167" s="600"/>
      <c r="BS167" s="600"/>
      <c r="BT167" s="600"/>
      <c r="BU167" s="600"/>
      <c r="BV167" s="600"/>
      <c r="BW167" s="600"/>
      <c r="BX167" s="600"/>
      <c r="BY167" s="600"/>
      <c r="BZ167" s="600"/>
      <c r="CA167" s="600"/>
      <c r="CB167" s="600"/>
      <c r="CC167" s="600"/>
      <c r="CD167" s="600"/>
      <c r="CE167" s="600"/>
      <c r="CF167" s="600"/>
      <c r="CG167" s="600"/>
      <c r="CH167" s="600"/>
      <c r="CI167" s="600"/>
    </row>
    <row r="168" spans="2:87" ht="30" customHeight="1">
      <c r="B168" s="1575" t="str">
        <f>IF('PE-2'!H162="","",'PE-2'!A162)</f>
        <v/>
      </c>
      <c r="C168" s="1575"/>
      <c r="D168" s="1576" t="str">
        <f>IF('PE-2'!H162="","",'PE-2'!H162)</f>
        <v/>
      </c>
      <c r="E168" s="1576"/>
      <c r="F168" s="1576"/>
      <c r="G168" s="1576"/>
      <c r="H168" s="1576"/>
      <c r="I168" s="1576"/>
      <c r="J168" s="1576"/>
      <c r="K168" s="1576"/>
      <c r="L168" s="1576"/>
      <c r="M168" s="1576"/>
      <c r="N168" s="1576"/>
      <c r="O168" s="1576"/>
      <c r="P168" s="1576"/>
      <c r="Q168" s="1575" t="str">
        <f>IF('PE-2'!H162="","",'PE-2'!S162)</f>
        <v/>
      </c>
      <c r="R168" s="1575"/>
      <c r="S168" s="1575" t="str">
        <f>IF('PE-2'!H162="","",'PE-2'!U162)</f>
        <v/>
      </c>
      <c r="T168" s="1575"/>
      <c r="U168" s="1575"/>
      <c r="V168" s="244"/>
      <c r="W168" s="1568">
        <f t="shared" si="2"/>
        <v>0</v>
      </c>
      <c r="X168" s="1568"/>
      <c r="Y168" s="1568"/>
      <c r="Z168" s="699"/>
      <c r="AB168" s="600"/>
      <c r="AC168" s="600"/>
      <c r="AD168" s="600"/>
      <c r="AE168" s="600"/>
      <c r="AF168" s="600"/>
      <c r="AG168" s="600"/>
      <c r="AH168" s="600"/>
      <c r="AI168" s="600"/>
      <c r="AJ168" s="600"/>
      <c r="AK168" s="600"/>
      <c r="AL168" s="600"/>
      <c r="AM168" s="600"/>
      <c r="AN168" s="600"/>
      <c r="AO168" s="600"/>
      <c r="AP168" s="600"/>
      <c r="AQ168" s="600"/>
      <c r="AR168" s="600"/>
      <c r="AS168" s="600"/>
      <c r="AT168" s="600"/>
      <c r="AU168" s="600"/>
      <c r="AV168" s="600"/>
      <c r="AW168" s="600"/>
      <c r="AX168" s="600"/>
      <c r="AY168" s="600"/>
      <c r="AZ168" s="600"/>
      <c r="BA168" s="600"/>
      <c r="BB168" s="600"/>
      <c r="BC168" s="600"/>
      <c r="BD168" s="600"/>
      <c r="BE168" s="600"/>
      <c r="BF168" s="600"/>
      <c r="BG168" s="600"/>
      <c r="BH168" s="600"/>
      <c r="BI168" s="600"/>
      <c r="BJ168" s="600"/>
      <c r="BK168" s="600"/>
      <c r="BL168" s="600"/>
      <c r="BM168" s="600"/>
      <c r="BN168" s="600"/>
      <c r="BO168" s="600"/>
      <c r="BP168" s="600"/>
      <c r="BQ168" s="600"/>
      <c r="BR168" s="600"/>
      <c r="BS168" s="600"/>
      <c r="BT168" s="600"/>
      <c r="BU168" s="600"/>
      <c r="BV168" s="600"/>
      <c r="BW168" s="600"/>
      <c r="BX168" s="600"/>
      <c r="BY168" s="600"/>
      <c r="BZ168" s="600"/>
      <c r="CA168" s="600"/>
      <c r="CB168" s="600"/>
      <c r="CC168" s="600"/>
      <c r="CD168" s="600"/>
      <c r="CE168" s="600"/>
      <c r="CF168" s="600"/>
      <c r="CG168" s="600"/>
      <c r="CH168" s="600"/>
      <c r="CI168" s="600"/>
    </row>
    <row r="169" spans="2:87" ht="30" customHeight="1">
      <c r="B169" s="1575" t="str">
        <f>IF('PE-2'!H163="","",'PE-2'!A163)</f>
        <v/>
      </c>
      <c r="C169" s="1575"/>
      <c r="D169" s="1576" t="str">
        <f>IF('PE-2'!H163="","",'PE-2'!H163)</f>
        <v/>
      </c>
      <c r="E169" s="1576"/>
      <c r="F169" s="1576"/>
      <c r="G169" s="1576"/>
      <c r="H169" s="1576"/>
      <c r="I169" s="1576"/>
      <c r="J169" s="1576"/>
      <c r="K169" s="1576"/>
      <c r="L169" s="1576"/>
      <c r="M169" s="1576"/>
      <c r="N169" s="1576"/>
      <c r="O169" s="1576"/>
      <c r="P169" s="1576"/>
      <c r="Q169" s="1575" t="str">
        <f>IF('PE-2'!H163="","",'PE-2'!S163)</f>
        <v/>
      </c>
      <c r="R169" s="1575"/>
      <c r="S169" s="1575" t="str">
        <f>IF('PE-2'!H163="","",'PE-2'!U163)</f>
        <v/>
      </c>
      <c r="T169" s="1575"/>
      <c r="U169" s="1575"/>
      <c r="V169" s="244"/>
      <c r="W169" s="1568">
        <f t="shared" si="2"/>
        <v>0</v>
      </c>
      <c r="X169" s="1568"/>
      <c r="Y169" s="1568"/>
      <c r="Z169" s="699"/>
      <c r="AB169" s="600"/>
      <c r="AC169" s="600"/>
      <c r="AD169" s="600"/>
      <c r="AE169" s="600"/>
      <c r="AF169" s="600"/>
      <c r="AG169" s="600"/>
      <c r="AH169" s="600"/>
      <c r="AI169" s="600"/>
      <c r="AJ169" s="600"/>
      <c r="AK169" s="600"/>
      <c r="AL169" s="600"/>
      <c r="AM169" s="600"/>
      <c r="AN169" s="600"/>
      <c r="AO169" s="600"/>
      <c r="AP169" s="600"/>
      <c r="AQ169" s="600"/>
      <c r="AR169" s="600"/>
      <c r="AS169" s="600"/>
      <c r="AT169" s="600"/>
      <c r="AU169" s="600"/>
      <c r="AV169" s="600"/>
      <c r="AW169" s="600"/>
      <c r="AX169" s="600"/>
      <c r="AY169" s="600"/>
      <c r="AZ169" s="600"/>
      <c r="BA169" s="600"/>
      <c r="BB169" s="600"/>
      <c r="BC169" s="600"/>
      <c r="BD169" s="600"/>
      <c r="BE169" s="600"/>
      <c r="BF169" s="600"/>
      <c r="BG169" s="600"/>
      <c r="BH169" s="600"/>
      <c r="BI169" s="600"/>
      <c r="BJ169" s="600"/>
      <c r="BK169" s="600"/>
      <c r="BL169" s="600"/>
      <c r="BM169" s="600"/>
      <c r="BN169" s="600"/>
      <c r="BO169" s="600"/>
      <c r="BP169" s="600"/>
      <c r="BQ169" s="600"/>
      <c r="BR169" s="600"/>
      <c r="BS169" s="600"/>
      <c r="BT169" s="600"/>
      <c r="BU169" s="600"/>
      <c r="BV169" s="600"/>
      <c r="BW169" s="600"/>
      <c r="BX169" s="600"/>
      <c r="BY169" s="600"/>
      <c r="BZ169" s="600"/>
      <c r="CA169" s="600"/>
      <c r="CB169" s="600"/>
      <c r="CC169" s="600"/>
      <c r="CD169" s="600"/>
      <c r="CE169" s="600"/>
      <c r="CF169" s="600"/>
      <c r="CG169" s="600"/>
      <c r="CH169" s="600"/>
      <c r="CI169" s="600"/>
    </row>
    <row r="170" spans="2:87" ht="30" customHeight="1">
      <c r="B170" s="1575" t="str">
        <f>IF('PE-2'!H164="","",'PE-2'!A164)</f>
        <v/>
      </c>
      <c r="C170" s="1575"/>
      <c r="D170" s="1576" t="str">
        <f>IF('PE-2'!H164="","",'PE-2'!H164)</f>
        <v/>
      </c>
      <c r="E170" s="1576"/>
      <c r="F170" s="1576"/>
      <c r="G170" s="1576"/>
      <c r="H170" s="1576"/>
      <c r="I170" s="1576"/>
      <c r="J170" s="1576"/>
      <c r="K170" s="1576"/>
      <c r="L170" s="1576"/>
      <c r="M170" s="1576"/>
      <c r="N170" s="1576"/>
      <c r="O170" s="1576"/>
      <c r="P170" s="1576"/>
      <c r="Q170" s="1575" t="str">
        <f>IF('PE-2'!H164="","",'PE-2'!S164)</f>
        <v/>
      </c>
      <c r="R170" s="1575"/>
      <c r="S170" s="1575" t="str">
        <f>IF('PE-2'!H164="","",'PE-2'!U164)</f>
        <v/>
      </c>
      <c r="T170" s="1575"/>
      <c r="U170" s="1575"/>
      <c r="V170" s="244"/>
      <c r="W170" s="1568">
        <f t="shared" si="2"/>
        <v>0</v>
      </c>
      <c r="X170" s="1568"/>
      <c r="Y170" s="1568"/>
      <c r="Z170" s="699"/>
      <c r="AB170" s="600"/>
      <c r="AC170" s="600"/>
      <c r="AD170" s="600"/>
      <c r="AE170" s="600"/>
      <c r="AF170" s="600"/>
      <c r="AG170" s="600"/>
      <c r="AH170" s="600"/>
      <c r="AI170" s="600"/>
      <c r="AJ170" s="600"/>
      <c r="AK170" s="600"/>
      <c r="AL170" s="600"/>
      <c r="AM170" s="600"/>
      <c r="AN170" s="600"/>
      <c r="AO170" s="600"/>
      <c r="AP170" s="600"/>
      <c r="AQ170" s="600"/>
      <c r="AR170" s="600"/>
      <c r="AS170" s="600"/>
      <c r="AT170" s="600"/>
      <c r="AU170" s="600"/>
      <c r="AV170" s="600"/>
      <c r="AW170" s="600"/>
      <c r="AX170" s="600"/>
      <c r="AY170" s="600"/>
      <c r="AZ170" s="600"/>
      <c r="BA170" s="600"/>
      <c r="BB170" s="600"/>
      <c r="BC170" s="600"/>
      <c r="BD170" s="600"/>
      <c r="BE170" s="600"/>
      <c r="BF170" s="600"/>
      <c r="BG170" s="600"/>
      <c r="BH170" s="600"/>
      <c r="BI170" s="600"/>
      <c r="BJ170" s="600"/>
      <c r="BK170" s="600"/>
      <c r="BL170" s="600"/>
      <c r="BM170" s="600"/>
      <c r="BN170" s="600"/>
      <c r="BO170" s="600"/>
      <c r="BP170" s="600"/>
      <c r="BQ170" s="600"/>
      <c r="BR170" s="600"/>
      <c r="BS170" s="600"/>
      <c r="BT170" s="600"/>
      <c r="BU170" s="600"/>
      <c r="BV170" s="600"/>
      <c r="BW170" s="600"/>
      <c r="BX170" s="600"/>
      <c r="BY170" s="600"/>
      <c r="BZ170" s="600"/>
      <c r="CA170" s="600"/>
      <c r="CB170" s="600"/>
      <c r="CC170" s="600"/>
      <c r="CD170" s="600"/>
      <c r="CE170" s="600"/>
      <c r="CF170" s="600"/>
      <c r="CG170" s="600"/>
      <c r="CH170" s="600"/>
      <c r="CI170" s="600"/>
    </row>
    <row r="171" spans="2:87" ht="30" customHeight="1">
      <c r="B171" s="1575" t="str">
        <f>IF('PE-2'!H165="","",'PE-2'!A165)</f>
        <v/>
      </c>
      <c r="C171" s="1575"/>
      <c r="D171" s="1576" t="str">
        <f>IF('PE-2'!H165="","",'PE-2'!H165)</f>
        <v/>
      </c>
      <c r="E171" s="1576"/>
      <c r="F171" s="1576"/>
      <c r="G171" s="1576"/>
      <c r="H171" s="1576"/>
      <c r="I171" s="1576"/>
      <c r="J171" s="1576"/>
      <c r="K171" s="1576"/>
      <c r="L171" s="1576"/>
      <c r="M171" s="1576"/>
      <c r="N171" s="1576"/>
      <c r="O171" s="1576"/>
      <c r="P171" s="1576"/>
      <c r="Q171" s="1575" t="str">
        <f>IF('PE-2'!H165="","",'PE-2'!S165)</f>
        <v/>
      </c>
      <c r="R171" s="1575"/>
      <c r="S171" s="1575" t="str">
        <f>IF('PE-2'!H165="","",'PE-2'!U165)</f>
        <v/>
      </c>
      <c r="T171" s="1575"/>
      <c r="U171" s="1575"/>
      <c r="V171" s="244"/>
      <c r="W171" s="1568">
        <f t="shared" si="2"/>
        <v>0</v>
      </c>
      <c r="X171" s="1568"/>
      <c r="Y171" s="1568"/>
      <c r="Z171" s="699"/>
      <c r="AB171" s="600"/>
      <c r="AC171" s="600"/>
      <c r="AD171" s="600"/>
      <c r="AE171" s="600"/>
      <c r="AF171" s="600"/>
      <c r="AG171" s="600"/>
      <c r="AH171" s="600"/>
      <c r="AI171" s="600"/>
      <c r="AJ171" s="600"/>
      <c r="AK171" s="600"/>
      <c r="AL171" s="600"/>
      <c r="AM171" s="600"/>
      <c r="AN171" s="600"/>
      <c r="AO171" s="600"/>
      <c r="AP171" s="600"/>
      <c r="AQ171" s="600"/>
      <c r="AR171" s="600"/>
      <c r="AS171" s="600"/>
      <c r="AT171" s="600"/>
      <c r="AU171" s="600"/>
      <c r="AV171" s="600"/>
      <c r="AW171" s="600"/>
      <c r="AX171" s="600"/>
      <c r="AY171" s="600"/>
      <c r="AZ171" s="600"/>
      <c r="BA171" s="600"/>
      <c r="BB171" s="600"/>
      <c r="BC171" s="600"/>
      <c r="BD171" s="600"/>
      <c r="BE171" s="600"/>
      <c r="BF171" s="600"/>
      <c r="BG171" s="600"/>
      <c r="BH171" s="600"/>
      <c r="BI171" s="600"/>
      <c r="BJ171" s="600"/>
      <c r="BK171" s="600"/>
      <c r="BL171" s="600"/>
      <c r="BM171" s="600"/>
      <c r="BN171" s="600"/>
      <c r="BO171" s="600"/>
      <c r="BP171" s="600"/>
      <c r="BQ171" s="600"/>
      <c r="BR171" s="600"/>
      <c r="BS171" s="600"/>
      <c r="BT171" s="600"/>
      <c r="BU171" s="600"/>
      <c r="BV171" s="600"/>
      <c r="BW171" s="600"/>
      <c r="BX171" s="600"/>
      <c r="BY171" s="600"/>
      <c r="BZ171" s="600"/>
      <c r="CA171" s="600"/>
      <c r="CB171" s="600"/>
      <c r="CC171" s="600"/>
      <c r="CD171" s="600"/>
      <c r="CE171" s="600"/>
      <c r="CF171" s="600"/>
      <c r="CG171" s="600"/>
      <c r="CH171" s="600"/>
      <c r="CI171" s="600"/>
    </row>
    <row r="172" spans="2:87" ht="30" customHeight="1">
      <c r="B172" s="1575" t="str">
        <f>IF('PE-2'!H166="","",'PE-2'!A166)</f>
        <v/>
      </c>
      <c r="C172" s="1575"/>
      <c r="D172" s="1576" t="str">
        <f>IF('PE-2'!H166="","",'PE-2'!H166)</f>
        <v/>
      </c>
      <c r="E172" s="1576"/>
      <c r="F172" s="1576"/>
      <c r="G172" s="1576"/>
      <c r="H172" s="1576"/>
      <c r="I172" s="1576"/>
      <c r="J172" s="1576"/>
      <c r="K172" s="1576"/>
      <c r="L172" s="1576"/>
      <c r="M172" s="1576"/>
      <c r="N172" s="1576"/>
      <c r="O172" s="1576"/>
      <c r="P172" s="1576"/>
      <c r="Q172" s="1575" t="str">
        <f>IF('PE-2'!H166="","",'PE-2'!S166)</f>
        <v/>
      </c>
      <c r="R172" s="1575"/>
      <c r="S172" s="1575" t="str">
        <f>IF('PE-2'!H166="","",'PE-2'!U166)</f>
        <v/>
      </c>
      <c r="T172" s="1575"/>
      <c r="U172" s="1575"/>
      <c r="V172" s="244"/>
      <c r="W172" s="1568">
        <f t="shared" si="2"/>
        <v>0</v>
      </c>
      <c r="X172" s="1568"/>
      <c r="Y172" s="1568"/>
      <c r="Z172" s="699"/>
      <c r="AB172" s="600"/>
      <c r="AC172" s="600"/>
      <c r="AD172" s="600"/>
      <c r="AE172" s="600"/>
      <c r="AF172" s="600"/>
      <c r="AG172" s="600"/>
      <c r="AH172" s="600"/>
      <c r="AI172" s="600"/>
      <c r="AJ172" s="600"/>
      <c r="AK172" s="600"/>
      <c r="AL172" s="600"/>
      <c r="AM172" s="600"/>
      <c r="AN172" s="600"/>
      <c r="AO172" s="600"/>
      <c r="AP172" s="600"/>
      <c r="AQ172" s="600"/>
      <c r="AR172" s="600"/>
      <c r="AS172" s="600"/>
      <c r="AT172" s="600"/>
      <c r="AU172" s="600"/>
      <c r="AV172" s="600"/>
      <c r="AW172" s="600"/>
      <c r="AX172" s="600"/>
      <c r="AY172" s="600"/>
      <c r="AZ172" s="600"/>
      <c r="BA172" s="600"/>
      <c r="BB172" s="600"/>
      <c r="BC172" s="600"/>
      <c r="BD172" s="600"/>
      <c r="BE172" s="600"/>
      <c r="BF172" s="600"/>
      <c r="BG172" s="600"/>
      <c r="BH172" s="600"/>
      <c r="BI172" s="600"/>
      <c r="BJ172" s="600"/>
      <c r="BK172" s="600"/>
      <c r="BL172" s="600"/>
      <c r="BM172" s="600"/>
      <c r="BN172" s="600"/>
      <c r="BO172" s="600"/>
      <c r="BP172" s="600"/>
      <c r="BQ172" s="600"/>
      <c r="BR172" s="600"/>
      <c r="BS172" s="600"/>
      <c r="BT172" s="600"/>
      <c r="BU172" s="600"/>
      <c r="BV172" s="600"/>
      <c r="BW172" s="600"/>
      <c r="BX172" s="600"/>
      <c r="BY172" s="600"/>
      <c r="BZ172" s="600"/>
      <c r="CA172" s="600"/>
      <c r="CB172" s="600"/>
      <c r="CC172" s="600"/>
      <c r="CD172" s="600"/>
      <c r="CE172" s="600"/>
      <c r="CF172" s="600"/>
      <c r="CG172" s="600"/>
      <c r="CH172" s="600"/>
      <c r="CI172" s="600"/>
    </row>
    <row r="173" spans="2:87" ht="30" customHeight="1">
      <c r="B173" s="1575" t="str">
        <f>IF('PE-2'!H167="","",'PE-2'!A167)</f>
        <v/>
      </c>
      <c r="C173" s="1575"/>
      <c r="D173" s="1576" t="str">
        <f>IF('PE-2'!H167="","",'PE-2'!H167)</f>
        <v/>
      </c>
      <c r="E173" s="1576"/>
      <c r="F173" s="1576"/>
      <c r="G173" s="1576"/>
      <c r="H173" s="1576"/>
      <c r="I173" s="1576"/>
      <c r="J173" s="1576"/>
      <c r="K173" s="1576"/>
      <c r="L173" s="1576"/>
      <c r="M173" s="1576"/>
      <c r="N173" s="1576"/>
      <c r="O173" s="1576"/>
      <c r="P173" s="1576"/>
      <c r="Q173" s="1575" t="str">
        <f>IF('PE-2'!H167="","",'PE-2'!S167)</f>
        <v/>
      </c>
      <c r="R173" s="1575"/>
      <c r="S173" s="1575" t="str">
        <f>IF('PE-2'!H167="","",'PE-2'!U167)</f>
        <v/>
      </c>
      <c r="T173" s="1575"/>
      <c r="U173" s="1575"/>
      <c r="V173" s="244"/>
      <c r="W173" s="1568">
        <f t="shared" si="2"/>
        <v>0</v>
      </c>
      <c r="X173" s="1568"/>
      <c r="Y173" s="1568"/>
      <c r="Z173" s="699"/>
      <c r="AB173" s="600"/>
      <c r="AC173" s="600"/>
      <c r="AD173" s="600"/>
      <c r="AE173" s="600"/>
      <c r="AF173" s="600"/>
      <c r="AG173" s="600"/>
      <c r="AH173" s="600"/>
      <c r="AI173" s="600"/>
      <c r="AJ173" s="600"/>
      <c r="AK173" s="600"/>
      <c r="AL173" s="600"/>
      <c r="AM173" s="600"/>
      <c r="AN173" s="600"/>
      <c r="AO173" s="600"/>
      <c r="AP173" s="600"/>
      <c r="AQ173" s="600"/>
      <c r="AR173" s="600"/>
      <c r="AS173" s="600"/>
      <c r="AT173" s="600"/>
      <c r="AU173" s="600"/>
      <c r="AV173" s="600"/>
      <c r="AW173" s="600"/>
      <c r="AX173" s="600"/>
      <c r="AY173" s="600"/>
      <c r="AZ173" s="600"/>
      <c r="BA173" s="600"/>
      <c r="BB173" s="600"/>
      <c r="BC173" s="600"/>
      <c r="BD173" s="600"/>
      <c r="BE173" s="600"/>
      <c r="BF173" s="600"/>
      <c r="BG173" s="600"/>
      <c r="BH173" s="600"/>
      <c r="BI173" s="600"/>
      <c r="BJ173" s="600"/>
      <c r="BK173" s="600"/>
      <c r="BL173" s="600"/>
      <c r="BM173" s="600"/>
      <c r="BN173" s="600"/>
      <c r="BO173" s="600"/>
      <c r="BP173" s="600"/>
      <c r="BQ173" s="600"/>
      <c r="BR173" s="600"/>
      <c r="BS173" s="600"/>
      <c r="BT173" s="600"/>
      <c r="BU173" s="600"/>
      <c r="BV173" s="600"/>
      <c r="BW173" s="600"/>
      <c r="BX173" s="600"/>
      <c r="BY173" s="600"/>
      <c r="BZ173" s="600"/>
      <c r="CA173" s="600"/>
      <c r="CB173" s="600"/>
      <c r="CC173" s="600"/>
      <c r="CD173" s="600"/>
      <c r="CE173" s="600"/>
      <c r="CF173" s="600"/>
      <c r="CG173" s="600"/>
      <c r="CH173" s="600"/>
      <c r="CI173" s="600"/>
    </row>
    <row r="174" spans="2:87" ht="30" customHeight="1">
      <c r="B174" s="1575" t="str">
        <f>IF('PE-2'!H168="","",'PE-2'!A168)</f>
        <v/>
      </c>
      <c r="C174" s="1575"/>
      <c r="D174" s="1576" t="str">
        <f>IF('PE-2'!H168="","",'PE-2'!H168)</f>
        <v/>
      </c>
      <c r="E174" s="1576"/>
      <c r="F174" s="1576"/>
      <c r="G174" s="1576"/>
      <c r="H174" s="1576"/>
      <c r="I174" s="1576"/>
      <c r="J174" s="1576"/>
      <c r="K174" s="1576"/>
      <c r="L174" s="1576"/>
      <c r="M174" s="1576"/>
      <c r="N174" s="1576"/>
      <c r="O174" s="1576"/>
      <c r="P174" s="1576"/>
      <c r="Q174" s="1575" t="str">
        <f>IF('PE-2'!H168="","",'PE-2'!S168)</f>
        <v/>
      </c>
      <c r="R174" s="1575"/>
      <c r="S174" s="1575" t="str">
        <f>IF('PE-2'!H168="","",'PE-2'!U168)</f>
        <v/>
      </c>
      <c r="T174" s="1575"/>
      <c r="U174" s="1575"/>
      <c r="V174" s="244"/>
      <c r="W174" s="1568">
        <f t="shared" si="2"/>
        <v>0</v>
      </c>
      <c r="X174" s="1568"/>
      <c r="Y174" s="1568"/>
      <c r="Z174" s="699"/>
      <c r="AB174" s="600"/>
      <c r="AC174" s="600"/>
      <c r="AD174" s="600"/>
      <c r="AE174" s="600"/>
      <c r="AF174" s="600"/>
      <c r="AG174" s="600"/>
      <c r="AH174" s="600"/>
      <c r="AI174" s="600"/>
      <c r="AJ174" s="600"/>
      <c r="AK174" s="600"/>
      <c r="AL174" s="600"/>
      <c r="AM174" s="600"/>
      <c r="AN174" s="600"/>
      <c r="AO174" s="600"/>
      <c r="AP174" s="600"/>
      <c r="AQ174" s="600"/>
      <c r="AR174" s="600"/>
      <c r="AS174" s="600"/>
      <c r="AT174" s="600"/>
      <c r="AU174" s="600"/>
      <c r="AV174" s="600"/>
      <c r="AW174" s="600"/>
      <c r="AX174" s="600"/>
      <c r="AY174" s="600"/>
      <c r="AZ174" s="600"/>
      <c r="BA174" s="600"/>
      <c r="BB174" s="600"/>
      <c r="BC174" s="600"/>
      <c r="BD174" s="600"/>
      <c r="BE174" s="600"/>
      <c r="BF174" s="600"/>
      <c r="BG174" s="600"/>
      <c r="BH174" s="600"/>
      <c r="BI174" s="600"/>
      <c r="BJ174" s="600"/>
      <c r="BK174" s="600"/>
      <c r="BL174" s="600"/>
      <c r="BM174" s="600"/>
      <c r="BN174" s="600"/>
      <c r="BO174" s="600"/>
      <c r="BP174" s="600"/>
      <c r="BQ174" s="600"/>
      <c r="BR174" s="600"/>
      <c r="BS174" s="600"/>
      <c r="BT174" s="600"/>
      <c r="BU174" s="600"/>
      <c r="BV174" s="600"/>
      <c r="BW174" s="600"/>
      <c r="BX174" s="600"/>
      <c r="BY174" s="600"/>
      <c r="BZ174" s="600"/>
      <c r="CA174" s="600"/>
      <c r="CB174" s="600"/>
      <c r="CC174" s="600"/>
      <c r="CD174" s="600"/>
      <c r="CE174" s="600"/>
      <c r="CF174" s="600"/>
      <c r="CG174" s="600"/>
      <c r="CH174" s="600"/>
      <c r="CI174" s="600"/>
    </row>
    <row r="175" spans="2:87" ht="30" customHeight="1">
      <c r="B175" s="1575" t="str">
        <f>IF('PE-2'!H169="","",'PE-2'!A169)</f>
        <v/>
      </c>
      <c r="C175" s="1575"/>
      <c r="D175" s="1576" t="str">
        <f>IF('PE-2'!H169="","",'PE-2'!H169)</f>
        <v/>
      </c>
      <c r="E175" s="1576"/>
      <c r="F175" s="1576"/>
      <c r="G175" s="1576"/>
      <c r="H175" s="1576"/>
      <c r="I175" s="1576"/>
      <c r="J175" s="1576"/>
      <c r="K175" s="1576"/>
      <c r="L175" s="1576"/>
      <c r="M175" s="1576"/>
      <c r="N175" s="1576"/>
      <c r="O175" s="1576"/>
      <c r="P175" s="1576"/>
      <c r="Q175" s="1575" t="str">
        <f>IF('PE-2'!H169="","",'PE-2'!S169)</f>
        <v/>
      </c>
      <c r="R175" s="1575"/>
      <c r="S175" s="1575" t="str">
        <f>IF('PE-2'!H169="","",'PE-2'!U169)</f>
        <v/>
      </c>
      <c r="T175" s="1575"/>
      <c r="U175" s="1575"/>
      <c r="V175" s="244"/>
      <c r="W175" s="1568">
        <f t="shared" si="2"/>
        <v>0</v>
      </c>
      <c r="X175" s="1568"/>
      <c r="Y175" s="1568"/>
      <c r="Z175" s="699"/>
      <c r="AB175" s="600"/>
      <c r="AC175" s="600"/>
      <c r="AD175" s="600"/>
      <c r="AE175" s="600"/>
      <c r="AF175" s="600"/>
      <c r="AG175" s="600"/>
      <c r="AH175" s="600"/>
      <c r="AI175" s="600"/>
      <c r="AJ175" s="600"/>
      <c r="AK175" s="600"/>
      <c r="AL175" s="600"/>
      <c r="AM175" s="600"/>
      <c r="AN175" s="600"/>
      <c r="AO175" s="600"/>
      <c r="AP175" s="600"/>
      <c r="AQ175" s="600"/>
      <c r="AR175" s="600"/>
      <c r="AS175" s="600"/>
      <c r="AT175" s="600"/>
      <c r="AU175" s="600"/>
      <c r="AV175" s="600"/>
      <c r="AW175" s="600"/>
      <c r="AX175" s="600"/>
      <c r="AY175" s="600"/>
      <c r="AZ175" s="600"/>
      <c r="BA175" s="600"/>
      <c r="BB175" s="600"/>
      <c r="BC175" s="600"/>
      <c r="BD175" s="600"/>
      <c r="BE175" s="600"/>
      <c r="BF175" s="600"/>
      <c r="BG175" s="600"/>
      <c r="BH175" s="600"/>
      <c r="BI175" s="600"/>
      <c r="BJ175" s="600"/>
      <c r="BK175" s="600"/>
      <c r="BL175" s="600"/>
      <c r="BM175" s="600"/>
      <c r="BN175" s="600"/>
      <c r="BO175" s="600"/>
      <c r="BP175" s="600"/>
      <c r="BQ175" s="600"/>
      <c r="BR175" s="600"/>
      <c r="BS175" s="600"/>
      <c r="BT175" s="600"/>
      <c r="BU175" s="600"/>
      <c r="BV175" s="600"/>
      <c r="BW175" s="600"/>
      <c r="BX175" s="600"/>
      <c r="BY175" s="600"/>
      <c r="BZ175" s="600"/>
      <c r="CA175" s="600"/>
      <c r="CB175" s="600"/>
      <c r="CC175" s="600"/>
      <c r="CD175" s="600"/>
      <c r="CE175" s="600"/>
      <c r="CF175" s="600"/>
      <c r="CG175" s="600"/>
      <c r="CH175" s="600"/>
      <c r="CI175" s="600"/>
    </row>
    <row r="176" spans="2:87" ht="30" customHeight="1">
      <c r="B176" s="1575" t="str">
        <f>IF('PE-2'!H170="","",'PE-2'!A170)</f>
        <v/>
      </c>
      <c r="C176" s="1575"/>
      <c r="D176" s="1576" t="str">
        <f>IF('PE-2'!H170="","",'PE-2'!H170)</f>
        <v/>
      </c>
      <c r="E176" s="1576"/>
      <c r="F176" s="1576"/>
      <c r="G176" s="1576"/>
      <c r="H176" s="1576"/>
      <c r="I176" s="1576"/>
      <c r="J176" s="1576"/>
      <c r="K176" s="1576"/>
      <c r="L176" s="1576"/>
      <c r="M176" s="1576"/>
      <c r="N176" s="1576"/>
      <c r="O176" s="1576"/>
      <c r="P176" s="1576"/>
      <c r="Q176" s="1575" t="str">
        <f>IF('PE-2'!H170="","",'PE-2'!S170)</f>
        <v/>
      </c>
      <c r="R176" s="1575"/>
      <c r="S176" s="1575" t="str">
        <f>IF('PE-2'!H170="","",'PE-2'!U170)</f>
        <v/>
      </c>
      <c r="T176" s="1575"/>
      <c r="U176" s="1575"/>
      <c r="V176" s="244"/>
      <c r="W176" s="1568">
        <f t="shared" si="2"/>
        <v>0</v>
      </c>
      <c r="X176" s="1568"/>
      <c r="Y176" s="1568"/>
      <c r="Z176" s="699"/>
      <c r="AB176" s="600"/>
      <c r="AC176" s="600"/>
      <c r="AD176" s="600"/>
      <c r="AE176" s="600"/>
      <c r="AF176" s="600"/>
      <c r="AG176" s="600"/>
      <c r="AH176" s="600"/>
      <c r="AI176" s="600"/>
      <c r="AJ176" s="600"/>
      <c r="AK176" s="600"/>
      <c r="AL176" s="600"/>
      <c r="AM176" s="600"/>
      <c r="AN176" s="600"/>
      <c r="AO176" s="600"/>
      <c r="AP176" s="600"/>
      <c r="AQ176" s="600"/>
      <c r="AR176" s="600"/>
      <c r="AS176" s="600"/>
      <c r="AT176" s="600"/>
      <c r="AU176" s="600"/>
      <c r="AV176" s="600"/>
      <c r="AW176" s="600"/>
      <c r="AX176" s="600"/>
      <c r="AY176" s="600"/>
      <c r="AZ176" s="600"/>
      <c r="BA176" s="600"/>
      <c r="BB176" s="600"/>
      <c r="BC176" s="600"/>
      <c r="BD176" s="600"/>
      <c r="BE176" s="600"/>
      <c r="BF176" s="600"/>
      <c r="BG176" s="600"/>
      <c r="BH176" s="600"/>
      <c r="BI176" s="600"/>
      <c r="BJ176" s="600"/>
      <c r="BK176" s="600"/>
      <c r="BL176" s="600"/>
      <c r="BM176" s="600"/>
      <c r="BN176" s="600"/>
      <c r="BO176" s="600"/>
      <c r="BP176" s="600"/>
      <c r="BQ176" s="600"/>
      <c r="BR176" s="600"/>
      <c r="BS176" s="600"/>
      <c r="BT176" s="600"/>
      <c r="BU176" s="600"/>
      <c r="BV176" s="600"/>
      <c r="BW176" s="600"/>
      <c r="BX176" s="600"/>
      <c r="BY176" s="600"/>
      <c r="BZ176" s="600"/>
      <c r="CA176" s="600"/>
      <c r="CB176" s="600"/>
      <c r="CC176" s="600"/>
      <c r="CD176" s="600"/>
      <c r="CE176" s="600"/>
      <c r="CF176" s="600"/>
      <c r="CG176" s="600"/>
      <c r="CH176" s="600"/>
      <c r="CI176" s="600"/>
    </row>
    <row r="177" spans="2:87" ht="30" customHeight="1">
      <c r="B177" s="1575" t="str">
        <f>IF('PE-2'!H171="","",'PE-2'!A171)</f>
        <v/>
      </c>
      <c r="C177" s="1575"/>
      <c r="D177" s="1576" t="str">
        <f>IF('PE-2'!H171="","",'PE-2'!H171)</f>
        <v/>
      </c>
      <c r="E177" s="1576"/>
      <c r="F177" s="1576"/>
      <c r="G177" s="1576"/>
      <c r="H177" s="1576"/>
      <c r="I177" s="1576"/>
      <c r="J177" s="1576"/>
      <c r="K177" s="1576"/>
      <c r="L177" s="1576"/>
      <c r="M177" s="1576"/>
      <c r="N177" s="1576"/>
      <c r="O177" s="1576"/>
      <c r="P177" s="1576"/>
      <c r="Q177" s="1575" t="str">
        <f>IF('PE-2'!H171="","",'PE-2'!S171)</f>
        <v/>
      </c>
      <c r="R177" s="1575"/>
      <c r="S177" s="1575" t="str">
        <f>IF('PE-2'!H171="","",'PE-2'!U171)</f>
        <v/>
      </c>
      <c r="T177" s="1575"/>
      <c r="U177" s="1575"/>
      <c r="V177" s="244"/>
      <c r="W177" s="1568">
        <f t="shared" si="2"/>
        <v>0</v>
      </c>
      <c r="X177" s="1568"/>
      <c r="Y177" s="1568"/>
      <c r="Z177" s="699"/>
      <c r="AB177" s="600"/>
      <c r="AC177" s="600"/>
      <c r="AD177" s="600"/>
      <c r="AE177" s="600"/>
      <c r="AF177" s="600"/>
      <c r="AG177" s="600"/>
      <c r="AH177" s="600"/>
      <c r="AI177" s="600"/>
      <c r="AJ177" s="600"/>
      <c r="AK177" s="600"/>
      <c r="AL177" s="600"/>
      <c r="AM177" s="600"/>
      <c r="AN177" s="600"/>
      <c r="AO177" s="600"/>
      <c r="AP177" s="600"/>
      <c r="AQ177" s="600"/>
      <c r="AR177" s="600"/>
      <c r="AS177" s="600"/>
      <c r="AT177" s="600"/>
      <c r="AU177" s="600"/>
      <c r="AV177" s="600"/>
      <c r="AW177" s="600"/>
      <c r="AX177" s="600"/>
      <c r="AY177" s="600"/>
      <c r="AZ177" s="600"/>
      <c r="BA177" s="600"/>
      <c r="BB177" s="600"/>
      <c r="BC177" s="600"/>
      <c r="BD177" s="600"/>
      <c r="BE177" s="600"/>
      <c r="BF177" s="600"/>
      <c r="BG177" s="600"/>
      <c r="BH177" s="600"/>
      <c r="BI177" s="600"/>
      <c r="BJ177" s="600"/>
      <c r="BK177" s="600"/>
      <c r="BL177" s="600"/>
      <c r="BM177" s="600"/>
      <c r="BN177" s="600"/>
      <c r="BO177" s="600"/>
      <c r="BP177" s="600"/>
      <c r="BQ177" s="600"/>
      <c r="BR177" s="600"/>
      <c r="BS177" s="600"/>
      <c r="BT177" s="600"/>
      <c r="BU177" s="600"/>
      <c r="BV177" s="600"/>
      <c r="BW177" s="600"/>
      <c r="BX177" s="600"/>
      <c r="BY177" s="600"/>
      <c r="BZ177" s="600"/>
      <c r="CA177" s="600"/>
      <c r="CB177" s="600"/>
      <c r="CC177" s="600"/>
      <c r="CD177" s="600"/>
      <c r="CE177" s="600"/>
      <c r="CF177" s="600"/>
      <c r="CG177" s="600"/>
      <c r="CH177" s="600"/>
      <c r="CI177" s="600"/>
    </row>
    <row r="178" spans="2:87" ht="30" customHeight="1">
      <c r="B178" s="1575" t="str">
        <f>IF('PE-2'!H172="","",'PE-2'!A172)</f>
        <v/>
      </c>
      <c r="C178" s="1575"/>
      <c r="D178" s="1576" t="str">
        <f>IF('PE-2'!H172="","",'PE-2'!H172)</f>
        <v/>
      </c>
      <c r="E178" s="1576"/>
      <c r="F178" s="1576"/>
      <c r="G178" s="1576"/>
      <c r="H178" s="1576"/>
      <c r="I178" s="1576"/>
      <c r="J178" s="1576"/>
      <c r="K178" s="1576"/>
      <c r="L178" s="1576"/>
      <c r="M178" s="1576"/>
      <c r="N178" s="1576"/>
      <c r="O178" s="1576"/>
      <c r="P178" s="1576"/>
      <c r="Q178" s="1575" t="str">
        <f>IF('PE-2'!H172="","",'PE-2'!S172)</f>
        <v/>
      </c>
      <c r="R178" s="1575"/>
      <c r="S178" s="1575" t="str">
        <f>IF('PE-2'!H172="","",'PE-2'!U172)</f>
        <v/>
      </c>
      <c r="T178" s="1575"/>
      <c r="U178" s="1575"/>
      <c r="V178" s="244"/>
      <c r="W178" s="1568">
        <f t="shared" si="2"/>
        <v>0</v>
      </c>
      <c r="X178" s="1568"/>
      <c r="Y178" s="1568"/>
      <c r="Z178" s="699"/>
      <c r="AB178" s="600"/>
      <c r="AC178" s="600"/>
      <c r="AD178" s="600"/>
      <c r="AE178" s="600"/>
      <c r="AF178" s="600"/>
      <c r="AG178" s="600"/>
      <c r="AH178" s="600"/>
      <c r="AI178" s="600"/>
      <c r="AJ178" s="600"/>
      <c r="AK178" s="600"/>
      <c r="AL178" s="600"/>
      <c r="AM178" s="600"/>
      <c r="AN178" s="600"/>
      <c r="AO178" s="600"/>
      <c r="AP178" s="600"/>
      <c r="AQ178" s="600"/>
      <c r="AR178" s="600"/>
      <c r="AS178" s="600"/>
      <c r="AT178" s="600"/>
      <c r="AU178" s="600"/>
      <c r="AV178" s="600"/>
      <c r="AW178" s="600"/>
      <c r="AX178" s="600"/>
      <c r="AY178" s="600"/>
      <c r="AZ178" s="600"/>
      <c r="BA178" s="600"/>
      <c r="BB178" s="600"/>
      <c r="BC178" s="600"/>
      <c r="BD178" s="600"/>
      <c r="BE178" s="600"/>
      <c r="BF178" s="600"/>
      <c r="BG178" s="600"/>
      <c r="BH178" s="600"/>
      <c r="BI178" s="600"/>
      <c r="BJ178" s="600"/>
      <c r="BK178" s="600"/>
      <c r="BL178" s="600"/>
      <c r="BM178" s="600"/>
      <c r="BN178" s="600"/>
      <c r="BO178" s="600"/>
      <c r="BP178" s="600"/>
      <c r="BQ178" s="600"/>
      <c r="BR178" s="600"/>
      <c r="BS178" s="600"/>
      <c r="BT178" s="600"/>
      <c r="BU178" s="600"/>
      <c r="BV178" s="600"/>
      <c r="BW178" s="600"/>
      <c r="BX178" s="600"/>
      <c r="BY178" s="600"/>
      <c r="BZ178" s="600"/>
      <c r="CA178" s="600"/>
      <c r="CB178" s="600"/>
      <c r="CC178" s="600"/>
      <c r="CD178" s="600"/>
      <c r="CE178" s="600"/>
      <c r="CF178" s="600"/>
      <c r="CG178" s="600"/>
      <c r="CH178" s="600"/>
      <c r="CI178" s="600"/>
    </row>
    <row r="179" spans="2:87" ht="30" customHeight="1">
      <c r="B179" s="1575" t="str">
        <f>IF('PE-2'!H173="","",'PE-2'!A173)</f>
        <v/>
      </c>
      <c r="C179" s="1575"/>
      <c r="D179" s="1576" t="str">
        <f>IF('PE-2'!H173="","",'PE-2'!H173)</f>
        <v/>
      </c>
      <c r="E179" s="1576"/>
      <c r="F179" s="1576"/>
      <c r="G179" s="1576"/>
      <c r="H179" s="1576"/>
      <c r="I179" s="1576"/>
      <c r="J179" s="1576"/>
      <c r="K179" s="1576"/>
      <c r="L179" s="1576"/>
      <c r="M179" s="1576"/>
      <c r="N179" s="1576"/>
      <c r="O179" s="1576"/>
      <c r="P179" s="1576"/>
      <c r="Q179" s="1575" t="str">
        <f>IF('PE-2'!H173="","",'PE-2'!S173)</f>
        <v/>
      </c>
      <c r="R179" s="1575"/>
      <c r="S179" s="1575" t="str">
        <f>IF('PE-2'!H173="","",'PE-2'!U173)</f>
        <v/>
      </c>
      <c r="T179" s="1575"/>
      <c r="U179" s="1575"/>
      <c r="V179" s="244"/>
      <c r="W179" s="1568">
        <f t="shared" si="2"/>
        <v>0</v>
      </c>
      <c r="X179" s="1568"/>
      <c r="Y179" s="1568"/>
      <c r="Z179" s="699"/>
      <c r="AB179" s="600"/>
      <c r="AC179" s="600"/>
      <c r="AD179" s="600"/>
      <c r="AE179" s="600"/>
      <c r="AF179" s="600"/>
      <c r="AG179" s="600"/>
      <c r="AH179" s="600"/>
      <c r="AI179" s="600"/>
      <c r="AJ179" s="600"/>
      <c r="AK179" s="600"/>
      <c r="AL179" s="600"/>
      <c r="AM179" s="600"/>
      <c r="AN179" s="600"/>
      <c r="AO179" s="600"/>
      <c r="AP179" s="600"/>
      <c r="AQ179" s="600"/>
      <c r="AR179" s="600"/>
      <c r="AS179" s="600"/>
      <c r="AT179" s="600"/>
      <c r="AU179" s="600"/>
      <c r="AV179" s="600"/>
      <c r="AW179" s="600"/>
      <c r="AX179" s="600"/>
      <c r="AY179" s="600"/>
      <c r="AZ179" s="600"/>
      <c r="BA179" s="600"/>
      <c r="BB179" s="600"/>
      <c r="BC179" s="600"/>
      <c r="BD179" s="600"/>
      <c r="BE179" s="600"/>
      <c r="BF179" s="600"/>
      <c r="BG179" s="600"/>
      <c r="BH179" s="600"/>
      <c r="BI179" s="600"/>
      <c r="BJ179" s="600"/>
      <c r="BK179" s="600"/>
      <c r="BL179" s="600"/>
      <c r="BM179" s="600"/>
      <c r="BN179" s="600"/>
      <c r="BO179" s="600"/>
      <c r="BP179" s="600"/>
      <c r="BQ179" s="600"/>
      <c r="BR179" s="600"/>
      <c r="BS179" s="600"/>
      <c r="BT179" s="600"/>
      <c r="BU179" s="600"/>
      <c r="BV179" s="600"/>
      <c r="BW179" s="600"/>
      <c r="BX179" s="600"/>
      <c r="BY179" s="600"/>
      <c r="BZ179" s="600"/>
      <c r="CA179" s="600"/>
      <c r="CB179" s="600"/>
      <c r="CC179" s="600"/>
      <c r="CD179" s="600"/>
      <c r="CE179" s="600"/>
      <c r="CF179" s="600"/>
      <c r="CG179" s="600"/>
      <c r="CH179" s="600"/>
      <c r="CI179" s="600"/>
    </row>
  </sheetData>
  <mergeCells count="734">
    <mergeCell ref="W174:Y174"/>
    <mergeCell ref="W175:Y175"/>
    <mergeCell ref="W176:Y176"/>
    <mergeCell ref="W177:Y177"/>
    <mergeCell ref="W178:Y178"/>
    <mergeCell ref="W179:Y179"/>
    <mergeCell ref="W168:Y168"/>
    <mergeCell ref="W169:Y169"/>
    <mergeCell ref="W170:Y170"/>
    <mergeCell ref="W171:Y171"/>
    <mergeCell ref="W172:Y172"/>
    <mergeCell ref="W173:Y173"/>
    <mergeCell ref="W162:Y162"/>
    <mergeCell ref="W163:Y163"/>
    <mergeCell ref="W164:Y164"/>
    <mergeCell ref="W165:Y165"/>
    <mergeCell ref="W166:Y166"/>
    <mergeCell ref="W167:Y167"/>
    <mergeCell ref="W156:Y156"/>
    <mergeCell ref="W157:Y157"/>
    <mergeCell ref="W158:Y158"/>
    <mergeCell ref="W159:Y159"/>
    <mergeCell ref="W160:Y160"/>
    <mergeCell ref="W161:Y161"/>
    <mergeCell ref="W150:Y150"/>
    <mergeCell ref="W151:Y151"/>
    <mergeCell ref="W152:Y152"/>
    <mergeCell ref="W153:Y153"/>
    <mergeCell ref="W154:Y154"/>
    <mergeCell ref="W155:Y155"/>
    <mergeCell ref="W144:Y144"/>
    <mergeCell ref="W145:Y145"/>
    <mergeCell ref="W146:Y146"/>
    <mergeCell ref="W147:Y147"/>
    <mergeCell ref="W148:Y148"/>
    <mergeCell ref="W149:Y149"/>
    <mergeCell ref="W138:Y138"/>
    <mergeCell ref="W139:Y139"/>
    <mergeCell ref="W140:Y140"/>
    <mergeCell ref="W141:Y141"/>
    <mergeCell ref="W142:Y142"/>
    <mergeCell ref="W143:Y143"/>
    <mergeCell ref="W132:Y132"/>
    <mergeCell ref="W133:Y133"/>
    <mergeCell ref="W134:Y134"/>
    <mergeCell ref="W135:Y135"/>
    <mergeCell ref="W136:Y136"/>
    <mergeCell ref="W137:Y137"/>
    <mergeCell ref="W126:Y126"/>
    <mergeCell ref="W127:Y127"/>
    <mergeCell ref="W128:Y128"/>
    <mergeCell ref="W129:Y129"/>
    <mergeCell ref="W130:Y130"/>
    <mergeCell ref="W131:Y131"/>
    <mergeCell ref="W120:Y120"/>
    <mergeCell ref="W121:Y121"/>
    <mergeCell ref="W122:Y122"/>
    <mergeCell ref="W123:Y123"/>
    <mergeCell ref="W124:Y124"/>
    <mergeCell ref="W125:Y125"/>
    <mergeCell ref="W114:Y114"/>
    <mergeCell ref="W115:Y115"/>
    <mergeCell ref="W116:Y116"/>
    <mergeCell ref="W117:Y117"/>
    <mergeCell ref="W118:Y118"/>
    <mergeCell ref="W119:Y119"/>
    <mergeCell ref="W108:Y108"/>
    <mergeCell ref="W109:Y109"/>
    <mergeCell ref="W110:Y110"/>
    <mergeCell ref="W111:Y111"/>
    <mergeCell ref="W112:Y112"/>
    <mergeCell ref="W113:Y113"/>
    <mergeCell ref="W102:Y102"/>
    <mergeCell ref="W103:Y103"/>
    <mergeCell ref="W104:Y104"/>
    <mergeCell ref="W105:Y105"/>
    <mergeCell ref="W106:Y106"/>
    <mergeCell ref="W107:Y107"/>
    <mergeCell ref="W96:Y96"/>
    <mergeCell ref="W97:Y97"/>
    <mergeCell ref="W98:Y98"/>
    <mergeCell ref="W99:Y99"/>
    <mergeCell ref="W100:Y100"/>
    <mergeCell ref="W101:Y101"/>
    <mergeCell ref="W90:Y90"/>
    <mergeCell ref="W91:Y91"/>
    <mergeCell ref="W92:Y92"/>
    <mergeCell ref="W93:Y93"/>
    <mergeCell ref="W94:Y94"/>
    <mergeCell ref="W95:Y95"/>
    <mergeCell ref="W84:Y84"/>
    <mergeCell ref="W85:Y85"/>
    <mergeCell ref="W86:Y86"/>
    <mergeCell ref="W87:Y87"/>
    <mergeCell ref="W88:Y88"/>
    <mergeCell ref="W89:Y89"/>
    <mergeCell ref="W78:Y78"/>
    <mergeCell ref="W79:Y79"/>
    <mergeCell ref="W80:Y80"/>
    <mergeCell ref="W81:Y81"/>
    <mergeCell ref="W82:Y82"/>
    <mergeCell ref="W83:Y83"/>
    <mergeCell ref="CB53:CB54"/>
    <mergeCell ref="CC53:CC54"/>
    <mergeCell ref="CD53:CD54"/>
    <mergeCell ref="BL53:BL54"/>
    <mergeCell ref="BM53:BM54"/>
    <mergeCell ref="BN53:BN54"/>
    <mergeCell ref="BO53:BO54"/>
    <mergeCell ref="BP53:BP54"/>
    <mergeCell ref="BQ53:BQ54"/>
    <mergeCell ref="BB53:BB54"/>
    <mergeCell ref="BC53:BC54"/>
    <mergeCell ref="BD53:BD54"/>
    <mergeCell ref="BE53:BE54"/>
    <mergeCell ref="BF53:BF54"/>
    <mergeCell ref="BG53:BG54"/>
    <mergeCell ref="AV53:AV54"/>
    <mergeCell ref="AW53:AW54"/>
    <mergeCell ref="AX53:AX54"/>
    <mergeCell ref="AY53:AY54"/>
    <mergeCell ref="AZ53:AZ54"/>
    <mergeCell ref="BA53:BA54"/>
    <mergeCell ref="AL53:AL54"/>
    <mergeCell ref="AM53:AM54"/>
    <mergeCell ref="AN53:AN54"/>
    <mergeCell ref="AO53:AO54"/>
    <mergeCell ref="AP53:AP54"/>
    <mergeCell ref="AQ53:AQ54"/>
    <mergeCell ref="AR53:AR54"/>
    <mergeCell ref="AS53:AS54"/>
    <mergeCell ref="AT53:AT54"/>
    <mergeCell ref="AU53:AU54"/>
    <mergeCell ref="AI53:AI54"/>
    <mergeCell ref="AJ53:AJ54"/>
    <mergeCell ref="AK53:AK54"/>
    <mergeCell ref="AB53:AB54"/>
    <mergeCell ref="AC53:AC54"/>
    <mergeCell ref="AD53:AD54"/>
    <mergeCell ref="AE53:AE54"/>
    <mergeCell ref="Q44:U45"/>
    <mergeCell ref="AB51:AC52"/>
    <mergeCell ref="S51:U54"/>
    <mergeCell ref="W51:Y54"/>
    <mergeCell ref="AF53:AF54"/>
    <mergeCell ref="AG53:AG54"/>
    <mergeCell ref="AH53:AH54"/>
    <mergeCell ref="Q177:R177"/>
    <mergeCell ref="S177:U177"/>
    <mergeCell ref="Q178:R178"/>
    <mergeCell ref="S178:U178"/>
    <mergeCell ref="Q179:R179"/>
    <mergeCell ref="S179:U179"/>
    <mergeCell ref="Q174:R174"/>
    <mergeCell ref="S174:U174"/>
    <mergeCell ref="Q175:R175"/>
    <mergeCell ref="S175:U175"/>
    <mergeCell ref="Q176:R176"/>
    <mergeCell ref="S176:U176"/>
    <mergeCell ref="Q171:R171"/>
    <mergeCell ref="S171:U171"/>
    <mergeCell ref="Q172:R172"/>
    <mergeCell ref="S172:U172"/>
    <mergeCell ref="Q173:R173"/>
    <mergeCell ref="S173:U173"/>
    <mergeCell ref="Q168:R168"/>
    <mergeCell ref="S168:U168"/>
    <mergeCell ref="Q169:R169"/>
    <mergeCell ref="S169:U169"/>
    <mergeCell ref="Q170:R170"/>
    <mergeCell ref="S170:U170"/>
    <mergeCell ref="Q165:R165"/>
    <mergeCell ref="S165:U165"/>
    <mergeCell ref="Q166:R166"/>
    <mergeCell ref="S166:U166"/>
    <mergeCell ref="Q167:R167"/>
    <mergeCell ref="S167:U167"/>
    <mergeCell ref="Q162:R162"/>
    <mergeCell ref="S162:U162"/>
    <mergeCell ref="Q163:R163"/>
    <mergeCell ref="S163:U163"/>
    <mergeCell ref="Q164:R164"/>
    <mergeCell ref="S164:U164"/>
    <mergeCell ref="Q159:R159"/>
    <mergeCell ref="S159:U159"/>
    <mergeCell ref="Q160:R160"/>
    <mergeCell ref="S160:U160"/>
    <mergeCell ref="Q161:R161"/>
    <mergeCell ref="S161:U161"/>
    <mergeCell ref="Q156:R156"/>
    <mergeCell ref="S156:U156"/>
    <mergeCell ref="Q157:R157"/>
    <mergeCell ref="S157:U157"/>
    <mergeCell ref="Q158:R158"/>
    <mergeCell ref="S158:U158"/>
    <mergeCell ref="Q153:R153"/>
    <mergeCell ref="S153:U153"/>
    <mergeCell ref="Q154:R154"/>
    <mergeCell ref="S154:U154"/>
    <mergeCell ref="Q155:R155"/>
    <mergeCell ref="S155:U155"/>
    <mergeCell ref="Q150:R150"/>
    <mergeCell ref="S150:U150"/>
    <mergeCell ref="Q151:R151"/>
    <mergeCell ref="S151:U151"/>
    <mergeCell ref="Q152:R152"/>
    <mergeCell ref="S152:U152"/>
    <mergeCell ref="Q147:R147"/>
    <mergeCell ref="S147:U147"/>
    <mergeCell ref="Q148:R148"/>
    <mergeCell ref="S148:U148"/>
    <mergeCell ref="Q149:R149"/>
    <mergeCell ref="S149:U149"/>
    <mergeCell ref="Q144:R144"/>
    <mergeCell ref="S144:U144"/>
    <mergeCell ref="Q145:R145"/>
    <mergeCell ref="S145:U145"/>
    <mergeCell ref="Q146:R146"/>
    <mergeCell ref="S146:U146"/>
    <mergeCell ref="Q141:R141"/>
    <mergeCell ref="S141:U141"/>
    <mergeCell ref="Q142:R142"/>
    <mergeCell ref="S142:U142"/>
    <mergeCell ref="Q143:R143"/>
    <mergeCell ref="S143:U143"/>
    <mergeCell ref="Q138:R138"/>
    <mergeCell ref="S138:U138"/>
    <mergeCell ref="Q139:R139"/>
    <mergeCell ref="S139:U139"/>
    <mergeCell ref="Q140:R140"/>
    <mergeCell ref="S140:U140"/>
    <mergeCell ref="Q135:R135"/>
    <mergeCell ref="S135:U135"/>
    <mergeCell ref="Q136:R136"/>
    <mergeCell ref="S136:U136"/>
    <mergeCell ref="Q137:R137"/>
    <mergeCell ref="S137:U137"/>
    <mergeCell ref="Q132:R132"/>
    <mergeCell ref="S132:U132"/>
    <mergeCell ref="Q133:R133"/>
    <mergeCell ref="S133:U133"/>
    <mergeCell ref="Q134:R134"/>
    <mergeCell ref="S134:U134"/>
    <mergeCell ref="Q129:R129"/>
    <mergeCell ref="S129:U129"/>
    <mergeCell ref="Q130:R130"/>
    <mergeCell ref="S130:U130"/>
    <mergeCell ref="Q131:R131"/>
    <mergeCell ref="S131:U131"/>
    <mergeCell ref="Q126:R126"/>
    <mergeCell ref="S126:U126"/>
    <mergeCell ref="Q127:R127"/>
    <mergeCell ref="S127:U127"/>
    <mergeCell ref="Q128:R128"/>
    <mergeCell ref="S128:U128"/>
    <mergeCell ref="Q123:R123"/>
    <mergeCell ref="S123:U123"/>
    <mergeCell ref="Q124:R124"/>
    <mergeCell ref="S124:U124"/>
    <mergeCell ref="Q125:R125"/>
    <mergeCell ref="S125:U125"/>
    <mergeCell ref="Q120:R120"/>
    <mergeCell ref="S120:U120"/>
    <mergeCell ref="Q121:R121"/>
    <mergeCell ref="S121:U121"/>
    <mergeCell ref="Q122:R122"/>
    <mergeCell ref="S122:U122"/>
    <mergeCell ref="Q117:R117"/>
    <mergeCell ref="S117:U117"/>
    <mergeCell ref="Q118:R118"/>
    <mergeCell ref="S118:U118"/>
    <mergeCell ref="Q119:R119"/>
    <mergeCell ref="S119:U119"/>
    <mergeCell ref="Q114:R114"/>
    <mergeCell ref="S114:U114"/>
    <mergeCell ref="Q115:R115"/>
    <mergeCell ref="S115:U115"/>
    <mergeCell ref="Q116:R116"/>
    <mergeCell ref="S116:U116"/>
    <mergeCell ref="Q111:R111"/>
    <mergeCell ref="S111:U111"/>
    <mergeCell ref="Q112:R112"/>
    <mergeCell ref="S112:U112"/>
    <mergeCell ref="Q113:R113"/>
    <mergeCell ref="S113:U113"/>
    <mergeCell ref="Q108:R108"/>
    <mergeCell ref="S108:U108"/>
    <mergeCell ref="Q109:R109"/>
    <mergeCell ref="S109:U109"/>
    <mergeCell ref="Q110:R110"/>
    <mergeCell ref="S110:U110"/>
    <mergeCell ref="Q105:R105"/>
    <mergeCell ref="S105:U105"/>
    <mergeCell ref="Q106:R106"/>
    <mergeCell ref="S106:U106"/>
    <mergeCell ref="Q107:R107"/>
    <mergeCell ref="S107:U107"/>
    <mergeCell ref="Q102:R102"/>
    <mergeCell ref="S102:U102"/>
    <mergeCell ref="Q103:R103"/>
    <mergeCell ref="S103:U103"/>
    <mergeCell ref="Q104:R104"/>
    <mergeCell ref="S104:U104"/>
    <mergeCell ref="Q99:R99"/>
    <mergeCell ref="S99:U99"/>
    <mergeCell ref="Q100:R100"/>
    <mergeCell ref="S100:U100"/>
    <mergeCell ref="Q101:R101"/>
    <mergeCell ref="S101:U101"/>
    <mergeCell ref="Q96:R96"/>
    <mergeCell ref="S96:U96"/>
    <mergeCell ref="Q97:R97"/>
    <mergeCell ref="S97:U97"/>
    <mergeCell ref="Q98:R98"/>
    <mergeCell ref="S98:U98"/>
    <mergeCell ref="Q93:R93"/>
    <mergeCell ref="S93:U93"/>
    <mergeCell ref="Q94:R94"/>
    <mergeCell ref="S94:U94"/>
    <mergeCell ref="Q95:R95"/>
    <mergeCell ref="S95:U95"/>
    <mergeCell ref="Q90:R90"/>
    <mergeCell ref="S90:U90"/>
    <mergeCell ref="Q91:R91"/>
    <mergeCell ref="S91:U91"/>
    <mergeCell ref="Q92:R92"/>
    <mergeCell ref="S92:U92"/>
    <mergeCell ref="S87:U87"/>
    <mergeCell ref="Q88:R88"/>
    <mergeCell ref="S88:U88"/>
    <mergeCell ref="Q89:R89"/>
    <mergeCell ref="S89:U89"/>
    <mergeCell ref="Q84:R84"/>
    <mergeCell ref="S84:U84"/>
    <mergeCell ref="Q85:R85"/>
    <mergeCell ref="S85:U85"/>
    <mergeCell ref="Q86:R86"/>
    <mergeCell ref="S86:U86"/>
    <mergeCell ref="S80:U80"/>
    <mergeCell ref="Q81:R81"/>
    <mergeCell ref="S81:U81"/>
    <mergeCell ref="Q82:R82"/>
    <mergeCell ref="S82:U82"/>
    <mergeCell ref="Q83:R83"/>
    <mergeCell ref="S83:U83"/>
    <mergeCell ref="D179:P179"/>
    <mergeCell ref="Q76:R76"/>
    <mergeCell ref="S76:U76"/>
    <mergeCell ref="Q77:R77"/>
    <mergeCell ref="S77:U77"/>
    <mergeCell ref="Q78:R78"/>
    <mergeCell ref="S78:U78"/>
    <mergeCell ref="Q79:R79"/>
    <mergeCell ref="S79:U79"/>
    <mergeCell ref="Q80:R80"/>
    <mergeCell ref="D173:P173"/>
    <mergeCell ref="D174:P174"/>
    <mergeCell ref="D175:P175"/>
    <mergeCell ref="D176:P176"/>
    <mergeCell ref="D177:P177"/>
    <mergeCell ref="D178:P178"/>
    <mergeCell ref="D167:P167"/>
    <mergeCell ref="D168:P168"/>
    <mergeCell ref="D169:P169"/>
    <mergeCell ref="D170:P170"/>
    <mergeCell ref="D171:P171"/>
    <mergeCell ref="D172:P172"/>
    <mergeCell ref="D161:P161"/>
    <mergeCell ref="D162:P162"/>
    <mergeCell ref="D163:P163"/>
    <mergeCell ref="D164:P164"/>
    <mergeCell ref="D165:P165"/>
    <mergeCell ref="D166:P166"/>
    <mergeCell ref="D155:P155"/>
    <mergeCell ref="D156:P156"/>
    <mergeCell ref="D157:P157"/>
    <mergeCell ref="D158:P158"/>
    <mergeCell ref="D159:P159"/>
    <mergeCell ref="D160:P160"/>
    <mergeCell ref="D149:P149"/>
    <mergeCell ref="D150:P150"/>
    <mergeCell ref="D151:P151"/>
    <mergeCell ref="D152:P152"/>
    <mergeCell ref="D153:P153"/>
    <mergeCell ref="D154:P154"/>
    <mergeCell ref="D143:P143"/>
    <mergeCell ref="D144:P144"/>
    <mergeCell ref="D145:P145"/>
    <mergeCell ref="D146:P146"/>
    <mergeCell ref="D147:P147"/>
    <mergeCell ref="D148:P148"/>
    <mergeCell ref="D137:P137"/>
    <mergeCell ref="D138:P138"/>
    <mergeCell ref="D139:P139"/>
    <mergeCell ref="D140:P140"/>
    <mergeCell ref="D141:P141"/>
    <mergeCell ref="D142:P142"/>
    <mergeCell ref="D131:P131"/>
    <mergeCell ref="D132:P132"/>
    <mergeCell ref="D133:P133"/>
    <mergeCell ref="D134:P134"/>
    <mergeCell ref="D135:P135"/>
    <mergeCell ref="D136:P136"/>
    <mergeCell ref="D125:P125"/>
    <mergeCell ref="D126:P126"/>
    <mergeCell ref="D127:P127"/>
    <mergeCell ref="D128:P128"/>
    <mergeCell ref="D129:P129"/>
    <mergeCell ref="D130:P130"/>
    <mergeCell ref="D119:P119"/>
    <mergeCell ref="D120:P120"/>
    <mergeCell ref="D121:P121"/>
    <mergeCell ref="D122:P122"/>
    <mergeCell ref="D123:P123"/>
    <mergeCell ref="D124:P124"/>
    <mergeCell ref="D113:P113"/>
    <mergeCell ref="D114:P114"/>
    <mergeCell ref="D115:P115"/>
    <mergeCell ref="D116:P116"/>
    <mergeCell ref="D117:P117"/>
    <mergeCell ref="D118:P118"/>
    <mergeCell ref="D107:P107"/>
    <mergeCell ref="D108:P108"/>
    <mergeCell ref="D109:P109"/>
    <mergeCell ref="D110:P110"/>
    <mergeCell ref="D111:P111"/>
    <mergeCell ref="D112:P112"/>
    <mergeCell ref="D101:P101"/>
    <mergeCell ref="D102:P102"/>
    <mergeCell ref="D103:P103"/>
    <mergeCell ref="D104:P104"/>
    <mergeCell ref="D105:P105"/>
    <mergeCell ref="D106:P106"/>
    <mergeCell ref="D95:P95"/>
    <mergeCell ref="D96:P96"/>
    <mergeCell ref="D97:P97"/>
    <mergeCell ref="D98:P98"/>
    <mergeCell ref="D99:P99"/>
    <mergeCell ref="D100:P100"/>
    <mergeCell ref="D89:P89"/>
    <mergeCell ref="D90:P90"/>
    <mergeCell ref="D91:P91"/>
    <mergeCell ref="D92:P92"/>
    <mergeCell ref="D93:P93"/>
    <mergeCell ref="D94:P94"/>
    <mergeCell ref="B178:C178"/>
    <mergeCell ref="B179:C179"/>
    <mergeCell ref="B172:C172"/>
    <mergeCell ref="B173:C173"/>
    <mergeCell ref="B174:C174"/>
    <mergeCell ref="B175:C175"/>
    <mergeCell ref="B176:C176"/>
    <mergeCell ref="B177:C177"/>
    <mergeCell ref="B166:C166"/>
    <mergeCell ref="B167:C167"/>
    <mergeCell ref="B168:C168"/>
    <mergeCell ref="B169:C169"/>
    <mergeCell ref="B170:C170"/>
    <mergeCell ref="B171:C171"/>
    <mergeCell ref="B160:C160"/>
    <mergeCell ref="B161:C161"/>
    <mergeCell ref="B162:C162"/>
    <mergeCell ref="B163:C163"/>
    <mergeCell ref="B164:C164"/>
    <mergeCell ref="B165:C165"/>
    <mergeCell ref="B154:C154"/>
    <mergeCell ref="B155:C155"/>
    <mergeCell ref="B156:C156"/>
    <mergeCell ref="B157:C157"/>
    <mergeCell ref="B158:C158"/>
    <mergeCell ref="B159:C159"/>
    <mergeCell ref="B148:C148"/>
    <mergeCell ref="B149:C149"/>
    <mergeCell ref="B150:C150"/>
    <mergeCell ref="B151:C151"/>
    <mergeCell ref="B152:C152"/>
    <mergeCell ref="B153:C153"/>
    <mergeCell ref="B142:C142"/>
    <mergeCell ref="B143:C143"/>
    <mergeCell ref="B144:C144"/>
    <mergeCell ref="B145:C145"/>
    <mergeCell ref="B146:C146"/>
    <mergeCell ref="B147:C147"/>
    <mergeCell ref="B136:C136"/>
    <mergeCell ref="B137:C137"/>
    <mergeCell ref="B138:C138"/>
    <mergeCell ref="B139:C139"/>
    <mergeCell ref="B140:C140"/>
    <mergeCell ref="B141:C141"/>
    <mergeCell ref="B130:C130"/>
    <mergeCell ref="B131:C131"/>
    <mergeCell ref="B132:C132"/>
    <mergeCell ref="B133:C133"/>
    <mergeCell ref="B134:C134"/>
    <mergeCell ref="B135:C135"/>
    <mergeCell ref="B124:C124"/>
    <mergeCell ref="B125:C125"/>
    <mergeCell ref="B126:C126"/>
    <mergeCell ref="B127:C127"/>
    <mergeCell ref="B128:C128"/>
    <mergeCell ref="B129:C129"/>
    <mergeCell ref="B118:C118"/>
    <mergeCell ref="B119:C119"/>
    <mergeCell ref="B120:C120"/>
    <mergeCell ref="B121:C121"/>
    <mergeCell ref="B122:C122"/>
    <mergeCell ref="B123:C123"/>
    <mergeCell ref="B112:C112"/>
    <mergeCell ref="B113:C113"/>
    <mergeCell ref="B114:C114"/>
    <mergeCell ref="B115:C115"/>
    <mergeCell ref="B116:C116"/>
    <mergeCell ref="B117:C117"/>
    <mergeCell ref="B106:C106"/>
    <mergeCell ref="B107:C107"/>
    <mergeCell ref="B108:C108"/>
    <mergeCell ref="B109:C109"/>
    <mergeCell ref="B110:C110"/>
    <mergeCell ref="B111:C111"/>
    <mergeCell ref="B100:C100"/>
    <mergeCell ref="B101:C101"/>
    <mergeCell ref="B102:C102"/>
    <mergeCell ref="B103:C103"/>
    <mergeCell ref="B104:C104"/>
    <mergeCell ref="B105:C105"/>
    <mergeCell ref="B94:C94"/>
    <mergeCell ref="B95:C95"/>
    <mergeCell ref="B96:C96"/>
    <mergeCell ref="B97:C97"/>
    <mergeCell ref="B98:C98"/>
    <mergeCell ref="B99:C99"/>
    <mergeCell ref="B89:C89"/>
    <mergeCell ref="B90:C90"/>
    <mergeCell ref="B91:C91"/>
    <mergeCell ref="B92:C92"/>
    <mergeCell ref="B93:C93"/>
    <mergeCell ref="B82:C82"/>
    <mergeCell ref="B83:C83"/>
    <mergeCell ref="B84:C84"/>
    <mergeCell ref="B85:C85"/>
    <mergeCell ref="B86:C86"/>
    <mergeCell ref="B87:C87"/>
    <mergeCell ref="B77:C77"/>
    <mergeCell ref="B78:C78"/>
    <mergeCell ref="B79:C79"/>
    <mergeCell ref="B80:C80"/>
    <mergeCell ref="B81:C81"/>
    <mergeCell ref="B73:C73"/>
    <mergeCell ref="D73:P73"/>
    <mergeCell ref="Q73:R73"/>
    <mergeCell ref="B88:C88"/>
    <mergeCell ref="D83:P83"/>
    <mergeCell ref="D84:P84"/>
    <mergeCell ref="D85:P85"/>
    <mergeCell ref="D86:P86"/>
    <mergeCell ref="D87:P87"/>
    <mergeCell ref="D88:P88"/>
    <mergeCell ref="D76:P76"/>
    <mergeCell ref="D77:P77"/>
    <mergeCell ref="D78:P78"/>
    <mergeCell ref="D79:P79"/>
    <mergeCell ref="D80:P80"/>
    <mergeCell ref="D81:P81"/>
    <mergeCell ref="D82:P82"/>
    <mergeCell ref="Q87:R87"/>
    <mergeCell ref="B71:C71"/>
    <mergeCell ref="D71:P71"/>
    <mergeCell ref="Q71:R71"/>
    <mergeCell ref="S71:U71"/>
    <mergeCell ref="B72:C72"/>
    <mergeCell ref="D72:P72"/>
    <mergeCell ref="Q72:R72"/>
    <mergeCell ref="S72:U72"/>
    <mergeCell ref="B76:C76"/>
    <mergeCell ref="B68:C68"/>
    <mergeCell ref="D68:P68"/>
    <mergeCell ref="Q68:R68"/>
    <mergeCell ref="S68:U68"/>
    <mergeCell ref="B69:C69"/>
    <mergeCell ref="D69:P69"/>
    <mergeCell ref="Q69:R69"/>
    <mergeCell ref="S69:U69"/>
    <mergeCell ref="B65:C65"/>
    <mergeCell ref="D65:P65"/>
    <mergeCell ref="Q65:R65"/>
    <mergeCell ref="S65:U65"/>
    <mergeCell ref="B66:C66"/>
    <mergeCell ref="D66:P66"/>
    <mergeCell ref="Q66:R66"/>
    <mergeCell ref="S66:U66"/>
    <mergeCell ref="B67:C67"/>
    <mergeCell ref="D67:P67"/>
    <mergeCell ref="Q67:R67"/>
    <mergeCell ref="S67:U67"/>
    <mergeCell ref="CI53:CI54"/>
    <mergeCell ref="CJ53:CK54"/>
    <mergeCell ref="CH53:CH54"/>
    <mergeCell ref="BX53:BX54"/>
    <mergeCell ref="BY53:BY54"/>
    <mergeCell ref="BZ53:BZ54"/>
    <mergeCell ref="CA53:CA54"/>
    <mergeCell ref="BH53:BH54"/>
    <mergeCell ref="BI53:BI54"/>
    <mergeCell ref="BJ53:BJ54"/>
    <mergeCell ref="BK53:BK54"/>
    <mergeCell ref="CE53:CE54"/>
    <mergeCell ref="CF53:CF54"/>
    <mergeCell ref="CG53:CG54"/>
    <mergeCell ref="BR53:BR54"/>
    <mergeCell ref="BS53:BS54"/>
    <mergeCell ref="BT53:BT54"/>
    <mergeCell ref="BU53:BU54"/>
    <mergeCell ref="BV53:BV54"/>
    <mergeCell ref="BW53:BW54"/>
    <mergeCell ref="W77:Y77"/>
    <mergeCell ref="W69:Y69"/>
    <mergeCell ref="W70:Y70"/>
    <mergeCell ref="B70:C70"/>
    <mergeCell ref="D70:P70"/>
    <mergeCell ref="Q70:R70"/>
    <mergeCell ref="S70:U70"/>
    <mergeCell ref="W67:Y67"/>
    <mergeCell ref="W68:Y68"/>
    <mergeCell ref="W73:Y73"/>
    <mergeCell ref="W74:Y74"/>
    <mergeCell ref="W75:Y75"/>
    <mergeCell ref="W76:Y76"/>
    <mergeCell ref="B75:C75"/>
    <mergeCell ref="D75:P75"/>
    <mergeCell ref="Q75:R75"/>
    <mergeCell ref="S75:U75"/>
    <mergeCell ref="W71:Y71"/>
    <mergeCell ref="W72:Y72"/>
    <mergeCell ref="S73:U73"/>
    <mergeCell ref="B74:C74"/>
    <mergeCell ref="D74:P74"/>
    <mergeCell ref="Q74:R74"/>
    <mergeCell ref="S74:U74"/>
    <mergeCell ref="D62:P62"/>
    <mergeCell ref="Q62:R62"/>
    <mergeCell ref="S62:U62"/>
    <mergeCell ref="B63:C63"/>
    <mergeCell ref="D63:P63"/>
    <mergeCell ref="Q63:R63"/>
    <mergeCell ref="S63:U63"/>
    <mergeCell ref="B64:C64"/>
    <mergeCell ref="D64:P64"/>
    <mergeCell ref="Q64:R64"/>
    <mergeCell ref="S64:U64"/>
    <mergeCell ref="W66:Y66"/>
    <mergeCell ref="B57:C57"/>
    <mergeCell ref="D57:P57"/>
    <mergeCell ref="Q57:R57"/>
    <mergeCell ref="S57:U57"/>
    <mergeCell ref="B56:C56"/>
    <mergeCell ref="B58:C58"/>
    <mergeCell ref="D58:P58"/>
    <mergeCell ref="Q58:R58"/>
    <mergeCell ref="S58:U58"/>
    <mergeCell ref="W65:Y65"/>
    <mergeCell ref="B59:C59"/>
    <mergeCell ref="D59:P59"/>
    <mergeCell ref="Q59:R59"/>
    <mergeCell ref="S59:U59"/>
    <mergeCell ref="S61:U61"/>
    <mergeCell ref="B61:C61"/>
    <mergeCell ref="D61:P61"/>
    <mergeCell ref="Q61:R61"/>
    <mergeCell ref="W63:Y63"/>
    <mergeCell ref="W64:Y64"/>
    <mergeCell ref="W61:Y61"/>
    <mergeCell ref="W62:Y62"/>
    <mergeCell ref="B62:C62"/>
    <mergeCell ref="A2:AH5"/>
    <mergeCell ref="W60:Y60"/>
    <mergeCell ref="W57:Y57"/>
    <mergeCell ref="W58:Y58"/>
    <mergeCell ref="D56:P56"/>
    <mergeCell ref="Q56:R56"/>
    <mergeCell ref="S56:U56"/>
    <mergeCell ref="W59:Y59"/>
    <mergeCell ref="B60:C60"/>
    <mergeCell ref="D60:P60"/>
    <mergeCell ref="Q60:R60"/>
    <mergeCell ref="S60:U60"/>
    <mergeCell ref="B51:C54"/>
    <mergeCell ref="D51:P54"/>
    <mergeCell ref="Q51:R54"/>
    <mergeCell ref="AA53:AA54"/>
    <mergeCell ref="V44:V45"/>
    <mergeCell ref="W56:Y56"/>
    <mergeCell ref="B7:AG9"/>
    <mergeCell ref="B32:AG33"/>
    <mergeCell ref="B47:AG48"/>
    <mergeCell ref="Q41:U42"/>
    <mergeCell ref="Q38:U39"/>
    <mergeCell ref="O22:R23"/>
    <mergeCell ref="O20:R21"/>
    <mergeCell ref="K28:N29"/>
    <mergeCell ref="K24:N25"/>
    <mergeCell ref="K22:N23"/>
    <mergeCell ref="K20:N21"/>
    <mergeCell ref="B11:AG12"/>
    <mergeCell ref="B14:AG15"/>
    <mergeCell ref="B22:F23"/>
    <mergeCell ref="B28:F29"/>
    <mergeCell ref="B24:F25"/>
    <mergeCell ref="G28:J29"/>
    <mergeCell ref="G24:J25"/>
    <mergeCell ref="G22:J23"/>
    <mergeCell ref="B35:AG36"/>
    <mergeCell ref="AB18:AG29"/>
    <mergeCell ref="Z38:AF45"/>
    <mergeCell ref="D44:O45"/>
    <mergeCell ref="D41:O42"/>
    <mergeCell ref="D38:O39"/>
    <mergeCell ref="W20:Z21"/>
    <mergeCell ref="W22:Z23"/>
    <mergeCell ref="W24:Z25"/>
    <mergeCell ref="W28:Z29"/>
    <mergeCell ref="G18:Z19"/>
    <mergeCell ref="B26:F27"/>
    <mergeCell ref="G26:J27"/>
    <mergeCell ref="K26:N27"/>
    <mergeCell ref="O26:R27"/>
    <mergeCell ref="S26:V27"/>
    <mergeCell ref="W26:Z27"/>
    <mergeCell ref="G20:J21"/>
    <mergeCell ref="S28:V29"/>
    <mergeCell ref="S24:V25"/>
    <mergeCell ref="S22:V23"/>
    <mergeCell ref="S20:V21"/>
    <mergeCell ref="O28:R29"/>
    <mergeCell ref="O24:R25"/>
  </mergeCells>
  <conditionalFormatting sqref="B57:U179">
    <cfRule type="expression" dxfId="275" priority="10">
      <formula>$B57&lt;&gt;""</formula>
    </cfRule>
  </conditionalFormatting>
  <conditionalFormatting sqref="W56:Y179">
    <cfRule type="expression" dxfId="274" priority="9">
      <formula>$B56&lt;&gt;""</formula>
    </cfRule>
  </conditionalFormatting>
  <conditionalFormatting sqref="AB56:CI179">
    <cfRule type="expression" dxfId="273" priority="8">
      <formula>AND($B56&lt;&gt;"",AB$53&lt;=$AA$53)</formula>
    </cfRule>
  </conditionalFormatting>
  <conditionalFormatting sqref="AB53:CI54">
    <cfRule type="expression" dxfId="272" priority="7">
      <formula>AB$53&lt;=$AA$53</formula>
    </cfRule>
  </conditionalFormatting>
  <conditionalFormatting sqref="AB53:CI54">
    <cfRule type="expression" dxfId="271" priority="4">
      <formula>AB53&lt;=$V$44</formula>
    </cfRule>
  </conditionalFormatting>
  <conditionalFormatting sqref="AB56:CI179">
    <cfRule type="expression" dxfId="270" priority="3">
      <formula>AND($B56&lt;&gt;"",AB$53&lt;=$V$44)</formula>
    </cfRule>
  </conditionalFormatting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52" id="{FC13C52A-CB89-4AA4-8826-BA8425143109}">
            <xm:f>OR('PE-2'!$O$17:$S$18="Mixta",'PE-2'!$O$17:$S$18="Licitación")</xm:f>
            <x14:dxf>
              <font>
                <color auto="1"/>
              </font>
              <fill>
                <patternFill>
                  <bgColor theme="0"/>
                </patternFill>
              </fill>
              <border>
                <left style="thin">
                  <color auto="1"/>
                </left>
                <right style="thin">
                  <color auto="1"/>
                </right>
                <top style="thin">
                  <color auto="1"/>
                </top>
                <bottom style="thin">
                  <color auto="1"/>
                </bottom>
                <vertical/>
                <horizontal/>
              </border>
            </x14:dxf>
          </x14:cfRule>
          <xm:sqref>Q44:U45</xm:sqref>
        </x14:conditionalFormatting>
        <x14:conditionalFormatting xmlns:xm="http://schemas.microsoft.com/office/excel/2006/main">
          <x14:cfRule type="expression" priority="553" id="{7F5F1462-87B6-483C-B53F-06A00A67F826}">
            <xm:f>OR('PE-2'!$O$17:$S$18="licitación",'PE-2'!$O$17:$S$18="mixta")</xm:f>
            <x14:dxf>
              <font>
                <color auto="1"/>
              </font>
              <fill>
                <patternFill>
                  <bgColor theme="7" tint="0.39994506668294322"/>
                </patternFill>
              </fill>
              <border>
                <left style="thin">
                  <color auto="1"/>
                </left>
                <right style="thin">
                  <color auto="1"/>
                </right>
                <top style="thin">
                  <color auto="1"/>
                </top>
                <bottom style="thin">
                  <color auto="1"/>
                </bottom>
                <vertical/>
                <horizontal/>
              </border>
            </x14:dxf>
          </x14:cfRule>
          <xm:sqref>D44:O45</xm:sqref>
        </x14:conditionalFormatting>
        <x14:conditionalFormatting xmlns:xm="http://schemas.microsoft.com/office/excel/2006/main">
          <x14:cfRule type="expression" priority="2" id="{70ABED67-BEEF-4742-9FD0-C45700CAE5C9}">
            <xm:f>SP!$AB$99="si"</xm:f>
            <x14:dxf>
              <font>
                <color theme="0"/>
              </font>
              <fill>
                <patternFill>
                  <bgColor theme="0"/>
                </patternFill>
              </fill>
              <border>
                <left style="thin">
                  <color theme="0"/>
                </left>
                <right style="thin">
                  <color theme="0"/>
                </right>
                <top style="thin">
                  <color theme="0"/>
                </top>
                <bottom style="thin">
                  <color theme="0"/>
                </bottom>
                <vertical/>
                <horizontal/>
              </border>
            </x14:dxf>
          </x14:cfRule>
          <xm:sqref>A13:AH13 A15:A18 A14:B14 AH14:AH18</xm:sqref>
        </x14:conditionalFormatting>
        <x14:conditionalFormatting xmlns:xm="http://schemas.microsoft.com/office/excel/2006/main">
          <x14:cfRule type="expression" priority="1" id="{7BD2F408-BAEF-4D1C-AEDE-340A64F4BEA9}">
            <xm:f>SP!$AB$99="si"</xm:f>
            <x14:dxf>
              <font>
                <color theme="0"/>
              </font>
              <fill>
                <patternFill>
                  <bgColor theme="0"/>
                </patternFill>
              </fill>
              <border>
                <left style="thin">
                  <color theme="0"/>
                </left>
                <right style="thin">
                  <color theme="0"/>
                </right>
                <top style="thin">
                  <color theme="0"/>
                </top>
                <bottom style="thin">
                  <color theme="0"/>
                </bottom>
                <vertical/>
                <horizontal/>
              </border>
            </x14:dxf>
          </x14:cfRule>
          <xm:sqref>A34:AH34 A36 A35:B35 AH35:AH36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disablePrompts="1" count="4">
        <x14:dataValidation type="list" allowBlank="1" showInputMessage="1" showErrorMessage="1" errorTitle="Valor no valido" error="Solo tiene que indicar &quot;SI&quot; o &quot;NO&quot;" promptTitle="Nota" prompt="Indica si el proyecto incluye alguna zona categorizada cómo Urbana">
          <x14:formula1>
            <xm:f>INICIO!$C$148:$C$149</xm:f>
          </x14:formula1>
          <xm:sqref>L13:O13 L34:O34</xm:sqref>
        </x14:dataValidation>
        <x14:dataValidation type="list" allowBlank="1" showInputMessage="1" showErrorMessage="1" errorTitle="Valor no valido" error="Solo tiene que indicar &quot;SI&quot; o &quot;NO&quot;" promptTitle="Nota" prompt="Indica si el proyecto incluye alguna zona categorizada cómo Suburbana">
          <x14:formula1>
            <xm:f>INICIO!$C$148:$C$149</xm:f>
          </x14:formula1>
          <xm:sqref>P13:S13 P34:S34</xm:sqref>
        </x14:dataValidation>
        <x14:dataValidation type="list" allowBlank="1" showInputMessage="1" showErrorMessage="1" errorTitle="Valor no valido" error="Solo tiene que indicar &quot;SI&quot; o &quot;NO&quot;" promptTitle="Nota" prompt="Indica si el proyecto incluye alguna zona categorizada cómo Rural">
          <x14:formula1>
            <xm:f>INICIO!$C$148:$C$149</xm:f>
          </x14:formula1>
          <xm:sqref>T13:W13 T34:W34</xm:sqref>
        </x14:dataValidation>
        <x14:dataValidation type="list" allowBlank="1" showInputMessage="1" showErrorMessage="1" errorTitle="Valor no valido" error="Solo tiene que indicar &quot;SI&quot; o &quot;NO&quot;" promptTitle="Nota" prompt="Indica si el proyecto incluye alguna zona categorizada cómo Transformable">
          <x14:formula1>
            <xm:f>INICIO!$C$148:$C$149</xm:f>
          </x14:formula1>
          <xm:sqref>X13:AB13 X34:AB34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S256"/>
  <sheetViews>
    <sheetView zoomScaleNormal="100" workbookViewId="0">
      <selection activeCell="C54" sqref="C54:Z55"/>
    </sheetView>
  </sheetViews>
  <sheetFormatPr baseColWidth="10" defaultColWidth="3.7109375" defaultRowHeight="9.9499999999999993" customHeight="1"/>
  <cols>
    <col min="1" max="1" width="3.7109375" style="238"/>
    <col min="2" max="5" width="3.7109375" style="520"/>
    <col min="6" max="6" width="3.7109375" style="520" customWidth="1"/>
    <col min="7" max="9" width="3.7109375" style="521"/>
    <col min="10" max="11" width="3.7109375" style="520"/>
    <col min="12" max="15" width="3.7109375" style="521"/>
    <col min="16" max="22" width="3.7109375" style="520"/>
    <col min="23" max="23" width="3.7109375" style="522" customWidth="1"/>
    <col min="24" max="31" width="3.7109375" style="522"/>
    <col min="32" max="43" width="3.7109375" style="520"/>
    <col min="44" max="16384" width="3.7109375" style="238"/>
  </cols>
  <sheetData>
    <row r="1" spans="1:487" ht="9.9499999999999993" customHeight="1">
      <c r="B1" s="238"/>
      <c r="C1" s="238"/>
      <c r="D1" s="238"/>
      <c r="E1" s="238"/>
      <c r="F1" s="238"/>
      <c r="G1" s="238"/>
      <c r="H1" s="238"/>
      <c r="I1" s="238"/>
      <c r="J1" s="238"/>
      <c r="K1" s="238"/>
      <c r="L1" s="238"/>
      <c r="M1" s="238"/>
      <c r="N1" s="238"/>
      <c r="O1" s="238"/>
      <c r="P1" s="238"/>
      <c r="Q1" s="238"/>
      <c r="R1" s="238"/>
      <c r="S1" s="238"/>
      <c r="T1" s="238"/>
      <c r="U1" s="238"/>
      <c r="V1" s="238"/>
      <c r="W1" s="238"/>
      <c r="X1" s="238"/>
      <c r="Y1" s="238"/>
      <c r="Z1" s="238"/>
      <c r="AA1" s="238"/>
      <c r="AB1" s="238"/>
      <c r="AC1" s="238"/>
      <c r="AD1" s="238"/>
      <c r="AE1" s="238"/>
      <c r="AF1" s="238"/>
      <c r="AG1" s="238"/>
      <c r="AH1" s="238"/>
      <c r="AI1" s="238"/>
      <c r="AJ1" s="238"/>
      <c r="AK1" s="238"/>
      <c r="AL1" s="238"/>
      <c r="AM1" s="238"/>
      <c r="AN1" s="238"/>
      <c r="AO1" s="238"/>
      <c r="AP1" s="238"/>
      <c r="AQ1" s="238"/>
    </row>
    <row r="2" spans="1:487" s="550" customFormat="1" ht="9.9499999999999993" customHeight="1">
      <c r="A2" s="812" t="s">
        <v>717</v>
      </c>
      <c r="B2" s="812"/>
      <c r="C2" s="812"/>
      <c r="D2" s="812"/>
      <c r="E2" s="812"/>
      <c r="F2" s="812"/>
      <c r="G2" s="812"/>
      <c r="H2" s="812"/>
      <c r="I2" s="812"/>
      <c r="J2" s="812"/>
      <c r="K2" s="812"/>
      <c r="L2" s="812"/>
      <c r="M2" s="812"/>
      <c r="N2" s="812"/>
      <c r="O2" s="812"/>
      <c r="P2" s="812"/>
      <c r="Q2" s="812"/>
      <c r="R2" s="812"/>
      <c r="S2" s="812"/>
      <c r="T2" s="812"/>
      <c r="U2" s="812"/>
      <c r="V2" s="812"/>
      <c r="W2" s="812"/>
      <c r="X2" s="812"/>
      <c r="Y2" s="812"/>
      <c r="Z2" s="812"/>
      <c r="AA2" s="812"/>
      <c r="AB2" s="812"/>
      <c r="AC2" s="812"/>
      <c r="AD2" s="812"/>
      <c r="AE2" s="812"/>
      <c r="AF2" s="812"/>
    </row>
    <row r="3" spans="1:487" s="550" customFormat="1" ht="9.9499999999999993" customHeight="1">
      <c r="A3" s="812"/>
      <c r="B3" s="812"/>
      <c r="C3" s="812"/>
      <c r="D3" s="812"/>
      <c r="E3" s="812"/>
      <c r="F3" s="812"/>
      <c r="G3" s="812"/>
      <c r="H3" s="812"/>
      <c r="I3" s="812"/>
      <c r="J3" s="812"/>
      <c r="K3" s="812"/>
      <c r="L3" s="812"/>
      <c r="M3" s="812"/>
      <c r="N3" s="812"/>
      <c r="O3" s="812"/>
      <c r="P3" s="812"/>
      <c r="Q3" s="812"/>
      <c r="R3" s="812"/>
      <c r="S3" s="812"/>
      <c r="T3" s="812"/>
      <c r="U3" s="812"/>
      <c r="V3" s="812"/>
      <c r="W3" s="812"/>
      <c r="X3" s="812"/>
      <c r="Y3" s="812"/>
      <c r="Z3" s="812"/>
      <c r="AA3" s="812"/>
      <c r="AB3" s="812"/>
      <c r="AC3" s="812"/>
      <c r="AD3" s="812"/>
      <c r="AE3" s="812"/>
      <c r="AF3" s="812"/>
    </row>
    <row r="4" spans="1:487" s="550" customFormat="1" ht="9.9499999999999993" customHeight="1">
      <c r="A4" s="812"/>
      <c r="B4" s="812"/>
      <c r="C4" s="812"/>
      <c r="D4" s="812"/>
      <c r="E4" s="812"/>
      <c r="F4" s="812"/>
      <c r="G4" s="812"/>
      <c r="H4" s="812"/>
      <c r="I4" s="812"/>
      <c r="J4" s="812"/>
      <c r="K4" s="812"/>
      <c r="L4" s="812"/>
      <c r="M4" s="812"/>
      <c r="N4" s="812"/>
      <c r="O4" s="812"/>
      <c r="P4" s="812"/>
      <c r="Q4" s="812"/>
      <c r="R4" s="812"/>
      <c r="S4" s="812"/>
      <c r="T4" s="812"/>
      <c r="U4" s="812"/>
      <c r="V4" s="812"/>
      <c r="W4" s="812"/>
      <c r="X4" s="812"/>
      <c r="Y4" s="812"/>
      <c r="Z4" s="812"/>
      <c r="AA4" s="812"/>
      <c r="AB4" s="812"/>
      <c r="AC4" s="812"/>
      <c r="AD4" s="812"/>
      <c r="AE4" s="812"/>
      <c r="AF4" s="812"/>
    </row>
    <row r="5" spans="1:487" s="550" customFormat="1" ht="9.9499999999999993" customHeight="1">
      <c r="A5" s="812"/>
      <c r="B5" s="812"/>
      <c r="C5" s="812"/>
      <c r="D5" s="812"/>
      <c r="E5" s="812"/>
      <c r="F5" s="812"/>
      <c r="G5" s="812"/>
      <c r="H5" s="812"/>
      <c r="I5" s="812"/>
      <c r="J5" s="812"/>
      <c r="K5" s="812"/>
      <c r="L5" s="812"/>
      <c r="M5" s="812"/>
      <c r="N5" s="812"/>
      <c r="O5" s="812"/>
      <c r="P5" s="812"/>
      <c r="Q5" s="812"/>
      <c r="R5" s="812"/>
      <c r="S5" s="812"/>
      <c r="T5" s="812"/>
      <c r="U5" s="812"/>
      <c r="V5" s="812"/>
      <c r="W5" s="812"/>
      <c r="X5" s="812"/>
      <c r="Y5" s="812"/>
      <c r="Z5" s="812"/>
      <c r="AA5" s="812"/>
      <c r="AB5" s="812"/>
      <c r="AC5" s="812"/>
      <c r="AD5" s="812"/>
      <c r="AE5" s="812"/>
      <c r="AF5" s="812"/>
    </row>
    <row r="6" spans="1:487" s="580" customFormat="1" ht="9.9499999999999993" customHeight="1" thickBot="1">
      <c r="A6" s="581"/>
      <c r="B6" s="583"/>
      <c r="C6" s="582"/>
      <c r="D6" s="582"/>
      <c r="E6" s="582"/>
      <c r="F6" s="582"/>
      <c r="G6" s="582"/>
      <c r="H6" s="582"/>
      <c r="I6" s="582"/>
      <c r="J6" s="582"/>
      <c r="K6" s="582"/>
      <c r="L6" s="582"/>
      <c r="M6" s="582"/>
      <c r="N6" s="582"/>
      <c r="O6" s="582"/>
      <c r="P6" s="582"/>
      <c r="Q6" s="582"/>
      <c r="R6" s="582"/>
      <c r="S6" s="582"/>
      <c r="T6" s="582"/>
      <c r="U6" s="582"/>
      <c r="V6" s="582"/>
      <c r="W6" s="582"/>
      <c r="X6" s="582"/>
      <c r="Y6" s="582"/>
      <c r="Z6" s="63"/>
      <c r="AA6" s="61"/>
      <c r="AB6" s="61"/>
      <c r="AC6" s="61"/>
      <c r="AD6" s="61"/>
      <c r="AE6" s="7"/>
    </row>
    <row r="7" spans="1:487" s="580" customFormat="1" ht="9.9499999999999993" customHeight="1" thickTop="1">
      <c r="A7" s="581"/>
      <c r="B7" s="1013" t="s">
        <v>694</v>
      </c>
      <c r="C7" s="1014"/>
      <c r="D7" s="1014"/>
      <c r="E7" s="1014"/>
      <c r="F7" s="1014"/>
      <c r="G7" s="1014"/>
      <c r="H7" s="1014"/>
      <c r="I7" s="1014"/>
      <c r="J7" s="1014"/>
      <c r="K7" s="1014"/>
      <c r="L7" s="1014"/>
      <c r="M7" s="1014"/>
      <c r="N7" s="1014"/>
      <c r="O7" s="1014"/>
      <c r="P7" s="1014"/>
      <c r="Q7" s="1014"/>
      <c r="R7" s="1014"/>
      <c r="S7" s="1014"/>
      <c r="T7" s="1014"/>
      <c r="U7" s="1014"/>
      <c r="V7" s="1014"/>
      <c r="W7" s="1014"/>
      <c r="X7" s="1014"/>
      <c r="Y7" s="1014"/>
      <c r="Z7" s="1014"/>
      <c r="AA7" s="1014"/>
      <c r="AB7" s="1014"/>
      <c r="AC7" s="1014"/>
      <c r="AD7" s="1014"/>
      <c r="AE7" s="1015"/>
      <c r="AF7" s="7"/>
    </row>
    <row r="8" spans="1:487" s="580" customFormat="1" ht="9.9499999999999993" customHeight="1">
      <c r="A8" s="581"/>
      <c r="B8" s="1016"/>
      <c r="C8" s="1017"/>
      <c r="D8" s="1017"/>
      <c r="E8" s="1017"/>
      <c r="F8" s="1017"/>
      <c r="G8" s="1017"/>
      <c r="H8" s="1017"/>
      <c r="I8" s="1017"/>
      <c r="J8" s="1017"/>
      <c r="K8" s="1017"/>
      <c r="L8" s="1017"/>
      <c r="M8" s="1017"/>
      <c r="N8" s="1017"/>
      <c r="O8" s="1017"/>
      <c r="P8" s="1017"/>
      <c r="Q8" s="1017"/>
      <c r="R8" s="1017"/>
      <c r="S8" s="1017"/>
      <c r="T8" s="1017"/>
      <c r="U8" s="1017"/>
      <c r="V8" s="1017"/>
      <c r="W8" s="1017"/>
      <c r="X8" s="1017"/>
      <c r="Y8" s="1017"/>
      <c r="Z8" s="1017"/>
      <c r="AA8" s="1017"/>
      <c r="AB8" s="1017"/>
      <c r="AC8" s="1017"/>
      <c r="AD8" s="1017"/>
      <c r="AE8" s="1018"/>
      <c r="AF8" s="7"/>
    </row>
    <row r="9" spans="1:487" s="580" customFormat="1" ht="9.9499999999999993" customHeight="1">
      <c r="A9" s="581"/>
      <c r="B9" s="1016"/>
      <c r="C9" s="1017"/>
      <c r="D9" s="1017"/>
      <c r="E9" s="1017"/>
      <c r="F9" s="1017"/>
      <c r="G9" s="1017"/>
      <c r="H9" s="1017"/>
      <c r="I9" s="1017"/>
      <c r="J9" s="1017"/>
      <c r="K9" s="1017"/>
      <c r="L9" s="1017"/>
      <c r="M9" s="1017"/>
      <c r="N9" s="1017"/>
      <c r="O9" s="1017"/>
      <c r="P9" s="1017"/>
      <c r="Q9" s="1017"/>
      <c r="R9" s="1017"/>
      <c r="S9" s="1017"/>
      <c r="T9" s="1017"/>
      <c r="U9" s="1017"/>
      <c r="V9" s="1017"/>
      <c r="W9" s="1017"/>
      <c r="X9" s="1017"/>
      <c r="Y9" s="1017"/>
      <c r="Z9" s="1017"/>
      <c r="AA9" s="1017"/>
      <c r="AB9" s="1017"/>
      <c r="AC9" s="1017"/>
      <c r="AD9" s="1017"/>
      <c r="AE9" s="1018"/>
      <c r="AF9" s="7"/>
    </row>
    <row r="10" spans="1:487" s="550" customFormat="1" ht="9.9499999999999993" customHeight="1">
      <c r="A10" s="203"/>
      <c r="B10" s="203"/>
      <c r="C10" s="203"/>
      <c r="D10" s="203"/>
      <c r="E10" s="203"/>
      <c r="F10" s="203"/>
      <c r="G10" s="203"/>
      <c r="H10" s="203"/>
      <c r="I10" s="203"/>
      <c r="J10" s="203"/>
      <c r="K10" s="203"/>
      <c r="L10" s="203"/>
      <c r="M10" s="203"/>
      <c r="N10" s="203"/>
      <c r="O10" s="203"/>
      <c r="P10" s="203"/>
      <c r="Q10" s="203"/>
      <c r="R10" s="203"/>
      <c r="S10" s="203"/>
      <c r="T10" s="203"/>
      <c r="U10" s="203"/>
      <c r="V10" s="203"/>
      <c r="W10" s="203"/>
      <c r="X10" s="203"/>
      <c r="Y10" s="203"/>
      <c r="Z10" s="203"/>
      <c r="AA10" s="203"/>
      <c r="AB10" s="203"/>
      <c r="AC10" s="203"/>
      <c r="AD10" s="203"/>
      <c r="AE10" s="203"/>
      <c r="AF10" s="203"/>
    </row>
    <row r="11" spans="1:487" s="551" customFormat="1" ht="9.75" customHeight="1">
      <c r="A11" s="553"/>
      <c r="B11" s="1465" t="s">
        <v>737</v>
      </c>
      <c r="C11" s="1465"/>
      <c r="D11" s="1465"/>
      <c r="E11" s="1465"/>
      <c r="F11" s="1465"/>
      <c r="G11" s="1465"/>
      <c r="H11" s="1465"/>
      <c r="I11" s="1465"/>
      <c r="J11" s="1465"/>
      <c r="K11" s="1465"/>
      <c r="L11" s="1465"/>
      <c r="M11" s="1465"/>
      <c r="N11" s="1465"/>
      <c r="O11" s="1465"/>
      <c r="P11" s="1465"/>
      <c r="Q11" s="1465"/>
      <c r="R11" s="1465"/>
      <c r="S11" s="1465"/>
      <c r="T11" s="1465"/>
      <c r="U11" s="1465"/>
      <c r="V11" s="1465"/>
      <c r="W11" s="1465"/>
      <c r="X11" s="1465"/>
      <c r="Y11" s="1465"/>
      <c r="Z11" s="1465"/>
      <c r="AA11" s="1465"/>
      <c r="AB11" s="1465"/>
      <c r="AC11" s="1465"/>
      <c r="AD11" s="1465"/>
      <c r="AE11" s="1465"/>
      <c r="AF11" s="58"/>
    </row>
    <row r="12" spans="1:487" s="551" customFormat="1" ht="9.9499999999999993" customHeight="1">
      <c r="A12" s="553"/>
      <c r="B12" s="1465"/>
      <c r="C12" s="1465"/>
      <c r="D12" s="1465"/>
      <c r="E12" s="1465"/>
      <c r="F12" s="1465"/>
      <c r="G12" s="1465"/>
      <c r="H12" s="1465"/>
      <c r="I12" s="1465"/>
      <c r="J12" s="1465"/>
      <c r="K12" s="1465"/>
      <c r="L12" s="1465"/>
      <c r="M12" s="1465"/>
      <c r="N12" s="1465"/>
      <c r="O12" s="1465"/>
      <c r="P12" s="1465"/>
      <c r="Q12" s="1465"/>
      <c r="R12" s="1465"/>
      <c r="S12" s="1465"/>
      <c r="T12" s="1465"/>
      <c r="U12" s="1465"/>
      <c r="V12" s="1465"/>
      <c r="W12" s="1465"/>
      <c r="X12" s="1465"/>
      <c r="Y12" s="1465"/>
      <c r="Z12" s="1465"/>
      <c r="AA12" s="1465"/>
      <c r="AB12" s="1465"/>
      <c r="AC12" s="1465"/>
      <c r="AD12" s="1465"/>
      <c r="AE12" s="1465"/>
      <c r="AF12" s="58"/>
    </row>
    <row r="13" spans="1:487" s="276" customFormat="1" ht="9.75" customHeight="1">
      <c r="E13" s="224"/>
      <c r="F13" s="224"/>
      <c r="G13" s="224"/>
      <c r="H13" s="224"/>
      <c r="I13" s="280"/>
      <c r="J13" s="280"/>
      <c r="K13" s="281"/>
      <c r="L13" s="281"/>
      <c r="M13" s="281"/>
      <c r="N13" s="281"/>
      <c r="O13" s="281"/>
      <c r="P13" s="258"/>
      <c r="Q13" s="282"/>
      <c r="R13" s="282"/>
      <c r="S13" s="282"/>
      <c r="T13" s="282"/>
      <c r="U13" s="282"/>
    </row>
    <row r="14" spans="1:487" s="551" customFormat="1" ht="9.9499999999999993" customHeight="1">
      <c r="A14" s="553"/>
      <c r="B14" s="559"/>
      <c r="C14" s="1080" t="s">
        <v>672</v>
      </c>
      <c r="D14" s="1081"/>
      <c r="E14" s="1081"/>
      <c r="F14" s="1081"/>
      <c r="G14" s="1081"/>
      <c r="H14" s="1081"/>
      <c r="I14" s="1081"/>
      <c r="J14" s="1081"/>
      <c r="K14" s="1081"/>
      <c r="L14" s="1081"/>
      <c r="M14" s="1081"/>
      <c r="N14" s="1081"/>
      <c r="O14" s="1081"/>
      <c r="P14" s="1081"/>
      <c r="Q14" s="1081"/>
      <c r="R14" s="1081"/>
      <c r="S14" s="1081"/>
      <c r="T14" s="1081"/>
      <c r="U14" s="1081"/>
      <c r="V14" s="1081"/>
      <c r="W14" s="1081"/>
      <c r="X14" s="1081"/>
      <c r="Y14" s="1081"/>
      <c r="Z14" s="1082"/>
      <c r="AA14" s="62"/>
      <c r="AB14" s="1148"/>
      <c r="AC14" s="1149"/>
      <c r="AD14" s="1150"/>
      <c r="AE14" s="7"/>
      <c r="AF14" s="7"/>
    </row>
    <row r="15" spans="1:487" s="551" customFormat="1" ht="9.9499999999999993" customHeight="1">
      <c r="A15" s="553"/>
      <c r="B15" s="559"/>
      <c r="C15" s="1086"/>
      <c r="D15" s="1087"/>
      <c r="E15" s="1087"/>
      <c r="F15" s="1087"/>
      <c r="G15" s="1087"/>
      <c r="H15" s="1087"/>
      <c r="I15" s="1087"/>
      <c r="J15" s="1087"/>
      <c r="K15" s="1087"/>
      <c r="L15" s="1087"/>
      <c r="M15" s="1087"/>
      <c r="N15" s="1087"/>
      <c r="O15" s="1087"/>
      <c r="P15" s="1087"/>
      <c r="Q15" s="1087"/>
      <c r="R15" s="1087"/>
      <c r="S15" s="1087"/>
      <c r="T15" s="1087"/>
      <c r="U15" s="1087"/>
      <c r="V15" s="1087"/>
      <c r="W15" s="1087"/>
      <c r="X15" s="1087"/>
      <c r="Y15" s="1087"/>
      <c r="Z15" s="1088"/>
      <c r="AA15" s="62"/>
      <c r="AB15" s="1154"/>
      <c r="AC15" s="1155"/>
      <c r="AD15" s="1156"/>
      <c r="AE15" s="7"/>
      <c r="AF15" s="7"/>
    </row>
    <row r="16" spans="1:487" s="551" customFormat="1" ht="9.9499999999999993" customHeight="1">
      <c r="A16" s="553"/>
      <c r="B16" s="7"/>
      <c r="C16" s="1607" t="s">
        <v>673</v>
      </c>
      <c r="D16" s="1607"/>
      <c r="E16" s="1607"/>
      <c r="F16" s="1607"/>
      <c r="G16" s="1607"/>
      <c r="H16" s="1607"/>
      <c r="I16" s="1607"/>
      <c r="J16" s="1607"/>
      <c r="K16" s="1607"/>
      <c r="L16" s="1607"/>
      <c r="M16" s="1607"/>
      <c r="N16" s="1607"/>
      <c r="O16" s="1607"/>
      <c r="P16" s="1607"/>
      <c r="Q16" s="1607"/>
      <c r="R16" s="1607"/>
      <c r="S16" s="1607"/>
      <c r="T16" s="1607"/>
      <c r="U16" s="1607"/>
      <c r="V16" s="1607"/>
      <c r="W16" s="1607"/>
      <c r="X16" s="1607"/>
      <c r="Y16" s="1607"/>
      <c r="Z16" s="1607"/>
      <c r="AA16" s="1607"/>
      <c r="AB16" s="1607"/>
      <c r="AC16" s="1607"/>
      <c r="AD16" s="1607"/>
      <c r="AE16" s="10"/>
      <c r="AF16" s="7"/>
      <c r="BA16" s="1240">
        <v>8</v>
      </c>
      <c r="BB16" s="1240"/>
      <c r="BC16" s="1240"/>
      <c r="BD16" s="1240"/>
      <c r="BE16" s="1240"/>
      <c r="BF16" s="1240"/>
      <c r="BG16" s="1240"/>
      <c r="BH16" s="1240"/>
      <c r="BI16" s="1240"/>
      <c r="BJ16" s="1240"/>
      <c r="BK16" s="1240"/>
      <c r="BL16" s="1240"/>
      <c r="BM16" s="1240"/>
      <c r="BN16" s="1240"/>
      <c r="BO16" s="1240"/>
      <c r="BP16" s="1240"/>
      <c r="BQ16" s="1240"/>
      <c r="BR16" s="1240"/>
      <c r="BS16" s="1241"/>
      <c r="BT16" s="1241"/>
      <c r="BU16" s="1241"/>
      <c r="BV16" s="1241"/>
      <c r="BW16" s="1241"/>
      <c r="BX16" s="1241"/>
      <c r="BY16" s="1241"/>
      <c r="BZ16" s="1241">
        <f>+BV16*BS16</f>
        <v>0</v>
      </c>
      <c r="CA16" s="1241"/>
      <c r="CB16" s="1241"/>
      <c r="CC16" s="1241"/>
      <c r="CD16" s="1241"/>
      <c r="CF16" s="1240">
        <v>8</v>
      </c>
      <c r="CG16" s="1240"/>
      <c r="CH16" s="1240"/>
      <c r="CI16" s="1240"/>
      <c r="CJ16" s="1240"/>
      <c r="CK16" s="1240"/>
      <c r="CL16" s="1240"/>
      <c r="CM16" s="1240"/>
      <c r="CN16" s="1240"/>
      <c r="CO16" s="1240"/>
      <c r="CP16" s="1240"/>
      <c r="CQ16" s="1240"/>
      <c r="CR16" s="1240"/>
      <c r="CS16" s="1240"/>
      <c r="CT16" s="1240"/>
      <c r="CU16" s="1240"/>
      <c r="CV16" s="1240"/>
      <c r="CW16" s="1240"/>
      <c r="CX16" s="1241"/>
      <c r="CY16" s="1241"/>
      <c r="CZ16" s="1241"/>
      <c r="DA16" s="1241"/>
      <c r="DB16" s="1241"/>
      <c r="DC16" s="1241"/>
      <c r="DD16" s="1241"/>
      <c r="DE16" s="1241">
        <f>+DA16*CX16</f>
        <v>0</v>
      </c>
      <c r="DF16" s="1241"/>
      <c r="DG16" s="1241"/>
      <c r="DH16" s="1241"/>
      <c r="DI16" s="1241"/>
      <c r="DK16" s="1240">
        <v>8</v>
      </c>
      <c r="DL16" s="1240"/>
      <c r="DM16" s="1240"/>
      <c r="DN16" s="1240"/>
      <c r="DO16" s="1240"/>
      <c r="DP16" s="1240"/>
      <c r="DQ16" s="1240"/>
      <c r="DR16" s="1240"/>
      <c r="DS16" s="1240"/>
      <c r="DT16" s="1240"/>
      <c r="DU16" s="1240"/>
      <c r="DV16" s="1240"/>
      <c r="DW16" s="1240"/>
      <c r="DX16" s="1240"/>
      <c r="DY16" s="1240"/>
      <c r="DZ16" s="1240"/>
      <c r="EA16" s="1240"/>
      <c r="EB16" s="1240"/>
      <c r="EC16" s="1241"/>
      <c r="ED16" s="1241"/>
      <c r="EE16" s="1241"/>
      <c r="EF16" s="1241"/>
      <c r="EG16" s="1241"/>
      <c r="EH16" s="1241"/>
      <c r="EI16" s="1241"/>
      <c r="EJ16" s="1241">
        <f>+EF16*EC16</f>
        <v>0</v>
      </c>
      <c r="EK16" s="1241"/>
      <c r="EL16" s="1241"/>
      <c r="EM16" s="1241"/>
      <c r="EN16" s="1241"/>
      <c r="EP16" s="1240">
        <v>8</v>
      </c>
      <c r="EQ16" s="1240"/>
      <c r="ER16" s="1240"/>
      <c r="ES16" s="1240"/>
      <c r="ET16" s="1240"/>
      <c r="EU16" s="1240"/>
      <c r="EV16" s="1240"/>
      <c r="EW16" s="1240"/>
      <c r="EX16" s="1240"/>
      <c r="EY16" s="1240"/>
      <c r="EZ16" s="1240"/>
      <c r="FA16" s="1240"/>
      <c r="FB16" s="1240"/>
      <c r="FC16" s="1240"/>
      <c r="FD16" s="1240"/>
      <c r="FE16" s="1240"/>
      <c r="FF16" s="1240"/>
      <c r="FG16" s="1240"/>
      <c r="FH16" s="1241"/>
      <c r="FI16" s="1241"/>
      <c r="FJ16" s="1241"/>
      <c r="FK16" s="1241"/>
      <c r="FL16" s="1241"/>
      <c r="FM16" s="1241"/>
      <c r="FN16" s="1241"/>
      <c r="FO16" s="1241">
        <f>+FK16*FH16</f>
        <v>0</v>
      </c>
      <c r="FP16" s="1241"/>
      <c r="FQ16" s="1241"/>
      <c r="FR16" s="1241"/>
      <c r="FS16" s="1241"/>
      <c r="HA16" s="1240">
        <v>8</v>
      </c>
      <c r="HB16" s="1240"/>
      <c r="HC16" s="1240"/>
      <c r="HD16" s="1240"/>
      <c r="HE16" s="1240"/>
      <c r="HF16" s="1240"/>
      <c r="HG16" s="1240"/>
      <c r="HH16" s="1240"/>
      <c r="HI16" s="1240"/>
      <c r="HJ16" s="1240"/>
      <c r="HK16" s="1240"/>
      <c r="HL16" s="1240"/>
      <c r="HM16" s="1240"/>
      <c r="HN16" s="1240"/>
      <c r="HO16" s="1240"/>
      <c r="HP16" s="1240"/>
      <c r="HQ16" s="1240"/>
      <c r="HR16" s="1240"/>
      <c r="HS16" s="1241"/>
      <c r="HT16" s="1241"/>
      <c r="HU16" s="1241"/>
      <c r="HV16" s="1241"/>
      <c r="HW16" s="1241"/>
      <c r="HX16" s="1241"/>
      <c r="HY16" s="1241"/>
      <c r="HZ16" s="1241">
        <f>+HV16*HS16</f>
        <v>0</v>
      </c>
      <c r="IA16" s="1241"/>
      <c r="IB16" s="1241"/>
      <c r="IC16" s="1241"/>
      <c r="ID16" s="1241"/>
      <c r="IF16" s="1240">
        <v>8</v>
      </c>
      <c r="IG16" s="1240"/>
      <c r="IH16" s="1240"/>
      <c r="II16" s="1240"/>
      <c r="IJ16" s="1240"/>
      <c r="IK16" s="1240"/>
      <c r="IL16" s="1240"/>
      <c r="IM16" s="1240"/>
      <c r="IN16" s="1240"/>
      <c r="IO16" s="1240"/>
      <c r="IP16" s="1240"/>
      <c r="IQ16" s="1240"/>
      <c r="IR16" s="1240"/>
      <c r="IS16" s="1240"/>
      <c r="IT16" s="1240"/>
      <c r="IU16" s="1240"/>
      <c r="IV16" s="1240"/>
      <c r="IW16" s="1240"/>
      <c r="IX16" s="1241"/>
      <c r="IY16" s="1241"/>
      <c r="IZ16" s="1241"/>
      <c r="JA16" s="1241"/>
      <c r="JB16" s="1241"/>
      <c r="JC16" s="1241"/>
      <c r="JD16" s="1241"/>
      <c r="JE16" s="1241">
        <f>+JA16*IX16</f>
        <v>0</v>
      </c>
      <c r="JF16" s="1241"/>
      <c r="JG16" s="1241"/>
      <c r="JH16" s="1241"/>
      <c r="JI16" s="1241"/>
      <c r="JK16" s="1240">
        <v>8</v>
      </c>
      <c r="JL16" s="1240"/>
      <c r="JM16" s="1240"/>
      <c r="JN16" s="1240"/>
      <c r="JO16" s="1240"/>
      <c r="JP16" s="1240"/>
      <c r="JQ16" s="1240"/>
      <c r="JR16" s="1240"/>
      <c r="JS16" s="1240"/>
      <c r="JT16" s="1240"/>
      <c r="JU16" s="1240"/>
      <c r="JV16" s="1240"/>
      <c r="JW16" s="1240"/>
      <c r="JX16" s="1240"/>
      <c r="JY16" s="1240"/>
      <c r="JZ16" s="1240"/>
      <c r="KA16" s="1240"/>
      <c r="KB16" s="1240"/>
      <c r="KC16" s="1241"/>
      <c r="KD16" s="1241"/>
      <c r="KE16" s="1241"/>
      <c r="KF16" s="1241"/>
      <c r="KG16" s="1241"/>
      <c r="KH16" s="1241"/>
      <c r="KI16" s="1241"/>
      <c r="KJ16" s="1241">
        <f>+KF16*KC16</f>
        <v>0</v>
      </c>
      <c r="KK16" s="1241"/>
      <c r="KL16" s="1241"/>
      <c r="KM16" s="1241"/>
      <c r="KN16" s="1241"/>
      <c r="KP16" s="1240">
        <v>8</v>
      </c>
      <c r="KQ16" s="1240"/>
      <c r="KR16" s="1240"/>
      <c r="KS16" s="1240"/>
      <c r="KT16" s="1240"/>
      <c r="KU16" s="1240"/>
      <c r="KV16" s="1240"/>
      <c r="KW16" s="1240"/>
      <c r="KX16" s="1240"/>
      <c r="KY16" s="1240"/>
      <c r="KZ16" s="1240"/>
      <c r="LA16" s="1240"/>
      <c r="LB16" s="1240"/>
      <c r="LC16" s="1240"/>
      <c r="LD16" s="1240"/>
      <c r="LE16" s="1240"/>
      <c r="LF16" s="1240"/>
      <c r="LG16" s="1240"/>
      <c r="LH16" s="1241"/>
      <c r="LI16" s="1241"/>
      <c r="LJ16" s="1241"/>
      <c r="LK16" s="1241"/>
      <c r="LL16" s="1241"/>
      <c r="LM16" s="1241"/>
      <c r="LN16" s="1241"/>
      <c r="LO16" s="1241">
        <f>+LK16*LH16</f>
        <v>0</v>
      </c>
      <c r="LP16" s="1241"/>
      <c r="LQ16" s="1241"/>
      <c r="LR16" s="1241"/>
      <c r="LS16" s="1241"/>
      <c r="NA16" s="1240">
        <v>8</v>
      </c>
      <c r="NB16" s="1240"/>
      <c r="NC16" s="1240"/>
      <c r="ND16" s="1240"/>
      <c r="NE16" s="1240"/>
      <c r="NF16" s="1240"/>
      <c r="NG16" s="1240"/>
      <c r="NH16" s="1240"/>
      <c r="NI16" s="1240"/>
      <c r="NJ16" s="1240"/>
      <c r="NK16" s="1240"/>
      <c r="NL16" s="1240"/>
      <c r="NM16" s="1240"/>
      <c r="NN16" s="1240"/>
      <c r="NO16" s="1240"/>
      <c r="NP16" s="1240"/>
      <c r="NQ16" s="1240"/>
      <c r="NR16" s="1240"/>
      <c r="NS16" s="1241"/>
      <c r="NT16" s="1241"/>
      <c r="NU16" s="1241"/>
      <c r="NV16" s="1241"/>
      <c r="NW16" s="1241"/>
      <c r="NX16" s="1241"/>
      <c r="NY16" s="1241"/>
      <c r="NZ16" s="1241">
        <f>+NV16*NS16</f>
        <v>0</v>
      </c>
      <c r="OA16" s="1241"/>
      <c r="OB16" s="1241"/>
      <c r="OC16" s="1241"/>
      <c r="OD16" s="1241"/>
      <c r="OF16" s="1240">
        <v>8</v>
      </c>
      <c r="OG16" s="1240"/>
      <c r="OH16" s="1240"/>
      <c r="OI16" s="1240"/>
      <c r="OJ16" s="1240"/>
      <c r="OK16" s="1240"/>
      <c r="OL16" s="1240"/>
      <c r="OM16" s="1240"/>
      <c r="ON16" s="1240"/>
      <c r="OO16" s="1240"/>
      <c r="OP16" s="1240"/>
      <c r="OQ16" s="1240"/>
      <c r="OR16" s="1240"/>
      <c r="OS16" s="1240"/>
      <c r="OT16" s="1240"/>
      <c r="OU16" s="1240"/>
      <c r="OV16" s="1240"/>
      <c r="OW16" s="1240"/>
      <c r="OX16" s="1241"/>
      <c r="OY16" s="1241"/>
      <c r="OZ16" s="1241"/>
      <c r="PA16" s="1241"/>
      <c r="PB16" s="1241"/>
      <c r="PC16" s="1241"/>
      <c r="PD16" s="1241"/>
      <c r="PE16" s="1241">
        <f>+PA16*OX16</f>
        <v>0</v>
      </c>
      <c r="PF16" s="1241"/>
      <c r="PG16" s="1241"/>
      <c r="PH16" s="1241"/>
      <c r="PI16" s="1241"/>
      <c r="PK16" s="1240">
        <v>8</v>
      </c>
      <c r="PL16" s="1240"/>
      <c r="PM16" s="1240"/>
      <c r="PN16" s="1240"/>
      <c r="PO16" s="1240"/>
      <c r="PP16" s="1240"/>
      <c r="PQ16" s="1240"/>
      <c r="PR16" s="1240"/>
      <c r="PS16" s="1240"/>
      <c r="PT16" s="1240"/>
      <c r="PU16" s="1240"/>
      <c r="PV16" s="1240"/>
      <c r="PW16" s="1240"/>
      <c r="PX16" s="1240"/>
      <c r="PY16" s="1240"/>
      <c r="PZ16" s="1240"/>
      <c r="QA16" s="1240"/>
      <c r="QB16" s="1240"/>
      <c r="QC16" s="1241"/>
      <c r="QD16" s="1241"/>
      <c r="QE16" s="1241"/>
      <c r="QF16" s="1241"/>
      <c r="QG16" s="1241"/>
      <c r="QH16" s="1241"/>
      <c r="QI16" s="1241"/>
      <c r="QJ16" s="1241">
        <f>+QF16*QC16</f>
        <v>0</v>
      </c>
      <c r="QK16" s="1241"/>
      <c r="QL16" s="1241"/>
      <c r="QM16" s="1241"/>
      <c r="QN16" s="1241"/>
      <c r="QP16" s="1240">
        <v>8</v>
      </c>
      <c r="QQ16" s="1240"/>
      <c r="QR16" s="1240"/>
      <c r="QS16" s="1240"/>
      <c r="QT16" s="1240"/>
      <c r="QU16" s="1240"/>
      <c r="QV16" s="1240"/>
      <c r="QW16" s="1240"/>
      <c r="QX16" s="1240"/>
      <c r="QY16" s="1240"/>
      <c r="QZ16" s="1240"/>
      <c r="RA16" s="1240"/>
      <c r="RB16" s="1240"/>
      <c r="RC16" s="1240"/>
      <c r="RD16" s="1240"/>
      <c r="RE16" s="1240"/>
      <c r="RF16" s="1240"/>
      <c r="RG16" s="1240"/>
      <c r="RH16" s="1241"/>
      <c r="RI16" s="1241"/>
      <c r="RJ16" s="1241"/>
      <c r="RK16" s="1241"/>
      <c r="RL16" s="1241"/>
      <c r="RM16" s="1241"/>
      <c r="RN16" s="1241"/>
      <c r="RO16" s="1241">
        <f>+RK16*RH16</f>
        <v>0</v>
      </c>
      <c r="RP16" s="1241"/>
      <c r="RQ16" s="1241"/>
      <c r="RR16" s="1241"/>
      <c r="RS16" s="1241"/>
    </row>
    <row r="17" spans="1:487" s="551" customFormat="1" ht="9.9499999999999993" customHeight="1">
      <c r="A17" s="553"/>
      <c r="B17" s="7"/>
      <c r="C17" s="1607"/>
      <c r="D17" s="1607"/>
      <c r="E17" s="1607"/>
      <c r="F17" s="1607"/>
      <c r="G17" s="1607"/>
      <c r="H17" s="1607"/>
      <c r="I17" s="1607"/>
      <c r="J17" s="1607"/>
      <c r="K17" s="1607"/>
      <c r="L17" s="1607"/>
      <c r="M17" s="1607"/>
      <c r="N17" s="1607"/>
      <c r="O17" s="1607"/>
      <c r="P17" s="1607"/>
      <c r="Q17" s="1607"/>
      <c r="R17" s="1607"/>
      <c r="S17" s="1607"/>
      <c r="T17" s="1607"/>
      <c r="U17" s="1607"/>
      <c r="V17" s="1607"/>
      <c r="W17" s="1607"/>
      <c r="X17" s="1607"/>
      <c r="Y17" s="1607"/>
      <c r="Z17" s="1607"/>
      <c r="AA17" s="1607"/>
      <c r="AB17" s="1607"/>
      <c r="AC17" s="1607"/>
      <c r="AD17" s="1607"/>
      <c r="AE17" s="10"/>
      <c r="AF17" s="7"/>
      <c r="BA17" s="1240"/>
      <c r="BB17" s="1240"/>
      <c r="BC17" s="1240"/>
      <c r="BD17" s="1240"/>
      <c r="BE17" s="1240"/>
      <c r="BF17" s="1240"/>
      <c r="BG17" s="1240"/>
      <c r="BH17" s="1240"/>
      <c r="BI17" s="1240"/>
      <c r="BJ17" s="1240"/>
      <c r="BK17" s="1240"/>
      <c r="BL17" s="1240"/>
      <c r="BM17" s="1240"/>
      <c r="BN17" s="1240"/>
      <c r="BO17" s="1240"/>
      <c r="BP17" s="1240"/>
      <c r="BQ17" s="1240"/>
      <c r="BR17" s="1240"/>
      <c r="BS17" s="1241"/>
      <c r="BT17" s="1241"/>
      <c r="BU17" s="1241"/>
      <c r="BV17" s="1241"/>
      <c r="BW17" s="1241"/>
      <c r="BX17" s="1241"/>
      <c r="BY17" s="1241"/>
      <c r="BZ17" s="1241"/>
      <c r="CA17" s="1241"/>
      <c r="CB17" s="1241"/>
      <c r="CC17" s="1241"/>
      <c r="CD17" s="1241"/>
      <c r="CF17" s="1240"/>
      <c r="CG17" s="1240"/>
      <c r="CH17" s="1240"/>
      <c r="CI17" s="1240"/>
      <c r="CJ17" s="1240"/>
      <c r="CK17" s="1240"/>
      <c r="CL17" s="1240"/>
      <c r="CM17" s="1240"/>
      <c r="CN17" s="1240"/>
      <c r="CO17" s="1240"/>
      <c r="CP17" s="1240"/>
      <c r="CQ17" s="1240"/>
      <c r="CR17" s="1240"/>
      <c r="CS17" s="1240"/>
      <c r="CT17" s="1240"/>
      <c r="CU17" s="1240"/>
      <c r="CV17" s="1240"/>
      <c r="CW17" s="1240"/>
      <c r="CX17" s="1241"/>
      <c r="CY17" s="1241"/>
      <c r="CZ17" s="1241"/>
      <c r="DA17" s="1241"/>
      <c r="DB17" s="1241"/>
      <c r="DC17" s="1241"/>
      <c r="DD17" s="1241"/>
      <c r="DE17" s="1241"/>
      <c r="DF17" s="1241"/>
      <c r="DG17" s="1241"/>
      <c r="DH17" s="1241"/>
      <c r="DI17" s="1241"/>
      <c r="DK17" s="1240"/>
      <c r="DL17" s="1240"/>
      <c r="DM17" s="1240"/>
      <c r="DN17" s="1240"/>
      <c r="DO17" s="1240"/>
      <c r="DP17" s="1240"/>
      <c r="DQ17" s="1240"/>
      <c r="DR17" s="1240"/>
      <c r="DS17" s="1240"/>
      <c r="DT17" s="1240"/>
      <c r="DU17" s="1240"/>
      <c r="DV17" s="1240"/>
      <c r="DW17" s="1240"/>
      <c r="DX17" s="1240"/>
      <c r="DY17" s="1240"/>
      <c r="DZ17" s="1240"/>
      <c r="EA17" s="1240"/>
      <c r="EB17" s="1240"/>
      <c r="EC17" s="1241"/>
      <c r="ED17" s="1241"/>
      <c r="EE17" s="1241"/>
      <c r="EF17" s="1241"/>
      <c r="EG17" s="1241"/>
      <c r="EH17" s="1241"/>
      <c r="EI17" s="1241"/>
      <c r="EJ17" s="1241"/>
      <c r="EK17" s="1241"/>
      <c r="EL17" s="1241"/>
      <c r="EM17" s="1241"/>
      <c r="EN17" s="1241"/>
      <c r="EP17" s="1240"/>
      <c r="EQ17" s="1240"/>
      <c r="ER17" s="1240"/>
      <c r="ES17" s="1240"/>
      <c r="ET17" s="1240"/>
      <c r="EU17" s="1240"/>
      <c r="EV17" s="1240"/>
      <c r="EW17" s="1240"/>
      <c r="EX17" s="1240"/>
      <c r="EY17" s="1240"/>
      <c r="EZ17" s="1240"/>
      <c r="FA17" s="1240"/>
      <c r="FB17" s="1240"/>
      <c r="FC17" s="1240"/>
      <c r="FD17" s="1240"/>
      <c r="FE17" s="1240"/>
      <c r="FF17" s="1240"/>
      <c r="FG17" s="1240"/>
      <c r="FH17" s="1241"/>
      <c r="FI17" s="1241"/>
      <c r="FJ17" s="1241"/>
      <c r="FK17" s="1241"/>
      <c r="FL17" s="1241"/>
      <c r="FM17" s="1241"/>
      <c r="FN17" s="1241"/>
      <c r="FO17" s="1241"/>
      <c r="FP17" s="1241"/>
      <c r="FQ17" s="1241"/>
      <c r="FR17" s="1241"/>
      <c r="FS17" s="1241"/>
      <c r="HA17" s="1240"/>
      <c r="HB17" s="1240"/>
      <c r="HC17" s="1240"/>
      <c r="HD17" s="1240"/>
      <c r="HE17" s="1240"/>
      <c r="HF17" s="1240"/>
      <c r="HG17" s="1240"/>
      <c r="HH17" s="1240"/>
      <c r="HI17" s="1240"/>
      <c r="HJ17" s="1240"/>
      <c r="HK17" s="1240"/>
      <c r="HL17" s="1240"/>
      <c r="HM17" s="1240"/>
      <c r="HN17" s="1240"/>
      <c r="HO17" s="1240"/>
      <c r="HP17" s="1240"/>
      <c r="HQ17" s="1240"/>
      <c r="HR17" s="1240"/>
      <c r="HS17" s="1241"/>
      <c r="HT17" s="1241"/>
      <c r="HU17" s="1241"/>
      <c r="HV17" s="1241"/>
      <c r="HW17" s="1241"/>
      <c r="HX17" s="1241"/>
      <c r="HY17" s="1241"/>
      <c r="HZ17" s="1241"/>
      <c r="IA17" s="1241"/>
      <c r="IB17" s="1241"/>
      <c r="IC17" s="1241"/>
      <c r="ID17" s="1241"/>
      <c r="IF17" s="1240"/>
      <c r="IG17" s="1240"/>
      <c r="IH17" s="1240"/>
      <c r="II17" s="1240"/>
      <c r="IJ17" s="1240"/>
      <c r="IK17" s="1240"/>
      <c r="IL17" s="1240"/>
      <c r="IM17" s="1240"/>
      <c r="IN17" s="1240"/>
      <c r="IO17" s="1240"/>
      <c r="IP17" s="1240"/>
      <c r="IQ17" s="1240"/>
      <c r="IR17" s="1240"/>
      <c r="IS17" s="1240"/>
      <c r="IT17" s="1240"/>
      <c r="IU17" s="1240"/>
      <c r="IV17" s="1240"/>
      <c r="IW17" s="1240"/>
      <c r="IX17" s="1241"/>
      <c r="IY17" s="1241"/>
      <c r="IZ17" s="1241"/>
      <c r="JA17" s="1241"/>
      <c r="JB17" s="1241"/>
      <c r="JC17" s="1241"/>
      <c r="JD17" s="1241"/>
      <c r="JE17" s="1241"/>
      <c r="JF17" s="1241"/>
      <c r="JG17" s="1241"/>
      <c r="JH17" s="1241"/>
      <c r="JI17" s="1241"/>
      <c r="JK17" s="1240"/>
      <c r="JL17" s="1240"/>
      <c r="JM17" s="1240"/>
      <c r="JN17" s="1240"/>
      <c r="JO17" s="1240"/>
      <c r="JP17" s="1240"/>
      <c r="JQ17" s="1240"/>
      <c r="JR17" s="1240"/>
      <c r="JS17" s="1240"/>
      <c r="JT17" s="1240"/>
      <c r="JU17" s="1240"/>
      <c r="JV17" s="1240"/>
      <c r="JW17" s="1240"/>
      <c r="JX17" s="1240"/>
      <c r="JY17" s="1240"/>
      <c r="JZ17" s="1240"/>
      <c r="KA17" s="1240"/>
      <c r="KB17" s="1240"/>
      <c r="KC17" s="1241"/>
      <c r="KD17" s="1241"/>
      <c r="KE17" s="1241"/>
      <c r="KF17" s="1241"/>
      <c r="KG17" s="1241"/>
      <c r="KH17" s="1241"/>
      <c r="KI17" s="1241"/>
      <c r="KJ17" s="1241"/>
      <c r="KK17" s="1241"/>
      <c r="KL17" s="1241"/>
      <c r="KM17" s="1241"/>
      <c r="KN17" s="1241"/>
      <c r="KP17" s="1240"/>
      <c r="KQ17" s="1240"/>
      <c r="KR17" s="1240"/>
      <c r="KS17" s="1240"/>
      <c r="KT17" s="1240"/>
      <c r="KU17" s="1240"/>
      <c r="KV17" s="1240"/>
      <c r="KW17" s="1240"/>
      <c r="KX17" s="1240"/>
      <c r="KY17" s="1240"/>
      <c r="KZ17" s="1240"/>
      <c r="LA17" s="1240"/>
      <c r="LB17" s="1240"/>
      <c r="LC17" s="1240"/>
      <c r="LD17" s="1240"/>
      <c r="LE17" s="1240"/>
      <c r="LF17" s="1240"/>
      <c r="LG17" s="1240"/>
      <c r="LH17" s="1241"/>
      <c r="LI17" s="1241"/>
      <c r="LJ17" s="1241"/>
      <c r="LK17" s="1241"/>
      <c r="LL17" s="1241"/>
      <c r="LM17" s="1241"/>
      <c r="LN17" s="1241"/>
      <c r="LO17" s="1241"/>
      <c r="LP17" s="1241"/>
      <c r="LQ17" s="1241"/>
      <c r="LR17" s="1241"/>
      <c r="LS17" s="1241"/>
      <c r="NA17" s="1240"/>
      <c r="NB17" s="1240"/>
      <c r="NC17" s="1240"/>
      <c r="ND17" s="1240"/>
      <c r="NE17" s="1240"/>
      <c r="NF17" s="1240"/>
      <c r="NG17" s="1240"/>
      <c r="NH17" s="1240"/>
      <c r="NI17" s="1240"/>
      <c r="NJ17" s="1240"/>
      <c r="NK17" s="1240"/>
      <c r="NL17" s="1240"/>
      <c r="NM17" s="1240"/>
      <c r="NN17" s="1240"/>
      <c r="NO17" s="1240"/>
      <c r="NP17" s="1240"/>
      <c r="NQ17" s="1240"/>
      <c r="NR17" s="1240"/>
      <c r="NS17" s="1241"/>
      <c r="NT17" s="1241"/>
      <c r="NU17" s="1241"/>
      <c r="NV17" s="1241"/>
      <c r="NW17" s="1241"/>
      <c r="NX17" s="1241"/>
      <c r="NY17" s="1241"/>
      <c r="NZ17" s="1241"/>
      <c r="OA17" s="1241"/>
      <c r="OB17" s="1241"/>
      <c r="OC17" s="1241"/>
      <c r="OD17" s="1241"/>
      <c r="OF17" s="1240"/>
      <c r="OG17" s="1240"/>
      <c r="OH17" s="1240"/>
      <c r="OI17" s="1240"/>
      <c r="OJ17" s="1240"/>
      <c r="OK17" s="1240"/>
      <c r="OL17" s="1240"/>
      <c r="OM17" s="1240"/>
      <c r="ON17" s="1240"/>
      <c r="OO17" s="1240"/>
      <c r="OP17" s="1240"/>
      <c r="OQ17" s="1240"/>
      <c r="OR17" s="1240"/>
      <c r="OS17" s="1240"/>
      <c r="OT17" s="1240"/>
      <c r="OU17" s="1240"/>
      <c r="OV17" s="1240"/>
      <c r="OW17" s="1240"/>
      <c r="OX17" s="1241"/>
      <c r="OY17" s="1241"/>
      <c r="OZ17" s="1241"/>
      <c r="PA17" s="1241"/>
      <c r="PB17" s="1241"/>
      <c r="PC17" s="1241"/>
      <c r="PD17" s="1241"/>
      <c r="PE17" s="1241"/>
      <c r="PF17" s="1241"/>
      <c r="PG17" s="1241"/>
      <c r="PH17" s="1241"/>
      <c r="PI17" s="1241"/>
      <c r="PK17" s="1240"/>
      <c r="PL17" s="1240"/>
      <c r="PM17" s="1240"/>
      <c r="PN17" s="1240"/>
      <c r="PO17" s="1240"/>
      <c r="PP17" s="1240"/>
      <c r="PQ17" s="1240"/>
      <c r="PR17" s="1240"/>
      <c r="PS17" s="1240"/>
      <c r="PT17" s="1240"/>
      <c r="PU17" s="1240"/>
      <c r="PV17" s="1240"/>
      <c r="PW17" s="1240"/>
      <c r="PX17" s="1240"/>
      <c r="PY17" s="1240"/>
      <c r="PZ17" s="1240"/>
      <c r="QA17" s="1240"/>
      <c r="QB17" s="1240"/>
      <c r="QC17" s="1241"/>
      <c r="QD17" s="1241"/>
      <c r="QE17" s="1241"/>
      <c r="QF17" s="1241"/>
      <c r="QG17" s="1241"/>
      <c r="QH17" s="1241"/>
      <c r="QI17" s="1241"/>
      <c r="QJ17" s="1241"/>
      <c r="QK17" s="1241"/>
      <c r="QL17" s="1241"/>
      <c r="QM17" s="1241"/>
      <c r="QN17" s="1241"/>
      <c r="QP17" s="1240"/>
      <c r="QQ17" s="1240"/>
      <c r="QR17" s="1240"/>
      <c r="QS17" s="1240"/>
      <c r="QT17" s="1240"/>
      <c r="QU17" s="1240"/>
      <c r="QV17" s="1240"/>
      <c r="QW17" s="1240"/>
      <c r="QX17" s="1240"/>
      <c r="QY17" s="1240"/>
      <c r="QZ17" s="1240"/>
      <c r="RA17" s="1240"/>
      <c r="RB17" s="1240"/>
      <c r="RC17" s="1240"/>
      <c r="RD17" s="1240"/>
      <c r="RE17" s="1240"/>
      <c r="RF17" s="1240"/>
      <c r="RG17" s="1240"/>
      <c r="RH17" s="1241"/>
      <c r="RI17" s="1241"/>
      <c r="RJ17" s="1241"/>
      <c r="RK17" s="1241"/>
      <c r="RL17" s="1241"/>
      <c r="RM17" s="1241"/>
      <c r="RN17" s="1241"/>
      <c r="RO17" s="1241"/>
      <c r="RP17" s="1241"/>
      <c r="RQ17" s="1241"/>
      <c r="RR17" s="1241"/>
      <c r="RS17" s="1241"/>
    </row>
    <row r="18" spans="1:487" s="276" customFormat="1" ht="9.75" customHeight="1">
      <c r="E18" s="224"/>
      <c r="F18" s="224"/>
      <c r="G18" s="224"/>
      <c r="H18" s="224"/>
      <c r="I18" s="280"/>
      <c r="J18" s="280"/>
      <c r="K18" s="281"/>
      <c r="L18" s="281"/>
      <c r="M18" s="281"/>
      <c r="N18" s="281"/>
      <c r="O18" s="281"/>
      <c r="P18" s="258"/>
      <c r="Q18" s="282"/>
      <c r="R18" s="282"/>
      <c r="S18" s="282"/>
      <c r="T18" s="282"/>
      <c r="U18" s="282"/>
    </row>
    <row r="19" spans="1:487" s="551" customFormat="1" ht="9.9499999999999993" customHeight="1">
      <c r="A19" s="553"/>
      <c r="B19" s="559"/>
      <c r="C19" s="1080" t="s">
        <v>640</v>
      </c>
      <c r="D19" s="1081"/>
      <c r="E19" s="1081"/>
      <c r="F19" s="1081"/>
      <c r="G19" s="1081"/>
      <c r="H19" s="1081"/>
      <c r="I19" s="1081"/>
      <c r="J19" s="1081"/>
      <c r="K19" s="1081"/>
      <c r="L19" s="1081"/>
      <c r="M19" s="1081"/>
      <c r="N19" s="1081"/>
      <c r="O19" s="1081"/>
      <c r="P19" s="1081"/>
      <c r="Q19" s="1081"/>
      <c r="R19" s="1081"/>
      <c r="S19" s="1081"/>
      <c r="T19" s="1081"/>
      <c r="U19" s="1081"/>
      <c r="V19" s="1081"/>
      <c r="W19" s="1081"/>
      <c r="X19" s="1081"/>
      <c r="Y19" s="1081"/>
      <c r="Z19" s="1082"/>
      <c r="AA19" s="62"/>
      <c r="AB19" s="1148"/>
      <c r="AC19" s="1149"/>
      <c r="AD19" s="1150"/>
      <c r="AE19" s="7"/>
      <c r="AF19" s="7"/>
    </row>
    <row r="20" spans="1:487" s="551" customFormat="1" ht="9.9499999999999993" customHeight="1">
      <c r="A20" s="553"/>
      <c r="B20" s="559"/>
      <c r="C20" s="1086"/>
      <c r="D20" s="1087"/>
      <c r="E20" s="1087"/>
      <c r="F20" s="1087"/>
      <c r="G20" s="1087"/>
      <c r="H20" s="1087"/>
      <c r="I20" s="1087"/>
      <c r="J20" s="1087"/>
      <c r="K20" s="1087"/>
      <c r="L20" s="1087"/>
      <c r="M20" s="1087"/>
      <c r="N20" s="1087"/>
      <c r="O20" s="1087"/>
      <c r="P20" s="1087"/>
      <c r="Q20" s="1087"/>
      <c r="R20" s="1087"/>
      <c r="S20" s="1087"/>
      <c r="T20" s="1087"/>
      <c r="U20" s="1087"/>
      <c r="V20" s="1087"/>
      <c r="W20" s="1087"/>
      <c r="X20" s="1087"/>
      <c r="Y20" s="1087"/>
      <c r="Z20" s="1088"/>
      <c r="AA20" s="62"/>
      <c r="AB20" s="1154"/>
      <c r="AC20" s="1155"/>
      <c r="AD20" s="1156"/>
      <c r="AE20" s="7"/>
      <c r="AF20" s="7"/>
    </row>
    <row r="21" spans="1:487" s="551" customFormat="1" ht="9.9499999999999993" customHeight="1">
      <c r="A21" s="553"/>
      <c r="B21" s="7"/>
      <c r="C21" s="1607" t="s">
        <v>670</v>
      </c>
      <c r="D21" s="1607"/>
      <c r="E21" s="1607"/>
      <c r="F21" s="1607"/>
      <c r="G21" s="1607"/>
      <c r="H21" s="1607"/>
      <c r="I21" s="1607"/>
      <c r="J21" s="1607"/>
      <c r="K21" s="1607"/>
      <c r="L21" s="1607"/>
      <c r="M21" s="1607"/>
      <c r="N21" s="1607"/>
      <c r="O21" s="1607"/>
      <c r="P21" s="1607"/>
      <c r="Q21" s="1607"/>
      <c r="R21" s="1607"/>
      <c r="S21" s="1607"/>
      <c r="T21" s="1607"/>
      <c r="U21" s="1607"/>
      <c r="V21" s="1607"/>
      <c r="W21" s="1607"/>
      <c r="X21" s="1607"/>
      <c r="Y21" s="1607"/>
      <c r="Z21" s="1607"/>
      <c r="AA21" s="1607"/>
      <c r="AB21" s="1607"/>
      <c r="AC21" s="1607"/>
      <c r="AD21" s="1607"/>
      <c r="AE21" s="10"/>
      <c r="AF21" s="7"/>
      <c r="BA21" s="1240">
        <v>8</v>
      </c>
      <c r="BB21" s="1240"/>
      <c r="BC21" s="1240"/>
      <c r="BD21" s="1240"/>
      <c r="BE21" s="1240"/>
      <c r="BF21" s="1240"/>
      <c r="BG21" s="1240"/>
      <c r="BH21" s="1240"/>
      <c r="BI21" s="1240"/>
      <c r="BJ21" s="1240"/>
      <c r="BK21" s="1240"/>
      <c r="BL21" s="1240"/>
      <c r="BM21" s="1240"/>
      <c r="BN21" s="1240"/>
      <c r="BO21" s="1240"/>
      <c r="BP21" s="1240"/>
      <c r="BQ21" s="1240"/>
      <c r="BR21" s="1240"/>
      <c r="BS21" s="1241"/>
      <c r="BT21" s="1241"/>
      <c r="BU21" s="1241"/>
      <c r="BV21" s="1241"/>
      <c r="BW21" s="1241"/>
      <c r="BX21" s="1241"/>
      <c r="BY21" s="1241"/>
      <c r="BZ21" s="1241">
        <f>+BV21*BS21</f>
        <v>0</v>
      </c>
      <c r="CA21" s="1241"/>
      <c r="CB21" s="1241"/>
      <c r="CC21" s="1241"/>
      <c r="CD21" s="1241"/>
      <c r="CF21" s="1240">
        <v>8</v>
      </c>
      <c r="CG21" s="1240"/>
      <c r="CH21" s="1240"/>
      <c r="CI21" s="1240"/>
      <c r="CJ21" s="1240"/>
      <c r="CK21" s="1240"/>
      <c r="CL21" s="1240"/>
      <c r="CM21" s="1240"/>
      <c r="CN21" s="1240"/>
      <c r="CO21" s="1240"/>
      <c r="CP21" s="1240"/>
      <c r="CQ21" s="1240"/>
      <c r="CR21" s="1240"/>
      <c r="CS21" s="1240"/>
      <c r="CT21" s="1240"/>
      <c r="CU21" s="1240"/>
      <c r="CV21" s="1240"/>
      <c r="CW21" s="1240"/>
      <c r="CX21" s="1241"/>
      <c r="CY21" s="1241"/>
      <c r="CZ21" s="1241"/>
      <c r="DA21" s="1241"/>
      <c r="DB21" s="1241"/>
      <c r="DC21" s="1241"/>
      <c r="DD21" s="1241"/>
      <c r="DE21" s="1241">
        <f>+DA21*CX21</f>
        <v>0</v>
      </c>
      <c r="DF21" s="1241"/>
      <c r="DG21" s="1241"/>
      <c r="DH21" s="1241"/>
      <c r="DI21" s="1241"/>
      <c r="DK21" s="1240">
        <v>8</v>
      </c>
      <c r="DL21" s="1240"/>
      <c r="DM21" s="1240"/>
      <c r="DN21" s="1240"/>
      <c r="DO21" s="1240"/>
      <c r="DP21" s="1240"/>
      <c r="DQ21" s="1240"/>
      <c r="DR21" s="1240"/>
      <c r="DS21" s="1240"/>
      <c r="DT21" s="1240"/>
      <c r="DU21" s="1240"/>
      <c r="DV21" s="1240"/>
      <c r="DW21" s="1240"/>
      <c r="DX21" s="1240"/>
      <c r="DY21" s="1240"/>
      <c r="DZ21" s="1240"/>
      <c r="EA21" s="1240"/>
      <c r="EB21" s="1240"/>
      <c r="EC21" s="1241"/>
      <c r="ED21" s="1241"/>
      <c r="EE21" s="1241"/>
      <c r="EF21" s="1241"/>
      <c r="EG21" s="1241"/>
      <c r="EH21" s="1241"/>
      <c r="EI21" s="1241"/>
      <c r="EJ21" s="1241">
        <f>+EF21*EC21</f>
        <v>0</v>
      </c>
      <c r="EK21" s="1241"/>
      <c r="EL21" s="1241"/>
      <c r="EM21" s="1241"/>
      <c r="EN21" s="1241"/>
      <c r="EP21" s="1240">
        <v>8</v>
      </c>
      <c r="EQ21" s="1240"/>
      <c r="ER21" s="1240"/>
      <c r="ES21" s="1240"/>
      <c r="ET21" s="1240"/>
      <c r="EU21" s="1240"/>
      <c r="EV21" s="1240"/>
      <c r="EW21" s="1240"/>
      <c r="EX21" s="1240"/>
      <c r="EY21" s="1240"/>
      <c r="EZ21" s="1240"/>
      <c r="FA21" s="1240"/>
      <c r="FB21" s="1240"/>
      <c r="FC21" s="1240"/>
      <c r="FD21" s="1240"/>
      <c r="FE21" s="1240"/>
      <c r="FF21" s="1240"/>
      <c r="FG21" s="1240"/>
      <c r="FH21" s="1241"/>
      <c r="FI21" s="1241"/>
      <c r="FJ21" s="1241"/>
      <c r="FK21" s="1241"/>
      <c r="FL21" s="1241"/>
      <c r="FM21" s="1241"/>
      <c r="FN21" s="1241"/>
      <c r="FO21" s="1241">
        <f>+FK21*FH21</f>
        <v>0</v>
      </c>
      <c r="FP21" s="1241"/>
      <c r="FQ21" s="1241"/>
      <c r="FR21" s="1241"/>
      <c r="FS21" s="1241"/>
      <c r="HA21" s="1240">
        <v>8</v>
      </c>
      <c r="HB21" s="1240"/>
      <c r="HC21" s="1240"/>
      <c r="HD21" s="1240"/>
      <c r="HE21" s="1240"/>
      <c r="HF21" s="1240"/>
      <c r="HG21" s="1240"/>
      <c r="HH21" s="1240"/>
      <c r="HI21" s="1240"/>
      <c r="HJ21" s="1240"/>
      <c r="HK21" s="1240"/>
      <c r="HL21" s="1240"/>
      <c r="HM21" s="1240"/>
      <c r="HN21" s="1240"/>
      <c r="HO21" s="1240"/>
      <c r="HP21" s="1240"/>
      <c r="HQ21" s="1240"/>
      <c r="HR21" s="1240"/>
      <c r="HS21" s="1241"/>
      <c r="HT21" s="1241"/>
      <c r="HU21" s="1241"/>
      <c r="HV21" s="1241"/>
      <c r="HW21" s="1241"/>
      <c r="HX21" s="1241"/>
      <c r="HY21" s="1241"/>
      <c r="HZ21" s="1241">
        <f>+HV21*HS21</f>
        <v>0</v>
      </c>
      <c r="IA21" s="1241"/>
      <c r="IB21" s="1241"/>
      <c r="IC21" s="1241"/>
      <c r="ID21" s="1241"/>
      <c r="IF21" s="1240">
        <v>8</v>
      </c>
      <c r="IG21" s="1240"/>
      <c r="IH21" s="1240"/>
      <c r="II21" s="1240"/>
      <c r="IJ21" s="1240"/>
      <c r="IK21" s="1240"/>
      <c r="IL21" s="1240"/>
      <c r="IM21" s="1240"/>
      <c r="IN21" s="1240"/>
      <c r="IO21" s="1240"/>
      <c r="IP21" s="1240"/>
      <c r="IQ21" s="1240"/>
      <c r="IR21" s="1240"/>
      <c r="IS21" s="1240"/>
      <c r="IT21" s="1240"/>
      <c r="IU21" s="1240"/>
      <c r="IV21" s="1240"/>
      <c r="IW21" s="1240"/>
      <c r="IX21" s="1241"/>
      <c r="IY21" s="1241"/>
      <c r="IZ21" s="1241"/>
      <c r="JA21" s="1241"/>
      <c r="JB21" s="1241"/>
      <c r="JC21" s="1241"/>
      <c r="JD21" s="1241"/>
      <c r="JE21" s="1241">
        <f>+JA21*IX21</f>
        <v>0</v>
      </c>
      <c r="JF21" s="1241"/>
      <c r="JG21" s="1241"/>
      <c r="JH21" s="1241"/>
      <c r="JI21" s="1241"/>
      <c r="JK21" s="1240">
        <v>8</v>
      </c>
      <c r="JL21" s="1240"/>
      <c r="JM21" s="1240"/>
      <c r="JN21" s="1240"/>
      <c r="JO21" s="1240"/>
      <c r="JP21" s="1240"/>
      <c r="JQ21" s="1240"/>
      <c r="JR21" s="1240"/>
      <c r="JS21" s="1240"/>
      <c r="JT21" s="1240"/>
      <c r="JU21" s="1240"/>
      <c r="JV21" s="1240"/>
      <c r="JW21" s="1240"/>
      <c r="JX21" s="1240"/>
      <c r="JY21" s="1240"/>
      <c r="JZ21" s="1240"/>
      <c r="KA21" s="1240"/>
      <c r="KB21" s="1240"/>
      <c r="KC21" s="1241"/>
      <c r="KD21" s="1241"/>
      <c r="KE21" s="1241"/>
      <c r="KF21" s="1241"/>
      <c r="KG21" s="1241"/>
      <c r="KH21" s="1241"/>
      <c r="KI21" s="1241"/>
      <c r="KJ21" s="1241">
        <f>+KF21*KC21</f>
        <v>0</v>
      </c>
      <c r="KK21" s="1241"/>
      <c r="KL21" s="1241"/>
      <c r="KM21" s="1241"/>
      <c r="KN21" s="1241"/>
      <c r="KP21" s="1240">
        <v>8</v>
      </c>
      <c r="KQ21" s="1240"/>
      <c r="KR21" s="1240"/>
      <c r="KS21" s="1240"/>
      <c r="KT21" s="1240"/>
      <c r="KU21" s="1240"/>
      <c r="KV21" s="1240"/>
      <c r="KW21" s="1240"/>
      <c r="KX21" s="1240"/>
      <c r="KY21" s="1240"/>
      <c r="KZ21" s="1240"/>
      <c r="LA21" s="1240"/>
      <c r="LB21" s="1240"/>
      <c r="LC21" s="1240"/>
      <c r="LD21" s="1240"/>
      <c r="LE21" s="1240"/>
      <c r="LF21" s="1240"/>
      <c r="LG21" s="1240"/>
      <c r="LH21" s="1241"/>
      <c r="LI21" s="1241"/>
      <c r="LJ21" s="1241"/>
      <c r="LK21" s="1241"/>
      <c r="LL21" s="1241"/>
      <c r="LM21" s="1241"/>
      <c r="LN21" s="1241"/>
      <c r="LO21" s="1241">
        <f>+LK21*LH21</f>
        <v>0</v>
      </c>
      <c r="LP21" s="1241"/>
      <c r="LQ21" s="1241"/>
      <c r="LR21" s="1241"/>
      <c r="LS21" s="1241"/>
      <c r="NA21" s="1240">
        <v>8</v>
      </c>
      <c r="NB21" s="1240"/>
      <c r="NC21" s="1240"/>
      <c r="ND21" s="1240"/>
      <c r="NE21" s="1240"/>
      <c r="NF21" s="1240"/>
      <c r="NG21" s="1240"/>
      <c r="NH21" s="1240"/>
      <c r="NI21" s="1240"/>
      <c r="NJ21" s="1240"/>
      <c r="NK21" s="1240"/>
      <c r="NL21" s="1240"/>
      <c r="NM21" s="1240"/>
      <c r="NN21" s="1240"/>
      <c r="NO21" s="1240"/>
      <c r="NP21" s="1240"/>
      <c r="NQ21" s="1240"/>
      <c r="NR21" s="1240"/>
      <c r="NS21" s="1241"/>
      <c r="NT21" s="1241"/>
      <c r="NU21" s="1241"/>
      <c r="NV21" s="1241"/>
      <c r="NW21" s="1241"/>
      <c r="NX21" s="1241"/>
      <c r="NY21" s="1241"/>
      <c r="NZ21" s="1241">
        <f>+NV21*NS21</f>
        <v>0</v>
      </c>
      <c r="OA21" s="1241"/>
      <c r="OB21" s="1241"/>
      <c r="OC21" s="1241"/>
      <c r="OD21" s="1241"/>
      <c r="OF21" s="1240">
        <v>8</v>
      </c>
      <c r="OG21" s="1240"/>
      <c r="OH21" s="1240"/>
      <c r="OI21" s="1240"/>
      <c r="OJ21" s="1240"/>
      <c r="OK21" s="1240"/>
      <c r="OL21" s="1240"/>
      <c r="OM21" s="1240"/>
      <c r="ON21" s="1240"/>
      <c r="OO21" s="1240"/>
      <c r="OP21" s="1240"/>
      <c r="OQ21" s="1240"/>
      <c r="OR21" s="1240"/>
      <c r="OS21" s="1240"/>
      <c r="OT21" s="1240"/>
      <c r="OU21" s="1240"/>
      <c r="OV21" s="1240"/>
      <c r="OW21" s="1240"/>
      <c r="OX21" s="1241"/>
      <c r="OY21" s="1241"/>
      <c r="OZ21" s="1241"/>
      <c r="PA21" s="1241"/>
      <c r="PB21" s="1241"/>
      <c r="PC21" s="1241"/>
      <c r="PD21" s="1241"/>
      <c r="PE21" s="1241">
        <f>+PA21*OX21</f>
        <v>0</v>
      </c>
      <c r="PF21" s="1241"/>
      <c r="PG21" s="1241"/>
      <c r="PH21" s="1241"/>
      <c r="PI21" s="1241"/>
      <c r="PK21" s="1240">
        <v>8</v>
      </c>
      <c r="PL21" s="1240"/>
      <c r="PM21" s="1240"/>
      <c r="PN21" s="1240"/>
      <c r="PO21" s="1240"/>
      <c r="PP21" s="1240"/>
      <c r="PQ21" s="1240"/>
      <c r="PR21" s="1240"/>
      <c r="PS21" s="1240"/>
      <c r="PT21" s="1240"/>
      <c r="PU21" s="1240"/>
      <c r="PV21" s="1240"/>
      <c r="PW21" s="1240"/>
      <c r="PX21" s="1240"/>
      <c r="PY21" s="1240"/>
      <c r="PZ21" s="1240"/>
      <c r="QA21" s="1240"/>
      <c r="QB21" s="1240"/>
      <c r="QC21" s="1241"/>
      <c r="QD21" s="1241"/>
      <c r="QE21" s="1241"/>
      <c r="QF21" s="1241"/>
      <c r="QG21" s="1241"/>
      <c r="QH21" s="1241"/>
      <c r="QI21" s="1241"/>
      <c r="QJ21" s="1241">
        <f>+QF21*QC21</f>
        <v>0</v>
      </c>
      <c r="QK21" s="1241"/>
      <c r="QL21" s="1241"/>
      <c r="QM21" s="1241"/>
      <c r="QN21" s="1241"/>
      <c r="QP21" s="1240">
        <v>8</v>
      </c>
      <c r="QQ21" s="1240"/>
      <c r="QR21" s="1240"/>
      <c r="QS21" s="1240"/>
      <c r="QT21" s="1240"/>
      <c r="QU21" s="1240"/>
      <c r="QV21" s="1240"/>
      <c r="QW21" s="1240"/>
      <c r="QX21" s="1240"/>
      <c r="QY21" s="1240"/>
      <c r="QZ21" s="1240"/>
      <c r="RA21" s="1240"/>
      <c r="RB21" s="1240"/>
      <c r="RC21" s="1240"/>
      <c r="RD21" s="1240"/>
      <c r="RE21" s="1240"/>
      <c r="RF21" s="1240"/>
      <c r="RG21" s="1240"/>
      <c r="RH21" s="1241"/>
      <c r="RI21" s="1241"/>
      <c r="RJ21" s="1241"/>
      <c r="RK21" s="1241"/>
      <c r="RL21" s="1241"/>
      <c r="RM21" s="1241"/>
      <c r="RN21" s="1241"/>
      <c r="RO21" s="1241">
        <f>+RK21*RH21</f>
        <v>0</v>
      </c>
      <c r="RP21" s="1241"/>
      <c r="RQ21" s="1241"/>
      <c r="RR21" s="1241"/>
      <c r="RS21" s="1241"/>
    </row>
    <row r="22" spans="1:487" s="551" customFormat="1" ht="9.9499999999999993" customHeight="1">
      <c r="A22" s="553"/>
      <c r="B22" s="7"/>
      <c r="C22" s="1607"/>
      <c r="D22" s="1607"/>
      <c r="E22" s="1607"/>
      <c r="F22" s="1607"/>
      <c r="G22" s="1607"/>
      <c r="H22" s="1607"/>
      <c r="I22" s="1607"/>
      <c r="J22" s="1607"/>
      <c r="K22" s="1607"/>
      <c r="L22" s="1607"/>
      <c r="M22" s="1607"/>
      <c r="N22" s="1607"/>
      <c r="O22" s="1607"/>
      <c r="P22" s="1607"/>
      <c r="Q22" s="1607"/>
      <c r="R22" s="1607"/>
      <c r="S22" s="1607"/>
      <c r="T22" s="1607"/>
      <c r="U22" s="1607"/>
      <c r="V22" s="1607"/>
      <c r="W22" s="1607"/>
      <c r="X22" s="1607"/>
      <c r="Y22" s="1607"/>
      <c r="Z22" s="1607"/>
      <c r="AA22" s="1607"/>
      <c r="AB22" s="1607"/>
      <c r="AC22" s="1607"/>
      <c r="AD22" s="1607"/>
      <c r="AE22" s="10"/>
      <c r="AF22" s="7"/>
      <c r="BA22" s="1240"/>
      <c r="BB22" s="1240"/>
      <c r="BC22" s="1240"/>
      <c r="BD22" s="1240"/>
      <c r="BE22" s="1240"/>
      <c r="BF22" s="1240"/>
      <c r="BG22" s="1240"/>
      <c r="BH22" s="1240"/>
      <c r="BI22" s="1240"/>
      <c r="BJ22" s="1240"/>
      <c r="BK22" s="1240"/>
      <c r="BL22" s="1240"/>
      <c r="BM22" s="1240"/>
      <c r="BN22" s="1240"/>
      <c r="BO22" s="1240"/>
      <c r="BP22" s="1240"/>
      <c r="BQ22" s="1240"/>
      <c r="BR22" s="1240"/>
      <c r="BS22" s="1241"/>
      <c r="BT22" s="1241"/>
      <c r="BU22" s="1241"/>
      <c r="BV22" s="1241"/>
      <c r="BW22" s="1241"/>
      <c r="BX22" s="1241"/>
      <c r="BY22" s="1241"/>
      <c r="BZ22" s="1241"/>
      <c r="CA22" s="1241"/>
      <c r="CB22" s="1241"/>
      <c r="CC22" s="1241"/>
      <c r="CD22" s="1241"/>
      <c r="CF22" s="1240"/>
      <c r="CG22" s="1240"/>
      <c r="CH22" s="1240"/>
      <c r="CI22" s="1240"/>
      <c r="CJ22" s="1240"/>
      <c r="CK22" s="1240"/>
      <c r="CL22" s="1240"/>
      <c r="CM22" s="1240"/>
      <c r="CN22" s="1240"/>
      <c r="CO22" s="1240"/>
      <c r="CP22" s="1240"/>
      <c r="CQ22" s="1240"/>
      <c r="CR22" s="1240"/>
      <c r="CS22" s="1240"/>
      <c r="CT22" s="1240"/>
      <c r="CU22" s="1240"/>
      <c r="CV22" s="1240"/>
      <c r="CW22" s="1240"/>
      <c r="CX22" s="1241"/>
      <c r="CY22" s="1241"/>
      <c r="CZ22" s="1241"/>
      <c r="DA22" s="1241"/>
      <c r="DB22" s="1241"/>
      <c r="DC22" s="1241"/>
      <c r="DD22" s="1241"/>
      <c r="DE22" s="1241"/>
      <c r="DF22" s="1241"/>
      <c r="DG22" s="1241"/>
      <c r="DH22" s="1241"/>
      <c r="DI22" s="1241"/>
      <c r="DK22" s="1240"/>
      <c r="DL22" s="1240"/>
      <c r="DM22" s="1240"/>
      <c r="DN22" s="1240"/>
      <c r="DO22" s="1240"/>
      <c r="DP22" s="1240"/>
      <c r="DQ22" s="1240"/>
      <c r="DR22" s="1240"/>
      <c r="DS22" s="1240"/>
      <c r="DT22" s="1240"/>
      <c r="DU22" s="1240"/>
      <c r="DV22" s="1240"/>
      <c r="DW22" s="1240"/>
      <c r="DX22" s="1240"/>
      <c r="DY22" s="1240"/>
      <c r="DZ22" s="1240"/>
      <c r="EA22" s="1240"/>
      <c r="EB22" s="1240"/>
      <c r="EC22" s="1241"/>
      <c r="ED22" s="1241"/>
      <c r="EE22" s="1241"/>
      <c r="EF22" s="1241"/>
      <c r="EG22" s="1241"/>
      <c r="EH22" s="1241"/>
      <c r="EI22" s="1241"/>
      <c r="EJ22" s="1241"/>
      <c r="EK22" s="1241"/>
      <c r="EL22" s="1241"/>
      <c r="EM22" s="1241"/>
      <c r="EN22" s="1241"/>
      <c r="EP22" s="1240"/>
      <c r="EQ22" s="1240"/>
      <c r="ER22" s="1240"/>
      <c r="ES22" s="1240"/>
      <c r="ET22" s="1240"/>
      <c r="EU22" s="1240"/>
      <c r="EV22" s="1240"/>
      <c r="EW22" s="1240"/>
      <c r="EX22" s="1240"/>
      <c r="EY22" s="1240"/>
      <c r="EZ22" s="1240"/>
      <c r="FA22" s="1240"/>
      <c r="FB22" s="1240"/>
      <c r="FC22" s="1240"/>
      <c r="FD22" s="1240"/>
      <c r="FE22" s="1240"/>
      <c r="FF22" s="1240"/>
      <c r="FG22" s="1240"/>
      <c r="FH22" s="1241"/>
      <c r="FI22" s="1241"/>
      <c r="FJ22" s="1241"/>
      <c r="FK22" s="1241"/>
      <c r="FL22" s="1241"/>
      <c r="FM22" s="1241"/>
      <c r="FN22" s="1241"/>
      <c r="FO22" s="1241"/>
      <c r="FP22" s="1241"/>
      <c r="FQ22" s="1241"/>
      <c r="FR22" s="1241"/>
      <c r="FS22" s="1241"/>
      <c r="HA22" s="1240"/>
      <c r="HB22" s="1240"/>
      <c r="HC22" s="1240"/>
      <c r="HD22" s="1240"/>
      <c r="HE22" s="1240"/>
      <c r="HF22" s="1240"/>
      <c r="HG22" s="1240"/>
      <c r="HH22" s="1240"/>
      <c r="HI22" s="1240"/>
      <c r="HJ22" s="1240"/>
      <c r="HK22" s="1240"/>
      <c r="HL22" s="1240"/>
      <c r="HM22" s="1240"/>
      <c r="HN22" s="1240"/>
      <c r="HO22" s="1240"/>
      <c r="HP22" s="1240"/>
      <c r="HQ22" s="1240"/>
      <c r="HR22" s="1240"/>
      <c r="HS22" s="1241"/>
      <c r="HT22" s="1241"/>
      <c r="HU22" s="1241"/>
      <c r="HV22" s="1241"/>
      <c r="HW22" s="1241"/>
      <c r="HX22" s="1241"/>
      <c r="HY22" s="1241"/>
      <c r="HZ22" s="1241"/>
      <c r="IA22" s="1241"/>
      <c r="IB22" s="1241"/>
      <c r="IC22" s="1241"/>
      <c r="ID22" s="1241"/>
      <c r="IF22" s="1240"/>
      <c r="IG22" s="1240"/>
      <c r="IH22" s="1240"/>
      <c r="II22" s="1240"/>
      <c r="IJ22" s="1240"/>
      <c r="IK22" s="1240"/>
      <c r="IL22" s="1240"/>
      <c r="IM22" s="1240"/>
      <c r="IN22" s="1240"/>
      <c r="IO22" s="1240"/>
      <c r="IP22" s="1240"/>
      <c r="IQ22" s="1240"/>
      <c r="IR22" s="1240"/>
      <c r="IS22" s="1240"/>
      <c r="IT22" s="1240"/>
      <c r="IU22" s="1240"/>
      <c r="IV22" s="1240"/>
      <c r="IW22" s="1240"/>
      <c r="IX22" s="1241"/>
      <c r="IY22" s="1241"/>
      <c r="IZ22" s="1241"/>
      <c r="JA22" s="1241"/>
      <c r="JB22" s="1241"/>
      <c r="JC22" s="1241"/>
      <c r="JD22" s="1241"/>
      <c r="JE22" s="1241"/>
      <c r="JF22" s="1241"/>
      <c r="JG22" s="1241"/>
      <c r="JH22" s="1241"/>
      <c r="JI22" s="1241"/>
      <c r="JK22" s="1240"/>
      <c r="JL22" s="1240"/>
      <c r="JM22" s="1240"/>
      <c r="JN22" s="1240"/>
      <c r="JO22" s="1240"/>
      <c r="JP22" s="1240"/>
      <c r="JQ22" s="1240"/>
      <c r="JR22" s="1240"/>
      <c r="JS22" s="1240"/>
      <c r="JT22" s="1240"/>
      <c r="JU22" s="1240"/>
      <c r="JV22" s="1240"/>
      <c r="JW22" s="1240"/>
      <c r="JX22" s="1240"/>
      <c r="JY22" s="1240"/>
      <c r="JZ22" s="1240"/>
      <c r="KA22" s="1240"/>
      <c r="KB22" s="1240"/>
      <c r="KC22" s="1241"/>
      <c r="KD22" s="1241"/>
      <c r="KE22" s="1241"/>
      <c r="KF22" s="1241"/>
      <c r="KG22" s="1241"/>
      <c r="KH22" s="1241"/>
      <c r="KI22" s="1241"/>
      <c r="KJ22" s="1241"/>
      <c r="KK22" s="1241"/>
      <c r="KL22" s="1241"/>
      <c r="KM22" s="1241"/>
      <c r="KN22" s="1241"/>
      <c r="KP22" s="1240"/>
      <c r="KQ22" s="1240"/>
      <c r="KR22" s="1240"/>
      <c r="KS22" s="1240"/>
      <c r="KT22" s="1240"/>
      <c r="KU22" s="1240"/>
      <c r="KV22" s="1240"/>
      <c r="KW22" s="1240"/>
      <c r="KX22" s="1240"/>
      <c r="KY22" s="1240"/>
      <c r="KZ22" s="1240"/>
      <c r="LA22" s="1240"/>
      <c r="LB22" s="1240"/>
      <c r="LC22" s="1240"/>
      <c r="LD22" s="1240"/>
      <c r="LE22" s="1240"/>
      <c r="LF22" s="1240"/>
      <c r="LG22" s="1240"/>
      <c r="LH22" s="1241"/>
      <c r="LI22" s="1241"/>
      <c r="LJ22" s="1241"/>
      <c r="LK22" s="1241"/>
      <c r="LL22" s="1241"/>
      <c r="LM22" s="1241"/>
      <c r="LN22" s="1241"/>
      <c r="LO22" s="1241"/>
      <c r="LP22" s="1241"/>
      <c r="LQ22" s="1241"/>
      <c r="LR22" s="1241"/>
      <c r="LS22" s="1241"/>
      <c r="NA22" s="1240"/>
      <c r="NB22" s="1240"/>
      <c r="NC22" s="1240"/>
      <c r="ND22" s="1240"/>
      <c r="NE22" s="1240"/>
      <c r="NF22" s="1240"/>
      <c r="NG22" s="1240"/>
      <c r="NH22" s="1240"/>
      <c r="NI22" s="1240"/>
      <c r="NJ22" s="1240"/>
      <c r="NK22" s="1240"/>
      <c r="NL22" s="1240"/>
      <c r="NM22" s="1240"/>
      <c r="NN22" s="1240"/>
      <c r="NO22" s="1240"/>
      <c r="NP22" s="1240"/>
      <c r="NQ22" s="1240"/>
      <c r="NR22" s="1240"/>
      <c r="NS22" s="1241"/>
      <c r="NT22" s="1241"/>
      <c r="NU22" s="1241"/>
      <c r="NV22" s="1241"/>
      <c r="NW22" s="1241"/>
      <c r="NX22" s="1241"/>
      <c r="NY22" s="1241"/>
      <c r="NZ22" s="1241"/>
      <c r="OA22" s="1241"/>
      <c r="OB22" s="1241"/>
      <c r="OC22" s="1241"/>
      <c r="OD22" s="1241"/>
      <c r="OF22" s="1240"/>
      <c r="OG22" s="1240"/>
      <c r="OH22" s="1240"/>
      <c r="OI22" s="1240"/>
      <c r="OJ22" s="1240"/>
      <c r="OK22" s="1240"/>
      <c r="OL22" s="1240"/>
      <c r="OM22" s="1240"/>
      <c r="ON22" s="1240"/>
      <c r="OO22" s="1240"/>
      <c r="OP22" s="1240"/>
      <c r="OQ22" s="1240"/>
      <c r="OR22" s="1240"/>
      <c r="OS22" s="1240"/>
      <c r="OT22" s="1240"/>
      <c r="OU22" s="1240"/>
      <c r="OV22" s="1240"/>
      <c r="OW22" s="1240"/>
      <c r="OX22" s="1241"/>
      <c r="OY22" s="1241"/>
      <c r="OZ22" s="1241"/>
      <c r="PA22" s="1241"/>
      <c r="PB22" s="1241"/>
      <c r="PC22" s="1241"/>
      <c r="PD22" s="1241"/>
      <c r="PE22" s="1241"/>
      <c r="PF22" s="1241"/>
      <c r="PG22" s="1241"/>
      <c r="PH22" s="1241"/>
      <c r="PI22" s="1241"/>
      <c r="PK22" s="1240"/>
      <c r="PL22" s="1240"/>
      <c r="PM22" s="1240"/>
      <c r="PN22" s="1240"/>
      <c r="PO22" s="1240"/>
      <c r="PP22" s="1240"/>
      <c r="PQ22" s="1240"/>
      <c r="PR22" s="1240"/>
      <c r="PS22" s="1240"/>
      <c r="PT22" s="1240"/>
      <c r="PU22" s="1240"/>
      <c r="PV22" s="1240"/>
      <c r="PW22" s="1240"/>
      <c r="PX22" s="1240"/>
      <c r="PY22" s="1240"/>
      <c r="PZ22" s="1240"/>
      <c r="QA22" s="1240"/>
      <c r="QB22" s="1240"/>
      <c r="QC22" s="1241"/>
      <c r="QD22" s="1241"/>
      <c r="QE22" s="1241"/>
      <c r="QF22" s="1241"/>
      <c r="QG22" s="1241"/>
      <c r="QH22" s="1241"/>
      <c r="QI22" s="1241"/>
      <c r="QJ22" s="1241"/>
      <c r="QK22" s="1241"/>
      <c r="QL22" s="1241"/>
      <c r="QM22" s="1241"/>
      <c r="QN22" s="1241"/>
      <c r="QP22" s="1240"/>
      <c r="QQ22" s="1240"/>
      <c r="QR22" s="1240"/>
      <c r="QS22" s="1240"/>
      <c r="QT22" s="1240"/>
      <c r="QU22" s="1240"/>
      <c r="QV22" s="1240"/>
      <c r="QW22" s="1240"/>
      <c r="QX22" s="1240"/>
      <c r="QY22" s="1240"/>
      <c r="QZ22" s="1240"/>
      <c r="RA22" s="1240"/>
      <c r="RB22" s="1240"/>
      <c r="RC22" s="1240"/>
      <c r="RD22" s="1240"/>
      <c r="RE22" s="1240"/>
      <c r="RF22" s="1240"/>
      <c r="RG22" s="1240"/>
      <c r="RH22" s="1241"/>
      <c r="RI22" s="1241"/>
      <c r="RJ22" s="1241"/>
      <c r="RK22" s="1241"/>
      <c r="RL22" s="1241"/>
      <c r="RM22" s="1241"/>
      <c r="RN22" s="1241"/>
      <c r="RO22" s="1241"/>
      <c r="RP22" s="1241"/>
      <c r="RQ22" s="1241"/>
      <c r="RR22" s="1241"/>
      <c r="RS22" s="1241"/>
    </row>
    <row r="23" spans="1:487" s="276" customFormat="1" ht="9.75" customHeight="1">
      <c r="E23" s="224"/>
      <c r="F23" s="224"/>
      <c r="G23" s="224"/>
      <c r="H23" s="224"/>
      <c r="I23" s="280"/>
      <c r="J23" s="280"/>
      <c r="K23" s="281"/>
      <c r="L23" s="281"/>
      <c r="M23" s="281"/>
      <c r="N23" s="281"/>
      <c r="O23" s="281"/>
      <c r="P23" s="258"/>
      <c r="Q23" s="282"/>
      <c r="R23" s="282"/>
      <c r="S23" s="282"/>
      <c r="T23" s="282"/>
      <c r="U23" s="282"/>
    </row>
    <row r="24" spans="1:487" s="551" customFormat="1" ht="9.9499999999999993" customHeight="1">
      <c r="A24" s="553"/>
      <c r="B24" s="559"/>
      <c r="C24" s="1080" t="s">
        <v>641</v>
      </c>
      <c r="D24" s="1081"/>
      <c r="E24" s="1081"/>
      <c r="F24" s="1081"/>
      <c r="G24" s="1081"/>
      <c r="H24" s="1081"/>
      <c r="I24" s="1081"/>
      <c r="J24" s="1081"/>
      <c r="K24" s="1081"/>
      <c r="L24" s="1081"/>
      <c r="M24" s="1081"/>
      <c r="N24" s="1081"/>
      <c r="O24" s="1081"/>
      <c r="P24" s="1081"/>
      <c r="Q24" s="1081"/>
      <c r="R24" s="1081"/>
      <c r="S24" s="1081"/>
      <c r="T24" s="1081"/>
      <c r="U24" s="1081"/>
      <c r="V24" s="1081"/>
      <c r="W24" s="1081"/>
      <c r="X24" s="1081"/>
      <c r="Y24" s="1081"/>
      <c r="Z24" s="1082"/>
      <c r="AA24" s="62"/>
      <c r="AB24" s="1148"/>
      <c r="AC24" s="1149"/>
      <c r="AD24" s="1150"/>
      <c r="AE24" s="7"/>
      <c r="AF24" s="7"/>
    </row>
    <row r="25" spans="1:487" s="551" customFormat="1" ht="9.9499999999999993" customHeight="1">
      <c r="A25" s="553"/>
      <c r="B25" s="559"/>
      <c r="C25" s="1086"/>
      <c r="D25" s="1087"/>
      <c r="E25" s="1087"/>
      <c r="F25" s="1087"/>
      <c r="G25" s="1087"/>
      <c r="H25" s="1087"/>
      <c r="I25" s="1087"/>
      <c r="J25" s="1087"/>
      <c r="K25" s="1087"/>
      <c r="L25" s="1087"/>
      <c r="M25" s="1087"/>
      <c r="N25" s="1087"/>
      <c r="O25" s="1087"/>
      <c r="P25" s="1087"/>
      <c r="Q25" s="1087"/>
      <c r="R25" s="1087"/>
      <c r="S25" s="1087"/>
      <c r="T25" s="1087"/>
      <c r="U25" s="1087"/>
      <c r="V25" s="1087"/>
      <c r="W25" s="1087"/>
      <c r="X25" s="1087"/>
      <c r="Y25" s="1087"/>
      <c r="Z25" s="1088"/>
      <c r="AA25" s="62"/>
      <c r="AB25" s="1154"/>
      <c r="AC25" s="1155"/>
      <c r="AD25" s="1156"/>
      <c r="AE25" s="7"/>
      <c r="AF25" s="7"/>
    </row>
    <row r="26" spans="1:487" s="551" customFormat="1" ht="9.9499999999999993" customHeight="1">
      <c r="A26" s="553"/>
      <c r="B26" s="7"/>
      <c r="C26" s="1607" t="s">
        <v>670</v>
      </c>
      <c r="D26" s="1607"/>
      <c r="E26" s="1607"/>
      <c r="F26" s="1607"/>
      <c r="G26" s="1607"/>
      <c r="H26" s="1607"/>
      <c r="I26" s="1607"/>
      <c r="J26" s="1607"/>
      <c r="K26" s="1607"/>
      <c r="L26" s="1607"/>
      <c r="M26" s="1607"/>
      <c r="N26" s="1607"/>
      <c r="O26" s="1607"/>
      <c r="P26" s="1607"/>
      <c r="Q26" s="1607"/>
      <c r="R26" s="1607"/>
      <c r="S26" s="1607"/>
      <c r="T26" s="1607"/>
      <c r="U26" s="1607"/>
      <c r="V26" s="1607"/>
      <c r="W26" s="1607"/>
      <c r="X26" s="1607"/>
      <c r="Y26" s="1607"/>
      <c r="Z26" s="1607"/>
      <c r="AA26" s="1607"/>
      <c r="AB26" s="1607"/>
      <c r="AC26" s="1607"/>
      <c r="AD26" s="1607"/>
      <c r="AE26" s="10"/>
      <c r="AF26" s="7"/>
      <c r="BA26" s="1240">
        <v>8</v>
      </c>
      <c r="BB26" s="1240"/>
      <c r="BC26" s="1240"/>
      <c r="BD26" s="1240"/>
      <c r="BE26" s="1240"/>
      <c r="BF26" s="1240"/>
      <c r="BG26" s="1240"/>
      <c r="BH26" s="1240"/>
      <c r="BI26" s="1240"/>
      <c r="BJ26" s="1240"/>
      <c r="BK26" s="1240"/>
      <c r="BL26" s="1240"/>
      <c r="BM26" s="1240"/>
      <c r="BN26" s="1240"/>
      <c r="BO26" s="1240"/>
      <c r="BP26" s="1240"/>
      <c r="BQ26" s="1240"/>
      <c r="BR26" s="1240"/>
      <c r="BS26" s="1241"/>
      <c r="BT26" s="1241"/>
      <c r="BU26" s="1241"/>
      <c r="BV26" s="1241"/>
      <c r="BW26" s="1241"/>
      <c r="BX26" s="1241"/>
      <c r="BY26" s="1241"/>
      <c r="BZ26" s="1241">
        <f>+BV26*BS26</f>
        <v>0</v>
      </c>
      <c r="CA26" s="1241"/>
      <c r="CB26" s="1241"/>
      <c r="CC26" s="1241"/>
      <c r="CD26" s="1241"/>
      <c r="CF26" s="1240">
        <v>8</v>
      </c>
      <c r="CG26" s="1240"/>
      <c r="CH26" s="1240"/>
      <c r="CI26" s="1240"/>
      <c r="CJ26" s="1240"/>
      <c r="CK26" s="1240"/>
      <c r="CL26" s="1240"/>
      <c r="CM26" s="1240"/>
      <c r="CN26" s="1240"/>
      <c r="CO26" s="1240"/>
      <c r="CP26" s="1240"/>
      <c r="CQ26" s="1240"/>
      <c r="CR26" s="1240"/>
      <c r="CS26" s="1240"/>
      <c r="CT26" s="1240"/>
      <c r="CU26" s="1240"/>
      <c r="CV26" s="1240"/>
      <c r="CW26" s="1240"/>
      <c r="CX26" s="1241"/>
      <c r="CY26" s="1241"/>
      <c r="CZ26" s="1241"/>
      <c r="DA26" s="1241"/>
      <c r="DB26" s="1241"/>
      <c r="DC26" s="1241"/>
      <c r="DD26" s="1241"/>
      <c r="DE26" s="1241">
        <f>+DA26*CX26</f>
        <v>0</v>
      </c>
      <c r="DF26" s="1241"/>
      <c r="DG26" s="1241"/>
      <c r="DH26" s="1241"/>
      <c r="DI26" s="1241"/>
      <c r="DK26" s="1240">
        <v>8</v>
      </c>
      <c r="DL26" s="1240"/>
      <c r="DM26" s="1240"/>
      <c r="DN26" s="1240"/>
      <c r="DO26" s="1240"/>
      <c r="DP26" s="1240"/>
      <c r="DQ26" s="1240"/>
      <c r="DR26" s="1240"/>
      <c r="DS26" s="1240"/>
      <c r="DT26" s="1240"/>
      <c r="DU26" s="1240"/>
      <c r="DV26" s="1240"/>
      <c r="DW26" s="1240"/>
      <c r="DX26" s="1240"/>
      <c r="DY26" s="1240"/>
      <c r="DZ26" s="1240"/>
      <c r="EA26" s="1240"/>
      <c r="EB26" s="1240"/>
      <c r="EC26" s="1241"/>
      <c r="ED26" s="1241"/>
      <c r="EE26" s="1241"/>
      <c r="EF26" s="1241"/>
      <c r="EG26" s="1241"/>
      <c r="EH26" s="1241"/>
      <c r="EI26" s="1241"/>
      <c r="EJ26" s="1241">
        <f>+EF26*EC26</f>
        <v>0</v>
      </c>
      <c r="EK26" s="1241"/>
      <c r="EL26" s="1241"/>
      <c r="EM26" s="1241"/>
      <c r="EN26" s="1241"/>
      <c r="EP26" s="1240">
        <v>8</v>
      </c>
      <c r="EQ26" s="1240"/>
      <c r="ER26" s="1240"/>
      <c r="ES26" s="1240"/>
      <c r="ET26" s="1240"/>
      <c r="EU26" s="1240"/>
      <c r="EV26" s="1240"/>
      <c r="EW26" s="1240"/>
      <c r="EX26" s="1240"/>
      <c r="EY26" s="1240"/>
      <c r="EZ26" s="1240"/>
      <c r="FA26" s="1240"/>
      <c r="FB26" s="1240"/>
      <c r="FC26" s="1240"/>
      <c r="FD26" s="1240"/>
      <c r="FE26" s="1240"/>
      <c r="FF26" s="1240"/>
      <c r="FG26" s="1240"/>
      <c r="FH26" s="1241"/>
      <c r="FI26" s="1241"/>
      <c r="FJ26" s="1241"/>
      <c r="FK26" s="1241"/>
      <c r="FL26" s="1241"/>
      <c r="FM26" s="1241"/>
      <c r="FN26" s="1241"/>
      <c r="FO26" s="1241">
        <f>+FK26*FH26</f>
        <v>0</v>
      </c>
      <c r="FP26" s="1241"/>
      <c r="FQ26" s="1241"/>
      <c r="FR26" s="1241"/>
      <c r="FS26" s="1241"/>
      <c r="HA26" s="1240">
        <v>8</v>
      </c>
      <c r="HB26" s="1240"/>
      <c r="HC26" s="1240"/>
      <c r="HD26" s="1240"/>
      <c r="HE26" s="1240"/>
      <c r="HF26" s="1240"/>
      <c r="HG26" s="1240"/>
      <c r="HH26" s="1240"/>
      <c r="HI26" s="1240"/>
      <c r="HJ26" s="1240"/>
      <c r="HK26" s="1240"/>
      <c r="HL26" s="1240"/>
      <c r="HM26" s="1240"/>
      <c r="HN26" s="1240"/>
      <c r="HO26" s="1240"/>
      <c r="HP26" s="1240"/>
      <c r="HQ26" s="1240"/>
      <c r="HR26" s="1240"/>
      <c r="HS26" s="1241"/>
      <c r="HT26" s="1241"/>
      <c r="HU26" s="1241"/>
      <c r="HV26" s="1241"/>
      <c r="HW26" s="1241"/>
      <c r="HX26" s="1241"/>
      <c r="HY26" s="1241"/>
      <c r="HZ26" s="1241">
        <f>+HV26*HS26</f>
        <v>0</v>
      </c>
      <c r="IA26" s="1241"/>
      <c r="IB26" s="1241"/>
      <c r="IC26" s="1241"/>
      <c r="ID26" s="1241"/>
      <c r="IF26" s="1240">
        <v>8</v>
      </c>
      <c r="IG26" s="1240"/>
      <c r="IH26" s="1240"/>
      <c r="II26" s="1240"/>
      <c r="IJ26" s="1240"/>
      <c r="IK26" s="1240"/>
      <c r="IL26" s="1240"/>
      <c r="IM26" s="1240"/>
      <c r="IN26" s="1240"/>
      <c r="IO26" s="1240"/>
      <c r="IP26" s="1240"/>
      <c r="IQ26" s="1240"/>
      <c r="IR26" s="1240"/>
      <c r="IS26" s="1240"/>
      <c r="IT26" s="1240"/>
      <c r="IU26" s="1240"/>
      <c r="IV26" s="1240"/>
      <c r="IW26" s="1240"/>
      <c r="IX26" s="1241"/>
      <c r="IY26" s="1241"/>
      <c r="IZ26" s="1241"/>
      <c r="JA26" s="1241"/>
      <c r="JB26" s="1241"/>
      <c r="JC26" s="1241"/>
      <c r="JD26" s="1241"/>
      <c r="JE26" s="1241">
        <f>+JA26*IX26</f>
        <v>0</v>
      </c>
      <c r="JF26" s="1241"/>
      <c r="JG26" s="1241"/>
      <c r="JH26" s="1241"/>
      <c r="JI26" s="1241"/>
      <c r="JK26" s="1240">
        <v>8</v>
      </c>
      <c r="JL26" s="1240"/>
      <c r="JM26" s="1240"/>
      <c r="JN26" s="1240"/>
      <c r="JO26" s="1240"/>
      <c r="JP26" s="1240"/>
      <c r="JQ26" s="1240"/>
      <c r="JR26" s="1240"/>
      <c r="JS26" s="1240"/>
      <c r="JT26" s="1240"/>
      <c r="JU26" s="1240"/>
      <c r="JV26" s="1240"/>
      <c r="JW26" s="1240"/>
      <c r="JX26" s="1240"/>
      <c r="JY26" s="1240"/>
      <c r="JZ26" s="1240"/>
      <c r="KA26" s="1240"/>
      <c r="KB26" s="1240"/>
      <c r="KC26" s="1241"/>
      <c r="KD26" s="1241"/>
      <c r="KE26" s="1241"/>
      <c r="KF26" s="1241"/>
      <c r="KG26" s="1241"/>
      <c r="KH26" s="1241"/>
      <c r="KI26" s="1241"/>
      <c r="KJ26" s="1241">
        <f>+KF26*KC26</f>
        <v>0</v>
      </c>
      <c r="KK26" s="1241"/>
      <c r="KL26" s="1241"/>
      <c r="KM26" s="1241"/>
      <c r="KN26" s="1241"/>
      <c r="KP26" s="1240">
        <v>8</v>
      </c>
      <c r="KQ26" s="1240"/>
      <c r="KR26" s="1240"/>
      <c r="KS26" s="1240"/>
      <c r="KT26" s="1240"/>
      <c r="KU26" s="1240"/>
      <c r="KV26" s="1240"/>
      <c r="KW26" s="1240"/>
      <c r="KX26" s="1240"/>
      <c r="KY26" s="1240"/>
      <c r="KZ26" s="1240"/>
      <c r="LA26" s="1240"/>
      <c r="LB26" s="1240"/>
      <c r="LC26" s="1240"/>
      <c r="LD26" s="1240"/>
      <c r="LE26" s="1240"/>
      <c r="LF26" s="1240"/>
      <c r="LG26" s="1240"/>
      <c r="LH26" s="1241"/>
      <c r="LI26" s="1241"/>
      <c r="LJ26" s="1241"/>
      <c r="LK26" s="1241"/>
      <c r="LL26" s="1241"/>
      <c r="LM26" s="1241"/>
      <c r="LN26" s="1241"/>
      <c r="LO26" s="1241">
        <f>+LK26*LH26</f>
        <v>0</v>
      </c>
      <c r="LP26" s="1241"/>
      <c r="LQ26" s="1241"/>
      <c r="LR26" s="1241"/>
      <c r="LS26" s="1241"/>
      <c r="NA26" s="1240">
        <v>8</v>
      </c>
      <c r="NB26" s="1240"/>
      <c r="NC26" s="1240"/>
      <c r="ND26" s="1240"/>
      <c r="NE26" s="1240"/>
      <c r="NF26" s="1240"/>
      <c r="NG26" s="1240"/>
      <c r="NH26" s="1240"/>
      <c r="NI26" s="1240"/>
      <c r="NJ26" s="1240"/>
      <c r="NK26" s="1240"/>
      <c r="NL26" s="1240"/>
      <c r="NM26" s="1240"/>
      <c r="NN26" s="1240"/>
      <c r="NO26" s="1240"/>
      <c r="NP26" s="1240"/>
      <c r="NQ26" s="1240"/>
      <c r="NR26" s="1240"/>
      <c r="NS26" s="1241"/>
      <c r="NT26" s="1241"/>
      <c r="NU26" s="1241"/>
      <c r="NV26" s="1241"/>
      <c r="NW26" s="1241"/>
      <c r="NX26" s="1241"/>
      <c r="NY26" s="1241"/>
      <c r="NZ26" s="1241">
        <f>+NV26*NS26</f>
        <v>0</v>
      </c>
      <c r="OA26" s="1241"/>
      <c r="OB26" s="1241"/>
      <c r="OC26" s="1241"/>
      <c r="OD26" s="1241"/>
      <c r="OF26" s="1240">
        <v>8</v>
      </c>
      <c r="OG26" s="1240"/>
      <c r="OH26" s="1240"/>
      <c r="OI26" s="1240"/>
      <c r="OJ26" s="1240"/>
      <c r="OK26" s="1240"/>
      <c r="OL26" s="1240"/>
      <c r="OM26" s="1240"/>
      <c r="ON26" s="1240"/>
      <c r="OO26" s="1240"/>
      <c r="OP26" s="1240"/>
      <c r="OQ26" s="1240"/>
      <c r="OR26" s="1240"/>
      <c r="OS26" s="1240"/>
      <c r="OT26" s="1240"/>
      <c r="OU26" s="1240"/>
      <c r="OV26" s="1240"/>
      <c r="OW26" s="1240"/>
      <c r="OX26" s="1241"/>
      <c r="OY26" s="1241"/>
      <c r="OZ26" s="1241"/>
      <c r="PA26" s="1241"/>
      <c r="PB26" s="1241"/>
      <c r="PC26" s="1241"/>
      <c r="PD26" s="1241"/>
      <c r="PE26" s="1241">
        <f>+PA26*OX26</f>
        <v>0</v>
      </c>
      <c r="PF26" s="1241"/>
      <c r="PG26" s="1241"/>
      <c r="PH26" s="1241"/>
      <c r="PI26" s="1241"/>
      <c r="PK26" s="1240">
        <v>8</v>
      </c>
      <c r="PL26" s="1240"/>
      <c r="PM26" s="1240"/>
      <c r="PN26" s="1240"/>
      <c r="PO26" s="1240"/>
      <c r="PP26" s="1240"/>
      <c r="PQ26" s="1240"/>
      <c r="PR26" s="1240"/>
      <c r="PS26" s="1240"/>
      <c r="PT26" s="1240"/>
      <c r="PU26" s="1240"/>
      <c r="PV26" s="1240"/>
      <c r="PW26" s="1240"/>
      <c r="PX26" s="1240"/>
      <c r="PY26" s="1240"/>
      <c r="PZ26" s="1240"/>
      <c r="QA26" s="1240"/>
      <c r="QB26" s="1240"/>
      <c r="QC26" s="1241"/>
      <c r="QD26" s="1241"/>
      <c r="QE26" s="1241"/>
      <c r="QF26" s="1241"/>
      <c r="QG26" s="1241"/>
      <c r="QH26" s="1241"/>
      <c r="QI26" s="1241"/>
      <c r="QJ26" s="1241">
        <f>+QF26*QC26</f>
        <v>0</v>
      </c>
      <c r="QK26" s="1241"/>
      <c r="QL26" s="1241"/>
      <c r="QM26" s="1241"/>
      <c r="QN26" s="1241"/>
      <c r="QP26" s="1240">
        <v>8</v>
      </c>
      <c r="QQ26" s="1240"/>
      <c r="QR26" s="1240"/>
      <c r="QS26" s="1240"/>
      <c r="QT26" s="1240"/>
      <c r="QU26" s="1240"/>
      <c r="QV26" s="1240"/>
      <c r="QW26" s="1240"/>
      <c r="QX26" s="1240"/>
      <c r="QY26" s="1240"/>
      <c r="QZ26" s="1240"/>
      <c r="RA26" s="1240"/>
      <c r="RB26" s="1240"/>
      <c r="RC26" s="1240"/>
      <c r="RD26" s="1240"/>
      <c r="RE26" s="1240"/>
      <c r="RF26" s="1240"/>
      <c r="RG26" s="1240"/>
      <c r="RH26" s="1241"/>
      <c r="RI26" s="1241"/>
      <c r="RJ26" s="1241"/>
      <c r="RK26" s="1241"/>
      <c r="RL26" s="1241"/>
      <c r="RM26" s="1241"/>
      <c r="RN26" s="1241"/>
      <c r="RO26" s="1241">
        <f>+RK26*RH26</f>
        <v>0</v>
      </c>
      <c r="RP26" s="1241"/>
      <c r="RQ26" s="1241"/>
      <c r="RR26" s="1241"/>
      <c r="RS26" s="1241"/>
    </row>
    <row r="27" spans="1:487" s="551" customFormat="1" ht="9.9499999999999993" customHeight="1">
      <c r="A27" s="553"/>
      <c r="B27" s="7"/>
      <c r="C27" s="1607"/>
      <c r="D27" s="1607"/>
      <c r="E27" s="1607"/>
      <c r="F27" s="1607"/>
      <c r="G27" s="1607"/>
      <c r="H27" s="1607"/>
      <c r="I27" s="1607"/>
      <c r="J27" s="1607"/>
      <c r="K27" s="1607"/>
      <c r="L27" s="1607"/>
      <c r="M27" s="1607"/>
      <c r="N27" s="1607"/>
      <c r="O27" s="1607"/>
      <c r="P27" s="1607"/>
      <c r="Q27" s="1607"/>
      <c r="R27" s="1607"/>
      <c r="S27" s="1607"/>
      <c r="T27" s="1607"/>
      <c r="U27" s="1607"/>
      <c r="V27" s="1607"/>
      <c r="W27" s="1607"/>
      <c r="X27" s="1607"/>
      <c r="Y27" s="1607"/>
      <c r="Z27" s="1607"/>
      <c r="AA27" s="1607"/>
      <c r="AB27" s="1607"/>
      <c r="AC27" s="1607"/>
      <c r="AD27" s="1607"/>
      <c r="AE27" s="10"/>
      <c r="AF27" s="7"/>
      <c r="BA27" s="1240"/>
      <c r="BB27" s="1240"/>
      <c r="BC27" s="1240"/>
      <c r="BD27" s="1240"/>
      <c r="BE27" s="1240"/>
      <c r="BF27" s="1240"/>
      <c r="BG27" s="1240"/>
      <c r="BH27" s="1240"/>
      <c r="BI27" s="1240"/>
      <c r="BJ27" s="1240"/>
      <c r="BK27" s="1240"/>
      <c r="BL27" s="1240"/>
      <c r="BM27" s="1240"/>
      <c r="BN27" s="1240"/>
      <c r="BO27" s="1240"/>
      <c r="BP27" s="1240"/>
      <c r="BQ27" s="1240"/>
      <c r="BR27" s="1240"/>
      <c r="BS27" s="1241"/>
      <c r="BT27" s="1241"/>
      <c r="BU27" s="1241"/>
      <c r="BV27" s="1241"/>
      <c r="BW27" s="1241"/>
      <c r="BX27" s="1241"/>
      <c r="BY27" s="1241"/>
      <c r="BZ27" s="1241"/>
      <c r="CA27" s="1241"/>
      <c r="CB27" s="1241"/>
      <c r="CC27" s="1241"/>
      <c r="CD27" s="1241"/>
      <c r="CF27" s="1240"/>
      <c r="CG27" s="1240"/>
      <c r="CH27" s="1240"/>
      <c r="CI27" s="1240"/>
      <c r="CJ27" s="1240"/>
      <c r="CK27" s="1240"/>
      <c r="CL27" s="1240"/>
      <c r="CM27" s="1240"/>
      <c r="CN27" s="1240"/>
      <c r="CO27" s="1240"/>
      <c r="CP27" s="1240"/>
      <c r="CQ27" s="1240"/>
      <c r="CR27" s="1240"/>
      <c r="CS27" s="1240"/>
      <c r="CT27" s="1240"/>
      <c r="CU27" s="1240"/>
      <c r="CV27" s="1240"/>
      <c r="CW27" s="1240"/>
      <c r="CX27" s="1241"/>
      <c r="CY27" s="1241"/>
      <c r="CZ27" s="1241"/>
      <c r="DA27" s="1241"/>
      <c r="DB27" s="1241"/>
      <c r="DC27" s="1241"/>
      <c r="DD27" s="1241"/>
      <c r="DE27" s="1241"/>
      <c r="DF27" s="1241"/>
      <c r="DG27" s="1241"/>
      <c r="DH27" s="1241"/>
      <c r="DI27" s="1241"/>
      <c r="DK27" s="1240"/>
      <c r="DL27" s="1240"/>
      <c r="DM27" s="1240"/>
      <c r="DN27" s="1240"/>
      <c r="DO27" s="1240"/>
      <c r="DP27" s="1240"/>
      <c r="DQ27" s="1240"/>
      <c r="DR27" s="1240"/>
      <c r="DS27" s="1240"/>
      <c r="DT27" s="1240"/>
      <c r="DU27" s="1240"/>
      <c r="DV27" s="1240"/>
      <c r="DW27" s="1240"/>
      <c r="DX27" s="1240"/>
      <c r="DY27" s="1240"/>
      <c r="DZ27" s="1240"/>
      <c r="EA27" s="1240"/>
      <c r="EB27" s="1240"/>
      <c r="EC27" s="1241"/>
      <c r="ED27" s="1241"/>
      <c r="EE27" s="1241"/>
      <c r="EF27" s="1241"/>
      <c r="EG27" s="1241"/>
      <c r="EH27" s="1241"/>
      <c r="EI27" s="1241"/>
      <c r="EJ27" s="1241"/>
      <c r="EK27" s="1241"/>
      <c r="EL27" s="1241"/>
      <c r="EM27" s="1241"/>
      <c r="EN27" s="1241"/>
      <c r="EP27" s="1240"/>
      <c r="EQ27" s="1240"/>
      <c r="ER27" s="1240"/>
      <c r="ES27" s="1240"/>
      <c r="ET27" s="1240"/>
      <c r="EU27" s="1240"/>
      <c r="EV27" s="1240"/>
      <c r="EW27" s="1240"/>
      <c r="EX27" s="1240"/>
      <c r="EY27" s="1240"/>
      <c r="EZ27" s="1240"/>
      <c r="FA27" s="1240"/>
      <c r="FB27" s="1240"/>
      <c r="FC27" s="1240"/>
      <c r="FD27" s="1240"/>
      <c r="FE27" s="1240"/>
      <c r="FF27" s="1240"/>
      <c r="FG27" s="1240"/>
      <c r="FH27" s="1241"/>
      <c r="FI27" s="1241"/>
      <c r="FJ27" s="1241"/>
      <c r="FK27" s="1241"/>
      <c r="FL27" s="1241"/>
      <c r="FM27" s="1241"/>
      <c r="FN27" s="1241"/>
      <c r="FO27" s="1241"/>
      <c r="FP27" s="1241"/>
      <c r="FQ27" s="1241"/>
      <c r="FR27" s="1241"/>
      <c r="FS27" s="1241"/>
      <c r="HA27" s="1240"/>
      <c r="HB27" s="1240"/>
      <c r="HC27" s="1240"/>
      <c r="HD27" s="1240"/>
      <c r="HE27" s="1240"/>
      <c r="HF27" s="1240"/>
      <c r="HG27" s="1240"/>
      <c r="HH27" s="1240"/>
      <c r="HI27" s="1240"/>
      <c r="HJ27" s="1240"/>
      <c r="HK27" s="1240"/>
      <c r="HL27" s="1240"/>
      <c r="HM27" s="1240"/>
      <c r="HN27" s="1240"/>
      <c r="HO27" s="1240"/>
      <c r="HP27" s="1240"/>
      <c r="HQ27" s="1240"/>
      <c r="HR27" s="1240"/>
      <c r="HS27" s="1241"/>
      <c r="HT27" s="1241"/>
      <c r="HU27" s="1241"/>
      <c r="HV27" s="1241"/>
      <c r="HW27" s="1241"/>
      <c r="HX27" s="1241"/>
      <c r="HY27" s="1241"/>
      <c r="HZ27" s="1241"/>
      <c r="IA27" s="1241"/>
      <c r="IB27" s="1241"/>
      <c r="IC27" s="1241"/>
      <c r="ID27" s="1241"/>
      <c r="IF27" s="1240"/>
      <c r="IG27" s="1240"/>
      <c r="IH27" s="1240"/>
      <c r="II27" s="1240"/>
      <c r="IJ27" s="1240"/>
      <c r="IK27" s="1240"/>
      <c r="IL27" s="1240"/>
      <c r="IM27" s="1240"/>
      <c r="IN27" s="1240"/>
      <c r="IO27" s="1240"/>
      <c r="IP27" s="1240"/>
      <c r="IQ27" s="1240"/>
      <c r="IR27" s="1240"/>
      <c r="IS27" s="1240"/>
      <c r="IT27" s="1240"/>
      <c r="IU27" s="1240"/>
      <c r="IV27" s="1240"/>
      <c r="IW27" s="1240"/>
      <c r="IX27" s="1241"/>
      <c r="IY27" s="1241"/>
      <c r="IZ27" s="1241"/>
      <c r="JA27" s="1241"/>
      <c r="JB27" s="1241"/>
      <c r="JC27" s="1241"/>
      <c r="JD27" s="1241"/>
      <c r="JE27" s="1241"/>
      <c r="JF27" s="1241"/>
      <c r="JG27" s="1241"/>
      <c r="JH27" s="1241"/>
      <c r="JI27" s="1241"/>
      <c r="JK27" s="1240"/>
      <c r="JL27" s="1240"/>
      <c r="JM27" s="1240"/>
      <c r="JN27" s="1240"/>
      <c r="JO27" s="1240"/>
      <c r="JP27" s="1240"/>
      <c r="JQ27" s="1240"/>
      <c r="JR27" s="1240"/>
      <c r="JS27" s="1240"/>
      <c r="JT27" s="1240"/>
      <c r="JU27" s="1240"/>
      <c r="JV27" s="1240"/>
      <c r="JW27" s="1240"/>
      <c r="JX27" s="1240"/>
      <c r="JY27" s="1240"/>
      <c r="JZ27" s="1240"/>
      <c r="KA27" s="1240"/>
      <c r="KB27" s="1240"/>
      <c r="KC27" s="1241"/>
      <c r="KD27" s="1241"/>
      <c r="KE27" s="1241"/>
      <c r="KF27" s="1241"/>
      <c r="KG27" s="1241"/>
      <c r="KH27" s="1241"/>
      <c r="KI27" s="1241"/>
      <c r="KJ27" s="1241"/>
      <c r="KK27" s="1241"/>
      <c r="KL27" s="1241"/>
      <c r="KM27" s="1241"/>
      <c r="KN27" s="1241"/>
      <c r="KP27" s="1240"/>
      <c r="KQ27" s="1240"/>
      <c r="KR27" s="1240"/>
      <c r="KS27" s="1240"/>
      <c r="KT27" s="1240"/>
      <c r="KU27" s="1240"/>
      <c r="KV27" s="1240"/>
      <c r="KW27" s="1240"/>
      <c r="KX27" s="1240"/>
      <c r="KY27" s="1240"/>
      <c r="KZ27" s="1240"/>
      <c r="LA27" s="1240"/>
      <c r="LB27" s="1240"/>
      <c r="LC27" s="1240"/>
      <c r="LD27" s="1240"/>
      <c r="LE27" s="1240"/>
      <c r="LF27" s="1240"/>
      <c r="LG27" s="1240"/>
      <c r="LH27" s="1241"/>
      <c r="LI27" s="1241"/>
      <c r="LJ27" s="1241"/>
      <c r="LK27" s="1241"/>
      <c r="LL27" s="1241"/>
      <c r="LM27" s="1241"/>
      <c r="LN27" s="1241"/>
      <c r="LO27" s="1241"/>
      <c r="LP27" s="1241"/>
      <c r="LQ27" s="1241"/>
      <c r="LR27" s="1241"/>
      <c r="LS27" s="1241"/>
      <c r="NA27" s="1240"/>
      <c r="NB27" s="1240"/>
      <c r="NC27" s="1240"/>
      <c r="ND27" s="1240"/>
      <c r="NE27" s="1240"/>
      <c r="NF27" s="1240"/>
      <c r="NG27" s="1240"/>
      <c r="NH27" s="1240"/>
      <c r="NI27" s="1240"/>
      <c r="NJ27" s="1240"/>
      <c r="NK27" s="1240"/>
      <c r="NL27" s="1240"/>
      <c r="NM27" s="1240"/>
      <c r="NN27" s="1240"/>
      <c r="NO27" s="1240"/>
      <c r="NP27" s="1240"/>
      <c r="NQ27" s="1240"/>
      <c r="NR27" s="1240"/>
      <c r="NS27" s="1241"/>
      <c r="NT27" s="1241"/>
      <c r="NU27" s="1241"/>
      <c r="NV27" s="1241"/>
      <c r="NW27" s="1241"/>
      <c r="NX27" s="1241"/>
      <c r="NY27" s="1241"/>
      <c r="NZ27" s="1241"/>
      <c r="OA27" s="1241"/>
      <c r="OB27" s="1241"/>
      <c r="OC27" s="1241"/>
      <c r="OD27" s="1241"/>
      <c r="OF27" s="1240"/>
      <c r="OG27" s="1240"/>
      <c r="OH27" s="1240"/>
      <c r="OI27" s="1240"/>
      <c r="OJ27" s="1240"/>
      <c r="OK27" s="1240"/>
      <c r="OL27" s="1240"/>
      <c r="OM27" s="1240"/>
      <c r="ON27" s="1240"/>
      <c r="OO27" s="1240"/>
      <c r="OP27" s="1240"/>
      <c r="OQ27" s="1240"/>
      <c r="OR27" s="1240"/>
      <c r="OS27" s="1240"/>
      <c r="OT27" s="1240"/>
      <c r="OU27" s="1240"/>
      <c r="OV27" s="1240"/>
      <c r="OW27" s="1240"/>
      <c r="OX27" s="1241"/>
      <c r="OY27" s="1241"/>
      <c r="OZ27" s="1241"/>
      <c r="PA27" s="1241"/>
      <c r="PB27" s="1241"/>
      <c r="PC27" s="1241"/>
      <c r="PD27" s="1241"/>
      <c r="PE27" s="1241"/>
      <c r="PF27" s="1241"/>
      <c r="PG27" s="1241"/>
      <c r="PH27" s="1241"/>
      <c r="PI27" s="1241"/>
      <c r="PK27" s="1240"/>
      <c r="PL27" s="1240"/>
      <c r="PM27" s="1240"/>
      <c r="PN27" s="1240"/>
      <c r="PO27" s="1240"/>
      <c r="PP27" s="1240"/>
      <c r="PQ27" s="1240"/>
      <c r="PR27" s="1240"/>
      <c r="PS27" s="1240"/>
      <c r="PT27" s="1240"/>
      <c r="PU27" s="1240"/>
      <c r="PV27" s="1240"/>
      <c r="PW27" s="1240"/>
      <c r="PX27" s="1240"/>
      <c r="PY27" s="1240"/>
      <c r="PZ27" s="1240"/>
      <c r="QA27" s="1240"/>
      <c r="QB27" s="1240"/>
      <c r="QC27" s="1241"/>
      <c r="QD27" s="1241"/>
      <c r="QE27" s="1241"/>
      <c r="QF27" s="1241"/>
      <c r="QG27" s="1241"/>
      <c r="QH27" s="1241"/>
      <c r="QI27" s="1241"/>
      <c r="QJ27" s="1241"/>
      <c r="QK27" s="1241"/>
      <c r="QL27" s="1241"/>
      <c r="QM27" s="1241"/>
      <c r="QN27" s="1241"/>
      <c r="QP27" s="1240"/>
      <c r="QQ27" s="1240"/>
      <c r="QR27" s="1240"/>
      <c r="QS27" s="1240"/>
      <c r="QT27" s="1240"/>
      <c r="QU27" s="1240"/>
      <c r="QV27" s="1240"/>
      <c r="QW27" s="1240"/>
      <c r="QX27" s="1240"/>
      <c r="QY27" s="1240"/>
      <c r="QZ27" s="1240"/>
      <c r="RA27" s="1240"/>
      <c r="RB27" s="1240"/>
      <c r="RC27" s="1240"/>
      <c r="RD27" s="1240"/>
      <c r="RE27" s="1240"/>
      <c r="RF27" s="1240"/>
      <c r="RG27" s="1240"/>
      <c r="RH27" s="1241"/>
      <c r="RI27" s="1241"/>
      <c r="RJ27" s="1241"/>
      <c r="RK27" s="1241"/>
      <c r="RL27" s="1241"/>
      <c r="RM27" s="1241"/>
      <c r="RN27" s="1241"/>
      <c r="RO27" s="1241"/>
      <c r="RP27" s="1241"/>
      <c r="RQ27" s="1241"/>
      <c r="RR27" s="1241"/>
      <c r="RS27" s="1241"/>
    </row>
    <row r="28" spans="1:487" s="276" customFormat="1" ht="9.75" customHeight="1">
      <c r="E28" s="224"/>
      <c r="F28" s="224"/>
      <c r="G28" s="224"/>
      <c r="H28" s="224"/>
      <c r="I28" s="280"/>
      <c r="J28" s="280"/>
      <c r="K28" s="281"/>
      <c r="L28" s="281"/>
      <c r="M28" s="281"/>
      <c r="N28" s="281"/>
      <c r="O28" s="281"/>
      <c r="P28" s="258"/>
      <c r="Q28" s="282"/>
      <c r="R28" s="282"/>
      <c r="S28" s="282"/>
      <c r="T28" s="282"/>
      <c r="U28" s="282"/>
    </row>
    <row r="29" spans="1:487" s="551" customFormat="1" ht="9.9499999999999993" customHeight="1">
      <c r="A29" s="553"/>
      <c r="B29" s="559"/>
      <c r="C29" s="1080" t="s">
        <v>642</v>
      </c>
      <c r="D29" s="1081"/>
      <c r="E29" s="1081"/>
      <c r="F29" s="1081"/>
      <c r="G29" s="1081"/>
      <c r="H29" s="1081"/>
      <c r="I29" s="1081"/>
      <c r="J29" s="1081"/>
      <c r="K29" s="1081"/>
      <c r="L29" s="1081"/>
      <c r="M29" s="1081"/>
      <c r="N29" s="1081"/>
      <c r="O29" s="1081"/>
      <c r="P29" s="1081"/>
      <c r="Q29" s="1081"/>
      <c r="R29" s="1081"/>
      <c r="S29" s="1081"/>
      <c r="T29" s="1081"/>
      <c r="U29" s="1081"/>
      <c r="V29" s="1081"/>
      <c r="W29" s="1081"/>
      <c r="X29" s="1081"/>
      <c r="Y29" s="1081"/>
      <c r="Z29" s="1082"/>
      <c r="AA29" s="62"/>
      <c r="AB29" s="1148"/>
      <c r="AC29" s="1149"/>
      <c r="AD29" s="1150"/>
      <c r="AE29" s="7"/>
      <c r="AF29" s="7"/>
    </row>
    <row r="30" spans="1:487" s="551" customFormat="1" ht="9.9499999999999993" customHeight="1">
      <c r="A30" s="553"/>
      <c r="B30" s="559"/>
      <c r="C30" s="1086"/>
      <c r="D30" s="1087"/>
      <c r="E30" s="1087"/>
      <c r="F30" s="1087"/>
      <c r="G30" s="1087"/>
      <c r="H30" s="1087"/>
      <c r="I30" s="1087"/>
      <c r="J30" s="1087"/>
      <c r="K30" s="1087"/>
      <c r="L30" s="1087"/>
      <c r="M30" s="1087"/>
      <c r="N30" s="1087"/>
      <c r="O30" s="1087"/>
      <c r="P30" s="1087"/>
      <c r="Q30" s="1087"/>
      <c r="R30" s="1087"/>
      <c r="S30" s="1087"/>
      <c r="T30" s="1087"/>
      <c r="U30" s="1087"/>
      <c r="V30" s="1087"/>
      <c r="W30" s="1087"/>
      <c r="X30" s="1087"/>
      <c r="Y30" s="1087"/>
      <c r="Z30" s="1088"/>
      <c r="AA30" s="62"/>
      <c r="AB30" s="1154"/>
      <c r="AC30" s="1155"/>
      <c r="AD30" s="1156"/>
      <c r="AE30" s="7"/>
      <c r="AF30" s="7"/>
    </row>
    <row r="31" spans="1:487" s="551" customFormat="1" ht="9.9499999999999993" customHeight="1">
      <c r="A31" s="553"/>
      <c r="B31" s="7"/>
      <c r="C31" s="1607" t="s">
        <v>670</v>
      </c>
      <c r="D31" s="1607"/>
      <c r="E31" s="1607"/>
      <c r="F31" s="1607"/>
      <c r="G31" s="1607"/>
      <c r="H31" s="1607"/>
      <c r="I31" s="1607"/>
      <c r="J31" s="1607"/>
      <c r="K31" s="1607"/>
      <c r="L31" s="1607"/>
      <c r="M31" s="1607"/>
      <c r="N31" s="1607"/>
      <c r="O31" s="1607"/>
      <c r="P31" s="1607"/>
      <c r="Q31" s="1607"/>
      <c r="R31" s="1607"/>
      <c r="S31" s="1607"/>
      <c r="T31" s="1607"/>
      <c r="U31" s="1607"/>
      <c r="V31" s="1607"/>
      <c r="W31" s="1607"/>
      <c r="X31" s="1607"/>
      <c r="Y31" s="1607"/>
      <c r="Z31" s="1607"/>
      <c r="AA31" s="1607"/>
      <c r="AB31" s="1607"/>
      <c r="AC31" s="1607"/>
      <c r="AD31" s="1607"/>
      <c r="AE31" s="10"/>
      <c r="AF31" s="7"/>
      <c r="BA31" s="1240">
        <v>8</v>
      </c>
      <c r="BB31" s="1240"/>
      <c r="BC31" s="1240"/>
      <c r="BD31" s="1240"/>
      <c r="BE31" s="1240"/>
      <c r="BF31" s="1240"/>
      <c r="BG31" s="1240"/>
      <c r="BH31" s="1240"/>
      <c r="BI31" s="1240"/>
      <c r="BJ31" s="1240"/>
      <c r="BK31" s="1240"/>
      <c r="BL31" s="1240"/>
      <c r="BM31" s="1240"/>
      <c r="BN31" s="1240"/>
      <c r="BO31" s="1240"/>
      <c r="BP31" s="1240"/>
      <c r="BQ31" s="1240"/>
      <c r="BR31" s="1240"/>
      <c r="BS31" s="1241"/>
      <c r="BT31" s="1241"/>
      <c r="BU31" s="1241"/>
      <c r="BV31" s="1241"/>
      <c r="BW31" s="1241"/>
      <c r="BX31" s="1241"/>
      <c r="BY31" s="1241"/>
      <c r="BZ31" s="1241">
        <f>+BV31*BS31</f>
        <v>0</v>
      </c>
      <c r="CA31" s="1241"/>
      <c r="CB31" s="1241"/>
      <c r="CC31" s="1241"/>
      <c r="CD31" s="1241"/>
      <c r="CF31" s="1240">
        <v>8</v>
      </c>
      <c r="CG31" s="1240"/>
      <c r="CH31" s="1240"/>
      <c r="CI31" s="1240"/>
      <c r="CJ31" s="1240"/>
      <c r="CK31" s="1240"/>
      <c r="CL31" s="1240"/>
      <c r="CM31" s="1240"/>
      <c r="CN31" s="1240"/>
      <c r="CO31" s="1240"/>
      <c r="CP31" s="1240"/>
      <c r="CQ31" s="1240"/>
      <c r="CR31" s="1240"/>
      <c r="CS31" s="1240"/>
      <c r="CT31" s="1240"/>
      <c r="CU31" s="1240"/>
      <c r="CV31" s="1240"/>
      <c r="CW31" s="1240"/>
      <c r="CX31" s="1241"/>
      <c r="CY31" s="1241"/>
      <c r="CZ31" s="1241"/>
      <c r="DA31" s="1241"/>
      <c r="DB31" s="1241"/>
      <c r="DC31" s="1241"/>
      <c r="DD31" s="1241"/>
      <c r="DE31" s="1241">
        <f>+DA31*CX31</f>
        <v>0</v>
      </c>
      <c r="DF31" s="1241"/>
      <c r="DG31" s="1241"/>
      <c r="DH31" s="1241"/>
      <c r="DI31" s="1241"/>
      <c r="DK31" s="1240">
        <v>8</v>
      </c>
      <c r="DL31" s="1240"/>
      <c r="DM31" s="1240"/>
      <c r="DN31" s="1240"/>
      <c r="DO31" s="1240"/>
      <c r="DP31" s="1240"/>
      <c r="DQ31" s="1240"/>
      <c r="DR31" s="1240"/>
      <c r="DS31" s="1240"/>
      <c r="DT31" s="1240"/>
      <c r="DU31" s="1240"/>
      <c r="DV31" s="1240"/>
      <c r="DW31" s="1240"/>
      <c r="DX31" s="1240"/>
      <c r="DY31" s="1240"/>
      <c r="DZ31" s="1240"/>
      <c r="EA31" s="1240"/>
      <c r="EB31" s="1240"/>
      <c r="EC31" s="1241"/>
      <c r="ED31" s="1241"/>
      <c r="EE31" s="1241"/>
      <c r="EF31" s="1241"/>
      <c r="EG31" s="1241"/>
      <c r="EH31" s="1241"/>
      <c r="EI31" s="1241"/>
      <c r="EJ31" s="1241">
        <f>+EF31*EC31</f>
        <v>0</v>
      </c>
      <c r="EK31" s="1241"/>
      <c r="EL31" s="1241"/>
      <c r="EM31" s="1241"/>
      <c r="EN31" s="1241"/>
      <c r="EP31" s="1240">
        <v>8</v>
      </c>
      <c r="EQ31" s="1240"/>
      <c r="ER31" s="1240"/>
      <c r="ES31" s="1240"/>
      <c r="ET31" s="1240"/>
      <c r="EU31" s="1240"/>
      <c r="EV31" s="1240"/>
      <c r="EW31" s="1240"/>
      <c r="EX31" s="1240"/>
      <c r="EY31" s="1240"/>
      <c r="EZ31" s="1240"/>
      <c r="FA31" s="1240"/>
      <c r="FB31" s="1240"/>
      <c r="FC31" s="1240"/>
      <c r="FD31" s="1240"/>
      <c r="FE31" s="1240"/>
      <c r="FF31" s="1240"/>
      <c r="FG31" s="1240"/>
      <c r="FH31" s="1241"/>
      <c r="FI31" s="1241"/>
      <c r="FJ31" s="1241"/>
      <c r="FK31" s="1241"/>
      <c r="FL31" s="1241"/>
      <c r="FM31" s="1241"/>
      <c r="FN31" s="1241"/>
      <c r="FO31" s="1241">
        <f>+FK31*FH31</f>
        <v>0</v>
      </c>
      <c r="FP31" s="1241"/>
      <c r="FQ31" s="1241"/>
      <c r="FR31" s="1241"/>
      <c r="FS31" s="1241"/>
      <c r="HA31" s="1240">
        <v>8</v>
      </c>
      <c r="HB31" s="1240"/>
      <c r="HC31" s="1240"/>
      <c r="HD31" s="1240"/>
      <c r="HE31" s="1240"/>
      <c r="HF31" s="1240"/>
      <c r="HG31" s="1240"/>
      <c r="HH31" s="1240"/>
      <c r="HI31" s="1240"/>
      <c r="HJ31" s="1240"/>
      <c r="HK31" s="1240"/>
      <c r="HL31" s="1240"/>
      <c r="HM31" s="1240"/>
      <c r="HN31" s="1240"/>
      <c r="HO31" s="1240"/>
      <c r="HP31" s="1240"/>
      <c r="HQ31" s="1240"/>
      <c r="HR31" s="1240"/>
      <c r="HS31" s="1241"/>
      <c r="HT31" s="1241"/>
      <c r="HU31" s="1241"/>
      <c r="HV31" s="1241"/>
      <c r="HW31" s="1241"/>
      <c r="HX31" s="1241"/>
      <c r="HY31" s="1241"/>
      <c r="HZ31" s="1241">
        <f>+HV31*HS31</f>
        <v>0</v>
      </c>
      <c r="IA31" s="1241"/>
      <c r="IB31" s="1241"/>
      <c r="IC31" s="1241"/>
      <c r="ID31" s="1241"/>
      <c r="IF31" s="1240">
        <v>8</v>
      </c>
      <c r="IG31" s="1240"/>
      <c r="IH31" s="1240"/>
      <c r="II31" s="1240"/>
      <c r="IJ31" s="1240"/>
      <c r="IK31" s="1240"/>
      <c r="IL31" s="1240"/>
      <c r="IM31" s="1240"/>
      <c r="IN31" s="1240"/>
      <c r="IO31" s="1240"/>
      <c r="IP31" s="1240"/>
      <c r="IQ31" s="1240"/>
      <c r="IR31" s="1240"/>
      <c r="IS31" s="1240"/>
      <c r="IT31" s="1240"/>
      <c r="IU31" s="1240"/>
      <c r="IV31" s="1240"/>
      <c r="IW31" s="1240"/>
      <c r="IX31" s="1241"/>
      <c r="IY31" s="1241"/>
      <c r="IZ31" s="1241"/>
      <c r="JA31" s="1241"/>
      <c r="JB31" s="1241"/>
      <c r="JC31" s="1241"/>
      <c r="JD31" s="1241"/>
      <c r="JE31" s="1241">
        <f>+JA31*IX31</f>
        <v>0</v>
      </c>
      <c r="JF31" s="1241"/>
      <c r="JG31" s="1241"/>
      <c r="JH31" s="1241"/>
      <c r="JI31" s="1241"/>
      <c r="JK31" s="1240">
        <v>8</v>
      </c>
      <c r="JL31" s="1240"/>
      <c r="JM31" s="1240"/>
      <c r="JN31" s="1240"/>
      <c r="JO31" s="1240"/>
      <c r="JP31" s="1240"/>
      <c r="JQ31" s="1240"/>
      <c r="JR31" s="1240"/>
      <c r="JS31" s="1240"/>
      <c r="JT31" s="1240"/>
      <c r="JU31" s="1240"/>
      <c r="JV31" s="1240"/>
      <c r="JW31" s="1240"/>
      <c r="JX31" s="1240"/>
      <c r="JY31" s="1240"/>
      <c r="JZ31" s="1240"/>
      <c r="KA31" s="1240"/>
      <c r="KB31" s="1240"/>
      <c r="KC31" s="1241"/>
      <c r="KD31" s="1241"/>
      <c r="KE31" s="1241"/>
      <c r="KF31" s="1241"/>
      <c r="KG31" s="1241"/>
      <c r="KH31" s="1241"/>
      <c r="KI31" s="1241"/>
      <c r="KJ31" s="1241">
        <f>+KF31*KC31</f>
        <v>0</v>
      </c>
      <c r="KK31" s="1241"/>
      <c r="KL31" s="1241"/>
      <c r="KM31" s="1241"/>
      <c r="KN31" s="1241"/>
      <c r="KP31" s="1240">
        <v>8</v>
      </c>
      <c r="KQ31" s="1240"/>
      <c r="KR31" s="1240"/>
      <c r="KS31" s="1240"/>
      <c r="KT31" s="1240"/>
      <c r="KU31" s="1240"/>
      <c r="KV31" s="1240"/>
      <c r="KW31" s="1240"/>
      <c r="KX31" s="1240"/>
      <c r="KY31" s="1240"/>
      <c r="KZ31" s="1240"/>
      <c r="LA31" s="1240"/>
      <c r="LB31" s="1240"/>
      <c r="LC31" s="1240"/>
      <c r="LD31" s="1240"/>
      <c r="LE31" s="1240"/>
      <c r="LF31" s="1240"/>
      <c r="LG31" s="1240"/>
      <c r="LH31" s="1241"/>
      <c r="LI31" s="1241"/>
      <c r="LJ31" s="1241"/>
      <c r="LK31" s="1241"/>
      <c r="LL31" s="1241"/>
      <c r="LM31" s="1241"/>
      <c r="LN31" s="1241"/>
      <c r="LO31" s="1241">
        <f>+LK31*LH31</f>
        <v>0</v>
      </c>
      <c r="LP31" s="1241"/>
      <c r="LQ31" s="1241"/>
      <c r="LR31" s="1241"/>
      <c r="LS31" s="1241"/>
      <c r="NA31" s="1240">
        <v>8</v>
      </c>
      <c r="NB31" s="1240"/>
      <c r="NC31" s="1240"/>
      <c r="ND31" s="1240"/>
      <c r="NE31" s="1240"/>
      <c r="NF31" s="1240"/>
      <c r="NG31" s="1240"/>
      <c r="NH31" s="1240"/>
      <c r="NI31" s="1240"/>
      <c r="NJ31" s="1240"/>
      <c r="NK31" s="1240"/>
      <c r="NL31" s="1240"/>
      <c r="NM31" s="1240"/>
      <c r="NN31" s="1240"/>
      <c r="NO31" s="1240"/>
      <c r="NP31" s="1240"/>
      <c r="NQ31" s="1240"/>
      <c r="NR31" s="1240"/>
      <c r="NS31" s="1241"/>
      <c r="NT31" s="1241"/>
      <c r="NU31" s="1241"/>
      <c r="NV31" s="1241"/>
      <c r="NW31" s="1241"/>
      <c r="NX31" s="1241"/>
      <c r="NY31" s="1241"/>
      <c r="NZ31" s="1241">
        <f>+NV31*NS31</f>
        <v>0</v>
      </c>
      <c r="OA31" s="1241"/>
      <c r="OB31" s="1241"/>
      <c r="OC31" s="1241"/>
      <c r="OD31" s="1241"/>
      <c r="OF31" s="1240">
        <v>8</v>
      </c>
      <c r="OG31" s="1240"/>
      <c r="OH31" s="1240"/>
      <c r="OI31" s="1240"/>
      <c r="OJ31" s="1240"/>
      <c r="OK31" s="1240"/>
      <c r="OL31" s="1240"/>
      <c r="OM31" s="1240"/>
      <c r="ON31" s="1240"/>
      <c r="OO31" s="1240"/>
      <c r="OP31" s="1240"/>
      <c r="OQ31" s="1240"/>
      <c r="OR31" s="1240"/>
      <c r="OS31" s="1240"/>
      <c r="OT31" s="1240"/>
      <c r="OU31" s="1240"/>
      <c r="OV31" s="1240"/>
      <c r="OW31" s="1240"/>
      <c r="OX31" s="1241"/>
      <c r="OY31" s="1241"/>
      <c r="OZ31" s="1241"/>
      <c r="PA31" s="1241"/>
      <c r="PB31" s="1241"/>
      <c r="PC31" s="1241"/>
      <c r="PD31" s="1241"/>
      <c r="PE31" s="1241">
        <f>+PA31*OX31</f>
        <v>0</v>
      </c>
      <c r="PF31" s="1241"/>
      <c r="PG31" s="1241"/>
      <c r="PH31" s="1241"/>
      <c r="PI31" s="1241"/>
      <c r="PK31" s="1240">
        <v>8</v>
      </c>
      <c r="PL31" s="1240"/>
      <c r="PM31" s="1240"/>
      <c r="PN31" s="1240"/>
      <c r="PO31" s="1240"/>
      <c r="PP31" s="1240"/>
      <c r="PQ31" s="1240"/>
      <c r="PR31" s="1240"/>
      <c r="PS31" s="1240"/>
      <c r="PT31" s="1240"/>
      <c r="PU31" s="1240"/>
      <c r="PV31" s="1240"/>
      <c r="PW31" s="1240"/>
      <c r="PX31" s="1240"/>
      <c r="PY31" s="1240"/>
      <c r="PZ31" s="1240"/>
      <c r="QA31" s="1240"/>
      <c r="QB31" s="1240"/>
      <c r="QC31" s="1241"/>
      <c r="QD31" s="1241"/>
      <c r="QE31" s="1241"/>
      <c r="QF31" s="1241"/>
      <c r="QG31" s="1241"/>
      <c r="QH31" s="1241"/>
      <c r="QI31" s="1241"/>
      <c r="QJ31" s="1241">
        <f>+QF31*QC31</f>
        <v>0</v>
      </c>
      <c r="QK31" s="1241"/>
      <c r="QL31" s="1241"/>
      <c r="QM31" s="1241"/>
      <c r="QN31" s="1241"/>
      <c r="QP31" s="1240">
        <v>8</v>
      </c>
      <c r="QQ31" s="1240"/>
      <c r="QR31" s="1240"/>
      <c r="QS31" s="1240"/>
      <c r="QT31" s="1240"/>
      <c r="QU31" s="1240"/>
      <c r="QV31" s="1240"/>
      <c r="QW31" s="1240"/>
      <c r="QX31" s="1240"/>
      <c r="QY31" s="1240"/>
      <c r="QZ31" s="1240"/>
      <c r="RA31" s="1240"/>
      <c r="RB31" s="1240"/>
      <c r="RC31" s="1240"/>
      <c r="RD31" s="1240"/>
      <c r="RE31" s="1240"/>
      <c r="RF31" s="1240"/>
      <c r="RG31" s="1240"/>
      <c r="RH31" s="1241"/>
      <c r="RI31" s="1241"/>
      <c r="RJ31" s="1241"/>
      <c r="RK31" s="1241"/>
      <c r="RL31" s="1241"/>
      <c r="RM31" s="1241"/>
      <c r="RN31" s="1241"/>
      <c r="RO31" s="1241">
        <f>+RK31*RH31</f>
        <v>0</v>
      </c>
      <c r="RP31" s="1241"/>
      <c r="RQ31" s="1241"/>
      <c r="RR31" s="1241"/>
      <c r="RS31" s="1241"/>
    </row>
    <row r="32" spans="1:487" s="551" customFormat="1" ht="9.9499999999999993" customHeight="1">
      <c r="A32" s="553"/>
      <c r="B32" s="7"/>
      <c r="C32" s="1607"/>
      <c r="D32" s="1607"/>
      <c r="E32" s="1607"/>
      <c r="F32" s="1607"/>
      <c r="G32" s="1607"/>
      <c r="H32" s="1607"/>
      <c r="I32" s="1607"/>
      <c r="J32" s="1607"/>
      <c r="K32" s="1607"/>
      <c r="L32" s="1607"/>
      <c r="M32" s="1607"/>
      <c r="N32" s="1607"/>
      <c r="O32" s="1607"/>
      <c r="P32" s="1607"/>
      <c r="Q32" s="1607"/>
      <c r="R32" s="1607"/>
      <c r="S32" s="1607"/>
      <c r="T32" s="1607"/>
      <c r="U32" s="1607"/>
      <c r="V32" s="1607"/>
      <c r="W32" s="1607"/>
      <c r="X32" s="1607"/>
      <c r="Y32" s="1607"/>
      <c r="Z32" s="1607"/>
      <c r="AA32" s="1607"/>
      <c r="AB32" s="1607"/>
      <c r="AC32" s="1607"/>
      <c r="AD32" s="1607"/>
      <c r="AE32" s="10"/>
      <c r="AF32" s="7"/>
      <c r="BA32" s="1240"/>
      <c r="BB32" s="1240"/>
      <c r="BC32" s="1240"/>
      <c r="BD32" s="1240"/>
      <c r="BE32" s="1240"/>
      <c r="BF32" s="1240"/>
      <c r="BG32" s="1240"/>
      <c r="BH32" s="1240"/>
      <c r="BI32" s="1240"/>
      <c r="BJ32" s="1240"/>
      <c r="BK32" s="1240"/>
      <c r="BL32" s="1240"/>
      <c r="BM32" s="1240"/>
      <c r="BN32" s="1240"/>
      <c r="BO32" s="1240"/>
      <c r="BP32" s="1240"/>
      <c r="BQ32" s="1240"/>
      <c r="BR32" s="1240"/>
      <c r="BS32" s="1241"/>
      <c r="BT32" s="1241"/>
      <c r="BU32" s="1241"/>
      <c r="BV32" s="1241"/>
      <c r="BW32" s="1241"/>
      <c r="BX32" s="1241"/>
      <c r="BY32" s="1241"/>
      <c r="BZ32" s="1241"/>
      <c r="CA32" s="1241"/>
      <c r="CB32" s="1241"/>
      <c r="CC32" s="1241"/>
      <c r="CD32" s="1241"/>
      <c r="CF32" s="1240"/>
      <c r="CG32" s="1240"/>
      <c r="CH32" s="1240"/>
      <c r="CI32" s="1240"/>
      <c r="CJ32" s="1240"/>
      <c r="CK32" s="1240"/>
      <c r="CL32" s="1240"/>
      <c r="CM32" s="1240"/>
      <c r="CN32" s="1240"/>
      <c r="CO32" s="1240"/>
      <c r="CP32" s="1240"/>
      <c r="CQ32" s="1240"/>
      <c r="CR32" s="1240"/>
      <c r="CS32" s="1240"/>
      <c r="CT32" s="1240"/>
      <c r="CU32" s="1240"/>
      <c r="CV32" s="1240"/>
      <c r="CW32" s="1240"/>
      <c r="CX32" s="1241"/>
      <c r="CY32" s="1241"/>
      <c r="CZ32" s="1241"/>
      <c r="DA32" s="1241"/>
      <c r="DB32" s="1241"/>
      <c r="DC32" s="1241"/>
      <c r="DD32" s="1241"/>
      <c r="DE32" s="1241"/>
      <c r="DF32" s="1241"/>
      <c r="DG32" s="1241"/>
      <c r="DH32" s="1241"/>
      <c r="DI32" s="1241"/>
      <c r="DK32" s="1240"/>
      <c r="DL32" s="1240"/>
      <c r="DM32" s="1240"/>
      <c r="DN32" s="1240"/>
      <c r="DO32" s="1240"/>
      <c r="DP32" s="1240"/>
      <c r="DQ32" s="1240"/>
      <c r="DR32" s="1240"/>
      <c r="DS32" s="1240"/>
      <c r="DT32" s="1240"/>
      <c r="DU32" s="1240"/>
      <c r="DV32" s="1240"/>
      <c r="DW32" s="1240"/>
      <c r="DX32" s="1240"/>
      <c r="DY32" s="1240"/>
      <c r="DZ32" s="1240"/>
      <c r="EA32" s="1240"/>
      <c r="EB32" s="1240"/>
      <c r="EC32" s="1241"/>
      <c r="ED32" s="1241"/>
      <c r="EE32" s="1241"/>
      <c r="EF32" s="1241"/>
      <c r="EG32" s="1241"/>
      <c r="EH32" s="1241"/>
      <c r="EI32" s="1241"/>
      <c r="EJ32" s="1241"/>
      <c r="EK32" s="1241"/>
      <c r="EL32" s="1241"/>
      <c r="EM32" s="1241"/>
      <c r="EN32" s="1241"/>
      <c r="EP32" s="1240"/>
      <c r="EQ32" s="1240"/>
      <c r="ER32" s="1240"/>
      <c r="ES32" s="1240"/>
      <c r="ET32" s="1240"/>
      <c r="EU32" s="1240"/>
      <c r="EV32" s="1240"/>
      <c r="EW32" s="1240"/>
      <c r="EX32" s="1240"/>
      <c r="EY32" s="1240"/>
      <c r="EZ32" s="1240"/>
      <c r="FA32" s="1240"/>
      <c r="FB32" s="1240"/>
      <c r="FC32" s="1240"/>
      <c r="FD32" s="1240"/>
      <c r="FE32" s="1240"/>
      <c r="FF32" s="1240"/>
      <c r="FG32" s="1240"/>
      <c r="FH32" s="1241"/>
      <c r="FI32" s="1241"/>
      <c r="FJ32" s="1241"/>
      <c r="FK32" s="1241"/>
      <c r="FL32" s="1241"/>
      <c r="FM32" s="1241"/>
      <c r="FN32" s="1241"/>
      <c r="FO32" s="1241"/>
      <c r="FP32" s="1241"/>
      <c r="FQ32" s="1241"/>
      <c r="FR32" s="1241"/>
      <c r="FS32" s="1241"/>
      <c r="HA32" s="1240"/>
      <c r="HB32" s="1240"/>
      <c r="HC32" s="1240"/>
      <c r="HD32" s="1240"/>
      <c r="HE32" s="1240"/>
      <c r="HF32" s="1240"/>
      <c r="HG32" s="1240"/>
      <c r="HH32" s="1240"/>
      <c r="HI32" s="1240"/>
      <c r="HJ32" s="1240"/>
      <c r="HK32" s="1240"/>
      <c r="HL32" s="1240"/>
      <c r="HM32" s="1240"/>
      <c r="HN32" s="1240"/>
      <c r="HO32" s="1240"/>
      <c r="HP32" s="1240"/>
      <c r="HQ32" s="1240"/>
      <c r="HR32" s="1240"/>
      <c r="HS32" s="1241"/>
      <c r="HT32" s="1241"/>
      <c r="HU32" s="1241"/>
      <c r="HV32" s="1241"/>
      <c r="HW32" s="1241"/>
      <c r="HX32" s="1241"/>
      <c r="HY32" s="1241"/>
      <c r="HZ32" s="1241"/>
      <c r="IA32" s="1241"/>
      <c r="IB32" s="1241"/>
      <c r="IC32" s="1241"/>
      <c r="ID32" s="1241"/>
      <c r="IF32" s="1240"/>
      <c r="IG32" s="1240"/>
      <c r="IH32" s="1240"/>
      <c r="II32" s="1240"/>
      <c r="IJ32" s="1240"/>
      <c r="IK32" s="1240"/>
      <c r="IL32" s="1240"/>
      <c r="IM32" s="1240"/>
      <c r="IN32" s="1240"/>
      <c r="IO32" s="1240"/>
      <c r="IP32" s="1240"/>
      <c r="IQ32" s="1240"/>
      <c r="IR32" s="1240"/>
      <c r="IS32" s="1240"/>
      <c r="IT32" s="1240"/>
      <c r="IU32" s="1240"/>
      <c r="IV32" s="1240"/>
      <c r="IW32" s="1240"/>
      <c r="IX32" s="1241"/>
      <c r="IY32" s="1241"/>
      <c r="IZ32" s="1241"/>
      <c r="JA32" s="1241"/>
      <c r="JB32" s="1241"/>
      <c r="JC32" s="1241"/>
      <c r="JD32" s="1241"/>
      <c r="JE32" s="1241"/>
      <c r="JF32" s="1241"/>
      <c r="JG32" s="1241"/>
      <c r="JH32" s="1241"/>
      <c r="JI32" s="1241"/>
      <c r="JK32" s="1240"/>
      <c r="JL32" s="1240"/>
      <c r="JM32" s="1240"/>
      <c r="JN32" s="1240"/>
      <c r="JO32" s="1240"/>
      <c r="JP32" s="1240"/>
      <c r="JQ32" s="1240"/>
      <c r="JR32" s="1240"/>
      <c r="JS32" s="1240"/>
      <c r="JT32" s="1240"/>
      <c r="JU32" s="1240"/>
      <c r="JV32" s="1240"/>
      <c r="JW32" s="1240"/>
      <c r="JX32" s="1240"/>
      <c r="JY32" s="1240"/>
      <c r="JZ32" s="1240"/>
      <c r="KA32" s="1240"/>
      <c r="KB32" s="1240"/>
      <c r="KC32" s="1241"/>
      <c r="KD32" s="1241"/>
      <c r="KE32" s="1241"/>
      <c r="KF32" s="1241"/>
      <c r="KG32" s="1241"/>
      <c r="KH32" s="1241"/>
      <c r="KI32" s="1241"/>
      <c r="KJ32" s="1241"/>
      <c r="KK32" s="1241"/>
      <c r="KL32" s="1241"/>
      <c r="KM32" s="1241"/>
      <c r="KN32" s="1241"/>
      <c r="KP32" s="1240"/>
      <c r="KQ32" s="1240"/>
      <c r="KR32" s="1240"/>
      <c r="KS32" s="1240"/>
      <c r="KT32" s="1240"/>
      <c r="KU32" s="1240"/>
      <c r="KV32" s="1240"/>
      <c r="KW32" s="1240"/>
      <c r="KX32" s="1240"/>
      <c r="KY32" s="1240"/>
      <c r="KZ32" s="1240"/>
      <c r="LA32" s="1240"/>
      <c r="LB32" s="1240"/>
      <c r="LC32" s="1240"/>
      <c r="LD32" s="1240"/>
      <c r="LE32" s="1240"/>
      <c r="LF32" s="1240"/>
      <c r="LG32" s="1240"/>
      <c r="LH32" s="1241"/>
      <c r="LI32" s="1241"/>
      <c r="LJ32" s="1241"/>
      <c r="LK32" s="1241"/>
      <c r="LL32" s="1241"/>
      <c r="LM32" s="1241"/>
      <c r="LN32" s="1241"/>
      <c r="LO32" s="1241"/>
      <c r="LP32" s="1241"/>
      <c r="LQ32" s="1241"/>
      <c r="LR32" s="1241"/>
      <c r="LS32" s="1241"/>
      <c r="NA32" s="1240"/>
      <c r="NB32" s="1240"/>
      <c r="NC32" s="1240"/>
      <c r="ND32" s="1240"/>
      <c r="NE32" s="1240"/>
      <c r="NF32" s="1240"/>
      <c r="NG32" s="1240"/>
      <c r="NH32" s="1240"/>
      <c r="NI32" s="1240"/>
      <c r="NJ32" s="1240"/>
      <c r="NK32" s="1240"/>
      <c r="NL32" s="1240"/>
      <c r="NM32" s="1240"/>
      <c r="NN32" s="1240"/>
      <c r="NO32" s="1240"/>
      <c r="NP32" s="1240"/>
      <c r="NQ32" s="1240"/>
      <c r="NR32" s="1240"/>
      <c r="NS32" s="1241"/>
      <c r="NT32" s="1241"/>
      <c r="NU32" s="1241"/>
      <c r="NV32" s="1241"/>
      <c r="NW32" s="1241"/>
      <c r="NX32" s="1241"/>
      <c r="NY32" s="1241"/>
      <c r="NZ32" s="1241"/>
      <c r="OA32" s="1241"/>
      <c r="OB32" s="1241"/>
      <c r="OC32" s="1241"/>
      <c r="OD32" s="1241"/>
      <c r="OF32" s="1240"/>
      <c r="OG32" s="1240"/>
      <c r="OH32" s="1240"/>
      <c r="OI32" s="1240"/>
      <c r="OJ32" s="1240"/>
      <c r="OK32" s="1240"/>
      <c r="OL32" s="1240"/>
      <c r="OM32" s="1240"/>
      <c r="ON32" s="1240"/>
      <c r="OO32" s="1240"/>
      <c r="OP32" s="1240"/>
      <c r="OQ32" s="1240"/>
      <c r="OR32" s="1240"/>
      <c r="OS32" s="1240"/>
      <c r="OT32" s="1240"/>
      <c r="OU32" s="1240"/>
      <c r="OV32" s="1240"/>
      <c r="OW32" s="1240"/>
      <c r="OX32" s="1241"/>
      <c r="OY32" s="1241"/>
      <c r="OZ32" s="1241"/>
      <c r="PA32" s="1241"/>
      <c r="PB32" s="1241"/>
      <c r="PC32" s="1241"/>
      <c r="PD32" s="1241"/>
      <c r="PE32" s="1241"/>
      <c r="PF32" s="1241"/>
      <c r="PG32" s="1241"/>
      <c r="PH32" s="1241"/>
      <c r="PI32" s="1241"/>
      <c r="PK32" s="1240"/>
      <c r="PL32" s="1240"/>
      <c r="PM32" s="1240"/>
      <c r="PN32" s="1240"/>
      <c r="PO32" s="1240"/>
      <c r="PP32" s="1240"/>
      <c r="PQ32" s="1240"/>
      <c r="PR32" s="1240"/>
      <c r="PS32" s="1240"/>
      <c r="PT32" s="1240"/>
      <c r="PU32" s="1240"/>
      <c r="PV32" s="1240"/>
      <c r="PW32" s="1240"/>
      <c r="PX32" s="1240"/>
      <c r="PY32" s="1240"/>
      <c r="PZ32" s="1240"/>
      <c r="QA32" s="1240"/>
      <c r="QB32" s="1240"/>
      <c r="QC32" s="1241"/>
      <c r="QD32" s="1241"/>
      <c r="QE32" s="1241"/>
      <c r="QF32" s="1241"/>
      <c r="QG32" s="1241"/>
      <c r="QH32" s="1241"/>
      <c r="QI32" s="1241"/>
      <c r="QJ32" s="1241"/>
      <c r="QK32" s="1241"/>
      <c r="QL32" s="1241"/>
      <c r="QM32" s="1241"/>
      <c r="QN32" s="1241"/>
      <c r="QP32" s="1240"/>
      <c r="QQ32" s="1240"/>
      <c r="QR32" s="1240"/>
      <c r="QS32" s="1240"/>
      <c r="QT32" s="1240"/>
      <c r="QU32" s="1240"/>
      <c r="QV32" s="1240"/>
      <c r="QW32" s="1240"/>
      <c r="QX32" s="1240"/>
      <c r="QY32" s="1240"/>
      <c r="QZ32" s="1240"/>
      <c r="RA32" s="1240"/>
      <c r="RB32" s="1240"/>
      <c r="RC32" s="1240"/>
      <c r="RD32" s="1240"/>
      <c r="RE32" s="1240"/>
      <c r="RF32" s="1240"/>
      <c r="RG32" s="1240"/>
      <c r="RH32" s="1241"/>
      <c r="RI32" s="1241"/>
      <c r="RJ32" s="1241"/>
      <c r="RK32" s="1241"/>
      <c r="RL32" s="1241"/>
      <c r="RM32" s="1241"/>
      <c r="RN32" s="1241"/>
      <c r="RO32" s="1241"/>
      <c r="RP32" s="1241"/>
      <c r="RQ32" s="1241"/>
      <c r="RR32" s="1241"/>
      <c r="RS32" s="1241"/>
    </row>
    <row r="33" spans="1:487" s="276" customFormat="1" ht="9.75" customHeight="1">
      <c r="E33" s="224"/>
      <c r="F33" s="224"/>
      <c r="G33" s="224"/>
      <c r="H33" s="224"/>
      <c r="I33" s="280"/>
      <c r="J33" s="280"/>
      <c r="K33" s="281"/>
      <c r="L33" s="281"/>
      <c r="M33" s="281"/>
      <c r="N33" s="281"/>
      <c r="O33" s="281"/>
      <c r="P33" s="258"/>
      <c r="Q33" s="282"/>
      <c r="R33" s="282"/>
      <c r="S33" s="282"/>
      <c r="T33" s="282"/>
      <c r="U33" s="282"/>
    </row>
    <row r="34" spans="1:487" s="551" customFormat="1" ht="9.9499999999999993" customHeight="1">
      <c r="A34" s="553"/>
      <c r="B34" s="559"/>
      <c r="C34" s="1080" t="s">
        <v>674</v>
      </c>
      <c r="D34" s="1081"/>
      <c r="E34" s="1081"/>
      <c r="F34" s="1081"/>
      <c r="G34" s="1081"/>
      <c r="H34" s="1081"/>
      <c r="I34" s="1081"/>
      <c r="J34" s="1081"/>
      <c r="K34" s="1081"/>
      <c r="L34" s="1081"/>
      <c r="M34" s="1081"/>
      <c r="N34" s="1081"/>
      <c r="O34" s="1081"/>
      <c r="P34" s="1081"/>
      <c r="Q34" s="1081"/>
      <c r="R34" s="1081"/>
      <c r="S34" s="1081"/>
      <c r="T34" s="1081"/>
      <c r="U34" s="1081"/>
      <c r="V34" s="1081"/>
      <c r="W34" s="1081"/>
      <c r="X34" s="1081"/>
      <c r="Y34" s="1081"/>
      <c r="Z34" s="1082"/>
      <c r="AA34" s="62"/>
      <c r="AB34" s="1148"/>
      <c r="AC34" s="1149"/>
      <c r="AD34" s="1150"/>
      <c r="AE34" s="7"/>
      <c r="AF34" s="7"/>
    </row>
    <row r="35" spans="1:487" s="551" customFormat="1" ht="9.9499999999999993" customHeight="1">
      <c r="A35" s="553"/>
      <c r="B35" s="559"/>
      <c r="C35" s="1086"/>
      <c r="D35" s="1087"/>
      <c r="E35" s="1087"/>
      <c r="F35" s="1087"/>
      <c r="G35" s="1087"/>
      <c r="H35" s="1087"/>
      <c r="I35" s="1087"/>
      <c r="J35" s="1087"/>
      <c r="K35" s="1087"/>
      <c r="L35" s="1087"/>
      <c r="M35" s="1087"/>
      <c r="N35" s="1087"/>
      <c r="O35" s="1087"/>
      <c r="P35" s="1087"/>
      <c r="Q35" s="1087"/>
      <c r="R35" s="1087"/>
      <c r="S35" s="1087"/>
      <c r="T35" s="1087"/>
      <c r="U35" s="1087"/>
      <c r="V35" s="1087"/>
      <c r="W35" s="1087"/>
      <c r="X35" s="1087"/>
      <c r="Y35" s="1087"/>
      <c r="Z35" s="1088"/>
      <c r="AA35" s="62"/>
      <c r="AB35" s="1154"/>
      <c r="AC35" s="1155"/>
      <c r="AD35" s="1156"/>
      <c r="AE35" s="7"/>
      <c r="AF35" s="7"/>
    </row>
    <row r="36" spans="1:487" s="551" customFormat="1" ht="9.9499999999999993" customHeight="1">
      <c r="A36" s="553"/>
      <c r="B36" s="7"/>
      <c r="C36" s="1607" t="s">
        <v>675</v>
      </c>
      <c r="D36" s="1607"/>
      <c r="E36" s="1607"/>
      <c r="F36" s="1607"/>
      <c r="G36" s="1607"/>
      <c r="H36" s="1607"/>
      <c r="I36" s="1607"/>
      <c r="J36" s="1607"/>
      <c r="K36" s="1607"/>
      <c r="L36" s="1607"/>
      <c r="M36" s="1607"/>
      <c r="N36" s="1607"/>
      <c r="O36" s="1607"/>
      <c r="P36" s="1607"/>
      <c r="Q36" s="1607"/>
      <c r="R36" s="1607"/>
      <c r="S36" s="1607"/>
      <c r="T36" s="1607"/>
      <c r="U36" s="1607"/>
      <c r="V36" s="1607"/>
      <c r="W36" s="1607"/>
      <c r="X36" s="1607"/>
      <c r="Y36" s="1607"/>
      <c r="Z36" s="1607"/>
      <c r="AA36" s="1607"/>
      <c r="AB36" s="1607"/>
      <c r="AC36" s="1607"/>
      <c r="AD36" s="1607"/>
      <c r="AE36" s="10"/>
      <c r="AF36" s="7"/>
      <c r="BA36" s="1240">
        <v>8</v>
      </c>
      <c r="BB36" s="1240"/>
      <c r="BC36" s="1240"/>
      <c r="BD36" s="1240"/>
      <c r="BE36" s="1240"/>
      <c r="BF36" s="1240"/>
      <c r="BG36" s="1240"/>
      <c r="BH36" s="1240"/>
      <c r="BI36" s="1240"/>
      <c r="BJ36" s="1240"/>
      <c r="BK36" s="1240"/>
      <c r="BL36" s="1240"/>
      <c r="BM36" s="1240"/>
      <c r="BN36" s="1240"/>
      <c r="BO36" s="1240"/>
      <c r="BP36" s="1240"/>
      <c r="BQ36" s="1240"/>
      <c r="BR36" s="1240"/>
      <c r="BS36" s="1241"/>
      <c r="BT36" s="1241"/>
      <c r="BU36" s="1241"/>
      <c r="BV36" s="1241"/>
      <c r="BW36" s="1241"/>
      <c r="BX36" s="1241"/>
      <c r="BY36" s="1241"/>
      <c r="BZ36" s="1241">
        <f>+BV36*BS36</f>
        <v>0</v>
      </c>
      <c r="CA36" s="1241"/>
      <c r="CB36" s="1241"/>
      <c r="CC36" s="1241"/>
      <c r="CD36" s="1241"/>
      <c r="CF36" s="1240">
        <v>8</v>
      </c>
      <c r="CG36" s="1240"/>
      <c r="CH36" s="1240"/>
      <c r="CI36" s="1240"/>
      <c r="CJ36" s="1240"/>
      <c r="CK36" s="1240"/>
      <c r="CL36" s="1240"/>
      <c r="CM36" s="1240"/>
      <c r="CN36" s="1240"/>
      <c r="CO36" s="1240"/>
      <c r="CP36" s="1240"/>
      <c r="CQ36" s="1240"/>
      <c r="CR36" s="1240"/>
      <c r="CS36" s="1240"/>
      <c r="CT36" s="1240"/>
      <c r="CU36" s="1240"/>
      <c r="CV36" s="1240"/>
      <c r="CW36" s="1240"/>
      <c r="CX36" s="1241"/>
      <c r="CY36" s="1241"/>
      <c r="CZ36" s="1241"/>
      <c r="DA36" s="1241"/>
      <c r="DB36" s="1241"/>
      <c r="DC36" s="1241"/>
      <c r="DD36" s="1241"/>
      <c r="DE36" s="1241">
        <f>+DA36*CX36</f>
        <v>0</v>
      </c>
      <c r="DF36" s="1241"/>
      <c r="DG36" s="1241"/>
      <c r="DH36" s="1241"/>
      <c r="DI36" s="1241"/>
      <c r="DK36" s="1240">
        <v>8</v>
      </c>
      <c r="DL36" s="1240"/>
      <c r="DM36" s="1240"/>
      <c r="DN36" s="1240"/>
      <c r="DO36" s="1240"/>
      <c r="DP36" s="1240"/>
      <c r="DQ36" s="1240"/>
      <c r="DR36" s="1240"/>
      <c r="DS36" s="1240"/>
      <c r="DT36" s="1240"/>
      <c r="DU36" s="1240"/>
      <c r="DV36" s="1240"/>
      <c r="DW36" s="1240"/>
      <c r="DX36" s="1240"/>
      <c r="DY36" s="1240"/>
      <c r="DZ36" s="1240"/>
      <c r="EA36" s="1240"/>
      <c r="EB36" s="1240"/>
      <c r="EC36" s="1241"/>
      <c r="ED36" s="1241"/>
      <c r="EE36" s="1241"/>
      <c r="EF36" s="1241"/>
      <c r="EG36" s="1241"/>
      <c r="EH36" s="1241"/>
      <c r="EI36" s="1241"/>
      <c r="EJ36" s="1241">
        <f>+EF36*EC36</f>
        <v>0</v>
      </c>
      <c r="EK36" s="1241"/>
      <c r="EL36" s="1241"/>
      <c r="EM36" s="1241"/>
      <c r="EN36" s="1241"/>
      <c r="EP36" s="1240">
        <v>8</v>
      </c>
      <c r="EQ36" s="1240"/>
      <c r="ER36" s="1240"/>
      <c r="ES36" s="1240"/>
      <c r="ET36" s="1240"/>
      <c r="EU36" s="1240"/>
      <c r="EV36" s="1240"/>
      <c r="EW36" s="1240"/>
      <c r="EX36" s="1240"/>
      <c r="EY36" s="1240"/>
      <c r="EZ36" s="1240"/>
      <c r="FA36" s="1240"/>
      <c r="FB36" s="1240"/>
      <c r="FC36" s="1240"/>
      <c r="FD36" s="1240"/>
      <c r="FE36" s="1240"/>
      <c r="FF36" s="1240"/>
      <c r="FG36" s="1240"/>
      <c r="FH36" s="1241"/>
      <c r="FI36" s="1241"/>
      <c r="FJ36" s="1241"/>
      <c r="FK36" s="1241"/>
      <c r="FL36" s="1241"/>
      <c r="FM36" s="1241"/>
      <c r="FN36" s="1241"/>
      <c r="FO36" s="1241">
        <f>+FK36*FH36</f>
        <v>0</v>
      </c>
      <c r="FP36" s="1241"/>
      <c r="FQ36" s="1241"/>
      <c r="FR36" s="1241"/>
      <c r="FS36" s="1241"/>
      <c r="HA36" s="1240">
        <v>8</v>
      </c>
      <c r="HB36" s="1240"/>
      <c r="HC36" s="1240"/>
      <c r="HD36" s="1240"/>
      <c r="HE36" s="1240"/>
      <c r="HF36" s="1240"/>
      <c r="HG36" s="1240"/>
      <c r="HH36" s="1240"/>
      <c r="HI36" s="1240"/>
      <c r="HJ36" s="1240"/>
      <c r="HK36" s="1240"/>
      <c r="HL36" s="1240"/>
      <c r="HM36" s="1240"/>
      <c r="HN36" s="1240"/>
      <c r="HO36" s="1240"/>
      <c r="HP36" s="1240"/>
      <c r="HQ36" s="1240"/>
      <c r="HR36" s="1240"/>
      <c r="HS36" s="1241"/>
      <c r="HT36" s="1241"/>
      <c r="HU36" s="1241"/>
      <c r="HV36" s="1241"/>
      <c r="HW36" s="1241"/>
      <c r="HX36" s="1241"/>
      <c r="HY36" s="1241"/>
      <c r="HZ36" s="1241">
        <f>+HV36*HS36</f>
        <v>0</v>
      </c>
      <c r="IA36" s="1241"/>
      <c r="IB36" s="1241"/>
      <c r="IC36" s="1241"/>
      <c r="ID36" s="1241"/>
      <c r="IF36" s="1240">
        <v>8</v>
      </c>
      <c r="IG36" s="1240"/>
      <c r="IH36" s="1240"/>
      <c r="II36" s="1240"/>
      <c r="IJ36" s="1240"/>
      <c r="IK36" s="1240"/>
      <c r="IL36" s="1240"/>
      <c r="IM36" s="1240"/>
      <c r="IN36" s="1240"/>
      <c r="IO36" s="1240"/>
      <c r="IP36" s="1240"/>
      <c r="IQ36" s="1240"/>
      <c r="IR36" s="1240"/>
      <c r="IS36" s="1240"/>
      <c r="IT36" s="1240"/>
      <c r="IU36" s="1240"/>
      <c r="IV36" s="1240"/>
      <c r="IW36" s="1240"/>
      <c r="IX36" s="1241"/>
      <c r="IY36" s="1241"/>
      <c r="IZ36" s="1241"/>
      <c r="JA36" s="1241"/>
      <c r="JB36" s="1241"/>
      <c r="JC36" s="1241"/>
      <c r="JD36" s="1241"/>
      <c r="JE36" s="1241">
        <f>+JA36*IX36</f>
        <v>0</v>
      </c>
      <c r="JF36" s="1241"/>
      <c r="JG36" s="1241"/>
      <c r="JH36" s="1241"/>
      <c r="JI36" s="1241"/>
      <c r="JK36" s="1240">
        <v>8</v>
      </c>
      <c r="JL36" s="1240"/>
      <c r="JM36" s="1240"/>
      <c r="JN36" s="1240"/>
      <c r="JO36" s="1240"/>
      <c r="JP36" s="1240"/>
      <c r="JQ36" s="1240"/>
      <c r="JR36" s="1240"/>
      <c r="JS36" s="1240"/>
      <c r="JT36" s="1240"/>
      <c r="JU36" s="1240"/>
      <c r="JV36" s="1240"/>
      <c r="JW36" s="1240"/>
      <c r="JX36" s="1240"/>
      <c r="JY36" s="1240"/>
      <c r="JZ36" s="1240"/>
      <c r="KA36" s="1240"/>
      <c r="KB36" s="1240"/>
      <c r="KC36" s="1241"/>
      <c r="KD36" s="1241"/>
      <c r="KE36" s="1241"/>
      <c r="KF36" s="1241"/>
      <c r="KG36" s="1241"/>
      <c r="KH36" s="1241"/>
      <c r="KI36" s="1241"/>
      <c r="KJ36" s="1241">
        <f>+KF36*KC36</f>
        <v>0</v>
      </c>
      <c r="KK36" s="1241"/>
      <c r="KL36" s="1241"/>
      <c r="KM36" s="1241"/>
      <c r="KN36" s="1241"/>
      <c r="KP36" s="1240">
        <v>8</v>
      </c>
      <c r="KQ36" s="1240"/>
      <c r="KR36" s="1240"/>
      <c r="KS36" s="1240"/>
      <c r="KT36" s="1240"/>
      <c r="KU36" s="1240"/>
      <c r="KV36" s="1240"/>
      <c r="KW36" s="1240"/>
      <c r="KX36" s="1240"/>
      <c r="KY36" s="1240"/>
      <c r="KZ36" s="1240"/>
      <c r="LA36" s="1240"/>
      <c r="LB36" s="1240"/>
      <c r="LC36" s="1240"/>
      <c r="LD36" s="1240"/>
      <c r="LE36" s="1240"/>
      <c r="LF36" s="1240"/>
      <c r="LG36" s="1240"/>
      <c r="LH36" s="1241"/>
      <c r="LI36" s="1241"/>
      <c r="LJ36" s="1241"/>
      <c r="LK36" s="1241"/>
      <c r="LL36" s="1241"/>
      <c r="LM36" s="1241"/>
      <c r="LN36" s="1241"/>
      <c r="LO36" s="1241">
        <f>+LK36*LH36</f>
        <v>0</v>
      </c>
      <c r="LP36" s="1241"/>
      <c r="LQ36" s="1241"/>
      <c r="LR36" s="1241"/>
      <c r="LS36" s="1241"/>
      <c r="NA36" s="1240">
        <v>8</v>
      </c>
      <c r="NB36" s="1240"/>
      <c r="NC36" s="1240"/>
      <c r="ND36" s="1240"/>
      <c r="NE36" s="1240"/>
      <c r="NF36" s="1240"/>
      <c r="NG36" s="1240"/>
      <c r="NH36" s="1240"/>
      <c r="NI36" s="1240"/>
      <c r="NJ36" s="1240"/>
      <c r="NK36" s="1240"/>
      <c r="NL36" s="1240"/>
      <c r="NM36" s="1240"/>
      <c r="NN36" s="1240"/>
      <c r="NO36" s="1240"/>
      <c r="NP36" s="1240"/>
      <c r="NQ36" s="1240"/>
      <c r="NR36" s="1240"/>
      <c r="NS36" s="1241"/>
      <c r="NT36" s="1241"/>
      <c r="NU36" s="1241"/>
      <c r="NV36" s="1241"/>
      <c r="NW36" s="1241"/>
      <c r="NX36" s="1241"/>
      <c r="NY36" s="1241"/>
      <c r="NZ36" s="1241">
        <f>+NV36*NS36</f>
        <v>0</v>
      </c>
      <c r="OA36" s="1241"/>
      <c r="OB36" s="1241"/>
      <c r="OC36" s="1241"/>
      <c r="OD36" s="1241"/>
      <c r="OF36" s="1240">
        <v>8</v>
      </c>
      <c r="OG36" s="1240"/>
      <c r="OH36" s="1240"/>
      <c r="OI36" s="1240"/>
      <c r="OJ36" s="1240"/>
      <c r="OK36" s="1240"/>
      <c r="OL36" s="1240"/>
      <c r="OM36" s="1240"/>
      <c r="ON36" s="1240"/>
      <c r="OO36" s="1240"/>
      <c r="OP36" s="1240"/>
      <c r="OQ36" s="1240"/>
      <c r="OR36" s="1240"/>
      <c r="OS36" s="1240"/>
      <c r="OT36" s="1240"/>
      <c r="OU36" s="1240"/>
      <c r="OV36" s="1240"/>
      <c r="OW36" s="1240"/>
      <c r="OX36" s="1241"/>
      <c r="OY36" s="1241"/>
      <c r="OZ36" s="1241"/>
      <c r="PA36" s="1241"/>
      <c r="PB36" s="1241"/>
      <c r="PC36" s="1241"/>
      <c r="PD36" s="1241"/>
      <c r="PE36" s="1241">
        <f>+PA36*OX36</f>
        <v>0</v>
      </c>
      <c r="PF36" s="1241"/>
      <c r="PG36" s="1241"/>
      <c r="PH36" s="1241"/>
      <c r="PI36" s="1241"/>
      <c r="PK36" s="1240">
        <v>8</v>
      </c>
      <c r="PL36" s="1240"/>
      <c r="PM36" s="1240"/>
      <c r="PN36" s="1240"/>
      <c r="PO36" s="1240"/>
      <c r="PP36" s="1240"/>
      <c r="PQ36" s="1240"/>
      <c r="PR36" s="1240"/>
      <c r="PS36" s="1240"/>
      <c r="PT36" s="1240"/>
      <c r="PU36" s="1240"/>
      <c r="PV36" s="1240"/>
      <c r="PW36" s="1240"/>
      <c r="PX36" s="1240"/>
      <c r="PY36" s="1240"/>
      <c r="PZ36" s="1240"/>
      <c r="QA36" s="1240"/>
      <c r="QB36" s="1240"/>
      <c r="QC36" s="1241"/>
      <c r="QD36" s="1241"/>
      <c r="QE36" s="1241"/>
      <c r="QF36" s="1241"/>
      <c r="QG36" s="1241"/>
      <c r="QH36" s="1241"/>
      <c r="QI36" s="1241"/>
      <c r="QJ36" s="1241">
        <f>+QF36*QC36</f>
        <v>0</v>
      </c>
      <c r="QK36" s="1241"/>
      <c r="QL36" s="1241"/>
      <c r="QM36" s="1241"/>
      <c r="QN36" s="1241"/>
      <c r="QP36" s="1240">
        <v>8</v>
      </c>
      <c r="QQ36" s="1240"/>
      <c r="QR36" s="1240"/>
      <c r="QS36" s="1240"/>
      <c r="QT36" s="1240"/>
      <c r="QU36" s="1240"/>
      <c r="QV36" s="1240"/>
      <c r="QW36" s="1240"/>
      <c r="QX36" s="1240"/>
      <c r="QY36" s="1240"/>
      <c r="QZ36" s="1240"/>
      <c r="RA36" s="1240"/>
      <c r="RB36" s="1240"/>
      <c r="RC36" s="1240"/>
      <c r="RD36" s="1240"/>
      <c r="RE36" s="1240"/>
      <c r="RF36" s="1240"/>
      <c r="RG36" s="1240"/>
      <c r="RH36" s="1241"/>
      <c r="RI36" s="1241"/>
      <c r="RJ36" s="1241"/>
      <c r="RK36" s="1241"/>
      <c r="RL36" s="1241"/>
      <c r="RM36" s="1241"/>
      <c r="RN36" s="1241"/>
      <c r="RO36" s="1241">
        <f>+RK36*RH36</f>
        <v>0</v>
      </c>
      <c r="RP36" s="1241"/>
      <c r="RQ36" s="1241"/>
      <c r="RR36" s="1241"/>
      <c r="RS36" s="1241"/>
    </row>
    <row r="37" spans="1:487" s="551" customFormat="1" ht="9.9499999999999993" customHeight="1">
      <c r="A37" s="553"/>
      <c r="B37" s="7"/>
      <c r="C37" s="1607"/>
      <c r="D37" s="1607"/>
      <c r="E37" s="1607"/>
      <c r="F37" s="1607"/>
      <c r="G37" s="1607"/>
      <c r="H37" s="1607"/>
      <c r="I37" s="1607"/>
      <c r="J37" s="1607"/>
      <c r="K37" s="1607"/>
      <c r="L37" s="1607"/>
      <c r="M37" s="1607"/>
      <c r="N37" s="1607"/>
      <c r="O37" s="1607"/>
      <c r="P37" s="1607"/>
      <c r="Q37" s="1607"/>
      <c r="R37" s="1607"/>
      <c r="S37" s="1607"/>
      <c r="T37" s="1607"/>
      <c r="U37" s="1607"/>
      <c r="V37" s="1607"/>
      <c r="W37" s="1607"/>
      <c r="X37" s="1607"/>
      <c r="Y37" s="1607"/>
      <c r="Z37" s="1607"/>
      <c r="AA37" s="1607"/>
      <c r="AB37" s="1607"/>
      <c r="AC37" s="1607"/>
      <c r="AD37" s="1607"/>
      <c r="AE37" s="10"/>
      <c r="AF37" s="7"/>
      <c r="BA37" s="1240"/>
      <c r="BB37" s="1240"/>
      <c r="BC37" s="1240"/>
      <c r="BD37" s="1240"/>
      <c r="BE37" s="1240"/>
      <c r="BF37" s="1240"/>
      <c r="BG37" s="1240"/>
      <c r="BH37" s="1240"/>
      <c r="BI37" s="1240"/>
      <c r="BJ37" s="1240"/>
      <c r="BK37" s="1240"/>
      <c r="BL37" s="1240"/>
      <c r="BM37" s="1240"/>
      <c r="BN37" s="1240"/>
      <c r="BO37" s="1240"/>
      <c r="BP37" s="1240"/>
      <c r="BQ37" s="1240"/>
      <c r="BR37" s="1240"/>
      <c r="BS37" s="1241"/>
      <c r="BT37" s="1241"/>
      <c r="BU37" s="1241"/>
      <c r="BV37" s="1241"/>
      <c r="BW37" s="1241"/>
      <c r="BX37" s="1241"/>
      <c r="BY37" s="1241"/>
      <c r="BZ37" s="1241"/>
      <c r="CA37" s="1241"/>
      <c r="CB37" s="1241"/>
      <c r="CC37" s="1241"/>
      <c r="CD37" s="1241"/>
      <c r="CF37" s="1240"/>
      <c r="CG37" s="1240"/>
      <c r="CH37" s="1240"/>
      <c r="CI37" s="1240"/>
      <c r="CJ37" s="1240"/>
      <c r="CK37" s="1240"/>
      <c r="CL37" s="1240"/>
      <c r="CM37" s="1240"/>
      <c r="CN37" s="1240"/>
      <c r="CO37" s="1240"/>
      <c r="CP37" s="1240"/>
      <c r="CQ37" s="1240"/>
      <c r="CR37" s="1240"/>
      <c r="CS37" s="1240"/>
      <c r="CT37" s="1240"/>
      <c r="CU37" s="1240"/>
      <c r="CV37" s="1240"/>
      <c r="CW37" s="1240"/>
      <c r="CX37" s="1241"/>
      <c r="CY37" s="1241"/>
      <c r="CZ37" s="1241"/>
      <c r="DA37" s="1241"/>
      <c r="DB37" s="1241"/>
      <c r="DC37" s="1241"/>
      <c r="DD37" s="1241"/>
      <c r="DE37" s="1241"/>
      <c r="DF37" s="1241"/>
      <c r="DG37" s="1241"/>
      <c r="DH37" s="1241"/>
      <c r="DI37" s="1241"/>
      <c r="DK37" s="1240"/>
      <c r="DL37" s="1240"/>
      <c r="DM37" s="1240"/>
      <c r="DN37" s="1240"/>
      <c r="DO37" s="1240"/>
      <c r="DP37" s="1240"/>
      <c r="DQ37" s="1240"/>
      <c r="DR37" s="1240"/>
      <c r="DS37" s="1240"/>
      <c r="DT37" s="1240"/>
      <c r="DU37" s="1240"/>
      <c r="DV37" s="1240"/>
      <c r="DW37" s="1240"/>
      <c r="DX37" s="1240"/>
      <c r="DY37" s="1240"/>
      <c r="DZ37" s="1240"/>
      <c r="EA37" s="1240"/>
      <c r="EB37" s="1240"/>
      <c r="EC37" s="1241"/>
      <c r="ED37" s="1241"/>
      <c r="EE37" s="1241"/>
      <c r="EF37" s="1241"/>
      <c r="EG37" s="1241"/>
      <c r="EH37" s="1241"/>
      <c r="EI37" s="1241"/>
      <c r="EJ37" s="1241"/>
      <c r="EK37" s="1241"/>
      <c r="EL37" s="1241"/>
      <c r="EM37" s="1241"/>
      <c r="EN37" s="1241"/>
      <c r="EP37" s="1240"/>
      <c r="EQ37" s="1240"/>
      <c r="ER37" s="1240"/>
      <c r="ES37" s="1240"/>
      <c r="ET37" s="1240"/>
      <c r="EU37" s="1240"/>
      <c r="EV37" s="1240"/>
      <c r="EW37" s="1240"/>
      <c r="EX37" s="1240"/>
      <c r="EY37" s="1240"/>
      <c r="EZ37" s="1240"/>
      <c r="FA37" s="1240"/>
      <c r="FB37" s="1240"/>
      <c r="FC37" s="1240"/>
      <c r="FD37" s="1240"/>
      <c r="FE37" s="1240"/>
      <c r="FF37" s="1240"/>
      <c r="FG37" s="1240"/>
      <c r="FH37" s="1241"/>
      <c r="FI37" s="1241"/>
      <c r="FJ37" s="1241"/>
      <c r="FK37" s="1241"/>
      <c r="FL37" s="1241"/>
      <c r="FM37" s="1241"/>
      <c r="FN37" s="1241"/>
      <c r="FO37" s="1241"/>
      <c r="FP37" s="1241"/>
      <c r="FQ37" s="1241"/>
      <c r="FR37" s="1241"/>
      <c r="FS37" s="1241"/>
      <c r="HA37" s="1240"/>
      <c r="HB37" s="1240"/>
      <c r="HC37" s="1240"/>
      <c r="HD37" s="1240"/>
      <c r="HE37" s="1240"/>
      <c r="HF37" s="1240"/>
      <c r="HG37" s="1240"/>
      <c r="HH37" s="1240"/>
      <c r="HI37" s="1240"/>
      <c r="HJ37" s="1240"/>
      <c r="HK37" s="1240"/>
      <c r="HL37" s="1240"/>
      <c r="HM37" s="1240"/>
      <c r="HN37" s="1240"/>
      <c r="HO37" s="1240"/>
      <c r="HP37" s="1240"/>
      <c r="HQ37" s="1240"/>
      <c r="HR37" s="1240"/>
      <c r="HS37" s="1241"/>
      <c r="HT37" s="1241"/>
      <c r="HU37" s="1241"/>
      <c r="HV37" s="1241"/>
      <c r="HW37" s="1241"/>
      <c r="HX37" s="1241"/>
      <c r="HY37" s="1241"/>
      <c r="HZ37" s="1241"/>
      <c r="IA37" s="1241"/>
      <c r="IB37" s="1241"/>
      <c r="IC37" s="1241"/>
      <c r="ID37" s="1241"/>
      <c r="IF37" s="1240"/>
      <c r="IG37" s="1240"/>
      <c r="IH37" s="1240"/>
      <c r="II37" s="1240"/>
      <c r="IJ37" s="1240"/>
      <c r="IK37" s="1240"/>
      <c r="IL37" s="1240"/>
      <c r="IM37" s="1240"/>
      <c r="IN37" s="1240"/>
      <c r="IO37" s="1240"/>
      <c r="IP37" s="1240"/>
      <c r="IQ37" s="1240"/>
      <c r="IR37" s="1240"/>
      <c r="IS37" s="1240"/>
      <c r="IT37" s="1240"/>
      <c r="IU37" s="1240"/>
      <c r="IV37" s="1240"/>
      <c r="IW37" s="1240"/>
      <c r="IX37" s="1241"/>
      <c r="IY37" s="1241"/>
      <c r="IZ37" s="1241"/>
      <c r="JA37" s="1241"/>
      <c r="JB37" s="1241"/>
      <c r="JC37" s="1241"/>
      <c r="JD37" s="1241"/>
      <c r="JE37" s="1241"/>
      <c r="JF37" s="1241"/>
      <c r="JG37" s="1241"/>
      <c r="JH37" s="1241"/>
      <c r="JI37" s="1241"/>
      <c r="JK37" s="1240"/>
      <c r="JL37" s="1240"/>
      <c r="JM37" s="1240"/>
      <c r="JN37" s="1240"/>
      <c r="JO37" s="1240"/>
      <c r="JP37" s="1240"/>
      <c r="JQ37" s="1240"/>
      <c r="JR37" s="1240"/>
      <c r="JS37" s="1240"/>
      <c r="JT37" s="1240"/>
      <c r="JU37" s="1240"/>
      <c r="JV37" s="1240"/>
      <c r="JW37" s="1240"/>
      <c r="JX37" s="1240"/>
      <c r="JY37" s="1240"/>
      <c r="JZ37" s="1240"/>
      <c r="KA37" s="1240"/>
      <c r="KB37" s="1240"/>
      <c r="KC37" s="1241"/>
      <c r="KD37" s="1241"/>
      <c r="KE37" s="1241"/>
      <c r="KF37" s="1241"/>
      <c r="KG37" s="1241"/>
      <c r="KH37" s="1241"/>
      <c r="KI37" s="1241"/>
      <c r="KJ37" s="1241"/>
      <c r="KK37" s="1241"/>
      <c r="KL37" s="1241"/>
      <c r="KM37" s="1241"/>
      <c r="KN37" s="1241"/>
      <c r="KP37" s="1240"/>
      <c r="KQ37" s="1240"/>
      <c r="KR37" s="1240"/>
      <c r="KS37" s="1240"/>
      <c r="KT37" s="1240"/>
      <c r="KU37" s="1240"/>
      <c r="KV37" s="1240"/>
      <c r="KW37" s="1240"/>
      <c r="KX37" s="1240"/>
      <c r="KY37" s="1240"/>
      <c r="KZ37" s="1240"/>
      <c r="LA37" s="1240"/>
      <c r="LB37" s="1240"/>
      <c r="LC37" s="1240"/>
      <c r="LD37" s="1240"/>
      <c r="LE37" s="1240"/>
      <c r="LF37" s="1240"/>
      <c r="LG37" s="1240"/>
      <c r="LH37" s="1241"/>
      <c r="LI37" s="1241"/>
      <c r="LJ37" s="1241"/>
      <c r="LK37" s="1241"/>
      <c r="LL37" s="1241"/>
      <c r="LM37" s="1241"/>
      <c r="LN37" s="1241"/>
      <c r="LO37" s="1241"/>
      <c r="LP37" s="1241"/>
      <c r="LQ37" s="1241"/>
      <c r="LR37" s="1241"/>
      <c r="LS37" s="1241"/>
      <c r="NA37" s="1240"/>
      <c r="NB37" s="1240"/>
      <c r="NC37" s="1240"/>
      <c r="ND37" s="1240"/>
      <c r="NE37" s="1240"/>
      <c r="NF37" s="1240"/>
      <c r="NG37" s="1240"/>
      <c r="NH37" s="1240"/>
      <c r="NI37" s="1240"/>
      <c r="NJ37" s="1240"/>
      <c r="NK37" s="1240"/>
      <c r="NL37" s="1240"/>
      <c r="NM37" s="1240"/>
      <c r="NN37" s="1240"/>
      <c r="NO37" s="1240"/>
      <c r="NP37" s="1240"/>
      <c r="NQ37" s="1240"/>
      <c r="NR37" s="1240"/>
      <c r="NS37" s="1241"/>
      <c r="NT37" s="1241"/>
      <c r="NU37" s="1241"/>
      <c r="NV37" s="1241"/>
      <c r="NW37" s="1241"/>
      <c r="NX37" s="1241"/>
      <c r="NY37" s="1241"/>
      <c r="NZ37" s="1241"/>
      <c r="OA37" s="1241"/>
      <c r="OB37" s="1241"/>
      <c r="OC37" s="1241"/>
      <c r="OD37" s="1241"/>
      <c r="OF37" s="1240"/>
      <c r="OG37" s="1240"/>
      <c r="OH37" s="1240"/>
      <c r="OI37" s="1240"/>
      <c r="OJ37" s="1240"/>
      <c r="OK37" s="1240"/>
      <c r="OL37" s="1240"/>
      <c r="OM37" s="1240"/>
      <c r="ON37" s="1240"/>
      <c r="OO37" s="1240"/>
      <c r="OP37" s="1240"/>
      <c r="OQ37" s="1240"/>
      <c r="OR37" s="1240"/>
      <c r="OS37" s="1240"/>
      <c r="OT37" s="1240"/>
      <c r="OU37" s="1240"/>
      <c r="OV37" s="1240"/>
      <c r="OW37" s="1240"/>
      <c r="OX37" s="1241"/>
      <c r="OY37" s="1241"/>
      <c r="OZ37" s="1241"/>
      <c r="PA37" s="1241"/>
      <c r="PB37" s="1241"/>
      <c r="PC37" s="1241"/>
      <c r="PD37" s="1241"/>
      <c r="PE37" s="1241"/>
      <c r="PF37" s="1241"/>
      <c r="PG37" s="1241"/>
      <c r="PH37" s="1241"/>
      <c r="PI37" s="1241"/>
      <c r="PK37" s="1240"/>
      <c r="PL37" s="1240"/>
      <c r="PM37" s="1240"/>
      <c r="PN37" s="1240"/>
      <c r="PO37" s="1240"/>
      <c r="PP37" s="1240"/>
      <c r="PQ37" s="1240"/>
      <c r="PR37" s="1240"/>
      <c r="PS37" s="1240"/>
      <c r="PT37" s="1240"/>
      <c r="PU37" s="1240"/>
      <c r="PV37" s="1240"/>
      <c r="PW37" s="1240"/>
      <c r="PX37" s="1240"/>
      <c r="PY37" s="1240"/>
      <c r="PZ37" s="1240"/>
      <c r="QA37" s="1240"/>
      <c r="QB37" s="1240"/>
      <c r="QC37" s="1241"/>
      <c r="QD37" s="1241"/>
      <c r="QE37" s="1241"/>
      <c r="QF37" s="1241"/>
      <c r="QG37" s="1241"/>
      <c r="QH37" s="1241"/>
      <c r="QI37" s="1241"/>
      <c r="QJ37" s="1241"/>
      <c r="QK37" s="1241"/>
      <c r="QL37" s="1241"/>
      <c r="QM37" s="1241"/>
      <c r="QN37" s="1241"/>
      <c r="QP37" s="1240"/>
      <c r="QQ37" s="1240"/>
      <c r="QR37" s="1240"/>
      <c r="QS37" s="1240"/>
      <c r="QT37" s="1240"/>
      <c r="QU37" s="1240"/>
      <c r="QV37" s="1240"/>
      <c r="QW37" s="1240"/>
      <c r="QX37" s="1240"/>
      <c r="QY37" s="1240"/>
      <c r="QZ37" s="1240"/>
      <c r="RA37" s="1240"/>
      <c r="RB37" s="1240"/>
      <c r="RC37" s="1240"/>
      <c r="RD37" s="1240"/>
      <c r="RE37" s="1240"/>
      <c r="RF37" s="1240"/>
      <c r="RG37" s="1240"/>
      <c r="RH37" s="1241"/>
      <c r="RI37" s="1241"/>
      <c r="RJ37" s="1241"/>
      <c r="RK37" s="1241"/>
      <c r="RL37" s="1241"/>
      <c r="RM37" s="1241"/>
      <c r="RN37" s="1241"/>
      <c r="RO37" s="1241"/>
      <c r="RP37" s="1241"/>
      <c r="RQ37" s="1241"/>
      <c r="RR37" s="1241"/>
      <c r="RS37" s="1241"/>
    </row>
    <row r="38" spans="1:487" s="276" customFormat="1" ht="9.9499999999999993" customHeight="1">
      <c r="E38" s="224"/>
      <c r="F38" s="224"/>
      <c r="G38" s="224"/>
      <c r="H38" s="224"/>
      <c r="I38" s="280"/>
      <c r="J38" s="280"/>
      <c r="K38" s="281"/>
      <c r="L38" s="281"/>
      <c r="M38" s="281"/>
      <c r="N38" s="281"/>
      <c r="O38" s="281"/>
      <c r="P38" s="258"/>
      <c r="Q38" s="282"/>
      <c r="R38" s="282"/>
      <c r="S38" s="282"/>
      <c r="T38" s="282"/>
      <c r="U38" s="282"/>
    </row>
    <row r="39" spans="1:487" s="551" customFormat="1" ht="9.9499999999999993" customHeight="1">
      <c r="A39" s="553"/>
      <c r="B39" s="559"/>
      <c r="C39" s="1080" t="s">
        <v>635</v>
      </c>
      <c r="D39" s="1081"/>
      <c r="E39" s="1081"/>
      <c r="F39" s="1081"/>
      <c r="G39" s="1081"/>
      <c r="H39" s="1081"/>
      <c r="I39" s="1081"/>
      <c r="J39" s="1081"/>
      <c r="K39" s="1081"/>
      <c r="L39" s="1081"/>
      <c r="M39" s="1081"/>
      <c r="N39" s="1081"/>
      <c r="O39" s="1081"/>
      <c r="P39" s="1081"/>
      <c r="Q39" s="1081"/>
      <c r="R39" s="1081"/>
      <c r="S39" s="1081"/>
      <c r="T39" s="1081"/>
      <c r="U39" s="1081"/>
      <c r="V39" s="1081"/>
      <c r="W39" s="1081"/>
      <c r="X39" s="1081"/>
      <c r="Y39" s="1081"/>
      <c r="Z39" s="1082"/>
      <c r="AA39" s="62"/>
      <c r="AB39" s="1148"/>
      <c r="AC39" s="1149"/>
      <c r="AD39" s="1150"/>
      <c r="AE39" s="7"/>
      <c r="AF39" s="7"/>
    </row>
    <row r="40" spans="1:487" s="551" customFormat="1" ht="9.9499999999999993" customHeight="1">
      <c r="A40" s="553"/>
      <c r="B40" s="559"/>
      <c r="C40" s="1086"/>
      <c r="D40" s="1087"/>
      <c r="E40" s="1087"/>
      <c r="F40" s="1087"/>
      <c r="G40" s="1087"/>
      <c r="H40" s="1087"/>
      <c r="I40" s="1087"/>
      <c r="J40" s="1087"/>
      <c r="K40" s="1087"/>
      <c r="L40" s="1087"/>
      <c r="M40" s="1087"/>
      <c r="N40" s="1087"/>
      <c r="O40" s="1087"/>
      <c r="P40" s="1087"/>
      <c r="Q40" s="1087"/>
      <c r="R40" s="1087"/>
      <c r="S40" s="1087"/>
      <c r="T40" s="1087"/>
      <c r="U40" s="1087"/>
      <c r="V40" s="1087"/>
      <c r="W40" s="1087"/>
      <c r="X40" s="1087"/>
      <c r="Y40" s="1087"/>
      <c r="Z40" s="1088"/>
      <c r="AA40" s="62"/>
      <c r="AB40" s="1154"/>
      <c r="AC40" s="1155"/>
      <c r="AD40" s="1156"/>
      <c r="AE40" s="7"/>
      <c r="AF40" s="7"/>
      <c r="AM40" s="547"/>
    </row>
    <row r="41" spans="1:487" s="551" customFormat="1" ht="9.9499999999999993" customHeight="1">
      <c r="A41" s="553"/>
      <c r="B41" s="7"/>
      <c r="C41" s="1617" t="s">
        <v>676</v>
      </c>
      <c r="D41" s="1617"/>
      <c r="E41" s="1617"/>
      <c r="F41" s="1617"/>
      <c r="G41" s="1617"/>
      <c r="H41" s="1617"/>
      <c r="I41" s="1617"/>
      <c r="J41" s="1617"/>
      <c r="K41" s="1617"/>
      <c r="L41" s="1617"/>
      <c r="M41" s="1617"/>
      <c r="N41" s="1617"/>
      <c r="O41" s="1617"/>
      <c r="P41" s="1617"/>
      <c r="Q41" s="1617"/>
      <c r="R41" s="1617"/>
      <c r="S41" s="1617"/>
      <c r="T41" s="1617"/>
      <c r="U41" s="1617"/>
      <c r="V41" s="1617"/>
      <c r="W41" s="1617"/>
      <c r="X41" s="1617"/>
      <c r="Y41" s="1617"/>
      <c r="Z41" s="1617"/>
      <c r="AA41" s="1617"/>
      <c r="AB41" s="1617"/>
      <c r="AC41" s="1617"/>
      <c r="AD41" s="1617"/>
      <c r="AE41" s="10"/>
      <c r="AF41" s="7"/>
      <c r="BA41" s="1240">
        <v>8</v>
      </c>
      <c r="BB41" s="1240"/>
      <c r="BC41" s="1240"/>
      <c r="BD41" s="1240"/>
      <c r="BE41" s="1240"/>
      <c r="BF41" s="1240"/>
      <c r="BG41" s="1240"/>
      <c r="BH41" s="1240"/>
      <c r="BI41" s="1240"/>
      <c r="BJ41" s="1240"/>
      <c r="BK41" s="1240"/>
      <c r="BL41" s="1240"/>
      <c r="BM41" s="1240"/>
      <c r="BN41" s="1240"/>
      <c r="BO41" s="1240"/>
      <c r="BP41" s="1240"/>
      <c r="BQ41" s="1240"/>
      <c r="BR41" s="1240"/>
      <c r="BS41" s="1241"/>
      <c r="BT41" s="1241"/>
      <c r="BU41" s="1241"/>
      <c r="BV41" s="1241"/>
      <c r="BW41" s="1241"/>
      <c r="BX41" s="1241"/>
      <c r="BY41" s="1241"/>
      <c r="BZ41" s="1241">
        <f>+BV41*BS41</f>
        <v>0</v>
      </c>
      <c r="CA41" s="1241"/>
      <c r="CB41" s="1241"/>
      <c r="CC41" s="1241"/>
      <c r="CD41" s="1241"/>
      <c r="CF41" s="1240">
        <v>8</v>
      </c>
      <c r="CG41" s="1240"/>
      <c r="CH41" s="1240"/>
      <c r="CI41" s="1240"/>
      <c r="CJ41" s="1240"/>
      <c r="CK41" s="1240"/>
      <c r="CL41" s="1240"/>
      <c r="CM41" s="1240"/>
      <c r="CN41" s="1240"/>
      <c r="CO41" s="1240"/>
      <c r="CP41" s="1240"/>
      <c r="CQ41" s="1240"/>
      <c r="CR41" s="1240"/>
      <c r="CS41" s="1240"/>
      <c r="CT41" s="1240"/>
      <c r="CU41" s="1240"/>
      <c r="CV41" s="1240"/>
      <c r="CW41" s="1240"/>
      <c r="CX41" s="1241"/>
      <c r="CY41" s="1241"/>
      <c r="CZ41" s="1241"/>
      <c r="DA41" s="1241"/>
      <c r="DB41" s="1241"/>
      <c r="DC41" s="1241"/>
      <c r="DD41" s="1241"/>
      <c r="DE41" s="1241">
        <f>+DA41*CX41</f>
        <v>0</v>
      </c>
      <c r="DF41" s="1241"/>
      <c r="DG41" s="1241"/>
      <c r="DH41" s="1241"/>
      <c r="DI41" s="1241"/>
      <c r="DK41" s="1240">
        <v>8</v>
      </c>
      <c r="DL41" s="1240"/>
      <c r="DM41" s="1240"/>
      <c r="DN41" s="1240"/>
      <c r="DO41" s="1240"/>
      <c r="DP41" s="1240"/>
      <c r="DQ41" s="1240"/>
      <c r="DR41" s="1240"/>
      <c r="DS41" s="1240"/>
      <c r="DT41" s="1240"/>
      <c r="DU41" s="1240"/>
      <c r="DV41" s="1240"/>
      <c r="DW41" s="1240"/>
      <c r="DX41" s="1240"/>
      <c r="DY41" s="1240"/>
      <c r="DZ41" s="1240"/>
      <c r="EA41" s="1240"/>
      <c r="EB41" s="1240"/>
      <c r="EC41" s="1241"/>
      <c r="ED41" s="1241"/>
      <c r="EE41" s="1241"/>
      <c r="EF41" s="1241"/>
      <c r="EG41" s="1241"/>
      <c r="EH41" s="1241"/>
      <c r="EI41" s="1241"/>
      <c r="EJ41" s="1241">
        <f>+EF41*EC41</f>
        <v>0</v>
      </c>
      <c r="EK41" s="1241"/>
      <c r="EL41" s="1241"/>
      <c r="EM41" s="1241"/>
      <c r="EN41" s="1241"/>
      <c r="EP41" s="1240">
        <v>8</v>
      </c>
      <c r="EQ41" s="1240"/>
      <c r="ER41" s="1240"/>
      <c r="ES41" s="1240"/>
      <c r="ET41" s="1240"/>
      <c r="EU41" s="1240"/>
      <c r="EV41" s="1240"/>
      <c r="EW41" s="1240"/>
      <c r="EX41" s="1240"/>
      <c r="EY41" s="1240"/>
      <c r="EZ41" s="1240"/>
      <c r="FA41" s="1240"/>
      <c r="FB41" s="1240"/>
      <c r="FC41" s="1240"/>
      <c r="FD41" s="1240"/>
      <c r="FE41" s="1240"/>
      <c r="FF41" s="1240"/>
      <c r="FG41" s="1240"/>
      <c r="FH41" s="1241"/>
      <c r="FI41" s="1241"/>
      <c r="FJ41" s="1241"/>
      <c r="FK41" s="1241"/>
      <c r="FL41" s="1241"/>
      <c r="FM41" s="1241"/>
      <c r="FN41" s="1241"/>
      <c r="FO41" s="1241">
        <f>+FK41*FH41</f>
        <v>0</v>
      </c>
      <c r="FP41" s="1241"/>
      <c r="FQ41" s="1241"/>
      <c r="FR41" s="1241"/>
      <c r="FS41" s="1241"/>
      <c r="HA41" s="1240">
        <v>8</v>
      </c>
      <c r="HB41" s="1240"/>
      <c r="HC41" s="1240"/>
      <c r="HD41" s="1240"/>
      <c r="HE41" s="1240"/>
      <c r="HF41" s="1240"/>
      <c r="HG41" s="1240"/>
      <c r="HH41" s="1240"/>
      <c r="HI41" s="1240"/>
      <c r="HJ41" s="1240"/>
      <c r="HK41" s="1240"/>
      <c r="HL41" s="1240"/>
      <c r="HM41" s="1240"/>
      <c r="HN41" s="1240"/>
      <c r="HO41" s="1240"/>
      <c r="HP41" s="1240"/>
      <c r="HQ41" s="1240"/>
      <c r="HR41" s="1240"/>
      <c r="HS41" s="1241"/>
      <c r="HT41" s="1241"/>
      <c r="HU41" s="1241"/>
      <c r="HV41" s="1241"/>
      <c r="HW41" s="1241"/>
      <c r="HX41" s="1241"/>
      <c r="HY41" s="1241"/>
      <c r="HZ41" s="1241">
        <f>+HV41*HS41</f>
        <v>0</v>
      </c>
      <c r="IA41" s="1241"/>
      <c r="IB41" s="1241"/>
      <c r="IC41" s="1241"/>
      <c r="ID41" s="1241"/>
      <c r="IF41" s="1240">
        <v>8</v>
      </c>
      <c r="IG41" s="1240"/>
      <c r="IH41" s="1240"/>
      <c r="II41" s="1240"/>
      <c r="IJ41" s="1240"/>
      <c r="IK41" s="1240"/>
      <c r="IL41" s="1240"/>
      <c r="IM41" s="1240"/>
      <c r="IN41" s="1240"/>
      <c r="IO41" s="1240"/>
      <c r="IP41" s="1240"/>
      <c r="IQ41" s="1240"/>
      <c r="IR41" s="1240"/>
      <c r="IS41" s="1240"/>
      <c r="IT41" s="1240"/>
      <c r="IU41" s="1240"/>
      <c r="IV41" s="1240"/>
      <c r="IW41" s="1240"/>
      <c r="IX41" s="1241"/>
      <c r="IY41" s="1241"/>
      <c r="IZ41" s="1241"/>
      <c r="JA41" s="1241"/>
      <c r="JB41" s="1241"/>
      <c r="JC41" s="1241"/>
      <c r="JD41" s="1241"/>
      <c r="JE41" s="1241">
        <f>+JA41*IX41</f>
        <v>0</v>
      </c>
      <c r="JF41" s="1241"/>
      <c r="JG41" s="1241"/>
      <c r="JH41" s="1241"/>
      <c r="JI41" s="1241"/>
      <c r="JK41" s="1240">
        <v>8</v>
      </c>
      <c r="JL41" s="1240"/>
      <c r="JM41" s="1240"/>
      <c r="JN41" s="1240"/>
      <c r="JO41" s="1240"/>
      <c r="JP41" s="1240"/>
      <c r="JQ41" s="1240"/>
      <c r="JR41" s="1240"/>
      <c r="JS41" s="1240"/>
      <c r="JT41" s="1240"/>
      <c r="JU41" s="1240"/>
      <c r="JV41" s="1240"/>
      <c r="JW41" s="1240"/>
      <c r="JX41" s="1240"/>
      <c r="JY41" s="1240"/>
      <c r="JZ41" s="1240"/>
      <c r="KA41" s="1240"/>
      <c r="KB41" s="1240"/>
      <c r="KC41" s="1241"/>
      <c r="KD41" s="1241"/>
      <c r="KE41" s="1241"/>
      <c r="KF41" s="1241"/>
      <c r="KG41" s="1241"/>
      <c r="KH41" s="1241"/>
      <c r="KI41" s="1241"/>
      <c r="KJ41" s="1241">
        <f>+KF41*KC41</f>
        <v>0</v>
      </c>
      <c r="KK41" s="1241"/>
      <c r="KL41" s="1241"/>
      <c r="KM41" s="1241"/>
      <c r="KN41" s="1241"/>
      <c r="KP41" s="1240">
        <v>8</v>
      </c>
      <c r="KQ41" s="1240"/>
      <c r="KR41" s="1240"/>
      <c r="KS41" s="1240"/>
      <c r="KT41" s="1240"/>
      <c r="KU41" s="1240"/>
      <c r="KV41" s="1240"/>
      <c r="KW41" s="1240"/>
      <c r="KX41" s="1240"/>
      <c r="KY41" s="1240"/>
      <c r="KZ41" s="1240"/>
      <c r="LA41" s="1240"/>
      <c r="LB41" s="1240"/>
      <c r="LC41" s="1240"/>
      <c r="LD41" s="1240"/>
      <c r="LE41" s="1240"/>
      <c r="LF41" s="1240"/>
      <c r="LG41" s="1240"/>
      <c r="LH41" s="1241"/>
      <c r="LI41" s="1241"/>
      <c r="LJ41" s="1241"/>
      <c r="LK41" s="1241"/>
      <c r="LL41" s="1241"/>
      <c r="LM41" s="1241"/>
      <c r="LN41" s="1241"/>
      <c r="LO41" s="1241">
        <f>+LK41*LH41</f>
        <v>0</v>
      </c>
      <c r="LP41" s="1241"/>
      <c r="LQ41" s="1241"/>
      <c r="LR41" s="1241"/>
      <c r="LS41" s="1241"/>
      <c r="NA41" s="1240">
        <v>8</v>
      </c>
      <c r="NB41" s="1240"/>
      <c r="NC41" s="1240"/>
      <c r="ND41" s="1240"/>
      <c r="NE41" s="1240"/>
      <c r="NF41" s="1240"/>
      <c r="NG41" s="1240"/>
      <c r="NH41" s="1240"/>
      <c r="NI41" s="1240"/>
      <c r="NJ41" s="1240"/>
      <c r="NK41" s="1240"/>
      <c r="NL41" s="1240"/>
      <c r="NM41" s="1240"/>
      <c r="NN41" s="1240"/>
      <c r="NO41" s="1240"/>
      <c r="NP41" s="1240"/>
      <c r="NQ41" s="1240"/>
      <c r="NR41" s="1240"/>
      <c r="NS41" s="1241"/>
      <c r="NT41" s="1241"/>
      <c r="NU41" s="1241"/>
      <c r="NV41" s="1241"/>
      <c r="NW41" s="1241"/>
      <c r="NX41" s="1241"/>
      <c r="NY41" s="1241"/>
      <c r="NZ41" s="1241">
        <f>+NV41*NS41</f>
        <v>0</v>
      </c>
      <c r="OA41" s="1241"/>
      <c r="OB41" s="1241"/>
      <c r="OC41" s="1241"/>
      <c r="OD41" s="1241"/>
      <c r="OF41" s="1240">
        <v>8</v>
      </c>
      <c r="OG41" s="1240"/>
      <c r="OH41" s="1240"/>
      <c r="OI41" s="1240"/>
      <c r="OJ41" s="1240"/>
      <c r="OK41" s="1240"/>
      <c r="OL41" s="1240"/>
      <c r="OM41" s="1240"/>
      <c r="ON41" s="1240"/>
      <c r="OO41" s="1240"/>
      <c r="OP41" s="1240"/>
      <c r="OQ41" s="1240"/>
      <c r="OR41" s="1240"/>
      <c r="OS41" s="1240"/>
      <c r="OT41" s="1240"/>
      <c r="OU41" s="1240"/>
      <c r="OV41" s="1240"/>
      <c r="OW41" s="1240"/>
      <c r="OX41" s="1241"/>
      <c r="OY41" s="1241"/>
      <c r="OZ41" s="1241"/>
      <c r="PA41" s="1241"/>
      <c r="PB41" s="1241"/>
      <c r="PC41" s="1241"/>
      <c r="PD41" s="1241"/>
      <c r="PE41" s="1241">
        <f>+PA41*OX41</f>
        <v>0</v>
      </c>
      <c r="PF41" s="1241"/>
      <c r="PG41" s="1241"/>
      <c r="PH41" s="1241"/>
      <c r="PI41" s="1241"/>
      <c r="PK41" s="1240">
        <v>8</v>
      </c>
      <c r="PL41" s="1240"/>
      <c r="PM41" s="1240"/>
      <c r="PN41" s="1240"/>
      <c r="PO41" s="1240"/>
      <c r="PP41" s="1240"/>
      <c r="PQ41" s="1240"/>
      <c r="PR41" s="1240"/>
      <c r="PS41" s="1240"/>
      <c r="PT41" s="1240"/>
      <c r="PU41" s="1240"/>
      <c r="PV41" s="1240"/>
      <c r="PW41" s="1240"/>
      <c r="PX41" s="1240"/>
      <c r="PY41" s="1240"/>
      <c r="PZ41" s="1240"/>
      <c r="QA41" s="1240"/>
      <c r="QB41" s="1240"/>
      <c r="QC41" s="1241"/>
      <c r="QD41" s="1241"/>
      <c r="QE41" s="1241"/>
      <c r="QF41" s="1241"/>
      <c r="QG41" s="1241"/>
      <c r="QH41" s="1241"/>
      <c r="QI41" s="1241"/>
      <c r="QJ41" s="1241">
        <f>+QF41*QC41</f>
        <v>0</v>
      </c>
      <c r="QK41" s="1241"/>
      <c r="QL41" s="1241"/>
      <c r="QM41" s="1241"/>
      <c r="QN41" s="1241"/>
      <c r="QP41" s="1240">
        <v>8</v>
      </c>
      <c r="QQ41" s="1240"/>
      <c r="QR41" s="1240"/>
      <c r="QS41" s="1240"/>
      <c r="QT41" s="1240"/>
      <c r="QU41" s="1240"/>
      <c r="QV41" s="1240"/>
      <c r="QW41" s="1240"/>
      <c r="QX41" s="1240"/>
      <c r="QY41" s="1240"/>
      <c r="QZ41" s="1240"/>
      <c r="RA41" s="1240"/>
      <c r="RB41" s="1240"/>
      <c r="RC41" s="1240"/>
      <c r="RD41" s="1240"/>
      <c r="RE41" s="1240"/>
      <c r="RF41" s="1240"/>
      <c r="RG41" s="1240"/>
      <c r="RH41" s="1241"/>
      <c r="RI41" s="1241"/>
      <c r="RJ41" s="1241"/>
      <c r="RK41" s="1241"/>
      <c r="RL41" s="1241"/>
      <c r="RM41" s="1241"/>
      <c r="RN41" s="1241"/>
      <c r="RO41" s="1241">
        <f>+RK41*RH41</f>
        <v>0</v>
      </c>
      <c r="RP41" s="1241"/>
      <c r="RQ41" s="1241"/>
      <c r="RR41" s="1241"/>
      <c r="RS41" s="1241"/>
    </row>
    <row r="42" spans="1:487" s="551" customFormat="1" ht="9.9499999999999993" customHeight="1">
      <c r="A42" s="553"/>
      <c r="B42" s="7"/>
      <c r="C42" s="1617"/>
      <c r="D42" s="1617"/>
      <c r="E42" s="1617"/>
      <c r="F42" s="1617"/>
      <c r="G42" s="1617"/>
      <c r="H42" s="1617"/>
      <c r="I42" s="1617"/>
      <c r="J42" s="1617"/>
      <c r="K42" s="1617"/>
      <c r="L42" s="1617"/>
      <c r="M42" s="1617"/>
      <c r="N42" s="1617"/>
      <c r="O42" s="1617"/>
      <c r="P42" s="1617"/>
      <c r="Q42" s="1617"/>
      <c r="R42" s="1617"/>
      <c r="S42" s="1617"/>
      <c r="T42" s="1617"/>
      <c r="U42" s="1617"/>
      <c r="V42" s="1617"/>
      <c r="W42" s="1617"/>
      <c r="X42" s="1617"/>
      <c r="Y42" s="1617"/>
      <c r="Z42" s="1617"/>
      <c r="AA42" s="1617"/>
      <c r="AB42" s="1617"/>
      <c r="AC42" s="1617"/>
      <c r="AD42" s="1617"/>
      <c r="AE42" s="10"/>
      <c r="AF42" s="7"/>
      <c r="BA42" s="1240"/>
      <c r="BB42" s="1240"/>
      <c r="BC42" s="1240"/>
      <c r="BD42" s="1240"/>
      <c r="BE42" s="1240"/>
      <c r="BF42" s="1240"/>
      <c r="BG42" s="1240"/>
      <c r="BH42" s="1240"/>
      <c r="BI42" s="1240"/>
      <c r="BJ42" s="1240"/>
      <c r="BK42" s="1240"/>
      <c r="BL42" s="1240"/>
      <c r="BM42" s="1240"/>
      <c r="BN42" s="1240"/>
      <c r="BO42" s="1240"/>
      <c r="BP42" s="1240"/>
      <c r="BQ42" s="1240"/>
      <c r="BR42" s="1240"/>
      <c r="BS42" s="1241"/>
      <c r="BT42" s="1241"/>
      <c r="BU42" s="1241"/>
      <c r="BV42" s="1241"/>
      <c r="BW42" s="1241"/>
      <c r="BX42" s="1241"/>
      <c r="BY42" s="1241"/>
      <c r="BZ42" s="1241"/>
      <c r="CA42" s="1241"/>
      <c r="CB42" s="1241"/>
      <c r="CC42" s="1241"/>
      <c r="CD42" s="1241"/>
      <c r="CF42" s="1240"/>
      <c r="CG42" s="1240"/>
      <c r="CH42" s="1240"/>
      <c r="CI42" s="1240"/>
      <c r="CJ42" s="1240"/>
      <c r="CK42" s="1240"/>
      <c r="CL42" s="1240"/>
      <c r="CM42" s="1240"/>
      <c r="CN42" s="1240"/>
      <c r="CO42" s="1240"/>
      <c r="CP42" s="1240"/>
      <c r="CQ42" s="1240"/>
      <c r="CR42" s="1240"/>
      <c r="CS42" s="1240"/>
      <c r="CT42" s="1240"/>
      <c r="CU42" s="1240"/>
      <c r="CV42" s="1240"/>
      <c r="CW42" s="1240"/>
      <c r="CX42" s="1241"/>
      <c r="CY42" s="1241"/>
      <c r="CZ42" s="1241"/>
      <c r="DA42" s="1241"/>
      <c r="DB42" s="1241"/>
      <c r="DC42" s="1241"/>
      <c r="DD42" s="1241"/>
      <c r="DE42" s="1241"/>
      <c r="DF42" s="1241"/>
      <c r="DG42" s="1241"/>
      <c r="DH42" s="1241"/>
      <c r="DI42" s="1241"/>
      <c r="DK42" s="1240"/>
      <c r="DL42" s="1240"/>
      <c r="DM42" s="1240"/>
      <c r="DN42" s="1240"/>
      <c r="DO42" s="1240"/>
      <c r="DP42" s="1240"/>
      <c r="DQ42" s="1240"/>
      <c r="DR42" s="1240"/>
      <c r="DS42" s="1240"/>
      <c r="DT42" s="1240"/>
      <c r="DU42" s="1240"/>
      <c r="DV42" s="1240"/>
      <c r="DW42" s="1240"/>
      <c r="DX42" s="1240"/>
      <c r="DY42" s="1240"/>
      <c r="DZ42" s="1240"/>
      <c r="EA42" s="1240"/>
      <c r="EB42" s="1240"/>
      <c r="EC42" s="1241"/>
      <c r="ED42" s="1241"/>
      <c r="EE42" s="1241"/>
      <c r="EF42" s="1241"/>
      <c r="EG42" s="1241"/>
      <c r="EH42" s="1241"/>
      <c r="EI42" s="1241"/>
      <c r="EJ42" s="1241"/>
      <c r="EK42" s="1241"/>
      <c r="EL42" s="1241"/>
      <c r="EM42" s="1241"/>
      <c r="EN42" s="1241"/>
      <c r="EP42" s="1240"/>
      <c r="EQ42" s="1240"/>
      <c r="ER42" s="1240"/>
      <c r="ES42" s="1240"/>
      <c r="ET42" s="1240"/>
      <c r="EU42" s="1240"/>
      <c r="EV42" s="1240"/>
      <c r="EW42" s="1240"/>
      <c r="EX42" s="1240"/>
      <c r="EY42" s="1240"/>
      <c r="EZ42" s="1240"/>
      <c r="FA42" s="1240"/>
      <c r="FB42" s="1240"/>
      <c r="FC42" s="1240"/>
      <c r="FD42" s="1240"/>
      <c r="FE42" s="1240"/>
      <c r="FF42" s="1240"/>
      <c r="FG42" s="1240"/>
      <c r="FH42" s="1241"/>
      <c r="FI42" s="1241"/>
      <c r="FJ42" s="1241"/>
      <c r="FK42" s="1241"/>
      <c r="FL42" s="1241"/>
      <c r="FM42" s="1241"/>
      <c r="FN42" s="1241"/>
      <c r="FO42" s="1241"/>
      <c r="FP42" s="1241"/>
      <c r="FQ42" s="1241"/>
      <c r="FR42" s="1241"/>
      <c r="FS42" s="1241"/>
      <c r="HA42" s="1240"/>
      <c r="HB42" s="1240"/>
      <c r="HC42" s="1240"/>
      <c r="HD42" s="1240"/>
      <c r="HE42" s="1240"/>
      <c r="HF42" s="1240"/>
      <c r="HG42" s="1240"/>
      <c r="HH42" s="1240"/>
      <c r="HI42" s="1240"/>
      <c r="HJ42" s="1240"/>
      <c r="HK42" s="1240"/>
      <c r="HL42" s="1240"/>
      <c r="HM42" s="1240"/>
      <c r="HN42" s="1240"/>
      <c r="HO42" s="1240"/>
      <c r="HP42" s="1240"/>
      <c r="HQ42" s="1240"/>
      <c r="HR42" s="1240"/>
      <c r="HS42" s="1241"/>
      <c r="HT42" s="1241"/>
      <c r="HU42" s="1241"/>
      <c r="HV42" s="1241"/>
      <c r="HW42" s="1241"/>
      <c r="HX42" s="1241"/>
      <c r="HY42" s="1241"/>
      <c r="HZ42" s="1241"/>
      <c r="IA42" s="1241"/>
      <c r="IB42" s="1241"/>
      <c r="IC42" s="1241"/>
      <c r="ID42" s="1241"/>
      <c r="IF42" s="1240"/>
      <c r="IG42" s="1240"/>
      <c r="IH42" s="1240"/>
      <c r="II42" s="1240"/>
      <c r="IJ42" s="1240"/>
      <c r="IK42" s="1240"/>
      <c r="IL42" s="1240"/>
      <c r="IM42" s="1240"/>
      <c r="IN42" s="1240"/>
      <c r="IO42" s="1240"/>
      <c r="IP42" s="1240"/>
      <c r="IQ42" s="1240"/>
      <c r="IR42" s="1240"/>
      <c r="IS42" s="1240"/>
      <c r="IT42" s="1240"/>
      <c r="IU42" s="1240"/>
      <c r="IV42" s="1240"/>
      <c r="IW42" s="1240"/>
      <c r="IX42" s="1241"/>
      <c r="IY42" s="1241"/>
      <c r="IZ42" s="1241"/>
      <c r="JA42" s="1241"/>
      <c r="JB42" s="1241"/>
      <c r="JC42" s="1241"/>
      <c r="JD42" s="1241"/>
      <c r="JE42" s="1241"/>
      <c r="JF42" s="1241"/>
      <c r="JG42" s="1241"/>
      <c r="JH42" s="1241"/>
      <c r="JI42" s="1241"/>
      <c r="JK42" s="1240"/>
      <c r="JL42" s="1240"/>
      <c r="JM42" s="1240"/>
      <c r="JN42" s="1240"/>
      <c r="JO42" s="1240"/>
      <c r="JP42" s="1240"/>
      <c r="JQ42" s="1240"/>
      <c r="JR42" s="1240"/>
      <c r="JS42" s="1240"/>
      <c r="JT42" s="1240"/>
      <c r="JU42" s="1240"/>
      <c r="JV42" s="1240"/>
      <c r="JW42" s="1240"/>
      <c r="JX42" s="1240"/>
      <c r="JY42" s="1240"/>
      <c r="JZ42" s="1240"/>
      <c r="KA42" s="1240"/>
      <c r="KB42" s="1240"/>
      <c r="KC42" s="1241"/>
      <c r="KD42" s="1241"/>
      <c r="KE42" s="1241"/>
      <c r="KF42" s="1241"/>
      <c r="KG42" s="1241"/>
      <c r="KH42" s="1241"/>
      <c r="KI42" s="1241"/>
      <c r="KJ42" s="1241"/>
      <c r="KK42" s="1241"/>
      <c r="KL42" s="1241"/>
      <c r="KM42" s="1241"/>
      <c r="KN42" s="1241"/>
      <c r="KP42" s="1240"/>
      <c r="KQ42" s="1240"/>
      <c r="KR42" s="1240"/>
      <c r="KS42" s="1240"/>
      <c r="KT42" s="1240"/>
      <c r="KU42" s="1240"/>
      <c r="KV42" s="1240"/>
      <c r="KW42" s="1240"/>
      <c r="KX42" s="1240"/>
      <c r="KY42" s="1240"/>
      <c r="KZ42" s="1240"/>
      <c r="LA42" s="1240"/>
      <c r="LB42" s="1240"/>
      <c r="LC42" s="1240"/>
      <c r="LD42" s="1240"/>
      <c r="LE42" s="1240"/>
      <c r="LF42" s="1240"/>
      <c r="LG42" s="1240"/>
      <c r="LH42" s="1241"/>
      <c r="LI42" s="1241"/>
      <c r="LJ42" s="1241"/>
      <c r="LK42" s="1241"/>
      <c r="LL42" s="1241"/>
      <c r="LM42" s="1241"/>
      <c r="LN42" s="1241"/>
      <c r="LO42" s="1241"/>
      <c r="LP42" s="1241"/>
      <c r="LQ42" s="1241"/>
      <c r="LR42" s="1241"/>
      <c r="LS42" s="1241"/>
      <c r="NA42" s="1240"/>
      <c r="NB42" s="1240"/>
      <c r="NC42" s="1240"/>
      <c r="ND42" s="1240"/>
      <c r="NE42" s="1240"/>
      <c r="NF42" s="1240"/>
      <c r="NG42" s="1240"/>
      <c r="NH42" s="1240"/>
      <c r="NI42" s="1240"/>
      <c r="NJ42" s="1240"/>
      <c r="NK42" s="1240"/>
      <c r="NL42" s="1240"/>
      <c r="NM42" s="1240"/>
      <c r="NN42" s="1240"/>
      <c r="NO42" s="1240"/>
      <c r="NP42" s="1240"/>
      <c r="NQ42" s="1240"/>
      <c r="NR42" s="1240"/>
      <c r="NS42" s="1241"/>
      <c r="NT42" s="1241"/>
      <c r="NU42" s="1241"/>
      <c r="NV42" s="1241"/>
      <c r="NW42" s="1241"/>
      <c r="NX42" s="1241"/>
      <c r="NY42" s="1241"/>
      <c r="NZ42" s="1241"/>
      <c r="OA42" s="1241"/>
      <c r="OB42" s="1241"/>
      <c r="OC42" s="1241"/>
      <c r="OD42" s="1241"/>
      <c r="OF42" s="1240"/>
      <c r="OG42" s="1240"/>
      <c r="OH42" s="1240"/>
      <c r="OI42" s="1240"/>
      <c r="OJ42" s="1240"/>
      <c r="OK42" s="1240"/>
      <c r="OL42" s="1240"/>
      <c r="OM42" s="1240"/>
      <c r="ON42" s="1240"/>
      <c r="OO42" s="1240"/>
      <c r="OP42" s="1240"/>
      <c r="OQ42" s="1240"/>
      <c r="OR42" s="1240"/>
      <c r="OS42" s="1240"/>
      <c r="OT42" s="1240"/>
      <c r="OU42" s="1240"/>
      <c r="OV42" s="1240"/>
      <c r="OW42" s="1240"/>
      <c r="OX42" s="1241"/>
      <c r="OY42" s="1241"/>
      <c r="OZ42" s="1241"/>
      <c r="PA42" s="1241"/>
      <c r="PB42" s="1241"/>
      <c r="PC42" s="1241"/>
      <c r="PD42" s="1241"/>
      <c r="PE42" s="1241"/>
      <c r="PF42" s="1241"/>
      <c r="PG42" s="1241"/>
      <c r="PH42" s="1241"/>
      <c r="PI42" s="1241"/>
      <c r="PK42" s="1240"/>
      <c r="PL42" s="1240"/>
      <c r="PM42" s="1240"/>
      <c r="PN42" s="1240"/>
      <c r="PO42" s="1240"/>
      <c r="PP42" s="1240"/>
      <c r="PQ42" s="1240"/>
      <c r="PR42" s="1240"/>
      <c r="PS42" s="1240"/>
      <c r="PT42" s="1240"/>
      <c r="PU42" s="1240"/>
      <c r="PV42" s="1240"/>
      <c r="PW42" s="1240"/>
      <c r="PX42" s="1240"/>
      <c r="PY42" s="1240"/>
      <c r="PZ42" s="1240"/>
      <c r="QA42" s="1240"/>
      <c r="QB42" s="1240"/>
      <c r="QC42" s="1241"/>
      <c r="QD42" s="1241"/>
      <c r="QE42" s="1241"/>
      <c r="QF42" s="1241"/>
      <c r="QG42" s="1241"/>
      <c r="QH42" s="1241"/>
      <c r="QI42" s="1241"/>
      <c r="QJ42" s="1241"/>
      <c r="QK42" s="1241"/>
      <c r="QL42" s="1241"/>
      <c r="QM42" s="1241"/>
      <c r="QN42" s="1241"/>
      <c r="QP42" s="1240"/>
      <c r="QQ42" s="1240"/>
      <c r="QR42" s="1240"/>
      <c r="QS42" s="1240"/>
      <c r="QT42" s="1240"/>
      <c r="QU42" s="1240"/>
      <c r="QV42" s="1240"/>
      <c r="QW42" s="1240"/>
      <c r="QX42" s="1240"/>
      <c r="QY42" s="1240"/>
      <c r="QZ42" s="1240"/>
      <c r="RA42" s="1240"/>
      <c r="RB42" s="1240"/>
      <c r="RC42" s="1240"/>
      <c r="RD42" s="1240"/>
      <c r="RE42" s="1240"/>
      <c r="RF42" s="1240"/>
      <c r="RG42" s="1240"/>
      <c r="RH42" s="1241"/>
      <c r="RI42" s="1241"/>
      <c r="RJ42" s="1241"/>
      <c r="RK42" s="1241"/>
      <c r="RL42" s="1241"/>
      <c r="RM42" s="1241"/>
      <c r="RN42" s="1241"/>
      <c r="RO42" s="1241"/>
      <c r="RP42" s="1241"/>
      <c r="RQ42" s="1241"/>
      <c r="RR42" s="1241"/>
      <c r="RS42" s="1241"/>
    </row>
    <row r="43" spans="1:487" s="276" customFormat="1" ht="9.9499999999999993" customHeight="1">
      <c r="E43" s="224"/>
      <c r="F43" s="224"/>
      <c r="G43" s="224"/>
      <c r="H43" s="224"/>
      <c r="I43" s="280"/>
      <c r="J43" s="280"/>
      <c r="K43" s="281"/>
      <c r="L43" s="281"/>
      <c r="M43" s="281"/>
      <c r="N43" s="281"/>
      <c r="O43" s="281"/>
      <c r="P43" s="258"/>
      <c r="Q43" s="282"/>
      <c r="R43" s="282"/>
      <c r="S43" s="282"/>
      <c r="T43" s="282"/>
      <c r="U43" s="282"/>
    </row>
    <row r="44" spans="1:487" s="551" customFormat="1" ht="9.9499999999999993" customHeight="1">
      <c r="A44" s="553"/>
      <c r="B44" s="559"/>
      <c r="C44" s="1080" t="s">
        <v>573</v>
      </c>
      <c r="D44" s="1081"/>
      <c r="E44" s="1081"/>
      <c r="F44" s="1081"/>
      <c r="G44" s="1081"/>
      <c r="H44" s="1081"/>
      <c r="I44" s="1081"/>
      <c r="J44" s="1081"/>
      <c r="K44" s="1081"/>
      <c r="L44" s="1081"/>
      <c r="M44" s="1081"/>
      <c r="N44" s="1081"/>
      <c r="O44" s="1081"/>
      <c r="P44" s="1081"/>
      <c r="Q44" s="1081"/>
      <c r="R44" s="1081"/>
      <c r="S44" s="1081"/>
      <c r="T44" s="1081"/>
      <c r="U44" s="1081"/>
      <c r="V44" s="1081"/>
      <c r="W44" s="1081"/>
      <c r="X44" s="1081"/>
      <c r="Y44" s="1081"/>
      <c r="Z44" s="1082"/>
      <c r="AA44" s="62"/>
      <c r="AB44" s="1148"/>
      <c r="AC44" s="1149"/>
      <c r="AD44" s="1150"/>
      <c r="AE44" s="7"/>
      <c r="AF44" s="7"/>
    </row>
    <row r="45" spans="1:487" s="551" customFormat="1" ht="9.9499999999999993" customHeight="1">
      <c r="A45" s="553"/>
      <c r="B45" s="559"/>
      <c r="C45" s="1086"/>
      <c r="D45" s="1087"/>
      <c r="E45" s="1087"/>
      <c r="F45" s="1087"/>
      <c r="G45" s="1087"/>
      <c r="H45" s="1087"/>
      <c r="I45" s="1087"/>
      <c r="J45" s="1087"/>
      <c r="K45" s="1087"/>
      <c r="L45" s="1087"/>
      <c r="M45" s="1087"/>
      <c r="N45" s="1087"/>
      <c r="O45" s="1087"/>
      <c r="P45" s="1087"/>
      <c r="Q45" s="1087"/>
      <c r="R45" s="1087"/>
      <c r="S45" s="1087"/>
      <c r="T45" s="1087"/>
      <c r="U45" s="1087"/>
      <c r="V45" s="1087"/>
      <c r="W45" s="1087"/>
      <c r="X45" s="1087"/>
      <c r="Y45" s="1087"/>
      <c r="Z45" s="1088"/>
      <c r="AA45" s="62"/>
      <c r="AB45" s="1154"/>
      <c r="AC45" s="1155"/>
      <c r="AD45" s="1156"/>
      <c r="AE45" s="7"/>
      <c r="AF45" s="7"/>
    </row>
    <row r="46" spans="1:487" s="551" customFormat="1" ht="9.9499999999999993" customHeight="1">
      <c r="A46" s="553"/>
      <c r="B46" s="7"/>
      <c r="C46" s="1616" t="s">
        <v>677</v>
      </c>
      <c r="D46" s="1616"/>
      <c r="E46" s="1616"/>
      <c r="F46" s="1616"/>
      <c r="G46" s="1616"/>
      <c r="H46" s="1616"/>
      <c r="I46" s="1616"/>
      <c r="J46" s="1616"/>
      <c r="K46" s="1616"/>
      <c r="L46" s="1616"/>
      <c r="M46" s="1616"/>
      <c r="N46" s="1616"/>
      <c r="O46" s="1616"/>
      <c r="P46" s="1616"/>
      <c r="Q46" s="1616"/>
      <c r="R46" s="1616"/>
      <c r="S46" s="1616"/>
      <c r="T46" s="1616"/>
      <c r="U46" s="1616"/>
      <c r="V46" s="1616"/>
      <c r="W46" s="1616"/>
      <c r="X46" s="1616"/>
      <c r="Y46" s="1616"/>
      <c r="Z46" s="1616"/>
      <c r="AA46" s="224"/>
      <c r="AB46" s="224"/>
      <c r="AC46" s="224"/>
      <c r="AD46" s="224"/>
      <c r="AE46" s="10"/>
      <c r="AF46" s="7"/>
      <c r="BA46" s="1240">
        <v>8</v>
      </c>
      <c r="BB46" s="1240"/>
      <c r="BC46" s="1240"/>
      <c r="BD46" s="1240"/>
      <c r="BE46" s="1240"/>
      <c r="BF46" s="1240"/>
      <c r="BG46" s="1240"/>
      <c r="BH46" s="1240"/>
      <c r="BI46" s="1240"/>
      <c r="BJ46" s="1240"/>
      <c r="BK46" s="1240"/>
      <c r="BL46" s="1240"/>
      <c r="BM46" s="1240"/>
      <c r="BN46" s="1240"/>
      <c r="BO46" s="1240"/>
      <c r="BP46" s="1240"/>
      <c r="BQ46" s="1240"/>
      <c r="BR46" s="1240"/>
      <c r="BS46" s="1241"/>
      <c r="BT46" s="1241"/>
      <c r="BU46" s="1241"/>
      <c r="BV46" s="1241"/>
      <c r="BW46" s="1241"/>
      <c r="BX46" s="1241"/>
      <c r="BY46" s="1241"/>
      <c r="BZ46" s="1241">
        <f>+BV46*BS46</f>
        <v>0</v>
      </c>
      <c r="CA46" s="1241"/>
      <c r="CB46" s="1241"/>
      <c r="CC46" s="1241"/>
      <c r="CD46" s="1241"/>
      <c r="CF46" s="1240">
        <v>8</v>
      </c>
      <c r="CG46" s="1240"/>
      <c r="CH46" s="1240"/>
      <c r="CI46" s="1240"/>
      <c r="CJ46" s="1240"/>
      <c r="CK46" s="1240"/>
      <c r="CL46" s="1240"/>
      <c r="CM46" s="1240"/>
      <c r="CN46" s="1240"/>
      <c r="CO46" s="1240"/>
      <c r="CP46" s="1240"/>
      <c r="CQ46" s="1240"/>
      <c r="CR46" s="1240"/>
      <c r="CS46" s="1240"/>
      <c r="CT46" s="1240"/>
      <c r="CU46" s="1240"/>
      <c r="CV46" s="1240"/>
      <c r="CW46" s="1240"/>
      <c r="CX46" s="1241"/>
      <c r="CY46" s="1241"/>
      <c r="CZ46" s="1241"/>
      <c r="DA46" s="1241"/>
      <c r="DB46" s="1241"/>
      <c r="DC46" s="1241"/>
      <c r="DD46" s="1241"/>
      <c r="DE46" s="1241">
        <f>+DA46*CX46</f>
        <v>0</v>
      </c>
      <c r="DF46" s="1241"/>
      <c r="DG46" s="1241"/>
      <c r="DH46" s="1241"/>
      <c r="DI46" s="1241"/>
      <c r="DK46" s="1240">
        <v>8</v>
      </c>
      <c r="DL46" s="1240"/>
      <c r="DM46" s="1240"/>
      <c r="DN46" s="1240"/>
      <c r="DO46" s="1240"/>
      <c r="DP46" s="1240"/>
      <c r="DQ46" s="1240"/>
      <c r="DR46" s="1240"/>
      <c r="DS46" s="1240"/>
      <c r="DT46" s="1240"/>
      <c r="DU46" s="1240"/>
      <c r="DV46" s="1240"/>
      <c r="DW46" s="1240"/>
      <c r="DX46" s="1240"/>
      <c r="DY46" s="1240"/>
      <c r="DZ46" s="1240"/>
      <c r="EA46" s="1240"/>
      <c r="EB46" s="1240"/>
      <c r="EC46" s="1241"/>
      <c r="ED46" s="1241"/>
      <c r="EE46" s="1241"/>
      <c r="EF46" s="1241"/>
      <c r="EG46" s="1241"/>
      <c r="EH46" s="1241"/>
      <c r="EI46" s="1241"/>
      <c r="EJ46" s="1241">
        <f>+EF46*EC46</f>
        <v>0</v>
      </c>
      <c r="EK46" s="1241"/>
      <c r="EL46" s="1241"/>
      <c r="EM46" s="1241"/>
      <c r="EN46" s="1241"/>
      <c r="EP46" s="1240">
        <v>8</v>
      </c>
      <c r="EQ46" s="1240"/>
      <c r="ER46" s="1240"/>
      <c r="ES46" s="1240"/>
      <c r="ET46" s="1240"/>
      <c r="EU46" s="1240"/>
      <c r="EV46" s="1240"/>
      <c r="EW46" s="1240"/>
      <c r="EX46" s="1240"/>
      <c r="EY46" s="1240"/>
      <c r="EZ46" s="1240"/>
      <c r="FA46" s="1240"/>
      <c r="FB46" s="1240"/>
      <c r="FC46" s="1240"/>
      <c r="FD46" s="1240"/>
      <c r="FE46" s="1240"/>
      <c r="FF46" s="1240"/>
      <c r="FG46" s="1240"/>
      <c r="FH46" s="1241"/>
      <c r="FI46" s="1241"/>
      <c r="FJ46" s="1241"/>
      <c r="FK46" s="1241"/>
      <c r="FL46" s="1241"/>
      <c r="FM46" s="1241"/>
      <c r="FN46" s="1241"/>
      <c r="FO46" s="1241">
        <f>+FK46*FH46</f>
        <v>0</v>
      </c>
      <c r="FP46" s="1241"/>
      <c r="FQ46" s="1241"/>
      <c r="FR46" s="1241"/>
      <c r="FS46" s="1241"/>
      <c r="HA46" s="1240">
        <v>8</v>
      </c>
      <c r="HB46" s="1240"/>
      <c r="HC46" s="1240"/>
      <c r="HD46" s="1240"/>
      <c r="HE46" s="1240"/>
      <c r="HF46" s="1240"/>
      <c r="HG46" s="1240"/>
      <c r="HH46" s="1240"/>
      <c r="HI46" s="1240"/>
      <c r="HJ46" s="1240"/>
      <c r="HK46" s="1240"/>
      <c r="HL46" s="1240"/>
      <c r="HM46" s="1240"/>
      <c r="HN46" s="1240"/>
      <c r="HO46" s="1240"/>
      <c r="HP46" s="1240"/>
      <c r="HQ46" s="1240"/>
      <c r="HR46" s="1240"/>
      <c r="HS46" s="1241"/>
      <c r="HT46" s="1241"/>
      <c r="HU46" s="1241"/>
      <c r="HV46" s="1241"/>
      <c r="HW46" s="1241"/>
      <c r="HX46" s="1241"/>
      <c r="HY46" s="1241"/>
      <c r="HZ46" s="1241">
        <f>+HV46*HS46</f>
        <v>0</v>
      </c>
      <c r="IA46" s="1241"/>
      <c r="IB46" s="1241"/>
      <c r="IC46" s="1241"/>
      <c r="ID46" s="1241"/>
      <c r="IF46" s="1240">
        <v>8</v>
      </c>
      <c r="IG46" s="1240"/>
      <c r="IH46" s="1240"/>
      <c r="II46" s="1240"/>
      <c r="IJ46" s="1240"/>
      <c r="IK46" s="1240"/>
      <c r="IL46" s="1240"/>
      <c r="IM46" s="1240"/>
      <c r="IN46" s="1240"/>
      <c r="IO46" s="1240"/>
      <c r="IP46" s="1240"/>
      <c r="IQ46" s="1240"/>
      <c r="IR46" s="1240"/>
      <c r="IS46" s="1240"/>
      <c r="IT46" s="1240"/>
      <c r="IU46" s="1240"/>
      <c r="IV46" s="1240"/>
      <c r="IW46" s="1240"/>
      <c r="IX46" s="1241"/>
      <c r="IY46" s="1241"/>
      <c r="IZ46" s="1241"/>
      <c r="JA46" s="1241"/>
      <c r="JB46" s="1241"/>
      <c r="JC46" s="1241"/>
      <c r="JD46" s="1241"/>
      <c r="JE46" s="1241">
        <f>+JA46*IX46</f>
        <v>0</v>
      </c>
      <c r="JF46" s="1241"/>
      <c r="JG46" s="1241"/>
      <c r="JH46" s="1241"/>
      <c r="JI46" s="1241"/>
      <c r="JK46" s="1240">
        <v>8</v>
      </c>
      <c r="JL46" s="1240"/>
      <c r="JM46" s="1240"/>
      <c r="JN46" s="1240"/>
      <c r="JO46" s="1240"/>
      <c r="JP46" s="1240"/>
      <c r="JQ46" s="1240"/>
      <c r="JR46" s="1240"/>
      <c r="JS46" s="1240"/>
      <c r="JT46" s="1240"/>
      <c r="JU46" s="1240"/>
      <c r="JV46" s="1240"/>
      <c r="JW46" s="1240"/>
      <c r="JX46" s="1240"/>
      <c r="JY46" s="1240"/>
      <c r="JZ46" s="1240"/>
      <c r="KA46" s="1240"/>
      <c r="KB46" s="1240"/>
      <c r="KC46" s="1241"/>
      <c r="KD46" s="1241"/>
      <c r="KE46" s="1241"/>
      <c r="KF46" s="1241"/>
      <c r="KG46" s="1241"/>
      <c r="KH46" s="1241"/>
      <c r="KI46" s="1241"/>
      <c r="KJ46" s="1241">
        <f>+KF46*KC46</f>
        <v>0</v>
      </c>
      <c r="KK46" s="1241"/>
      <c r="KL46" s="1241"/>
      <c r="KM46" s="1241"/>
      <c r="KN46" s="1241"/>
      <c r="KP46" s="1240">
        <v>8</v>
      </c>
      <c r="KQ46" s="1240"/>
      <c r="KR46" s="1240"/>
      <c r="KS46" s="1240"/>
      <c r="KT46" s="1240"/>
      <c r="KU46" s="1240"/>
      <c r="KV46" s="1240"/>
      <c r="KW46" s="1240"/>
      <c r="KX46" s="1240"/>
      <c r="KY46" s="1240"/>
      <c r="KZ46" s="1240"/>
      <c r="LA46" s="1240"/>
      <c r="LB46" s="1240"/>
      <c r="LC46" s="1240"/>
      <c r="LD46" s="1240"/>
      <c r="LE46" s="1240"/>
      <c r="LF46" s="1240"/>
      <c r="LG46" s="1240"/>
      <c r="LH46" s="1241"/>
      <c r="LI46" s="1241"/>
      <c r="LJ46" s="1241"/>
      <c r="LK46" s="1241"/>
      <c r="LL46" s="1241"/>
      <c r="LM46" s="1241"/>
      <c r="LN46" s="1241"/>
      <c r="LO46" s="1241">
        <f>+LK46*LH46</f>
        <v>0</v>
      </c>
      <c r="LP46" s="1241"/>
      <c r="LQ46" s="1241"/>
      <c r="LR46" s="1241"/>
      <c r="LS46" s="1241"/>
      <c r="NA46" s="1240">
        <v>8</v>
      </c>
      <c r="NB46" s="1240"/>
      <c r="NC46" s="1240"/>
      <c r="ND46" s="1240"/>
      <c r="NE46" s="1240"/>
      <c r="NF46" s="1240"/>
      <c r="NG46" s="1240"/>
      <c r="NH46" s="1240"/>
      <c r="NI46" s="1240"/>
      <c r="NJ46" s="1240"/>
      <c r="NK46" s="1240"/>
      <c r="NL46" s="1240"/>
      <c r="NM46" s="1240"/>
      <c r="NN46" s="1240"/>
      <c r="NO46" s="1240"/>
      <c r="NP46" s="1240"/>
      <c r="NQ46" s="1240"/>
      <c r="NR46" s="1240"/>
      <c r="NS46" s="1241"/>
      <c r="NT46" s="1241"/>
      <c r="NU46" s="1241"/>
      <c r="NV46" s="1241"/>
      <c r="NW46" s="1241"/>
      <c r="NX46" s="1241"/>
      <c r="NY46" s="1241"/>
      <c r="NZ46" s="1241">
        <f>+NV46*NS46</f>
        <v>0</v>
      </c>
      <c r="OA46" s="1241"/>
      <c r="OB46" s="1241"/>
      <c r="OC46" s="1241"/>
      <c r="OD46" s="1241"/>
      <c r="OF46" s="1240">
        <v>8</v>
      </c>
      <c r="OG46" s="1240"/>
      <c r="OH46" s="1240"/>
      <c r="OI46" s="1240"/>
      <c r="OJ46" s="1240"/>
      <c r="OK46" s="1240"/>
      <c r="OL46" s="1240"/>
      <c r="OM46" s="1240"/>
      <c r="ON46" s="1240"/>
      <c r="OO46" s="1240"/>
      <c r="OP46" s="1240"/>
      <c r="OQ46" s="1240"/>
      <c r="OR46" s="1240"/>
      <c r="OS46" s="1240"/>
      <c r="OT46" s="1240"/>
      <c r="OU46" s="1240"/>
      <c r="OV46" s="1240"/>
      <c r="OW46" s="1240"/>
      <c r="OX46" s="1241"/>
      <c r="OY46" s="1241"/>
      <c r="OZ46" s="1241"/>
      <c r="PA46" s="1241"/>
      <c r="PB46" s="1241"/>
      <c r="PC46" s="1241"/>
      <c r="PD46" s="1241"/>
      <c r="PE46" s="1241">
        <f>+PA46*OX46</f>
        <v>0</v>
      </c>
      <c r="PF46" s="1241"/>
      <c r="PG46" s="1241"/>
      <c r="PH46" s="1241"/>
      <c r="PI46" s="1241"/>
      <c r="PK46" s="1240">
        <v>8</v>
      </c>
      <c r="PL46" s="1240"/>
      <c r="PM46" s="1240"/>
      <c r="PN46" s="1240"/>
      <c r="PO46" s="1240"/>
      <c r="PP46" s="1240"/>
      <c r="PQ46" s="1240"/>
      <c r="PR46" s="1240"/>
      <c r="PS46" s="1240"/>
      <c r="PT46" s="1240"/>
      <c r="PU46" s="1240"/>
      <c r="PV46" s="1240"/>
      <c r="PW46" s="1240"/>
      <c r="PX46" s="1240"/>
      <c r="PY46" s="1240"/>
      <c r="PZ46" s="1240"/>
      <c r="QA46" s="1240"/>
      <c r="QB46" s="1240"/>
      <c r="QC46" s="1241"/>
      <c r="QD46" s="1241"/>
      <c r="QE46" s="1241"/>
      <c r="QF46" s="1241"/>
      <c r="QG46" s="1241"/>
      <c r="QH46" s="1241"/>
      <c r="QI46" s="1241"/>
      <c r="QJ46" s="1241">
        <f>+QF46*QC46</f>
        <v>0</v>
      </c>
      <c r="QK46" s="1241"/>
      <c r="QL46" s="1241"/>
      <c r="QM46" s="1241"/>
      <c r="QN46" s="1241"/>
      <c r="QP46" s="1240">
        <v>8</v>
      </c>
      <c r="QQ46" s="1240"/>
      <c r="QR46" s="1240"/>
      <c r="QS46" s="1240"/>
      <c r="QT46" s="1240"/>
      <c r="QU46" s="1240"/>
      <c r="QV46" s="1240"/>
      <c r="QW46" s="1240"/>
      <c r="QX46" s="1240"/>
      <c r="QY46" s="1240"/>
      <c r="QZ46" s="1240"/>
      <c r="RA46" s="1240"/>
      <c r="RB46" s="1240"/>
      <c r="RC46" s="1240"/>
      <c r="RD46" s="1240"/>
      <c r="RE46" s="1240"/>
      <c r="RF46" s="1240"/>
      <c r="RG46" s="1240"/>
      <c r="RH46" s="1241"/>
      <c r="RI46" s="1241"/>
      <c r="RJ46" s="1241"/>
      <c r="RK46" s="1241"/>
      <c r="RL46" s="1241"/>
      <c r="RM46" s="1241"/>
      <c r="RN46" s="1241"/>
      <c r="RO46" s="1241">
        <f>+RK46*RH46</f>
        <v>0</v>
      </c>
      <c r="RP46" s="1241"/>
      <c r="RQ46" s="1241"/>
      <c r="RR46" s="1241"/>
      <c r="RS46" s="1241"/>
    </row>
    <row r="47" spans="1:487" s="551" customFormat="1" ht="9.9499999999999993" customHeight="1">
      <c r="A47" s="553"/>
      <c r="B47" s="7"/>
      <c r="C47" s="1607"/>
      <c r="D47" s="1607"/>
      <c r="E47" s="1607"/>
      <c r="F47" s="1607"/>
      <c r="G47" s="1607"/>
      <c r="H47" s="1607"/>
      <c r="I47" s="1607"/>
      <c r="J47" s="1607"/>
      <c r="K47" s="1607"/>
      <c r="L47" s="1607"/>
      <c r="M47" s="1607"/>
      <c r="N47" s="1607"/>
      <c r="O47" s="1607"/>
      <c r="P47" s="1607"/>
      <c r="Q47" s="1607"/>
      <c r="R47" s="1607"/>
      <c r="S47" s="1607"/>
      <c r="T47" s="1607"/>
      <c r="U47" s="1607"/>
      <c r="V47" s="1607"/>
      <c r="W47" s="1607"/>
      <c r="X47" s="1607"/>
      <c r="Y47" s="1607"/>
      <c r="Z47" s="1607"/>
      <c r="AA47" s="224"/>
      <c r="AB47" s="224"/>
      <c r="AC47" s="224"/>
      <c r="AD47" s="224"/>
      <c r="AE47" s="10"/>
      <c r="AF47" s="7"/>
      <c r="BA47" s="1240"/>
      <c r="BB47" s="1240"/>
      <c r="BC47" s="1240"/>
      <c r="BD47" s="1240"/>
      <c r="BE47" s="1240"/>
      <c r="BF47" s="1240"/>
      <c r="BG47" s="1240"/>
      <c r="BH47" s="1240"/>
      <c r="BI47" s="1240"/>
      <c r="BJ47" s="1240"/>
      <c r="BK47" s="1240"/>
      <c r="BL47" s="1240"/>
      <c r="BM47" s="1240"/>
      <c r="BN47" s="1240"/>
      <c r="BO47" s="1240"/>
      <c r="BP47" s="1240"/>
      <c r="BQ47" s="1240"/>
      <c r="BR47" s="1240"/>
      <c r="BS47" s="1241"/>
      <c r="BT47" s="1241"/>
      <c r="BU47" s="1241"/>
      <c r="BV47" s="1241"/>
      <c r="BW47" s="1241"/>
      <c r="BX47" s="1241"/>
      <c r="BY47" s="1241"/>
      <c r="BZ47" s="1241"/>
      <c r="CA47" s="1241"/>
      <c r="CB47" s="1241"/>
      <c r="CC47" s="1241"/>
      <c r="CD47" s="1241"/>
      <c r="CF47" s="1240"/>
      <c r="CG47" s="1240"/>
      <c r="CH47" s="1240"/>
      <c r="CI47" s="1240"/>
      <c r="CJ47" s="1240"/>
      <c r="CK47" s="1240"/>
      <c r="CL47" s="1240"/>
      <c r="CM47" s="1240"/>
      <c r="CN47" s="1240"/>
      <c r="CO47" s="1240"/>
      <c r="CP47" s="1240"/>
      <c r="CQ47" s="1240"/>
      <c r="CR47" s="1240"/>
      <c r="CS47" s="1240"/>
      <c r="CT47" s="1240"/>
      <c r="CU47" s="1240"/>
      <c r="CV47" s="1240"/>
      <c r="CW47" s="1240"/>
      <c r="CX47" s="1241"/>
      <c r="CY47" s="1241"/>
      <c r="CZ47" s="1241"/>
      <c r="DA47" s="1241"/>
      <c r="DB47" s="1241"/>
      <c r="DC47" s="1241"/>
      <c r="DD47" s="1241"/>
      <c r="DE47" s="1241"/>
      <c r="DF47" s="1241"/>
      <c r="DG47" s="1241"/>
      <c r="DH47" s="1241"/>
      <c r="DI47" s="1241"/>
      <c r="DK47" s="1240"/>
      <c r="DL47" s="1240"/>
      <c r="DM47" s="1240"/>
      <c r="DN47" s="1240"/>
      <c r="DO47" s="1240"/>
      <c r="DP47" s="1240"/>
      <c r="DQ47" s="1240"/>
      <c r="DR47" s="1240"/>
      <c r="DS47" s="1240"/>
      <c r="DT47" s="1240"/>
      <c r="DU47" s="1240"/>
      <c r="DV47" s="1240"/>
      <c r="DW47" s="1240"/>
      <c r="DX47" s="1240"/>
      <c r="DY47" s="1240"/>
      <c r="DZ47" s="1240"/>
      <c r="EA47" s="1240"/>
      <c r="EB47" s="1240"/>
      <c r="EC47" s="1241"/>
      <c r="ED47" s="1241"/>
      <c r="EE47" s="1241"/>
      <c r="EF47" s="1241"/>
      <c r="EG47" s="1241"/>
      <c r="EH47" s="1241"/>
      <c r="EI47" s="1241"/>
      <c r="EJ47" s="1241"/>
      <c r="EK47" s="1241"/>
      <c r="EL47" s="1241"/>
      <c r="EM47" s="1241"/>
      <c r="EN47" s="1241"/>
      <c r="EP47" s="1240"/>
      <c r="EQ47" s="1240"/>
      <c r="ER47" s="1240"/>
      <c r="ES47" s="1240"/>
      <c r="ET47" s="1240"/>
      <c r="EU47" s="1240"/>
      <c r="EV47" s="1240"/>
      <c r="EW47" s="1240"/>
      <c r="EX47" s="1240"/>
      <c r="EY47" s="1240"/>
      <c r="EZ47" s="1240"/>
      <c r="FA47" s="1240"/>
      <c r="FB47" s="1240"/>
      <c r="FC47" s="1240"/>
      <c r="FD47" s="1240"/>
      <c r="FE47" s="1240"/>
      <c r="FF47" s="1240"/>
      <c r="FG47" s="1240"/>
      <c r="FH47" s="1241"/>
      <c r="FI47" s="1241"/>
      <c r="FJ47" s="1241"/>
      <c r="FK47" s="1241"/>
      <c r="FL47" s="1241"/>
      <c r="FM47" s="1241"/>
      <c r="FN47" s="1241"/>
      <c r="FO47" s="1241"/>
      <c r="FP47" s="1241"/>
      <c r="FQ47" s="1241"/>
      <c r="FR47" s="1241"/>
      <c r="FS47" s="1241"/>
      <c r="HA47" s="1240"/>
      <c r="HB47" s="1240"/>
      <c r="HC47" s="1240"/>
      <c r="HD47" s="1240"/>
      <c r="HE47" s="1240"/>
      <c r="HF47" s="1240"/>
      <c r="HG47" s="1240"/>
      <c r="HH47" s="1240"/>
      <c r="HI47" s="1240"/>
      <c r="HJ47" s="1240"/>
      <c r="HK47" s="1240"/>
      <c r="HL47" s="1240"/>
      <c r="HM47" s="1240"/>
      <c r="HN47" s="1240"/>
      <c r="HO47" s="1240"/>
      <c r="HP47" s="1240"/>
      <c r="HQ47" s="1240"/>
      <c r="HR47" s="1240"/>
      <c r="HS47" s="1241"/>
      <c r="HT47" s="1241"/>
      <c r="HU47" s="1241"/>
      <c r="HV47" s="1241"/>
      <c r="HW47" s="1241"/>
      <c r="HX47" s="1241"/>
      <c r="HY47" s="1241"/>
      <c r="HZ47" s="1241"/>
      <c r="IA47" s="1241"/>
      <c r="IB47" s="1241"/>
      <c r="IC47" s="1241"/>
      <c r="ID47" s="1241"/>
      <c r="IF47" s="1240"/>
      <c r="IG47" s="1240"/>
      <c r="IH47" s="1240"/>
      <c r="II47" s="1240"/>
      <c r="IJ47" s="1240"/>
      <c r="IK47" s="1240"/>
      <c r="IL47" s="1240"/>
      <c r="IM47" s="1240"/>
      <c r="IN47" s="1240"/>
      <c r="IO47" s="1240"/>
      <c r="IP47" s="1240"/>
      <c r="IQ47" s="1240"/>
      <c r="IR47" s="1240"/>
      <c r="IS47" s="1240"/>
      <c r="IT47" s="1240"/>
      <c r="IU47" s="1240"/>
      <c r="IV47" s="1240"/>
      <c r="IW47" s="1240"/>
      <c r="IX47" s="1241"/>
      <c r="IY47" s="1241"/>
      <c r="IZ47" s="1241"/>
      <c r="JA47" s="1241"/>
      <c r="JB47" s="1241"/>
      <c r="JC47" s="1241"/>
      <c r="JD47" s="1241"/>
      <c r="JE47" s="1241"/>
      <c r="JF47" s="1241"/>
      <c r="JG47" s="1241"/>
      <c r="JH47" s="1241"/>
      <c r="JI47" s="1241"/>
      <c r="JK47" s="1240"/>
      <c r="JL47" s="1240"/>
      <c r="JM47" s="1240"/>
      <c r="JN47" s="1240"/>
      <c r="JO47" s="1240"/>
      <c r="JP47" s="1240"/>
      <c r="JQ47" s="1240"/>
      <c r="JR47" s="1240"/>
      <c r="JS47" s="1240"/>
      <c r="JT47" s="1240"/>
      <c r="JU47" s="1240"/>
      <c r="JV47" s="1240"/>
      <c r="JW47" s="1240"/>
      <c r="JX47" s="1240"/>
      <c r="JY47" s="1240"/>
      <c r="JZ47" s="1240"/>
      <c r="KA47" s="1240"/>
      <c r="KB47" s="1240"/>
      <c r="KC47" s="1241"/>
      <c r="KD47" s="1241"/>
      <c r="KE47" s="1241"/>
      <c r="KF47" s="1241"/>
      <c r="KG47" s="1241"/>
      <c r="KH47" s="1241"/>
      <c r="KI47" s="1241"/>
      <c r="KJ47" s="1241"/>
      <c r="KK47" s="1241"/>
      <c r="KL47" s="1241"/>
      <c r="KM47" s="1241"/>
      <c r="KN47" s="1241"/>
      <c r="KP47" s="1240"/>
      <c r="KQ47" s="1240"/>
      <c r="KR47" s="1240"/>
      <c r="KS47" s="1240"/>
      <c r="KT47" s="1240"/>
      <c r="KU47" s="1240"/>
      <c r="KV47" s="1240"/>
      <c r="KW47" s="1240"/>
      <c r="KX47" s="1240"/>
      <c r="KY47" s="1240"/>
      <c r="KZ47" s="1240"/>
      <c r="LA47" s="1240"/>
      <c r="LB47" s="1240"/>
      <c r="LC47" s="1240"/>
      <c r="LD47" s="1240"/>
      <c r="LE47" s="1240"/>
      <c r="LF47" s="1240"/>
      <c r="LG47" s="1240"/>
      <c r="LH47" s="1241"/>
      <c r="LI47" s="1241"/>
      <c r="LJ47" s="1241"/>
      <c r="LK47" s="1241"/>
      <c r="LL47" s="1241"/>
      <c r="LM47" s="1241"/>
      <c r="LN47" s="1241"/>
      <c r="LO47" s="1241"/>
      <c r="LP47" s="1241"/>
      <c r="LQ47" s="1241"/>
      <c r="LR47" s="1241"/>
      <c r="LS47" s="1241"/>
      <c r="NA47" s="1240"/>
      <c r="NB47" s="1240"/>
      <c r="NC47" s="1240"/>
      <c r="ND47" s="1240"/>
      <c r="NE47" s="1240"/>
      <c r="NF47" s="1240"/>
      <c r="NG47" s="1240"/>
      <c r="NH47" s="1240"/>
      <c r="NI47" s="1240"/>
      <c r="NJ47" s="1240"/>
      <c r="NK47" s="1240"/>
      <c r="NL47" s="1240"/>
      <c r="NM47" s="1240"/>
      <c r="NN47" s="1240"/>
      <c r="NO47" s="1240"/>
      <c r="NP47" s="1240"/>
      <c r="NQ47" s="1240"/>
      <c r="NR47" s="1240"/>
      <c r="NS47" s="1241"/>
      <c r="NT47" s="1241"/>
      <c r="NU47" s="1241"/>
      <c r="NV47" s="1241"/>
      <c r="NW47" s="1241"/>
      <c r="NX47" s="1241"/>
      <c r="NY47" s="1241"/>
      <c r="NZ47" s="1241"/>
      <c r="OA47" s="1241"/>
      <c r="OB47" s="1241"/>
      <c r="OC47" s="1241"/>
      <c r="OD47" s="1241"/>
      <c r="OF47" s="1240"/>
      <c r="OG47" s="1240"/>
      <c r="OH47" s="1240"/>
      <c r="OI47" s="1240"/>
      <c r="OJ47" s="1240"/>
      <c r="OK47" s="1240"/>
      <c r="OL47" s="1240"/>
      <c r="OM47" s="1240"/>
      <c r="ON47" s="1240"/>
      <c r="OO47" s="1240"/>
      <c r="OP47" s="1240"/>
      <c r="OQ47" s="1240"/>
      <c r="OR47" s="1240"/>
      <c r="OS47" s="1240"/>
      <c r="OT47" s="1240"/>
      <c r="OU47" s="1240"/>
      <c r="OV47" s="1240"/>
      <c r="OW47" s="1240"/>
      <c r="OX47" s="1241"/>
      <c r="OY47" s="1241"/>
      <c r="OZ47" s="1241"/>
      <c r="PA47" s="1241"/>
      <c r="PB47" s="1241"/>
      <c r="PC47" s="1241"/>
      <c r="PD47" s="1241"/>
      <c r="PE47" s="1241"/>
      <c r="PF47" s="1241"/>
      <c r="PG47" s="1241"/>
      <c r="PH47" s="1241"/>
      <c r="PI47" s="1241"/>
      <c r="PK47" s="1240"/>
      <c r="PL47" s="1240"/>
      <c r="PM47" s="1240"/>
      <c r="PN47" s="1240"/>
      <c r="PO47" s="1240"/>
      <c r="PP47" s="1240"/>
      <c r="PQ47" s="1240"/>
      <c r="PR47" s="1240"/>
      <c r="PS47" s="1240"/>
      <c r="PT47" s="1240"/>
      <c r="PU47" s="1240"/>
      <c r="PV47" s="1240"/>
      <c r="PW47" s="1240"/>
      <c r="PX47" s="1240"/>
      <c r="PY47" s="1240"/>
      <c r="PZ47" s="1240"/>
      <c r="QA47" s="1240"/>
      <c r="QB47" s="1240"/>
      <c r="QC47" s="1241"/>
      <c r="QD47" s="1241"/>
      <c r="QE47" s="1241"/>
      <c r="QF47" s="1241"/>
      <c r="QG47" s="1241"/>
      <c r="QH47" s="1241"/>
      <c r="QI47" s="1241"/>
      <c r="QJ47" s="1241"/>
      <c r="QK47" s="1241"/>
      <c r="QL47" s="1241"/>
      <c r="QM47" s="1241"/>
      <c r="QN47" s="1241"/>
      <c r="QP47" s="1240"/>
      <c r="QQ47" s="1240"/>
      <c r="QR47" s="1240"/>
      <c r="QS47" s="1240"/>
      <c r="QT47" s="1240"/>
      <c r="QU47" s="1240"/>
      <c r="QV47" s="1240"/>
      <c r="QW47" s="1240"/>
      <c r="QX47" s="1240"/>
      <c r="QY47" s="1240"/>
      <c r="QZ47" s="1240"/>
      <c r="RA47" s="1240"/>
      <c r="RB47" s="1240"/>
      <c r="RC47" s="1240"/>
      <c r="RD47" s="1240"/>
      <c r="RE47" s="1240"/>
      <c r="RF47" s="1240"/>
      <c r="RG47" s="1240"/>
      <c r="RH47" s="1241"/>
      <c r="RI47" s="1241"/>
      <c r="RJ47" s="1241"/>
      <c r="RK47" s="1241"/>
      <c r="RL47" s="1241"/>
      <c r="RM47" s="1241"/>
      <c r="RN47" s="1241"/>
      <c r="RO47" s="1241"/>
      <c r="RP47" s="1241"/>
      <c r="RQ47" s="1241"/>
      <c r="RR47" s="1241"/>
      <c r="RS47" s="1241"/>
    </row>
    <row r="48" spans="1:487" s="551" customFormat="1" ht="9.9499999999999993" customHeight="1">
      <c r="A48" s="553"/>
      <c r="B48" s="7"/>
      <c r="C48" s="542"/>
      <c r="D48" s="542"/>
      <c r="E48" s="542"/>
      <c r="F48" s="542"/>
      <c r="G48" s="542"/>
      <c r="H48" s="542"/>
      <c r="I48" s="542"/>
      <c r="J48" s="542"/>
      <c r="K48" s="542"/>
      <c r="L48" s="542"/>
      <c r="M48" s="542"/>
      <c r="N48" s="542"/>
      <c r="O48" s="542"/>
      <c r="P48" s="542"/>
      <c r="Q48" s="542"/>
      <c r="R48" s="542"/>
      <c r="S48" s="542"/>
      <c r="T48" s="542"/>
      <c r="U48" s="542"/>
      <c r="V48" s="542"/>
      <c r="W48" s="542"/>
      <c r="X48" s="542"/>
      <c r="Y48" s="542"/>
      <c r="Z48" s="542"/>
      <c r="AA48" s="542"/>
      <c r="AB48" s="542"/>
      <c r="AC48" s="542"/>
      <c r="AD48" s="542"/>
      <c r="AE48" s="10"/>
      <c r="AF48" s="7"/>
    </row>
    <row r="49" spans="1:487" s="551" customFormat="1" ht="9.9499999999999993" customHeight="1">
      <c r="A49" s="553"/>
      <c r="B49" s="559"/>
      <c r="C49" s="1080" t="s">
        <v>597</v>
      </c>
      <c r="D49" s="1081"/>
      <c r="E49" s="1081"/>
      <c r="F49" s="1081"/>
      <c r="G49" s="1081"/>
      <c r="H49" s="1081"/>
      <c r="I49" s="1081"/>
      <c r="J49" s="1081"/>
      <c r="K49" s="1081"/>
      <c r="L49" s="1081"/>
      <c r="M49" s="1081"/>
      <c r="N49" s="1081"/>
      <c r="O49" s="1081"/>
      <c r="P49" s="1081"/>
      <c r="Q49" s="1081"/>
      <c r="R49" s="1081"/>
      <c r="S49" s="1081"/>
      <c r="T49" s="1081"/>
      <c r="U49" s="1081"/>
      <c r="V49" s="1081"/>
      <c r="W49" s="1081"/>
      <c r="X49" s="1081"/>
      <c r="Y49" s="1081"/>
      <c r="Z49" s="1082"/>
      <c r="AA49" s="62"/>
      <c r="AB49" s="1148"/>
      <c r="AC49" s="1149"/>
      <c r="AD49" s="1150"/>
      <c r="AE49" s="7"/>
      <c r="AF49" s="7"/>
    </row>
    <row r="50" spans="1:487" s="551" customFormat="1" ht="9.9499999999999993" customHeight="1">
      <c r="A50" s="553"/>
      <c r="B50" s="559"/>
      <c r="C50" s="1086"/>
      <c r="D50" s="1087"/>
      <c r="E50" s="1087"/>
      <c r="F50" s="1087"/>
      <c r="G50" s="1087"/>
      <c r="H50" s="1087"/>
      <c r="I50" s="1087"/>
      <c r="J50" s="1087"/>
      <c r="K50" s="1087"/>
      <c r="L50" s="1087"/>
      <c r="M50" s="1087"/>
      <c r="N50" s="1087"/>
      <c r="O50" s="1087"/>
      <c r="P50" s="1087"/>
      <c r="Q50" s="1087"/>
      <c r="R50" s="1087"/>
      <c r="S50" s="1087"/>
      <c r="T50" s="1087"/>
      <c r="U50" s="1087"/>
      <c r="V50" s="1087"/>
      <c r="W50" s="1087"/>
      <c r="X50" s="1087"/>
      <c r="Y50" s="1087"/>
      <c r="Z50" s="1088"/>
      <c r="AA50" s="62"/>
      <c r="AB50" s="1154"/>
      <c r="AC50" s="1155"/>
      <c r="AD50" s="1156"/>
      <c r="AE50" s="7"/>
      <c r="AF50" s="7"/>
    </row>
    <row r="51" spans="1:487" s="551" customFormat="1" ht="9.9499999999999993" customHeight="1">
      <c r="A51" s="553"/>
      <c r="B51" s="7"/>
      <c r="C51" s="1607" t="s">
        <v>678</v>
      </c>
      <c r="D51" s="1607"/>
      <c r="E51" s="1607"/>
      <c r="F51" s="1607"/>
      <c r="G51" s="1607"/>
      <c r="H51" s="1607"/>
      <c r="I51" s="1607"/>
      <c r="J51" s="1607"/>
      <c r="K51" s="1607"/>
      <c r="L51" s="1607"/>
      <c r="M51" s="1607"/>
      <c r="N51" s="1607"/>
      <c r="O51" s="1607"/>
      <c r="P51" s="1607"/>
      <c r="Q51" s="1607"/>
      <c r="R51" s="1607"/>
      <c r="S51" s="1607"/>
      <c r="T51" s="1607"/>
      <c r="U51" s="1607"/>
      <c r="V51" s="1607"/>
      <c r="W51" s="1607"/>
      <c r="X51" s="1607"/>
      <c r="Y51" s="1607"/>
      <c r="Z51" s="1607"/>
      <c r="AA51" s="1607"/>
      <c r="AB51" s="1607"/>
      <c r="AC51" s="1607"/>
      <c r="AD51" s="1607"/>
      <c r="AE51" s="10"/>
      <c r="AF51" s="7"/>
      <c r="BA51" s="1240">
        <v>8</v>
      </c>
      <c r="BB51" s="1240"/>
      <c r="BC51" s="1240"/>
      <c r="BD51" s="1240"/>
      <c r="BE51" s="1240"/>
      <c r="BF51" s="1240"/>
      <c r="BG51" s="1240"/>
      <c r="BH51" s="1240"/>
      <c r="BI51" s="1240"/>
      <c r="BJ51" s="1240"/>
      <c r="BK51" s="1240"/>
      <c r="BL51" s="1240"/>
      <c r="BM51" s="1240"/>
      <c r="BN51" s="1240"/>
      <c r="BO51" s="1240"/>
      <c r="BP51" s="1240"/>
      <c r="BQ51" s="1240"/>
      <c r="BR51" s="1240"/>
      <c r="BS51" s="1241"/>
      <c r="BT51" s="1241"/>
      <c r="BU51" s="1241"/>
      <c r="BV51" s="1241"/>
      <c r="BW51" s="1241"/>
      <c r="BX51" s="1241"/>
      <c r="BY51" s="1241"/>
      <c r="BZ51" s="1241">
        <f>+BV51*BS51</f>
        <v>0</v>
      </c>
      <c r="CA51" s="1241"/>
      <c r="CB51" s="1241"/>
      <c r="CC51" s="1241"/>
      <c r="CD51" s="1241"/>
      <c r="CF51" s="1240">
        <v>8</v>
      </c>
      <c r="CG51" s="1240"/>
      <c r="CH51" s="1240"/>
      <c r="CI51" s="1240"/>
      <c r="CJ51" s="1240"/>
      <c r="CK51" s="1240"/>
      <c r="CL51" s="1240"/>
      <c r="CM51" s="1240"/>
      <c r="CN51" s="1240"/>
      <c r="CO51" s="1240"/>
      <c r="CP51" s="1240"/>
      <c r="CQ51" s="1240"/>
      <c r="CR51" s="1240"/>
      <c r="CS51" s="1240"/>
      <c r="CT51" s="1240"/>
      <c r="CU51" s="1240"/>
      <c r="CV51" s="1240"/>
      <c r="CW51" s="1240"/>
      <c r="CX51" s="1241"/>
      <c r="CY51" s="1241"/>
      <c r="CZ51" s="1241"/>
      <c r="DA51" s="1241"/>
      <c r="DB51" s="1241"/>
      <c r="DC51" s="1241"/>
      <c r="DD51" s="1241"/>
      <c r="DE51" s="1241">
        <f>+DA51*CX51</f>
        <v>0</v>
      </c>
      <c r="DF51" s="1241"/>
      <c r="DG51" s="1241"/>
      <c r="DH51" s="1241"/>
      <c r="DI51" s="1241"/>
      <c r="DK51" s="1240">
        <v>8</v>
      </c>
      <c r="DL51" s="1240"/>
      <c r="DM51" s="1240"/>
      <c r="DN51" s="1240"/>
      <c r="DO51" s="1240"/>
      <c r="DP51" s="1240"/>
      <c r="DQ51" s="1240"/>
      <c r="DR51" s="1240"/>
      <c r="DS51" s="1240"/>
      <c r="DT51" s="1240"/>
      <c r="DU51" s="1240"/>
      <c r="DV51" s="1240"/>
      <c r="DW51" s="1240"/>
      <c r="DX51" s="1240"/>
      <c r="DY51" s="1240"/>
      <c r="DZ51" s="1240"/>
      <c r="EA51" s="1240"/>
      <c r="EB51" s="1240"/>
      <c r="EC51" s="1241"/>
      <c r="ED51" s="1241"/>
      <c r="EE51" s="1241"/>
      <c r="EF51" s="1241"/>
      <c r="EG51" s="1241"/>
      <c r="EH51" s="1241"/>
      <c r="EI51" s="1241"/>
      <c r="EJ51" s="1241">
        <f>+EF51*EC51</f>
        <v>0</v>
      </c>
      <c r="EK51" s="1241"/>
      <c r="EL51" s="1241"/>
      <c r="EM51" s="1241"/>
      <c r="EN51" s="1241"/>
      <c r="EP51" s="1240">
        <v>8</v>
      </c>
      <c r="EQ51" s="1240"/>
      <c r="ER51" s="1240"/>
      <c r="ES51" s="1240"/>
      <c r="ET51" s="1240"/>
      <c r="EU51" s="1240"/>
      <c r="EV51" s="1240"/>
      <c r="EW51" s="1240"/>
      <c r="EX51" s="1240"/>
      <c r="EY51" s="1240"/>
      <c r="EZ51" s="1240"/>
      <c r="FA51" s="1240"/>
      <c r="FB51" s="1240"/>
      <c r="FC51" s="1240"/>
      <c r="FD51" s="1240"/>
      <c r="FE51" s="1240"/>
      <c r="FF51" s="1240"/>
      <c r="FG51" s="1240"/>
      <c r="FH51" s="1241"/>
      <c r="FI51" s="1241"/>
      <c r="FJ51" s="1241"/>
      <c r="FK51" s="1241"/>
      <c r="FL51" s="1241"/>
      <c r="FM51" s="1241"/>
      <c r="FN51" s="1241"/>
      <c r="FO51" s="1241">
        <f>+FK51*FH51</f>
        <v>0</v>
      </c>
      <c r="FP51" s="1241"/>
      <c r="FQ51" s="1241"/>
      <c r="FR51" s="1241"/>
      <c r="FS51" s="1241"/>
      <c r="HA51" s="1240">
        <v>8</v>
      </c>
      <c r="HB51" s="1240"/>
      <c r="HC51" s="1240"/>
      <c r="HD51" s="1240"/>
      <c r="HE51" s="1240"/>
      <c r="HF51" s="1240"/>
      <c r="HG51" s="1240"/>
      <c r="HH51" s="1240"/>
      <c r="HI51" s="1240"/>
      <c r="HJ51" s="1240"/>
      <c r="HK51" s="1240"/>
      <c r="HL51" s="1240"/>
      <c r="HM51" s="1240"/>
      <c r="HN51" s="1240"/>
      <c r="HO51" s="1240"/>
      <c r="HP51" s="1240"/>
      <c r="HQ51" s="1240"/>
      <c r="HR51" s="1240"/>
      <c r="HS51" s="1241"/>
      <c r="HT51" s="1241"/>
      <c r="HU51" s="1241"/>
      <c r="HV51" s="1241"/>
      <c r="HW51" s="1241"/>
      <c r="HX51" s="1241"/>
      <c r="HY51" s="1241"/>
      <c r="HZ51" s="1241">
        <f>+HV51*HS51</f>
        <v>0</v>
      </c>
      <c r="IA51" s="1241"/>
      <c r="IB51" s="1241"/>
      <c r="IC51" s="1241"/>
      <c r="ID51" s="1241"/>
      <c r="IF51" s="1240">
        <v>8</v>
      </c>
      <c r="IG51" s="1240"/>
      <c r="IH51" s="1240"/>
      <c r="II51" s="1240"/>
      <c r="IJ51" s="1240"/>
      <c r="IK51" s="1240"/>
      <c r="IL51" s="1240"/>
      <c r="IM51" s="1240"/>
      <c r="IN51" s="1240"/>
      <c r="IO51" s="1240"/>
      <c r="IP51" s="1240"/>
      <c r="IQ51" s="1240"/>
      <c r="IR51" s="1240"/>
      <c r="IS51" s="1240"/>
      <c r="IT51" s="1240"/>
      <c r="IU51" s="1240"/>
      <c r="IV51" s="1240"/>
      <c r="IW51" s="1240"/>
      <c r="IX51" s="1241"/>
      <c r="IY51" s="1241"/>
      <c r="IZ51" s="1241"/>
      <c r="JA51" s="1241"/>
      <c r="JB51" s="1241"/>
      <c r="JC51" s="1241"/>
      <c r="JD51" s="1241"/>
      <c r="JE51" s="1241">
        <f>+JA51*IX51</f>
        <v>0</v>
      </c>
      <c r="JF51" s="1241"/>
      <c r="JG51" s="1241"/>
      <c r="JH51" s="1241"/>
      <c r="JI51" s="1241"/>
      <c r="JK51" s="1240">
        <v>8</v>
      </c>
      <c r="JL51" s="1240"/>
      <c r="JM51" s="1240"/>
      <c r="JN51" s="1240"/>
      <c r="JO51" s="1240"/>
      <c r="JP51" s="1240"/>
      <c r="JQ51" s="1240"/>
      <c r="JR51" s="1240"/>
      <c r="JS51" s="1240"/>
      <c r="JT51" s="1240"/>
      <c r="JU51" s="1240"/>
      <c r="JV51" s="1240"/>
      <c r="JW51" s="1240"/>
      <c r="JX51" s="1240"/>
      <c r="JY51" s="1240"/>
      <c r="JZ51" s="1240"/>
      <c r="KA51" s="1240"/>
      <c r="KB51" s="1240"/>
      <c r="KC51" s="1241"/>
      <c r="KD51" s="1241"/>
      <c r="KE51" s="1241"/>
      <c r="KF51" s="1241"/>
      <c r="KG51" s="1241"/>
      <c r="KH51" s="1241"/>
      <c r="KI51" s="1241"/>
      <c r="KJ51" s="1241">
        <f>+KF51*KC51</f>
        <v>0</v>
      </c>
      <c r="KK51" s="1241"/>
      <c r="KL51" s="1241"/>
      <c r="KM51" s="1241"/>
      <c r="KN51" s="1241"/>
      <c r="KP51" s="1240">
        <v>8</v>
      </c>
      <c r="KQ51" s="1240"/>
      <c r="KR51" s="1240"/>
      <c r="KS51" s="1240"/>
      <c r="KT51" s="1240"/>
      <c r="KU51" s="1240"/>
      <c r="KV51" s="1240"/>
      <c r="KW51" s="1240"/>
      <c r="KX51" s="1240"/>
      <c r="KY51" s="1240"/>
      <c r="KZ51" s="1240"/>
      <c r="LA51" s="1240"/>
      <c r="LB51" s="1240"/>
      <c r="LC51" s="1240"/>
      <c r="LD51" s="1240"/>
      <c r="LE51" s="1240"/>
      <c r="LF51" s="1240"/>
      <c r="LG51" s="1240"/>
      <c r="LH51" s="1241"/>
      <c r="LI51" s="1241"/>
      <c r="LJ51" s="1241"/>
      <c r="LK51" s="1241"/>
      <c r="LL51" s="1241"/>
      <c r="LM51" s="1241"/>
      <c r="LN51" s="1241"/>
      <c r="LO51" s="1241">
        <f>+LK51*LH51</f>
        <v>0</v>
      </c>
      <c r="LP51" s="1241"/>
      <c r="LQ51" s="1241"/>
      <c r="LR51" s="1241"/>
      <c r="LS51" s="1241"/>
      <c r="NA51" s="1240">
        <v>8</v>
      </c>
      <c r="NB51" s="1240"/>
      <c r="NC51" s="1240"/>
      <c r="ND51" s="1240"/>
      <c r="NE51" s="1240"/>
      <c r="NF51" s="1240"/>
      <c r="NG51" s="1240"/>
      <c r="NH51" s="1240"/>
      <c r="NI51" s="1240"/>
      <c r="NJ51" s="1240"/>
      <c r="NK51" s="1240"/>
      <c r="NL51" s="1240"/>
      <c r="NM51" s="1240"/>
      <c r="NN51" s="1240"/>
      <c r="NO51" s="1240"/>
      <c r="NP51" s="1240"/>
      <c r="NQ51" s="1240"/>
      <c r="NR51" s="1240"/>
      <c r="NS51" s="1241"/>
      <c r="NT51" s="1241"/>
      <c r="NU51" s="1241"/>
      <c r="NV51" s="1241"/>
      <c r="NW51" s="1241"/>
      <c r="NX51" s="1241"/>
      <c r="NY51" s="1241"/>
      <c r="NZ51" s="1241">
        <f>+NV51*NS51</f>
        <v>0</v>
      </c>
      <c r="OA51" s="1241"/>
      <c r="OB51" s="1241"/>
      <c r="OC51" s="1241"/>
      <c r="OD51" s="1241"/>
      <c r="OF51" s="1240">
        <v>8</v>
      </c>
      <c r="OG51" s="1240"/>
      <c r="OH51" s="1240"/>
      <c r="OI51" s="1240"/>
      <c r="OJ51" s="1240"/>
      <c r="OK51" s="1240"/>
      <c r="OL51" s="1240"/>
      <c r="OM51" s="1240"/>
      <c r="ON51" s="1240"/>
      <c r="OO51" s="1240"/>
      <c r="OP51" s="1240"/>
      <c r="OQ51" s="1240"/>
      <c r="OR51" s="1240"/>
      <c r="OS51" s="1240"/>
      <c r="OT51" s="1240"/>
      <c r="OU51" s="1240"/>
      <c r="OV51" s="1240"/>
      <c r="OW51" s="1240"/>
      <c r="OX51" s="1241"/>
      <c r="OY51" s="1241"/>
      <c r="OZ51" s="1241"/>
      <c r="PA51" s="1241"/>
      <c r="PB51" s="1241"/>
      <c r="PC51" s="1241"/>
      <c r="PD51" s="1241"/>
      <c r="PE51" s="1241">
        <f>+PA51*OX51</f>
        <v>0</v>
      </c>
      <c r="PF51" s="1241"/>
      <c r="PG51" s="1241"/>
      <c r="PH51" s="1241"/>
      <c r="PI51" s="1241"/>
      <c r="PK51" s="1240">
        <v>8</v>
      </c>
      <c r="PL51" s="1240"/>
      <c r="PM51" s="1240"/>
      <c r="PN51" s="1240"/>
      <c r="PO51" s="1240"/>
      <c r="PP51" s="1240"/>
      <c r="PQ51" s="1240"/>
      <c r="PR51" s="1240"/>
      <c r="PS51" s="1240"/>
      <c r="PT51" s="1240"/>
      <c r="PU51" s="1240"/>
      <c r="PV51" s="1240"/>
      <c r="PW51" s="1240"/>
      <c r="PX51" s="1240"/>
      <c r="PY51" s="1240"/>
      <c r="PZ51" s="1240"/>
      <c r="QA51" s="1240"/>
      <c r="QB51" s="1240"/>
      <c r="QC51" s="1241"/>
      <c r="QD51" s="1241"/>
      <c r="QE51" s="1241"/>
      <c r="QF51" s="1241"/>
      <c r="QG51" s="1241"/>
      <c r="QH51" s="1241"/>
      <c r="QI51" s="1241"/>
      <c r="QJ51" s="1241">
        <f>+QF51*QC51</f>
        <v>0</v>
      </c>
      <c r="QK51" s="1241"/>
      <c r="QL51" s="1241"/>
      <c r="QM51" s="1241"/>
      <c r="QN51" s="1241"/>
      <c r="QP51" s="1240">
        <v>8</v>
      </c>
      <c r="QQ51" s="1240"/>
      <c r="QR51" s="1240"/>
      <c r="QS51" s="1240"/>
      <c r="QT51" s="1240"/>
      <c r="QU51" s="1240"/>
      <c r="QV51" s="1240"/>
      <c r="QW51" s="1240"/>
      <c r="QX51" s="1240"/>
      <c r="QY51" s="1240"/>
      <c r="QZ51" s="1240"/>
      <c r="RA51" s="1240"/>
      <c r="RB51" s="1240"/>
      <c r="RC51" s="1240"/>
      <c r="RD51" s="1240"/>
      <c r="RE51" s="1240"/>
      <c r="RF51" s="1240"/>
      <c r="RG51" s="1240"/>
      <c r="RH51" s="1241"/>
      <c r="RI51" s="1241"/>
      <c r="RJ51" s="1241"/>
      <c r="RK51" s="1241"/>
      <c r="RL51" s="1241"/>
      <c r="RM51" s="1241"/>
      <c r="RN51" s="1241"/>
      <c r="RO51" s="1241">
        <f>+RK51*RH51</f>
        <v>0</v>
      </c>
      <c r="RP51" s="1241"/>
      <c r="RQ51" s="1241"/>
      <c r="RR51" s="1241"/>
      <c r="RS51" s="1241"/>
    </row>
    <row r="52" spans="1:487" s="551" customFormat="1" ht="9.9499999999999993" customHeight="1">
      <c r="A52" s="553"/>
      <c r="B52" s="7"/>
      <c r="C52" s="1607"/>
      <c r="D52" s="1607"/>
      <c r="E52" s="1607"/>
      <c r="F52" s="1607"/>
      <c r="G52" s="1607"/>
      <c r="H52" s="1607"/>
      <c r="I52" s="1607"/>
      <c r="J52" s="1607"/>
      <c r="K52" s="1607"/>
      <c r="L52" s="1607"/>
      <c r="M52" s="1607"/>
      <c r="N52" s="1607"/>
      <c r="O52" s="1607"/>
      <c r="P52" s="1607"/>
      <c r="Q52" s="1607"/>
      <c r="R52" s="1607"/>
      <c r="S52" s="1607"/>
      <c r="T52" s="1607"/>
      <c r="U52" s="1607"/>
      <c r="V52" s="1607"/>
      <c r="W52" s="1607"/>
      <c r="X52" s="1607"/>
      <c r="Y52" s="1607"/>
      <c r="Z52" s="1607"/>
      <c r="AA52" s="1607"/>
      <c r="AB52" s="1607"/>
      <c r="AC52" s="1607"/>
      <c r="AD52" s="1607"/>
      <c r="AE52" s="10"/>
      <c r="AF52" s="7"/>
      <c r="BA52" s="1240"/>
      <c r="BB52" s="1240"/>
      <c r="BC52" s="1240"/>
      <c r="BD52" s="1240"/>
      <c r="BE52" s="1240"/>
      <c r="BF52" s="1240"/>
      <c r="BG52" s="1240"/>
      <c r="BH52" s="1240"/>
      <c r="BI52" s="1240"/>
      <c r="BJ52" s="1240"/>
      <c r="BK52" s="1240"/>
      <c r="BL52" s="1240"/>
      <c r="BM52" s="1240"/>
      <c r="BN52" s="1240"/>
      <c r="BO52" s="1240"/>
      <c r="BP52" s="1240"/>
      <c r="BQ52" s="1240"/>
      <c r="BR52" s="1240"/>
      <c r="BS52" s="1241"/>
      <c r="BT52" s="1241"/>
      <c r="BU52" s="1241"/>
      <c r="BV52" s="1241"/>
      <c r="BW52" s="1241"/>
      <c r="BX52" s="1241"/>
      <c r="BY52" s="1241"/>
      <c r="BZ52" s="1241"/>
      <c r="CA52" s="1241"/>
      <c r="CB52" s="1241"/>
      <c r="CC52" s="1241"/>
      <c r="CD52" s="1241"/>
      <c r="CF52" s="1240"/>
      <c r="CG52" s="1240"/>
      <c r="CH52" s="1240"/>
      <c r="CI52" s="1240"/>
      <c r="CJ52" s="1240"/>
      <c r="CK52" s="1240"/>
      <c r="CL52" s="1240"/>
      <c r="CM52" s="1240"/>
      <c r="CN52" s="1240"/>
      <c r="CO52" s="1240"/>
      <c r="CP52" s="1240"/>
      <c r="CQ52" s="1240"/>
      <c r="CR52" s="1240"/>
      <c r="CS52" s="1240"/>
      <c r="CT52" s="1240"/>
      <c r="CU52" s="1240"/>
      <c r="CV52" s="1240"/>
      <c r="CW52" s="1240"/>
      <c r="CX52" s="1241"/>
      <c r="CY52" s="1241"/>
      <c r="CZ52" s="1241"/>
      <c r="DA52" s="1241"/>
      <c r="DB52" s="1241"/>
      <c r="DC52" s="1241"/>
      <c r="DD52" s="1241"/>
      <c r="DE52" s="1241"/>
      <c r="DF52" s="1241"/>
      <c r="DG52" s="1241"/>
      <c r="DH52" s="1241"/>
      <c r="DI52" s="1241"/>
      <c r="DK52" s="1240"/>
      <c r="DL52" s="1240"/>
      <c r="DM52" s="1240"/>
      <c r="DN52" s="1240"/>
      <c r="DO52" s="1240"/>
      <c r="DP52" s="1240"/>
      <c r="DQ52" s="1240"/>
      <c r="DR52" s="1240"/>
      <c r="DS52" s="1240"/>
      <c r="DT52" s="1240"/>
      <c r="DU52" s="1240"/>
      <c r="DV52" s="1240"/>
      <c r="DW52" s="1240"/>
      <c r="DX52" s="1240"/>
      <c r="DY52" s="1240"/>
      <c r="DZ52" s="1240"/>
      <c r="EA52" s="1240"/>
      <c r="EB52" s="1240"/>
      <c r="EC52" s="1241"/>
      <c r="ED52" s="1241"/>
      <c r="EE52" s="1241"/>
      <c r="EF52" s="1241"/>
      <c r="EG52" s="1241"/>
      <c r="EH52" s="1241"/>
      <c r="EI52" s="1241"/>
      <c r="EJ52" s="1241"/>
      <c r="EK52" s="1241"/>
      <c r="EL52" s="1241"/>
      <c r="EM52" s="1241"/>
      <c r="EN52" s="1241"/>
      <c r="EP52" s="1240"/>
      <c r="EQ52" s="1240"/>
      <c r="ER52" s="1240"/>
      <c r="ES52" s="1240"/>
      <c r="ET52" s="1240"/>
      <c r="EU52" s="1240"/>
      <c r="EV52" s="1240"/>
      <c r="EW52" s="1240"/>
      <c r="EX52" s="1240"/>
      <c r="EY52" s="1240"/>
      <c r="EZ52" s="1240"/>
      <c r="FA52" s="1240"/>
      <c r="FB52" s="1240"/>
      <c r="FC52" s="1240"/>
      <c r="FD52" s="1240"/>
      <c r="FE52" s="1240"/>
      <c r="FF52" s="1240"/>
      <c r="FG52" s="1240"/>
      <c r="FH52" s="1241"/>
      <c r="FI52" s="1241"/>
      <c r="FJ52" s="1241"/>
      <c r="FK52" s="1241"/>
      <c r="FL52" s="1241"/>
      <c r="FM52" s="1241"/>
      <c r="FN52" s="1241"/>
      <c r="FO52" s="1241"/>
      <c r="FP52" s="1241"/>
      <c r="FQ52" s="1241"/>
      <c r="FR52" s="1241"/>
      <c r="FS52" s="1241"/>
      <c r="HA52" s="1240"/>
      <c r="HB52" s="1240"/>
      <c r="HC52" s="1240"/>
      <c r="HD52" s="1240"/>
      <c r="HE52" s="1240"/>
      <c r="HF52" s="1240"/>
      <c r="HG52" s="1240"/>
      <c r="HH52" s="1240"/>
      <c r="HI52" s="1240"/>
      <c r="HJ52" s="1240"/>
      <c r="HK52" s="1240"/>
      <c r="HL52" s="1240"/>
      <c r="HM52" s="1240"/>
      <c r="HN52" s="1240"/>
      <c r="HO52" s="1240"/>
      <c r="HP52" s="1240"/>
      <c r="HQ52" s="1240"/>
      <c r="HR52" s="1240"/>
      <c r="HS52" s="1241"/>
      <c r="HT52" s="1241"/>
      <c r="HU52" s="1241"/>
      <c r="HV52" s="1241"/>
      <c r="HW52" s="1241"/>
      <c r="HX52" s="1241"/>
      <c r="HY52" s="1241"/>
      <c r="HZ52" s="1241"/>
      <c r="IA52" s="1241"/>
      <c r="IB52" s="1241"/>
      <c r="IC52" s="1241"/>
      <c r="ID52" s="1241"/>
      <c r="IF52" s="1240"/>
      <c r="IG52" s="1240"/>
      <c r="IH52" s="1240"/>
      <c r="II52" s="1240"/>
      <c r="IJ52" s="1240"/>
      <c r="IK52" s="1240"/>
      <c r="IL52" s="1240"/>
      <c r="IM52" s="1240"/>
      <c r="IN52" s="1240"/>
      <c r="IO52" s="1240"/>
      <c r="IP52" s="1240"/>
      <c r="IQ52" s="1240"/>
      <c r="IR52" s="1240"/>
      <c r="IS52" s="1240"/>
      <c r="IT52" s="1240"/>
      <c r="IU52" s="1240"/>
      <c r="IV52" s="1240"/>
      <c r="IW52" s="1240"/>
      <c r="IX52" s="1241"/>
      <c r="IY52" s="1241"/>
      <c r="IZ52" s="1241"/>
      <c r="JA52" s="1241"/>
      <c r="JB52" s="1241"/>
      <c r="JC52" s="1241"/>
      <c r="JD52" s="1241"/>
      <c r="JE52" s="1241"/>
      <c r="JF52" s="1241"/>
      <c r="JG52" s="1241"/>
      <c r="JH52" s="1241"/>
      <c r="JI52" s="1241"/>
      <c r="JK52" s="1240"/>
      <c r="JL52" s="1240"/>
      <c r="JM52" s="1240"/>
      <c r="JN52" s="1240"/>
      <c r="JO52" s="1240"/>
      <c r="JP52" s="1240"/>
      <c r="JQ52" s="1240"/>
      <c r="JR52" s="1240"/>
      <c r="JS52" s="1240"/>
      <c r="JT52" s="1240"/>
      <c r="JU52" s="1240"/>
      <c r="JV52" s="1240"/>
      <c r="JW52" s="1240"/>
      <c r="JX52" s="1240"/>
      <c r="JY52" s="1240"/>
      <c r="JZ52" s="1240"/>
      <c r="KA52" s="1240"/>
      <c r="KB52" s="1240"/>
      <c r="KC52" s="1241"/>
      <c r="KD52" s="1241"/>
      <c r="KE52" s="1241"/>
      <c r="KF52" s="1241"/>
      <c r="KG52" s="1241"/>
      <c r="KH52" s="1241"/>
      <c r="KI52" s="1241"/>
      <c r="KJ52" s="1241"/>
      <c r="KK52" s="1241"/>
      <c r="KL52" s="1241"/>
      <c r="KM52" s="1241"/>
      <c r="KN52" s="1241"/>
      <c r="KP52" s="1240"/>
      <c r="KQ52" s="1240"/>
      <c r="KR52" s="1240"/>
      <c r="KS52" s="1240"/>
      <c r="KT52" s="1240"/>
      <c r="KU52" s="1240"/>
      <c r="KV52" s="1240"/>
      <c r="KW52" s="1240"/>
      <c r="KX52" s="1240"/>
      <c r="KY52" s="1240"/>
      <c r="KZ52" s="1240"/>
      <c r="LA52" s="1240"/>
      <c r="LB52" s="1240"/>
      <c r="LC52" s="1240"/>
      <c r="LD52" s="1240"/>
      <c r="LE52" s="1240"/>
      <c r="LF52" s="1240"/>
      <c r="LG52" s="1240"/>
      <c r="LH52" s="1241"/>
      <c r="LI52" s="1241"/>
      <c r="LJ52" s="1241"/>
      <c r="LK52" s="1241"/>
      <c r="LL52" s="1241"/>
      <c r="LM52" s="1241"/>
      <c r="LN52" s="1241"/>
      <c r="LO52" s="1241"/>
      <c r="LP52" s="1241"/>
      <c r="LQ52" s="1241"/>
      <c r="LR52" s="1241"/>
      <c r="LS52" s="1241"/>
      <c r="NA52" s="1240"/>
      <c r="NB52" s="1240"/>
      <c r="NC52" s="1240"/>
      <c r="ND52" s="1240"/>
      <c r="NE52" s="1240"/>
      <c r="NF52" s="1240"/>
      <c r="NG52" s="1240"/>
      <c r="NH52" s="1240"/>
      <c r="NI52" s="1240"/>
      <c r="NJ52" s="1240"/>
      <c r="NK52" s="1240"/>
      <c r="NL52" s="1240"/>
      <c r="NM52" s="1240"/>
      <c r="NN52" s="1240"/>
      <c r="NO52" s="1240"/>
      <c r="NP52" s="1240"/>
      <c r="NQ52" s="1240"/>
      <c r="NR52" s="1240"/>
      <c r="NS52" s="1241"/>
      <c r="NT52" s="1241"/>
      <c r="NU52" s="1241"/>
      <c r="NV52" s="1241"/>
      <c r="NW52" s="1241"/>
      <c r="NX52" s="1241"/>
      <c r="NY52" s="1241"/>
      <c r="NZ52" s="1241"/>
      <c r="OA52" s="1241"/>
      <c r="OB52" s="1241"/>
      <c r="OC52" s="1241"/>
      <c r="OD52" s="1241"/>
      <c r="OF52" s="1240"/>
      <c r="OG52" s="1240"/>
      <c r="OH52" s="1240"/>
      <c r="OI52" s="1240"/>
      <c r="OJ52" s="1240"/>
      <c r="OK52" s="1240"/>
      <c r="OL52" s="1240"/>
      <c r="OM52" s="1240"/>
      <c r="ON52" s="1240"/>
      <c r="OO52" s="1240"/>
      <c r="OP52" s="1240"/>
      <c r="OQ52" s="1240"/>
      <c r="OR52" s="1240"/>
      <c r="OS52" s="1240"/>
      <c r="OT52" s="1240"/>
      <c r="OU52" s="1240"/>
      <c r="OV52" s="1240"/>
      <c r="OW52" s="1240"/>
      <c r="OX52" s="1241"/>
      <c r="OY52" s="1241"/>
      <c r="OZ52" s="1241"/>
      <c r="PA52" s="1241"/>
      <c r="PB52" s="1241"/>
      <c r="PC52" s="1241"/>
      <c r="PD52" s="1241"/>
      <c r="PE52" s="1241"/>
      <c r="PF52" s="1241"/>
      <c r="PG52" s="1241"/>
      <c r="PH52" s="1241"/>
      <c r="PI52" s="1241"/>
      <c r="PK52" s="1240"/>
      <c r="PL52" s="1240"/>
      <c r="PM52" s="1240"/>
      <c r="PN52" s="1240"/>
      <c r="PO52" s="1240"/>
      <c r="PP52" s="1240"/>
      <c r="PQ52" s="1240"/>
      <c r="PR52" s="1240"/>
      <c r="PS52" s="1240"/>
      <c r="PT52" s="1240"/>
      <c r="PU52" s="1240"/>
      <c r="PV52" s="1240"/>
      <c r="PW52" s="1240"/>
      <c r="PX52" s="1240"/>
      <c r="PY52" s="1240"/>
      <c r="PZ52" s="1240"/>
      <c r="QA52" s="1240"/>
      <c r="QB52" s="1240"/>
      <c r="QC52" s="1241"/>
      <c r="QD52" s="1241"/>
      <c r="QE52" s="1241"/>
      <c r="QF52" s="1241"/>
      <c r="QG52" s="1241"/>
      <c r="QH52" s="1241"/>
      <c r="QI52" s="1241"/>
      <c r="QJ52" s="1241"/>
      <c r="QK52" s="1241"/>
      <c r="QL52" s="1241"/>
      <c r="QM52" s="1241"/>
      <c r="QN52" s="1241"/>
      <c r="QP52" s="1240"/>
      <c r="QQ52" s="1240"/>
      <c r="QR52" s="1240"/>
      <c r="QS52" s="1240"/>
      <c r="QT52" s="1240"/>
      <c r="QU52" s="1240"/>
      <c r="QV52" s="1240"/>
      <c r="QW52" s="1240"/>
      <c r="QX52" s="1240"/>
      <c r="QY52" s="1240"/>
      <c r="QZ52" s="1240"/>
      <c r="RA52" s="1240"/>
      <c r="RB52" s="1240"/>
      <c r="RC52" s="1240"/>
      <c r="RD52" s="1240"/>
      <c r="RE52" s="1240"/>
      <c r="RF52" s="1240"/>
      <c r="RG52" s="1240"/>
      <c r="RH52" s="1241"/>
      <c r="RI52" s="1241"/>
      <c r="RJ52" s="1241"/>
      <c r="RK52" s="1241"/>
      <c r="RL52" s="1241"/>
      <c r="RM52" s="1241"/>
      <c r="RN52" s="1241"/>
      <c r="RO52" s="1241"/>
      <c r="RP52" s="1241"/>
      <c r="RQ52" s="1241"/>
      <c r="RR52" s="1241"/>
      <c r="RS52" s="1241"/>
    </row>
    <row r="53" spans="1:487" s="747" customFormat="1" ht="9.9499999999999993" customHeight="1">
      <c r="A53" s="748"/>
      <c r="B53" s="7"/>
      <c r="C53" s="542"/>
      <c r="D53" s="542"/>
      <c r="E53" s="542"/>
      <c r="F53" s="542"/>
      <c r="G53" s="542"/>
      <c r="H53" s="542"/>
      <c r="I53" s="542"/>
      <c r="J53" s="542"/>
      <c r="K53" s="542"/>
      <c r="L53" s="542"/>
      <c r="M53" s="542"/>
      <c r="N53" s="542"/>
      <c r="O53" s="542"/>
      <c r="P53" s="542"/>
      <c r="Q53" s="542"/>
      <c r="R53" s="542"/>
      <c r="S53" s="542"/>
      <c r="T53" s="542"/>
      <c r="U53" s="542"/>
      <c r="V53" s="542"/>
      <c r="W53" s="542"/>
      <c r="X53" s="542"/>
      <c r="Y53" s="542"/>
      <c r="Z53" s="542"/>
      <c r="AA53" s="542"/>
      <c r="AB53" s="542"/>
      <c r="AC53" s="542"/>
      <c r="AD53" s="542"/>
      <c r="AE53" s="10"/>
      <c r="AF53" s="7"/>
    </row>
    <row r="54" spans="1:487" s="747" customFormat="1" ht="9.9499999999999993" customHeight="1">
      <c r="A54" s="748"/>
      <c r="B54" s="749"/>
      <c r="C54" s="1080" t="s">
        <v>850</v>
      </c>
      <c r="D54" s="1081"/>
      <c r="E54" s="1081"/>
      <c r="F54" s="1081"/>
      <c r="G54" s="1081"/>
      <c r="H54" s="1081"/>
      <c r="I54" s="1081"/>
      <c r="J54" s="1081"/>
      <c r="K54" s="1081"/>
      <c r="L54" s="1081"/>
      <c r="M54" s="1081"/>
      <c r="N54" s="1081"/>
      <c r="O54" s="1081"/>
      <c r="P54" s="1081"/>
      <c r="Q54" s="1081"/>
      <c r="R54" s="1081"/>
      <c r="S54" s="1081"/>
      <c r="T54" s="1081"/>
      <c r="U54" s="1081"/>
      <c r="V54" s="1081"/>
      <c r="W54" s="1081"/>
      <c r="X54" s="1081"/>
      <c r="Y54" s="1081"/>
      <c r="Z54" s="1082"/>
      <c r="AA54" s="62"/>
      <c r="AB54" s="1148"/>
      <c r="AC54" s="1149"/>
      <c r="AD54" s="1150"/>
      <c r="AE54" s="7"/>
      <c r="AF54" s="7"/>
    </row>
    <row r="55" spans="1:487" s="747" customFormat="1" ht="9.9499999999999993" customHeight="1">
      <c r="A55" s="748"/>
      <c r="B55" s="749"/>
      <c r="C55" s="1086"/>
      <c r="D55" s="1087"/>
      <c r="E55" s="1087"/>
      <c r="F55" s="1087"/>
      <c r="G55" s="1087"/>
      <c r="H55" s="1087"/>
      <c r="I55" s="1087"/>
      <c r="J55" s="1087"/>
      <c r="K55" s="1087"/>
      <c r="L55" s="1087"/>
      <c r="M55" s="1087"/>
      <c r="N55" s="1087"/>
      <c r="O55" s="1087"/>
      <c r="P55" s="1087"/>
      <c r="Q55" s="1087"/>
      <c r="R55" s="1087"/>
      <c r="S55" s="1087"/>
      <c r="T55" s="1087"/>
      <c r="U55" s="1087"/>
      <c r="V55" s="1087"/>
      <c r="W55" s="1087"/>
      <c r="X55" s="1087"/>
      <c r="Y55" s="1087"/>
      <c r="Z55" s="1088"/>
      <c r="AA55" s="62"/>
      <c r="AB55" s="1154"/>
      <c r="AC55" s="1155"/>
      <c r="AD55" s="1156"/>
      <c r="AE55" s="7"/>
      <c r="AF55" s="7"/>
    </row>
    <row r="56" spans="1:487" s="747" customFormat="1" ht="9.9499999999999993" customHeight="1">
      <c r="A56" s="748"/>
      <c r="B56" s="7"/>
      <c r="C56" s="1607" t="s">
        <v>678</v>
      </c>
      <c r="D56" s="1607"/>
      <c r="E56" s="1607"/>
      <c r="F56" s="1607"/>
      <c r="G56" s="1607"/>
      <c r="H56" s="1607"/>
      <c r="I56" s="1607"/>
      <c r="J56" s="1607"/>
      <c r="K56" s="1607"/>
      <c r="L56" s="1607"/>
      <c r="M56" s="1607"/>
      <c r="N56" s="1607"/>
      <c r="O56" s="1607"/>
      <c r="P56" s="1607"/>
      <c r="Q56" s="1607"/>
      <c r="R56" s="1607"/>
      <c r="S56" s="1607"/>
      <c r="T56" s="1607"/>
      <c r="U56" s="1607"/>
      <c r="V56" s="1607"/>
      <c r="W56" s="1607"/>
      <c r="X56" s="1607"/>
      <c r="Y56" s="1607"/>
      <c r="Z56" s="1607"/>
      <c r="AA56" s="1607"/>
      <c r="AB56" s="1607"/>
      <c r="AC56" s="1607"/>
      <c r="AD56" s="1607"/>
      <c r="AE56" s="10"/>
      <c r="AF56" s="7"/>
      <c r="BA56" s="1240">
        <v>8</v>
      </c>
      <c r="BB56" s="1240"/>
      <c r="BC56" s="1240"/>
      <c r="BD56" s="1240"/>
      <c r="BE56" s="1240"/>
      <c r="BF56" s="1240"/>
      <c r="BG56" s="1240"/>
      <c r="BH56" s="1240"/>
      <c r="BI56" s="1240"/>
      <c r="BJ56" s="1240"/>
      <c r="BK56" s="1240"/>
      <c r="BL56" s="1240"/>
      <c r="BM56" s="1240"/>
      <c r="BN56" s="1240"/>
      <c r="BO56" s="1240"/>
      <c r="BP56" s="1240"/>
      <c r="BQ56" s="1240"/>
      <c r="BR56" s="1240"/>
      <c r="BS56" s="1241"/>
      <c r="BT56" s="1241"/>
      <c r="BU56" s="1241"/>
      <c r="BV56" s="1241"/>
      <c r="BW56" s="1241"/>
      <c r="BX56" s="1241"/>
      <c r="BY56" s="1241"/>
      <c r="BZ56" s="1241">
        <f>+BV56*BS56</f>
        <v>0</v>
      </c>
      <c r="CA56" s="1241"/>
      <c r="CB56" s="1241"/>
      <c r="CC56" s="1241"/>
      <c r="CD56" s="1241"/>
      <c r="CF56" s="1240">
        <v>8</v>
      </c>
      <c r="CG56" s="1240"/>
      <c r="CH56" s="1240"/>
      <c r="CI56" s="1240"/>
      <c r="CJ56" s="1240"/>
      <c r="CK56" s="1240"/>
      <c r="CL56" s="1240"/>
      <c r="CM56" s="1240"/>
      <c r="CN56" s="1240"/>
      <c r="CO56" s="1240"/>
      <c r="CP56" s="1240"/>
      <c r="CQ56" s="1240"/>
      <c r="CR56" s="1240"/>
      <c r="CS56" s="1240"/>
      <c r="CT56" s="1240"/>
      <c r="CU56" s="1240"/>
      <c r="CV56" s="1240"/>
      <c r="CW56" s="1240"/>
      <c r="CX56" s="1241"/>
      <c r="CY56" s="1241"/>
      <c r="CZ56" s="1241"/>
      <c r="DA56" s="1241"/>
      <c r="DB56" s="1241"/>
      <c r="DC56" s="1241"/>
      <c r="DD56" s="1241"/>
      <c r="DE56" s="1241">
        <f>+DA56*CX56</f>
        <v>0</v>
      </c>
      <c r="DF56" s="1241"/>
      <c r="DG56" s="1241"/>
      <c r="DH56" s="1241"/>
      <c r="DI56" s="1241"/>
      <c r="DK56" s="1240">
        <v>8</v>
      </c>
      <c r="DL56" s="1240"/>
      <c r="DM56" s="1240"/>
      <c r="DN56" s="1240"/>
      <c r="DO56" s="1240"/>
      <c r="DP56" s="1240"/>
      <c r="DQ56" s="1240"/>
      <c r="DR56" s="1240"/>
      <c r="DS56" s="1240"/>
      <c r="DT56" s="1240"/>
      <c r="DU56" s="1240"/>
      <c r="DV56" s="1240"/>
      <c r="DW56" s="1240"/>
      <c r="DX56" s="1240"/>
      <c r="DY56" s="1240"/>
      <c r="DZ56" s="1240"/>
      <c r="EA56" s="1240"/>
      <c r="EB56" s="1240"/>
      <c r="EC56" s="1241"/>
      <c r="ED56" s="1241"/>
      <c r="EE56" s="1241"/>
      <c r="EF56" s="1241"/>
      <c r="EG56" s="1241"/>
      <c r="EH56" s="1241"/>
      <c r="EI56" s="1241"/>
      <c r="EJ56" s="1241">
        <f>+EF56*EC56</f>
        <v>0</v>
      </c>
      <c r="EK56" s="1241"/>
      <c r="EL56" s="1241"/>
      <c r="EM56" s="1241"/>
      <c r="EN56" s="1241"/>
      <c r="EP56" s="1240">
        <v>8</v>
      </c>
      <c r="EQ56" s="1240"/>
      <c r="ER56" s="1240"/>
      <c r="ES56" s="1240"/>
      <c r="ET56" s="1240"/>
      <c r="EU56" s="1240"/>
      <c r="EV56" s="1240"/>
      <c r="EW56" s="1240"/>
      <c r="EX56" s="1240"/>
      <c r="EY56" s="1240"/>
      <c r="EZ56" s="1240"/>
      <c r="FA56" s="1240"/>
      <c r="FB56" s="1240"/>
      <c r="FC56" s="1240"/>
      <c r="FD56" s="1240"/>
      <c r="FE56" s="1240"/>
      <c r="FF56" s="1240"/>
      <c r="FG56" s="1240"/>
      <c r="FH56" s="1241"/>
      <c r="FI56" s="1241"/>
      <c r="FJ56" s="1241"/>
      <c r="FK56" s="1241"/>
      <c r="FL56" s="1241"/>
      <c r="FM56" s="1241"/>
      <c r="FN56" s="1241"/>
      <c r="FO56" s="1241">
        <f>+FK56*FH56</f>
        <v>0</v>
      </c>
      <c r="FP56" s="1241"/>
      <c r="FQ56" s="1241"/>
      <c r="FR56" s="1241"/>
      <c r="FS56" s="1241"/>
      <c r="HA56" s="1240">
        <v>8</v>
      </c>
      <c r="HB56" s="1240"/>
      <c r="HC56" s="1240"/>
      <c r="HD56" s="1240"/>
      <c r="HE56" s="1240"/>
      <c r="HF56" s="1240"/>
      <c r="HG56" s="1240"/>
      <c r="HH56" s="1240"/>
      <c r="HI56" s="1240"/>
      <c r="HJ56" s="1240"/>
      <c r="HK56" s="1240"/>
      <c r="HL56" s="1240"/>
      <c r="HM56" s="1240"/>
      <c r="HN56" s="1240"/>
      <c r="HO56" s="1240"/>
      <c r="HP56" s="1240"/>
      <c r="HQ56" s="1240"/>
      <c r="HR56" s="1240"/>
      <c r="HS56" s="1241"/>
      <c r="HT56" s="1241"/>
      <c r="HU56" s="1241"/>
      <c r="HV56" s="1241"/>
      <c r="HW56" s="1241"/>
      <c r="HX56" s="1241"/>
      <c r="HY56" s="1241"/>
      <c r="HZ56" s="1241">
        <f>+HV56*HS56</f>
        <v>0</v>
      </c>
      <c r="IA56" s="1241"/>
      <c r="IB56" s="1241"/>
      <c r="IC56" s="1241"/>
      <c r="ID56" s="1241"/>
      <c r="IF56" s="1240">
        <v>8</v>
      </c>
      <c r="IG56" s="1240"/>
      <c r="IH56" s="1240"/>
      <c r="II56" s="1240"/>
      <c r="IJ56" s="1240"/>
      <c r="IK56" s="1240"/>
      <c r="IL56" s="1240"/>
      <c r="IM56" s="1240"/>
      <c r="IN56" s="1240"/>
      <c r="IO56" s="1240"/>
      <c r="IP56" s="1240"/>
      <c r="IQ56" s="1240"/>
      <c r="IR56" s="1240"/>
      <c r="IS56" s="1240"/>
      <c r="IT56" s="1240"/>
      <c r="IU56" s="1240"/>
      <c r="IV56" s="1240"/>
      <c r="IW56" s="1240"/>
      <c r="IX56" s="1241"/>
      <c r="IY56" s="1241"/>
      <c r="IZ56" s="1241"/>
      <c r="JA56" s="1241"/>
      <c r="JB56" s="1241"/>
      <c r="JC56" s="1241"/>
      <c r="JD56" s="1241"/>
      <c r="JE56" s="1241">
        <f>+JA56*IX56</f>
        <v>0</v>
      </c>
      <c r="JF56" s="1241"/>
      <c r="JG56" s="1241"/>
      <c r="JH56" s="1241"/>
      <c r="JI56" s="1241"/>
      <c r="JK56" s="1240">
        <v>8</v>
      </c>
      <c r="JL56" s="1240"/>
      <c r="JM56" s="1240"/>
      <c r="JN56" s="1240"/>
      <c r="JO56" s="1240"/>
      <c r="JP56" s="1240"/>
      <c r="JQ56" s="1240"/>
      <c r="JR56" s="1240"/>
      <c r="JS56" s="1240"/>
      <c r="JT56" s="1240"/>
      <c r="JU56" s="1240"/>
      <c r="JV56" s="1240"/>
      <c r="JW56" s="1240"/>
      <c r="JX56" s="1240"/>
      <c r="JY56" s="1240"/>
      <c r="JZ56" s="1240"/>
      <c r="KA56" s="1240"/>
      <c r="KB56" s="1240"/>
      <c r="KC56" s="1241"/>
      <c r="KD56" s="1241"/>
      <c r="KE56" s="1241"/>
      <c r="KF56" s="1241"/>
      <c r="KG56" s="1241"/>
      <c r="KH56" s="1241"/>
      <c r="KI56" s="1241"/>
      <c r="KJ56" s="1241">
        <f>+KF56*KC56</f>
        <v>0</v>
      </c>
      <c r="KK56" s="1241"/>
      <c r="KL56" s="1241"/>
      <c r="KM56" s="1241"/>
      <c r="KN56" s="1241"/>
      <c r="KP56" s="1240">
        <v>8</v>
      </c>
      <c r="KQ56" s="1240"/>
      <c r="KR56" s="1240"/>
      <c r="KS56" s="1240"/>
      <c r="KT56" s="1240"/>
      <c r="KU56" s="1240"/>
      <c r="KV56" s="1240"/>
      <c r="KW56" s="1240"/>
      <c r="KX56" s="1240"/>
      <c r="KY56" s="1240"/>
      <c r="KZ56" s="1240"/>
      <c r="LA56" s="1240"/>
      <c r="LB56" s="1240"/>
      <c r="LC56" s="1240"/>
      <c r="LD56" s="1240"/>
      <c r="LE56" s="1240"/>
      <c r="LF56" s="1240"/>
      <c r="LG56" s="1240"/>
      <c r="LH56" s="1241"/>
      <c r="LI56" s="1241"/>
      <c r="LJ56" s="1241"/>
      <c r="LK56" s="1241"/>
      <c r="LL56" s="1241"/>
      <c r="LM56" s="1241"/>
      <c r="LN56" s="1241"/>
      <c r="LO56" s="1241">
        <f>+LK56*LH56</f>
        <v>0</v>
      </c>
      <c r="LP56" s="1241"/>
      <c r="LQ56" s="1241"/>
      <c r="LR56" s="1241"/>
      <c r="LS56" s="1241"/>
      <c r="NA56" s="1240">
        <v>8</v>
      </c>
      <c r="NB56" s="1240"/>
      <c r="NC56" s="1240"/>
      <c r="ND56" s="1240"/>
      <c r="NE56" s="1240"/>
      <c r="NF56" s="1240"/>
      <c r="NG56" s="1240"/>
      <c r="NH56" s="1240"/>
      <c r="NI56" s="1240"/>
      <c r="NJ56" s="1240"/>
      <c r="NK56" s="1240"/>
      <c r="NL56" s="1240"/>
      <c r="NM56" s="1240"/>
      <c r="NN56" s="1240"/>
      <c r="NO56" s="1240"/>
      <c r="NP56" s="1240"/>
      <c r="NQ56" s="1240"/>
      <c r="NR56" s="1240"/>
      <c r="NS56" s="1241"/>
      <c r="NT56" s="1241"/>
      <c r="NU56" s="1241"/>
      <c r="NV56" s="1241"/>
      <c r="NW56" s="1241"/>
      <c r="NX56" s="1241"/>
      <c r="NY56" s="1241"/>
      <c r="NZ56" s="1241">
        <f>+NV56*NS56</f>
        <v>0</v>
      </c>
      <c r="OA56" s="1241"/>
      <c r="OB56" s="1241"/>
      <c r="OC56" s="1241"/>
      <c r="OD56" s="1241"/>
      <c r="OF56" s="1240">
        <v>8</v>
      </c>
      <c r="OG56" s="1240"/>
      <c r="OH56" s="1240"/>
      <c r="OI56" s="1240"/>
      <c r="OJ56" s="1240"/>
      <c r="OK56" s="1240"/>
      <c r="OL56" s="1240"/>
      <c r="OM56" s="1240"/>
      <c r="ON56" s="1240"/>
      <c r="OO56" s="1240"/>
      <c r="OP56" s="1240"/>
      <c r="OQ56" s="1240"/>
      <c r="OR56" s="1240"/>
      <c r="OS56" s="1240"/>
      <c r="OT56" s="1240"/>
      <c r="OU56" s="1240"/>
      <c r="OV56" s="1240"/>
      <c r="OW56" s="1240"/>
      <c r="OX56" s="1241"/>
      <c r="OY56" s="1241"/>
      <c r="OZ56" s="1241"/>
      <c r="PA56" s="1241"/>
      <c r="PB56" s="1241"/>
      <c r="PC56" s="1241"/>
      <c r="PD56" s="1241"/>
      <c r="PE56" s="1241">
        <f>+PA56*OX56</f>
        <v>0</v>
      </c>
      <c r="PF56" s="1241"/>
      <c r="PG56" s="1241"/>
      <c r="PH56" s="1241"/>
      <c r="PI56" s="1241"/>
      <c r="PK56" s="1240">
        <v>8</v>
      </c>
      <c r="PL56" s="1240"/>
      <c r="PM56" s="1240"/>
      <c r="PN56" s="1240"/>
      <c r="PO56" s="1240"/>
      <c r="PP56" s="1240"/>
      <c r="PQ56" s="1240"/>
      <c r="PR56" s="1240"/>
      <c r="PS56" s="1240"/>
      <c r="PT56" s="1240"/>
      <c r="PU56" s="1240"/>
      <c r="PV56" s="1240"/>
      <c r="PW56" s="1240"/>
      <c r="PX56" s="1240"/>
      <c r="PY56" s="1240"/>
      <c r="PZ56" s="1240"/>
      <c r="QA56" s="1240"/>
      <c r="QB56" s="1240"/>
      <c r="QC56" s="1241"/>
      <c r="QD56" s="1241"/>
      <c r="QE56" s="1241"/>
      <c r="QF56" s="1241"/>
      <c r="QG56" s="1241"/>
      <c r="QH56" s="1241"/>
      <c r="QI56" s="1241"/>
      <c r="QJ56" s="1241">
        <f>+QF56*QC56</f>
        <v>0</v>
      </c>
      <c r="QK56" s="1241"/>
      <c r="QL56" s="1241"/>
      <c r="QM56" s="1241"/>
      <c r="QN56" s="1241"/>
      <c r="QP56" s="1240">
        <v>8</v>
      </c>
      <c r="QQ56" s="1240"/>
      <c r="QR56" s="1240"/>
      <c r="QS56" s="1240"/>
      <c r="QT56" s="1240"/>
      <c r="QU56" s="1240"/>
      <c r="QV56" s="1240"/>
      <c r="QW56" s="1240"/>
      <c r="QX56" s="1240"/>
      <c r="QY56" s="1240"/>
      <c r="QZ56" s="1240"/>
      <c r="RA56" s="1240"/>
      <c r="RB56" s="1240"/>
      <c r="RC56" s="1240"/>
      <c r="RD56" s="1240"/>
      <c r="RE56" s="1240"/>
      <c r="RF56" s="1240"/>
      <c r="RG56" s="1240"/>
      <c r="RH56" s="1241"/>
      <c r="RI56" s="1241"/>
      <c r="RJ56" s="1241"/>
      <c r="RK56" s="1241"/>
      <c r="RL56" s="1241"/>
      <c r="RM56" s="1241"/>
      <c r="RN56" s="1241"/>
      <c r="RO56" s="1241">
        <f>+RK56*RH56</f>
        <v>0</v>
      </c>
      <c r="RP56" s="1241"/>
      <c r="RQ56" s="1241"/>
      <c r="RR56" s="1241"/>
      <c r="RS56" s="1241"/>
    </row>
    <row r="57" spans="1:487" s="747" customFormat="1" ht="9.9499999999999993" customHeight="1">
      <c r="A57" s="748"/>
      <c r="B57" s="7"/>
      <c r="C57" s="1607"/>
      <c r="D57" s="1607"/>
      <c r="E57" s="1607"/>
      <c r="F57" s="1607"/>
      <c r="G57" s="1607"/>
      <c r="H57" s="1607"/>
      <c r="I57" s="1607"/>
      <c r="J57" s="1607"/>
      <c r="K57" s="1607"/>
      <c r="L57" s="1607"/>
      <c r="M57" s="1607"/>
      <c r="N57" s="1607"/>
      <c r="O57" s="1607"/>
      <c r="P57" s="1607"/>
      <c r="Q57" s="1607"/>
      <c r="R57" s="1607"/>
      <c r="S57" s="1607"/>
      <c r="T57" s="1607"/>
      <c r="U57" s="1607"/>
      <c r="V57" s="1607"/>
      <c r="W57" s="1607"/>
      <c r="X57" s="1607"/>
      <c r="Y57" s="1607"/>
      <c r="Z57" s="1607"/>
      <c r="AA57" s="1607"/>
      <c r="AB57" s="1607"/>
      <c r="AC57" s="1607"/>
      <c r="AD57" s="1607"/>
      <c r="AE57" s="10"/>
      <c r="AF57" s="7"/>
      <c r="BA57" s="1240"/>
      <c r="BB57" s="1240"/>
      <c r="BC57" s="1240"/>
      <c r="BD57" s="1240"/>
      <c r="BE57" s="1240"/>
      <c r="BF57" s="1240"/>
      <c r="BG57" s="1240"/>
      <c r="BH57" s="1240"/>
      <c r="BI57" s="1240"/>
      <c r="BJ57" s="1240"/>
      <c r="BK57" s="1240"/>
      <c r="BL57" s="1240"/>
      <c r="BM57" s="1240"/>
      <c r="BN57" s="1240"/>
      <c r="BO57" s="1240"/>
      <c r="BP57" s="1240"/>
      <c r="BQ57" s="1240"/>
      <c r="BR57" s="1240"/>
      <c r="BS57" s="1241"/>
      <c r="BT57" s="1241"/>
      <c r="BU57" s="1241"/>
      <c r="BV57" s="1241"/>
      <c r="BW57" s="1241"/>
      <c r="BX57" s="1241"/>
      <c r="BY57" s="1241"/>
      <c r="BZ57" s="1241"/>
      <c r="CA57" s="1241"/>
      <c r="CB57" s="1241"/>
      <c r="CC57" s="1241"/>
      <c r="CD57" s="1241"/>
      <c r="CF57" s="1240"/>
      <c r="CG57" s="1240"/>
      <c r="CH57" s="1240"/>
      <c r="CI57" s="1240"/>
      <c r="CJ57" s="1240"/>
      <c r="CK57" s="1240"/>
      <c r="CL57" s="1240"/>
      <c r="CM57" s="1240"/>
      <c r="CN57" s="1240"/>
      <c r="CO57" s="1240"/>
      <c r="CP57" s="1240"/>
      <c r="CQ57" s="1240"/>
      <c r="CR57" s="1240"/>
      <c r="CS57" s="1240"/>
      <c r="CT57" s="1240"/>
      <c r="CU57" s="1240"/>
      <c r="CV57" s="1240"/>
      <c r="CW57" s="1240"/>
      <c r="CX57" s="1241"/>
      <c r="CY57" s="1241"/>
      <c r="CZ57" s="1241"/>
      <c r="DA57" s="1241"/>
      <c r="DB57" s="1241"/>
      <c r="DC57" s="1241"/>
      <c r="DD57" s="1241"/>
      <c r="DE57" s="1241"/>
      <c r="DF57" s="1241"/>
      <c r="DG57" s="1241"/>
      <c r="DH57" s="1241"/>
      <c r="DI57" s="1241"/>
      <c r="DK57" s="1240"/>
      <c r="DL57" s="1240"/>
      <c r="DM57" s="1240"/>
      <c r="DN57" s="1240"/>
      <c r="DO57" s="1240"/>
      <c r="DP57" s="1240"/>
      <c r="DQ57" s="1240"/>
      <c r="DR57" s="1240"/>
      <c r="DS57" s="1240"/>
      <c r="DT57" s="1240"/>
      <c r="DU57" s="1240"/>
      <c r="DV57" s="1240"/>
      <c r="DW57" s="1240"/>
      <c r="DX57" s="1240"/>
      <c r="DY57" s="1240"/>
      <c r="DZ57" s="1240"/>
      <c r="EA57" s="1240"/>
      <c r="EB57" s="1240"/>
      <c r="EC57" s="1241"/>
      <c r="ED57" s="1241"/>
      <c r="EE57" s="1241"/>
      <c r="EF57" s="1241"/>
      <c r="EG57" s="1241"/>
      <c r="EH57" s="1241"/>
      <c r="EI57" s="1241"/>
      <c r="EJ57" s="1241"/>
      <c r="EK57" s="1241"/>
      <c r="EL57" s="1241"/>
      <c r="EM57" s="1241"/>
      <c r="EN57" s="1241"/>
      <c r="EP57" s="1240"/>
      <c r="EQ57" s="1240"/>
      <c r="ER57" s="1240"/>
      <c r="ES57" s="1240"/>
      <c r="ET57" s="1240"/>
      <c r="EU57" s="1240"/>
      <c r="EV57" s="1240"/>
      <c r="EW57" s="1240"/>
      <c r="EX57" s="1240"/>
      <c r="EY57" s="1240"/>
      <c r="EZ57" s="1240"/>
      <c r="FA57" s="1240"/>
      <c r="FB57" s="1240"/>
      <c r="FC57" s="1240"/>
      <c r="FD57" s="1240"/>
      <c r="FE57" s="1240"/>
      <c r="FF57" s="1240"/>
      <c r="FG57" s="1240"/>
      <c r="FH57" s="1241"/>
      <c r="FI57" s="1241"/>
      <c r="FJ57" s="1241"/>
      <c r="FK57" s="1241"/>
      <c r="FL57" s="1241"/>
      <c r="FM57" s="1241"/>
      <c r="FN57" s="1241"/>
      <c r="FO57" s="1241"/>
      <c r="FP57" s="1241"/>
      <c r="FQ57" s="1241"/>
      <c r="FR57" s="1241"/>
      <c r="FS57" s="1241"/>
      <c r="HA57" s="1240"/>
      <c r="HB57" s="1240"/>
      <c r="HC57" s="1240"/>
      <c r="HD57" s="1240"/>
      <c r="HE57" s="1240"/>
      <c r="HF57" s="1240"/>
      <c r="HG57" s="1240"/>
      <c r="HH57" s="1240"/>
      <c r="HI57" s="1240"/>
      <c r="HJ57" s="1240"/>
      <c r="HK57" s="1240"/>
      <c r="HL57" s="1240"/>
      <c r="HM57" s="1240"/>
      <c r="HN57" s="1240"/>
      <c r="HO57" s="1240"/>
      <c r="HP57" s="1240"/>
      <c r="HQ57" s="1240"/>
      <c r="HR57" s="1240"/>
      <c r="HS57" s="1241"/>
      <c r="HT57" s="1241"/>
      <c r="HU57" s="1241"/>
      <c r="HV57" s="1241"/>
      <c r="HW57" s="1241"/>
      <c r="HX57" s="1241"/>
      <c r="HY57" s="1241"/>
      <c r="HZ57" s="1241"/>
      <c r="IA57" s="1241"/>
      <c r="IB57" s="1241"/>
      <c r="IC57" s="1241"/>
      <c r="ID57" s="1241"/>
      <c r="IF57" s="1240"/>
      <c r="IG57" s="1240"/>
      <c r="IH57" s="1240"/>
      <c r="II57" s="1240"/>
      <c r="IJ57" s="1240"/>
      <c r="IK57" s="1240"/>
      <c r="IL57" s="1240"/>
      <c r="IM57" s="1240"/>
      <c r="IN57" s="1240"/>
      <c r="IO57" s="1240"/>
      <c r="IP57" s="1240"/>
      <c r="IQ57" s="1240"/>
      <c r="IR57" s="1240"/>
      <c r="IS57" s="1240"/>
      <c r="IT57" s="1240"/>
      <c r="IU57" s="1240"/>
      <c r="IV57" s="1240"/>
      <c r="IW57" s="1240"/>
      <c r="IX57" s="1241"/>
      <c r="IY57" s="1241"/>
      <c r="IZ57" s="1241"/>
      <c r="JA57" s="1241"/>
      <c r="JB57" s="1241"/>
      <c r="JC57" s="1241"/>
      <c r="JD57" s="1241"/>
      <c r="JE57" s="1241"/>
      <c r="JF57" s="1241"/>
      <c r="JG57" s="1241"/>
      <c r="JH57" s="1241"/>
      <c r="JI57" s="1241"/>
      <c r="JK57" s="1240"/>
      <c r="JL57" s="1240"/>
      <c r="JM57" s="1240"/>
      <c r="JN57" s="1240"/>
      <c r="JO57" s="1240"/>
      <c r="JP57" s="1240"/>
      <c r="JQ57" s="1240"/>
      <c r="JR57" s="1240"/>
      <c r="JS57" s="1240"/>
      <c r="JT57" s="1240"/>
      <c r="JU57" s="1240"/>
      <c r="JV57" s="1240"/>
      <c r="JW57" s="1240"/>
      <c r="JX57" s="1240"/>
      <c r="JY57" s="1240"/>
      <c r="JZ57" s="1240"/>
      <c r="KA57" s="1240"/>
      <c r="KB57" s="1240"/>
      <c r="KC57" s="1241"/>
      <c r="KD57" s="1241"/>
      <c r="KE57" s="1241"/>
      <c r="KF57" s="1241"/>
      <c r="KG57" s="1241"/>
      <c r="KH57" s="1241"/>
      <c r="KI57" s="1241"/>
      <c r="KJ57" s="1241"/>
      <c r="KK57" s="1241"/>
      <c r="KL57" s="1241"/>
      <c r="KM57" s="1241"/>
      <c r="KN57" s="1241"/>
      <c r="KP57" s="1240"/>
      <c r="KQ57" s="1240"/>
      <c r="KR57" s="1240"/>
      <c r="KS57" s="1240"/>
      <c r="KT57" s="1240"/>
      <c r="KU57" s="1240"/>
      <c r="KV57" s="1240"/>
      <c r="KW57" s="1240"/>
      <c r="KX57" s="1240"/>
      <c r="KY57" s="1240"/>
      <c r="KZ57" s="1240"/>
      <c r="LA57" s="1240"/>
      <c r="LB57" s="1240"/>
      <c r="LC57" s="1240"/>
      <c r="LD57" s="1240"/>
      <c r="LE57" s="1240"/>
      <c r="LF57" s="1240"/>
      <c r="LG57" s="1240"/>
      <c r="LH57" s="1241"/>
      <c r="LI57" s="1241"/>
      <c r="LJ57" s="1241"/>
      <c r="LK57" s="1241"/>
      <c r="LL57" s="1241"/>
      <c r="LM57" s="1241"/>
      <c r="LN57" s="1241"/>
      <c r="LO57" s="1241"/>
      <c r="LP57" s="1241"/>
      <c r="LQ57" s="1241"/>
      <c r="LR57" s="1241"/>
      <c r="LS57" s="1241"/>
      <c r="NA57" s="1240"/>
      <c r="NB57" s="1240"/>
      <c r="NC57" s="1240"/>
      <c r="ND57" s="1240"/>
      <c r="NE57" s="1240"/>
      <c r="NF57" s="1240"/>
      <c r="NG57" s="1240"/>
      <c r="NH57" s="1240"/>
      <c r="NI57" s="1240"/>
      <c r="NJ57" s="1240"/>
      <c r="NK57" s="1240"/>
      <c r="NL57" s="1240"/>
      <c r="NM57" s="1240"/>
      <c r="NN57" s="1240"/>
      <c r="NO57" s="1240"/>
      <c r="NP57" s="1240"/>
      <c r="NQ57" s="1240"/>
      <c r="NR57" s="1240"/>
      <c r="NS57" s="1241"/>
      <c r="NT57" s="1241"/>
      <c r="NU57" s="1241"/>
      <c r="NV57" s="1241"/>
      <c r="NW57" s="1241"/>
      <c r="NX57" s="1241"/>
      <c r="NY57" s="1241"/>
      <c r="NZ57" s="1241"/>
      <c r="OA57" s="1241"/>
      <c r="OB57" s="1241"/>
      <c r="OC57" s="1241"/>
      <c r="OD57" s="1241"/>
      <c r="OF57" s="1240"/>
      <c r="OG57" s="1240"/>
      <c r="OH57" s="1240"/>
      <c r="OI57" s="1240"/>
      <c r="OJ57" s="1240"/>
      <c r="OK57" s="1240"/>
      <c r="OL57" s="1240"/>
      <c r="OM57" s="1240"/>
      <c r="ON57" s="1240"/>
      <c r="OO57" s="1240"/>
      <c r="OP57" s="1240"/>
      <c r="OQ57" s="1240"/>
      <c r="OR57" s="1240"/>
      <c r="OS57" s="1240"/>
      <c r="OT57" s="1240"/>
      <c r="OU57" s="1240"/>
      <c r="OV57" s="1240"/>
      <c r="OW57" s="1240"/>
      <c r="OX57" s="1241"/>
      <c r="OY57" s="1241"/>
      <c r="OZ57" s="1241"/>
      <c r="PA57" s="1241"/>
      <c r="PB57" s="1241"/>
      <c r="PC57" s="1241"/>
      <c r="PD57" s="1241"/>
      <c r="PE57" s="1241"/>
      <c r="PF57" s="1241"/>
      <c r="PG57" s="1241"/>
      <c r="PH57" s="1241"/>
      <c r="PI57" s="1241"/>
      <c r="PK57" s="1240"/>
      <c r="PL57" s="1240"/>
      <c r="PM57" s="1240"/>
      <c r="PN57" s="1240"/>
      <c r="PO57" s="1240"/>
      <c r="PP57" s="1240"/>
      <c r="PQ57" s="1240"/>
      <c r="PR57" s="1240"/>
      <c r="PS57" s="1240"/>
      <c r="PT57" s="1240"/>
      <c r="PU57" s="1240"/>
      <c r="PV57" s="1240"/>
      <c r="PW57" s="1240"/>
      <c r="PX57" s="1240"/>
      <c r="PY57" s="1240"/>
      <c r="PZ57" s="1240"/>
      <c r="QA57" s="1240"/>
      <c r="QB57" s="1240"/>
      <c r="QC57" s="1241"/>
      <c r="QD57" s="1241"/>
      <c r="QE57" s="1241"/>
      <c r="QF57" s="1241"/>
      <c r="QG57" s="1241"/>
      <c r="QH57" s="1241"/>
      <c r="QI57" s="1241"/>
      <c r="QJ57" s="1241"/>
      <c r="QK57" s="1241"/>
      <c r="QL57" s="1241"/>
      <c r="QM57" s="1241"/>
      <c r="QN57" s="1241"/>
      <c r="QP57" s="1240"/>
      <c r="QQ57" s="1240"/>
      <c r="QR57" s="1240"/>
      <c r="QS57" s="1240"/>
      <c r="QT57" s="1240"/>
      <c r="QU57" s="1240"/>
      <c r="QV57" s="1240"/>
      <c r="QW57" s="1240"/>
      <c r="QX57" s="1240"/>
      <c r="QY57" s="1240"/>
      <c r="QZ57" s="1240"/>
      <c r="RA57" s="1240"/>
      <c r="RB57" s="1240"/>
      <c r="RC57" s="1240"/>
      <c r="RD57" s="1240"/>
      <c r="RE57" s="1240"/>
      <c r="RF57" s="1240"/>
      <c r="RG57" s="1240"/>
      <c r="RH57" s="1241"/>
      <c r="RI57" s="1241"/>
      <c r="RJ57" s="1241"/>
      <c r="RK57" s="1241"/>
      <c r="RL57" s="1241"/>
      <c r="RM57" s="1241"/>
      <c r="RN57" s="1241"/>
      <c r="RO57" s="1241"/>
      <c r="RP57" s="1241"/>
      <c r="RQ57" s="1241"/>
      <c r="RR57" s="1241"/>
      <c r="RS57" s="1241"/>
    </row>
    <row r="58" spans="1:487" s="276" customFormat="1" ht="9.75" customHeight="1">
      <c r="E58" s="224"/>
      <c r="F58" s="224"/>
      <c r="G58" s="224"/>
      <c r="H58" s="224"/>
      <c r="I58" s="280"/>
      <c r="J58" s="280"/>
      <c r="K58" s="281"/>
      <c r="L58" s="281"/>
      <c r="M58" s="281"/>
      <c r="N58" s="281"/>
      <c r="O58" s="281"/>
      <c r="P58" s="258"/>
      <c r="Q58" s="282"/>
      <c r="R58" s="282"/>
      <c r="S58" s="282"/>
      <c r="T58" s="282"/>
      <c r="U58" s="282"/>
    </row>
    <row r="59" spans="1:487" s="551" customFormat="1" ht="9.9499999999999993" customHeight="1">
      <c r="A59" s="553"/>
      <c r="B59" s="559"/>
      <c r="C59" s="1080" t="s">
        <v>572</v>
      </c>
      <c r="D59" s="1081"/>
      <c r="E59" s="1081"/>
      <c r="F59" s="1081"/>
      <c r="G59" s="1081"/>
      <c r="H59" s="1081"/>
      <c r="I59" s="1081"/>
      <c r="J59" s="1081"/>
      <c r="K59" s="1081"/>
      <c r="L59" s="1081"/>
      <c r="M59" s="1081"/>
      <c r="N59" s="1081"/>
      <c r="O59" s="1081"/>
      <c r="P59" s="1081"/>
      <c r="Q59" s="1081"/>
      <c r="R59" s="1081"/>
      <c r="S59" s="1081"/>
      <c r="T59" s="1081"/>
      <c r="U59" s="1081"/>
      <c r="V59" s="1081"/>
      <c r="W59" s="1081"/>
      <c r="X59" s="1081"/>
      <c r="Y59" s="1081"/>
      <c r="Z59" s="1082"/>
      <c r="AA59" s="62"/>
      <c r="AB59" s="1148"/>
      <c r="AC59" s="1149"/>
      <c r="AD59" s="1150"/>
      <c r="AE59" s="7"/>
      <c r="AF59" s="7"/>
    </row>
    <row r="60" spans="1:487" s="551" customFormat="1" ht="9.9499999999999993" customHeight="1">
      <c r="A60" s="553"/>
      <c r="B60" s="559"/>
      <c r="C60" s="1086"/>
      <c r="D60" s="1087"/>
      <c r="E60" s="1087"/>
      <c r="F60" s="1087"/>
      <c r="G60" s="1087"/>
      <c r="H60" s="1087"/>
      <c r="I60" s="1087"/>
      <c r="J60" s="1087"/>
      <c r="K60" s="1087"/>
      <c r="L60" s="1087"/>
      <c r="M60" s="1087"/>
      <c r="N60" s="1087"/>
      <c r="O60" s="1087"/>
      <c r="P60" s="1087"/>
      <c r="Q60" s="1087"/>
      <c r="R60" s="1087"/>
      <c r="S60" s="1087"/>
      <c r="T60" s="1087"/>
      <c r="U60" s="1087"/>
      <c r="V60" s="1087"/>
      <c r="W60" s="1087"/>
      <c r="X60" s="1087"/>
      <c r="Y60" s="1087"/>
      <c r="Z60" s="1088"/>
      <c r="AA60" s="62"/>
      <c r="AB60" s="1154"/>
      <c r="AC60" s="1155"/>
      <c r="AD60" s="1156"/>
      <c r="AE60" s="7"/>
      <c r="AF60" s="7"/>
    </row>
    <row r="61" spans="1:487" s="551" customFormat="1" ht="9.9499999999999993" customHeight="1">
      <c r="A61" s="553"/>
      <c r="B61" s="7"/>
      <c r="C61" s="1607" t="s">
        <v>679</v>
      </c>
      <c r="D61" s="1607"/>
      <c r="E61" s="1607"/>
      <c r="F61" s="1607"/>
      <c r="G61" s="1607"/>
      <c r="H61" s="1607"/>
      <c r="I61" s="1607"/>
      <c r="J61" s="1607"/>
      <c r="K61" s="1607"/>
      <c r="L61" s="1607"/>
      <c r="M61" s="1607"/>
      <c r="N61" s="1607"/>
      <c r="O61" s="1607"/>
      <c r="P61" s="1607"/>
      <c r="Q61" s="1607"/>
      <c r="R61" s="1607"/>
      <c r="S61" s="1607"/>
      <c r="T61" s="1607"/>
      <c r="U61" s="1607"/>
      <c r="V61" s="1607"/>
      <c r="W61" s="1607"/>
      <c r="X61" s="1607"/>
      <c r="Y61" s="1607"/>
      <c r="Z61" s="1607"/>
      <c r="AA61" s="1607"/>
      <c r="AB61" s="1607"/>
      <c r="AC61" s="1607"/>
      <c r="AD61" s="1607"/>
      <c r="AE61" s="10"/>
      <c r="AF61" s="7"/>
      <c r="BA61" s="1240">
        <v>8</v>
      </c>
      <c r="BB61" s="1240"/>
      <c r="BC61" s="1240"/>
      <c r="BD61" s="1240"/>
      <c r="BE61" s="1240"/>
      <c r="BF61" s="1240"/>
      <c r="BG61" s="1240"/>
      <c r="BH61" s="1240"/>
      <c r="BI61" s="1240"/>
      <c r="BJ61" s="1240"/>
      <c r="BK61" s="1240"/>
      <c r="BL61" s="1240"/>
      <c r="BM61" s="1240"/>
      <c r="BN61" s="1240"/>
      <c r="BO61" s="1240"/>
      <c r="BP61" s="1240"/>
      <c r="BQ61" s="1240"/>
      <c r="BR61" s="1240"/>
      <c r="BS61" s="1241"/>
      <c r="BT61" s="1241"/>
      <c r="BU61" s="1241"/>
      <c r="BV61" s="1241"/>
      <c r="BW61" s="1241"/>
      <c r="BX61" s="1241"/>
      <c r="BY61" s="1241"/>
      <c r="BZ61" s="1241">
        <f>+BV61*BS61</f>
        <v>0</v>
      </c>
      <c r="CA61" s="1241"/>
      <c r="CB61" s="1241"/>
      <c r="CC61" s="1241"/>
      <c r="CD61" s="1241"/>
      <c r="CF61" s="1240">
        <v>8</v>
      </c>
      <c r="CG61" s="1240"/>
      <c r="CH61" s="1240"/>
      <c r="CI61" s="1240"/>
      <c r="CJ61" s="1240"/>
      <c r="CK61" s="1240"/>
      <c r="CL61" s="1240"/>
      <c r="CM61" s="1240"/>
      <c r="CN61" s="1240"/>
      <c r="CO61" s="1240"/>
      <c r="CP61" s="1240"/>
      <c r="CQ61" s="1240"/>
      <c r="CR61" s="1240"/>
      <c r="CS61" s="1240"/>
      <c r="CT61" s="1240"/>
      <c r="CU61" s="1240"/>
      <c r="CV61" s="1240"/>
      <c r="CW61" s="1240"/>
      <c r="CX61" s="1241"/>
      <c r="CY61" s="1241"/>
      <c r="CZ61" s="1241"/>
      <c r="DA61" s="1241"/>
      <c r="DB61" s="1241"/>
      <c r="DC61" s="1241"/>
      <c r="DD61" s="1241"/>
      <c r="DE61" s="1241">
        <f>+DA61*CX61</f>
        <v>0</v>
      </c>
      <c r="DF61" s="1241"/>
      <c r="DG61" s="1241"/>
      <c r="DH61" s="1241"/>
      <c r="DI61" s="1241"/>
      <c r="DK61" s="1240">
        <v>8</v>
      </c>
      <c r="DL61" s="1240"/>
      <c r="DM61" s="1240"/>
      <c r="DN61" s="1240"/>
      <c r="DO61" s="1240"/>
      <c r="DP61" s="1240"/>
      <c r="DQ61" s="1240"/>
      <c r="DR61" s="1240"/>
      <c r="DS61" s="1240"/>
      <c r="DT61" s="1240"/>
      <c r="DU61" s="1240"/>
      <c r="DV61" s="1240"/>
      <c r="DW61" s="1240"/>
      <c r="DX61" s="1240"/>
      <c r="DY61" s="1240"/>
      <c r="DZ61" s="1240"/>
      <c r="EA61" s="1240"/>
      <c r="EB61" s="1240"/>
      <c r="EC61" s="1241"/>
      <c r="ED61" s="1241"/>
      <c r="EE61" s="1241"/>
      <c r="EF61" s="1241"/>
      <c r="EG61" s="1241"/>
      <c r="EH61" s="1241"/>
      <c r="EI61" s="1241"/>
      <c r="EJ61" s="1241">
        <f>+EF61*EC61</f>
        <v>0</v>
      </c>
      <c r="EK61" s="1241"/>
      <c r="EL61" s="1241"/>
      <c r="EM61" s="1241"/>
      <c r="EN61" s="1241"/>
      <c r="EP61" s="1240">
        <v>8</v>
      </c>
      <c r="EQ61" s="1240"/>
      <c r="ER61" s="1240"/>
      <c r="ES61" s="1240"/>
      <c r="ET61" s="1240"/>
      <c r="EU61" s="1240"/>
      <c r="EV61" s="1240"/>
      <c r="EW61" s="1240"/>
      <c r="EX61" s="1240"/>
      <c r="EY61" s="1240"/>
      <c r="EZ61" s="1240"/>
      <c r="FA61" s="1240"/>
      <c r="FB61" s="1240"/>
      <c r="FC61" s="1240"/>
      <c r="FD61" s="1240"/>
      <c r="FE61" s="1240"/>
      <c r="FF61" s="1240"/>
      <c r="FG61" s="1240"/>
      <c r="FH61" s="1241"/>
      <c r="FI61" s="1241"/>
      <c r="FJ61" s="1241"/>
      <c r="FK61" s="1241"/>
      <c r="FL61" s="1241"/>
      <c r="FM61" s="1241"/>
      <c r="FN61" s="1241"/>
      <c r="FO61" s="1241">
        <f>+FK61*FH61</f>
        <v>0</v>
      </c>
      <c r="FP61" s="1241"/>
      <c r="FQ61" s="1241"/>
      <c r="FR61" s="1241"/>
      <c r="FS61" s="1241"/>
      <c r="HA61" s="1240">
        <v>8</v>
      </c>
      <c r="HB61" s="1240"/>
      <c r="HC61" s="1240"/>
      <c r="HD61" s="1240"/>
      <c r="HE61" s="1240"/>
      <c r="HF61" s="1240"/>
      <c r="HG61" s="1240"/>
      <c r="HH61" s="1240"/>
      <c r="HI61" s="1240"/>
      <c r="HJ61" s="1240"/>
      <c r="HK61" s="1240"/>
      <c r="HL61" s="1240"/>
      <c r="HM61" s="1240"/>
      <c r="HN61" s="1240"/>
      <c r="HO61" s="1240"/>
      <c r="HP61" s="1240"/>
      <c r="HQ61" s="1240"/>
      <c r="HR61" s="1240"/>
      <c r="HS61" s="1241"/>
      <c r="HT61" s="1241"/>
      <c r="HU61" s="1241"/>
      <c r="HV61" s="1241"/>
      <c r="HW61" s="1241"/>
      <c r="HX61" s="1241"/>
      <c r="HY61" s="1241"/>
      <c r="HZ61" s="1241">
        <f>+HV61*HS61</f>
        <v>0</v>
      </c>
      <c r="IA61" s="1241"/>
      <c r="IB61" s="1241"/>
      <c r="IC61" s="1241"/>
      <c r="ID61" s="1241"/>
      <c r="IF61" s="1240">
        <v>8</v>
      </c>
      <c r="IG61" s="1240"/>
      <c r="IH61" s="1240"/>
      <c r="II61" s="1240"/>
      <c r="IJ61" s="1240"/>
      <c r="IK61" s="1240"/>
      <c r="IL61" s="1240"/>
      <c r="IM61" s="1240"/>
      <c r="IN61" s="1240"/>
      <c r="IO61" s="1240"/>
      <c r="IP61" s="1240"/>
      <c r="IQ61" s="1240"/>
      <c r="IR61" s="1240"/>
      <c r="IS61" s="1240"/>
      <c r="IT61" s="1240"/>
      <c r="IU61" s="1240"/>
      <c r="IV61" s="1240"/>
      <c r="IW61" s="1240"/>
      <c r="IX61" s="1241"/>
      <c r="IY61" s="1241"/>
      <c r="IZ61" s="1241"/>
      <c r="JA61" s="1241"/>
      <c r="JB61" s="1241"/>
      <c r="JC61" s="1241"/>
      <c r="JD61" s="1241"/>
      <c r="JE61" s="1241">
        <f>+JA61*IX61</f>
        <v>0</v>
      </c>
      <c r="JF61" s="1241"/>
      <c r="JG61" s="1241"/>
      <c r="JH61" s="1241"/>
      <c r="JI61" s="1241"/>
      <c r="JK61" s="1240">
        <v>8</v>
      </c>
      <c r="JL61" s="1240"/>
      <c r="JM61" s="1240"/>
      <c r="JN61" s="1240"/>
      <c r="JO61" s="1240"/>
      <c r="JP61" s="1240"/>
      <c r="JQ61" s="1240"/>
      <c r="JR61" s="1240"/>
      <c r="JS61" s="1240"/>
      <c r="JT61" s="1240"/>
      <c r="JU61" s="1240"/>
      <c r="JV61" s="1240"/>
      <c r="JW61" s="1240"/>
      <c r="JX61" s="1240"/>
      <c r="JY61" s="1240"/>
      <c r="JZ61" s="1240"/>
      <c r="KA61" s="1240"/>
      <c r="KB61" s="1240"/>
      <c r="KC61" s="1241"/>
      <c r="KD61" s="1241"/>
      <c r="KE61" s="1241"/>
      <c r="KF61" s="1241"/>
      <c r="KG61" s="1241"/>
      <c r="KH61" s="1241"/>
      <c r="KI61" s="1241"/>
      <c r="KJ61" s="1241">
        <f>+KF61*KC61</f>
        <v>0</v>
      </c>
      <c r="KK61" s="1241"/>
      <c r="KL61" s="1241"/>
      <c r="KM61" s="1241"/>
      <c r="KN61" s="1241"/>
      <c r="KP61" s="1240">
        <v>8</v>
      </c>
      <c r="KQ61" s="1240"/>
      <c r="KR61" s="1240"/>
      <c r="KS61" s="1240"/>
      <c r="KT61" s="1240"/>
      <c r="KU61" s="1240"/>
      <c r="KV61" s="1240"/>
      <c r="KW61" s="1240"/>
      <c r="KX61" s="1240"/>
      <c r="KY61" s="1240"/>
      <c r="KZ61" s="1240"/>
      <c r="LA61" s="1240"/>
      <c r="LB61" s="1240"/>
      <c r="LC61" s="1240"/>
      <c r="LD61" s="1240"/>
      <c r="LE61" s="1240"/>
      <c r="LF61" s="1240"/>
      <c r="LG61" s="1240"/>
      <c r="LH61" s="1241"/>
      <c r="LI61" s="1241"/>
      <c r="LJ61" s="1241"/>
      <c r="LK61" s="1241"/>
      <c r="LL61" s="1241"/>
      <c r="LM61" s="1241"/>
      <c r="LN61" s="1241"/>
      <c r="LO61" s="1241">
        <f>+LK61*LH61</f>
        <v>0</v>
      </c>
      <c r="LP61" s="1241"/>
      <c r="LQ61" s="1241"/>
      <c r="LR61" s="1241"/>
      <c r="LS61" s="1241"/>
      <c r="NA61" s="1240">
        <v>8</v>
      </c>
      <c r="NB61" s="1240"/>
      <c r="NC61" s="1240"/>
      <c r="ND61" s="1240"/>
      <c r="NE61" s="1240"/>
      <c r="NF61" s="1240"/>
      <c r="NG61" s="1240"/>
      <c r="NH61" s="1240"/>
      <c r="NI61" s="1240"/>
      <c r="NJ61" s="1240"/>
      <c r="NK61" s="1240"/>
      <c r="NL61" s="1240"/>
      <c r="NM61" s="1240"/>
      <c r="NN61" s="1240"/>
      <c r="NO61" s="1240"/>
      <c r="NP61" s="1240"/>
      <c r="NQ61" s="1240"/>
      <c r="NR61" s="1240"/>
      <c r="NS61" s="1241"/>
      <c r="NT61" s="1241"/>
      <c r="NU61" s="1241"/>
      <c r="NV61" s="1241"/>
      <c r="NW61" s="1241"/>
      <c r="NX61" s="1241"/>
      <c r="NY61" s="1241"/>
      <c r="NZ61" s="1241">
        <f>+NV61*NS61</f>
        <v>0</v>
      </c>
      <c r="OA61" s="1241"/>
      <c r="OB61" s="1241"/>
      <c r="OC61" s="1241"/>
      <c r="OD61" s="1241"/>
      <c r="OF61" s="1240">
        <v>8</v>
      </c>
      <c r="OG61" s="1240"/>
      <c r="OH61" s="1240"/>
      <c r="OI61" s="1240"/>
      <c r="OJ61" s="1240"/>
      <c r="OK61" s="1240"/>
      <c r="OL61" s="1240"/>
      <c r="OM61" s="1240"/>
      <c r="ON61" s="1240"/>
      <c r="OO61" s="1240"/>
      <c r="OP61" s="1240"/>
      <c r="OQ61" s="1240"/>
      <c r="OR61" s="1240"/>
      <c r="OS61" s="1240"/>
      <c r="OT61" s="1240"/>
      <c r="OU61" s="1240"/>
      <c r="OV61" s="1240"/>
      <c r="OW61" s="1240"/>
      <c r="OX61" s="1241"/>
      <c r="OY61" s="1241"/>
      <c r="OZ61" s="1241"/>
      <c r="PA61" s="1241"/>
      <c r="PB61" s="1241"/>
      <c r="PC61" s="1241"/>
      <c r="PD61" s="1241"/>
      <c r="PE61" s="1241">
        <f>+PA61*OX61</f>
        <v>0</v>
      </c>
      <c r="PF61" s="1241"/>
      <c r="PG61" s="1241"/>
      <c r="PH61" s="1241"/>
      <c r="PI61" s="1241"/>
      <c r="PK61" s="1240">
        <v>8</v>
      </c>
      <c r="PL61" s="1240"/>
      <c r="PM61" s="1240"/>
      <c r="PN61" s="1240"/>
      <c r="PO61" s="1240"/>
      <c r="PP61" s="1240"/>
      <c r="PQ61" s="1240"/>
      <c r="PR61" s="1240"/>
      <c r="PS61" s="1240"/>
      <c r="PT61" s="1240"/>
      <c r="PU61" s="1240"/>
      <c r="PV61" s="1240"/>
      <c r="PW61" s="1240"/>
      <c r="PX61" s="1240"/>
      <c r="PY61" s="1240"/>
      <c r="PZ61" s="1240"/>
      <c r="QA61" s="1240"/>
      <c r="QB61" s="1240"/>
      <c r="QC61" s="1241"/>
      <c r="QD61" s="1241"/>
      <c r="QE61" s="1241"/>
      <c r="QF61" s="1241"/>
      <c r="QG61" s="1241"/>
      <c r="QH61" s="1241"/>
      <c r="QI61" s="1241"/>
      <c r="QJ61" s="1241">
        <f>+QF61*QC61</f>
        <v>0</v>
      </c>
      <c r="QK61" s="1241"/>
      <c r="QL61" s="1241"/>
      <c r="QM61" s="1241"/>
      <c r="QN61" s="1241"/>
      <c r="QP61" s="1240">
        <v>8</v>
      </c>
      <c r="QQ61" s="1240"/>
      <c r="QR61" s="1240"/>
      <c r="QS61" s="1240"/>
      <c r="QT61" s="1240"/>
      <c r="QU61" s="1240"/>
      <c r="QV61" s="1240"/>
      <c r="QW61" s="1240"/>
      <c r="QX61" s="1240"/>
      <c r="QY61" s="1240"/>
      <c r="QZ61" s="1240"/>
      <c r="RA61" s="1240"/>
      <c r="RB61" s="1240"/>
      <c r="RC61" s="1240"/>
      <c r="RD61" s="1240"/>
      <c r="RE61" s="1240"/>
      <c r="RF61" s="1240"/>
      <c r="RG61" s="1240"/>
      <c r="RH61" s="1241"/>
      <c r="RI61" s="1241"/>
      <c r="RJ61" s="1241"/>
      <c r="RK61" s="1241"/>
      <c r="RL61" s="1241"/>
      <c r="RM61" s="1241"/>
      <c r="RN61" s="1241"/>
      <c r="RO61" s="1241">
        <f>+RK61*RH61</f>
        <v>0</v>
      </c>
      <c r="RP61" s="1241"/>
      <c r="RQ61" s="1241"/>
      <c r="RR61" s="1241"/>
      <c r="RS61" s="1241"/>
    </row>
    <row r="62" spans="1:487" s="551" customFormat="1" ht="9.9499999999999993" customHeight="1">
      <c r="A62" s="553"/>
      <c r="B62" s="7"/>
      <c r="C62" s="1607"/>
      <c r="D62" s="1607"/>
      <c r="E62" s="1607"/>
      <c r="F62" s="1607"/>
      <c r="G62" s="1607"/>
      <c r="H62" s="1607"/>
      <c r="I62" s="1607"/>
      <c r="J62" s="1607"/>
      <c r="K62" s="1607"/>
      <c r="L62" s="1607"/>
      <c r="M62" s="1607"/>
      <c r="N62" s="1607"/>
      <c r="O62" s="1607"/>
      <c r="P62" s="1607"/>
      <c r="Q62" s="1607"/>
      <c r="R62" s="1607"/>
      <c r="S62" s="1607"/>
      <c r="T62" s="1607"/>
      <c r="U62" s="1607"/>
      <c r="V62" s="1607"/>
      <c r="W62" s="1607"/>
      <c r="X62" s="1607"/>
      <c r="Y62" s="1607"/>
      <c r="Z62" s="1607"/>
      <c r="AA62" s="1607"/>
      <c r="AB62" s="1607"/>
      <c r="AC62" s="1607"/>
      <c r="AD62" s="1607"/>
      <c r="AE62" s="10"/>
      <c r="AF62" s="7"/>
      <c r="BA62" s="1240"/>
      <c r="BB62" s="1240"/>
      <c r="BC62" s="1240"/>
      <c r="BD62" s="1240"/>
      <c r="BE62" s="1240"/>
      <c r="BF62" s="1240"/>
      <c r="BG62" s="1240"/>
      <c r="BH62" s="1240"/>
      <c r="BI62" s="1240"/>
      <c r="BJ62" s="1240"/>
      <c r="BK62" s="1240"/>
      <c r="BL62" s="1240"/>
      <c r="BM62" s="1240"/>
      <c r="BN62" s="1240"/>
      <c r="BO62" s="1240"/>
      <c r="BP62" s="1240"/>
      <c r="BQ62" s="1240"/>
      <c r="BR62" s="1240"/>
      <c r="BS62" s="1241"/>
      <c r="BT62" s="1241"/>
      <c r="BU62" s="1241"/>
      <c r="BV62" s="1241"/>
      <c r="BW62" s="1241"/>
      <c r="BX62" s="1241"/>
      <c r="BY62" s="1241"/>
      <c r="BZ62" s="1241"/>
      <c r="CA62" s="1241"/>
      <c r="CB62" s="1241"/>
      <c r="CC62" s="1241"/>
      <c r="CD62" s="1241"/>
      <c r="CF62" s="1240"/>
      <c r="CG62" s="1240"/>
      <c r="CH62" s="1240"/>
      <c r="CI62" s="1240"/>
      <c r="CJ62" s="1240"/>
      <c r="CK62" s="1240"/>
      <c r="CL62" s="1240"/>
      <c r="CM62" s="1240"/>
      <c r="CN62" s="1240"/>
      <c r="CO62" s="1240"/>
      <c r="CP62" s="1240"/>
      <c r="CQ62" s="1240"/>
      <c r="CR62" s="1240"/>
      <c r="CS62" s="1240"/>
      <c r="CT62" s="1240"/>
      <c r="CU62" s="1240"/>
      <c r="CV62" s="1240"/>
      <c r="CW62" s="1240"/>
      <c r="CX62" s="1241"/>
      <c r="CY62" s="1241"/>
      <c r="CZ62" s="1241"/>
      <c r="DA62" s="1241"/>
      <c r="DB62" s="1241"/>
      <c r="DC62" s="1241"/>
      <c r="DD62" s="1241"/>
      <c r="DE62" s="1241"/>
      <c r="DF62" s="1241"/>
      <c r="DG62" s="1241"/>
      <c r="DH62" s="1241"/>
      <c r="DI62" s="1241"/>
      <c r="DK62" s="1240"/>
      <c r="DL62" s="1240"/>
      <c r="DM62" s="1240"/>
      <c r="DN62" s="1240"/>
      <c r="DO62" s="1240"/>
      <c r="DP62" s="1240"/>
      <c r="DQ62" s="1240"/>
      <c r="DR62" s="1240"/>
      <c r="DS62" s="1240"/>
      <c r="DT62" s="1240"/>
      <c r="DU62" s="1240"/>
      <c r="DV62" s="1240"/>
      <c r="DW62" s="1240"/>
      <c r="DX62" s="1240"/>
      <c r="DY62" s="1240"/>
      <c r="DZ62" s="1240"/>
      <c r="EA62" s="1240"/>
      <c r="EB62" s="1240"/>
      <c r="EC62" s="1241"/>
      <c r="ED62" s="1241"/>
      <c r="EE62" s="1241"/>
      <c r="EF62" s="1241"/>
      <c r="EG62" s="1241"/>
      <c r="EH62" s="1241"/>
      <c r="EI62" s="1241"/>
      <c r="EJ62" s="1241"/>
      <c r="EK62" s="1241"/>
      <c r="EL62" s="1241"/>
      <c r="EM62" s="1241"/>
      <c r="EN62" s="1241"/>
      <c r="EP62" s="1240"/>
      <c r="EQ62" s="1240"/>
      <c r="ER62" s="1240"/>
      <c r="ES62" s="1240"/>
      <c r="ET62" s="1240"/>
      <c r="EU62" s="1240"/>
      <c r="EV62" s="1240"/>
      <c r="EW62" s="1240"/>
      <c r="EX62" s="1240"/>
      <c r="EY62" s="1240"/>
      <c r="EZ62" s="1240"/>
      <c r="FA62" s="1240"/>
      <c r="FB62" s="1240"/>
      <c r="FC62" s="1240"/>
      <c r="FD62" s="1240"/>
      <c r="FE62" s="1240"/>
      <c r="FF62" s="1240"/>
      <c r="FG62" s="1240"/>
      <c r="FH62" s="1241"/>
      <c r="FI62" s="1241"/>
      <c r="FJ62" s="1241"/>
      <c r="FK62" s="1241"/>
      <c r="FL62" s="1241"/>
      <c r="FM62" s="1241"/>
      <c r="FN62" s="1241"/>
      <c r="FO62" s="1241"/>
      <c r="FP62" s="1241"/>
      <c r="FQ62" s="1241"/>
      <c r="FR62" s="1241"/>
      <c r="FS62" s="1241"/>
      <c r="HA62" s="1240"/>
      <c r="HB62" s="1240"/>
      <c r="HC62" s="1240"/>
      <c r="HD62" s="1240"/>
      <c r="HE62" s="1240"/>
      <c r="HF62" s="1240"/>
      <c r="HG62" s="1240"/>
      <c r="HH62" s="1240"/>
      <c r="HI62" s="1240"/>
      <c r="HJ62" s="1240"/>
      <c r="HK62" s="1240"/>
      <c r="HL62" s="1240"/>
      <c r="HM62" s="1240"/>
      <c r="HN62" s="1240"/>
      <c r="HO62" s="1240"/>
      <c r="HP62" s="1240"/>
      <c r="HQ62" s="1240"/>
      <c r="HR62" s="1240"/>
      <c r="HS62" s="1241"/>
      <c r="HT62" s="1241"/>
      <c r="HU62" s="1241"/>
      <c r="HV62" s="1241"/>
      <c r="HW62" s="1241"/>
      <c r="HX62" s="1241"/>
      <c r="HY62" s="1241"/>
      <c r="HZ62" s="1241"/>
      <c r="IA62" s="1241"/>
      <c r="IB62" s="1241"/>
      <c r="IC62" s="1241"/>
      <c r="ID62" s="1241"/>
      <c r="IF62" s="1240"/>
      <c r="IG62" s="1240"/>
      <c r="IH62" s="1240"/>
      <c r="II62" s="1240"/>
      <c r="IJ62" s="1240"/>
      <c r="IK62" s="1240"/>
      <c r="IL62" s="1240"/>
      <c r="IM62" s="1240"/>
      <c r="IN62" s="1240"/>
      <c r="IO62" s="1240"/>
      <c r="IP62" s="1240"/>
      <c r="IQ62" s="1240"/>
      <c r="IR62" s="1240"/>
      <c r="IS62" s="1240"/>
      <c r="IT62" s="1240"/>
      <c r="IU62" s="1240"/>
      <c r="IV62" s="1240"/>
      <c r="IW62" s="1240"/>
      <c r="IX62" s="1241"/>
      <c r="IY62" s="1241"/>
      <c r="IZ62" s="1241"/>
      <c r="JA62" s="1241"/>
      <c r="JB62" s="1241"/>
      <c r="JC62" s="1241"/>
      <c r="JD62" s="1241"/>
      <c r="JE62" s="1241"/>
      <c r="JF62" s="1241"/>
      <c r="JG62" s="1241"/>
      <c r="JH62" s="1241"/>
      <c r="JI62" s="1241"/>
      <c r="JK62" s="1240"/>
      <c r="JL62" s="1240"/>
      <c r="JM62" s="1240"/>
      <c r="JN62" s="1240"/>
      <c r="JO62" s="1240"/>
      <c r="JP62" s="1240"/>
      <c r="JQ62" s="1240"/>
      <c r="JR62" s="1240"/>
      <c r="JS62" s="1240"/>
      <c r="JT62" s="1240"/>
      <c r="JU62" s="1240"/>
      <c r="JV62" s="1240"/>
      <c r="JW62" s="1240"/>
      <c r="JX62" s="1240"/>
      <c r="JY62" s="1240"/>
      <c r="JZ62" s="1240"/>
      <c r="KA62" s="1240"/>
      <c r="KB62" s="1240"/>
      <c r="KC62" s="1241"/>
      <c r="KD62" s="1241"/>
      <c r="KE62" s="1241"/>
      <c r="KF62" s="1241"/>
      <c r="KG62" s="1241"/>
      <c r="KH62" s="1241"/>
      <c r="KI62" s="1241"/>
      <c r="KJ62" s="1241"/>
      <c r="KK62" s="1241"/>
      <c r="KL62" s="1241"/>
      <c r="KM62" s="1241"/>
      <c r="KN62" s="1241"/>
      <c r="KP62" s="1240"/>
      <c r="KQ62" s="1240"/>
      <c r="KR62" s="1240"/>
      <c r="KS62" s="1240"/>
      <c r="KT62" s="1240"/>
      <c r="KU62" s="1240"/>
      <c r="KV62" s="1240"/>
      <c r="KW62" s="1240"/>
      <c r="KX62" s="1240"/>
      <c r="KY62" s="1240"/>
      <c r="KZ62" s="1240"/>
      <c r="LA62" s="1240"/>
      <c r="LB62" s="1240"/>
      <c r="LC62" s="1240"/>
      <c r="LD62" s="1240"/>
      <c r="LE62" s="1240"/>
      <c r="LF62" s="1240"/>
      <c r="LG62" s="1240"/>
      <c r="LH62" s="1241"/>
      <c r="LI62" s="1241"/>
      <c r="LJ62" s="1241"/>
      <c r="LK62" s="1241"/>
      <c r="LL62" s="1241"/>
      <c r="LM62" s="1241"/>
      <c r="LN62" s="1241"/>
      <c r="LO62" s="1241"/>
      <c r="LP62" s="1241"/>
      <c r="LQ62" s="1241"/>
      <c r="LR62" s="1241"/>
      <c r="LS62" s="1241"/>
      <c r="NA62" s="1240"/>
      <c r="NB62" s="1240"/>
      <c r="NC62" s="1240"/>
      <c r="ND62" s="1240"/>
      <c r="NE62" s="1240"/>
      <c r="NF62" s="1240"/>
      <c r="NG62" s="1240"/>
      <c r="NH62" s="1240"/>
      <c r="NI62" s="1240"/>
      <c r="NJ62" s="1240"/>
      <c r="NK62" s="1240"/>
      <c r="NL62" s="1240"/>
      <c r="NM62" s="1240"/>
      <c r="NN62" s="1240"/>
      <c r="NO62" s="1240"/>
      <c r="NP62" s="1240"/>
      <c r="NQ62" s="1240"/>
      <c r="NR62" s="1240"/>
      <c r="NS62" s="1241"/>
      <c r="NT62" s="1241"/>
      <c r="NU62" s="1241"/>
      <c r="NV62" s="1241"/>
      <c r="NW62" s="1241"/>
      <c r="NX62" s="1241"/>
      <c r="NY62" s="1241"/>
      <c r="NZ62" s="1241"/>
      <c r="OA62" s="1241"/>
      <c r="OB62" s="1241"/>
      <c r="OC62" s="1241"/>
      <c r="OD62" s="1241"/>
      <c r="OF62" s="1240"/>
      <c r="OG62" s="1240"/>
      <c r="OH62" s="1240"/>
      <c r="OI62" s="1240"/>
      <c r="OJ62" s="1240"/>
      <c r="OK62" s="1240"/>
      <c r="OL62" s="1240"/>
      <c r="OM62" s="1240"/>
      <c r="ON62" s="1240"/>
      <c r="OO62" s="1240"/>
      <c r="OP62" s="1240"/>
      <c r="OQ62" s="1240"/>
      <c r="OR62" s="1240"/>
      <c r="OS62" s="1240"/>
      <c r="OT62" s="1240"/>
      <c r="OU62" s="1240"/>
      <c r="OV62" s="1240"/>
      <c r="OW62" s="1240"/>
      <c r="OX62" s="1241"/>
      <c r="OY62" s="1241"/>
      <c r="OZ62" s="1241"/>
      <c r="PA62" s="1241"/>
      <c r="PB62" s="1241"/>
      <c r="PC62" s="1241"/>
      <c r="PD62" s="1241"/>
      <c r="PE62" s="1241"/>
      <c r="PF62" s="1241"/>
      <c r="PG62" s="1241"/>
      <c r="PH62" s="1241"/>
      <c r="PI62" s="1241"/>
      <c r="PK62" s="1240"/>
      <c r="PL62" s="1240"/>
      <c r="PM62" s="1240"/>
      <c r="PN62" s="1240"/>
      <c r="PO62" s="1240"/>
      <c r="PP62" s="1240"/>
      <c r="PQ62" s="1240"/>
      <c r="PR62" s="1240"/>
      <c r="PS62" s="1240"/>
      <c r="PT62" s="1240"/>
      <c r="PU62" s="1240"/>
      <c r="PV62" s="1240"/>
      <c r="PW62" s="1240"/>
      <c r="PX62" s="1240"/>
      <c r="PY62" s="1240"/>
      <c r="PZ62" s="1240"/>
      <c r="QA62" s="1240"/>
      <c r="QB62" s="1240"/>
      <c r="QC62" s="1241"/>
      <c r="QD62" s="1241"/>
      <c r="QE62" s="1241"/>
      <c r="QF62" s="1241"/>
      <c r="QG62" s="1241"/>
      <c r="QH62" s="1241"/>
      <c r="QI62" s="1241"/>
      <c r="QJ62" s="1241"/>
      <c r="QK62" s="1241"/>
      <c r="QL62" s="1241"/>
      <c r="QM62" s="1241"/>
      <c r="QN62" s="1241"/>
      <c r="QP62" s="1240"/>
      <c r="QQ62" s="1240"/>
      <c r="QR62" s="1240"/>
      <c r="QS62" s="1240"/>
      <c r="QT62" s="1240"/>
      <c r="QU62" s="1240"/>
      <c r="QV62" s="1240"/>
      <c r="QW62" s="1240"/>
      <c r="QX62" s="1240"/>
      <c r="QY62" s="1240"/>
      <c r="QZ62" s="1240"/>
      <c r="RA62" s="1240"/>
      <c r="RB62" s="1240"/>
      <c r="RC62" s="1240"/>
      <c r="RD62" s="1240"/>
      <c r="RE62" s="1240"/>
      <c r="RF62" s="1240"/>
      <c r="RG62" s="1240"/>
      <c r="RH62" s="1241"/>
      <c r="RI62" s="1241"/>
      <c r="RJ62" s="1241"/>
      <c r="RK62" s="1241"/>
      <c r="RL62" s="1241"/>
      <c r="RM62" s="1241"/>
      <c r="RN62" s="1241"/>
      <c r="RO62" s="1241"/>
      <c r="RP62" s="1241"/>
      <c r="RQ62" s="1241"/>
      <c r="RR62" s="1241"/>
      <c r="RS62" s="1241"/>
    </row>
    <row r="63" spans="1:487" s="550" customFormat="1" ht="9.9499999999999993" customHeight="1">
      <c r="A63" s="203"/>
      <c r="B63" s="203"/>
      <c r="C63" s="203"/>
      <c r="D63" s="203"/>
      <c r="E63" s="203"/>
      <c r="F63" s="203"/>
      <c r="G63" s="203"/>
      <c r="H63" s="203"/>
      <c r="I63" s="203"/>
      <c r="J63" s="203"/>
      <c r="K63" s="203"/>
      <c r="L63" s="203"/>
      <c r="M63" s="203"/>
      <c r="N63" s="203"/>
      <c r="O63" s="203"/>
      <c r="P63" s="203"/>
      <c r="Q63" s="203"/>
      <c r="R63" s="203"/>
      <c r="S63" s="203"/>
      <c r="T63" s="203"/>
      <c r="U63" s="203"/>
      <c r="V63" s="203"/>
      <c r="W63" s="203"/>
      <c r="X63" s="203"/>
      <c r="Y63" s="203"/>
      <c r="Z63" s="203"/>
      <c r="AA63" s="203"/>
      <c r="AB63" s="203"/>
      <c r="AC63" s="203"/>
      <c r="AD63" s="203"/>
      <c r="AE63" s="203"/>
      <c r="AF63" s="203"/>
    </row>
    <row r="64" spans="1:487" s="551" customFormat="1" ht="9.75" customHeight="1">
      <c r="A64" s="553"/>
      <c r="B64" s="1465" t="s">
        <v>646</v>
      </c>
      <c r="C64" s="1465"/>
      <c r="D64" s="1465"/>
      <c r="E64" s="1465"/>
      <c r="F64" s="1465"/>
      <c r="G64" s="1465"/>
      <c r="H64" s="1465"/>
      <c r="I64" s="1465"/>
      <c r="J64" s="1465"/>
      <c r="K64" s="1465"/>
      <c r="L64" s="1465"/>
      <c r="M64" s="1465"/>
      <c r="N64" s="1465"/>
      <c r="O64" s="1465"/>
      <c r="P64" s="1465"/>
      <c r="Q64" s="1465"/>
      <c r="R64" s="1465"/>
      <c r="S64" s="1465"/>
      <c r="T64" s="1465"/>
      <c r="U64" s="1465"/>
      <c r="V64" s="1465"/>
      <c r="W64" s="1465"/>
      <c r="X64" s="1465"/>
      <c r="Y64" s="1465"/>
      <c r="Z64" s="1465"/>
      <c r="AA64" s="1465"/>
      <c r="AB64" s="1465"/>
      <c r="AC64" s="1465"/>
      <c r="AD64" s="1465"/>
      <c r="AE64" s="1465"/>
      <c r="AF64" s="58"/>
    </row>
    <row r="65" spans="1:487" s="551" customFormat="1" ht="9.9499999999999993" customHeight="1">
      <c r="A65" s="553"/>
      <c r="B65" s="1465"/>
      <c r="C65" s="1465"/>
      <c r="D65" s="1465"/>
      <c r="E65" s="1465"/>
      <c r="F65" s="1465"/>
      <c r="G65" s="1465"/>
      <c r="H65" s="1465"/>
      <c r="I65" s="1465"/>
      <c r="J65" s="1465"/>
      <c r="K65" s="1465"/>
      <c r="L65" s="1465"/>
      <c r="M65" s="1465"/>
      <c r="N65" s="1465"/>
      <c r="O65" s="1465"/>
      <c r="P65" s="1465"/>
      <c r="Q65" s="1465"/>
      <c r="R65" s="1465"/>
      <c r="S65" s="1465"/>
      <c r="T65" s="1465"/>
      <c r="U65" s="1465"/>
      <c r="V65" s="1465"/>
      <c r="W65" s="1465"/>
      <c r="X65" s="1465"/>
      <c r="Y65" s="1465"/>
      <c r="Z65" s="1465"/>
      <c r="AA65" s="1465"/>
      <c r="AB65" s="1465"/>
      <c r="AC65" s="1465"/>
      <c r="AD65" s="1465"/>
      <c r="AE65" s="1465"/>
      <c r="AF65" s="58"/>
    </row>
    <row r="66" spans="1:487" s="551" customFormat="1" ht="9.9499999999999993" customHeight="1">
      <c r="A66" s="553"/>
      <c r="B66" s="7"/>
      <c r="C66" s="67"/>
      <c r="D66" s="553"/>
      <c r="E66" s="553"/>
      <c r="F66" s="10"/>
      <c r="G66" s="553"/>
      <c r="H66" s="10"/>
      <c r="I66" s="553"/>
      <c r="J66" s="553"/>
      <c r="K66" s="553"/>
      <c r="L66" s="553"/>
      <c r="M66" s="92"/>
      <c r="N66" s="92"/>
      <c r="O66" s="92"/>
      <c r="P66" s="92"/>
      <c r="Q66" s="553"/>
      <c r="R66" s="553"/>
      <c r="S66" s="553"/>
      <c r="T66" s="553"/>
      <c r="U66" s="553"/>
      <c r="V66" s="553"/>
      <c r="W66" s="553"/>
      <c r="X66" s="553"/>
      <c r="Y66" s="10"/>
      <c r="Z66" s="10"/>
      <c r="AA66" s="10"/>
      <c r="AB66" s="10"/>
      <c r="AC66" s="10"/>
      <c r="AD66" s="10"/>
      <c r="AE66" s="10"/>
      <c r="AF66" s="7"/>
      <c r="BA66" s="13"/>
      <c r="BB66" s="13"/>
      <c r="BC66" s="13"/>
      <c r="BD66" s="13"/>
      <c r="BE66" s="13"/>
      <c r="BF66" s="13"/>
      <c r="BG66" s="13"/>
      <c r="BH66" s="13"/>
      <c r="BI66" s="13"/>
      <c r="BJ66" s="13"/>
      <c r="BK66" s="13"/>
      <c r="BL66" s="13"/>
      <c r="BM66" s="13"/>
      <c r="BN66" s="13"/>
      <c r="BO66" s="13"/>
      <c r="CF66" s="13"/>
      <c r="CG66" s="13"/>
      <c r="CH66" s="13"/>
      <c r="CI66" s="13"/>
      <c r="CJ66" s="13"/>
      <c r="CK66" s="13"/>
      <c r="CL66" s="13"/>
      <c r="CM66" s="13"/>
      <c r="CN66" s="13"/>
      <c r="CO66" s="13"/>
      <c r="CP66" s="13"/>
      <c r="CQ66" s="13"/>
      <c r="CR66" s="13"/>
      <c r="CS66" s="13"/>
      <c r="CT66" s="13"/>
      <c r="CU66" s="13"/>
      <c r="CV66" s="13"/>
      <c r="CW66" s="13"/>
      <c r="CX66" s="13"/>
      <c r="CY66" s="13"/>
      <c r="CZ66" s="13"/>
      <c r="DK66" s="13"/>
      <c r="DL66" s="13"/>
      <c r="DM66" s="13"/>
      <c r="DN66" s="13"/>
      <c r="DO66" s="13"/>
      <c r="DP66" s="13"/>
      <c r="DQ66" s="13"/>
      <c r="DR66" s="13"/>
      <c r="DS66" s="13"/>
      <c r="DT66" s="13"/>
      <c r="DU66" s="13"/>
      <c r="DV66" s="13"/>
      <c r="DW66" s="13"/>
      <c r="DX66" s="13"/>
      <c r="DY66" s="13"/>
      <c r="DZ66" s="13"/>
      <c r="EA66" s="13"/>
      <c r="EB66" s="13"/>
      <c r="EC66" s="13"/>
      <c r="ED66" s="13"/>
      <c r="EE66" s="13"/>
      <c r="EP66" s="13"/>
      <c r="EQ66" s="13"/>
      <c r="ER66" s="13"/>
      <c r="ES66" s="13"/>
      <c r="ET66" s="13"/>
      <c r="EU66" s="13"/>
      <c r="EV66" s="13"/>
      <c r="EW66" s="13"/>
      <c r="EX66" s="13"/>
      <c r="EY66" s="13"/>
      <c r="EZ66" s="13"/>
      <c r="FA66" s="13"/>
      <c r="FB66" s="13"/>
      <c r="FC66" s="13"/>
      <c r="FD66" s="13"/>
      <c r="FE66" s="13"/>
      <c r="FF66" s="13"/>
      <c r="FG66" s="13"/>
      <c r="FH66" s="13"/>
      <c r="FI66" s="13"/>
      <c r="FJ66" s="13"/>
      <c r="HA66" s="13"/>
      <c r="HB66" s="13"/>
      <c r="HC66" s="13"/>
      <c r="HD66" s="13"/>
      <c r="HE66" s="13"/>
      <c r="HF66" s="13"/>
      <c r="HG66" s="13"/>
      <c r="HH66" s="13"/>
      <c r="HI66" s="13"/>
      <c r="HJ66" s="13"/>
      <c r="HK66" s="13"/>
      <c r="HL66" s="13"/>
      <c r="HM66" s="13"/>
      <c r="HN66" s="13"/>
      <c r="HO66" s="13"/>
      <c r="IF66" s="13"/>
      <c r="IG66" s="13"/>
      <c r="IH66" s="13"/>
      <c r="II66" s="13"/>
      <c r="IJ66" s="13"/>
      <c r="IK66" s="13"/>
      <c r="IL66" s="13"/>
      <c r="IM66" s="13"/>
      <c r="IN66" s="13"/>
      <c r="IO66" s="13"/>
      <c r="IP66" s="13"/>
      <c r="IQ66" s="13"/>
      <c r="IR66" s="13"/>
      <c r="IS66" s="13"/>
      <c r="IT66" s="13"/>
      <c r="IU66" s="13"/>
      <c r="IV66" s="13"/>
      <c r="IW66" s="13"/>
      <c r="IX66" s="13"/>
      <c r="IY66" s="13"/>
      <c r="IZ66" s="13"/>
      <c r="JK66" s="13"/>
      <c r="JL66" s="13"/>
      <c r="JM66" s="13"/>
      <c r="JN66" s="13"/>
      <c r="JO66" s="13"/>
      <c r="JP66" s="13"/>
      <c r="JQ66" s="13"/>
      <c r="JR66" s="13"/>
      <c r="JS66" s="13"/>
      <c r="JT66" s="13"/>
      <c r="JU66" s="13"/>
      <c r="JV66" s="13"/>
      <c r="JW66" s="13"/>
      <c r="JX66" s="13"/>
      <c r="JY66" s="13"/>
      <c r="JZ66" s="13"/>
      <c r="KA66" s="13"/>
      <c r="KB66" s="13"/>
      <c r="KC66" s="13"/>
      <c r="KD66" s="13"/>
      <c r="KE66" s="13"/>
      <c r="KP66" s="13"/>
      <c r="KQ66" s="13"/>
      <c r="KR66" s="13"/>
      <c r="KS66" s="13"/>
      <c r="KT66" s="13"/>
      <c r="KU66" s="13"/>
      <c r="KV66" s="13"/>
      <c r="KW66" s="13"/>
      <c r="KX66" s="13"/>
      <c r="KY66" s="13"/>
      <c r="KZ66" s="13"/>
      <c r="LA66" s="13"/>
      <c r="LB66" s="13"/>
      <c r="LC66" s="13"/>
      <c r="LD66" s="13"/>
      <c r="LE66" s="13"/>
      <c r="LF66" s="13"/>
      <c r="LG66" s="13"/>
      <c r="LH66" s="13"/>
      <c r="LI66" s="13"/>
      <c r="LJ66" s="13"/>
      <c r="NA66" s="13"/>
      <c r="NB66" s="13"/>
      <c r="NC66" s="13"/>
      <c r="ND66" s="13"/>
      <c r="NE66" s="13"/>
      <c r="NF66" s="13"/>
      <c r="NG66" s="13"/>
      <c r="NH66" s="13"/>
      <c r="NI66" s="13"/>
      <c r="NJ66" s="13"/>
      <c r="NK66" s="13"/>
      <c r="NL66" s="13"/>
      <c r="NM66" s="13"/>
      <c r="NN66" s="13"/>
      <c r="NO66" s="13"/>
      <c r="OF66" s="13"/>
      <c r="OG66" s="13"/>
      <c r="OH66" s="13"/>
      <c r="OI66" s="13"/>
      <c r="OJ66" s="13"/>
      <c r="OK66" s="13"/>
      <c r="OL66" s="13"/>
      <c r="OM66" s="13"/>
      <c r="ON66" s="13"/>
      <c r="OO66" s="13"/>
      <c r="OP66" s="13"/>
      <c r="OQ66" s="13"/>
      <c r="OR66" s="13"/>
      <c r="OS66" s="13"/>
      <c r="OT66" s="13"/>
      <c r="OU66" s="13"/>
      <c r="OV66" s="13"/>
      <c r="OW66" s="13"/>
      <c r="OX66" s="13"/>
      <c r="OY66" s="13"/>
      <c r="OZ66" s="13"/>
      <c r="PK66" s="13"/>
      <c r="PL66" s="13"/>
      <c r="PM66" s="13"/>
      <c r="PN66" s="13"/>
      <c r="PO66" s="13"/>
      <c r="PP66" s="13"/>
      <c r="PQ66" s="13"/>
      <c r="PR66" s="13"/>
      <c r="PS66" s="13"/>
      <c r="PT66" s="13"/>
      <c r="PU66" s="13"/>
      <c r="PV66" s="13"/>
      <c r="PW66" s="13"/>
      <c r="PX66" s="13"/>
      <c r="PY66" s="13"/>
      <c r="PZ66" s="13"/>
      <c r="QA66" s="13"/>
      <c r="QB66" s="13"/>
      <c r="QC66" s="13"/>
      <c r="QD66" s="13"/>
      <c r="QE66" s="13"/>
      <c r="QP66" s="13"/>
      <c r="QQ66" s="13"/>
      <c r="QR66" s="13"/>
      <c r="QS66" s="13"/>
      <c r="QT66" s="13"/>
      <c r="QU66" s="13"/>
      <c r="QV66" s="13"/>
      <c r="QW66" s="13"/>
      <c r="QX66" s="13"/>
      <c r="QY66" s="13"/>
      <c r="QZ66" s="13"/>
      <c r="RA66" s="13"/>
      <c r="RB66" s="13"/>
      <c r="RC66" s="13"/>
      <c r="RD66" s="13"/>
      <c r="RE66" s="13"/>
      <c r="RF66" s="13"/>
      <c r="RG66" s="13"/>
      <c r="RH66" s="13"/>
      <c r="RI66" s="13"/>
      <c r="RJ66" s="13"/>
    </row>
    <row r="67" spans="1:487" s="551" customFormat="1" ht="9.9499999999999993" customHeight="1">
      <c r="A67" s="553"/>
      <c r="B67" s="7"/>
      <c r="C67" s="1610" t="s">
        <v>619</v>
      </c>
      <c r="D67" s="1611"/>
      <c r="E67" s="1611"/>
      <c r="F67" s="1611"/>
      <c r="G67" s="1611"/>
      <c r="H67" s="1611"/>
      <c r="I67" s="1611"/>
      <c r="J67" s="1611"/>
      <c r="K67" s="1611"/>
      <c r="L67" s="1611"/>
      <c r="M67" s="1611"/>
      <c r="N67" s="1611"/>
      <c r="O67" s="1611"/>
      <c r="P67" s="1611"/>
      <c r="Q67" s="1611"/>
      <c r="R67" s="1611"/>
      <c r="S67" s="1611"/>
      <c r="T67" s="1611"/>
      <c r="U67" s="1611"/>
      <c r="V67" s="1611"/>
      <c r="W67" s="1611"/>
      <c r="X67" s="1611"/>
      <c r="Y67" s="1611"/>
      <c r="Z67" s="1611"/>
      <c r="AA67" s="1611"/>
      <c r="AB67" s="1611"/>
      <c r="AC67" s="1611"/>
      <c r="AD67" s="1612"/>
      <c r="AE67" s="10"/>
      <c r="AF67" s="7"/>
      <c r="BA67" s="13"/>
      <c r="BB67" s="13"/>
      <c r="BC67" s="13"/>
      <c r="BD67" s="13"/>
      <c r="BE67" s="13"/>
      <c r="BF67" s="13"/>
      <c r="BG67" s="13"/>
      <c r="BH67" s="13"/>
      <c r="BI67" s="13"/>
      <c r="BJ67" s="13"/>
      <c r="BK67" s="13"/>
      <c r="BL67" s="13"/>
      <c r="BM67" s="13"/>
      <c r="BN67" s="13"/>
      <c r="BO67" s="13"/>
      <c r="BP67" s="1278" t="s">
        <v>213</v>
      </c>
      <c r="BQ67" s="1278"/>
      <c r="BR67" s="1278"/>
      <c r="BS67" s="1278"/>
      <c r="BT67" s="1278"/>
      <c r="BU67" s="1278"/>
      <c r="BV67" s="1278"/>
      <c r="BW67" s="1609"/>
      <c r="BX67" s="1609"/>
      <c r="BY67" s="1608"/>
      <c r="BZ67" s="1608"/>
      <c r="CA67" s="1608"/>
      <c r="CB67" s="1608"/>
      <c r="CC67" s="1608"/>
      <c r="CD67" s="1608"/>
      <c r="CF67" s="13"/>
      <c r="CG67" s="13"/>
      <c r="CH67" s="13"/>
      <c r="CI67" s="13"/>
      <c r="CJ67" s="13"/>
      <c r="CK67" s="13"/>
      <c r="CL67" s="13"/>
      <c r="CM67" s="13"/>
      <c r="CN67" s="13"/>
      <c r="CO67" s="13"/>
      <c r="CP67" s="13"/>
      <c r="CQ67" s="13"/>
      <c r="CR67" s="13"/>
      <c r="CS67" s="13"/>
      <c r="CT67" s="13"/>
      <c r="CU67" s="13"/>
      <c r="CV67" s="13"/>
      <c r="CW67" s="13"/>
      <c r="CX67" s="13"/>
      <c r="CY67" s="13"/>
      <c r="CZ67" s="13"/>
      <c r="DK67" s="13"/>
      <c r="DL67" s="13"/>
      <c r="DM67" s="13"/>
      <c r="DN67" s="13"/>
      <c r="DO67" s="13"/>
      <c r="DP67" s="13"/>
      <c r="DQ67" s="13"/>
      <c r="DR67" s="13"/>
      <c r="DS67" s="13"/>
      <c r="DT67" s="13"/>
      <c r="DU67" s="13"/>
      <c r="DV67" s="13"/>
      <c r="DW67" s="13"/>
      <c r="DX67" s="13"/>
      <c r="DY67" s="13"/>
      <c r="DZ67" s="13"/>
      <c r="EA67" s="13"/>
      <c r="EB67" s="13"/>
      <c r="EC67" s="13"/>
      <c r="ED67" s="13"/>
      <c r="EE67" s="13"/>
      <c r="EP67" s="13"/>
      <c r="EQ67" s="13"/>
      <c r="ER67" s="13"/>
      <c r="ES67" s="13"/>
      <c r="ET67" s="13"/>
      <c r="EU67" s="13"/>
      <c r="EV67" s="13"/>
      <c r="EW67" s="13"/>
      <c r="EX67" s="13"/>
      <c r="EY67" s="13"/>
      <c r="EZ67" s="13"/>
      <c r="FA67" s="13"/>
      <c r="FB67" s="13"/>
      <c r="FC67" s="13"/>
      <c r="FD67" s="13"/>
      <c r="FE67" s="13"/>
      <c r="FF67" s="13"/>
      <c r="FG67" s="13"/>
      <c r="FH67" s="13"/>
      <c r="FI67" s="13"/>
      <c r="FJ67" s="13"/>
      <c r="HA67" s="13"/>
      <c r="HB67" s="13"/>
      <c r="HC67" s="13"/>
      <c r="HD67" s="13"/>
      <c r="HE67" s="13"/>
      <c r="HF67" s="13"/>
      <c r="HG67" s="13"/>
      <c r="HH67" s="13"/>
      <c r="HI67" s="13"/>
      <c r="HJ67" s="13"/>
      <c r="HK67" s="13"/>
      <c r="HL67" s="13"/>
      <c r="HM67" s="13"/>
      <c r="HN67" s="13"/>
      <c r="HO67" s="13"/>
      <c r="HP67" s="1278" t="s">
        <v>213</v>
      </c>
      <c r="HQ67" s="1278"/>
      <c r="HR67" s="1278"/>
      <c r="HS67" s="1278"/>
      <c r="HT67" s="1278"/>
      <c r="HU67" s="1278"/>
      <c r="HV67" s="1278"/>
      <c r="HW67" s="1609"/>
      <c r="HX67" s="1609"/>
      <c r="HY67" s="1608"/>
      <c r="HZ67" s="1608"/>
      <c r="IA67" s="1608"/>
      <c r="IB67" s="1608"/>
      <c r="IC67" s="1608"/>
      <c r="ID67" s="1608"/>
      <c r="IF67" s="13"/>
      <c r="IG67" s="13"/>
      <c r="IH67" s="13"/>
      <c r="II67" s="13"/>
      <c r="IJ67" s="13"/>
      <c r="IK67" s="13"/>
      <c r="IL67" s="13"/>
      <c r="IM67" s="13"/>
      <c r="IN67" s="13"/>
      <c r="IO67" s="13"/>
      <c r="IP67" s="13"/>
      <c r="IQ67" s="13"/>
      <c r="IR67" s="13"/>
      <c r="IS67" s="13"/>
      <c r="IT67" s="13"/>
      <c r="IU67" s="13"/>
      <c r="IV67" s="13"/>
      <c r="IW67" s="13"/>
      <c r="IX67" s="13"/>
      <c r="IY67" s="13"/>
      <c r="IZ67" s="13"/>
      <c r="JK67" s="13"/>
      <c r="JL67" s="13"/>
      <c r="JM67" s="13"/>
      <c r="JN67" s="13"/>
      <c r="JO67" s="13"/>
      <c r="JP67" s="13"/>
      <c r="JQ67" s="13"/>
      <c r="JR67" s="13"/>
      <c r="JS67" s="13"/>
      <c r="JT67" s="13"/>
      <c r="JU67" s="13"/>
      <c r="JV67" s="13"/>
      <c r="JW67" s="13"/>
      <c r="JX67" s="13"/>
      <c r="JY67" s="13"/>
      <c r="JZ67" s="13"/>
      <c r="KA67" s="13"/>
      <c r="KB67" s="13"/>
      <c r="KC67" s="13"/>
      <c r="KD67" s="13"/>
      <c r="KE67" s="13"/>
      <c r="KP67" s="13"/>
      <c r="KQ67" s="13"/>
      <c r="KR67" s="13"/>
      <c r="KS67" s="13"/>
      <c r="KT67" s="13"/>
      <c r="KU67" s="13"/>
      <c r="KV67" s="13"/>
      <c r="KW67" s="13"/>
      <c r="KX67" s="13"/>
      <c r="KY67" s="13"/>
      <c r="KZ67" s="13"/>
      <c r="LA67" s="13"/>
      <c r="LB67" s="13"/>
      <c r="LC67" s="13"/>
      <c r="LD67" s="13"/>
      <c r="LE67" s="13"/>
      <c r="LF67" s="13"/>
      <c r="LG67" s="13"/>
      <c r="LH67" s="13"/>
      <c r="LI67" s="13"/>
      <c r="LJ67" s="13"/>
      <c r="NA67" s="13"/>
      <c r="NB67" s="13"/>
      <c r="NC67" s="13"/>
      <c r="ND67" s="13"/>
      <c r="NE67" s="13"/>
      <c r="NF67" s="13"/>
      <c r="NG67" s="13"/>
      <c r="NH67" s="13"/>
      <c r="NI67" s="13"/>
      <c r="NJ67" s="13"/>
      <c r="NK67" s="13"/>
      <c r="NL67" s="13"/>
      <c r="NM67" s="13"/>
      <c r="NN67" s="13"/>
      <c r="NO67" s="13"/>
      <c r="NP67" s="1278" t="s">
        <v>213</v>
      </c>
      <c r="NQ67" s="1278"/>
      <c r="NR67" s="1278"/>
      <c r="NS67" s="1278"/>
      <c r="NT67" s="1278"/>
      <c r="NU67" s="1278"/>
      <c r="NV67" s="1278"/>
      <c r="NW67" s="1609"/>
      <c r="NX67" s="1609"/>
      <c r="NY67" s="1608"/>
      <c r="NZ67" s="1608"/>
      <c r="OA67" s="1608"/>
      <c r="OB67" s="1608"/>
      <c r="OC67" s="1608"/>
      <c r="OD67" s="1608"/>
      <c r="OF67" s="13"/>
      <c r="OG67" s="13"/>
      <c r="OH67" s="13"/>
      <c r="OI67" s="13"/>
      <c r="OJ67" s="13"/>
      <c r="OK67" s="13"/>
      <c r="OL67" s="13"/>
      <c r="OM67" s="13"/>
      <c r="ON67" s="13"/>
      <c r="OO67" s="13"/>
      <c r="OP67" s="13"/>
      <c r="OQ67" s="13"/>
      <c r="OR67" s="13"/>
      <c r="OS67" s="13"/>
      <c r="OT67" s="13"/>
      <c r="OU67" s="13"/>
      <c r="OV67" s="13"/>
      <c r="OW67" s="13"/>
      <c r="OX67" s="13"/>
      <c r="OY67" s="13"/>
      <c r="OZ67" s="13"/>
      <c r="PK67" s="13"/>
      <c r="PL67" s="13"/>
      <c r="PM67" s="13"/>
      <c r="PN67" s="13"/>
      <c r="PO67" s="13"/>
      <c r="PP67" s="13"/>
      <c r="PQ67" s="13"/>
      <c r="PR67" s="13"/>
      <c r="PS67" s="13"/>
      <c r="PT67" s="13"/>
      <c r="PU67" s="13"/>
      <c r="PV67" s="13"/>
      <c r="PW67" s="13"/>
      <c r="PX67" s="13"/>
      <c r="PY67" s="13"/>
      <c r="PZ67" s="13"/>
      <c r="QA67" s="13"/>
      <c r="QB67" s="13"/>
      <c r="QC67" s="13"/>
      <c r="QD67" s="13"/>
      <c r="QE67" s="13"/>
      <c r="QP67" s="13"/>
      <c r="QQ67" s="13"/>
      <c r="QR67" s="13"/>
      <c r="QS67" s="13"/>
      <c r="QT67" s="13"/>
      <c r="QU67" s="13"/>
      <c r="QV67" s="13"/>
      <c r="QW67" s="13"/>
      <c r="QX67" s="13"/>
      <c r="QY67" s="13"/>
      <c r="QZ67" s="13"/>
      <c r="RA67" s="13"/>
      <c r="RB67" s="13"/>
      <c r="RC67" s="13"/>
      <c r="RD67" s="13"/>
      <c r="RE67" s="13"/>
      <c r="RF67" s="13"/>
      <c r="RG67" s="13"/>
      <c r="RH67" s="13"/>
      <c r="RI67" s="13"/>
      <c r="RJ67" s="13"/>
    </row>
    <row r="68" spans="1:487" s="551" customFormat="1" ht="9.75" customHeight="1">
      <c r="A68" s="553"/>
      <c r="B68" s="7"/>
      <c r="C68" s="1613"/>
      <c r="D68" s="1614"/>
      <c r="E68" s="1614"/>
      <c r="F68" s="1614"/>
      <c r="G68" s="1614"/>
      <c r="H68" s="1614"/>
      <c r="I68" s="1614"/>
      <c r="J68" s="1614"/>
      <c r="K68" s="1614"/>
      <c r="L68" s="1614"/>
      <c r="M68" s="1614"/>
      <c r="N68" s="1614"/>
      <c r="O68" s="1614"/>
      <c r="P68" s="1614"/>
      <c r="Q68" s="1614"/>
      <c r="R68" s="1614"/>
      <c r="S68" s="1614"/>
      <c r="T68" s="1614"/>
      <c r="U68" s="1614"/>
      <c r="V68" s="1614"/>
      <c r="W68" s="1614"/>
      <c r="X68" s="1614"/>
      <c r="Y68" s="1614"/>
      <c r="Z68" s="1614"/>
      <c r="AA68" s="1614"/>
      <c r="AB68" s="1614"/>
      <c r="AC68" s="1614"/>
      <c r="AD68" s="1615"/>
      <c r="AE68" s="10"/>
      <c r="AF68" s="7"/>
      <c r="BA68" s="13"/>
      <c r="BB68" s="13"/>
      <c r="BC68" s="13"/>
      <c r="BD68" s="13"/>
      <c r="BE68" s="13"/>
      <c r="BF68" s="13"/>
      <c r="BG68" s="13"/>
      <c r="BH68" s="13"/>
      <c r="BI68" s="13"/>
      <c r="BJ68" s="13"/>
      <c r="BK68" s="13"/>
      <c r="BL68" s="13"/>
      <c r="BM68" s="238"/>
      <c r="BN68" s="13"/>
      <c r="BO68" s="13"/>
      <c r="BP68" s="1278"/>
      <c r="BQ68" s="1278"/>
      <c r="BR68" s="1278"/>
      <c r="BS68" s="1278"/>
      <c r="BT68" s="1278"/>
      <c r="BU68" s="1278"/>
      <c r="BV68" s="1278"/>
      <c r="BW68" s="1609"/>
      <c r="BX68" s="1609"/>
      <c r="BY68" s="1608"/>
      <c r="BZ68" s="1608"/>
      <c r="CA68" s="1608"/>
      <c r="CB68" s="1608"/>
      <c r="CC68" s="1608"/>
      <c r="CD68" s="1608"/>
      <c r="CF68" s="13"/>
      <c r="CG68" s="13"/>
      <c r="CH68" s="13"/>
      <c r="CI68" s="13"/>
      <c r="CJ68" s="13"/>
      <c r="CK68" s="13"/>
      <c r="CL68" s="13"/>
      <c r="CM68" s="13"/>
      <c r="CN68" s="13"/>
      <c r="CO68" s="13"/>
      <c r="CP68" s="13"/>
      <c r="CQ68" s="13"/>
      <c r="CR68" s="13"/>
      <c r="CS68" s="13"/>
      <c r="CT68" s="13"/>
      <c r="CU68" s="13"/>
      <c r="CV68" s="13"/>
      <c r="CW68" s="13"/>
      <c r="CX68" s="13"/>
      <c r="CY68" s="13"/>
      <c r="CZ68" s="13"/>
      <c r="DK68" s="13"/>
      <c r="DL68" s="13"/>
      <c r="DM68" s="13"/>
      <c r="DN68" s="13"/>
      <c r="DO68" s="13"/>
      <c r="DP68" s="13"/>
      <c r="DQ68" s="13"/>
      <c r="DR68" s="13"/>
      <c r="DS68" s="13"/>
      <c r="DT68" s="13"/>
      <c r="DU68" s="13"/>
      <c r="DV68" s="13"/>
      <c r="DW68" s="13"/>
      <c r="DX68" s="13"/>
      <c r="DY68" s="13"/>
      <c r="DZ68" s="13"/>
      <c r="EA68" s="13"/>
      <c r="EB68" s="13"/>
      <c r="EC68" s="13"/>
      <c r="ED68" s="13"/>
      <c r="EE68" s="13"/>
      <c r="EP68" s="13"/>
      <c r="EQ68" s="13"/>
      <c r="ER68" s="13"/>
      <c r="ES68" s="13"/>
      <c r="ET68" s="13"/>
      <c r="EU68" s="13"/>
      <c r="EV68" s="13"/>
      <c r="EW68" s="13"/>
      <c r="EX68" s="13"/>
      <c r="EY68" s="13"/>
      <c r="EZ68" s="13"/>
      <c r="FA68" s="13"/>
      <c r="FB68" s="13"/>
      <c r="FC68" s="13"/>
      <c r="FD68" s="13"/>
      <c r="FE68" s="13"/>
      <c r="FF68" s="13"/>
      <c r="FG68" s="13"/>
      <c r="FH68" s="13"/>
      <c r="FI68" s="13"/>
      <c r="FJ68" s="13"/>
      <c r="HA68" s="13"/>
      <c r="HB68" s="13"/>
      <c r="HC68" s="13"/>
      <c r="HD68" s="13"/>
      <c r="HE68" s="13"/>
      <c r="HF68" s="13"/>
      <c r="HG68" s="13"/>
      <c r="HH68" s="13"/>
      <c r="HI68" s="13"/>
      <c r="HJ68" s="13"/>
      <c r="HK68" s="13"/>
      <c r="HL68" s="13"/>
      <c r="HM68" s="238"/>
      <c r="HN68" s="13"/>
      <c r="HO68" s="13"/>
      <c r="HP68" s="1278"/>
      <c r="HQ68" s="1278"/>
      <c r="HR68" s="1278"/>
      <c r="HS68" s="1278"/>
      <c r="HT68" s="1278"/>
      <c r="HU68" s="1278"/>
      <c r="HV68" s="1278"/>
      <c r="HW68" s="1609"/>
      <c r="HX68" s="1609"/>
      <c r="HY68" s="1608"/>
      <c r="HZ68" s="1608"/>
      <c r="IA68" s="1608"/>
      <c r="IB68" s="1608"/>
      <c r="IC68" s="1608"/>
      <c r="ID68" s="1608"/>
      <c r="IF68" s="13"/>
      <c r="IG68" s="13"/>
      <c r="IH68" s="13"/>
      <c r="II68" s="13"/>
      <c r="IJ68" s="13"/>
      <c r="IK68" s="13"/>
      <c r="IL68" s="13"/>
      <c r="IM68" s="13"/>
      <c r="IN68" s="13"/>
      <c r="IO68" s="13"/>
      <c r="IP68" s="13"/>
      <c r="IQ68" s="13"/>
      <c r="IR68" s="13"/>
      <c r="IS68" s="13"/>
      <c r="IT68" s="13"/>
      <c r="IU68" s="13"/>
      <c r="IV68" s="13"/>
      <c r="IW68" s="13"/>
      <c r="IX68" s="13"/>
      <c r="IY68" s="13"/>
      <c r="IZ68" s="13"/>
      <c r="JK68" s="13"/>
      <c r="JL68" s="13"/>
      <c r="JM68" s="13"/>
      <c r="JN68" s="13"/>
      <c r="JO68" s="13"/>
      <c r="JP68" s="13"/>
      <c r="JQ68" s="13"/>
      <c r="JR68" s="13"/>
      <c r="JS68" s="13"/>
      <c r="JT68" s="13"/>
      <c r="JU68" s="13"/>
      <c r="JV68" s="13"/>
      <c r="JW68" s="13"/>
      <c r="JX68" s="13"/>
      <c r="JY68" s="13"/>
      <c r="JZ68" s="13"/>
      <c r="KA68" s="13"/>
      <c r="KB68" s="13"/>
      <c r="KC68" s="13"/>
      <c r="KD68" s="13"/>
      <c r="KE68" s="13"/>
      <c r="KP68" s="13"/>
      <c r="KQ68" s="13"/>
      <c r="KR68" s="13"/>
      <c r="KS68" s="13"/>
      <c r="KT68" s="13"/>
      <c r="KU68" s="13"/>
      <c r="KV68" s="13"/>
      <c r="KW68" s="13"/>
      <c r="KX68" s="13"/>
      <c r="KY68" s="13"/>
      <c r="KZ68" s="13"/>
      <c r="LA68" s="13"/>
      <c r="LB68" s="13"/>
      <c r="LC68" s="13"/>
      <c r="LD68" s="13"/>
      <c r="LE68" s="13"/>
      <c r="LF68" s="13"/>
      <c r="LG68" s="13"/>
      <c r="LH68" s="13"/>
      <c r="LI68" s="13"/>
      <c r="LJ68" s="13"/>
      <c r="NA68" s="13"/>
      <c r="NB68" s="13"/>
      <c r="NC68" s="13"/>
      <c r="ND68" s="13"/>
      <c r="NE68" s="13"/>
      <c r="NF68" s="13"/>
      <c r="NG68" s="13"/>
      <c r="NH68" s="13"/>
      <c r="NI68" s="13"/>
      <c r="NJ68" s="13"/>
      <c r="NK68" s="13"/>
      <c r="NL68" s="13"/>
      <c r="NM68" s="238"/>
      <c r="NN68" s="13"/>
      <c r="NO68" s="13"/>
      <c r="NP68" s="1278"/>
      <c r="NQ68" s="1278"/>
      <c r="NR68" s="1278"/>
      <c r="NS68" s="1278"/>
      <c r="NT68" s="1278"/>
      <c r="NU68" s="1278"/>
      <c r="NV68" s="1278"/>
      <c r="NW68" s="1609"/>
      <c r="NX68" s="1609"/>
      <c r="NY68" s="1608"/>
      <c r="NZ68" s="1608"/>
      <c r="OA68" s="1608"/>
      <c r="OB68" s="1608"/>
      <c r="OC68" s="1608"/>
      <c r="OD68" s="1608"/>
      <c r="OF68" s="13"/>
      <c r="OG68" s="13"/>
      <c r="OH68" s="13"/>
      <c r="OI68" s="13"/>
      <c r="OJ68" s="13"/>
      <c r="OK68" s="13"/>
      <c r="OL68" s="13"/>
      <c r="OM68" s="13"/>
      <c r="ON68" s="13"/>
      <c r="OO68" s="13"/>
      <c r="OP68" s="13"/>
      <c r="OQ68" s="13"/>
      <c r="OR68" s="13"/>
      <c r="OS68" s="13"/>
      <c r="OT68" s="13"/>
      <c r="OU68" s="13"/>
      <c r="OV68" s="13"/>
      <c r="OW68" s="13"/>
      <c r="OX68" s="13"/>
      <c r="OY68" s="13"/>
      <c r="OZ68" s="13"/>
      <c r="PK68" s="13"/>
      <c r="PL68" s="13"/>
      <c r="PM68" s="13"/>
      <c r="PN68" s="13"/>
      <c r="PO68" s="13"/>
      <c r="PP68" s="13"/>
      <c r="PQ68" s="13"/>
      <c r="PR68" s="13"/>
      <c r="PS68" s="13"/>
      <c r="PT68" s="13"/>
      <c r="PU68" s="13"/>
      <c r="PV68" s="13"/>
      <c r="PW68" s="13"/>
      <c r="PX68" s="13"/>
      <c r="PY68" s="13"/>
      <c r="PZ68" s="13"/>
      <c r="QA68" s="13"/>
      <c r="QB68" s="13"/>
      <c r="QC68" s="13"/>
      <c r="QD68" s="13"/>
      <c r="QE68" s="13"/>
      <c r="QP68" s="13"/>
      <c r="QQ68" s="13"/>
      <c r="QR68" s="13"/>
      <c r="QS68" s="13"/>
      <c r="QT68" s="13"/>
      <c r="QU68" s="13"/>
      <c r="QV68" s="13"/>
      <c r="QW68" s="13"/>
      <c r="QX68" s="13"/>
      <c r="QY68" s="13"/>
      <c r="QZ68" s="13"/>
      <c r="RA68" s="13"/>
      <c r="RB68" s="13"/>
      <c r="RC68" s="13"/>
      <c r="RD68" s="13"/>
      <c r="RE68" s="13"/>
      <c r="RF68" s="13"/>
      <c r="RG68" s="13"/>
      <c r="RH68" s="13"/>
      <c r="RI68" s="13"/>
      <c r="RJ68" s="13"/>
    </row>
    <row r="69" spans="1:487" s="276" customFormat="1" ht="9.75" customHeight="1">
      <c r="E69" s="224"/>
      <c r="F69" s="224"/>
      <c r="G69" s="224"/>
      <c r="H69" s="224"/>
      <c r="I69" s="280"/>
      <c r="J69" s="280"/>
      <c r="K69" s="258"/>
      <c r="L69" s="258"/>
      <c r="M69" s="258"/>
      <c r="N69" s="258"/>
      <c r="O69" s="258"/>
      <c r="P69" s="258"/>
      <c r="Q69" s="546"/>
      <c r="R69" s="546"/>
      <c r="S69" s="546"/>
      <c r="T69" s="546"/>
      <c r="U69" s="546"/>
    </row>
    <row r="70" spans="1:487" s="551" customFormat="1" ht="9.9499999999999993" customHeight="1">
      <c r="A70" s="553"/>
      <c r="B70" s="559"/>
      <c r="C70" s="1601" t="s">
        <v>680</v>
      </c>
      <c r="D70" s="1602"/>
      <c r="E70" s="1602"/>
      <c r="F70" s="1602"/>
      <c r="G70" s="1602"/>
      <c r="H70" s="1602"/>
      <c r="I70" s="1602"/>
      <c r="J70" s="1602"/>
      <c r="K70" s="1602"/>
      <c r="L70" s="1602"/>
      <c r="M70" s="1602"/>
      <c r="N70" s="1602"/>
      <c r="O70" s="1602"/>
      <c r="P70" s="1602"/>
      <c r="Q70" s="1602"/>
      <c r="R70" s="1602"/>
      <c r="S70" s="1602"/>
      <c r="T70" s="1602"/>
      <c r="U70" s="1602"/>
      <c r="V70" s="1602"/>
      <c r="W70" s="1602"/>
      <c r="X70" s="1602"/>
      <c r="Y70" s="1602"/>
      <c r="Z70" s="1602"/>
      <c r="AA70" s="1602"/>
      <c r="AB70" s="1602"/>
      <c r="AC70" s="1602"/>
      <c r="AD70" s="1603"/>
      <c r="AE70" s="7"/>
      <c r="AF70" s="7"/>
    </row>
    <row r="71" spans="1:487" s="551" customFormat="1" ht="9.9499999999999993" customHeight="1">
      <c r="A71" s="553"/>
      <c r="B71" s="559"/>
      <c r="C71" s="1604"/>
      <c r="D71" s="1605"/>
      <c r="E71" s="1605"/>
      <c r="F71" s="1605"/>
      <c r="G71" s="1605"/>
      <c r="H71" s="1605"/>
      <c r="I71" s="1605"/>
      <c r="J71" s="1605"/>
      <c r="K71" s="1605"/>
      <c r="L71" s="1605"/>
      <c r="M71" s="1605"/>
      <c r="N71" s="1605"/>
      <c r="O71" s="1605"/>
      <c r="P71" s="1605"/>
      <c r="Q71" s="1605"/>
      <c r="R71" s="1605"/>
      <c r="S71" s="1605"/>
      <c r="T71" s="1605"/>
      <c r="U71" s="1605"/>
      <c r="V71" s="1605"/>
      <c r="W71" s="1605"/>
      <c r="X71" s="1605"/>
      <c r="Y71" s="1605"/>
      <c r="Z71" s="1605"/>
      <c r="AA71" s="1605"/>
      <c r="AB71" s="1605"/>
      <c r="AC71" s="1605"/>
      <c r="AD71" s="1606"/>
      <c r="AE71" s="7"/>
      <c r="AF71" s="7"/>
    </row>
    <row r="72" spans="1:487" s="551" customFormat="1" ht="9.9499999999999993" customHeight="1">
      <c r="A72" s="553"/>
      <c r="B72" s="7"/>
      <c r="C72" s="1607" t="s">
        <v>666</v>
      </c>
      <c r="D72" s="1607"/>
      <c r="E72" s="1607"/>
      <c r="F72" s="1607"/>
      <c r="G72" s="1607"/>
      <c r="H72" s="1607"/>
      <c r="I72" s="1607"/>
      <c r="J72" s="1607"/>
      <c r="K72" s="1607"/>
      <c r="L72" s="1607"/>
      <c r="M72" s="1607"/>
      <c r="N72" s="1607"/>
      <c r="O72" s="1607"/>
      <c r="P72" s="1607"/>
      <c r="Q72" s="1607"/>
      <c r="R72" s="1607"/>
      <c r="S72" s="1607"/>
      <c r="T72" s="1607"/>
      <c r="U72" s="1607"/>
      <c r="V72" s="1607"/>
      <c r="W72" s="1607"/>
      <c r="X72" s="1607"/>
      <c r="Y72" s="1607"/>
      <c r="Z72" s="1607"/>
      <c r="AA72" s="1607"/>
      <c r="AB72" s="1607"/>
      <c r="AC72" s="1607"/>
      <c r="AD72" s="1607"/>
      <c r="AE72" s="10"/>
      <c r="AF72" s="7"/>
      <c r="BA72" s="1240">
        <v>8</v>
      </c>
      <c r="BB72" s="1240"/>
      <c r="BC72" s="1240"/>
      <c r="BD72" s="1240"/>
      <c r="BE72" s="1240"/>
      <c r="BF72" s="1240"/>
      <c r="BG72" s="1240"/>
      <c r="BH72" s="1240"/>
      <c r="BI72" s="1240"/>
      <c r="BJ72" s="1240"/>
      <c r="BK72" s="1240"/>
      <c r="BL72" s="1240"/>
      <c r="BM72" s="1240"/>
      <c r="BN72" s="1240"/>
      <c r="BO72" s="1240"/>
      <c r="BP72" s="1240"/>
      <c r="BQ72" s="1240"/>
      <c r="BR72" s="1240"/>
      <c r="BS72" s="1241"/>
      <c r="BT72" s="1241"/>
      <c r="BU72" s="1241"/>
      <c r="BV72" s="1241"/>
      <c r="BW72" s="1241"/>
      <c r="BX72" s="1241"/>
      <c r="BY72" s="1241"/>
      <c r="BZ72" s="1241">
        <f>+BV72*BS72</f>
        <v>0</v>
      </c>
      <c r="CA72" s="1241"/>
      <c r="CB72" s="1241"/>
      <c r="CC72" s="1241"/>
      <c r="CD72" s="1241"/>
      <c r="CF72" s="1240">
        <v>8</v>
      </c>
      <c r="CG72" s="1240"/>
      <c r="CH72" s="1240"/>
      <c r="CI72" s="1240"/>
      <c r="CJ72" s="1240"/>
      <c r="CK72" s="1240"/>
      <c r="CL72" s="1240"/>
      <c r="CM72" s="1240"/>
      <c r="CN72" s="1240"/>
      <c r="CO72" s="1240"/>
      <c r="CP72" s="1240"/>
      <c r="CQ72" s="1240"/>
      <c r="CR72" s="1240"/>
      <c r="CS72" s="1240"/>
      <c r="CT72" s="1240"/>
      <c r="CU72" s="1240"/>
      <c r="CV72" s="1240"/>
      <c r="CW72" s="1240"/>
      <c r="CX72" s="1241"/>
      <c r="CY72" s="1241"/>
      <c r="CZ72" s="1241"/>
      <c r="DA72" s="1241"/>
      <c r="DB72" s="1241"/>
      <c r="DC72" s="1241"/>
      <c r="DD72" s="1241"/>
      <c r="DE72" s="1241">
        <f>+DA72*CX72</f>
        <v>0</v>
      </c>
      <c r="DF72" s="1241"/>
      <c r="DG72" s="1241"/>
      <c r="DH72" s="1241"/>
      <c r="DI72" s="1241"/>
      <c r="DK72" s="1240">
        <v>8</v>
      </c>
      <c r="DL72" s="1240"/>
      <c r="DM72" s="1240"/>
      <c r="DN72" s="1240"/>
      <c r="DO72" s="1240"/>
      <c r="DP72" s="1240"/>
      <c r="DQ72" s="1240"/>
      <c r="DR72" s="1240"/>
      <c r="DS72" s="1240"/>
      <c r="DT72" s="1240"/>
      <c r="DU72" s="1240"/>
      <c r="DV72" s="1240"/>
      <c r="DW72" s="1240"/>
      <c r="DX72" s="1240"/>
      <c r="DY72" s="1240"/>
      <c r="DZ72" s="1240"/>
      <c r="EA72" s="1240"/>
      <c r="EB72" s="1240"/>
      <c r="EC72" s="1241"/>
      <c r="ED72" s="1241"/>
      <c r="EE72" s="1241"/>
      <c r="EF72" s="1241"/>
      <c r="EG72" s="1241"/>
      <c r="EH72" s="1241"/>
      <c r="EI72" s="1241"/>
      <c r="EJ72" s="1241">
        <f>+EF72*EC72</f>
        <v>0</v>
      </c>
      <c r="EK72" s="1241"/>
      <c r="EL72" s="1241"/>
      <c r="EM72" s="1241"/>
      <c r="EN72" s="1241"/>
      <c r="EP72" s="1240">
        <v>8</v>
      </c>
      <c r="EQ72" s="1240"/>
      <c r="ER72" s="1240"/>
      <c r="ES72" s="1240"/>
      <c r="ET72" s="1240"/>
      <c r="EU72" s="1240"/>
      <c r="EV72" s="1240"/>
      <c r="EW72" s="1240"/>
      <c r="EX72" s="1240"/>
      <c r="EY72" s="1240"/>
      <c r="EZ72" s="1240"/>
      <c r="FA72" s="1240"/>
      <c r="FB72" s="1240"/>
      <c r="FC72" s="1240"/>
      <c r="FD72" s="1240"/>
      <c r="FE72" s="1240"/>
      <c r="FF72" s="1240"/>
      <c r="FG72" s="1240"/>
      <c r="FH72" s="1241"/>
      <c r="FI72" s="1241"/>
      <c r="FJ72" s="1241"/>
      <c r="FK72" s="1241"/>
      <c r="FL72" s="1241"/>
      <c r="FM72" s="1241"/>
      <c r="FN72" s="1241"/>
      <c r="FO72" s="1241">
        <f>+FK72*FH72</f>
        <v>0</v>
      </c>
      <c r="FP72" s="1241"/>
      <c r="FQ72" s="1241"/>
      <c r="FR72" s="1241"/>
      <c r="FS72" s="1241"/>
      <c r="HA72" s="1240">
        <v>8</v>
      </c>
      <c r="HB72" s="1240"/>
      <c r="HC72" s="1240"/>
      <c r="HD72" s="1240"/>
      <c r="HE72" s="1240"/>
      <c r="HF72" s="1240"/>
      <c r="HG72" s="1240"/>
      <c r="HH72" s="1240"/>
      <c r="HI72" s="1240"/>
      <c r="HJ72" s="1240"/>
      <c r="HK72" s="1240"/>
      <c r="HL72" s="1240"/>
      <c r="HM72" s="1240"/>
      <c r="HN72" s="1240"/>
      <c r="HO72" s="1240"/>
      <c r="HP72" s="1240"/>
      <c r="HQ72" s="1240"/>
      <c r="HR72" s="1240"/>
      <c r="HS72" s="1241"/>
      <c r="HT72" s="1241"/>
      <c r="HU72" s="1241"/>
      <c r="HV72" s="1241"/>
      <c r="HW72" s="1241"/>
      <c r="HX72" s="1241"/>
      <c r="HY72" s="1241"/>
      <c r="HZ72" s="1241">
        <f>+HV72*HS72</f>
        <v>0</v>
      </c>
      <c r="IA72" s="1241"/>
      <c r="IB72" s="1241"/>
      <c r="IC72" s="1241"/>
      <c r="ID72" s="1241"/>
      <c r="IF72" s="1240">
        <v>8</v>
      </c>
      <c r="IG72" s="1240"/>
      <c r="IH72" s="1240"/>
      <c r="II72" s="1240"/>
      <c r="IJ72" s="1240"/>
      <c r="IK72" s="1240"/>
      <c r="IL72" s="1240"/>
      <c r="IM72" s="1240"/>
      <c r="IN72" s="1240"/>
      <c r="IO72" s="1240"/>
      <c r="IP72" s="1240"/>
      <c r="IQ72" s="1240"/>
      <c r="IR72" s="1240"/>
      <c r="IS72" s="1240"/>
      <c r="IT72" s="1240"/>
      <c r="IU72" s="1240"/>
      <c r="IV72" s="1240"/>
      <c r="IW72" s="1240"/>
      <c r="IX72" s="1241"/>
      <c r="IY72" s="1241"/>
      <c r="IZ72" s="1241"/>
      <c r="JA72" s="1241"/>
      <c r="JB72" s="1241"/>
      <c r="JC72" s="1241"/>
      <c r="JD72" s="1241"/>
      <c r="JE72" s="1241">
        <f>+JA72*IX72</f>
        <v>0</v>
      </c>
      <c r="JF72" s="1241"/>
      <c r="JG72" s="1241"/>
      <c r="JH72" s="1241"/>
      <c r="JI72" s="1241"/>
      <c r="JK72" s="1240">
        <v>8</v>
      </c>
      <c r="JL72" s="1240"/>
      <c r="JM72" s="1240"/>
      <c r="JN72" s="1240"/>
      <c r="JO72" s="1240"/>
      <c r="JP72" s="1240"/>
      <c r="JQ72" s="1240"/>
      <c r="JR72" s="1240"/>
      <c r="JS72" s="1240"/>
      <c r="JT72" s="1240"/>
      <c r="JU72" s="1240"/>
      <c r="JV72" s="1240"/>
      <c r="JW72" s="1240"/>
      <c r="JX72" s="1240"/>
      <c r="JY72" s="1240"/>
      <c r="JZ72" s="1240"/>
      <c r="KA72" s="1240"/>
      <c r="KB72" s="1240"/>
      <c r="KC72" s="1241"/>
      <c r="KD72" s="1241"/>
      <c r="KE72" s="1241"/>
      <c r="KF72" s="1241"/>
      <c r="KG72" s="1241"/>
      <c r="KH72" s="1241"/>
      <c r="KI72" s="1241"/>
      <c r="KJ72" s="1241">
        <f>+KF72*KC72</f>
        <v>0</v>
      </c>
      <c r="KK72" s="1241"/>
      <c r="KL72" s="1241"/>
      <c r="KM72" s="1241"/>
      <c r="KN72" s="1241"/>
      <c r="KP72" s="1240">
        <v>8</v>
      </c>
      <c r="KQ72" s="1240"/>
      <c r="KR72" s="1240"/>
      <c r="KS72" s="1240"/>
      <c r="KT72" s="1240"/>
      <c r="KU72" s="1240"/>
      <c r="KV72" s="1240"/>
      <c r="KW72" s="1240"/>
      <c r="KX72" s="1240"/>
      <c r="KY72" s="1240"/>
      <c r="KZ72" s="1240"/>
      <c r="LA72" s="1240"/>
      <c r="LB72" s="1240"/>
      <c r="LC72" s="1240"/>
      <c r="LD72" s="1240"/>
      <c r="LE72" s="1240"/>
      <c r="LF72" s="1240"/>
      <c r="LG72" s="1240"/>
      <c r="LH72" s="1241"/>
      <c r="LI72" s="1241"/>
      <c r="LJ72" s="1241"/>
      <c r="LK72" s="1241"/>
      <c r="LL72" s="1241"/>
      <c r="LM72" s="1241"/>
      <c r="LN72" s="1241"/>
      <c r="LO72" s="1241">
        <f>+LK72*LH72</f>
        <v>0</v>
      </c>
      <c r="LP72" s="1241"/>
      <c r="LQ72" s="1241"/>
      <c r="LR72" s="1241"/>
      <c r="LS72" s="1241"/>
      <c r="NA72" s="1240">
        <v>8</v>
      </c>
      <c r="NB72" s="1240"/>
      <c r="NC72" s="1240"/>
      <c r="ND72" s="1240"/>
      <c r="NE72" s="1240"/>
      <c r="NF72" s="1240"/>
      <c r="NG72" s="1240"/>
      <c r="NH72" s="1240"/>
      <c r="NI72" s="1240"/>
      <c r="NJ72" s="1240"/>
      <c r="NK72" s="1240"/>
      <c r="NL72" s="1240"/>
      <c r="NM72" s="1240"/>
      <c r="NN72" s="1240"/>
      <c r="NO72" s="1240"/>
      <c r="NP72" s="1240"/>
      <c r="NQ72" s="1240"/>
      <c r="NR72" s="1240"/>
      <c r="NS72" s="1241"/>
      <c r="NT72" s="1241"/>
      <c r="NU72" s="1241"/>
      <c r="NV72" s="1241"/>
      <c r="NW72" s="1241"/>
      <c r="NX72" s="1241"/>
      <c r="NY72" s="1241"/>
      <c r="NZ72" s="1241">
        <f>+NV72*NS72</f>
        <v>0</v>
      </c>
      <c r="OA72" s="1241"/>
      <c r="OB72" s="1241"/>
      <c r="OC72" s="1241"/>
      <c r="OD72" s="1241"/>
      <c r="OF72" s="1240">
        <v>8</v>
      </c>
      <c r="OG72" s="1240"/>
      <c r="OH72" s="1240"/>
      <c r="OI72" s="1240"/>
      <c r="OJ72" s="1240"/>
      <c r="OK72" s="1240"/>
      <c r="OL72" s="1240"/>
      <c r="OM72" s="1240"/>
      <c r="ON72" s="1240"/>
      <c r="OO72" s="1240"/>
      <c r="OP72" s="1240"/>
      <c r="OQ72" s="1240"/>
      <c r="OR72" s="1240"/>
      <c r="OS72" s="1240"/>
      <c r="OT72" s="1240"/>
      <c r="OU72" s="1240"/>
      <c r="OV72" s="1240"/>
      <c r="OW72" s="1240"/>
      <c r="OX72" s="1241"/>
      <c r="OY72" s="1241"/>
      <c r="OZ72" s="1241"/>
      <c r="PA72" s="1241"/>
      <c r="PB72" s="1241"/>
      <c r="PC72" s="1241"/>
      <c r="PD72" s="1241"/>
      <c r="PE72" s="1241">
        <f>+PA72*OX72</f>
        <v>0</v>
      </c>
      <c r="PF72" s="1241"/>
      <c r="PG72" s="1241"/>
      <c r="PH72" s="1241"/>
      <c r="PI72" s="1241"/>
      <c r="PK72" s="1240">
        <v>8</v>
      </c>
      <c r="PL72" s="1240"/>
      <c r="PM72" s="1240"/>
      <c r="PN72" s="1240"/>
      <c r="PO72" s="1240"/>
      <c r="PP72" s="1240"/>
      <c r="PQ72" s="1240"/>
      <c r="PR72" s="1240"/>
      <c r="PS72" s="1240"/>
      <c r="PT72" s="1240"/>
      <c r="PU72" s="1240"/>
      <c r="PV72" s="1240"/>
      <c r="PW72" s="1240"/>
      <c r="PX72" s="1240"/>
      <c r="PY72" s="1240"/>
      <c r="PZ72" s="1240"/>
      <c r="QA72" s="1240"/>
      <c r="QB72" s="1240"/>
      <c r="QC72" s="1241"/>
      <c r="QD72" s="1241"/>
      <c r="QE72" s="1241"/>
      <c r="QF72" s="1241"/>
      <c r="QG72" s="1241"/>
      <c r="QH72" s="1241"/>
      <c r="QI72" s="1241"/>
      <c r="QJ72" s="1241">
        <f>+QF72*QC72</f>
        <v>0</v>
      </c>
      <c r="QK72" s="1241"/>
      <c r="QL72" s="1241"/>
      <c r="QM72" s="1241"/>
      <c r="QN72" s="1241"/>
      <c r="QP72" s="1240">
        <v>8</v>
      </c>
      <c r="QQ72" s="1240"/>
      <c r="QR72" s="1240"/>
      <c r="QS72" s="1240"/>
      <c r="QT72" s="1240"/>
      <c r="QU72" s="1240"/>
      <c r="QV72" s="1240"/>
      <c r="QW72" s="1240"/>
      <c r="QX72" s="1240"/>
      <c r="QY72" s="1240"/>
      <c r="QZ72" s="1240"/>
      <c r="RA72" s="1240"/>
      <c r="RB72" s="1240"/>
      <c r="RC72" s="1240"/>
      <c r="RD72" s="1240"/>
      <c r="RE72" s="1240"/>
      <c r="RF72" s="1240"/>
      <c r="RG72" s="1240"/>
      <c r="RH72" s="1241"/>
      <c r="RI72" s="1241"/>
      <c r="RJ72" s="1241"/>
      <c r="RK72" s="1241"/>
      <c r="RL72" s="1241"/>
      <c r="RM72" s="1241"/>
      <c r="RN72" s="1241"/>
      <c r="RO72" s="1241">
        <f>+RK72*RH72</f>
        <v>0</v>
      </c>
      <c r="RP72" s="1241"/>
      <c r="RQ72" s="1241"/>
      <c r="RR72" s="1241"/>
      <c r="RS72" s="1241"/>
    </row>
    <row r="73" spans="1:487" s="551" customFormat="1" ht="9.9499999999999993" customHeight="1">
      <c r="A73" s="553"/>
      <c r="B73" s="7"/>
      <c r="C73" s="1607"/>
      <c r="D73" s="1607"/>
      <c r="E73" s="1607"/>
      <c r="F73" s="1607"/>
      <c r="G73" s="1607"/>
      <c r="H73" s="1607"/>
      <c r="I73" s="1607"/>
      <c r="J73" s="1607"/>
      <c r="K73" s="1607"/>
      <c r="L73" s="1607"/>
      <c r="M73" s="1607"/>
      <c r="N73" s="1607"/>
      <c r="O73" s="1607"/>
      <c r="P73" s="1607"/>
      <c r="Q73" s="1607"/>
      <c r="R73" s="1607"/>
      <c r="S73" s="1607"/>
      <c r="T73" s="1607"/>
      <c r="U73" s="1607"/>
      <c r="V73" s="1607"/>
      <c r="W73" s="1607"/>
      <c r="X73" s="1607"/>
      <c r="Y73" s="1607"/>
      <c r="Z73" s="1607"/>
      <c r="AA73" s="1607"/>
      <c r="AB73" s="1607"/>
      <c r="AC73" s="1607"/>
      <c r="AD73" s="1607"/>
      <c r="AE73" s="10"/>
      <c r="AF73" s="7"/>
      <c r="BA73" s="1240"/>
      <c r="BB73" s="1240"/>
      <c r="BC73" s="1240"/>
      <c r="BD73" s="1240"/>
      <c r="BE73" s="1240"/>
      <c r="BF73" s="1240"/>
      <c r="BG73" s="1240"/>
      <c r="BH73" s="1240"/>
      <c r="BI73" s="1240"/>
      <c r="BJ73" s="1240"/>
      <c r="BK73" s="1240"/>
      <c r="BL73" s="1240"/>
      <c r="BM73" s="1240"/>
      <c r="BN73" s="1240"/>
      <c r="BO73" s="1240"/>
      <c r="BP73" s="1240"/>
      <c r="BQ73" s="1240"/>
      <c r="BR73" s="1240"/>
      <c r="BS73" s="1241"/>
      <c r="BT73" s="1241"/>
      <c r="BU73" s="1241"/>
      <c r="BV73" s="1241"/>
      <c r="BW73" s="1241"/>
      <c r="BX73" s="1241"/>
      <c r="BY73" s="1241"/>
      <c r="BZ73" s="1241"/>
      <c r="CA73" s="1241"/>
      <c r="CB73" s="1241"/>
      <c r="CC73" s="1241"/>
      <c r="CD73" s="1241"/>
      <c r="CF73" s="1240"/>
      <c r="CG73" s="1240"/>
      <c r="CH73" s="1240"/>
      <c r="CI73" s="1240"/>
      <c r="CJ73" s="1240"/>
      <c r="CK73" s="1240"/>
      <c r="CL73" s="1240"/>
      <c r="CM73" s="1240"/>
      <c r="CN73" s="1240"/>
      <c r="CO73" s="1240"/>
      <c r="CP73" s="1240"/>
      <c r="CQ73" s="1240"/>
      <c r="CR73" s="1240"/>
      <c r="CS73" s="1240"/>
      <c r="CT73" s="1240"/>
      <c r="CU73" s="1240"/>
      <c r="CV73" s="1240"/>
      <c r="CW73" s="1240"/>
      <c r="CX73" s="1241"/>
      <c r="CY73" s="1241"/>
      <c r="CZ73" s="1241"/>
      <c r="DA73" s="1241"/>
      <c r="DB73" s="1241"/>
      <c r="DC73" s="1241"/>
      <c r="DD73" s="1241"/>
      <c r="DE73" s="1241"/>
      <c r="DF73" s="1241"/>
      <c r="DG73" s="1241"/>
      <c r="DH73" s="1241"/>
      <c r="DI73" s="1241"/>
      <c r="DK73" s="1240"/>
      <c r="DL73" s="1240"/>
      <c r="DM73" s="1240"/>
      <c r="DN73" s="1240"/>
      <c r="DO73" s="1240"/>
      <c r="DP73" s="1240"/>
      <c r="DQ73" s="1240"/>
      <c r="DR73" s="1240"/>
      <c r="DS73" s="1240"/>
      <c r="DT73" s="1240"/>
      <c r="DU73" s="1240"/>
      <c r="DV73" s="1240"/>
      <c r="DW73" s="1240"/>
      <c r="DX73" s="1240"/>
      <c r="DY73" s="1240"/>
      <c r="DZ73" s="1240"/>
      <c r="EA73" s="1240"/>
      <c r="EB73" s="1240"/>
      <c r="EC73" s="1241"/>
      <c r="ED73" s="1241"/>
      <c r="EE73" s="1241"/>
      <c r="EF73" s="1241"/>
      <c r="EG73" s="1241"/>
      <c r="EH73" s="1241"/>
      <c r="EI73" s="1241"/>
      <c r="EJ73" s="1241"/>
      <c r="EK73" s="1241"/>
      <c r="EL73" s="1241"/>
      <c r="EM73" s="1241"/>
      <c r="EN73" s="1241"/>
      <c r="EP73" s="1240"/>
      <c r="EQ73" s="1240"/>
      <c r="ER73" s="1240"/>
      <c r="ES73" s="1240"/>
      <c r="ET73" s="1240"/>
      <c r="EU73" s="1240"/>
      <c r="EV73" s="1240"/>
      <c r="EW73" s="1240"/>
      <c r="EX73" s="1240"/>
      <c r="EY73" s="1240"/>
      <c r="EZ73" s="1240"/>
      <c r="FA73" s="1240"/>
      <c r="FB73" s="1240"/>
      <c r="FC73" s="1240"/>
      <c r="FD73" s="1240"/>
      <c r="FE73" s="1240"/>
      <c r="FF73" s="1240"/>
      <c r="FG73" s="1240"/>
      <c r="FH73" s="1241"/>
      <c r="FI73" s="1241"/>
      <c r="FJ73" s="1241"/>
      <c r="FK73" s="1241"/>
      <c r="FL73" s="1241"/>
      <c r="FM73" s="1241"/>
      <c r="FN73" s="1241"/>
      <c r="FO73" s="1241"/>
      <c r="FP73" s="1241"/>
      <c r="FQ73" s="1241"/>
      <c r="FR73" s="1241"/>
      <c r="FS73" s="1241"/>
      <c r="HA73" s="1240"/>
      <c r="HB73" s="1240"/>
      <c r="HC73" s="1240"/>
      <c r="HD73" s="1240"/>
      <c r="HE73" s="1240"/>
      <c r="HF73" s="1240"/>
      <c r="HG73" s="1240"/>
      <c r="HH73" s="1240"/>
      <c r="HI73" s="1240"/>
      <c r="HJ73" s="1240"/>
      <c r="HK73" s="1240"/>
      <c r="HL73" s="1240"/>
      <c r="HM73" s="1240"/>
      <c r="HN73" s="1240"/>
      <c r="HO73" s="1240"/>
      <c r="HP73" s="1240"/>
      <c r="HQ73" s="1240"/>
      <c r="HR73" s="1240"/>
      <c r="HS73" s="1241"/>
      <c r="HT73" s="1241"/>
      <c r="HU73" s="1241"/>
      <c r="HV73" s="1241"/>
      <c r="HW73" s="1241"/>
      <c r="HX73" s="1241"/>
      <c r="HY73" s="1241"/>
      <c r="HZ73" s="1241"/>
      <c r="IA73" s="1241"/>
      <c r="IB73" s="1241"/>
      <c r="IC73" s="1241"/>
      <c r="ID73" s="1241"/>
      <c r="IF73" s="1240"/>
      <c r="IG73" s="1240"/>
      <c r="IH73" s="1240"/>
      <c r="II73" s="1240"/>
      <c r="IJ73" s="1240"/>
      <c r="IK73" s="1240"/>
      <c r="IL73" s="1240"/>
      <c r="IM73" s="1240"/>
      <c r="IN73" s="1240"/>
      <c r="IO73" s="1240"/>
      <c r="IP73" s="1240"/>
      <c r="IQ73" s="1240"/>
      <c r="IR73" s="1240"/>
      <c r="IS73" s="1240"/>
      <c r="IT73" s="1240"/>
      <c r="IU73" s="1240"/>
      <c r="IV73" s="1240"/>
      <c r="IW73" s="1240"/>
      <c r="IX73" s="1241"/>
      <c r="IY73" s="1241"/>
      <c r="IZ73" s="1241"/>
      <c r="JA73" s="1241"/>
      <c r="JB73" s="1241"/>
      <c r="JC73" s="1241"/>
      <c r="JD73" s="1241"/>
      <c r="JE73" s="1241"/>
      <c r="JF73" s="1241"/>
      <c r="JG73" s="1241"/>
      <c r="JH73" s="1241"/>
      <c r="JI73" s="1241"/>
      <c r="JK73" s="1240"/>
      <c r="JL73" s="1240"/>
      <c r="JM73" s="1240"/>
      <c r="JN73" s="1240"/>
      <c r="JO73" s="1240"/>
      <c r="JP73" s="1240"/>
      <c r="JQ73" s="1240"/>
      <c r="JR73" s="1240"/>
      <c r="JS73" s="1240"/>
      <c r="JT73" s="1240"/>
      <c r="JU73" s="1240"/>
      <c r="JV73" s="1240"/>
      <c r="JW73" s="1240"/>
      <c r="JX73" s="1240"/>
      <c r="JY73" s="1240"/>
      <c r="JZ73" s="1240"/>
      <c r="KA73" s="1240"/>
      <c r="KB73" s="1240"/>
      <c r="KC73" s="1241"/>
      <c r="KD73" s="1241"/>
      <c r="KE73" s="1241"/>
      <c r="KF73" s="1241"/>
      <c r="KG73" s="1241"/>
      <c r="KH73" s="1241"/>
      <c r="KI73" s="1241"/>
      <c r="KJ73" s="1241"/>
      <c r="KK73" s="1241"/>
      <c r="KL73" s="1241"/>
      <c r="KM73" s="1241"/>
      <c r="KN73" s="1241"/>
      <c r="KP73" s="1240"/>
      <c r="KQ73" s="1240"/>
      <c r="KR73" s="1240"/>
      <c r="KS73" s="1240"/>
      <c r="KT73" s="1240"/>
      <c r="KU73" s="1240"/>
      <c r="KV73" s="1240"/>
      <c r="KW73" s="1240"/>
      <c r="KX73" s="1240"/>
      <c r="KY73" s="1240"/>
      <c r="KZ73" s="1240"/>
      <c r="LA73" s="1240"/>
      <c r="LB73" s="1240"/>
      <c r="LC73" s="1240"/>
      <c r="LD73" s="1240"/>
      <c r="LE73" s="1240"/>
      <c r="LF73" s="1240"/>
      <c r="LG73" s="1240"/>
      <c r="LH73" s="1241"/>
      <c r="LI73" s="1241"/>
      <c r="LJ73" s="1241"/>
      <c r="LK73" s="1241"/>
      <c r="LL73" s="1241"/>
      <c r="LM73" s="1241"/>
      <c r="LN73" s="1241"/>
      <c r="LO73" s="1241"/>
      <c r="LP73" s="1241"/>
      <c r="LQ73" s="1241"/>
      <c r="LR73" s="1241"/>
      <c r="LS73" s="1241"/>
      <c r="NA73" s="1240"/>
      <c r="NB73" s="1240"/>
      <c r="NC73" s="1240"/>
      <c r="ND73" s="1240"/>
      <c r="NE73" s="1240"/>
      <c r="NF73" s="1240"/>
      <c r="NG73" s="1240"/>
      <c r="NH73" s="1240"/>
      <c r="NI73" s="1240"/>
      <c r="NJ73" s="1240"/>
      <c r="NK73" s="1240"/>
      <c r="NL73" s="1240"/>
      <c r="NM73" s="1240"/>
      <c r="NN73" s="1240"/>
      <c r="NO73" s="1240"/>
      <c r="NP73" s="1240"/>
      <c r="NQ73" s="1240"/>
      <c r="NR73" s="1240"/>
      <c r="NS73" s="1241"/>
      <c r="NT73" s="1241"/>
      <c r="NU73" s="1241"/>
      <c r="NV73" s="1241"/>
      <c r="NW73" s="1241"/>
      <c r="NX73" s="1241"/>
      <c r="NY73" s="1241"/>
      <c r="NZ73" s="1241"/>
      <c r="OA73" s="1241"/>
      <c r="OB73" s="1241"/>
      <c r="OC73" s="1241"/>
      <c r="OD73" s="1241"/>
      <c r="OF73" s="1240"/>
      <c r="OG73" s="1240"/>
      <c r="OH73" s="1240"/>
      <c r="OI73" s="1240"/>
      <c r="OJ73" s="1240"/>
      <c r="OK73" s="1240"/>
      <c r="OL73" s="1240"/>
      <c r="OM73" s="1240"/>
      <c r="ON73" s="1240"/>
      <c r="OO73" s="1240"/>
      <c r="OP73" s="1240"/>
      <c r="OQ73" s="1240"/>
      <c r="OR73" s="1240"/>
      <c r="OS73" s="1240"/>
      <c r="OT73" s="1240"/>
      <c r="OU73" s="1240"/>
      <c r="OV73" s="1240"/>
      <c r="OW73" s="1240"/>
      <c r="OX73" s="1241"/>
      <c r="OY73" s="1241"/>
      <c r="OZ73" s="1241"/>
      <c r="PA73" s="1241"/>
      <c r="PB73" s="1241"/>
      <c r="PC73" s="1241"/>
      <c r="PD73" s="1241"/>
      <c r="PE73" s="1241"/>
      <c r="PF73" s="1241"/>
      <c r="PG73" s="1241"/>
      <c r="PH73" s="1241"/>
      <c r="PI73" s="1241"/>
      <c r="PK73" s="1240"/>
      <c r="PL73" s="1240"/>
      <c r="PM73" s="1240"/>
      <c r="PN73" s="1240"/>
      <c r="PO73" s="1240"/>
      <c r="PP73" s="1240"/>
      <c r="PQ73" s="1240"/>
      <c r="PR73" s="1240"/>
      <c r="PS73" s="1240"/>
      <c r="PT73" s="1240"/>
      <c r="PU73" s="1240"/>
      <c r="PV73" s="1240"/>
      <c r="PW73" s="1240"/>
      <c r="PX73" s="1240"/>
      <c r="PY73" s="1240"/>
      <c r="PZ73" s="1240"/>
      <c r="QA73" s="1240"/>
      <c r="QB73" s="1240"/>
      <c r="QC73" s="1241"/>
      <c r="QD73" s="1241"/>
      <c r="QE73" s="1241"/>
      <c r="QF73" s="1241"/>
      <c r="QG73" s="1241"/>
      <c r="QH73" s="1241"/>
      <c r="QI73" s="1241"/>
      <c r="QJ73" s="1241"/>
      <c r="QK73" s="1241"/>
      <c r="QL73" s="1241"/>
      <c r="QM73" s="1241"/>
      <c r="QN73" s="1241"/>
      <c r="QP73" s="1240"/>
      <c r="QQ73" s="1240"/>
      <c r="QR73" s="1240"/>
      <c r="QS73" s="1240"/>
      <c r="QT73" s="1240"/>
      <c r="QU73" s="1240"/>
      <c r="QV73" s="1240"/>
      <c r="QW73" s="1240"/>
      <c r="QX73" s="1240"/>
      <c r="QY73" s="1240"/>
      <c r="QZ73" s="1240"/>
      <c r="RA73" s="1240"/>
      <c r="RB73" s="1240"/>
      <c r="RC73" s="1240"/>
      <c r="RD73" s="1240"/>
      <c r="RE73" s="1240"/>
      <c r="RF73" s="1240"/>
      <c r="RG73" s="1240"/>
      <c r="RH73" s="1241"/>
      <c r="RI73" s="1241"/>
      <c r="RJ73" s="1241"/>
      <c r="RK73" s="1241"/>
      <c r="RL73" s="1241"/>
      <c r="RM73" s="1241"/>
      <c r="RN73" s="1241"/>
      <c r="RO73" s="1241"/>
      <c r="RP73" s="1241"/>
      <c r="RQ73" s="1241"/>
      <c r="RR73" s="1241"/>
      <c r="RS73" s="1241"/>
    </row>
    <row r="74" spans="1:487" s="551" customFormat="1" ht="9.9499999999999993" customHeight="1">
      <c r="A74" s="553"/>
      <c r="B74" s="559"/>
      <c r="D74" s="1394" t="s">
        <v>634</v>
      </c>
      <c r="E74" s="1395"/>
      <c r="F74" s="1395"/>
      <c r="G74" s="1395"/>
      <c r="H74" s="1395"/>
      <c r="I74" s="1395"/>
      <c r="J74" s="1395"/>
      <c r="K74" s="1395"/>
      <c r="L74" s="1395"/>
      <c r="M74" s="1395"/>
      <c r="N74" s="1395"/>
      <c r="O74" s="1395"/>
      <c r="P74" s="1395"/>
      <c r="Q74" s="1395"/>
      <c r="R74" s="1395"/>
      <c r="S74" s="1395"/>
      <c r="T74" s="1395"/>
      <c r="U74" s="1395"/>
      <c r="V74" s="1395"/>
      <c r="W74" s="1395"/>
      <c r="X74" s="1395"/>
      <c r="Y74" s="1396"/>
      <c r="Z74" s="545"/>
      <c r="AA74" s="1148"/>
      <c r="AB74" s="1149"/>
      <c r="AC74" s="1150"/>
      <c r="AD74" s="7"/>
      <c r="AE74" s="7"/>
    </row>
    <row r="75" spans="1:487" s="551" customFormat="1" ht="9.75" customHeight="1">
      <c r="A75" s="553"/>
      <c r="B75" s="559"/>
      <c r="C75" s="480"/>
      <c r="D75" s="1399"/>
      <c r="E75" s="1400"/>
      <c r="F75" s="1400"/>
      <c r="G75" s="1400"/>
      <c r="H75" s="1400"/>
      <c r="I75" s="1400"/>
      <c r="J75" s="1400"/>
      <c r="K75" s="1400"/>
      <c r="L75" s="1400"/>
      <c r="M75" s="1400"/>
      <c r="N75" s="1400"/>
      <c r="O75" s="1400"/>
      <c r="P75" s="1400"/>
      <c r="Q75" s="1400"/>
      <c r="R75" s="1400"/>
      <c r="S75" s="1400"/>
      <c r="T75" s="1400"/>
      <c r="U75" s="1400"/>
      <c r="V75" s="1400"/>
      <c r="W75" s="1400"/>
      <c r="X75" s="1400"/>
      <c r="Y75" s="1401"/>
      <c r="Z75" s="545"/>
      <c r="AA75" s="1154"/>
      <c r="AB75" s="1155"/>
      <c r="AC75" s="1156"/>
      <c r="AD75" s="7"/>
      <c r="AE75" s="7"/>
    </row>
    <row r="76" spans="1:487" s="276" customFormat="1" ht="9.75" customHeight="1">
      <c r="E76" s="224"/>
      <c r="F76" s="224"/>
      <c r="G76" s="224"/>
      <c r="H76" s="224"/>
      <c r="I76" s="280"/>
      <c r="J76" s="280"/>
      <c r="K76" s="258"/>
      <c r="L76" s="258"/>
      <c r="M76" s="258"/>
      <c r="N76" s="258"/>
      <c r="O76" s="258"/>
      <c r="P76" s="258"/>
      <c r="Q76" s="546"/>
      <c r="R76" s="546"/>
      <c r="S76" s="546"/>
      <c r="T76" s="546"/>
      <c r="U76" s="546"/>
    </row>
    <row r="77" spans="1:487" s="551" customFormat="1" ht="9.9499999999999993" customHeight="1">
      <c r="A77" s="553"/>
      <c r="B77" s="559"/>
      <c r="D77" s="1394" t="s">
        <v>681</v>
      </c>
      <c r="E77" s="1395"/>
      <c r="F77" s="1395"/>
      <c r="G77" s="1395"/>
      <c r="H77" s="1395"/>
      <c r="I77" s="1395"/>
      <c r="J77" s="1395"/>
      <c r="K77" s="1395"/>
      <c r="L77" s="1395"/>
      <c r="M77" s="1395"/>
      <c r="N77" s="1395"/>
      <c r="O77" s="1395"/>
      <c r="P77" s="1395"/>
      <c r="Q77" s="1395"/>
      <c r="R77" s="1395"/>
      <c r="S77" s="1395"/>
      <c r="T77" s="1395"/>
      <c r="U77" s="1395"/>
      <c r="V77" s="1395"/>
      <c r="W77" s="1395"/>
      <c r="X77" s="1395"/>
      <c r="Y77" s="1396"/>
      <c r="Z77" s="545"/>
      <c r="AA77" s="1148"/>
      <c r="AB77" s="1149"/>
      <c r="AC77" s="1150"/>
      <c r="AD77" s="7"/>
      <c r="AE77" s="7"/>
    </row>
    <row r="78" spans="1:487" s="551" customFormat="1" ht="9.9499999999999993" customHeight="1">
      <c r="A78" s="553"/>
      <c r="B78" s="559"/>
      <c r="C78" s="480"/>
      <c r="D78" s="1399"/>
      <c r="E78" s="1400"/>
      <c r="F78" s="1400"/>
      <c r="G78" s="1400"/>
      <c r="H78" s="1400"/>
      <c r="I78" s="1400"/>
      <c r="J78" s="1400"/>
      <c r="K78" s="1400"/>
      <c r="L78" s="1400"/>
      <c r="M78" s="1400"/>
      <c r="N78" s="1400"/>
      <c r="O78" s="1400"/>
      <c r="P78" s="1400"/>
      <c r="Q78" s="1400"/>
      <c r="R78" s="1400"/>
      <c r="S78" s="1400"/>
      <c r="T78" s="1400"/>
      <c r="U78" s="1400"/>
      <c r="V78" s="1400"/>
      <c r="W78" s="1400"/>
      <c r="X78" s="1400"/>
      <c r="Y78" s="1401"/>
      <c r="Z78" s="545"/>
      <c r="AA78" s="1154"/>
      <c r="AB78" s="1155"/>
      <c r="AC78" s="1156"/>
      <c r="AD78" s="7"/>
      <c r="AE78" s="7"/>
    </row>
    <row r="79" spans="1:487" s="276" customFormat="1" ht="9.75" customHeight="1">
      <c r="E79" s="224"/>
      <c r="F79" s="224"/>
      <c r="G79" s="224"/>
      <c r="H79" s="224"/>
      <c r="I79" s="280"/>
      <c r="J79" s="280"/>
      <c r="K79" s="258"/>
      <c r="L79" s="258"/>
      <c r="M79" s="258"/>
      <c r="N79" s="258"/>
      <c r="O79" s="258"/>
      <c r="P79" s="258"/>
      <c r="Q79" s="546"/>
      <c r="R79" s="546"/>
      <c r="S79" s="546"/>
      <c r="T79" s="546"/>
      <c r="U79" s="546"/>
    </row>
    <row r="80" spans="1:487" s="551" customFormat="1" ht="9.9499999999999993" customHeight="1">
      <c r="A80" s="553"/>
      <c r="B80" s="559"/>
      <c r="D80" s="1394" t="s">
        <v>682</v>
      </c>
      <c r="E80" s="1395"/>
      <c r="F80" s="1395"/>
      <c r="G80" s="1395"/>
      <c r="H80" s="1395"/>
      <c r="I80" s="1395"/>
      <c r="J80" s="1395"/>
      <c r="K80" s="1395"/>
      <c r="L80" s="1395"/>
      <c r="M80" s="1395"/>
      <c r="N80" s="1395"/>
      <c r="O80" s="1395"/>
      <c r="P80" s="1395"/>
      <c r="Q80" s="1395"/>
      <c r="R80" s="1395"/>
      <c r="S80" s="1395"/>
      <c r="T80" s="1395"/>
      <c r="U80" s="1395"/>
      <c r="V80" s="1395"/>
      <c r="W80" s="1395"/>
      <c r="X80" s="1395"/>
      <c r="Y80" s="1396"/>
      <c r="Z80" s="545"/>
      <c r="AA80" s="1148"/>
      <c r="AB80" s="1149"/>
      <c r="AC80" s="1150"/>
      <c r="AD80" s="7"/>
      <c r="AE80" s="7"/>
    </row>
    <row r="81" spans="1:31" s="551" customFormat="1" ht="9.9499999999999993" customHeight="1">
      <c r="A81" s="553"/>
      <c r="B81" s="559"/>
      <c r="C81" s="480"/>
      <c r="D81" s="1399"/>
      <c r="E81" s="1400"/>
      <c r="F81" s="1400"/>
      <c r="G81" s="1400"/>
      <c r="H81" s="1400"/>
      <c r="I81" s="1400"/>
      <c r="J81" s="1400"/>
      <c r="K81" s="1400"/>
      <c r="L81" s="1400"/>
      <c r="M81" s="1400"/>
      <c r="N81" s="1400"/>
      <c r="O81" s="1400"/>
      <c r="P81" s="1400"/>
      <c r="Q81" s="1400"/>
      <c r="R81" s="1400"/>
      <c r="S81" s="1400"/>
      <c r="T81" s="1400"/>
      <c r="U81" s="1400"/>
      <c r="V81" s="1400"/>
      <c r="W81" s="1400"/>
      <c r="X81" s="1400"/>
      <c r="Y81" s="1401"/>
      <c r="Z81" s="545"/>
      <c r="AA81" s="1154"/>
      <c r="AB81" s="1155"/>
      <c r="AC81" s="1156"/>
      <c r="AD81" s="7"/>
      <c r="AE81" s="7"/>
    </row>
    <row r="82" spans="1:31" s="276" customFormat="1" ht="9.75" customHeight="1">
      <c r="E82" s="224"/>
      <c r="F82" s="224"/>
      <c r="G82" s="224"/>
      <c r="H82" s="224"/>
      <c r="I82" s="280"/>
      <c r="J82" s="280"/>
      <c r="K82" s="258"/>
      <c r="L82" s="258"/>
      <c r="M82" s="258"/>
      <c r="N82" s="258"/>
      <c r="O82" s="258"/>
      <c r="P82" s="258"/>
      <c r="Q82" s="546"/>
      <c r="R82" s="546"/>
      <c r="S82" s="546"/>
      <c r="T82" s="546"/>
      <c r="U82" s="546"/>
    </row>
    <row r="83" spans="1:31" s="551" customFormat="1" ht="9.9499999999999993" customHeight="1">
      <c r="A83" s="553"/>
      <c r="B83" s="559"/>
      <c r="D83" s="1394" t="s">
        <v>683</v>
      </c>
      <c r="E83" s="1395"/>
      <c r="F83" s="1395"/>
      <c r="G83" s="1395"/>
      <c r="H83" s="1395"/>
      <c r="I83" s="1395"/>
      <c r="J83" s="1395"/>
      <c r="K83" s="1395"/>
      <c r="L83" s="1395"/>
      <c r="M83" s="1395"/>
      <c r="N83" s="1395"/>
      <c r="O83" s="1395"/>
      <c r="P83" s="1395"/>
      <c r="Q83" s="1395"/>
      <c r="R83" s="1395"/>
      <c r="S83" s="1395"/>
      <c r="T83" s="1395"/>
      <c r="U83" s="1395"/>
      <c r="V83" s="1395"/>
      <c r="W83" s="1395"/>
      <c r="X83" s="1395"/>
      <c r="Y83" s="1396"/>
      <c r="Z83" s="545"/>
      <c r="AA83" s="1148"/>
      <c r="AB83" s="1149"/>
      <c r="AC83" s="1150"/>
      <c r="AD83" s="7"/>
      <c r="AE83" s="7"/>
    </row>
    <row r="84" spans="1:31" s="551" customFormat="1" ht="9.9499999999999993" customHeight="1">
      <c r="A84" s="553"/>
      <c r="B84" s="559"/>
      <c r="C84" s="480"/>
      <c r="D84" s="1399"/>
      <c r="E84" s="1400"/>
      <c r="F84" s="1400"/>
      <c r="G84" s="1400"/>
      <c r="H84" s="1400"/>
      <c r="I84" s="1400"/>
      <c r="J84" s="1400"/>
      <c r="K84" s="1400"/>
      <c r="L84" s="1400"/>
      <c r="M84" s="1400"/>
      <c r="N84" s="1400"/>
      <c r="O84" s="1400"/>
      <c r="P84" s="1400"/>
      <c r="Q84" s="1400"/>
      <c r="R84" s="1400"/>
      <c r="S84" s="1400"/>
      <c r="T84" s="1400"/>
      <c r="U84" s="1400"/>
      <c r="V84" s="1400"/>
      <c r="W84" s="1400"/>
      <c r="X84" s="1400"/>
      <c r="Y84" s="1401"/>
      <c r="Z84" s="545"/>
      <c r="AA84" s="1154"/>
      <c r="AB84" s="1155"/>
      <c r="AC84" s="1156"/>
      <c r="AD84" s="7"/>
      <c r="AE84" s="7"/>
    </row>
    <row r="85" spans="1:31" s="276" customFormat="1" ht="9.75" customHeight="1">
      <c r="E85" s="224"/>
      <c r="F85" s="224"/>
      <c r="G85" s="224"/>
      <c r="H85" s="224"/>
      <c r="I85" s="280"/>
      <c r="J85" s="280"/>
      <c r="K85" s="258"/>
      <c r="L85" s="258"/>
      <c r="M85" s="258"/>
      <c r="N85" s="258"/>
      <c r="O85" s="258"/>
      <c r="P85" s="258"/>
      <c r="Q85" s="546"/>
      <c r="R85" s="546"/>
      <c r="S85" s="546"/>
      <c r="T85" s="546"/>
      <c r="U85" s="546"/>
    </row>
    <row r="86" spans="1:31" s="551" customFormat="1" ht="9.9499999999999993" customHeight="1">
      <c r="A86" s="553"/>
      <c r="B86" s="559"/>
      <c r="D86" s="1394" t="s">
        <v>684</v>
      </c>
      <c r="E86" s="1395"/>
      <c r="F86" s="1395"/>
      <c r="G86" s="1395"/>
      <c r="H86" s="1395"/>
      <c r="I86" s="1395"/>
      <c r="J86" s="1395"/>
      <c r="K86" s="1395"/>
      <c r="L86" s="1395"/>
      <c r="M86" s="1395"/>
      <c r="N86" s="1395"/>
      <c r="O86" s="1395"/>
      <c r="P86" s="1395"/>
      <c r="Q86" s="1395"/>
      <c r="R86" s="1395"/>
      <c r="S86" s="1395"/>
      <c r="T86" s="1395"/>
      <c r="U86" s="1395"/>
      <c r="V86" s="1395"/>
      <c r="W86" s="1395"/>
      <c r="X86" s="1395"/>
      <c r="Y86" s="1396"/>
      <c r="Z86" s="545"/>
      <c r="AA86" s="1148"/>
      <c r="AB86" s="1149"/>
      <c r="AC86" s="1150"/>
      <c r="AD86" s="7"/>
      <c r="AE86" s="7"/>
    </row>
    <row r="87" spans="1:31" s="551" customFormat="1" ht="9.9499999999999993" customHeight="1">
      <c r="A87" s="553"/>
      <c r="B87" s="559"/>
      <c r="C87" s="480"/>
      <c r="D87" s="1399"/>
      <c r="E87" s="1400"/>
      <c r="F87" s="1400"/>
      <c r="G87" s="1400"/>
      <c r="H87" s="1400"/>
      <c r="I87" s="1400"/>
      <c r="J87" s="1400"/>
      <c r="K87" s="1400"/>
      <c r="L87" s="1400"/>
      <c r="M87" s="1400"/>
      <c r="N87" s="1400"/>
      <c r="O87" s="1400"/>
      <c r="P87" s="1400"/>
      <c r="Q87" s="1400"/>
      <c r="R87" s="1400"/>
      <c r="S87" s="1400"/>
      <c r="T87" s="1400"/>
      <c r="U87" s="1400"/>
      <c r="V87" s="1400"/>
      <c r="W87" s="1400"/>
      <c r="X87" s="1400"/>
      <c r="Y87" s="1401"/>
      <c r="Z87" s="545"/>
      <c r="AA87" s="1154"/>
      <c r="AB87" s="1155"/>
      <c r="AC87" s="1156"/>
      <c r="AD87" s="7"/>
      <c r="AE87" s="7"/>
    </row>
    <row r="88" spans="1:31" s="276" customFormat="1" ht="9.75" customHeight="1">
      <c r="E88" s="224"/>
      <c r="F88" s="224"/>
      <c r="G88" s="224"/>
      <c r="H88" s="224"/>
      <c r="I88" s="280"/>
      <c r="J88" s="280"/>
      <c r="K88" s="258"/>
      <c r="L88" s="258"/>
      <c r="M88" s="258"/>
      <c r="N88" s="258"/>
      <c r="O88" s="258"/>
      <c r="P88" s="258"/>
      <c r="Q88" s="546"/>
      <c r="R88" s="546"/>
      <c r="S88" s="546"/>
      <c r="T88" s="546"/>
      <c r="U88" s="546"/>
    </row>
    <row r="89" spans="1:31" s="551" customFormat="1" ht="9.9499999999999993" customHeight="1">
      <c r="A89" s="553"/>
      <c r="B89" s="559"/>
      <c r="D89" s="1394" t="s">
        <v>685</v>
      </c>
      <c r="E89" s="1395"/>
      <c r="F89" s="1395"/>
      <c r="G89" s="1395"/>
      <c r="H89" s="1395"/>
      <c r="I89" s="1395"/>
      <c r="J89" s="1395"/>
      <c r="K89" s="1395"/>
      <c r="L89" s="1395"/>
      <c r="M89" s="1395"/>
      <c r="N89" s="1395"/>
      <c r="O89" s="1395"/>
      <c r="P89" s="1395"/>
      <c r="Q89" s="1395"/>
      <c r="R89" s="1395"/>
      <c r="S89" s="1395"/>
      <c r="T89" s="1395"/>
      <c r="U89" s="1395"/>
      <c r="V89" s="1395"/>
      <c r="W89" s="1395"/>
      <c r="X89" s="1395"/>
      <c r="Y89" s="1396"/>
      <c r="Z89" s="545"/>
      <c r="AA89" s="1148"/>
      <c r="AB89" s="1149"/>
      <c r="AC89" s="1150"/>
      <c r="AD89" s="7"/>
      <c r="AE89" s="7"/>
    </row>
    <row r="90" spans="1:31" s="551" customFormat="1" ht="9.9499999999999993" customHeight="1">
      <c r="A90" s="553"/>
      <c r="B90" s="559"/>
      <c r="C90" s="480"/>
      <c r="D90" s="1399"/>
      <c r="E90" s="1400"/>
      <c r="F90" s="1400"/>
      <c r="G90" s="1400"/>
      <c r="H90" s="1400"/>
      <c r="I90" s="1400"/>
      <c r="J90" s="1400"/>
      <c r="K90" s="1400"/>
      <c r="L90" s="1400"/>
      <c r="M90" s="1400"/>
      <c r="N90" s="1400"/>
      <c r="O90" s="1400"/>
      <c r="P90" s="1400"/>
      <c r="Q90" s="1400"/>
      <c r="R90" s="1400"/>
      <c r="S90" s="1400"/>
      <c r="T90" s="1400"/>
      <c r="U90" s="1400"/>
      <c r="V90" s="1400"/>
      <c r="W90" s="1400"/>
      <c r="X90" s="1400"/>
      <c r="Y90" s="1401"/>
      <c r="Z90" s="545"/>
      <c r="AA90" s="1154"/>
      <c r="AB90" s="1155"/>
      <c r="AC90" s="1156"/>
      <c r="AD90" s="7"/>
      <c r="AE90" s="7"/>
    </row>
    <row r="91" spans="1:31" s="276" customFormat="1" ht="9.75" customHeight="1">
      <c r="E91" s="224"/>
      <c r="F91" s="224"/>
      <c r="G91" s="224"/>
      <c r="H91" s="224"/>
      <c r="I91" s="280"/>
      <c r="J91" s="280"/>
      <c r="K91" s="258"/>
      <c r="L91" s="258"/>
      <c r="M91" s="258"/>
      <c r="N91" s="258"/>
      <c r="O91" s="258"/>
      <c r="P91" s="258"/>
      <c r="Q91" s="546"/>
      <c r="R91" s="546"/>
      <c r="S91" s="546"/>
      <c r="T91" s="546"/>
      <c r="U91" s="546"/>
    </row>
    <row r="92" spans="1:31" s="551" customFormat="1" ht="9.9499999999999993" customHeight="1">
      <c r="A92" s="553"/>
      <c r="B92" s="559"/>
      <c r="D92" s="1394" t="s">
        <v>686</v>
      </c>
      <c r="E92" s="1395"/>
      <c r="F92" s="1395"/>
      <c r="G92" s="1395"/>
      <c r="H92" s="1395"/>
      <c r="I92" s="1395"/>
      <c r="J92" s="1395"/>
      <c r="K92" s="1395"/>
      <c r="L92" s="1395"/>
      <c r="M92" s="1395"/>
      <c r="N92" s="1395"/>
      <c r="O92" s="1395"/>
      <c r="P92" s="1395"/>
      <c r="Q92" s="1395"/>
      <c r="R92" s="1395"/>
      <c r="S92" s="1395"/>
      <c r="T92" s="1395"/>
      <c r="U92" s="1395"/>
      <c r="V92" s="1395"/>
      <c r="W92" s="1395"/>
      <c r="X92" s="1395"/>
      <c r="Y92" s="1396"/>
      <c r="Z92" s="545"/>
      <c r="AA92" s="1148"/>
      <c r="AB92" s="1149"/>
      <c r="AC92" s="1150"/>
      <c r="AD92" s="7"/>
      <c r="AE92" s="7"/>
    </row>
    <row r="93" spans="1:31" s="551" customFormat="1" ht="9.9499999999999993" customHeight="1">
      <c r="A93" s="553"/>
      <c r="B93" s="559"/>
      <c r="C93" s="480"/>
      <c r="D93" s="1399"/>
      <c r="E93" s="1400"/>
      <c r="F93" s="1400"/>
      <c r="G93" s="1400"/>
      <c r="H93" s="1400"/>
      <c r="I93" s="1400"/>
      <c r="J93" s="1400"/>
      <c r="K93" s="1400"/>
      <c r="L93" s="1400"/>
      <c r="M93" s="1400"/>
      <c r="N93" s="1400"/>
      <c r="O93" s="1400"/>
      <c r="P93" s="1400"/>
      <c r="Q93" s="1400"/>
      <c r="R93" s="1400"/>
      <c r="S93" s="1400"/>
      <c r="T93" s="1400"/>
      <c r="U93" s="1400"/>
      <c r="V93" s="1400"/>
      <c r="W93" s="1400"/>
      <c r="X93" s="1400"/>
      <c r="Y93" s="1401"/>
      <c r="Z93" s="545"/>
      <c r="AA93" s="1154"/>
      <c r="AB93" s="1155"/>
      <c r="AC93" s="1156"/>
      <c r="AD93" s="7"/>
      <c r="AE93" s="7"/>
    </row>
    <row r="94" spans="1:31" s="276" customFormat="1" ht="9.75" customHeight="1">
      <c r="E94" s="224"/>
      <c r="F94" s="224"/>
      <c r="G94" s="224"/>
      <c r="H94" s="224"/>
      <c r="I94" s="280"/>
      <c r="J94" s="280"/>
      <c r="K94" s="258"/>
      <c r="L94" s="258"/>
      <c r="M94" s="258"/>
      <c r="N94" s="258"/>
      <c r="O94" s="258"/>
      <c r="P94" s="258"/>
      <c r="Q94" s="546"/>
      <c r="R94" s="546"/>
      <c r="S94" s="546"/>
      <c r="T94" s="546"/>
      <c r="U94" s="546"/>
    </row>
    <row r="95" spans="1:31" s="551" customFormat="1" ht="9.9499999999999993" customHeight="1">
      <c r="A95" s="553"/>
      <c r="B95" s="559"/>
      <c r="D95" s="1394" t="s">
        <v>664</v>
      </c>
      <c r="E95" s="1395"/>
      <c r="F95" s="1395"/>
      <c r="G95" s="1395"/>
      <c r="H95" s="1395"/>
      <c r="I95" s="1395"/>
      <c r="J95" s="1395"/>
      <c r="K95" s="1395"/>
      <c r="L95" s="1395"/>
      <c r="M95" s="1395"/>
      <c r="N95" s="1395"/>
      <c r="O95" s="1395"/>
      <c r="P95" s="1395"/>
      <c r="Q95" s="1395"/>
      <c r="R95" s="1395"/>
      <c r="S95" s="1395"/>
      <c r="T95" s="1395"/>
      <c r="U95" s="1395"/>
      <c r="V95" s="1395"/>
      <c r="W95" s="1395"/>
      <c r="X95" s="1395"/>
      <c r="Y95" s="1396"/>
      <c r="Z95" s="545"/>
      <c r="AA95" s="1148"/>
      <c r="AB95" s="1149"/>
      <c r="AC95" s="1150"/>
      <c r="AD95" s="7"/>
      <c r="AE95" s="7"/>
    </row>
    <row r="96" spans="1:31" s="551" customFormat="1" ht="9.9499999999999993" customHeight="1">
      <c r="A96" s="553"/>
      <c r="B96" s="559"/>
      <c r="C96" s="480"/>
      <c r="D96" s="1399"/>
      <c r="E96" s="1400"/>
      <c r="F96" s="1400"/>
      <c r="G96" s="1400"/>
      <c r="H96" s="1400"/>
      <c r="I96" s="1400"/>
      <c r="J96" s="1400"/>
      <c r="K96" s="1400"/>
      <c r="L96" s="1400"/>
      <c r="M96" s="1400"/>
      <c r="N96" s="1400"/>
      <c r="O96" s="1400"/>
      <c r="P96" s="1400"/>
      <c r="Q96" s="1400"/>
      <c r="R96" s="1400"/>
      <c r="S96" s="1400"/>
      <c r="T96" s="1400"/>
      <c r="U96" s="1400"/>
      <c r="V96" s="1400"/>
      <c r="W96" s="1400"/>
      <c r="X96" s="1400"/>
      <c r="Y96" s="1401"/>
      <c r="Z96" s="545"/>
      <c r="AA96" s="1154"/>
      <c r="AB96" s="1155"/>
      <c r="AC96" s="1156"/>
      <c r="AD96" s="7"/>
      <c r="AE96" s="7"/>
    </row>
    <row r="97" spans="1:487" s="276" customFormat="1" ht="9.75" customHeight="1">
      <c r="E97" s="224"/>
      <c r="F97" s="224"/>
      <c r="G97" s="224"/>
      <c r="H97" s="224"/>
      <c r="I97" s="280"/>
      <c r="J97" s="280"/>
      <c r="K97" s="258"/>
      <c r="L97" s="258"/>
      <c r="M97" s="258"/>
      <c r="N97" s="258"/>
      <c r="O97" s="258"/>
      <c r="P97" s="258"/>
      <c r="Q97" s="546"/>
      <c r="R97" s="546"/>
      <c r="S97" s="546"/>
      <c r="T97" s="546"/>
      <c r="U97" s="546"/>
    </row>
    <row r="98" spans="1:487" s="551" customFormat="1" ht="9.9499999999999993" customHeight="1">
      <c r="A98" s="553"/>
      <c r="B98" s="559"/>
      <c r="D98" s="1394" t="s">
        <v>687</v>
      </c>
      <c r="E98" s="1395"/>
      <c r="F98" s="1395"/>
      <c r="G98" s="1395"/>
      <c r="H98" s="1395"/>
      <c r="I98" s="1395"/>
      <c r="J98" s="1395"/>
      <c r="K98" s="1395"/>
      <c r="L98" s="1395"/>
      <c r="M98" s="1395"/>
      <c r="N98" s="1395"/>
      <c r="O98" s="1395"/>
      <c r="P98" s="1395"/>
      <c r="Q98" s="1395"/>
      <c r="R98" s="1395"/>
      <c r="S98" s="1395"/>
      <c r="T98" s="1395"/>
      <c r="U98" s="1395"/>
      <c r="V98" s="1395"/>
      <c r="W98" s="1395"/>
      <c r="X98" s="1395"/>
      <c r="Y98" s="1396"/>
      <c r="Z98" s="545"/>
      <c r="AA98" s="1148"/>
      <c r="AB98" s="1149"/>
      <c r="AC98" s="1150"/>
      <c r="AD98" s="7"/>
      <c r="AE98" s="7"/>
    </row>
    <row r="99" spans="1:487" s="551" customFormat="1" ht="20.25" customHeight="1">
      <c r="A99" s="553"/>
      <c r="B99" s="559"/>
      <c r="C99" s="480"/>
      <c r="D99" s="1399"/>
      <c r="E99" s="1400"/>
      <c r="F99" s="1400"/>
      <c r="G99" s="1400"/>
      <c r="H99" s="1400"/>
      <c r="I99" s="1400"/>
      <c r="J99" s="1400"/>
      <c r="K99" s="1400"/>
      <c r="L99" s="1400"/>
      <c r="M99" s="1400"/>
      <c r="N99" s="1400"/>
      <c r="O99" s="1400"/>
      <c r="P99" s="1400"/>
      <c r="Q99" s="1400"/>
      <c r="R99" s="1400"/>
      <c r="S99" s="1400"/>
      <c r="T99" s="1400"/>
      <c r="U99" s="1400"/>
      <c r="V99" s="1400"/>
      <c r="W99" s="1400"/>
      <c r="X99" s="1400"/>
      <c r="Y99" s="1401"/>
      <c r="Z99" s="545"/>
      <c r="AA99" s="1154"/>
      <c r="AB99" s="1155"/>
      <c r="AC99" s="1156"/>
      <c r="AD99" s="7"/>
      <c r="AE99" s="7"/>
    </row>
    <row r="100" spans="1:487" s="276" customFormat="1" ht="9.75" customHeight="1">
      <c r="E100" s="224"/>
      <c r="F100" s="224"/>
      <c r="G100" s="224"/>
      <c r="H100" s="224"/>
      <c r="I100" s="280"/>
      <c r="J100" s="280"/>
      <c r="K100" s="258"/>
      <c r="L100" s="258"/>
      <c r="M100" s="258"/>
      <c r="N100" s="258"/>
      <c r="O100" s="258"/>
      <c r="P100" s="258"/>
      <c r="Q100" s="546"/>
      <c r="R100" s="546"/>
      <c r="S100" s="546"/>
      <c r="T100" s="546"/>
      <c r="U100" s="546"/>
    </row>
    <row r="101" spans="1:487" s="551" customFormat="1" ht="9.9499999999999993" customHeight="1">
      <c r="A101" s="553"/>
      <c r="B101" s="559"/>
      <c r="C101" s="1601" t="s">
        <v>620</v>
      </c>
      <c r="D101" s="1602"/>
      <c r="E101" s="1602"/>
      <c r="F101" s="1602"/>
      <c r="G101" s="1602"/>
      <c r="H101" s="1602"/>
      <c r="I101" s="1602"/>
      <c r="J101" s="1602"/>
      <c r="K101" s="1602"/>
      <c r="L101" s="1602"/>
      <c r="M101" s="1602"/>
      <c r="N101" s="1602"/>
      <c r="O101" s="1602"/>
      <c r="P101" s="1602"/>
      <c r="Q101" s="1602"/>
      <c r="R101" s="1602"/>
      <c r="S101" s="1602"/>
      <c r="T101" s="1602"/>
      <c r="U101" s="1602"/>
      <c r="V101" s="1602"/>
      <c r="W101" s="1602"/>
      <c r="X101" s="1602"/>
      <c r="Y101" s="1602"/>
      <c r="Z101" s="1602"/>
      <c r="AA101" s="1602"/>
      <c r="AB101" s="1602"/>
      <c r="AC101" s="1602"/>
      <c r="AD101" s="1603"/>
      <c r="AE101" s="7"/>
      <c r="AF101" s="7"/>
    </row>
    <row r="102" spans="1:487" s="551" customFormat="1" ht="9.9499999999999993" customHeight="1">
      <c r="A102" s="553"/>
      <c r="B102" s="559"/>
      <c r="C102" s="1604"/>
      <c r="D102" s="1605"/>
      <c r="E102" s="1605"/>
      <c r="F102" s="1605"/>
      <c r="G102" s="1605"/>
      <c r="H102" s="1605"/>
      <c r="I102" s="1605"/>
      <c r="J102" s="1605"/>
      <c r="K102" s="1605"/>
      <c r="L102" s="1605"/>
      <c r="M102" s="1605"/>
      <c r="N102" s="1605"/>
      <c r="O102" s="1605"/>
      <c r="P102" s="1605"/>
      <c r="Q102" s="1605"/>
      <c r="R102" s="1605"/>
      <c r="S102" s="1605"/>
      <c r="T102" s="1605"/>
      <c r="U102" s="1605"/>
      <c r="V102" s="1605"/>
      <c r="W102" s="1605"/>
      <c r="X102" s="1605"/>
      <c r="Y102" s="1605"/>
      <c r="Z102" s="1605"/>
      <c r="AA102" s="1605"/>
      <c r="AB102" s="1605"/>
      <c r="AC102" s="1605"/>
      <c r="AD102" s="1606"/>
      <c r="AE102" s="7"/>
      <c r="AF102" s="7"/>
    </row>
    <row r="103" spans="1:487" s="551" customFormat="1" ht="9.9499999999999993" customHeight="1">
      <c r="A103" s="553"/>
      <c r="B103" s="7"/>
      <c r="C103" s="1607" t="s">
        <v>666</v>
      </c>
      <c r="D103" s="1607"/>
      <c r="E103" s="1607"/>
      <c r="F103" s="1607"/>
      <c r="G103" s="1607"/>
      <c r="H103" s="1607"/>
      <c r="I103" s="1607"/>
      <c r="J103" s="1607"/>
      <c r="K103" s="1607"/>
      <c r="L103" s="1607"/>
      <c r="M103" s="1607"/>
      <c r="N103" s="1607"/>
      <c r="O103" s="1607"/>
      <c r="P103" s="1607"/>
      <c r="Q103" s="1607"/>
      <c r="R103" s="1607"/>
      <c r="S103" s="1607"/>
      <c r="T103" s="1607"/>
      <c r="U103" s="1607"/>
      <c r="V103" s="1607"/>
      <c r="W103" s="1607"/>
      <c r="X103" s="1607"/>
      <c r="Y103" s="1607"/>
      <c r="Z103" s="1607"/>
      <c r="AA103" s="1607"/>
      <c r="AB103" s="1607"/>
      <c r="AC103" s="1607"/>
      <c r="AD103" s="1607"/>
      <c r="AE103" s="10"/>
      <c r="AF103" s="7"/>
      <c r="BA103" s="1240">
        <v>8</v>
      </c>
      <c r="BB103" s="1240"/>
      <c r="BC103" s="1240"/>
      <c r="BD103" s="1240"/>
      <c r="BE103" s="1240"/>
      <c r="BF103" s="1240"/>
      <c r="BG103" s="1240"/>
      <c r="BH103" s="1240"/>
      <c r="BI103" s="1240"/>
      <c r="BJ103" s="1240"/>
      <c r="BK103" s="1240"/>
      <c r="BL103" s="1240"/>
      <c r="BM103" s="1240"/>
      <c r="BN103" s="1240"/>
      <c r="BO103" s="1240"/>
      <c r="BP103" s="1240"/>
      <c r="BQ103" s="1240"/>
      <c r="BR103" s="1240"/>
      <c r="BS103" s="1241"/>
      <c r="BT103" s="1241"/>
      <c r="BU103" s="1241"/>
      <c r="BV103" s="1241"/>
      <c r="BW103" s="1241"/>
      <c r="BX103" s="1241"/>
      <c r="BY103" s="1241"/>
      <c r="BZ103" s="1241">
        <f>+BV103*BS103</f>
        <v>0</v>
      </c>
      <c r="CA103" s="1241"/>
      <c r="CB103" s="1241"/>
      <c r="CC103" s="1241"/>
      <c r="CD103" s="1241"/>
      <c r="CF103" s="1240">
        <v>8</v>
      </c>
      <c r="CG103" s="1240"/>
      <c r="CH103" s="1240"/>
      <c r="CI103" s="1240"/>
      <c r="CJ103" s="1240"/>
      <c r="CK103" s="1240"/>
      <c r="CL103" s="1240"/>
      <c r="CM103" s="1240"/>
      <c r="CN103" s="1240"/>
      <c r="CO103" s="1240"/>
      <c r="CP103" s="1240"/>
      <c r="CQ103" s="1240"/>
      <c r="CR103" s="1240"/>
      <c r="CS103" s="1240"/>
      <c r="CT103" s="1240"/>
      <c r="CU103" s="1240"/>
      <c r="CV103" s="1240"/>
      <c r="CW103" s="1240"/>
      <c r="CX103" s="1241"/>
      <c r="CY103" s="1241"/>
      <c r="CZ103" s="1241"/>
      <c r="DA103" s="1241"/>
      <c r="DB103" s="1241"/>
      <c r="DC103" s="1241"/>
      <c r="DD103" s="1241"/>
      <c r="DE103" s="1241">
        <f>+DA103*CX103</f>
        <v>0</v>
      </c>
      <c r="DF103" s="1241"/>
      <c r="DG103" s="1241"/>
      <c r="DH103" s="1241"/>
      <c r="DI103" s="1241"/>
      <c r="DK103" s="1240">
        <v>8</v>
      </c>
      <c r="DL103" s="1240"/>
      <c r="DM103" s="1240"/>
      <c r="DN103" s="1240"/>
      <c r="DO103" s="1240"/>
      <c r="DP103" s="1240"/>
      <c r="DQ103" s="1240"/>
      <c r="DR103" s="1240"/>
      <c r="DS103" s="1240"/>
      <c r="DT103" s="1240"/>
      <c r="DU103" s="1240"/>
      <c r="DV103" s="1240"/>
      <c r="DW103" s="1240"/>
      <c r="DX103" s="1240"/>
      <c r="DY103" s="1240"/>
      <c r="DZ103" s="1240"/>
      <c r="EA103" s="1240"/>
      <c r="EB103" s="1240"/>
      <c r="EC103" s="1241"/>
      <c r="ED103" s="1241"/>
      <c r="EE103" s="1241"/>
      <c r="EF103" s="1241"/>
      <c r="EG103" s="1241"/>
      <c r="EH103" s="1241"/>
      <c r="EI103" s="1241"/>
      <c r="EJ103" s="1241">
        <f>+EF103*EC103</f>
        <v>0</v>
      </c>
      <c r="EK103" s="1241"/>
      <c r="EL103" s="1241"/>
      <c r="EM103" s="1241"/>
      <c r="EN103" s="1241"/>
      <c r="EP103" s="1240">
        <v>8</v>
      </c>
      <c r="EQ103" s="1240"/>
      <c r="ER103" s="1240"/>
      <c r="ES103" s="1240"/>
      <c r="ET103" s="1240"/>
      <c r="EU103" s="1240"/>
      <c r="EV103" s="1240"/>
      <c r="EW103" s="1240"/>
      <c r="EX103" s="1240"/>
      <c r="EY103" s="1240"/>
      <c r="EZ103" s="1240"/>
      <c r="FA103" s="1240"/>
      <c r="FB103" s="1240"/>
      <c r="FC103" s="1240"/>
      <c r="FD103" s="1240"/>
      <c r="FE103" s="1240"/>
      <c r="FF103" s="1240"/>
      <c r="FG103" s="1240"/>
      <c r="FH103" s="1241"/>
      <c r="FI103" s="1241"/>
      <c r="FJ103" s="1241"/>
      <c r="FK103" s="1241"/>
      <c r="FL103" s="1241"/>
      <c r="FM103" s="1241"/>
      <c r="FN103" s="1241"/>
      <c r="FO103" s="1241">
        <f>+FK103*FH103</f>
        <v>0</v>
      </c>
      <c r="FP103" s="1241"/>
      <c r="FQ103" s="1241"/>
      <c r="FR103" s="1241"/>
      <c r="FS103" s="1241"/>
      <c r="HA103" s="1240">
        <v>8</v>
      </c>
      <c r="HB103" s="1240"/>
      <c r="HC103" s="1240"/>
      <c r="HD103" s="1240"/>
      <c r="HE103" s="1240"/>
      <c r="HF103" s="1240"/>
      <c r="HG103" s="1240"/>
      <c r="HH103" s="1240"/>
      <c r="HI103" s="1240"/>
      <c r="HJ103" s="1240"/>
      <c r="HK103" s="1240"/>
      <c r="HL103" s="1240"/>
      <c r="HM103" s="1240"/>
      <c r="HN103" s="1240"/>
      <c r="HO103" s="1240"/>
      <c r="HP103" s="1240"/>
      <c r="HQ103" s="1240"/>
      <c r="HR103" s="1240"/>
      <c r="HS103" s="1241"/>
      <c r="HT103" s="1241"/>
      <c r="HU103" s="1241"/>
      <c r="HV103" s="1241"/>
      <c r="HW103" s="1241"/>
      <c r="HX103" s="1241"/>
      <c r="HY103" s="1241"/>
      <c r="HZ103" s="1241">
        <f>+HV103*HS103</f>
        <v>0</v>
      </c>
      <c r="IA103" s="1241"/>
      <c r="IB103" s="1241"/>
      <c r="IC103" s="1241"/>
      <c r="ID103" s="1241"/>
      <c r="IF103" s="1240">
        <v>8</v>
      </c>
      <c r="IG103" s="1240"/>
      <c r="IH103" s="1240"/>
      <c r="II103" s="1240"/>
      <c r="IJ103" s="1240"/>
      <c r="IK103" s="1240"/>
      <c r="IL103" s="1240"/>
      <c r="IM103" s="1240"/>
      <c r="IN103" s="1240"/>
      <c r="IO103" s="1240"/>
      <c r="IP103" s="1240"/>
      <c r="IQ103" s="1240"/>
      <c r="IR103" s="1240"/>
      <c r="IS103" s="1240"/>
      <c r="IT103" s="1240"/>
      <c r="IU103" s="1240"/>
      <c r="IV103" s="1240"/>
      <c r="IW103" s="1240"/>
      <c r="IX103" s="1241"/>
      <c r="IY103" s="1241"/>
      <c r="IZ103" s="1241"/>
      <c r="JA103" s="1241"/>
      <c r="JB103" s="1241"/>
      <c r="JC103" s="1241"/>
      <c r="JD103" s="1241"/>
      <c r="JE103" s="1241">
        <f>+JA103*IX103</f>
        <v>0</v>
      </c>
      <c r="JF103" s="1241"/>
      <c r="JG103" s="1241"/>
      <c r="JH103" s="1241"/>
      <c r="JI103" s="1241"/>
      <c r="JK103" s="1240">
        <v>8</v>
      </c>
      <c r="JL103" s="1240"/>
      <c r="JM103" s="1240"/>
      <c r="JN103" s="1240"/>
      <c r="JO103" s="1240"/>
      <c r="JP103" s="1240"/>
      <c r="JQ103" s="1240"/>
      <c r="JR103" s="1240"/>
      <c r="JS103" s="1240"/>
      <c r="JT103" s="1240"/>
      <c r="JU103" s="1240"/>
      <c r="JV103" s="1240"/>
      <c r="JW103" s="1240"/>
      <c r="JX103" s="1240"/>
      <c r="JY103" s="1240"/>
      <c r="JZ103" s="1240"/>
      <c r="KA103" s="1240"/>
      <c r="KB103" s="1240"/>
      <c r="KC103" s="1241"/>
      <c r="KD103" s="1241"/>
      <c r="KE103" s="1241"/>
      <c r="KF103" s="1241"/>
      <c r="KG103" s="1241"/>
      <c r="KH103" s="1241"/>
      <c r="KI103" s="1241"/>
      <c r="KJ103" s="1241">
        <f>+KF103*KC103</f>
        <v>0</v>
      </c>
      <c r="KK103" s="1241"/>
      <c r="KL103" s="1241"/>
      <c r="KM103" s="1241"/>
      <c r="KN103" s="1241"/>
      <c r="KP103" s="1240">
        <v>8</v>
      </c>
      <c r="KQ103" s="1240"/>
      <c r="KR103" s="1240"/>
      <c r="KS103" s="1240"/>
      <c r="KT103" s="1240"/>
      <c r="KU103" s="1240"/>
      <c r="KV103" s="1240"/>
      <c r="KW103" s="1240"/>
      <c r="KX103" s="1240"/>
      <c r="KY103" s="1240"/>
      <c r="KZ103" s="1240"/>
      <c r="LA103" s="1240"/>
      <c r="LB103" s="1240"/>
      <c r="LC103" s="1240"/>
      <c r="LD103" s="1240"/>
      <c r="LE103" s="1240"/>
      <c r="LF103" s="1240"/>
      <c r="LG103" s="1240"/>
      <c r="LH103" s="1241"/>
      <c r="LI103" s="1241"/>
      <c r="LJ103" s="1241"/>
      <c r="LK103" s="1241"/>
      <c r="LL103" s="1241"/>
      <c r="LM103" s="1241"/>
      <c r="LN103" s="1241"/>
      <c r="LO103" s="1241">
        <f>+LK103*LH103</f>
        <v>0</v>
      </c>
      <c r="LP103" s="1241"/>
      <c r="LQ103" s="1241"/>
      <c r="LR103" s="1241"/>
      <c r="LS103" s="1241"/>
      <c r="NA103" s="1240">
        <v>8</v>
      </c>
      <c r="NB103" s="1240"/>
      <c r="NC103" s="1240"/>
      <c r="ND103" s="1240"/>
      <c r="NE103" s="1240"/>
      <c r="NF103" s="1240"/>
      <c r="NG103" s="1240"/>
      <c r="NH103" s="1240"/>
      <c r="NI103" s="1240"/>
      <c r="NJ103" s="1240"/>
      <c r="NK103" s="1240"/>
      <c r="NL103" s="1240"/>
      <c r="NM103" s="1240"/>
      <c r="NN103" s="1240"/>
      <c r="NO103" s="1240"/>
      <c r="NP103" s="1240"/>
      <c r="NQ103" s="1240"/>
      <c r="NR103" s="1240"/>
      <c r="NS103" s="1241"/>
      <c r="NT103" s="1241"/>
      <c r="NU103" s="1241"/>
      <c r="NV103" s="1241"/>
      <c r="NW103" s="1241"/>
      <c r="NX103" s="1241"/>
      <c r="NY103" s="1241"/>
      <c r="NZ103" s="1241">
        <f>+NV103*NS103</f>
        <v>0</v>
      </c>
      <c r="OA103" s="1241"/>
      <c r="OB103" s="1241"/>
      <c r="OC103" s="1241"/>
      <c r="OD103" s="1241"/>
      <c r="OF103" s="1240">
        <v>8</v>
      </c>
      <c r="OG103" s="1240"/>
      <c r="OH103" s="1240"/>
      <c r="OI103" s="1240"/>
      <c r="OJ103" s="1240"/>
      <c r="OK103" s="1240"/>
      <c r="OL103" s="1240"/>
      <c r="OM103" s="1240"/>
      <c r="ON103" s="1240"/>
      <c r="OO103" s="1240"/>
      <c r="OP103" s="1240"/>
      <c r="OQ103" s="1240"/>
      <c r="OR103" s="1240"/>
      <c r="OS103" s="1240"/>
      <c r="OT103" s="1240"/>
      <c r="OU103" s="1240"/>
      <c r="OV103" s="1240"/>
      <c r="OW103" s="1240"/>
      <c r="OX103" s="1241"/>
      <c r="OY103" s="1241"/>
      <c r="OZ103" s="1241"/>
      <c r="PA103" s="1241"/>
      <c r="PB103" s="1241"/>
      <c r="PC103" s="1241"/>
      <c r="PD103" s="1241"/>
      <c r="PE103" s="1241">
        <f>+PA103*OX103</f>
        <v>0</v>
      </c>
      <c r="PF103" s="1241"/>
      <c r="PG103" s="1241"/>
      <c r="PH103" s="1241"/>
      <c r="PI103" s="1241"/>
      <c r="PK103" s="1240">
        <v>8</v>
      </c>
      <c r="PL103" s="1240"/>
      <c r="PM103" s="1240"/>
      <c r="PN103" s="1240"/>
      <c r="PO103" s="1240"/>
      <c r="PP103" s="1240"/>
      <c r="PQ103" s="1240"/>
      <c r="PR103" s="1240"/>
      <c r="PS103" s="1240"/>
      <c r="PT103" s="1240"/>
      <c r="PU103" s="1240"/>
      <c r="PV103" s="1240"/>
      <c r="PW103" s="1240"/>
      <c r="PX103" s="1240"/>
      <c r="PY103" s="1240"/>
      <c r="PZ103" s="1240"/>
      <c r="QA103" s="1240"/>
      <c r="QB103" s="1240"/>
      <c r="QC103" s="1241"/>
      <c r="QD103" s="1241"/>
      <c r="QE103" s="1241"/>
      <c r="QF103" s="1241"/>
      <c r="QG103" s="1241"/>
      <c r="QH103" s="1241"/>
      <c r="QI103" s="1241"/>
      <c r="QJ103" s="1241">
        <f>+QF103*QC103</f>
        <v>0</v>
      </c>
      <c r="QK103" s="1241"/>
      <c r="QL103" s="1241"/>
      <c r="QM103" s="1241"/>
      <c r="QN103" s="1241"/>
      <c r="QP103" s="1240">
        <v>8</v>
      </c>
      <c r="QQ103" s="1240"/>
      <c r="QR103" s="1240"/>
      <c r="QS103" s="1240"/>
      <c r="QT103" s="1240"/>
      <c r="QU103" s="1240"/>
      <c r="QV103" s="1240"/>
      <c r="QW103" s="1240"/>
      <c r="QX103" s="1240"/>
      <c r="QY103" s="1240"/>
      <c r="QZ103" s="1240"/>
      <c r="RA103" s="1240"/>
      <c r="RB103" s="1240"/>
      <c r="RC103" s="1240"/>
      <c r="RD103" s="1240"/>
      <c r="RE103" s="1240"/>
      <c r="RF103" s="1240"/>
      <c r="RG103" s="1240"/>
      <c r="RH103" s="1241"/>
      <c r="RI103" s="1241"/>
      <c r="RJ103" s="1241"/>
      <c r="RK103" s="1241"/>
      <c r="RL103" s="1241"/>
      <c r="RM103" s="1241"/>
      <c r="RN103" s="1241"/>
      <c r="RO103" s="1241">
        <f>+RK103*RH103</f>
        <v>0</v>
      </c>
      <c r="RP103" s="1241"/>
      <c r="RQ103" s="1241"/>
      <c r="RR103" s="1241"/>
      <c r="RS103" s="1241"/>
    </row>
    <row r="104" spans="1:487" s="551" customFormat="1" ht="9.9499999999999993" customHeight="1">
      <c r="A104" s="553"/>
      <c r="B104" s="7"/>
      <c r="C104" s="1607"/>
      <c r="D104" s="1607"/>
      <c r="E104" s="1607"/>
      <c r="F104" s="1607"/>
      <c r="G104" s="1607"/>
      <c r="H104" s="1607"/>
      <c r="I104" s="1607"/>
      <c r="J104" s="1607"/>
      <c r="K104" s="1607"/>
      <c r="L104" s="1607"/>
      <c r="M104" s="1607"/>
      <c r="N104" s="1607"/>
      <c r="O104" s="1607"/>
      <c r="P104" s="1607"/>
      <c r="Q104" s="1607"/>
      <c r="R104" s="1607"/>
      <c r="S104" s="1607"/>
      <c r="T104" s="1607"/>
      <c r="U104" s="1607"/>
      <c r="V104" s="1607"/>
      <c r="W104" s="1607"/>
      <c r="X104" s="1607"/>
      <c r="Y104" s="1607"/>
      <c r="Z104" s="1607"/>
      <c r="AA104" s="1607"/>
      <c r="AB104" s="1607"/>
      <c r="AC104" s="1607"/>
      <c r="AD104" s="1607"/>
      <c r="AE104" s="10"/>
      <c r="AF104" s="7"/>
      <c r="BA104" s="1240"/>
      <c r="BB104" s="1240"/>
      <c r="BC104" s="1240"/>
      <c r="BD104" s="1240"/>
      <c r="BE104" s="1240"/>
      <c r="BF104" s="1240"/>
      <c r="BG104" s="1240"/>
      <c r="BH104" s="1240"/>
      <c r="BI104" s="1240"/>
      <c r="BJ104" s="1240"/>
      <c r="BK104" s="1240"/>
      <c r="BL104" s="1240"/>
      <c r="BM104" s="1240"/>
      <c r="BN104" s="1240"/>
      <c r="BO104" s="1240"/>
      <c r="BP104" s="1240"/>
      <c r="BQ104" s="1240"/>
      <c r="BR104" s="1240"/>
      <c r="BS104" s="1241"/>
      <c r="BT104" s="1241"/>
      <c r="BU104" s="1241"/>
      <c r="BV104" s="1241"/>
      <c r="BW104" s="1241"/>
      <c r="BX104" s="1241"/>
      <c r="BY104" s="1241"/>
      <c r="BZ104" s="1241"/>
      <c r="CA104" s="1241"/>
      <c r="CB104" s="1241"/>
      <c r="CC104" s="1241"/>
      <c r="CD104" s="1241"/>
      <c r="CF104" s="1240"/>
      <c r="CG104" s="1240"/>
      <c r="CH104" s="1240"/>
      <c r="CI104" s="1240"/>
      <c r="CJ104" s="1240"/>
      <c r="CK104" s="1240"/>
      <c r="CL104" s="1240"/>
      <c r="CM104" s="1240"/>
      <c r="CN104" s="1240"/>
      <c r="CO104" s="1240"/>
      <c r="CP104" s="1240"/>
      <c r="CQ104" s="1240"/>
      <c r="CR104" s="1240"/>
      <c r="CS104" s="1240"/>
      <c r="CT104" s="1240"/>
      <c r="CU104" s="1240"/>
      <c r="CV104" s="1240"/>
      <c r="CW104" s="1240"/>
      <c r="CX104" s="1241"/>
      <c r="CY104" s="1241"/>
      <c r="CZ104" s="1241"/>
      <c r="DA104" s="1241"/>
      <c r="DB104" s="1241"/>
      <c r="DC104" s="1241"/>
      <c r="DD104" s="1241"/>
      <c r="DE104" s="1241"/>
      <c r="DF104" s="1241"/>
      <c r="DG104" s="1241"/>
      <c r="DH104" s="1241"/>
      <c r="DI104" s="1241"/>
      <c r="DK104" s="1240"/>
      <c r="DL104" s="1240"/>
      <c r="DM104" s="1240"/>
      <c r="DN104" s="1240"/>
      <c r="DO104" s="1240"/>
      <c r="DP104" s="1240"/>
      <c r="DQ104" s="1240"/>
      <c r="DR104" s="1240"/>
      <c r="DS104" s="1240"/>
      <c r="DT104" s="1240"/>
      <c r="DU104" s="1240"/>
      <c r="DV104" s="1240"/>
      <c r="DW104" s="1240"/>
      <c r="DX104" s="1240"/>
      <c r="DY104" s="1240"/>
      <c r="DZ104" s="1240"/>
      <c r="EA104" s="1240"/>
      <c r="EB104" s="1240"/>
      <c r="EC104" s="1241"/>
      <c r="ED104" s="1241"/>
      <c r="EE104" s="1241"/>
      <c r="EF104" s="1241"/>
      <c r="EG104" s="1241"/>
      <c r="EH104" s="1241"/>
      <c r="EI104" s="1241"/>
      <c r="EJ104" s="1241"/>
      <c r="EK104" s="1241"/>
      <c r="EL104" s="1241"/>
      <c r="EM104" s="1241"/>
      <c r="EN104" s="1241"/>
      <c r="EP104" s="1240"/>
      <c r="EQ104" s="1240"/>
      <c r="ER104" s="1240"/>
      <c r="ES104" s="1240"/>
      <c r="ET104" s="1240"/>
      <c r="EU104" s="1240"/>
      <c r="EV104" s="1240"/>
      <c r="EW104" s="1240"/>
      <c r="EX104" s="1240"/>
      <c r="EY104" s="1240"/>
      <c r="EZ104" s="1240"/>
      <c r="FA104" s="1240"/>
      <c r="FB104" s="1240"/>
      <c r="FC104" s="1240"/>
      <c r="FD104" s="1240"/>
      <c r="FE104" s="1240"/>
      <c r="FF104" s="1240"/>
      <c r="FG104" s="1240"/>
      <c r="FH104" s="1241"/>
      <c r="FI104" s="1241"/>
      <c r="FJ104" s="1241"/>
      <c r="FK104" s="1241"/>
      <c r="FL104" s="1241"/>
      <c r="FM104" s="1241"/>
      <c r="FN104" s="1241"/>
      <c r="FO104" s="1241"/>
      <c r="FP104" s="1241"/>
      <c r="FQ104" s="1241"/>
      <c r="FR104" s="1241"/>
      <c r="FS104" s="1241"/>
      <c r="HA104" s="1240"/>
      <c r="HB104" s="1240"/>
      <c r="HC104" s="1240"/>
      <c r="HD104" s="1240"/>
      <c r="HE104" s="1240"/>
      <c r="HF104" s="1240"/>
      <c r="HG104" s="1240"/>
      <c r="HH104" s="1240"/>
      <c r="HI104" s="1240"/>
      <c r="HJ104" s="1240"/>
      <c r="HK104" s="1240"/>
      <c r="HL104" s="1240"/>
      <c r="HM104" s="1240"/>
      <c r="HN104" s="1240"/>
      <c r="HO104" s="1240"/>
      <c r="HP104" s="1240"/>
      <c r="HQ104" s="1240"/>
      <c r="HR104" s="1240"/>
      <c r="HS104" s="1241"/>
      <c r="HT104" s="1241"/>
      <c r="HU104" s="1241"/>
      <c r="HV104" s="1241"/>
      <c r="HW104" s="1241"/>
      <c r="HX104" s="1241"/>
      <c r="HY104" s="1241"/>
      <c r="HZ104" s="1241"/>
      <c r="IA104" s="1241"/>
      <c r="IB104" s="1241"/>
      <c r="IC104" s="1241"/>
      <c r="ID104" s="1241"/>
      <c r="IF104" s="1240"/>
      <c r="IG104" s="1240"/>
      <c r="IH104" s="1240"/>
      <c r="II104" s="1240"/>
      <c r="IJ104" s="1240"/>
      <c r="IK104" s="1240"/>
      <c r="IL104" s="1240"/>
      <c r="IM104" s="1240"/>
      <c r="IN104" s="1240"/>
      <c r="IO104" s="1240"/>
      <c r="IP104" s="1240"/>
      <c r="IQ104" s="1240"/>
      <c r="IR104" s="1240"/>
      <c r="IS104" s="1240"/>
      <c r="IT104" s="1240"/>
      <c r="IU104" s="1240"/>
      <c r="IV104" s="1240"/>
      <c r="IW104" s="1240"/>
      <c r="IX104" s="1241"/>
      <c r="IY104" s="1241"/>
      <c r="IZ104" s="1241"/>
      <c r="JA104" s="1241"/>
      <c r="JB104" s="1241"/>
      <c r="JC104" s="1241"/>
      <c r="JD104" s="1241"/>
      <c r="JE104" s="1241"/>
      <c r="JF104" s="1241"/>
      <c r="JG104" s="1241"/>
      <c r="JH104" s="1241"/>
      <c r="JI104" s="1241"/>
      <c r="JK104" s="1240"/>
      <c r="JL104" s="1240"/>
      <c r="JM104" s="1240"/>
      <c r="JN104" s="1240"/>
      <c r="JO104" s="1240"/>
      <c r="JP104" s="1240"/>
      <c r="JQ104" s="1240"/>
      <c r="JR104" s="1240"/>
      <c r="JS104" s="1240"/>
      <c r="JT104" s="1240"/>
      <c r="JU104" s="1240"/>
      <c r="JV104" s="1240"/>
      <c r="JW104" s="1240"/>
      <c r="JX104" s="1240"/>
      <c r="JY104" s="1240"/>
      <c r="JZ104" s="1240"/>
      <c r="KA104" s="1240"/>
      <c r="KB104" s="1240"/>
      <c r="KC104" s="1241"/>
      <c r="KD104" s="1241"/>
      <c r="KE104" s="1241"/>
      <c r="KF104" s="1241"/>
      <c r="KG104" s="1241"/>
      <c r="KH104" s="1241"/>
      <c r="KI104" s="1241"/>
      <c r="KJ104" s="1241"/>
      <c r="KK104" s="1241"/>
      <c r="KL104" s="1241"/>
      <c r="KM104" s="1241"/>
      <c r="KN104" s="1241"/>
      <c r="KP104" s="1240"/>
      <c r="KQ104" s="1240"/>
      <c r="KR104" s="1240"/>
      <c r="KS104" s="1240"/>
      <c r="KT104" s="1240"/>
      <c r="KU104" s="1240"/>
      <c r="KV104" s="1240"/>
      <c r="KW104" s="1240"/>
      <c r="KX104" s="1240"/>
      <c r="KY104" s="1240"/>
      <c r="KZ104" s="1240"/>
      <c r="LA104" s="1240"/>
      <c r="LB104" s="1240"/>
      <c r="LC104" s="1240"/>
      <c r="LD104" s="1240"/>
      <c r="LE104" s="1240"/>
      <c r="LF104" s="1240"/>
      <c r="LG104" s="1240"/>
      <c r="LH104" s="1241"/>
      <c r="LI104" s="1241"/>
      <c r="LJ104" s="1241"/>
      <c r="LK104" s="1241"/>
      <c r="LL104" s="1241"/>
      <c r="LM104" s="1241"/>
      <c r="LN104" s="1241"/>
      <c r="LO104" s="1241"/>
      <c r="LP104" s="1241"/>
      <c r="LQ104" s="1241"/>
      <c r="LR104" s="1241"/>
      <c r="LS104" s="1241"/>
      <c r="NA104" s="1240"/>
      <c r="NB104" s="1240"/>
      <c r="NC104" s="1240"/>
      <c r="ND104" s="1240"/>
      <c r="NE104" s="1240"/>
      <c r="NF104" s="1240"/>
      <c r="NG104" s="1240"/>
      <c r="NH104" s="1240"/>
      <c r="NI104" s="1240"/>
      <c r="NJ104" s="1240"/>
      <c r="NK104" s="1240"/>
      <c r="NL104" s="1240"/>
      <c r="NM104" s="1240"/>
      <c r="NN104" s="1240"/>
      <c r="NO104" s="1240"/>
      <c r="NP104" s="1240"/>
      <c r="NQ104" s="1240"/>
      <c r="NR104" s="1240"/>
      <c r="NS104" s="1241"/>
      <c r="NT104" s="1241"/>
      <c r="NU104" s="1241"/>
      <c r="NV104" s="1241"/>
      <c r="NW104" s="1241"/>
      <c r="NX104" s="1241"/>
      <c r="NY104" s="1241"/>
      <c r="NZ104" s="1241"/>
      <c r="OA104" s="1241"/>
      <c r="OB104" s="1241"/>
      <c r="OC104" s="1241"/>
      <c r="OD104" s="1241"/>
      <c r="OF104" s="1240"/>
      <c r="OG104" s="1240"/>
      <c r="OH104" s="1240"/>
      <c r="OI104" s="1240"/>
      <c r="OJ104" s="1240"/>
      <c r="OK104" s="1240"/>
      <c r="OL104" s="1240"/>
      <c r="OM104" s="1240"/>
      <c r="ON104" s="1240"/>
      <c r="OO104" s="1240"/>
      <c r="OP104" s="1240"/>
      <c r="OQ104" s="1240"/>
      <c r="OR104" s="1240"/>
      <c r="OS104" s="1240"/>
      <c r="OT104" s="1240"/>
      <c r="OU104" s="1240"/>
      <c r="OV104" s="1240"/>
      <c r="OW104" s="1240"/>
      <c r="OX104" s="1241"/>
      <c r="OY104" s="1241"/>
      <c r="OZ104" s="1241"/>
      <c r="PA104" s="1241"/>
      <c r="PB104" s="1241"/>
      <c r="PC104" s="1241"/>
      <c r="PD104" s="1241"/>
      <c r="PE104" s="1241"/>
      <c r="PF104" s="1241"/>
      <c r="PG104" s="1241"/>
      <c r="PH104" s="1241"/>
      <c r="PI104" s="1241"/>
      <c r="PK104" s="1240"/>
      <c r="PL104" s="1240"/>
      <c r="PM104" s="1240"/>
      <c r="PN104" s="1240"/>
      <c r="PO104" s="1240"/>
      <c r="PP104" s="1240"/>
      <c r="PQ104" s="1240"/>
      <c r="PR104" s="1240"/>
      <c r="PS104" s="1240"/>
      <c r="PT104" s="1240"/>
      <c r="PU104" s="1240"/>
      <c r="PV104" s="1240"/>
      <c r="PW104" s="1240"/>
      <c r="PX104" s="1240"/>
      <c r="PY104" s="1240"/>
      <c r="PZ104" s="1240"/>
      <c r="QA104" s="1240"/>
      <c r="QB104" s="1240"/>
      <c r="QC104" s="1241"/>
      <c r="QD104" s="1241"/>
      <c r="QE104" s="1241"/>
      <c r="QF104" s="1241"/>
      <c r="QG104" s="1241"/>
      <c r="QH104" s="1241"/>
      <c r="QI104" s="1241"/>
      <c r="QJ104" s="1241"/>
      <c r="QK104" s="1241"/>
      <c r="QL104" s="1241"/>
      <c r="QM104" s="1241"/>
      <c r="QN104" s="1241"/>
      <c r="QP104" s="1240"/>
      <c r="QQ104" s="1240"/>
      <c r="QR104" s="1240"/>
      <c r="QS104" s="1240"/>
      <c r="QT104" s="1240"/>
      <c r="QU104" s="1240"/>
      <c r="QV104" s="1240"/>
      <c r="QW104" s="1240"/>
      <c r="QX104" s="1240"/>
      <c r="QY104" s="1240"/>
      <c r="QZ104" s="1240"/>
      <c r="RA104" s="1240"/>
      <c r="RB104" s="1240"/>
      <c r="RC104" s="1240"/>
      <c r="RD104" s="1240"/>
      <c r="RE104" s="1240"/>
      <c r="RF104" s="1240"/>
      <c r="RG104" s="1240"/>
      <c r="RH104" s="1241"/>
      <c r="RI104" s="1241"/>
      <c r="RJ104" s="1241"/>
      <c r="RK104" s="1241"/>
      <c r="RL104" s="1241"/>
      <c r="RM104" s="1241"/>
      <c r="RN104" s="1241"/>
      <c r="RO104" s="1241"/>
      <c r="RP104" s="1241"/>
      <c r="RQ104" s="1241"/>
      <c r="RR104" s="1241"/>
      <c r="RS104" s="1241"/>
    </row>
    <row r="105" spans="1:487" s="551" customFormat="1" ht="9.9499999999999993" customHeight="1">
      <c r="A105" s="553"/>
      <c r="B105" s="559"/>
      <c r="D105" s="1394" t="s">
        <v>639</v>
      </c>
      <c r="E105" s="1395"/>
      <c r="F105" s="1395"/>
      <c r="G105" s="1395"/>
      <c r="H105" s="1395"/>
      <c r="I105" s="1395"/>
      <c r="J105" s="1395"/>
      <c r="K105" s="1395"/>
      <c r="L105" s="1395"/>
      <c r="M105" s="1395"/>
      <c r="N105" s="1395"/>
      <c r="O105" s="1395"/>
      <c r="P105" s="1395"/>
      <c r="Q105" s="1395"/>
      <c r="R105" s="1395"/>
      <c r="S105" s="1395"/>
      <c r="T105" s="1395"/>
      <c r="U105" s="1395"/>
      <c r="V105" s="1395"/>
      <c r="W105" s="1395"/>
      <c r="X105" s="1395"/>
      <c r="Y105" s="1396"/>
      <c r="Z105" s="545"/>
      <c r="AA105" s="1148"/>
      <c r="AB105" s="1149"/>
      <c r="AC105" s="1150"/>
      <c r="AD105" s="7"/>
      <c r="AE105" s="7"/>
    </row>
    <row r="106" spans="1:487" s="551" customFormat="1" ht="9.9499999999999993" customHeight="1">
      <c r="A106" s="553"/>
      <c r="B106" s="559"/>
      <c r="C106" s="480"/>
      <c r="D106" s="1399"/>
      <c r="E106" s="1400"/>
      <c r="F106" s="1400"/>
      <c r="G106" s="1400"/>
      <c r="H106" s="1400"/>
      <c r="I106" s="1400"/>
      <c r="J106" s="1400"/>
      <c r="K106" s="1400"/>
      <c r="L106" s="1400"/>
      <c r="M106" s="1400"/>
      <c r="N106" s="1400"/>
      <c r="O106" s="1400"/>
      <c r="P106" s="1400"/>
      <c r="Q106" s="1400"/>
      <c r="R106" s="1400"/>
      <c r="S106" s="1400"/>
      <c r="T106" s="1400"/>
      <c r="U106" s="1400"/>
      <c r="V106" s="1400"/>
      <c r="W106" s="1400"/>
      <c r="X106" s="1400"/>
      <c r="Y106" s="1401"/>
      <c r="Z106" s="545"/>
      <c r="AA106" s="1154"/>
      <c r="AB106" s="1155"/>
      <c r="AC106" s="1156"/>
      <c r="AD106" s="7"/>
      <c r="AE106" s="7"/>
    </row>
    <row r="107" spans="1:487" s="551" customFormat="1" ht="9.9499999999999993" customHeight="1">
      <c r="A107" s="553"/>
      <c r="B107" s="7"/>
      <c r="C107" s="224"/>
      <c r="D107" s="224"/>
      <c r="E107" s="224"/>
      <c r="F107" s="224"/>
      <c r="G107" s="224"/>
      <c r="H107" s="224"/>
      <c r="I107" s="224"/>
      <c r="J107" s="224"/>
      <c r="K107" s="224"/>
      <c r="L107" s="224"/>
      <c r="M107" s="224"/>
      <c r="N107" s="224"/>
      <c r="O107" s="224"/>
      <c r="P107" s="224"/>
      <c r="Q107" s="224"/>
      <c r="R107" s="224"/>
      <c r="S107" s="224"/>
      <c r="T107" s="224"/>
      <c r="U107" s="224"/>
      <c r="V107" s="224"/>
      <c r="W107" s="224"/>
      <c r="X107" s="224"/>
      <c r="Y107" s="224"/>
      <c r="Z107" s="224"/>
      <c r="AA107" s="224"/>
      <c r="AB107" s="224"/>
      <c r="AC107" s="224"/>
      <c r="AD107" s="224"/>
      <c r="AE107" s="10"/>
      <c r="AF107" s="7"/>
      <c r="BA107" s="562"/>
      <c r="BB107" s="562"/>
      <c r="BC107" s="562"/>
      <c r="BD107" s="562"/>
      <c r="BE107" s="562"/>
      <c r="BF107" s="562"/>
      <c r="BG107" s="562"/>
      <c r="BH107" s="562"/>
      <c r="BI107" s="562"/>
      <c r="BJ107" s="562"/>
      <c r="BK107" s="562"/>
      <c r="BL107" s="562"/>
      <c r="BM107" s="562"/>
      <c r="BN107" s="562"/>
      <c r="BO107" s="562"/>
      <c r="BP107" s="562"/>
      <c r="BQ107" s="562"/>
      <c r="BR107" s="562"/>
      <c r="BS107" s="561"/>
      <c r="BT107" s="561"/>
      <c r="BU107" s="561"/>
      <c r="BV107" s="561"/>
      <c r="BW107" s="561"/>
      <c r="BX107" s="561"/>
      <c r="BY107" s="561"/>
      <c r="BZ107" s="561"/>
      <c r="CA107" s="561"/>
      <c r="CB107" s="561"/>
      <c r="CC107" s="561"/>
      <c r="CD107" s="561"/>
      <c r="CF107" s="562"/>
      <c r="CG107" s="562"/>
      <c r="CH107" s="562"/>
      <c r="CI107" s="562"/>
      <c r="CJ107" s="562"/>
      <c r="CK107" s="562"/>
      <c r="CL107" s="562"/>
      <c r="CM107" s="562"/>
      <c r="CN107" s="562"/>
      <c r="CO107" s="562"/>
      <c r="CP107" s="562"/>
      <c r="CQ107" s="562"/>
      <c r="CR107" s="562"/>
      <c r="CS107" s="562"/>
      <c r="CT107" s="562"/>
      <c r="CU107" s="562"/>
      <c r="CV107" s="562"/>
      <c r="CW107" s="562"/>
      <c r="CX107" s="561"/>
      <c r="CY107" s="561"/>
      <c r="CZ107" s="561"/>
      <c r="DA107" s="561"/>
      <c r="DB107" s="561"/>
      <c r="DC107" s="561"/>
      <c r="DD107" s="561"/>
      <c r="DE107" s="561"/>
      <c r="DF107" s="561"/>
      <c r="DG107" s="561"/>
      <c r="DH107" s="561"/>
      <c r="DI107" s="561"/>
      <c r="DK107" s="562"/>
      <c r="DL107" s="562"/>
      <c r="DM107" s="562"/>
      <c r="DN107" s="562"/>
      <c r="DO107" s="562"/>
      <c r="DP107" s="562"/>
      <c r="DQ107" s="562"/>
      <c r="DR107" s="562"/>
      <c r="DS107" s="562"/>
      <c r="DT107" s="562"/>
      <c r="DU107" s="562"/>
      <c r="DV107" s="562"/>
      <c r="DW107" s="562"/>
      <c r="DX107" s="562"/>
      <c r="DY107" s="562"/>
      <c r="DZ107" s="562"/>
      <c r="EA107" s="562"/>
      <c r="EB107" s="562"/>
      <c r="EC107" s="561"/>
      <c r="ED107" s="561"/>
      <c r="EE107" s="561"/>
      <c r="EF107" s="561"/>
      <c r="EG107" s="561"/>
      <c r="EH107" s="561"/>
      <c r="EI107" s="561"/>
      <c r="EJ107" s="561"/>
      <c r="EK107" s="561"/>
      <c r="EL107" s="561"/>
      <c r="EM107" s="561"/>
      <c r="EN107" s="561"/>
      <c r="EP107" s="562"/>
      <c r="EQ107" s="562"/>
      <c r="ER107" s="562"/>
      <c r="ES107" s="562"/>
      <c r="ET107" s="562"/>
      <c r="EU107" s="562"/>
      <c r="EV107" s="562"/>
      <c r="EW107" s="562"/>
      <c r="EX107" s="562"/>
      <c r="EY107" s="562"/>
      <c r="EZ107" s="562"/>
      <c r="FA107" s="562"/>
      <c r="FB107" s="562"/>
      <c r="FC107" s="562"/>
      <c r="FD107" s="562"/>
      <c r="FE107" s="562"/>
      <c r="FF107" s="562"/>
      <c r="FG107" s="562"/>
      <c r="FH107" s="561"/>
      <c r="FI107" s="561"/>
      <c r="FJ107" s="561"/>
      <c r="FK107" s="561"/>
      <c r="FL107" s="561"/>
      <c r="FM107" s="561"/>
      <c r="FN107" s="561"/>
      <c r="FO107" s="561"/>
      <c r="FP107" s="561"/>
      <c r="FQ107" s="561"/>
      <c r="FR107" s="561"/>
      <c r="FS107" s="561"/>
      <c r="HA107" s="562"/>
      <c r="HB107" s="562"/>
      <c r="HC107" s="562"/>
      <c r="HD107" s="562"/>
      <c r="HE107" s="562"/>
      <c r="HF107" s="562"/>
      <c r="HG107" s="562"/>
      <c r="HH107" s="562"/>
      <c r="HI107" s="562"/>
      <c r="HJ107" s="562"/>
      <c r="HK107" s="562"/>
      <c r="HL107" s="562"/>
      <c r="HM107" s="562"/>
      <c r="HN107" s="562"/>
      <c r="HO107" s="562"/>
      <c r="HP107" s="562"/>
      <c r="HQ107" s="562"/>
      <c r="HR107" s="562"/>
      <c r="HS107" s="561"/>
      <c r="HT107" s="561"/>
      <c r="HU107" s="561"/>
      <c r="HV107" s="561"/>
      <c r="HW107" s="561"/>
      <c r="HX107" s="561"/>
      <c r="HY107" s="561"/>
      <c r="HZ107" s="561"/>
      <c r="IA107" s="561"/>
      <c r="IB107" s="561"/>
      <c r="IC107" s="561"/>
      <c r="ID107" s="561"/>
      <c r="IF107" s="562"/>
      <c r="IG107" s="562"/>
      <c r="IH107" s="562"/>
      <c r="II107" s="562"/>
      <c r="IJ107" s="562"/>
      <c r="IK107" s="562"/>
      <c r="IL107" s="562"/>
      <c r="IM107" s="562"/>
      <c r="IN107" s="562"/>
      <c r="IO107" s="562"/>
      <c r="IP107" s="562"/>
      <c r="IQ107" s="562"/>
      <c r="IR107" s="562"/>
      <c r="IS107" s="562"/>
      <c r="IT107" s="562"/>
      <c r="IU107" s="562"/>
      <c r="IV107" s="562"/>
      <c r="IW107" s="562"/>
      <c r="IX107" s="561"/>
      <c r="IY107" s="561"/>
      <c r="IZ107" s="561"/>
      <c r="JA107" s="561"/>
      <c r="JB107" s="561"/>
      <c r="JC107" s="561"/>
      <c r="JD107" s="561"/>
      <c r="JE107" s="561"/>
      <c r="JF107" s="561"/>
      <c r="JG107" s="561"/>
      <c r="JH107" s="561"/>
      <c r="JI107" s="561"/>
      <c r="JK107" s="562"/>
      <c r="JL107" s="562"/>
      <c r="JM107" s="562"/>
      <c r="JN107" s="562"/>
      <c r="JO107" s="562"/>
      <c r="JP107" s="562"/>
      <c r="JQ107" s="562"/>
      <c r="JR107" s="562"/>
      <c r="JS107" s="562"/>
      <c r="JT107" s="562"/>
      <c r="JU107" s="562"/>
      <c r="JV107" s="562"/>
      <c r="JW107" s="562"/>
      <c r="JX107" s="562"/>
      <c r="JY107" s="562"/>
      <c r="JZ107" s="562"/>
      <c r="KA107" s="562"/>
      <c r="KB107" s="562"/>
      <c r="KC107" s="561"/>
      <c r="KD107" s="561"/>
      <c r="KE107" s="561"/>
      <c r="KF107" s="561"/>
      <c r="KG107" s="561"/>
      <c r="KH107" s="561"/>
      <c r="KI107" s="561"/>
      <c r="KJ107" s="561"/>
      <c r="KK107" s="561"/>
      <c r="KL107" s="561"/>
      <c r="KM107" s="561"/>
      <c r="KN107" s="561"/>
      <c r="KP107" s="562"/>
      <c r="KQ107" s="562"/>
      <c r="KR107" s="562"/>
      <c r="KS107" s="562"/>
      <c r="KT107" s="562"/>
      <c r="KU107" s="562"/>
      <c r="KV107" s="562"/>
      <c r="KW107" s="562"/>
      <c r="KX107" s="562"/>
      <c r="KY107" s="562"/>
      <c r="KZ107" s="562"/>
      <c r="LA107" s="562"/>
      <c r="LB107" s="562"/>
      <c r="LC107" s="562"/>
      <c r="LD107" s="562"/>
      <c r="LE107" s="562"/>
      <c r="LF107" s="562"/>
      <c r="LG107" s="562"/>
      <c r="LH107" s="561"/>
      <c r="LI107" s="561"/>
      <c r="LJ107" s="561"/>
      <c r="LK107" s="561"/>
      <c r="LL107" s="561"/>
      <c r="LM107" s="561"/>
      <c r="LN107" s="561"/>
      <c r="LO107" s="561"/>
      <c r="LP107" s="561"/>
      <c r="LQ107" s="561"/>
      <c r="LR107" s="561"/>
      <c r="LS107" s="561"/>
      <c r="NA107" s="562"/>
      <c r="NB107" s="562"/>
      <c r="NC107" s="562"/>
      <c r="ND107" s="562"/>
      <c r="NE107" s="562"/>
      <c r="NF107" s="562"/>
      <c r="NG107" s="562"/>
      <c r="NH107" s="562"/>
      <c r="NI107" s="562"/>
      <c r="NJ107" s="562"/>
      <c r="NK107" s="562"/>
      <c r="NL107" s="562"/>
      <c r="NM107" s="562"/>
      <c r="NN107" s="562"/>
      <c r="NO107" s="562"/>
      <c r="NP107" s="562"/>
      <c r="NQ107" s="562"/>
      <c r="NR107" s="562"/>
      <c r="NS107" s="561"/>
      <c r="NT107" s="561"/>
      <c r="NU107" s="561"/>
      <c r="NV107" s="561"/>
      <c r="NW107" s="561"/>
      <c r="NX107" s="561"/>
      <c r="NY107" s="561"/>
      <c r="NZ107" s="561"/>
      <c r="OA107" s="561"/>
      <c r="OB107" s="561"/>
      <c r="OC107" s="561"/>
      <c r="OD107" s="561"/>
      <c r="OF107" s="562"/>
      <c r="OG107" s="562"/>
      <c r="OH107" s="562"/>
      <c r="OI107" s="562"/>
      <c r="OJ107" s="562"/>
      <c r="OK107" s="562"/>
      <c r="OL107" s="562"/>
      <c r="OM107" s="562"/>
      <c r="ON107" s="562"/>
      <c r="OO107" s="562"/>
      <c r="OP107" s="562"/>
      <c r="OQ107" s="562"/>
      <c r="OR107" s="562"/>
      <c r="OS107" s="562"/>
      <c r="OT107" s="562"/>
      <c r="OU107" s="562"/>
      <c r="OV107" s="562"/>
      <c r="OW107" s="562"/>
      <c r="OX107" s="561"/>
      <c r="OY107" s="561"/>
      <c r="OZ107" s="561"/>
      <c r="PA107" s="561"/>
      <c r="PB107" s="561"/>
      <c r="PC107" s="561"/>
      <c r="PD107" s="561"/>
      <c r="PE107" s="561"/>
      <c r="PF107" s="561"/>
      <c r="PG107" s="561"/>
      <c r="PH107" s="561"/>
      <c r="PI107" s="561"/>
      <c r="PK107" s="562"/>
      <c r="PL107" s="562"/>
      <c r="PM107" s="562"/>
      <c r="PN107" s="562"/>
      <c r="PO107" s="562"/>
      <c r="PP107" s="562"/>
      <c r="PQ107" s="562"/>
      <c r="PR107" s="562"/>
      <c r="PS107" s="562"/>
      <c r="PT107" s="562"/>
      <c r="PU107" s="562"/>
      <c r="PV107" s="562"/>
      <c r="PW107" s="562"/>
      <c r="PX107" s="562"/>
      <c r="PY107" s="562"/>
      <c r="PZ107" s="562"/>
      <c r="QA107" s="562"/>
      <c r="QB107" s="562"/>
      <c r="QC107" s="561"/>
      <c r="QD107" s="561"/>
      <c r="QE107" s="561"/>
      <c r="QF107" s="561"/>
      <c r="QG107" s="561"/>
      <c r="QH107" s="561"/>
      <c r="QI107" s="561"/>
      <c r="QJ107" s="561"/>
      <c r="QK107" s="561"/>
      <c r="QL107" s="561"/>
      <c r="QM107" s="561"/>
      <c r="QN107" s="561"/>
      <c r="QP107" s="562"/>
      <c r="QQ107" s="562"/>
      <c r="QR107" s="562"/>
      <c r="QS107" s="562"/>
      <c r="QT107" s="562"/>
      <c r="QU107" s="562"/>
      <c r="QV107" s="562"/>
      <c r="QW107" s="562"/>
      <c r="QX107" s="562"/>
      <c r="QY107" s="562"/>
      <c r="QZ107" s="562"/>
      <c r="RA107" s="562"/>
      <c r="RB107" s="562"/>
      <c r="RC107" s="562"/>
      <c r="RD107" s="562"/>
      <c r="RE107" s="562"/>
      <c r="RF107" s="562"/>
      <c r="RG107" s="562"/>
      <c r="RH107" s="561"/>
      <c r="RI107" s="561"/>
      <c r="RJ107" s="561"/>
      <c r="RK107" s="561"/>
      <c r="RL107" s="561"/>
      <c r="RM107" s="561"/>
      <c r="RN107" s="561"/>
      <c r="RO107" s="561"/>
      <c r="RP107" s="561"/>
      <c r="RQ107" s="561"/>
      <c r="RR107" s="561"/>
      <c r="RS107" s="561"/>
    </row>
    <row r="108" spans="1:487" s="551" customFormat="1" ht="9.9499999999999993" customHeight="1">
      <c r="A108" s="553"/>
      <c r="B108" s="559"/>
      <c r="D108" s="1394" t="s">
        <v>636</v>
      </c>
      <c r="E108" s="1395"/>
      <c r="F108" s="1395"/>
      <c r="G108" s="1395"/>
      <c r="H108" s="1395"/>
      <c r="I108" s="1395"/>
      <c r="J108" s="1395"/>
      <c r="K108" s="1395"/>
      <c r="L108" s="1395"/>
      <c r="M108" s="1395"/>
      <c r="N108" s="1395"/>
      <c r="O108" s="1395"/>
      <c r="P108" s="1395"/>
      <c r="Q108" s="1395"/>
      <c r="R108" s="1395"/>
      <c r="S108" s="1395"/>
      <c r="T108" s="1395"/>
      <c r="U108" s="1395"/>
      <c r="V108" s="1395"/>
      <c r="W108" s="1395"/>
      <c r="X108" s="1395"/>
      <c r="Y108" s="1396"/>
      <c r="Z108" s="545"/>
      <c r="AA108" s="1148"/>
      <c r="AB108" s="1149"/>
      <c r="AC108" s="1150"/>
      <c r="AD108" s="7"/>
      <c r="AE108" s="7"/>
      <c r="BA108" s="562"/>
      <c r="BB108" s="562"/>
      <c r="BC108" s="562"/>
      <c r="BD108" s="562"/>
      <c r="BE108" s="562"/>
      <c r="BF108" s="562"/>
      <c r="BG108" s="562"/>
      <c r="BH108" s="562"/>
      <c r="BI108" s="562"/>
      <c r="BJ108" s="562"/>
      <c r="BK108" s="562"/>
      <c r="BL108" s="562"/>
      <c r="BM108" s="562"/>
      <c r="BN108" s="562"/>
      <c r="BO108" s="562"/>
      <c r="BP108" s="562"/>
      <c r="BQ108" s="562"/>
      <c r="BR108" s="562"/>
      <c r="BS108" s="561"/>
      <c r="BT108" s="561"/>
      <c r="BU108" s="561"/>
      <c r="BV108" s="561"/>
      <c r="BW108" s="561"/>
      <c r="BX108" s="561"/>
      <c r="BY108" s="561"/>
      <c r="BZ108" s="561"/>
      <c r="CA108" s="561"/>
      <c r="CB108" s="561"/>
      <c r="CC108" s="561"/>
      <c r="CD108" s="561"/>
      <c r="CF108" s="562"/>
      <c r="CG108" s="562"/>
      <c r="CH108" s="562"/>
      <c r="CI108" s="562"/>
      <c r="CJ108" s="562"/>
      <c r="CK108" s="562"/>
      <c r="CL108" s="562"/>
      <c r="CM108" s="562"/>
      <c r="CN108" s="562"/>
      <c r="CO108" s="562"/>
      <c r="CP108" s="562"/>
      <c r="CQ108" s="562"/>
      <c r="CR108" s="562"/>
      <c r="CS108" s="562"/>
      <c r="CT108" s="562"/>
      <c r="CU108" s="562"/>
      <c r="CV108" s="562"/>
      <c r="CW108" s="562"/>
      <c r="CX108" s="561"/>
      <c r="CY108" s="561"/>
      <c r="CZ108" s="561"/>
      <c r="DA108" s="561"/>
      <c r="DB108" s="561"/>
      <c r="DC108" s="561"/>
      <c r="DD108" s="561"/>
      <c r="DE108" s="561"/>
      <c r="DF108" s="561"/>
      <c r="DG108" s="561"/>
      <c r="DH108" s="561"/>
      <c r="DI108" s="561"/>
      <c r="DK108" s="562"/>
      <c r="DL108" s="562"/>
      <c r="DM108" s="562"/>
      <c r="DN108" s="562"/>
      <c r="DO108" s="562"/>
      <c r="DP108" s="562"/>
      <c r="DQ108" s="562"/>
      <c r="DR108" s="562"/>
      <c r="DS108" s="562"/>
      <c r="DT108" s="562"/>
      <c r="DU108" s="562"/>
      <c r="DV108" s="562"/>
      <c r="DW108" s="562"/>
      <c r="DX108" s="562"/>
      <c r="DY108" s="562"/>
      <c r="DZ108" s="562"/>
      <c r="EA108" s="562"/>
      <c r="EB108" s="562"/>
      <c r="EC108" s="561"/>
      <c r="ED108" s="561"/>
      <c r="EE108" s="561"/>
      <c r="EF108" s="561"/>
      <c r="EG108" s="561"/>
      <c r="EH108" s="561"/>
      <c r="EI108" s="561"/>
      <c r="EJ108" s="561"/>
      <c r="EK108" s="561"/>
      <c r="EL108" s="561"/>
      <c r="EM108" s="561"/>
      <c r="EN108" s="561"/>
      <c r="EP108" s="562"/>
      <c r="EQ108" s="562"/>
      <c r="ER108" s="562"/>
      <c r="ES108" s="562"/>
      <c r="ET108" s="562"/>
      <c r="EU108" s="562"/>
      <c r="EV108" s="562"/>
      <c r="EW108" s="562"/>
      <c r="EX108" s="562"/>
      <c r="EY108" s="562"/>
      <c r="EZ108" s="562"/>
      <c r="FA108" s="562"/>
      <c r="FB108" s="562"/>
      <c r="FC108" s="562"/>
      <c r="FD108" s="562"/>
      <c r="FE108" s="562"/>
      <c r="FF108" s="562"/>
      <c r="FG108" s="562"/>
      <c r="FH108" s="561"/>
      <c r="FI108" s="561"/>
      <c r="FJ108" s="561"/>
      <c r="FK108" s="561"/>
      <c r="FL108" s="561"/>
      <c r="FM108" s="561"/>
      <c r="FN108" s="561"/>
      <c r="FO108" s="561"/>
      <c r="FP108" s="561"/>
      <c r="FQ108" s="561"/>
      <c r="FR108" s="561"/>
      <c r="FS108" s="561"/>
      <c r="HA108" s="562"/>
      <c r="HB108" s="562"/>
      <c r="HC108" s="562"/>
      <c r="HD108" s="562"/>
      <c r="HE108" s="562"/>
      <c r="HF108" s="562"/>
      <c r="HG108" s="562"/>
      <c r="HH108" s="562"/>
      <c r="HI108" s="562"/>
      <c r="HJ108" s="562"/>
      <c r="HK108" s="562"/>
      <c r="HL108" s="562"/>
      <c r="HM108" s="562"/>
      <c r="HN108" s="562"/>
      <c r="HO108" s="562"/>
      <c r="HP108" s="562"/>
      <c r="HQ108" s="562"/>
      <c r="HR108" s="562"/>
      <c r="HS108" s="561"/>
      <c r="HT108" s="561"/>
      <c r="HU108" s="561"/>
      <c r="HV108" s="561"/>
      <c r="HW108" s="561"/>
      <c r="HX108" s="561"/>
      <c r="HY108" s="561"/>
      <c r="HZ108" s="561"/>
      <c r="IA108" s="561"/>
      <c r="IB108" s="561"/>
      <c r="IC108" s="561"/>
      <c r="ID108" s="561"/>
      <c r="IF108" s="562"/>
      <c r="IG108" s="562"/>
      <c r="IH108" s="562"/>
      <c r="II108" s="562"/>
      <c r="IJ108" s="562"/>
      <c r="IK108" s="562"/>
      <c r="IL108" s="562"/>
      <c r="IM108" s="562"/>
      <c r="IN108" s="562"/>
      <c r="IO108" s="562"/>
      <c r="IP108" s="562"/>
      <c r="IQ108" s="562"/>
      <c r="IR108" s="562"/>
      <c r="IS108" s="562"/>
      <c r="IT108" s="562"/>
      <c r="IU108" s="562"/>
      <c r="IV108" s="562"/>
      <c r="IW108" s="562"/>
      <c r="IX108" s="561"/>
      <c r="IY108" s="561"/>
      <c r="IZ108" s="561"/>
      <c r="JA108" s="561"/>
      <c r="JB108" s="561"/>
      <c r="JC108" s="561"/>
      <c r="JD108" s="561"/>
      <c r="JE108" s="561"/>
      <c r="JF108" s="561"/>
      <c r="JG108" s="561"/>
      <c r="JH108" s="561"/>
      <c r="JI108" s="561"/>
      <c r="JK108" s="562"/>
      <c r="JL108" s="562"/>
      <c r="JM108" s="562"/>
      <c r="JN108" s="562"/>
      <c r="JO108" s="562"/>
      <c r="JP108" s="562"/>
      <c r="JQ108" s="562"/>
      <c r="JR108" s="562"/>
      <c r="JS108" s="562"/>
      <c r="JT108" s="562"/>
      <c r="JU108" s="562"/>
      <c r="JV108" s="562"/>
      <c r="JW108" s="562"/>
      <c r="JX108" s="562"/>
      <c r="JY108" s="562"/>
      <c r="JZ108" s="562"/>
      <c r="KA108" s="562"/>
      <c r="KB108" s="562"/>
      <c r="KC108" s="561"/>
      <c r="KD108" s="561"/>
      <c r="KE108" s="561"/>
      <c r="KF108" s="561"/>
      <c r="KG108" s="561"/>
      <c r="KH108" s="561"/>
      <c r="KI108" s="561"/>
      <c r="KJ108" s="561"/>
      <c r="KK108" s="561"/>
      <c r="KL108" s="561"/>
      <c r="KM108" s="561"/>
      <c r="KN108" s="561"/>
      <c r="KP108" s="562"/>
      <c r="KQ108" s="562"/>
      <c r="KR108" s="562"/>
      <c r="KS108" s="562"/>
      <c r="KT108" s="562"/>
      <c r="KU108" s="562"/>
      <c r="KV108" s="562"/>
      <c r="KW108" s="562"/>
      <c r="KX108" s="562"/>
      <c r="KY108" s="562"/>
      <c r="KZ108" s="562"/>
      <c r="LA108" s="562"/>
      <c r="LB108" s="562"/>
      <c r="LC108" s="562"/>
      <c r="LD108" s="562"/>
      <c r="LE108" s="562"/>
      <c r="LF108" s="562"/>
      <c r="LG108" s="562"/>
      <c r="LH108" s="561"/>
      <c r="LI108" s="561"/>
      <c r="LJ108" s="561"/>
      <c r="LK108" s="561"/>
      <c r="LL108" s="561"/>
      <c r="LM108" s="561"/>
      <c r="LN108" s="561"/>
      <c r="LO108" s="561"/>
      <c r="LP108" s="561"/>
      <c r="LQ108" s="561"/>
      <c r="LR108" s="561"/>
      <c r="LS108" s="561"/>
      <c r="NA108" s="562"/>
      <c r="NB108" s="562"/>
      <c r="NC108" s="562"/>
      <c r="ND108" s="562"/>
      <c r="NE108" s="562"/>
      <c r="NF108" s="562"/>
      <c r="NG108" s="562"/>
      <c r="NH108" s="562"/>
      <c r="NI108" s="562"/>
      <c r="NJ108" s="562"/>
      <c r="NK108" s="562"/>
      <c r="NL108" s="562"/>
      <c r="NM108" s="562"/>
      <c r="NN108" s="562"/>
      <c r="NO108" s="562"/>
      <c r="NP108" s="562"/>
      <c r="NQ108" s="562"/>
      <c r="NR108" s="562"/>
      <c r="NS108" s="561"/>
      <c r="NT108" s="561"/>
      <c r="NU108" s="561"/>
      <c r="NV108" s="561"/>
      <c r="NW108" s="561"/>
      <c r="NX108" s="561"/>
      <c r="NY108" s="561"/>
      <c r="NZ108" s="561"/>
      <c r="OA108" s="561"/>
      <c r="OB108" s="561"/>
      <c r="OC108" s="561"/>
      <c r="OD108" s="561"/>
      <c r="OF108" s="562"/>
      <c r="OG108" s="562"/>
      <c r="OH108" s="562"/>
      <c r="OI108" s="562"/>
      <c r="OJ108" s="562"/>
      <c r="OK108" s="562"/>
      <c r="OL108" s="562"/>
      <c r="OM108" s="562"/>
      <c r="ON108" s="562"/>
      <c r="OO108" s="562"/>
      <c r="OP108" s="562"/>
      <c r="OQ108" s="562"/>
      <c r="OR108" s="562"/>
      <c r="OS108" s="562"/>
      <c r="OT108" s="562"/>
      <c r="OU108" s="562"/>
      <c r="OV108" s="562"/>
      <c r="OW108" s="562"/>
      <c r="OX108" s="561"/>
      <c r="OY108" s="561"/>
      <c r="OZ108" s="561"/>
      <c r="PA108" s="561"/>
      <c r="PB108" s="561"/>
      <c r="PC108" s="561"/>
      <c r="PD108" s="561"/>
      <c r="PE108" s="561"/>
      <c r="PF108" s="561"/>
      <c r="PG108" s="561"/>
      <c r="PH108" s="561"/>
      <c r="PI108" s="561"/>
      <c r="PK108" s="562"/>
      <c r="PL108" s="562"/>
      <c r="PM108" s="562"/>
      <c r="PN108" s="562"/>
      <c r="PO108" s="562"/>
      <c r="PP108" s="562"/>
      <c r="PQ108" s="562"/>
      <c r="PR108" s="562"/>
      <c r="PS108" s="562"/>
      <c r="PT108" s="562"/>
      <c r="PU108" s="562"/>
      <c r="PV108" s="562"/>
      <c r="PW108" s="562"/>
      <c r="PX108" s="562"/>
      <c r="PY108" s="562"/>
      <c r="PZ108" s="562"/>
      <c r="QA108" s="562"/>
      <c r="QB108" s="562"/>
      <c r="QC108" s="561"/>
      <c r="QD108" s="561"/>
      <c r="QE108" s="561"/>
      <c r="QF108" s="561"/>
      <c r="QG108" s="561"/>
      <c r="QH108" s="561"/>
      <c r="QI108" s="561"/>
      <c r="QJ108" s="561"/>
      <c r="QK108" s="561"/>
      <c r="QL108" s="561"/>
      <c r="QM108" s="561"/>
      <c r="QN108" s="561"/>
      <c r="QP108" s="562"/>
      <c r="QQ108" s="562"/>
      <c r="QR108" s="562"/>
      <c r="QS108" s="562"/>
      <c r="QT108" s="562"/>
      <c r="QU108" s="562"/>
      <c r="QV108" s="562"/>
      <c r="QW108" s="562"/>
      <c r="QX108" s="562"/>
      <c r="QY108" s="562"/>
      <c r="QZ108" s="562"/>
      <c r="RA108" s="562"/>
      <c r="RB108" s="562"/>
      <c r="RC108" s="562"/>
      <c r="RD108" s="562"/>
      <c r="RE108" s="562"/>
      <c r="RF108" s="562"/>
      <c r="RG108" s="562"/>
      <c r="RH108" s="561"/>
      <c r="RI108" s="561"/>
      <c r="RJ108" s="561"/>
      <c r="RK108" s="561"/>
      <c r="RL108" s="561"/>
      <c r="RM108" s="561"/>
      <c r="RN108" s="561"/>
      <c r="RO108" s="561"/>
      <c r="RP108" s="561"/>
      <c r="RQ108" s="561"/>
      <c r="RR108" s="561"/>
      <c r="RS108" s="561"/>
    </row>
    <row r="109" spans="1:487" s="551" customFormat="1" ht="9.9499999999999993" customHeight="1">
      <c r="A109" s="553"/>
      <c r="B109" s="559"/>
      <c r="C109" s="480"/>
      <c r="D109" s="1399"/>
      <c r="E109" s="1400"/>
      <c r="F109" s="1400"/>
      <c r="G109" s="1400"/>
      <c r="H109" s="1400"/>
      <c r="I109" s="1400"/>
      <c r="J109" s="1400"/>
      <c r="K109" s="1400"/>
      <c r="L109" s="1400"/>
      <c r="M109" s="1400"/>
      <c r="N109" s="1400"/>
      <c r="O109" s="1400"/>
      <c r="P109" s="1400"/>
      <c r="Q109" s="1400"/>
      <c r="R109" s="1400"/>
      <c r="S109" s="1400"/>
      <c r="T109" s="1400"/>
      <c r="U109" s="1400"/>
      <c r="V109" s="1400"/>
      <c r="W109" s="1400"/>
      <c r="X109" s="1400"/>
      <c r="Y109" s="1401"/>
      <c r="Z109" s="545"/>
      <c r="AA109" s="1154"/>
      <c r="AB109" s="1155"/>
      <c r="AC109" s="1156"/>
      <c r="AD109" s="7"/>
      <c r="AE109" s="7"/>
      <c r="BA109" s="562"/>
      <c r="BB109" s="562"/>
      <c r="BC109" s="562"/>
      <c r="BD109" s="562"/>
      <c r="BE109" s="562"/>
      <c r="BF109" s="562"/>
      <c r="BG109" s="562"/>
      <c r="BH109" s="562"/>
      <c r="BI109" s="562"/>
      <c r="BJ109" s="562"/>
      <c r="BK109" s="562"/>
      <c r="BL109" s="562"/>
      <c r="BM109" s="562"/>
      <c r="BN109" s="562"/>
      <c r="BO109" s="562"/>
      <c r="BP109" s="562"/>
      <c r="BQ109" s="562"/>
      <c r="BR109" s="562"/>
      <c r="BS109" s="561"/>
      <c r="BT109" s="561"/>
      <c r="BU109" s="561"/>
      <c r="BV109" s="561"/>
      <c r="BW109" s="561"/>
      <c r="BX109" s="561"/>
      <c r="BY109" s="561"/>
      <c r="BZ109" s="561"/>
      <c r="CA109" s="561"/>
      <c r="CB109" s="561"/>
      <c r="CC109" s="561"/>
      <c r="CD109" s="561"/>
      <c r="CF109" s="562"/>
      <c r="CG109" s="562"/>
      <c r="CH109" s="562"/>
      <c r="CI109" s="562"/>
      <c r="CJ109" s="562"/>
      <c r="CK109" s="562"/>
      <c r="CL109" s="562"/>
      <c r="CM109" s="562"/>
      <c r="CN109" s="562"/>
      <c r="CO109" s="562"/>
      <c r="CP109" s="562"/>
      <c r="CQ109" s="562"/>
      <c r="CR109" s="562"/>
      <c r="CS109" s="562"/>
      <c r="CT109" s="562"/>
      <c r="CU109" s="562"/>
      <c r="CV109" s="562"/>
      <c r="CW109" s="562"/>
      <c r="CX109" s="561"/>
      <c r="CY109" s="561"/>
      <c r="CZ109" s="561"/>
      <c r="DA109" s="561"/>
      <c r="DB109" s="561"/>
      <c r="DC109" s="561"/>
      <c r="DD109" s="561"/>
      <c r="DE109" s="561"/>
      <c r="DF109" s="561"/>
      <c r="DG109" s="561"/>
      <c r="DH109" s="561"/>
      <c r="DI109" s="561"/>
      <c r="DK109" s="562"/>
      <c r="DL109" s="562"/>
      <c r="DM109" s="562"/>
      <c r="DN109" s="562"/>
      <c r="DO109" s="562"/>
      <c r="DP109" s="562"/>
      <c r="DQ109" s="562"/>
      <c r="DR109" s="562"/>
      <c r="DS109" s="562"/>
      <c r="DT109" s="562"/>
      <c r="DU109" s="562"/>
      <c r="DV109" s="562"/>
      <c r="DW109" s="562"/>
      <c r="DX109" s="562"/>
      <c r="DY109" s="562"/>
      <c r="DZ109" s="562"/>
      <c r="EA109" s="562"/>
      <c r="EB109" s="562"/>
      <c r="EC109" s="561"/>
      <c r="ED109" s="561"/>
      <c r="EE109" s="561"/>
      <c r="EF109" s="561"/>
      <c r="EG109" s="561"/>
      <c r="EH109" s="561"/>
      <c r="EI109" s="561"/>
      <c r="EJ109" s="561"/>
      <c r="EK109" s="561"/>
      <c r="EL109" s="561"/>
      <c r="EM109" s="561"/>
      <c r="EN109" s="561"/>
      <c r="EP109" s="562"/>
      <c r="EQ109" s="562"/>
      <c r="ER109" s="562"/>
      <c r="ES109" s="562"/>
      <c r="ET109" s="562"/>
      <c r="EU109" s="562"/>
      <c r="EV109" s="562"/>
      <c r="EW109" s="562"/>
      <c r="EX109" s="562"/>
      <c r="EY109" s="562"/>
      <c r="EZ109" s="562"/>
      <c r="FA109" s="562"/>
      <c r="FB109" s="562"/>
      <c r="FC109" s="562"/>
      <c r="FD109" s="562"/>
      <c r="FE109" s="562"/>
      <c r="FF109" s="562"/>
      <c r="FG109" s="562"/>
      <c r="FH109" s="561"/>
      <c r="FI109" s="561"/>
      <c r="FJ109" s="561"/>
      <c r="FK109" s="561"/>
      <c r="FL109" s="561"/>
      <c r="FM109" s="561"/>
      <c r="FN109" s="561"/>
      <c r="FO109" s="561"/>
      <c r="FP109" s="561"/>
      <c r="FQ109" s="561"/>
      <c r="FR109" s="561"/>
      <c r="FS109" s="561"/>
      <c r="HA109" s="562"/>
      <c r="HB109" s="562"/>
      <c r="HC109" s="562"/>
      <c r="HD109" s="562"/>
      <c r="HE109" s="562"/>
      <c r="HF109" s="562"/>
      <c r="HG109" s="562"/>
      <c r="HH109" s="562"/>
      <c r="HI109" s="562"/>
      <c r="HJ109" s="562"/>
      <c r="HK109" s="562"/>
      <c r="HL109" s="562"/>
      <c r="HM109" s="562"/>
      <c r="HN109" s="562"/>
      <c r="HO109" s="562"/>
      <c r="HP109" s="562"/>
      <c r="HQ109" s="562"/>
      <c r="HR109" s="562"/>
      <c r="HS109" s="561"/>
      <c r="HT109" s="561"/>
      <c r="HU109" s="561"/>
      <c r="HV109" s="561"/>
      <c r="HW109" s="561"/>
      <c r="HX109" s="561"/>
      <c r="HY109" s="561"/>
      <c r="HZ109" s="561"/>
      <c r="IA109" s="561"/>
      <c r="IB109" s="561"/>
      <c r="IC109" s="561"/>
      <c r="ID109" s="561"/>
      <c r="IF109" s="562"/>
      <c r="IG109" s="562"/>
      <c r="IH109" s="562"/>
      <c r="II109" s="562"/>
      <c r="IJ109" s="562"/>
      <c r="IK109" s="562"/>
      <c r="IL109" s="562"/>
      <c r="IM109" s="562"/>
      <c r="IN109" s="562"/>
      <c r="IO109" s="562"/>
      <c r="IP109" s="562"/>
      <c r="IQ109" s="562"/>
      <c r="IR109" s="562"/>
      <c r="IS109" s="562"/>
      <c r="IT109" s="562"/>
      <c r="IU109" s="562"/>
      <c r="IV109" s="562"/>
      <c r="IW109" s="562"/>
      <c r="IX109" s="561"/>
      <c r="IY109" s="561"/>
      <c r="IZ109" s="561"/>
      <c r="JA109" s="561"/>
      <c r="JB109" s="561"/>
      <c r="JC109" s="561"/>
      <c r="JD109" s="561"/>
      <c r="JE109" s="561"/>
      <c r="JF109" s="561"/>
      <c r="JG109" s="561"/>
      <c r="JH109" s="561"/>
      <c r="JI109" s="561"/>
      <c r="JK109" s="562"/>
      <c r="JL109" s="562"/>
      <c r="JM109" s="562"/>
      <c r="JN109" s="562"/>
      <c r="JO109" s="562"/>
      <c r="JP109" s="562"/>
      <c r="JQ109" s="562"/>
      <c r="JR109" s="562"/>
      <c r="JS109" s="562"/>
      <c r="JT109" s="562"/>
      <c r="JU109" s="562"/>
      <c r="JV109" s="562"/>
      <c r="JW109" s="562"/>
      <c r="JX109" s="562"/>
      <c r="JY109" s="562"/>
      <c r="JZ109" s="562"/>
      <c r="KA109" s="562"/>
      <c r="KB109" s="562"/>
      <c r="KC109" s="561"/>
      <c r="KD109" s="561"/>
      <c r="KE109" s="561"/>
      <c r="KF109" s="561"/>
      <c r="KG109" s="561"/>
      <c r="KH109" s="561"/>
      <c r="KI109" s="561"/>
      <c r="KJ109" s="561"/>
      <c r="KK109" s="561"/>
      <c r="KL109" s="561"/>
      <c r="KM109" s="561"/>
      <c r="KN109" s="561"/>
      <c r="KP109" s="562"/>
      <c r="KQ109" s="562"/>
      <c r="KR109" s="562"/>
      <c r="KS109" s="562"/>
      <c r="KT109" s="562"/>
      <c r="KU109" s="562"/>
      <c r="KV109" s="562"/>
      <c r="KW109" s="562"/>
      <c r="KX109" s="562"/>
      <c r="KY109" s="562"/>
      <c r="KZ109" s="562"/>
      <c r="LA109" s="562"/>
      <c r="LB109" s="562"/>
      <c r="LC109" s="562"/>
      <c r="LD109" s="562"/>
      <c r="LE109" s="562"/>
      <c r="LF109" s="562"/>
      <c r="LG109" s="562"/>
      <c r="LH109" s="561"/>
      <c r="LI109" s="561"/>
      <c r="LJ109" s="561"/>
      <c r="LK109" s="561"/>
      <c r="LL109" s="561"/>
      <c r="LM109" s="561"/>
      <c r="LN109" s="561"/>
      <c r="LO109" s="561"/>
      <c r="LP109" s="561"/>
      <c r="LQ109" s="561"/>
      <c r="LR109" s="561"/>
      <c r="LS109" s="561"/>
      <c r="NA109" s="562"/>
      <c r="NB109" s="562"/>
      <c r="NC109" s="562"/>
      <c r="ND109" s="562"/>
      <c r="NE109" s="562"/>
      <c r="NF109" s="562"/>
      <c r="NG109" s="562"/>
      <c r="NH109" s="562"/>
      <c r="NI109" s="562"/>
      <c r="NJ109" s="562"/>
      <c r="NK109" s="562"/>
      <c r="NL109" s="562"/>
      <c r="NM109" s="562"/>
      <c r="NN109" s="562"/>
      <c r="NO109" s="562"/>
      <c r="NP109" s="562"/>
      <c r="NQ109" s="562"/>
      <c r="NR109" s="562"/>
      <c r="NS109" s="561"/>
      <c r="NT109" s="561"/>
      <c r="NU109" s="561"/>
      <c r="NV109" s="561"/>
      <c r="NW109" s="561"/>
      <c r="NX109" s="561"/>
      <c r="NY109" s="561"/>
      <c r="NZ109" s="561"/>
      <c r="OA109" s="561"/>
      <c r="OB109" s="561"/>
      <c r="OC109" s="561"/>
      <c r="OD109" s="561"/>
      <c r="OF109" s="562"/>
      <c r="OG109" s="562"/>
      <c r="OH109" s="562"/>
      <c r="OI109" s="562"/>
      <c r="OJ109" s="562"/>
      <c r="OK109" s="562"/>
      <c r="OL109" s="562"/>
      <c r="OM109" s="562"/>
      <c r="ON109" s="562"/>
      <c r="OO109" s="562"/>
      <c r="OP109" s="562"/>
      <c r="OQ109" s="562"/>
      <c r="OR109" s="562"/>
      <c r="OS109" s="562"/>
      <c r="OT109" s="562"/>
      <c r="OU109" s="562"/>
      <c r="OV109" s="562"/>
      <c r="OW109" s="562"/>
      <c r="OX109" s="561"/>
      <c r="OY109" s="561"/>
      <c r="OZ109" s="561"/>
      <c r="PA109" s="561"/>
      <c r="PB109" s="561"/>
      <c r="PC109" s="561"/>
      <c r="PD109" s="561"/>
      <c r="PE109" s="561"/>
      <c r="PF109" s="561"/>
      <c r="PG109" s="561"/>
      <c r="PH109" s="561"/>
      <c r="PI109" s="561"/>
      <c r="PK109" s="562"/>
      <c r="PL109" s="562"/>
      <c r="PM109" s="562"/>
      <c r="PN109" s="562"/>
      <c r="PO109" s="562"/>
      <c r="PP109" s="562"/>
      <c r="PQ109" s="562"/>
      <c r="PR109" s="562"/>
      <c r="PS109" s="562"/>
      <c r="PT109" s="562"/>
      <c r="PU109" s="562"/>
      <c r="PV109" s="562"/>
      <c r="PW109" s="562"/>
      <c r="PX109" s="562"/>
      <c r="PY109" s="562"/>
      <c r="PZ109" s="562"/>
      <c r="QA109" s="562"/>
      <c r="QB109" s="562"/>
      <c r="QC109" s="561"/>
      <c r="QD109" s="561"/>
      <c r="QE109" s="561"/>
      <c r="QF109" s="561"/>
      <c r="QG109" s="561"/>
      <c r="QH109" s="561"/>
      <c r="QI109" s="561"/>
      <c r="QJ109" s="561"/>
      <c r="QK109" s="561"/>
      <c r="QL109" s="561"/>
      <c r="QM109" s="561"/>
      <c r="QN109" s="561"/>
      <c r="QP109" s="562"/>
      <c r="QQ109" s="562"/>
      <c r="QR109" s="562"/>
      <c r="QS109" s="562"/>
      <c r="QT109" s="562"/>
      <c r="QU109" s="562"/>
      <c r="QV109" s="562"/>
      <c r="QW109" s="562"/>
      <c r="QX109" s="562"/>
      <c r="QY109" s="562"/>
      <c r="QZ109" s="562"/>
      <c r="RA109" s="562"/>
      <c r="RB109" s="562"/>
      <c r="RC109" s="562"/>
      <c r="RD109" s="562"/>
      <c r="RE109" s="562"/>
      <c r="RF109" s="562"/>
      <c r="RG109" s="562"/>
      <c r="RH109" s="561"/>
      <c r="RI109" s="561"/>
      <c r="RJ109" s="561"/>
      <c r="RK109" s="561"/>
      <c r="RL109" s="561"/>
      <c r="RM109" s="561"/>
      <c r="RN109" s="561"/>
      <c r="RO109" s="561"/>
      <c r="RP109" s="561"/>
      <c r="RQ109" s="561"/>
      <c r="RR109" s="561"/>
      <c r="RS109" s="561"/>
    </row>
    <row r="110" spans="1:487" s="551" customFormat="1" ht="9.9499999999999993" customHeight="1">
      <c r="A110" s="553"/>
      <c r="B110" s="7"/>
      <c r="C110" s="224"/>
      <c r="D110" s="224"/>
      <c r="E110" s="224"/>
      <c r="F110" s="224"/>
      <c r="G110" s="224"/>
      <c r="H110" s="224"/>
      <c r="I110" s="224"/>
      <c r="J110" s="224"/>
      <c r="K110" s="224"/>
      <c r="L110" s="224"/>
      <c r="M110" s="224"/>
      <c r="N110" s="224"/>
      <c r="O110" s="224"/>
      <c r="P110" s="224"/>
      <c r="Q110" s="224"/>
      <c r="R110" s="224"/>
      <c r="S110" s="224"/>
      <c r="T110" s="224"/>
      <c r="U110" s="224"/>
      <c r="V110" s="224"/>
      <c r="W110" s="224"/>
      <c r="X110" s="224"/>
      <c r="Y110" s="224"/>
      <c r="Z110" s="224"/>
      <c r="AA110" s="224"/>
      <c r="AB110" s="224"/>
      <c r="AC110" s="224"/>
      <c r="AD110" s="224"/>
      <c r="AE110" s="10"/>
      <c r="AF110" s="7"/>
      <c r="BA110" s="562"/>
      <c r="BB110" s="562"/>
      <c r="BC110" s="562"/>
      <c r="BD110" s="562"/>
      <c r="BE110" s="562"/>
      <c r="BF110" s="562"/>
      <c r="BG110" s="562"/>
      <c r="BH110" s="562"/>
      <c r="BI110" s="562"/>
      <c r="BJ110" s="562"/>
      <c r="BK110" s="562"/>
      <c r="BL110" s="562"/>
      <c r="BM110" s="562"/>
      <c r="BN110" s="562"/>
      <c r="BO110" s="562"/>
      <c r="BP110" s="562"/>
      <c r="BQ110" s="562"/>
      <c r="BR110" s="562"/>
      <c r="BS110" s="561"/>
      <c r="BT110" s="561"/>
      <c r="BU110" s="561"/>
      <c r="BV110" s="561"/>
      <c r="BW110" s="561"/>
      <c r="BX110" s="561"/>
      <c r="BY110" s="561"/>
      <c r="BZ110" s="561"/>
      <c r="CA110" s="561"/>
      <c r="CB110" s="561"/>
      <c r="CC110" s="561"/>
      <c r="CD110" s="561"/>
      <c r="CF110" s="562"/>
      <c r="CG110" s="562"/>
      <c r="CH110" s="562"/>
      <c r="CI110" s="562"/>
      <c r="CJ110" s="562"/>
      <c r="CK110" s="562"/>
      <c r="CL110" s="562"/>
      <c r="CM110" s="562"/>
      <c r="CN110" s="562"/>
      <c r="CO110" s="562"/>
      <c r="CP110" s="562"/>
      <c r="CQ110" s="562"/>
      <c r="CR110" s="562"/>
      <c r="CS110" s="562"/>
      <c r="CT110" s="562"/>
      <c r="CU110" s="562"/>
      <c r="CV110" s="562"/>
      <c r="CW110" s="562"/>
      <c r="CX110" s="561"/>
      <c r="CY110" s="561"/>
      <c r="CZ110" s="561"/>
      <c r="DA110" s="561"/>
      <c r="DB110" s="561"/>
      <c r="DC110" s="561"/>
      <c r="DD110" s="561"/>
      <c r="DE110" s="561"/>
      <c r="DF110" s="561"/>
      <c r="DG110" s="561"/>
      <c r="DH110" s="561"/>
      <c r="DI110" s="561"/>
      <c r="DK110" s="562"/>
      <c r="DL110" s="562"/>
      <c r="DM110" s="562"/>
      <c r="DN110" s="562"/>
      <c r="DO110" s="562"/>
      <c r="DP110" s="562"/>
      <c r="DQ110" s="562"/>
      <c r="DR110" s="562"/>
      <c r="DS110" s="562"/>
      <c r="DT110" s="562"/>
      <c r="DU110" s="562"/>
      <c r="DV110" s="562"/>
      <c r="DW110" s="562"/>
      <c r="DX110" s="562"/>
      <c r="DY110" s="562"/>
      <c r="DZ110" s="562"/>
      <c r="EA110" s="562"/>
      <c r="EB110" s="562"/>
      <c r="EC110" s="561"/>
      <c r="ED110" s="561"/>
      <c r="EE110" s="561"/>
      <c r="EF110" s="561"/>
      <c r="EG110" s="561"/>
      <c r="EH110" s="561"/>
      <c r="EI110" s="561"/>
      <c r="EJ110" s="561"/>
      <c r="EK110" s="561"/>
      <c r="EL110" s="561"/>
      <c r="EM110" s="561"/>
      <c r="EN110" s="561"/>
      <c r="EP110" s="562"/>
      <c r="EQ110" s="562"/>
      <c r="ER110" s="562"/>
      <c r="ES110" s="562"/>
      <c r="ET110" s="562"/>
      <c r="EU110" s="562"/>
      <c r="EV110" s="562"/>
      <c r="EW110" s="562"/>
      <c r="EX110" s="562"/>
      <c r="EY110" s="562"/>
      <c r="EZ110" s="562"/>
      <c r="FA110" s="562"/>
      <c r="FB110" s="562"/>
      <c r="FC110" s="562"/>
      <c r="FD110" s="562"/>
      <c r="FE110" s="562"/>
      <c r="FF110" s="562"/>
      <c r="FG110" s="562"/>
      <c r="FH110" s="561"/>
      <c r="FI110" s="561"/>
      <c r="FJ110" s="561"/>
      <c r="FK110" s="561"/>
      <c r="FL110" s="561"/>
      <c r="FM110" s="561"/>
      <c r="FN110" s="561"/>
      <c r="FO110" s="561"/>
      <c r="FP110" s="561"/>
      <c r="FQ110" s="561"/>
      <c r="FR110" s="561"/>
      <c r="FS110" s="561"/>
      <c r="HA110" s="562"/>
      <c r="HB110" s="562"/>
      <c r="HC110" s="562"/>
      <c r="HD110" s="562"/>
      <c r="HE110" s="562"/>
      <c r="HF110" s="562"/>
      <c r="HG110" s="562"/>
      <c r="HH110" s="562"/>
      <c r="HI110" s="562"/>
      <c r="HJ110" s="562"/>
      <c r="HK110" s="562"/>
      <c r="HL110" s="562"/>
      <c r="HM110" s="562"/>
      <c r="HN110" s="562"/>
      <c r="HO110" s="562"/>
      <c r="HP110" s="562"/>
      <c r="HQ110" s="562"/>
      <c r="HR110" s="562"/>
      <c r="HS110" s="561"/>
      <c r="HT110" s="561"/>
      <c r="HU110" s="561"/>
      <c r="HV110" s="561"/>
      <c r="HW110" s="561"/>
      <c r="HX110" s="561"/>
      <c r="HY110" s="561"/>
      <c r="HZ110" s="561"/>
      <c r="IA110" s="561"/>
      <c r="IB110" s="561"/>
      <c r="IC110" s="561"/>
      <c r="ID110" s="561"/>
      <c r="IF110" s="562"/>
      <c r="IG110" s="562"/>
      <c r="IH110" s="562"/>
      <c r="II110" s="562"/>
      <c r="IJ110" s="562"/>
      <c r="IK110" s="562"/>
      <c r="IL110" s="562"/>
      <c r="IM110" s="562"/>
      <c r="IN110" s="562"/>
      <c r="IO110" s="562"/>
      <c r="IP110" s="562"/>
      <c r="IQ110" s="562"/>
      <c r="IR110" s="562"/>
      <c r="IS110" s="562"/>
      <c r="IT110" s="562"/>
      <c r="IU110" s="562"/>
      <c r="IV110" s="562"/>
      <c r="IW110" s="562"/>
      <c r="IX110" s="561"/>
      <c r="IY110" s="561"/>
      <c r="IZ110" s="561"/>
      <c r="JA110" s="561"/>
      <c r="JB110" s="561"/>
      <c r="JC110" s="561"/>
      <c r="JD110" s="561"/>
      <c r="JE110" s="561"/>
      <c r="JF110" s="561"/>
      <c r="JG110" s="561"/>
      <c r="JH110" s="561"/>
      <c r="JI110" s="561"/>
      <c r="JK110" s="562"/>
      <c r="JL110" s="562"/>
      <c r="JM110" s="562"/>
      <c r="JN110" s="562"/>
      <c r="JO110" s="562"/>
      <c r="JP110" s="562"/>
      <c r="JQ110" s="562"/>
      <c r="JR110" s="562"/>
      <c r="JS110" s="562"/>
      <c r="JT110" s="562"/>
      <c r="JU110" s="562"/>
      <c r="JV110" s="562"/>
      <c r="JW110" s="562"/>
      <c r="JX110" s="562"/>
      <c r="JY110" s="562"/>
      <c r="JZ110" s="562"/>
      <c r="KA110" s="562"/>
      <c r="KB110" s="562"/>
      <c r="KC110" s="561"/>
      <c r="KD110" s="561"/>
      <c r="KE110" s="561"/>
      <c r="KF110" s="561"/>
      <c r="KG110" s="561"/>
      <c r="KH110" s="561"/>
      <c r="KI110" s="561"/>
      <c r="KJ110" s="561"/>
      <c r="KK110" s="561"/>
      <c r="KL110" s="561"/>
      <c r="KM110" s="561"/>
      <c r="KN110" s="561"/>
      <c r="KP110" s="562"/>
      <c r="KQ110" s="562"/>
      <c r="KR110" s="562"/>
      <c r="KS110" s="562"/>
      <c r="KT110" s="562"/>
      <c r="KU110" s="562"/>
      <c r="KV110" s="562"/>
      <c r="KW110" s="562"/>
      <c r="KX110" s="562"/>
      <c r="KY110" s="562"/>
      <c r="KZ110" s="562"/>
      <c r="LA110" s="562"/>
      <c r="LB110" s="562"/>
      <c r="LC110" s="562"/>
      <c r="LD110" s="562"/>
      <c r="LE110" s="562"/>
      <c r="LF110" s="562"/>
      <c r="LG110" s="562"/>
      <c r="LH110" s="561"/>
      <c r="LI110" s="561"/>
      <c r="LJ110" s="561"/>
      <c r="LK110" s="561"/>
      <c r="LL110" s="561"/>
      <c r="LM110" s="561"/>
      <c r="LN110" s="561"/>
      <c r="LO110" s="561"/>
      <c r="LP110" s="561"/>
      <c r="LQ110" s="561"/>
      <c r="LR110" s="561"/>
      <c r="LS110" s="561"/>
      <c r="NA110" s="562"/>
      <c r="NB110" s="562"/>
      <c r="NC110" s="562"/>
      <c r="ND110" s="562"/>
      <c r="NE110" s="562"/>
      <c r="NF110" s="562"/>
      <c r="NG110" s="562"/>
      <c r="NH110" s="562"/>
      <c r="NI110" s="562"/>
      <c r="NJ110" s="562"/>
      <c r="NK110" s="562"/>
      <c r="NL110" s="562"/>
      <c r="NM110" s="562"/>
      <c r="NN110" s="562"/>
      <c r="NO110" s="562"/>
      <c r="NP110" s="562"/>
      <c r="NQ110" s="562"/>
      <c r="NR110" s="562"/>
      <c r="NS110" s="561"/>
      <c r="NT110" s="561"/>
      <c r="NU110" s="561"/>
      <c r="NV110" s="561"/>
      <c r="NW110" s="561"/>
      <c r="NX110" s="561"/>
      <c r="NY110" s="561"/>
      <c r="NZ110" s="561"/>
      <c r="OA110" s="561"/>
      <c r="OB110" s="561"/>
      <c r="OC110" s="561"/>
      <c r="OD110" s="561"/>
      <c r="OF110" s="562"/>
      <c r="OG110" s="562"/>
      <c r="OH110" s="562"/>
      <c r="OI110" s="562"/>
      <c r="OJ110" s="562"/>
      <c r="OK110" s="562"/>
      <c r="OL110" s="562"/>
      <c r="OM110" s="562"/>
      <c r="ON110" s="562"/>
      <c r="OO110" s="562"/>
      <c r="OP110" s="562"/>
      <c r="OQ110" s="562"/>
      <c r="OR110" s="562"/>
      <c r="OS110" s="562"/>
      <c r="OT110" s="562"/>
      <c r="OU110" s="562"/>
      <c r="OV110" s="562"/>
      <c r="OW110" s="562"/>
      <c r="OX110" s="561"/>
      <c r="OY110" s="561"/>
      <c r="OZ110" s="561"/>
      <c r="PA110" s="561"/>
      <c r="PB110" s="561"/>
      <c r="PC110" s="561"/>
      <c r="PD110" s="561"/>
      <c r="PE110" s="561"/>
      <c r="PF110" s="561"/>
      <c r="PG110" s="561"/>
      <c r="PH110" s="561"/>
      <c r="PI110" s="561"/>
      <c r="PK110" s="562"/>
      <c r="PL110" s="562"/>
      <c r="PM110" s="562"/>
      <c r="PN110" s="562"/>
      <c r="PO110" s="562"/>
      <c r="PP110" s="562"/>
      <c r="PQ110" s="562"/>
      <c r="PR110" s="562"/>
      <c r="PS110" s="562"/>
      <c r="PT110" s="562"/>
      <c r="PU110" s="562"/>
      <c r="PV110" s="562"/>
      <c r="PW110" s="562"/>
      <c r="PX110" s="562"/>
      <c r="PY110" s="562"/>
      <c r="PZ110" s="562"/>
      <c r="QA110" s="562"/>
      <c r="QB110" s="562"/>
      <c r="QC110" s="561"/>
      <c r="QD110" s="561"/>
      <c r="QE110" s="561"/>
      <c r="QF110" s="561"/>
      <c r="QG110" s="561"/>
      <c r="QH110" s="561"/>
      <c r="QI110" s="561"/>
      <c r="QJ110" s="561"/>
      <c r="QK110" s="561"/>
      <c r="QL110" s="561"/>
      <c r="QM110" s="561"/>
      <c r="QN110" s="561"/>
      <c r="QP110" s="562"/>
      <c r="QQ110" s="562"/>
      <c r="QR110" s="562"/>
      <c r="QS110" s="562"/>
      <c r="QT110" s="562"/>
      <c r="QU110" s="562"/>
      <c r="QV110" s="562"/>
      <c r="QW110" s="562"/>
      <c r="QX110" s="562"/>
      <c r="QY110" s="562"/>
      <c r="QZ110" s="562"/>
      <c r="RA110" s="562"/>
      <c r="RB110" s="562"/>
      <c r="RC110" s="562"/>
      <c r="RD110" s="562"/>
      <c r="RE110" s="562"/>
      <c r="RF110" s="562"/>
      <c r="RG110" s="562"/>
      <c r="RH110" s="561"/>
      <c r="RI110" s="561"/>
      <c r="RJ110" s="561"/>
      <c r="RK110" s="561"/>
      <c r="RL110" s="561"/>
      <c r="RM110" s="561"/>
      <c r="RN110" s="561"/>
      <c r="RO110" s="561"/>
      <c r="RP110" s="561"/>
      <c r="RQ110" s="561"/>
      <c r="RR110" s="561"/>
      <c r="RS110" s="561"/>
    </row>
    <row r="111" spans="1:487" s="551" customFormat="1" ht="9.9499999999999993" customHeight="1">
      <c r="A111" s="553"/>
      <c r="B111" s="559"/>
      <c r="D111" s="1394" t="s">
        <v>637</v>
      </c>
      <c r="E111" s="1395"/>
      <c r="F111" s="1395"/>
      <c r="G111" s="1395"/>
      <c r="H111" s="1395"/>
      <c r="I111" s="1395"/>
      <c r="J111" s="1395"/>
      <c r="K111" s="1395"/>
      <c r="L111" s="1395"/>
      <c r="M111" s="1395"/>
      <c r="N111" s="1395"/>
      <c r="O111" s="1395"/>
      <c r="P111" s="1395"/>
      <c r="Q111" s="1395"/>
      <c r="R111" s="1395"/>
      <c r="S111" s="1395"/>
      <c r="T111" s="1395"/>
      <c r="U111" s="1395"/>
      <c r="V111" s="1395"/>
      <c r="W111" s="1395"/>
      <c r="X111" s="1395"/>
      <c r="Y111" s="1396"/>
      <c r="Z111" s="545"/>
      <c r="AA111" s="1148"/>
      <c r="AB111" s="1149"/>
      <c r="AC111" s="1150"/>
      <c r="AD111" s="7"/>
      <c r="AE111" s="7"/>
      <c r="BA111" s="562"/>
      <c r="BB111" s="562"/>
      <c r="BC111" s="562"/>
      <c r="BD111" s="562"/>
      <c r="BE111" s="562"/>
      <c r="BF111" s="562"/>
      <c r="BG111" s="562"/>
      <c r="BH111" s="562"/>
      <c r="BI111" s="562"/>
      <c r="BJ111" s="562"/>
      <c r="BK111" s="562"/>
      <c r="BL111" s="562"/>
      <c r="BM111" s="562"/>
      <c r="BN111" s="562"/>
      <c r="BO111" s="562"/>
      <c r="BP111" s="562"/>
      <c r="BQ111" s="562"/>
      <c r="BR111" s="562"/>
      <c r="BS111" s="561"/>
      <c r="BT111" s="561"/>
      <c r="BU111" s="561"/>
      <c r="BV111" s="561"/>
      <c r="BW111" s="561"/>
      <c r="BX111" s="561"/>
      <c r="BY111" s="561"/>
      <c r="BZ111" s="561"/>
      <c r="CA111" s="561"/>
      <c r="CB111" s="561"/>
      <c r="CC111" s="561"/>
      <c r="CD111" s="561"/>
      <c r="CF111" s="562"/>
      <c r="CG111" s="562"/>
      <c r="CH111" s="562"/>
      <c r="CI111" s="562"/>
      <c r="CJ111" s="562"/>
      <c r="CK111" s="562"/>
      <c r="CL111" s="562"/>
      <c r="CM111" s="562"/>
      <c r="CN111" s="562"/>
      <c r="CO111" s="562"/>
      <c r="CP111" s="562"/>
      <c r="CQ111" s="562"/>
      <c r="CR111" s="562"/>
      <c r="CS111" s="562"/>
      <c r="CT111" s="562"/>
      <c r="CU111" s="562"/>
      <c r="CV111" s="562"/>
      <c r="CW111" s="562"/>
      <c r="CX111" s="561"/>
      <c r="CY111" s="561"/>
      <c r="CZ111" s="561"/>
      <c r="DA111" s="561"/>
      <c r="DB111" s="561"/>
      <c r="DC111" s="561"/>
      <c r="DD111" s="561"/>
      <c r="DE111" s="561"/>
      <c r="DF111" s="561"/>
      <c r="DG111" s="561"/>
      <c r="DH111" s="561"/>
      <c r="DI111" s="561"/>
      <c r="DK111" s="562"/>
      <c r="DL111" s="562"/>
      <c r="DM111" s="562"/>
      <c r="DN111" s="562"/>
      <c r="DO111" s="562"/>
      <c r="DP111" s="562"/>
      <c r="DQ111" s="562"/>
      <c r="DR111" s="562"/>
      <c r="DS111" s="562"/>
      <c r="DT111" s="562"/>
      <c r="DU111" s="562"/>
      <c r="DV111" s="562"/>
      <c r="DW111" s="562"/>
      <c r="DX111" s="562"/>
      <c r="DY111" s="562"/>
      <c r="DZ111" s="562"/>
      <c r="EA111" s="562"/>
      <c r="EB111" s="562"/>
      <c r="EC111" s="561"/>
      <c r="ED111" s="561"/>
      <c r="EE111" s="561"/>
      <c r="EF111" s="561"/>
      <c r="EG111" s="561"/>
      <c r="EH111" s="561"/>
      <c r="EI111" s="561"/>
      <c r="EJ111" s="561"/>
      <c r="EK111" s="561"/>
      <c r="EL111" s="561"/>
      <c r="EM111" s="561"/>
      <c r="EN111" s="561"/>
      <c r="EP111" s="562"/>
      <c r="EQ111" s="562"/>
      <c r="ER111" s="562"/>
      <c r="ES111" s="562"/>
      <c r="ET111" s="562"/>
      <c r="EU111" s="562"/>
      <c r="EV111" s="562"/>
      <c r="EW111" s="562"/>
      <c r="EX111" s="562"/>
      <c r="EY111" s="562"/>
      <c r="EZ111" s="562"/>
      <c r="FA111" s="562"/>
      <c r="FB111" s="562"/>
      <c r="FC111" s="562"/>
      <c r="FD111" s="562"/>
      <c r="FE111" s="562"/>
      <c r="FF111" s="562"/>
      <c r="FG111" s="562"/>
      <c r="FH111" s="561"/>
      <c r="FI111" s="561"/>
      <c r="FJ111" s="561"/>
      <c r="FK111" s="561"/>
      <c r="FL111" s="561"/>
      <c r="FM111" s="561"/>
      <c r="FN111" s="561"/>
      <c r="FO111" s="561"/>
      <c r="FP111" s="561"/>
      <c r="FQ111" s="561"/>
      <c r="FR111" s="561"/>
      <c r="FS111" s="561"/>
      <c r="HA111" s="562"/>
      <c r="HB111" s="562"/>
      <c r="HC111" s="562"/>
      <c r="HD111" s="562"/>
      <c r="HE111" s="562"/>
      <c r="HF111" s="562"/>
      <c r="HG111" s="562"/>
      <c r="HH111" s="562"/>
      <c r="HI111" s="562"/>
      <c r="HJ111" s="562"/>
      <c r="HK111" s="562"/>
      <c r="HL111" s="562"/>
      <c r="HM111" s="562"/>
      <c r="HN111" s="562"/>
      <c r="HO111" s="562"/>
      <c r="HP111" s="562"/>
      <c r="HQ111" s="562"/>
      <c r="HR111" s="562"/>
      <c r="HS111" s="561"/>
      <c r="HT111" s="561"/>
      <c r="HU111" s="561"/>
      <c r="HV111" s="561"/>
      <c r="HW111" s="561"/>
      <c r="HX111" s="561"/>
      <c r="HY111" s="561"/>
      <c r="HZ111" s="561"/>
      <c r="IA111" s="561"/>
      <c r="IB111" s="561"/>
      <c r="IC111" s="561"/>
      <c r="ID111" s="561"/>
      <c r="IF111" s="562"/>
      <c r="IG111" s="562"/>
      <c r="IH111" s="562"/>
      <c r="II111" s="562"/>
      <c r="IJ111" s="562"/>
      <c r="IK111" s="562"/>
      <c r="IL111" s="562"/>
      <c r="IM111" s="562"/>
      <c r="IN111" s="562"/>
      <c r="IO111" s="562"/>
      <c r="IP111" s="562"/>
      <c r="IQ111" s="562"/>
      <c r="IR111" s="562"/>
      <c r="IS111" s="562"/>
      <c r="IT111" s="562"/>
      <c r="IU111" s="562"/>
      <c r="IV111" s="562"/>
      <c r="IW111" s="562"/>
      <c r="IX111" s="561"/>
      <c r="IY111" s="561"/>
      <c r="IZ111" s="561"/>
      <c r="JA111" s="561"/>
      <c r="JB111" s="561"/>
      <c r="JC111" s="561"/>
      <c r="JD111" s="561"/>
      <c r="JE111" s="561"/>
      <c r="JF111" s="561"/>
      <c r="JG111" s="561"/>
      <c r="JH111" s="561"/>
      <c r="JI111" s="561"/>
      <c r="JK111" s="562"/>
      <c r="JL111" s="562"/>
      <c r="JM111" s="562"/>
      <c r="JN111" s="562"/>
      <c r="JO111" s="562"/>
      <c r="JP111" s="562"/>
      <c r="JQ111" s="562"/>
      <c r="JR111" s="562"/>
      <c r="JS111" s="562"/>
      <c r="JT111" s="562"/>
      <c r="JU111" s="562"/>
      <c r="JV111" s="562"/>
      <c r="JW111" s="562"/>
      <c r="JX111" s="562"/>
      <c r="JY111" s="562"/>
      <c r="JZ111" s="562"/>
      <c r="KA111" s="562"/>
      <c r="KB111" s="562"/>
      <c r="KC111" s="561"/>
      <c r="KD111" s="561"/>
      <c r="KE111" s="561"/>
      <c r="KF111" s="561"/>
      <c r="KG111" s="561"/>
      <c r="KH111" s="561"/>
      <c r="KI111" s="561"/>
      <c r="KJ111" s="561"/>
      <c r="KK111" s="561"/>
      <c r="KL111" s="561"/>
      <c r="KM111" s="561"/>
      <c r="KN111" s="561"/>
      <c r="KP111" s="562"/>
      <c r="KQ111" s="562"/>
      <c r="KR111" s="562"/>
      <c r="KS111" s="562"/>
      <c r="KT111" s="562"/>
      <c r="KU111" s="562"/>
      <c r="KV111" s="562"/>
      <c r="KW111" s="562"/>
      <c r="KX111" s="562"/>
      <c r="KY111" s="562"/>
      <c r="KZ111" s="562"/>
      <c r="LA111" s="562"/>
      <c r="LB111" s="562"/>
      <c r="LC111" s="562"/>
      <c r="LD111" s="562"/>
      <c r="LE111" s="562"/>
      <c r="LF111" s="562"/>
      <c r="LG111" s="562"/>
      <c r="LH111" s="561"/>
      <c r="LI111" s="561"/>
      <c r="LJ111" s="561"/>
      <c r="LK111" s="561"/>
      <c r="LL111" s="561"/>
      <c r="LM111" s="561"/>
      <c r="LN111" s="561"/>
      <c r="LO111" s="561"/>
      <c r="LP111" s="561"/>
      <c r="LQ111" s="561"/>
      <c r="LR111" s="561"/>
      <c r="LS111" s="561"/>
      <c r="NA111" s="562"/>
      <c r="NB111" s="562"/>
      <c r="NC111" s="562"/>
      <c r="ND111" s="562"/>
      <c r="NE111" s="562"/>
      <c r="NF111" s="562"/>
      <c r="NG111" s="562"/>
      <c r="NH111" s="562"/>
      <c r="NI111" s="562"/>
      <c r="NJ111" s="562"/>
      <c r="NK111" s="562"/>
      <c r="NL111" s="562"/>
      <c r="NM111" s="562"/>
      <c r="NN111" s="562"/>
      <c r="NO111" s="562"/>
      <c r="NP111" s="562"/>
      <c r="NQ111" s="562"/>
      <c r="NR111" s="562"/>
      <c r="NS111" s="561"/>
      <c r="NT111" s="561"/>
      <c r="NU111" s="561"/>
      <c r="NV111" s="561"/>
      <c r="NW111" s="561"/>
      <c r="NX111" s="561"/>
      <c r="NY111" s="561"/>
      <c r="NZ111" s="561"/>
      <c r="OA111" s="561"/>
      <c r="OB111" s="561"/>
      <c r="OC111" s="561"/>
      <c r="OD111" s="561"/>
      <c r="OF111" s="562"/>
      <c r="OG111" s="562"/>
      <c r="OH111" s="562"/>
      <c r="OI111" s="562"/>
      <c r="OJ111" s="562"/>
      <c r="OK111" s="562"/>
      <c r="OL111" s="562"/>
      <c r="OM111" s="562"/>
      <c r="ON111" s="562"/>
      <c r="OO111" s="562"/>
      <c r="OP111" s="562"/>
      <c r="OQ111" s="562"/>
      <c r="OR111" s="562"/>
      <c r="OS111" s="562"/>
      <c r="OT111" s="562"/>
      <c r="OU111" s="562"/>
      <c r="OV111" s="562"/>
      <c r="OW111" s="562"/>
      <c r="OX111" s="561"/>
      <c r="OY111" s="561"/>
      <c r="OZ111" s="561"/>
      <c r="PA111" s="561"/>
      <c r="PB111" s="561"/>
      <c r="PC111" s="561"/>
      <c r="PD111" s="561"/>
      <c r="PE111" s="561"/>
      <c r="PF111" s="561"/>
      <c r="PG111" s="561"/>
      <c r="PH111" s="561"/>
      <c r="PI111" s="561"/>
      <c r="PK111" s="562"/>
      <c r="PL111" s="562"/>
      <c r="PM111" s="562"/>
      <c r="PN111" s="562"/>
      <c r="PO111" s="562"/>
      <c r="PP111" s="562"/>
      <c r="PQ111" s="562"/>
      <c r="PR111" s="562"/>
      <c r="PS111" s="562"/>
      <c r="PT111" s="562"/>
      <c r="PU111" s="562"/>
      <c r="PV111" s="562"/>
      <c r="PW111" s="562"/>
      <c r="PX111" s="562"/>
      <c r="PY111" s="562"/>
      <c r="PZ111" s="562"/>
      <c r="QA111" s="562"/>
      <c r="QB111" s="562"/>
      <c r="QC111" s="561"/>
      <c r="QD111" s="561"/>
      <c r="QE111" s="561"/>
      <c r="QF111" s="561"/>
      <c r="QG111" s="561"/>
      <c r="QH111" s="561"/>
      <c r="QI111" s="561"/>
      <c r="QJ111" s="561"/>
      <c r="QK111" s="561"/>
      <c r="QL111" s="561"/>
      <c r="QM111" s="561"/>
      <c r="QN111" s="561"/>
      <c r="QP111" s="562"/>
      <c r="QQ111" s="562"/>
      <c r="QR111" s="562"/>
      <c r="QS111" s="562"/>
      <c r="QT111" s="562"/>
      <c r="QU111" s="562"/>
      <c r="QV111" s="562"/>
      <c r="QW111" s="562"/>
      <c r="QX111" s="562"/>
      <c r="QY111" s="562"/>
      <c r="QZ111" s="562"/>
      <c r="RA111" s="562"/>
      <c r="RB111" s="562"/>
      <c r="RC111" s="562"/>
      <c r="RD111" s="562"/>
      <c r="RE111" s="562"/>
      <c r="RF111" s="562"/>
      <c r="RG111" s="562"/>
      <c r="RH111" s="561"/>
      <c r="RI111" s="561"/>
      <c r="RJ111" s="561"/>
      <c r="RK111" s="561"/>
      <c r="RL111" s="561"/>
      <c r="RM111" s="561"/>
      <c r="RN111" s="561"/>
      <c r="RO111" s="561"/>
      <c r="RP111" s="561"/>
      <c r="RQ111" s="561"/>
      <c r="RR111" s="561"/>
      <c r="RS111" s="561"/>
    </row>
    <row r="112" spans="1:487" s="551" customFormat="1" ht="9.9499999999999993" customHeight="1">
      <c r="A112" s="553"/>
      <c r="B112" s="559"/>
      <c r="C112" s="480"/>
      <c r="D112" s="1399"/>
      <c r="E112" s="1400"/>
      <c r="F112" s="1400"/>
      <c r="G112" s="1400"/>
      <c r="H112" s="1400"/>
      <c r="I112" s="1400"/>
      <c r="J112" s="1400"/>
      <c r="K112" s="1400"/>
      <c r="L112" s="1400"/>
      <c r="M112" s="1400"/>
      <c r="N112" s="1400"/>
      <c r="O112" s="1400"/>
      <c r="P112" s="1400"/>
      <c r="Q112" s="1400"/>
      <c r="R112" s="1400"/>
      <c r="S112" s="1400"/>
      <c r="T112" s="1400"/>
      <c r="U112" s="1400"/>
      <c r="V112" s="1400"/>
      <c r="W112" s="1400"/>
      <c r="X112" s="1400"/>
      <c r="Y112" s="1401"/>
      <c r="Z112" s="545"/>
      <c r="AA112" s="1154"/>
      <c r="AB112" s="1155"/>
      <c r="AC112" s="1156"/>
      <c r="AD112" s="7"/>
      <c r="AE112" s="7"/>
      <c r="BA112" s="562"/>
      <c r="BB112" s="562"/>
      <c r="BC112" s="562"/>
      <c r="BD112" s="562"/>
      <c r="BE112" s="562"/>
      <c r="BF112" s="562"/>
      <c r="BG112" s="562"/>
      <c r="BH112" s="562"/>
      <c r="BI112" s="562"/>
      <c r="BJ112" s="562"/>
      <c r="BK112" s="562"/>
      <c r="BL112" s="562"/>
      <c r="BM112" s="562"/>
      <c r="BN112" s="562"/>
      <c r="BO112" s="562"/>
      <c r="BP112" s="562"/>
      <c r="BQ112" s="562"/>
      <c r="BR112" s="562"/>
      <c r="BS112" s="561"/>
      <c r="BT112" s="561"/>
      <c r="BU112" s="561"/>
      <c r="BV112" s="561"/>
      <c r="BW112" s="561"/>
      <c r="BX112" s="561"/>
      <c r="BY112" s="561"/>
      <c r="BZ112" s="561"/>
      <c r="CA112" s="561"/>
      <c r="CB112" s="561"/>
      <c r="CC112" s="561"/>
      <c r="CD112" s="561"/>
      <c r="CF112" s="562"/>
      <c r="CG112" s="562"/>
      <c r="CH112" s="562"/>
      <c r="CI112" s="562"/>
      <c r="CJ112" s="562"/>
      <c r="CK112" s="562"/>
      <c r="CL112" s="562"/>
      <c r="CM112" s="562"/>
      <c r="CN112" s="562"/>
      <c r="CO112" s="562"/>
      <c r="CP112" s="562"/>
      <c r="CQ112" s="562"/>
      <c r="CR112" s="562"/>
      <c r="CS112" s="562"/>
      <c r="CT112" s="562"/>
      <c r="CU112" s="562"/>
      <c r="CV112" s="562"/>
      <c r="CW112" s="562"/>
      <c r="CX112" s="561"/>
      <c r="CY112" s="561"/>
      <c r="CZ112" s="561"/>
      <c r="DA112" s="561"/>
      <c r="DB112" s="561"/>
      <c r="DC112" s="561"/>
      <c r="DD112" s="561"/>
      <c r="DE112" s="561"/>
      <c r="DF112" s="561"/>
      <c r="DG112" s="561"/>
      <c r="DH112" s="561"/>
      <c r="DI112" s="561"/>
      <c r="DK112" s="562"/>
      <c r="DL112" s="562"/>
      <c r="DM112" s="562"/>
      <c r="DN112" s="562"/>
      <c r="DO112" s="562"/>
      <c r="DP112" s="562"/>
      <c r="DQ112" s="562"/>
      <c r="DR112" s="562"/>
      <c r="DS112" s="562"/>
      <c r="DT112" s="562"/>
      <c r="DU112" s="562"/>
      <c r="DV112" s="562"/>
      <c r="DW112" s="562"/>
      <c r="DX112" s="562"/>
      <c r="DY112" s="562"/>
      <c r="DZ112" s="562"/>
      <c r="EA112" s="562"/>
      <c r="EB112" s="562"/>
      <c r="EC112" s="561"/>
      <c r="ED112" s="561"/>
      <c r="EE112" s="561"/>
      <c r="EF112" s="561"/>
      <c r="EG112" s="561"/>
      <c r="EH112" s="561"/>
      <c r="EI112" s="561"/>
      <c r="EJ112" s="561"/>
      <c r="EK112" s="561"/>
      <c r="EL112" s="561"/>
      <c r="EM112" s="561"/>
      <c r="EN112" s="561"/>
      <c r="EP112" s="562"/>
      <c r="EQ112" s="562"/>
      <c r="ER112" s="562"/>
      <c r="ES112" s="562"/>
      <c r="ET112" s="562"/>
      <c r="EU112" s="562"/>
      <c r="EV112" s="562"/>
      <c r="EW112" s="562"/>
      <c r="EX112" s="562"/>
      <c r="EY112" s="562"/>
      <c r="EZ112" s="562"/>
      <c r="FA112" s="562"/>
      <c r="FB112" s="562"/>
      <c r="FC112" s="562"/>
      <c r="FD112" s="562"/>
      <c r="FE112" s="562"/>
      <c r="FF112" s="562"/>
      <c r="FG112" s="562"/>
      <c r="FH112" s="561"/>
      <c r="FI112" s="561"/>
      <c r="FJ112" s="561"/>
      <c r="FK112" s="561"/>
      <c r="FL112" s="561"/>
      <c r="FM112" s="561"/>
      <c r="FN112" s="561"/>
      <c r="FO112" s="561"/>
      <c r="FP112" s="561"/>
      <c r="FQ112" s="561"/>
      <c r="FR112" s="561"/>
      <c r="FS112" s="561"/>
      <c r="HA112" s="562"/>
      <c r="HB112" s="562"/>
      <c r="HC112" s="562"/>
      <c r="HD112" s="562"/>
      <c r="HE112" s="562"/>
      <c r="HF112" s="562"/>
      <c r="HG112" s="562"/>
      <c r="HH112" s="562"/>
      <c r="HI112" s="562"/>
      <c r="HJ112" s="562"/>
      <c r="HK112" s="562"/>
      <c r="HL112" s="562"/>
      <c r="HM112" s="562"/>
      <c r="HN112" s="562"/>
      <c r="HO112" s="562"/>
      <c r="HP112" s="562"/>
      <c r="HQ112" s="562"/>
      <c r="HR112" s="562"/>
      <c r="HS112" s="561"/>
      <c r="HT112" s="561"/>
      <c r="HU112" s="561"/>
      <c r="HV112" s="561"/>
      <c r="HW112" s="561"/>
      <c r="HX112" s="561"/>
      <c r="HY112" s="561"/>
      <c r="HZ112" s="561"/>
      <c r="IA112" s="561"/>
      <c r="IB112" s="561"/>
      <c r="IC112" s="561"/>
      <c r="ID112" s="561"/>
      <c r="IF112" s="562"/>
      <c r="IG112" s="562"/>
      <c r="IH112" s="562"/>
      <c r="II112" s="562"/>
      <c r="IJ112" s="562"/>
      <c r="IK112" s="562"/>
      <c r="IL112" s="562"/>
      <c r="IM112" s="562"/>
      <c r="IN112" s="562"/>
      <c r="IO112" s="562"/>
      <c r="IP112" s="562"/>
      <c r="IQ112" s="562"/>
      <c r="IR112" s="562"/>
      <c r="IS112" s="562"/>
      <c r="IT112" s="562"/>
      <c r="IU112" s="562"/>
      <c r="IV112" s="562"/>
      <c r="IW112" s="562"/>
      <c r="IX112" s="561"/>
      <c r="IY112" s="561"/>
      <c r="IZ112" s="561"/>
      <c r="JA112" s="561"/>
      <c r="JB112" s="561"/>
      <c r="JC112" s="561"/>
      <c r="JD112" s="561"/>
      <c r="JE112" s="561"/>
      <c r="JF112" s="561"/>
      <c r="JG112" s="561"/>
      <c r="JH112" s="561"/>
      <c r="JI112" s="561"/>
      <c r="JK112" s="562"/>
      <c r="JL112" s="562"/>
      <c r="JM112" s="562"/>
      <c r="JN112" s="562"/>
      <c r="JO112" s="562"/>
      <c r="JP112" s="562"/>
      <c r="JQ112" s="562"/>
      <c r="JR112" s="562"/>
      <c r="JS112" s="562"/>
      <c r="JT112" s="562"/>
      <c r="JU112" s="562"/>
      <c r="JV112" s="562"/>
      <c r="JW112" s="562"/>
      <c r="JX112" s="562"/>
      <c r="JY112" s="562"/>
      <c r="JZ112" s="562"/>
      <c r="KA112" s="562"/>
      <c r="KB112" s="562"/>
      <c r="KC112" s="561"/>
      <c r="KD112" s="561"/>
      <c r="KE112" s="561"/>
      <c r="KF112" s="561"/>
      <c r="KG112" s="561"/>
      <c r="KH112" s="561"/>
      <c r="KI112" s="561"/>
      <c r="KJ112" s="561"/>
      <c r="KK112" s="561"/>
      <c r="KL112" s="561"/>
      <c r="KM112" s="561"/>
      <c r="KN112" s="561"/>
      <c r="KP112" s="562"/>
      <c r="KQ112" s="562"/>
      <c r="KR112" s="562"/>
      <c r="KS112" s="562"/>
      <c r="KT112" s="562"/>
      <c r="KU112" s="562"/>
      <c r="KV112" s="562"/>
      <c r="KW112" s="562"/>
      <c r="KX112" s="562"/>
      <c r="KY112" s="562"/>
      <c r="KZ112" s="562"/>
      <c r="LA112" s="562"/>
      <c r="LB112" s="562"/>
      <c r="LC112" s="562"/>
      <c r="LD112" s="562"/>
      <c r="LE112" s="562"/>
      <c r="LF112" s="562"/>
      <c r="LG112" s="562"/>
      <c r="LH112" s="561"/>
      <c r="LI112" s="561"/>
      <c r="LJ112" s="561"/>
      <c r="LK112" s="561"/>
      <c r="LL112" s="561"/>
      <c r="LM112" s="561"/>
      <c r="LN112" s="561"/>
      <c r="LO112" s="561"/>
      <c r="LP112" s="561"/>
      <c r="LQ112" s="561"/>
      <c r="LR112" s="561"/>
      <c r="LS112" s="561"/>
      <c r="NA112" s="562"/>
      <c r="NB112" s="562"/>
      <c r="NC112" s="562"/>
      <c r="ND112" s="562"/>
      <c r="NE112" s="562"/>
      <c r="NF112" s="562"/>
      <c r="NG112" s="562"/>
      <c r="NH112" s="562"/>
      <c r="NI112" s="562"/>
      <c r="NJ112" s="562"/>
      <c r="NK112" s="562"/>
      <c r="NL112" s="562"/>
      <c r="NM112" s="562"/>
      <c r="NN112" s="562"/>
      <c r="NO112" s="562"/>
      <c r="NP112" s="562"/>
      <c r="NQ112" s="562"/>
      <c r="NR112" s="562"/>
      <c r="NS112" s="561"/>
      <c r="NT112" s="561"/>
      <c r="NU112" s="561"/>
      <c r="NV112" s="561"/>
      <c r="NW112" s="561"/>
      <c r="NX112" s="561"/>
      <c r="NY112" s="561"/>
      <c r="NZ112" s="561"/>
      <c r="OA112" s="561"/>
      <c r="OB112" s="561"/>
      <c r="OC112" s="561"/>
      <c r="OD112" s="561"/>
      <c r="OF112" s="562"/>
      <c r="OG112" s="562"/>
      <c r="OH112" s="562"/>
      <c r="OI112" s="562"/>
      <c r="OJ112" s="562"/>
      <c r="OK112" s="562"/>
      <c r="OL112" s="562"/>
      <c r="OM112" s="562"/>
      <c r="ON112" s="562"/>
      <c r="OO112" s="562"/>
      <c r="OP112" s="562"/>
      <c r="OQ112" s="562"/>
      <c r="OR112" s="562"/>
      <c r="OS112" s="562"/>
      <c r="OT112" s="562"/>
      <c r="OU112" s="562"/>
      <c r="OV112" s="562"/>
      <c r="OW112" s="562"/>
      <c r="OX112" s="561"/>
      <c r="OY112" s="561"/>
      <c r="OZ112" s="561"/>
      <c r="PA112" s="561"/>
      <c r="PB112" s="561"/>
      <c r="PC112" s="561"/>
      <c r="PD112" s="561"/>
      <c r="PE112" s="561"/>
      <c r="PF112" s="561"/>
      <c r="PG112" s="561"/>
      <c r="PH112" s="561"/>
      <c r="PI112" s="561"/>
      <c r="PK112" s="562"/>
      <c r="PL112" s="562"/>
      <c r="PM112" s="562"/>
      <c r="PN112" s="562"/>
      <c r="PO112" s="562"/>
      <c r="PP112" s="562"/>
      <c r="PQ112" s="562"/>
      <c r="PR112" s="562"/>
      <c r="PS112" s="562"/>
      <c r="PT112" s="562"/>
      <c r="PU112" s="562"/>
      <c r="PV112" s="562"/>
      <c r="PW112" s="562"/>
      <c r="PX112" s="562"/>
      <c r="PY112" s="562"/>
      <c r="PZ112" s="562"/>
      <c r="QA112" s="562"/>
      <c r="QB112" s="562"/>
      <c r="QC112" s="561"/>
      <c r="QD112" s="561"/>
      <c r="QE112" s="561"/>
      <c r="QF112" s="561"/>
      <c r="QG112" s="561"/>
      <c r="QH112" s="561"/>
      <c r="QI112" s="561"/>
      <c r="QJ112" s="561"/>
      <c r="QK112" s="561"/>
      <c r="QL112" s="561"/>
      <c r="QM112" s="561"/>
      <c r="QN112" s="561"/>
      <c r="QP112" s="562"/>
      <c r="QQ112" s="562"/>
      <c r="QR112" s="562"/>
      <c r="QS112" s="562"/>
      <c r="QT112" s="562"/>
      <c r="QU112" s="562"/>
      <c r="QV112" s="562"/>
      <c r="QW112" s="562"/>
      <c r="QX112" s="562"/>
      <c r="QY112" s="562"/>
      <c r="QZ112" s="562"/>
      <c r="RA112" s="562"/>
      <c r="RB112" s="562"/>
      <c r="RC112" s="562"/>
      <c r="RD112" s="562"/>
      <c r="RE112" s="562"/>
      <c r="RF112" s="562"/>
      <c r="RG112" s="562"/>
      <c r="RH112" s="561"/>
      <c r="RI112" s="561"/>
      <c r="RJ112" s="561"/>
      <c r="RK112" s="561"/>
      <c r="RL112" s="561"/>
      <c r="RM112" s="561"/>
      <c r="RN112" s="561"/>
      <c r="RO112" s="561"/>
      <c r="RP112" s="561"/>
      <c r="RQ112" s="561"/>
      <c r="RR112" s="561"/>
      <c r="RS112" s="561"/>
    </row>
    <row r="113" spans="1:487" s="7" customFormat="1" ht="9.9499999999999993" customHeight="1">
      <c r="A113" s="553"/>
      <c r="B113" s="559"/>
      <c r="C113" s="479"/>
      <c r="D113" s="557"/>
      <c r="E113" s="557"/>
      <c r="F113" s="557"/>
      <c r="G113" s="557"/>
      <c r="H113" s="557"/>
      <c r="I113" s="557"/>
      <c r="J113" s="557"/>
      <c r="K113" s="557"/>
      <c r="L113" s="557"/>
      <c r="M113" s="557"/>
      <c r="N113" s="557"/>
      <c r="O113" s="557"/>
      <c r="P113" s="557"/>
      <c r="Q113" s="557"/>
      <c r="R113" s="557"/>
      <c r="S113" s="557"/>
      <c r="T113" s="557"/>
      <c r="U113" s="557"/>
      <c r="V113" s="557"/>
      <c r="W113" s="557"/>
      <c r="X113" s="557"/>
      <c r="Y113" s="557"/>
      <c r="Z113" s="545"/>
      <c r="AA113" s="556"/>
      <c r="AB113" s="556"/>
      <c r="AC113" s="556"/>
      <c r="BA113" s="562"/>
      <c r="BB113" s="562"/>
      <c r="BC113" s="562"/>
      <c r="BD113" s="562"/>
      <c r="BE113" s="562"/>
      <c r="BF113" s="562"/>
      <c r="BG113" s="562"/>
      <c r="BH113" s="562"/>
      <c r="BI113" s="562"/>
      <c r="BJ113" s="562"/>
      <c r="BK113" s="562"/>
      <c r="BL113" s="562"/>
      <c r="BM113" s="562"/>
      <c r="BN113" s="562"/>
      <c r="BO113" s="562"/>
      <c r="BP113" s="562"/>
      <c r="BQ113" s="562"/>
      <c r="BR113" s="562"/>
      <c r="BS113" s="561"/>
      <c r="BT113" s="561"/>
      <c r="BU113" s="561"/>
      <c r="BV113" s="561"/>
      <c r="BW113" s="561"/>
      <c r="BX113" s="561"/>
      <c r="BY113" s="561"/>
      <c r="BZ113" s="561"/>
      <c r="CA113" s="561"/>
      <c r="CB113" s="561"/>
      <c r="CC113" s="561"/>
      <c r="CD113" s="561"/>
      <c r="CF113" s="562"/>
      <c r="CG113" s="562"/>
      <c r="CH113" s="562"/>
      <c r="CI113" s="562"/>
      <c r="CJ113" s="562"/>
      <c r="CK113" s="562"/>
      <c r="CL113" s="562"/>
      <c r="CM113" s="562"/>
      <c r="CN113" s="562"/>
      <c r="CO113" s="562"/>
      <c r="CP113" s="562"/>
      <c r="CQ113" s="562"/>
      <c r="CR113" s="562"/>
      <c r="CS113" s="562"/>
      <c r="CT113" s="562"/>
      <c r="CU113" s="562"/>
      <c r="CV113" s="562"/>
      <c r="CW113" s="562"/>
      <c r="CX113" s="561"/>
      <c r="CY113" s="561"/>
      <c r="CZ113" s="561"/>
      <c r="DA113" s="561"/>
      <c r="DB113" s="561"/>
      <c r="DC113" s="561"/>
      <c r="DD113" s="561"/>
      <c r="DE113" s="561"/>
      <c r="DF113" s="561"/>
      <c r="DG113" s="561"/>
      <c r="DH113" s="561"/>
      <c r="DI113" s="561"/>
      <c r="DK113" s="562"/>
      <c r="DL113" s="562"/>
      <c r="DM113" s="562"/>
      <c r="DN113" s="562"/>
      <c r="DO113" s="562"/>
      <c r="DP113" s="562"/>
      <c r="DQ113" s="562"/>
      <c r="DR113" s="562"/>
      <c r="DS113" s="562"/>
      <c r="DT113" s="562"/>
      <c r="DU113" s="562"/>
      <c r="DV113" s="562"/>
      <c r="DW113" s="562"/>
      <c r="DX113" s="562"/>
      <c r="DY113" s="562"/>
      <c r="DZ113" s="562"/>
      <c r="EA113" s="562"/>
      <c r="EB113" s="562"/>
      <c r="EC113" s="561"/>
      <c r="ED113" s="561"/>
      <c r="EE113" s="561"/>
      <c r="EF113" s="561"/>
      <c r="EG113" s="561"/>
      <c r="EH113" s="561"/>
      <c r="EI113" s="561"/>
      <c r="EJ113" s="561"/>
      <c r="EK113" s="561"/>
      <c r="EL113" s="561"/>
      <c r="EM113" s="561"/>
      <c r="EN113" s="561"/>
      <c r="EP113" s="562"/>
      <c r="EQ113" s="562"/>
      <c r="ER113" s="562"/>
      <c r="ES113" s="562"/>
      <c r="ET113" s="562"/>
      <c r="EU113" s="562"/>
      <c r="EV113" s="562"/>
      <c r="EW113" s="562"/>
      <c r="EX113" s="562"/>
      <c r="EY113" s="562"/>
      <c r="EZ113" s="562"/>
      <c r="FA113" s="562"/>
      <c r="FB113" s="562"/>
      <c r="FC113" s="562"/>
      <c r="FD113" s="562"/>
      <c r="FE113" s="562"/>
      <c r="FF113" s="562"/>
      <c r="FG113" s="562"/>
      <c r="FH113" s="561"/>
      <c r="FI113" s="561"/>
      <c r="FJ113" s="561"/>
      <c r="FK113" s="561"/>
      <c r="FL113" s="561"/>
      <c r="FM113" s="561"/>
      <c r="FN113" s="561"/>
      <c r="FO113" s="561"/>
      <c r="FP113" s="561"/>
      <c r="FQ113" s="561"/>
      <c r="FR113" s="561"/>
      <c r="FS113" s="561"/>
      <c r="HA113" s="562"/>
      <c r="HB113" s="562"/>
      <c r="HC113" s="562"/>
      <c r="HD113" s="562"/>
      <c r="HE113" s="562"/>
      <c r="HF113" s="562"/>
      <c r="HG113" s="562"/>
      <c r="HH113" s="562"/>
      <c r="HI113" s="562"/>
      <c r="HJ113" s="562"/>
      <c r="HK113" s="562"/>
      <c r="HL113" s="562"/>
      <c r="HM113" s="562"/>
      <c r="HN113" s="562"/>
      <c r="HO113" s="562"/>
      <c r="HP113" s="562"/>
      <c r="HQ113" s="562"/>
      <c r="HR113" s="562"/>
      <c r="HS113" s="561"/>
      <c r="HT113" s="561"/>
      <c r="HU113" s="561"/>
      <c r="HV113" s="561"/>
      <c r="HW113" s="561"/>
      <c r="HX113" s="561"/>
      <c r="HY113" s="561"/>
      <c r="HZ113" s="561"/>
      <c r="IA113" s="561"/>
      <c r="IB113" s="561"/>
      <c r="IC113" s="561"/>
      <c r="ID113" s="561"/>
      <c r="IF113" s="562"/>
      <c r="IG113" s="562"/>
      <c r="IH113" s="562"/>
      <c r="II113" s="562"/>
      <c r="IJ113" s="562"/>
      <c r="IK113" s="562"/>
      <c r="IL113" s="562"/>
      <c r="IM113" s="562"/>
      <c r="IN113" s="562"/>
      <c r="IO113" s="562"/>
      <c r="IP113" s="562"/>
      <c r="IQ113" s="562"/>
      <c r="IR113" s="562"/>
      <c r="IS113" s="562"/>
      <c r="IT113" s="562"/>
      <c r="IU113" s="562"/>
      <c r="IV113" s="562"/>
      <c r="IW113" s="562"/>
      <c r="IX113" s="561"/>
      <c r="IY113" s="561"/>
      <c r="IZ113" s="561"/>
      <c r="JA113" s="561"/>
      <c r="JB113" s="561"/>
      <c r="JC113" s="561"/>
      <c r="JD113" s="561"/>
      <c r="JE113" s="561"/>
      <c r="JF113" s="561"/>
      <c r="JG113" s="561"/>
      <c r="JH113" s="561"/>
      <c r="JI113" s="561"/>
      <c r="JK113" s="562"/>
      <c r="JL113" s="562"/>
      <c r="JM113" s="562"/>
      <c r="JN113" s="562"/>
      <c r="JO113" s="562"/>
      <c r="JP113" s="562"/>
      <c r="JQ113" s="562"/>
      <c r="JR113" s="562"/>
      <c r="JS113" s="562"/>
      <c r="JT113" s="562"/>
      <c r="JU113" s="562"/>
      <c r="JV113" s="562"/>
      <c r="JW113" s="562"/>
      <c r="JX113" s="562"/>
      <c r="JY113" s="562"/>
      <c r="JZ113" s="562"/>
      <c r="KA113" s="562"/>
      <c r="KB113" s="562"/>
      <c r="KC113" s="561"/>
      <c r="KD113" s="561"/>
      <c r="KE113" s="561"/>
      <c r="KF113" s="561"/>
      <c r="KG113" s="561"/>
      <c r="KH113" s="561"/>
      <c r="KI113" s="561"/>
      <c r="KJ113" s="561"/>
      <c r="KK113" s="561"/>
      <c r="KL113" s="561"/>
      <c r="KM113" s="561"/>
      <c r="KN113" s="561"/>
      <c r="KP113" s="562"/>
      <c r="KQ113" s="562"/>
      <c r="KR113" s="562"/>
      <c r="KS113" s="562"/>
      <c r="KT113" s="562"/>
      <c r="KU113" s="562"/>
      <c r="KV113" s="562"/>
      <c r="KW113" s="562"/>
      <c r="KX113" s="562"/>
      <c r="KY113" s="562"/>
      <c r="KZ113" s="562"/>
      <c r="LA113" s="562"/>
      <c r="LB113" s="562"/>
      <c r="LC113" s="562"/>
      <c r="LD113" s="562"/>
      <c r="LE113" s="562"/>
      <c r="LF113" s="562"/>
      <c r="LG113" s="562"/>
      <c r="LH113" s="561"/>
      <c r="LI113" s="561"/>
      <c r="LJ113" s="561"/>
      <c r="LK113" s="561"/>
      <c r="LL113" s="561"/>
      <c r="LM113" s="561"/>
      <c r="LN113" s="561"/>
      <c r="LO113" s="561"/>
      <c r="LP113" s="561"/>
      <c r="LQ113" s="561"/>
      <c r="LR113" s="561"/>
      <c r="LS113" s="561"/>
      <c r="NA113" s="562"/>
      <c r="NB113" s="562"/>
      <c r="NC113" s="562"/>
      <c r="ND113" s="562"/>
      <c r="NE113" s="562"/>
      <c r="NF113" s="562"/>
      <c r="NG113" s="562"/>
      <c r="NH113" s="562"/>
      <c r="NI113" s="562"/>
      <c r="NJ113" s="562"/>
      <c r="NK113" s="562"/>
      <c r="NL113" s="562"/>
      <c r="NM113" s="562"/>
      <c r="NN113" s="562"/>
      <c r="NO113" s="562"/>
      <c r="NP113" s="562"/>
      <c r="NQ113" s="562"/>
      <c r="NR113" s="562"/>
      <c r="NS113" s="561"/>
      <c r="NT113" s="561"/>
      <c r="NU113" s="561"/>
      <c r="NV113" s="561"/>
      <c r="NW113" s="561"/>
      <c r="NX113" s="561"/>
      <c r="NY113" s="561"/>
      <c r="NZ113" s="561"/>
      <c r="OA113" s="561"/>
      <c r="OB113" s="561"/>
      <c r="OC113" s="561"/>
      <c r="OD113" s="561"/>
      <c r="OF113" s="562"/>
      <c r="OG113" s="562"/>
      <c r="OH113" s="562"/>
      <c r="OI113" s="562"/>
      <c r="OJ113" s="562"/>
      <c r="OK113" s="562"/>
      <c r="OL113" s="562"/>
      <c r="OM113" s="562"/>
      <c r="ON113" s="562"/>
      <c r="OO113" s="562"/>
      <c r="OP113" s="562"/>
      <c r="OQ113" s="562"/>
      <c r="OR113" s="562"/>
      <c r="OS113" s="562"/>
      <c r="OT113" s="562"/>
      <c r="OU113" s="562"/>
      <c r="OV113" s="562"/>
      <c r="OW113" s="562"/>
      <c r="OX113" s="561"/>
      <c r="OY113" s="561"/>
      <c r="OZ113" s="561"/>
      <c r="PA113" s="561"/>
      <c r="PB113" s="561"/>
      <c r="PC113" s="561"/>
      <c r="PD113" s="561"/>
      <c r="PE113" s="561"/>
      <c r="PF113" s="561"/>
      <c r="PG113" s="561"/>
      <c r="PH113" s="561"/>
      <c r="PI113" s="561"/>
      <c r="PK113" s="562"/>
      <c r="PL113" s="562"/>
      <c r="PM113" s="562"/>
      <c r="PN113" s="562"/>
      <c r="PO113" s="562"/>
      <c r="PP113" s="562"/>
      <c r="PQ113" s="562"/>
      <c r="PR113" s="562"/>
      <c r="PS113" s="562"/>
      <c r="PT113" s="562"/>
      <c r="PU113" s="562"/>
      <c r="PV113" s="562"/>
      <c r="PW113" s="562"/>
      <c r="PX113" s="562"/>
      <c r="PY113" s="562"/>
      <c r="PZ113" s="562"/>
      <c r="QA113" s="562"/>
      <c r="QB113" s="562"/>
      <c r="QC113" s="561"/>
      <c r="QD113" s="561"/>
      <c r="QE113" s="561"/>
      <c r="QF113" s="561"/>
      <c r="QG113" s="561"/>
      <c r="QH113" s="561"/>
      <c r="QI113" s="561"/>
      <c r="QJ113" s="561"/>
      <c r="QK113" s="561"/>
      <c r="QL113" s="561"/>
      <c r="QM113" s="561"/>
      <c r="QN113" s="561"/>
      <c r="QP113" s="562"/>
      <c r="QQ113" s="562"/>
      <c r="QR113" s="562"/>
      <c r="QS113" s="562"/>
      <c r="QT113" s="562"/>
      <c r="QU113" s="562"/>
      <c r="QV113" s="562"/>
      <c r="QW113" s="562"/>
      <c r="QX113" s="562"/>
      <c r="QY113" s="562"/>
      <c r="QZ113" s="562"/>
      <c r="RA113" s="562"/>
      <c r="RB113" s="562"/>
      <c r="RC113" s="562"/>
      <c r="RD113" s="562"/>
      <c r="RE113" s="562"/>
      <c r="RF113" s="562"/>
      <c r="RG113" s="562"/>
      <c r="RH113" s="561"/>
      <c r="RI113" s="561"/>
      <c r="RJ113" s="561"/>
      <c r="RK113" s="561"/>
      <c r="RL113" s="561"/>
      <c r="RM113" s="561"/>
      <c r="RN113" s="561"/>
      <c r="RO113" s="561"/>
      <c r="RP113" s="561"/>
      <c r="RQ113" s="561"/>
      <c r="RR113" s="561"/>
      <c r="RS113" s="561"/>
    </row>
    <row r="114" spans="1:487" s="551" customFormat="1" ht="9.9499999999999993" customHeight="1">
      <c r="A114" s="553"/>
      <c r="B114" s="559"/>
      <c r="D114" s="1394" t="s">
        <v>638</v>
      </c>
      <c r="E114" s="1395"/>
      <c r="F114" s="1395"/>
      <c r="G114" s="1395"/>
      <c r="H114" s="1395"/>
      <c r="I114" s="1395"/>
      <c r="J114" s="1395"/>
      <c r="K114" s="1395"/>
      <c r="L114" s="1395"/>
      <c r="M114" s="1395"/>
      <c r="N114" s="1395"/>
      <c r="O114" s="1395"/>
      <c r="P114" s="1395"/>
      <c r="Q114" s="1395"/>
      <c r="R114" s="1395"/>
      <c r="S114" s="1395"/>
      <c r="T114" s="1395"/>
      <c r="U114" s="1395"/>
      <c r="V114" s="1395"/>
      <c r="W114" s="1395"/>
      <c r="X114" s="1395"/>
      <c r="Y114" s="1396"/>
      <c r="Z114" s="545"/>
      <c r="AA114" s="1148"/>
      <c r="AB114" s="1149"/>
      <c r="AC114" s="1150"/>
      <c r="AD114" s="7"/>
      <c r="AE114" s="7"/>
    </row>
    <row r="115" spans="1:487" s="551" customFormat="1" ht="9.9499999999999993" customHeight="1">
      <c r="A115" s="553"/>
      <c r="B115" s="559"/>
      <c r="C115" s="480"/>
      <c r="D115" s="1399"/>
      <c r="E115" s="1400"/>
      <c r="F115" s="1400"/>
      <c r="G115" s="1400"/>
      <c r="H115" s="1400"/>
      <c r="I115" s="1400"/>
      <c r="J115" s="1400"/>
      <c r="K115" s="1400"/>
      <c r="L115" s="1400"/>
      <c r="M115" s="1400"/>
      <c r="N115" s="1400"/>
      <c r="O115" s="1400"/>
      <c r="P115" s="1400"/>
      <c r="Q115" s="1400"/>
      <c r="R115" s="1400"/>
      <c r="S115" s="1400"/>
      <c r="T115" s="1400"/>
      <c r="U115" s="1400"/>
      <c r="V115" s="1400"/>
      <c r="W115" s="1400"/>
      <c r="X115" s="1400"/>
      <c r="Y115" s="1401"/>
      <c r="Z115" s="545"/>
      <c r="AA115" s="1154"/>
      <c r="AB115" s="1155"/>
      <c r="AC115" s="1156"/>
      <c r="AD115" s="7"/>
      <c r="AE115" s="7"/>
    </row>
    <row r="116" spans="1:487" s="276" customFormat="1" ht="9.75" customHeight="1">
      <c r="E116" s="224"/>
      <c r="F116" s="224"/>
      <c r="G116" s="224"/>
      <c r="H116" s="224"/>
      <c r="I116" s="280"/>
      <c r="J116" s="280"/>
      <c r="K116" s="258"/>
      <c r="L116" s="258"/>
      <c r="M116" s="258"/>
      <c r="N116" s="258"/>
      <c r="O116" s="258"/>
      <c r="P116" s="258"/>
      <c r="Q116" s="546"/>
      <c r="R116" s="546"/>
      <c r="S116" s="546"/>
      <c r="T116" s="546"/>
      <c r="U116" s="546"/>
    </row>
    <row r="117" spans="1:487" s="551" customFormat="1" ht="9.9499999999999993" customHeight="1">
      <c r="A117" s="553"/>
      <c r="B117" s="559"/>
      <c r="C117" s="1601" t="s">
        <v>621</v>
      </c>
      <c r="D117" s="1602"/>
      <c r="E117" s="1602"/>
      <c r="F117" s="1602"/>
      <c r="G117" s="1602"/>
      <c r="H117" s="1602"/>
      <c r="I117" s="1602"/>
      <c r="J117" s="1602"/>
      <c r="K117" s="1602"/>
      <c r="L117" s="1602"/>
      <c r="M117" s="1602"/>
      <c r="N117" s="1602"/>
      <c r="O117" s="1602"/>
      <c r="P117" s="1602"/>
      <c r="Q117" s="1602"/>
      <c r="R117" s="1602"/>
      <c r="S117" s="1602"/>
      <c r="T117" s="1602"/>
      <c r="U117" s="1602"/>
      <c r="V117" s="1602"/>
      <c r="W117" s="1602"/>
      <c r="X117" s="1602"/>
      <c r="Y117" s="1602"/>
      <c r="Z117" s="1602"/>
      <c r="AA117" s="1602"/>
      <c r="AB117" s="1602"/>
      <c r="AC117" s="1602"/>
      <c r="AD117" s="1603"/>
      <c r="AE117" s="7"/>
      <c r="AF117" s="7"/>
    </row>
    <row r="118" spans="1:487" s="551" customFormat="1" ht="9.9499999999999993" customHeight="1">
      <c r="A118" s="553"/>
      <c r="B118" s="559"/>
      <c r="C118" s="1604"/>
      <c r="D118" s="1605"/>
      <c r="E118" s="1605"/>
      <c r="F118" s="1605"/>
      <c r="G118" s="1605"/>
      <c r="H118" s="1605"/>
      <c r="I118" s="1605"/>
      <c r="J118" s="1605"/>
      <c r="K118" s="1605"/>
      <c r="L118" s="1605"/>
      <c r="M118" s="1605"/>
      <c r="N118" s="1605"/>
      <c r="O118" s="1605"/>
      <c r="P118" s="1605"/>
      <c r="Q118" s="1605"/>
      <c r="R118" s="1605"/>
      <c r="S118" s="1605"/>
      <c r="T118" s="1605"/>
      <c r="U118" s="1605"/>
      <c r="V118" s="1605"/>
      <c r="W118" s="1605"/>
      <c r="X118" s="1605"/>
      <c r="Y118" s="1605"/>
      <c r="Z118" s="1605"/>
      <c r="AA118" s="1605"/>
      <c r="AB118" s="1605"/>
      <c r="AC118" s="1605"/>
      <c r="AD118" s="1606"/>
      <c r="AE118" s="7"/>
      <c r="AF118" s="7"/>
    </row>
    <row r="119" spans="1:487" s="551" customFormat="1" ht="9.9499999999999993" customHeight="1">
      <c r="A119" s="553"/>
      <c r="B119" s="7"/>
      <c r="C119" s="1607" t="s">
        <v>666</v>
      </c>
      <c r="D119" s="1607"/>
      <c r="E119" s="1607"/>
      <c r="F119" s="1607"/>
      <c r="G119" s="1607"/>
      <c r="H119" s="1607"/>
      <c r="I119" s="1607"/>
      <c r="J119" s="1607"/>
      <c r="K119" s="1607"/>
      <c r="L119" s="1607"/>
      <c r="M119" s="1607"/>
      <c r="N119" s="1607"/>
      <c r="O119" s="1607"/>
      <c r="P119" s="1607"/>
      <c r="Q119" s="1607"/>
      <c r="R119" s="1607"/>
      <c r="S119" s="1607"/>
      <c r="T119" s="1607"/>
      <c r="U119" s="1607"/>
      <c r="V119" s="1607"/>
      <c r="W119" s="1607"/>
      <c r="X119" s="1607"/>
      <c r="Y119" s="1607"/>
      <c r="Z119" s="1607"/>
      <c r="AA119" s="1607"/>
      <c r="AB119" s="1607"/>
      <c r="AC119" s="1607"/>
      <c r="AD119" s="1607"/>
      <c r="AE119" s="10"/>
      <c r="AF119" s="7"/>
      <c r="BA119" s="1240">
        <v>8</v>
      </c>
      <c r="BB119" s="1240"/>
      <c r="BC119" s="1240"/>
      <c r="BD119" s="1240"/>
      <c r="BE119" s="1240"/>
      <c r="BF119" s="1240"/>
      <c r="BG119" s="1240"/>
      <c r="BH119" s="1240"/>
      <c r="BI119" s="1240"/>
      <c r="BJ119" s="1240"/>
      <c r="BK119" s="1240"/>
      <c r="BL119" s="1240"/>
      <c r="BM119" s="1240"/>
      <c r="BN119" s="1240"/>
      <c r="BO119" s="1240"/>
      <c r="BP119" s="1240"/>
      <c r="BQ119" s="1240"/>
      <c r="BR119" s="1240"/>
      <c r="BS119" s="1241"/>
      <c r="BT119" s="1241"/>
      <c r="BU119" s="1241"/>
      <c r="BV119" s="1241"/>
      <c r="BW119" s="1241"/>
      <c r="BX119" s="1241"/>
      <c r="BY119" s="1241"/>
      <c r="BZ119" s="1241">
        <f>+BV119*BS119</f>
        <v>0</v>
      </c>
      <c r="CA119" s="1241"/>
      <c r="CB119" s="1241"/>
      <c r="CC119" s="1241"/>
      <c r="CD119" s="1241"/>
      <c r="CF119" s="1240">
        <v>8</v>
      </c>
      <c r="CG119" s="1240"/>
      <c r="CH119" s="1240"/>
      <c r="CI119" s="1240"/>
      <c r="CJ119" s="1240"/>
      <c r="CK119" s="1240"/>
      <c r="CL119" s="1240"/>
      <c r="CM119" s="1240"/>
      <c r="CN119" s="1240"/>
      <c r="CO119" s="1240"/>
      <c r="CP119" s="1240"/>
      <c r="CQ119" s="1240"/>
      <c r="CR119" s="1240"/>
      <c r="CS119" s="1240"/>
      <c r="CT119" s="1240"/>
      <c r="CU119" s="1240"/>
      <c r="CV119" s="1240"/>
      <c r="CW119" s="1240"/>
      <c r="CX119" s="1241"/>
      <c r="CY119" s="1241"/>
      <c r="CZ119" s="1241"/>
      <c r="DA119" s="1241"/>
      <c r="DB119" s="1241"/>
      <c r="DC119" s="1241"/>
      <c r="DD119" s="1241"/>
      <c r="DE119" s="1241">
        <f>+DA119*CX119</f>
        <v>0</v>
      </c>
      <c r="DF119" s="1241"/>
      <c r="DG119" s="1241"/>
      <c r="DH119" s="1241"/>
      <c r="DI119" s="1241"/>
      <c r="DK119" s="1240">
        <v>8</v>
      </c>
      <c r="DL119" s="1240"/>
      <c r="DM119" s="1240"/>
      <c r="DN119" s="1240"/>
      <c r="DO119" s="1240"/>
      <c r="DP119" s="1240"/>
      <c r="DQ119" s="1240"/>
      <c r="DR119" s="1240"/>
      <c r="DS119" s="1240"/>
      <c r="DT119" s="1240"/>
      <c r="DU119" s="1240"/>
      <c r="DV119" s="1240"/>
      <c r="DW119" s="1240"/>
      <c r="DX119" s="1240"/>
      <c r="DY119" s="1240"/>
      <c r="DZ119" s="1240"/>
      <c r="EA119" s="1240"/>
      <c r="EB119" s="1240"/>
      <c r="EC119" s="1241"/>
      <c r="ED119" s="1241"/>
      <c r="EE119" s="1241"/>
      <c r="EF119" s="1241"/>
      <c r="EG119" s="1241"/>
      <c r="EH119" s="1241"/>
      <c r="EI119" s="1241"/>
      <c r="EJ119" s="1241">
        <f>+EF119*EC119</f>
        <v>0</v>
      </c>
      <c r="EK119" s="1241"/>
      <c r="EL119" s="1241"/>
      <c r="EM119" s="1241"/>
      <c r="EN119" s="1241"/>
      <c r="EP119" s="1240">
        <v>8</v>
      </c>
      <c r="EQ119" s="1240"/>
      <c r="ER119" s="1240"/>
      <c r="ES119" s="1240"/>
      <c r="ET119" s="1240"/>
      <c r="EU119" s="1240"/>
      <c r="EV119" s="1240"/>
      <c r="EW119" s="1240"/>
      <c r="EX119" s="1240"/>
      <c r="EY119" s="1240"/>
      <c r="EZ119" s="1240"/>
      <c r="FA119" s="1240"/>
      <c r="FB119" s="1240"/>
      <c r="FC119" s="1240"/>
      <c r="FD119" s="1240"/>
      <c r="FE119" s="1240"/>
      <c r="FF119" s="1240"/>
      <c r="FG119" s="1240"/>
      <c r="FH119" s="1241"/>
      <c r="FI119" s="1241"/>
      <c r="FJ119" s="1241"/>
      <c r="FK119" s="1241"/>
      <c r="FL119" s="1241"/>
      <c r="FM119" s="1241"/>
      <c r="FN119" s="1241"/>
      <c r="FO119" s="1241">
        <f>+FK119*FH119</f>
        <v>0</v>
      </c>
      <c r="FP119" s="1241"/>
      <c r="FQ119" s="1241"/>
      <c r="FR119" s="1241"/>
      <c r="FS119" s="1241"/>
      <c r="HA119" s="1240">
        <v>8</v>
      </c>
      <c r="HB119" s="1240"/>
      <c r="HC119" s="1240"/>
      <c r="HD119" s="1240"/>
      <c r="HE119" s="1240"/>
      <c r="HF119" s="1240"/>
      <c r="HG119" s="1240"/>
      <c r="HH119" s="1240"/>
      <c r="HI119" s="1240"/>
      <c r="HJ119" s="1240"/>
      <c r="HK119" s="1240"/>
      <c r="HL119" s="1240"/>
      <c r="HM119" s="1240"/>
      <c r="HN119" s="1240"/>
      <c r="HO119" s="1240"/>
      <c r="HP119" s="1240"/>
      <c r="HQ119" s="1240"/>
      <c r="HR119" s="1240"/>
      <c r="HS119" s="1241"/>
      <c r="HT119" s="1241"/>
      <c r="HU119" s="1241"/>
      <c r="HV119" s="1241"/>
      <c r="HW119" s="1241"/>
      <c r="HX119" s="1241"/>
      <c r="HY119" s="1241"/>
      <c r="HZ119" s="1241">
        <f>+HV119*HS119</f>
        <v>0</v>
      </c>
      <c r="IA119" s="1241"/>
      <c r="IB119" s="1241"/>
      <c r="IC119" s="1241"/>
      <c r="ID119" s="1241"/>
      <c r="IF119" s="1240">
        <v>8</v>
      </c>
      <c r="IG119" s="1240"/>
      <c r="IH119" s="1240"/>
      <c r="II119" s="1240"/>
      <c r="IJ119" s="1240"/>
      <c r="IK119" s="1240"/>
      <c r="IL119" s="1240"/>
      <c r="IM119" s="1240"/>
      <c r="IN119" s="1240"/>
      <c r="IO119" s="1240"/>
      <c r="IP119" s="1240"/>
      <c r="IQ119" s="1240"/>
      <c r="IR119" s="1240"/>
      <c r="IS119" s="1240"/>
      <c r="IT119" s="1240"/>
      <c r="IU119" s="1240"/>
      <c r="IV119" s="1240"/>
      <c r="IW119" s="1240"/>
      <c r="IX119" s="1241"/>
      <c r="IY119" s="1241"/>
      <c r="IZ119" s="1241"/>
      <c r="JA119" s="1241"/>
      <c r="JB119" s="1241"/>
      <c r="JC119" s="1241"/>
      <c r="JD119" s="1241"/>
      <c r="JE119" s="1241">
        <f>+JA119*IX119</f>
        <v>0</v>
      </c>
      <c r="JF119" s="1241"/>
      <c r="JG119" s="1241"/>
      <c r="JH119" s="1241"/>
      <c r="JI119" s="1241"/>
      <c r="JK119" s="1240">
        <v>8</v>
      </c>
      <c r="JL119" s="1240"/>
      <c r="JM119" s="1240"/>
      <c r="JN119" s="1240"/>
      <c r="JO119" s="1240"/>
      <c r="JP119" s="1240"/>
      <c r="JQ119" s="1240"/>
      <c r="JR119" s="1240"/>
      <c r="JS119" s="1240"/>
      <c r="JT119" s="1240"/>
      <c r="JU119" s="1240"/>
      <c r="JV119" s="1240"/>
      <c r="JW119" s="1240"/>
      <c r="JX119" s="1240"/>
      <c r="JY119" s="1240"/>
      <c r="JZ119" s="1240"/>
      <c r="KA119" s="1240"/>
      <c r="KB119" s="1240"/>
      <c r="KC119" s="1241"/>
      <c r="KD119" s="1241"/>
      <c r="KE119" s="1241"/>
      <c r="KF119" s="1241"/>
      <c r="KG119" s="1241"/>
      <c r="KH119" s="1241"/>
      <c r="KI119" s="1241"/>
      <c r="KJ119" s="1241">
        <f>+KF119*KC119</f>
        <v>0</v>
      </c>
      <c r="KK119" s="1241"/>
      <c r="KL119" s="1241"/>
      <c r="KM119" s="1241"/>
      <c r="KN119" s="1241"/>
      <c r="KP119" s="1240">
        <v>8</v>
      </c>
      <c r="KQ119" s="1240"/>
      <c r="KR119" s="1240"/>
      <c r="KS119" s="1240"/>
      <c r="KT119" s="1240"/>
      <c r="KU119" s="1240"/>
      <c r="KV119" s="1240"/>
      <c r="KW119" s="1240"/>
      <c r="KX119" s="1240"/>
      <c r="KY119" s="1240"/>
      <c r="KZ119" s="1240"/>
      <c r="LA119" s="1240"/>
      <c r="LB119" s="1240"/>
      <c r="LC119" s="1240"/>
      <c r="LD119" s="1240"/>
      <c r="LE119" s="1240"/>
      <c r="LF119" s="1240"/>
      <c r="LG119" s="1240"/>
      <c r="LH119" s="1241"/>
      <c r="LI119" s="1241"/>
      <c r="LJ119" s="1241"/>
      <c r="LK119" s="1241"/>
      <c r="LL119" s="1241"/>
      <c r="LM119" s="1241"/>
      <c r="LN119" s="1241"/>
      <c r="LO119" s="1241">
        <f>+LK119*LH119</f>
        <v>0</v>
      </c>
      <c r="LP119" s="1241"/>
      <c r="LQ119" s="1241"/>
      <c r="LR119" s="1241"/>
      <c r="LS119" s="1241"/>
      <c r="NA119" s="1240">
        <v>8</v>
      </c>
      <c r="NB119" s="1240"/>
      <c r="NC119" s="1240"/>
      <c r="ND119" s="1240"/>
      <c r="NE119" s="1240"/>
      <c r="NF119" s="1240"/>
      <c r="NG119" s="1240"/>
      <c r="NH119" s="1240"/>
      <c r="NI119" s="1240"/>
      <c r="NJ119" s="1240"/>
      <c r="NK119" s="1240"/>
      <c r="NL119" s="1240"/>
      <c r="NM119" s="1240"/>
      <c r="NN119" s="1240"/>
      <c r="NO119" s="1240"/>
      <c r="NP119" s="1240"/>
      <c r="NQ119" s="1240"/>
      <c r="NR119" s="1240"/>
      <c r="NS119" s="1241"/>
      <c r="NT119" s="1241"/>
      <c r="NU119" s="1241"/>
      <c r="NV119" s="1241"/>
      <c r="NW119" s="1241"/>
      <c r="NX119" s="1241"/>
      <c r="NY119" s="1241"/>
      <c r="NZ119" s="1241">
        <f>+NV119*NS119</f>
        <v>0</v>
      </c>
      <c r="OA119" s="1241"/>
      <c r="OB119" s="1241"/>
      <c r="OC119" s="1241"/>
      <c r="OD119" s="1241"/>
      <c r="OF119" s="1240">
        <v>8</v>
      </c>
      <c r="OG119" s="1240"/>
      <c r="OH119" s="1240"/>
      <c r="OI119" s="1240"/>
      <c r="OJ119" s="1240"/>
      <c r="OK119" s="1240"/>
      <c r="OL119" s="1240"/>
      <c r="OM119" s="1240"/>
      <c r="ON119" s="1240"/>
      <c r="OO119" s="1240"/>
      <c r="OP119" s="1240"/>
      <c r="OQ119" s="1240"/>
      <c r="OR119" s="1240"/>
      <c r="OS119" s="1240"/>
      <c r="OT119" s="1240"/>
      <c r="OU119" s="1240"/>
      <c r="OV119" s="1240"/>
      <c r="OW119" s="1240"/>
      <c r="OX119" s="1241"/>
      <c r="OY119" s="1241"/>
      <c r="OZ119" s="1241"/>
      <c r="PA119" s="1241"/>
      <c r="PB119" s="1241"/>
      <c r="PC119" s="1241"/>
      <c r="PD119" s="1241"/>
      <c r="PE119" s="1241">
        <f>+PA119*OX119</f>
        <v>0</v>
      </c>
      <c r="PF119" s="1241"/>
      <c r="PG119" s="1241"/>
      <c r="PH119" s="1241"/>
      <c r="PI119" s="1241"/>
      <c r="PK119" s="1240">
        <v>8</v>
      </c>
      <c r="PL119" s="1240"/>
      <c r="PM119" s="1240"/>
      <c r="PN119" s="1240"/>
      <c r="PO119" s="1240"/>
      <c r="PP119" s="1240"/>
      <c r="PQ119" s="1240"/>
      <c r="PR119" s="1240"/>
      <c r="PS119" s="1240"/>
      <c r="PT119" s="1240"/>
      <c r="PU119" s="1240"/>
      <c r="PV119" s="1240"/>
      <c r="PW119" s="1240"/>
      <c r="PX119" s="1240"/>
      <c r="PY119" s="1240"/>
      <c r="PZ119" s="1240"/>
      <c r="QA119" s="1240"/>
      <c r="QB119" s="1240"/>
      <c r="QC119" s="1241"/>
      <c r="QD119" s="1241"/>
      <c r="QE119" s="1241"/>
      <c r="QF119" s="1241"/>
      <c r="QG119" s="1241"/>
      <c r="QH119" s="1241"/>
      <c r="QI119" s="1241"/>
      <c r="QJ119" s="1241">
        <f>+QF119*QC119</f>
        <v>0</v>
      </c>
      <c r="QK119" s="1241"/>
      <c r="QL119" s="1241"/>
      <c r="QM119" s="1241"/>
      <c r="QN119" s="1241"/>
      <c r="QP119" s="1240">
        <v>8</v>
      </c>
      <c r="QQ119" s="1240"/>
      <c r="QR119" s="1240"/>
      <c r="QS119" s="1240"/>
      <c r="QT119" s="1240"/>
      <c r="QU119" s="1240"/>
      <c r="QV119" s="1240"/>
      <c r="QW119" s="1240"/>
      <c r="QX119" s="1240"/>
      <c r="QY119" s="1240"/>
      <c r="QZ119" s="1240"/>
      <c r="RA119" s="1240"/>
      <c r="RB119" s="1240"/>
      <c r="RC119" s="1240"/>
      <c r="RD119" s="1240"/>
      <c r="RE119" s="1240"/>
      <c r="RF119" s="1240"/>
      <c r="RG119" s="1240"/>
      <c r="RH119" s="1241"/>
      <c r="RI119" s="1241"/>
      <c r="RJ119" s="1241"/>
      <c r="RK119" s="1241"/>
      <c r="RL119" s="1241"/>
      <c r="RM119" s="1241"/>
      <c r="RN119" s="1241"/>
      <c r="RO119" s="1241">
        <f>+RK119*RH119</f>
        <v>0</v>
      </c>
      <c r="RP119" s="1241"/>
      <c r="RQ119" s="1241"/>
      <c r="RR119" s="1241"/>
      <c r="RS119" s="1241"/>
    </row>
    <row r="120" spans="1:487" s="551" customFormat="1" ht="9.75" customHeight="1">
      <c r="A120" s="553"/>
      <c r="B120" s="7"/>
      <c r="C120" s="1607"/>
      <c r="D120" s="1607"/>
      <c r="E120" s="1607"/>
      <c r="F120" s="1607"/>
      <c r="G120" s="1607"/>
      <c r="H120" s="1607"/>
      <c r="I120" s="1607"/>
      <c r="J120" s="1607"/>
      <c r="K120" s="1607"/>
      <c r="L120" s="1607"/>
      <c r="M120" s="1607"/>
      <c r="N120" s="1607"/>
      <c r="O120" s="1607"/>
      <c r="P120" s="1607"/>
      <c r="Q120" s="1607"/>
      <c r="R120" s="1607"/>
      <c r="S120" s="1607"/>
      <c r="T120" s="1607"/>
      <c r="U120" s="1607"/>
      <c r="V120" s="1607"/>
      <c r="W120" s="1607"/>
      <c r="X120" s="1607"/>
      <c r="Y120" s="1607"/>
      <c r="Z120" s="1607"/>
      <c r="AA120" s="1607"/>
      <c r="AB120" s="1607"/>
      <c r="AC120" s="1607"/>
      <c r="AD120" s="1607"/>
      <c r="AE120" s="10"/>
      <c r="AF120" s="7"/>
      <c r="BA120" s="1240"/>
      <c r="BB120" s="1240"/>
      <c r="BC120" s="1240"/>
      <c r="BD120" s="1240"/>
      <c r="BE120" s="1240"/>
      <c r="BF120" s="1240"/>
      <c r="BG120" s="1240"/>
      <c r="BH120" s="1240"/>
      <c r="BI120" s="1240"/>
      <c r="BJ120" s="1240"/>
      <c r="BK120" s="1240"/>
      <c r="BL120" s="1240"/>
      <c r="BM120" s="1240"/>
      <c r="BN120" s="1240"/>
      <c r="BO120" s="1240"/>
      <c r="BP120" s="1240"/>
      <c r="BQ120" s="1240"/>
      <c r="BR120" s="1240"/>
      <c r="BS120" s="1241"/>
      <c r="BT120" s="1241"/>
      <c r="BU120" s="1241"/>
      <c r="BV120" s="1241"/>
      <c r="BW120" s="1241"/>
      <c r="BX120" s="1241"/>
      <c r="BY120" s="1241"/>
      <c r="BZ120" s="1241"/>
      <c r="CA120" s="1241"/>
      <c r="CB120" s="1241"/>
      <c r="CC120" s="1241"/>
      <c r="CD120" s="1241"/>
      <c r="CF120" s="1240"/>
      <c r="CG120" s="1240"/>
      <c r="CH120" s="1240"/>
      <c r="CI120" s="1240"/>
      <c r="CJ120" s="1240"/>
      <c r="CK120" s="1240"/>
      <c r="CL120" s="1240"/>
      <c r="CM120" s="1240"/>
      <c r="CN120" s="1240"/>
      <c r="CO120" s="1240"/>
      <c r="CP120" s="1240"/>
      <c r="CQ120" s="1240"/>
      <c r="CR120" s="1240"/>
      <c r="CS120" s="1240"/>
      <c r="CT120" s="1240"/>
      <c r="CU120" s="1240"/>
      <c r="CV120" s="1240"/>
      <c r="CW120" s="1240"/>
      <c r="CX120" s="1241"/>
      <c r="CY120" s="1241"/>
      <c r="CZ120" s="1241"/>
      <c r="DA120" s="1241"/>
      <c r="DB120" s="1241"/>
      <c r="DC120" s="1241"/>
      <c r="DD120" s="1241"/>
      <c r="DE120" s="1241"/>
      <c r="DF120" s="1241"/>
      <c r="DG120" s="1241"/>
      <c r="DH120" s="1241"/>
      <c r="DI120" s="1241"/>
      <c r="DK120" s="1240"/>
      <c r="DL120" s="1240"/>
      <c r="DM120" s="1240"/>
      <c r="DN120" s="1240"/>
      <c r="DO120" s="1240"/>
      <c r="DP120" s="1240"/>
      <c r="DQ120" s="1240"/>
      <c r="DR120" s="1240"/>
      <c r="DS120" s="1240"/>
      <c r="DT120" s="1240"/>
      <c r="DU120" s="1240"/>
      <c r="DV120" s="1240"/>
      <c r="DW120" s="1240"/>
      <c r="DX120" s="1240"/>
      <c r="DY120" s="1240"/>
      <c r="DZ120" s="1240"/>
      <c r="EA120" s="1240"/>
      <c r="EB120" s="1240"/>
      <c r="EC120" s="1241"/>
      <c r="ED120" s="1241"/>
      <c r="EE120" s="1241"/>
      <c r="EF120" s="1241"/>
      <c r="EG120" s="1241"/>
      <c r="EH120" s="1241"/>
      <c r="EI120" s="1241"/>
      <c r="EJ120" s="1241"/>
      <c r="EK120" s="1241"/>
      <c r="EL120" s="1241"/>
      <c r="EM120" s="1241"/>
      <c r="EN120" s="1241"/>
      <c r="EP120" s="1240"/>
      <c r="EQ120" s="1240"/>
      <c r="ER120" s="1240"/>
      <c r="ES120" s="1240"/>
      <c r="ET120" s="1240"/>
      <c r="EU120" s="1240"/>
      <c r="EV120" s="1240"/>
      <c r="EW120" s="1240"/>
      <c r="EX120" s="1240"/>
      <c r="EY120" s="1240"/>
      <c r="EZ120" s="1240"/>
      <c r="FA120" s="1240"/>
      <c r="FB120" s="1240"/>
      <c r="FC120" s="1240"/>
      <c r="FD120" s="1240"/>
      <c r="FE120" s="1240"/>
      <c r="FF120" s="1240"/>
      <c r="FG120" s="1240"/>
      <c r="FH120" s="1241"/>
      <c r="FI120" s="1241"/>
      <c r="FJ120" s="1241"/>
      <c r="FK120" s="1241"/>
      <c r="FL120" s="1241"/>
      <c r="FM120" s="1241"/>
      <c r="FN120" s="1241"/>
      <c r="FO120" s="1241"/>
      <c r="FP120" s="1241"/>
      <c r="FQ120" s="1241"/>
      <c r="FR120" s="1241"/>
      <c r="FS120" s="1241"/>
      <c r="HA120" s="1240"/>
      <c r="HB120" s="1240"/>
      <c r="HC120" s="1240"/>
      <c r="HD120" s="1240"/>
      <c r="HE120" s="1240"/>
      <c r="HF120" s="1240"/>
      <c r="HG120" s="1240"/>
      <c r="HH120" s="1240"/>
      <c r="HI120" s="1240"/>
      <c r="HJ120" s="1240"/>
      <c r="HK120" s="1240"/>
      <c r="HL120" s="1240"/>
      <c r="HM120" s="1240"/>
      <c r="HN120" s="1240"/>
      <c r="HO120" s="1240"/>
      <c r="HP120" s="1240"/>
      <c r="HQ120" s="1240"/>
      <c r="HR120" s="1240"/>
      <c r="HS120" s="1241"/>
      <c r="HT120" s="1241"/>
      <c r="HU120" s="1241"/>
      <c r="HV120" s="1241"/>
      <c r="HW120" s="1241"/>
      <c r="HX120" s="1241"/>
      <c r="HY120" s="1241"/>
      <c r="HZ120" s="1241"/>
      <c r="IA120" s="1241"/>
      <c r="IB120" s="1241"/>
      <c r="IC120" s="1241"/>
      <c r="ID120" s="1241"/>
      <c r="IF120" s="1240"/>
      <c r="IG120" s="1240"/>
      <c r="IH120" s="1240"/>
      <c r="II120" s="1240"/>
      <c r="IJ120" s="1240"/>
      <c r="IK120" s="1240"/>
      <c r="IL120" s="1240"/>
      <c r="IM120" s="1240"/>
      <c r="IN120" s="1240"/>
      <c r="IO120" s="1240"/>
      <c r="IP120" s="1240"/>
      <c r="IQ120" s="1240"/>
      <c r="IR120" s="1240"/>
      <c r="IS120" s="1240"/>
      <c r="IT120" s="1240"/>
      <c r="IU120" s="1240"/>
      <c r="IV120" s="1240"/>
      <c r="IW120" s="1240"/>
      <c r="IX120" s="1241"/>
      <c r="IY120" s="1241"/>
      <c r="IZ120" s="1241"/>
      <c r="JA120" s="1241"/>
      <c r="JB120" s="1241"/>
      <c r="JC120" s="1241"/>
      <c r="JD120" s="1241"/>
      <c r="JE120" s="1241"/>
      <c r="JF120" s="1241"/>
      <c r="JG120" s="1241"/>
      <c r="JH120" s="1241"/>
      <c r="JI120" s="1241"/>
      <c r="JK120" s="1240"/>
      <c r="JL120" s="1240"/>
      <c r="JM120" s="1240"/>
      <c r="JN120" s="1240"/>
      <c r="JO120" s="1240"/>
      <c r="JP120" s="1240"/>
      <c r="JQ120" s="1240"/>
      <c r="JR120" s="1240"/>
      <c r="JS120" s="1240"/>
      <c r="JT120" s="1240"/>
      <c r="JU120" s="1240"/>
      <c r="JV120" s="1240"/>
      <c r="JW120" s="1240"/>
      <c r="JX120" s="1240"/>
      <c r="JY120" s="1240"/>
      <c r="JZ120" s="1240"/>
      <c r="KA120" s="1240"/>
      <c r="KB120" s="1240"/>
      <c r="KC120" s="1241"/>
      <c r="KD120" s="1241"/>
      <c r="KE120" s="1241"/>
      <c r="KF120" s="1241"/>
      <c r="KG120" s="1241"/>
      <c r="KH120" s="1241"/>
      <c r="KI120" s="1241"/>
      <c r="KJ120" s="1241"/>
      <c r="KK120" s="1241"/>
      <c r="KL120" s="1241"/>
      <c r="KM120" s="1241"/>
      <c r="KN120" s="1241"/>
      <c r="KP120" s="1240"/>
      <c r="KQ120" s="1240"/>
      <c r="KR120" s="1240"/>
      <c r="KS120" s="1240"/>
      <c r="KT120" s="1240"/>
      <c r="KU120" s="1240"/>
      <c r="KV120" s="1240"/>
      <c r="KW120" s="1240"/>
      <c r="KX120" s="1240"/>
      <c r="KY120" s="1240"/>
      <c r="KZ120" s="1240"/>
      <c r="LA120" s="1240"/>
      <c r="LB120" s="1240"/>
      <c r="LC120" s="1240"/>
      <c r="LD120" s="1240"/>
      <c r="LE120" s="1240"/>
      <c r="LF120" s="1240"/>
      <c r="LG120" s="1240"/>
      <c r="LH120" s="1241"/>
      <c r="LI120" s="1241"/>
      <c r="LJ120" s="1241"/>
      <c r="LK120" s="1241"/>
      <c r="LL120" s="1241"/>
      <c r="LM120" s="1241"/>
      <c r="LN120" s="1241"/>
      <c r="LO120" s="1241"/>
      <c r="LP120" s="1241"/>
      <c r="LQ120" s="1241"/>
      <c r="LR120" s="1241"/>
      <c r="LS120" s="1241"/>
      <c r="NA120" s="1240"/>
      <c r="NB120" s="1240"/>
      <c r="NC120" s="1240"/>
      <c r="ND120" s="1240"/>
      <c r="NE120" s="1240"/>
      <c r="NF120" s="1240"/>
      <c r="NG120" s="1240"/>
      <c r="NH120" s="1240"/>
      <c r="NI120" s="1240"/>
      <c r="NJ120" s="1240"/>
      <c r="NK120" s="1240"/>
      <c r="NL120" s="1240"/>
      <c r="NM120" s="1240"/>
      <c r="NN120" s="1240"/>
      <c r="NO120" s="1240"/>
      <c r="NP120" s="1240"/>
      <c r="NQ120" s="1240"/>
      <c r="NR120" s="1240"/>
      <c r="NS120" s="1241"/>
      <c r="NT120" s="1241"/>
      <c r="NU120" s="1241"/>
      <c r="NV120" s="1241"/>
      <c r="NW120" s="1241"/>
      <c r="NX120" s="1241"/>
      <c r="NY120" s="1241"/>
      <c r="NZ120" s="1241"/>
      <c r="OA120" s="1241"/>
      <c r="OB120" s="1241"/>
      <c r="OC120" s="1241"/>
      <c r="OD120" s="1241"/>
      <c r="OF120" s="1240"/>
      <c r="OG120" s="1240"/>
      <c r="OH120" s="1240"/>
      <c r="OI120" s="1240"/>
      <c r="OJ120" s="1240"/>
      <c r="OK120" s="1240"/>
      <c r="OL120" s="1240"/>
      <c r="OM120" s="1240"/>
      <c r="ON120" s="1240"/>
      <c r="OO120" s="1240"/>
      <c r="OP120" s="1240"/>
      <c r="OQ120" s="1240"/>
      <c r="OR120" s="1240"/>
      <c r="OS120" s="1240"/>
      <c r="OT120" s="1240"/>
      <c r="OU120" s="1240"/>
      <c r="OV120" s="1240"/>
      <c r="OW120" s="1240"/>
      <c r="OX120" s="1241"/>
      <c r="OY120" s="1241"/>
      <c r="OZ120" s="1241"/>
      <c r="PA120" s="1241"/>
      <c r="PB120" s="1241"/>
      <c r="PC120" s="1241"/>
      <c r="PD120" s="1241"/>
      <c r="PE120" s="1241"/>
      <c r="PF120" s="1241"/>
      <c r="PG120" s="1241"/>
      <c r="PH120" s="1241"/>
      <c r="PI120" s="1241"/>
      <c r="PK120" s="1240"/>
      <c r="PL120" s="1240"/>
      <c r="PM120" s="1240"/>
      <c r="PN120" s="1240"/>
      <c r="PO120" s="1240"/>
      <c r="PP120" s="1240"/>
      <c r="PQ120" s="1240"/>
      <c r="PR120" s="1240"/>
      <c r="PS120" s="1240"/>
      <c r="PT120" s="1240"/>
      <c r="PU120" s="1240"/>
      <c r="PV120" s="1240"/>
      <c r="PW120" s="1240"/>
      <c r="PX120" s="1240"/>
      <c r="PY120" s="1240"/>
      <c r="PZ120" s="1240"/>
      <c r="QA120" s="1240"/>
      <c r="QB120" s="1240"/>
      <c r="QC120" s="1241"/>
      <c r="QD120" s="1241"/>
      <c r="QE120" s="1241"/>
      <c r="QF120" s="1241"/>
      <c r="QG120" s="1241"/>
      <c r="QH120" s="1241"/>
      <c r="QI120" s="1241"/>
      <c r="QJ120" s="1241"/>
      <c r="QK120" s="1241"/>
      <c r="QL120" s="1241"/>
      <c r="QM120" s="1241"/>
      <c r="QN120" s="1241"/>
      <c r="QP120" s="1240"/>
      <c r="QQ120" s="1240"/>
      <c r="QR120" s="1240"/>
      <c r="QS120" s="1240"/>
      <c r="QT120" s="1240"/>
      <c r="QU120" s="1240"/>
      <c r="QV120" s="1240"/>
      <c r="QW120" s="1240"/>
      <c r="QX120" s="1240"/>
      <c r="QY120" s="1240"/>
      <c r="QZ120" s="1240"/>
      <c r="RA120" s="1240"/>
      <c r="RB120" s="1240"/>
      <c r="RC120" s="1240"/>
      <c r="RD120" s="1240"/>
      <c r="RE120" s="1240"/>
      <c r="RF120" s="1240"/>
      <c r="RG120" s="1240"/>
      <c r="RH120" s="1241"/>
      <c r="RI120" s="1241"/>
      <c r="RJ120" s="1241"/>
      <c r="RK120" s="1241"/>
      <c r="RL120" s="1241"/>
      <c r="RM120" s="1241"/>
      <c r="RN120" s="1241"/>
      <c r="RO120" s="1241"/>
      <c r="RP120" s="1241"/>
      <c r="RQ120" s="1241"/>
      <c r="RR120" s="1241"/>
      <c r="RS120" s="1241"/>
    </row>
    <row r="121" spans="1:487" s="551" customFormat="1" ht="9.9499999999999993" customHeight="1">
      <c r="A121" s="553"/>
      <c r="B121" s="559"/>
      <c r="D121" s="1394" t="s">
        <v>622</v>
      </c>
      <c r="E121" s="1395"/>
      <c r="F121" s="1395"/>
      <c r="G121" s="1395"/>
      <c r="H121" s="1395"/>
      <c r="I121" s="1395"/>
      <c r="J121" s="1395"/>
      <c r="K121" s="1395"/>
      <c r="L121" s="1395"/>
      <c r="M121" s="1395"/>
      <c r="N121" s="1395"/>
      <c r="O121" s="1395"/>
      <c r="P121" s="1395"/>
      <c r="Q121" s="1395"/>
      <c r="R121" s="1395"/>
      <c r="S121" s="1395"/>
      <c r="T121" s="1395"/>
      <c r="U121" s="1395"/>
      <c r="V121" s="1395"/>
      <c r="W121" s="1395"/>
      <c r="X121" s="1395"/>
      <c r="Y121" s="1396"/>
      <c r="Z121" s="545"/>
      <c r="AA121" s="1148"/>
      <c r="AB121" s="1149"/>
      <c r="AC121" s="1150"/>
      <c r="AD121" s="7"/>
      <c r="AE121" s="7"/>
    </row>
    <row r="122" spans="1:487" s="551" customFormat="1" ht="9.9499999999999993" customHeight="1">
      <c r="A122" s="553"/>
      <c r="B122" s="559"/>
      <c r="C122" s="480"/>
      <c r="D122" s="1399"/>
      <c r="E122" s="1400"/>
      <c r="F122" s="1400"/>
      <c r="G122" s="1400"/>
      <c r="H122" s="1400"/>
      <c r="I122" s="1400"/>
      <c r="J122" s="1400"/>
      <c r="K122" s="1400"/>
      <c r="L122" s="1400"/>
      <c r="M122" s="1400"/>
      <c r="N122" s="1400"/>
      <c r="O122" s="1400"/>
      <c r="P122" s="1400"/>
      <c r="Q122" s="1400"/>
      <c r="R122" s="1400"/>
      <c r="S122" s="1400"/>
      <c r="T122" s="1400"/>
      <c r="U122" s="1400"/>
      <c r="V122" s="1400"/>
      <c r="W122" s="1400"/>
      <c r="X122" s="1400"/>
      <c r="Y122" s="1401"/>
      <c r="Z122" s="545"/>
      <c r="AA122" s="1154"/>
      <c r="AB122" s="1155"/>
      <c r="AC122" s="1156"/>
      <c r="AD122" s="7"/>
      <c r="AE122" s="7"/>
    </row>
    <row r="123" spans="1:487" s="551" customFormat="1" ht="9.9499999999999993" customHeight="1">
      <c r="A123" s="553"/>
      <c r="B123" s="7"/>
      <c r="C123" s="224"/>
      <c r="D123" s="224"/>
      <c r="E123" s="224"/>
      <c r="F123" s="224"/>
      <c r="G123" s="224"/>
      <c r="H123" s="224"/>
      <c r="I123" s="224"/>
      <c r="J123" s="224"/>
      <c r="K123" s="224"/>
      <c r="L123" s="224"/>
      <c r="M123" s="224"/>
      <c r="N123" s="224"/>
      <c r="O123" s="224"/>
      <c r="P123" s="224"/>
      <c r="Q123" s="224"/>
      <c r="R123" s="224"/>
      <c r="S123" s="224"/>
      <c r="T123" s="224"/>
      <c r="U123" s="224"/>
      <c r="V123" s="224"/>
      <c r="W123" s="224"/>
      <c r="X123" s="224"/>
      <c r="Y123" s="224"/>
      <c r="Z123" s="224"/>
      <c r="AA123" s="224"/>
      <c r="AB123" s="224"/>
      <c r="AC123" s="224"/>
      <c r="AD123" s="224"/>
      <c r="AE123" s="10"/>
      <c r="AF123" s="7"/>
      <c r="BA123" s="1240">
        <v>8</v>
      </c>
      <c r="BB123" s="1240"/>
      <c r="BC123" s="1240"/>
      <c r="BD123" s="1240"/>
      <c r="BE123" s="1240"/>
      <c r="BF123" s="1240"/>
      <c r="BG123" s="1240"/>
      <c r="BH123" s="1240"/>
      <c r="BI123" s="1240"/>
      <c r="BJ123" s="1240"/>
      <c r="BK123" s="1240"/>
      <c r="BL123" s="1240"/>
      <c r="BM123" s="1240"/>
      <c r="BN123" s="1240"/>
      <c r="BO123" s="1240"/>
      <c r="BP123" s="1240"/>
      <c r="BQ123" s="1240"/>
      <c r="BR123" s="1240"/>
      <c r="BS123" s="1241"/>
      <c r="BT123" s="1241"/>
      <c r="BU123" s="1241"/>
      <c r="BV123" s="1241"/>
      <c r="BW123" s="1241"/>
      <c r="BX123" s="1241"/>
      <c r="BY123" s="1241"/>
      <c r="BZ123" s="1241">
        <f>+BV123*BS123</f>
        <v>0</v>
      </c>
      <c r="CA123" s="1241"/>
      <c r="CB123" s="1241"/>
      <c r="CC123" s="1241"/>
      <c r="CD123" s="1241"/>
      <c r="CF123" s="1240">
        <v>8</v>
      </c>
      <c r="CG123" s="1240"/>
      <c r="CH123" s="1240"/>
      <c r="CI123" s="1240"/>
      <c r="CJ123" s="1240"/>
      <c r="CK123" s="1240"/>
      <c r="CL123" s="1240"/>
      <c r="CM123" s="1240"/>
      <c r="CN123" s="1240"/>
      <c r="CO123" s="1240"/>
      <c r="CP123" s="1240"/>
      <c r="CQ123" s="1240"/>
      <c r="CR123" s="1240"/>
      <c r="CS123" s="1240"/>
      <c r="CT123" s="1240"/>
      <c r="CU123" s="1240"/>
      <c r="CV123" s="1240"/>
      <c r="CW123" s="1240"/>
      <c r="CX123" s="1241"/>
      <c r="CY123" s="1241"/>
      <c r="CZ123" s="1241"/>
      <c r="DA123" s="1241"/>
      <c r="DB123" s="1241"/>
      <c r="DC123" s="1241"/>
      <c r="DD123" s="1241"/>
      <c r="DE123" s="1241">
        <f>+DA123*CX123</f>
        <v>0</v>
      </c>
      <c r="DF123" s="1241"/>
      <c r="DG123" s="1241"/>
      <c r="DH123" s="1241"/>
      <c r="DI123" s="1241"/>
      <c r="DK123" s="1240">
        <v>8</v>
      </c>
      <c r="DL123" s="1240"/>
      <c r="DM123" s="1240"/>
      <c r="DN123" s="1240"/>
      <c r="DO123" s="1240"/>
      <c r="DP123" s="1240"/>
      <c r="DQ123" s="1240"/>
      <c r="DR123" s="1240"/>
      <c r="DS123" s="1240"/>
      <c r="DT123" s="1240"/>
      <c r="DU123" s="1240"/>
      <c r="DV123" s="1240"/>
      <c r="DW123" s="1240"/>
      <c r="DX123" s="1240"/>
      <c r="DY123" s="1240"/>
      <c r="DZ123" s="1240"/>
      <c r="EA123" s="1240"/>
      <c r="EB123" s="1240"/>
      <c r="EC123" s="1241"/>
      <c r="ED123" s="1241"/>
      <c r="EE123" s="1241"/>
      <c r="EF123" s="1241"/>
      <c r="EG123" s="1241"/>
      <c r="EH123" s="1241"/>
      <c r="EI123" s="1241"/>
      <c r="EJ123" s="1241">
        <f>+EF123*EC123</f>
        <v>0</v>
      </c>
      <c r="EK123" s="1241"/>
      <c r="EL123" s="1241"/>
      <c r="EM123" s="1241"/>
      <c r="EN123" s="1241"/>
      <c r="EP123" s="1240">
        <v>8</v>
      </c>
      <c r="EQ123" s="1240"/>
      <c r="ER123" s="1240"/>
      <c r="ES123" s="1240"/>
      <c r="ET123" s="1240"/>
      <c r="EU123" s="1240"/>
      <c r="EV123" s="1240"/>
      <c r="EW123" s="1240"/>
      <c r="EX123" s="1240"/>
      <c r="EY123" s="1240"/>
      <c r="EZ123" s="1240"/>
      <c r="FA123" s="1240"/>
      <c r="FB123" s="1240"/>
      <c r="FC123" s="1240"/>
      <c r="FD123" s="1240"/>
      <c r="FE123" s="1240"/>
      <c r="FF123" s="1240"/>
      <c r="FG123" s="1240"/>
      <c r="FH123" s="1241"/>
      <c r="FI123" s="1241"/>
      <c r="FJ123" s="1241"/>
      <c r="FK123" s="1241"/>
      <c r="FL123" s="1241"/>
      <c r="FM123" s="1241"/>
      <c r="FN123" s="1241"/>
      <c r="FO123" s="1241">
        <f>+FK123*FH123</f>
        <v>0</v>
      </c>
      <c r="FP123" s="1241"/>
      <c r="FQ123" s="1241"/>
      <c r="FR123" s="1241"/>
      <c r="FS123" s="1241"/>
      <c r="HA123" s="1240">
        <v>8</v>
      </c>
      <c r="HB123" s="1240"/>
      <c r="HC123" s="1240"/>
      <c r="HD123" s="1240"/>
      <c r="HE123" s="1240"/>
      <c r="HF123" s="1240"/>
      <c r="HG123" s="1240"/>
      <c r="HH123" s="1240"/>
      <c r="HI123" s="1240"/>
      <c r="HJ123" s="1240"/>
      <c r="HK123" s="1240"/>
      <c r="HL123" s="1240"/>
      <c r="HM123" s="1240"/>
      <c r="HN123" s="1240"/>
      <c r="HO123" s="1240"/>
      <c r="HP123" s="1240"/>
      <c r="HQ123" s="1240"/>
      <c r="HR123" s="1240"/>
      <c r="HS123" s="1241"/>
      <c r="HT123" s="1241"/>
      <c r="HU123" s="1241"/>
      <c r="HV123" s="1241"/>
      <c r="HW123" s="1241"/>
      <c r="HX123" s="1241"/>
      <c r="HY123" s="1241"/>
      <c r="HZ123" s="1241">
        <f>+HV123*HS123</f>
        <v>0</v>
      </c>
      <c r="IA123" s="1241"/>
      <c r="IB123" s="1241"/>
      <c r="IC123" s="1241"/>
      <c r="ID123" s="1241"/>
      <c r="IF123" s="1240">
        <v>8</v>
      </c>
      <c r="IG123" s="1240"/>
      <c r="IH123" s="1240"/>
      <c r="II123" s="1240"/>
      <c r="IJ123" s="1240"/>
      <c r="IK123" s="1240"/>
      <c r="IL123" s="1240"/>
      <c r="IM123" s="1240"/>
      <c r="IN123" s="1240"/>
      <c r="IO123" s="1240"/>
      <c r="IP123" s="1240"/>
      <c r="IQ123" s="1240"/>
      <c r="IR123" s="1240"/>
      <c r="IS123" s="1240"/>
      <c r="IT123" s="1240"/>
      <c r="IU123" s="1240"/>
      <c r="IV123" s="1240"/>
      <c r="IW123" s="1240"/>
      <c r="IX123" s="1241"/>
      <c r="IY123" s="1241"/>
      <c r="IZ123" s="1241"/>
      <c r="JA123" s="1241"/>
      <c r="JB123" s="1241"/>
      <c r="JC123" s="1241"/>
      <c r="JD123" s="1241"/>
      <c r="JE123" s="1241">
        <f>+JA123*IX123</f>
        <v>0</v>
      </c>
      <c r="JF123" s="1241"/>
      <c r="JG123" s="1241"/>
      <c r="JH123" s="1241"/>
      <c r="JI123" s="1241"/>
      <c r="JK123" s="1240">
        <v>8</v>
      </c>
      <c r="JL123" s="1240"/>
      <c r="JM123" s="1240"/>
      <c r="JN123" s="1240"/>
      <c r="JO123" s="1240"/>
      <c r="JP123" s="1240"/>
      <c r="JQ123" s="1240"/>
      <c r="JR123" s="1240"/>
      <c r="JS123" s="1240"/>
      <c r="JT123" s="1240"/>
      <c r="JU123" s="1240"/>
      <c r="JV123" s="1240"/>
      <c r="JW123" s="1240"/>
      <c r="JX123" s="1240"/>
      <c r="JY123" s="1240"/>
      <c r="JZ123" s="1240"/>
      <c r="KA123" s="1240"/>
      <c r="KB123" s="1240"/>
      <c r="KC123" s="1241"/>
      <c r="KD123" s="1241"/>
      <c r="KE123" s="1241"/>
      <c r="KF123" s="1241"/>
      <c r="KG123" s="1241"/>
      <c r="KH123" s="1241"/>
      <c r="KI123" s="1241"/>
      <c r="KJ123" s="1241">
        <f>+KF123*KC123</f>
        <v>0</v>
      </c>
      <c r="KK123" s="1241"/>
      <c r="KL123" s="1241"/>
      <c r="KM123" s="1241"/>
      <c r="KN123" s="1241"/>
      <c r="KP123" s="1240">
        <v>8</v>
      </c>
      <c r="KQ123" s="1240"/>
      <c r="KR123" s="1240"/>
      <c r="KS123" s="1240"/>
      <c r="KT123" s="1240"/>
      <c r="KU123" s="1240"/>
      <c r="KV123" s="1240"/>
      <c r="KW123" s="1240"/>
      <c r="KX123" s="1240"/>
      <c r="KY123" s="1240"/>
      <c r="KZ123" s="1240"/>
      <c r="LA123" s="1240"/>
      <c r="LB123" s="1240"/>
      <c r="LC123" s="1240"/>
      <c r="LD123" s="1240"/>
      <c r="LE123" s="1240"/>
      <c r="LF123" s="1240"/>
      <c r="LG123" s="1240"/>
      <c r="LH123" s="1241"/>
      <c r="LI123" s="1241"/>
      <c r="LJ123" s="1241"/>
      <c r="LK123" s="1241"/>
      <c r="LL123" s="1241"/>
      <c r="LM123" s="1241"/>
      <c r="LN123" s="1241"/>
      <c r="LO123" s="1241">
        <f>+LK123*LH123</f>
        <v>0</v>
      </c>
      <c r="LP123" s="1241"/>
      <c r="LQ123" s="1241"/>
      <c r="LR123" s="1241"/>
      <c r="LS123" s="1241"/>
      <c r="NA123" s="1240">
        <v>8</v>
      </c>
      <c r="NB123" s="1240"/>
      <c r="NC123" s="1240"/>
      <c r="ND123" s="1240"/>
      <c r="NE123" s="1240"/>
      <c r="NF123" s="1240"/>
      <c r="NG123" s="1240"/>
      <c r="NH123" s="1240"/>
      <c r="NI123" s="1240"/>
      <c r="NJ123" s="1240"/>
      <c r="NK123" s="1240"/>
      <c r="NL123" s="1240"/>
      <c r="NM123" s="1240"/>
      <c r="NN123" s="1240"/>
      <c r="NO123" s="1240"/>
      <c r="NP123" s="1240"/>
      <c r="NQ123" s="1240"/>
      <c r="NR123" s="1240"/>
      <c r="NS123" s="1241"/>
      <c r="NT123" s="1241"/>
      <c r="NU123" s="1241"/>
      <c r="NV123" s="1241"/>
      <c r="NW123" s="1241"/>
      <c r="NX123" s="1241"/>
      <c r="NY123" s="1241"/>
      <c r="NZ123" s="1241">
        <f>+NV123*NS123</f>
        <v>0</v>
      </c>
      <c r="OA123" s="1241"/>
      <c r="OB123" s="1241"/>
      <c r="OC123" s="1241"/>
      <c r="OD123" s="1241"/>
      <c r="OF123" s="1240">
        <v>8</v>
      </c>
      <c r="OG123" s="1240"/>
      <c r="OH123" s="1240"/>
      <c r="OI123" s="1240"/>
      <c r="OJ123" s="1240"/>
      <c r="OK123" s="1240"/>
      <c r="OL123" s="1240"/>
      <c r="OM123" s="1240"/>
      <c r="ON123" s="1240"/>
      <c r="OO123" s="1240"/>
      <c r="OP123" s="1240"/>
      <c r="OQ123" s="1240"/>
      <c r="OR123" s="1240"/>
      <c r="OS123" s="1240"/>
      <c r="OT123" s="1240"/>
      <c r="OU123" s="1240"/>
      <c r="OV123" s="1240"/>
      <c r="OW123" s="1240"/>
      <c r="OX123" s="1241"/>
      <c r="OY123" s="1241"/>
      <c r="OZ123" s="1241"/>
      <c r="PA123" s="1241"/>
      <c r="PB123" s="1241"/>
      <c r="PC123" s="1241"/>
      <c r="PD123" s="1241"/>
      <c r="PE123" s="1241">
        <f>+PA123*OX123</f>
        <v>0</v>
      </c>
      <c r="PF123" s="1241"/>
      <c r="PG123" s="1241"/>
      <c r="PH123" s="1241"/>
      <c r="PI123" s="1241"/>
      <c r="PK123" s="1240">
        <v>8</v>
      </c>
      <c r="PL123" s="1240"/>
      <c r="PM123" s="1240"/>
      <c r="PN123" s="1240"/>
      <c r="PO123" s="1240"/>
      <c r="PP123" s="1240"/>
      <c r="PQ123" s="1240"/>
      <c r="PR123" s="1240"/>
      <c r="PS123" s="1240"/>
      <c r="PT123" s="1240"/>
      <c r="PU123" s="1240"/>
      <c r="PV123" s="1240"/>
      <c r="PW123" s="1240"/>
      <c r="PX123" s="1240"/>
      <c r="PY123" s="1240"/>
      <c r="PZ123" s="1240"/>
      <c r="QA123" s="1240"/>
      <c r="QB123" s="1240"/>
      <c r="QC123" s="1241"/>
      <c r="QD123" s="1241"/>
      <c r="QE123" s="1241"/>
      <c r="QF123" s="1241"/>
      <c r="QG123" s="1241"/>
      <c r="QH123" s="1241"/>
      <c r="QI123" s="1241"/>
      <c r="QJ123" s="1241">
        <f>+QF123*QC123</f>
        <v>0</v>
      </c>
      <c r="QK123" s="1241"/>
      <c r="QL123" s="1241"/>
      <c r="QM123" s="1241"/>
      <c r="QN123" s="1241"/>
      <c r="QP123" s="1240">
        <v>8</v>
      </c>
      <c r="QQ123" s="1240"/>
      <c r="QR123" s="1240"/>
      <c r="QS123" s="1240"/>
      <c r="QT123" s="1240"/>
      <c r="QU123" s="1240"/>
      <c r="QV123" s="1240"/>
      <c r="QW123" s="1240"/>
      <c r="QX123" s="1240"/>
      <c r="QY123" s="1240"/>
      <c r="QZ123" s="1240"/>
      <c r="RA123" s="1240"/>
      <c r="RB123" s="1240"/>
      <c r="RC123" s="1240"/>
      <c r="RD123" s="1240"/>
      <c r="RE123" s="1240"/>
      <c r="RF123" s="1240"/>
      <c r="RG123" s="1240"/>
      <c r="RH123" s="1241"/>
      <c r="RI123" s="1241"/>
      <c r="RJ123" s="1241"/>
      <c r="RK123" s="1241"/>
      <c r="RL123" s="1241"/>
      <c r="RM123" s="1241"/>
      <c r="RN123" s="1241"/>
      <c r="RO123" s="1241">
        <f>+RK123*RH123</f>
        <v>0</v>
      </c>
      <c r="RP123" s="1241"/>
      <c r="RQ123" s="1241"/>
      <c r="RR123" s="1241"/>
      <c r="RS123" s="1241"/>
    </row>
    <row r="124" spans="1:487" s="551" customFormat="1" ht="9.9499999999999993" customHeight="1">
      <c r="A124" s="553"/>
      <c r="B124" s="559"/>
      <c r="D124" s="1394" t="s">
        <v>623</v>
      </c>
      <c r="E124" s="1395"/>
      <c r="F124" s="1395"/>
      <c r="G124" s="1395"/>
      <c r="H124" s="1395"/>
      <c r="I124" s="1395"/>
      <c r="J124" s="1395"/>
      <c r="K124" s="1395"/>
      <c r="L124" s="1395"/>
      <c r="M124" s="1395"/>
      <c r="N124" s="1395"/>
      <c r="O124" s="1395"/>
      <c r="P124" s="1395"/>
      <c r="Q124" s="1395"/>
      <c r="R124" s="1395"/>
      <c r="S124" s="1395"/>
      <c r="T124" s="1395"/>
      <c r="U124" s="1395"/>
      <c r="V124" s="1395"/>
      <c r="W124" s="1395"/>
      <c r="X124" s="1395"/>
      <c r="Y124" s="1396"/>
      <c r="Z124" s="545"/>
      <c r="AA124" s="1148"/>
      <c r="AB124" s="1149"/>
      <c r="AC124" s="1150"/>
      <c r="AD124" s="7"/>
      <c r="AE124" s="7"/>
      <c r="BA124" s="1240"/>
      <c r="BB124" s="1240"/>
      <c r="BC124" s="1240"/>
      <c r="BD124" s="1240"/>
      <c r="BE124" s="1240"/>
      <c r="BF124" s="1240"/>
      <c r="BG124" s="1240"/>
      <c r="BH124" s="1240"/>
      <c r="BI124" s="1240"/>
      <c r="BJ124" s="1240"/>
      <c r="BK124" s="1240"/>
      <c r="BL124" s="1240"/>
      <c r="BM124" s="1240"/>
      <c r="BN124" s="1240"/>
      <c r="BO124" s="1240"/>
      <c r="BP124" s="1240"/>
      <c r="BQ124" s="1240"/>
      <c r="BR124" s="1240"/>
      <c r="BS124" s="1241"/>
      <c r="BT124" s="1241"/>
      <c r="BU124" s="1241"/>
      <c r="BV124" s="1241"/>
      <c r="BW124" s="1241"/>
      <c r="BX124" s="1241"/>
      <c r="BY124" s="1241"/>
      <c r="BZ124" s="1241"/>
      <c r="CA124" s="1241"/>
      <c r="CB124" s="1241"/>
      <c r="CC124" s="1241"/>
      <c r="CD124" s="1241"/>
      <c r="CF124" s="1240"/>
      <c r="CG124" s="1240"/>
      <c r="CH124" s="1240"/>
      <c r="CI124" s="1240"/>
      <c r="CJ124" s="1240"/>
      <c r="CK124" s="1240"/>
      <c r="CL124" s="1240"/>
      <c r="CM124" s="1240"/>
      <c r="CN124" s="1240"/>
      <c r="CO124" s="1240"/>
      <c r="CP124" s="1240"/>
      <c r="CQ124" s="1240"/>
      <c r="CR124" s="1240"/>
      <c r="CS124" s="1240"/>
      <c r="CT124" s="1240"/>
      <c r="CU124" s="1240"/>
      <c r="CV124" s="1240"/>
      <c r="CW124" s="1240"/>
      <c r="CX124" s="1241"/>
      <c r="CY124" s="1241"/>
      <c r="CZ124" s="1241"/>
      <c r="DA124" s="1241"/>
      <c r="DB124" s="1241"/>
      <c r="DC124" s="1241"/>
      <c r="DD124" s="1241"/>
      <c r="DE124" s="1241"/>
      <c r="DF124" s="1241"/>
      <c r="DG124" s="1241"/>
      <c r="DH124" s="1241"/>
      <c r="DI124" s="1241"/>
      <c r="DK124" s="1240"/>
      <c r="DL124" s="1240"/>
      <c r="DM124" s="1240"/>
      <c r="DN124" s="1240"/>
      <c r="DO124" s="1240"/>
      <c r="DP124" s="1240"/>
      <c r="DQ124" s="1240"/>
      <c r="DR124" s="1240"/>
      <c r="DS124" s="1240"/>
      <c r="DT124" s="1240"/>
      <c r="DU124" s="1240"/>
      <c r="DV124" s="1240"/>
      <c r="DW124" s="1240"/>
      <c r="DX124" s="1240"/>
      <c r="DY124" s="1240"/>
      <c r="DZ124" s="1240"/>
      <c r="EA124" s="1240"/>
      <c r="EB124" s="1240"/>
      <c r="EC124" s="1241"/>
      <c r="ED124" s="1241"/>
      <c r="EE124" s="1241"/>
      <c r="EF124" s="1241"/>
      <c r="EG124" s="1241"/>
      <c r="EH124" s="1241"/>
      <c r="EI124" s="1241"/>
      <c r="EJ124" s="1241"/>
      <c r="EK124" s="1241"/>
      <c r="EL124" s="1241"/>
      <c r="EM124" s="1241"/>
      <c r="EN124" s="1241"/>
      <c r="EP124" s="1240"/>
      <c r="EQ124" s="1240"/>
      <c r="ER124" s="1240"/>
      <c r="ES124" s="1240"/>
      <c r="ET124" s="1240"/>
      <c r="EU124" s="1240"/>
      <c r="EV124" s="1240"/>
      <c r="EW124" s="1240"/>
      <c r="EX124" s="1240"/>
      <c r="EY124" s="1240"/>
      <c r="EZ124" s="1240"/>
      <c r="FA124" s="1240"/>
      <c r="FB124" s="1240"/>
      <c r="FC124" s="1240"/>
      <c r="FD124" s="1240"/>
      <c r="FE124" s="1240"/>
      <c r="FF124" s="1240"/>
      <c r="FG124" s="1240"/>
      <c r="FH124" s="1241"/>
      <c r="FI124" s="1241"/>
      <c r="FJ124" s="1241"/>
      <c r="FK124" s="1241"/>
      <c r="FL124" s="1241"/>
      <c r="FM124" s="1241"/>
      <c r="FN124" s="1241"/>
      <c r="FO124" s="1241"/>
      <c r="FP124" s="1241"/>
      <c r="FQ124" s="1241"/>
      <c r="FR124" s="1241"/>
      <c r="FS124" s="1241"/>
      <c r="HA124" s="1240"/>
      <c r="HB124" s="1240"/>
      <c r="HC124" s="1240"/>
      <c r="HD124" s="1240"/>
      <c r="HE124" s="1240"/>
      <c r="HF124" s="1240"/>
      <c r="HG124" s="1240"/>
      <c r="HH124" s="1240"/>
      <c r="HI124" s="1240"/>
      <c r="HJ124" s="1240"/>
      <c r="HK124" s="1240"/>
      <c r="HL124" s="1240"/>
      <c r="HM124" s="1240"/>
      <c r="HN124" s="1240"/>
      <c r="HO124" s="1240"/>
      <c r="HP124" s="1240"/>
      <c r="HQ124" s="1240"/>
      <c r="HR124" s="1240"/>
      <c r="HS124" s="1241"/>
      <c r="HT124" s="1241"/>
      <c r="HU124" s="1241"/>
      <c r="HV124" s="1241"/>
      <c r="HW124" s="1241"/>
      <c r="HX124" s="1241"/>
      <c r="HY124" s="1241"/>
      <c r="HZ124" s="1241"/>
      <c r="IA124" s="1241"/>
      <c r="IB124" s="1241"/>
      <c r="IC124" s="1241"/>
      <c r="ID124" s="1241"/>
      <c r="IF124" s="1240"/>
      <c r="IG124" s="1240"/>
      <c r="IH124" s="1240"/>
      <c r="II124" s="1240"/>
      <c r="IJ124" s="1240"/>
      <c r="IK124" s="1240"/>
      <c r="IL124" s="1240"/>
      <c r="IM124" s="1240"/>
      <c r="IN124" s="1240"/>
      <c r="IO124" s="1240"/>
      <c r="IP124" s="1240"/>
      <c r="IQ124" s="1240"/>
      <c r="IR124" s="1240"/>
      <c r="IS124" s="1240"/>
      <c r="IT124" s="1240"/>
      <c r="IU124" s="1240"/>
      <c r="IV124" s="1240"/>
      <c r="IW124" s="1240"/>
      <c r="IX124" s="1241"/>
      <c r="IY124" s="1241"/>
      <c r="IZ124" s="1241"/>
      <c r="JA124" s="1241"/>
      <c r="JB124" s="1241"/>
      <c r="JC124" s="1241"/>
      <c r="JD124" s="1241"/>
      <c r="JE124" s="1241"/>
      <c r="JF124" s="1241"/>
      <c r="JG124" s="1241"/>
      <c r="JH124" s="1241"/>
      <c r="JI124" s="1241"/>
      <c r="JK124" s="1240"/>
      <c r="JL124" s="1240"/>
      <c r="JM124" s="1240"/>
      <c r="JN124" s="1240"/>
      <c r="JO124" s="1240"/>
      <c r="JP124" s="1240"/>
      <c r="JQ124" s="1240"/>
      <c r="JR124" s="1240"/>
      <c r="JS124" s="1240"/>
      <c r="JT124" s="1240"/>
      <c r="JU124" s="1240"/>
      <c r="JV124" s="1240"/>
      <c r="JW124" s="1240"/>
      <c r="JX124" s="1240"/>
      <c r="JY124" s="1240"/>
      <c r="JZ124" s="1240"/>
      <c r="KA124" s="1240"/>
      <c r="KB124" s="1240"/>
      <c r="KC124" s="1241"/>
      <c r="KD124" s="1241"/>
      <c r="KE124" s="1241"/>
      <c r="KF124" s="1241"/>
      <c r="KG124" s="1241"/>
      <c r="KH124" s="1241"/>
      <c r="KI124" s="1241"/>
      <c r="KJ124" s="1241"/>
      <c r="KK124" s="1241"/>
      <c r="KL124" s="1241"/>
      <c r="KM124" s="1241"/>
      <c r="KN124" s="1241"/>
      <c r="KP124" s="1240"/>
      <c r="KQ124" s="1240"/>
      <c r="KR124" s="1240"/>
      <c r="KS124" s="1240"/>
      <c r="KT124" s="1240"/>
      <c r="KU124" s="1240"/>
      <c r="KV124" s="1240"/>
      <c r="KW124" s="1240"/>
      <c r="KX124" s="1240"/>
      <c r="KY124" s="1240"/>
      <c r="KZ124" s="1240"/>
      <c r="LA124" s="1240"/>
      <c r="LB124" s="1240"/>
      <c r="LC124" s="1240"/>
      <c r="LD124" s="1240"/>
      <c r="LE124" s="1240"/>
      <c r="LF124" s="1240"/>
      <c r="LG124" s="1240"/>
      <c r="LH124" s="1241"/>
      <c r="LI124" s="1241"/>
      <c r="LJ124" s="1241"/>
      <c r="LK124" s="1241"/>
      <c r="LL124" s="1241"/>
      <c r="LM124" s="1241"/>
      <c r="LN124" s="1241"/>
      <c r="LO124" s="1241"/>
      <c r="LP124" s="1241"/>
      <c r="LQ124" s="1241"/>
      <c r="LR124" s="1241"/>
      <c r="LS124" s="1241"/>
      <c r="NA124" s="1240"/>
      <c r="NB124" s="1240"/>
      <c r="NC124" s="1240"/>
      <c r="ND124" s="1240"/>
      <c r="NE124" s="1240"/>
      <c r="NF124" s="1240"/>
      <c r="NG124" s="1240"/>
      <c r="NH124" s="1240"/>
      <c r="NI124" s="1240"/>
      <c r="NJ124" s="1240"/>
      <c r="NK124" s="1240"/>
      <c r="NL124" s="1240"/>
      <c r="NM124" s="1240"/>
      <c r="NN124" s="1240"/>
      <c r="NO124" s="1240"/>
      <c r="NP124" s="1240"/>
      <c r="NQ124" s="1240"/>
      <c r="NR124" s="1240"/>
      <c r="NS124" s="1241"/>
      <c r="NT124" s="1241"/>
      <c r="NU124" s="1241"/>
      <c r="NV124" s="1241"/>
      <c r="NW124" s="1241"/>
      <c r="NX124" s="1241"/>
      <c r="NY124" s="1241"/>
      <c r="NZ124" s="1241"/>
      <c r="OA124" s="1241"/>
      <c r="OB124" s="1241"/>
      <c r="OC124" s="1241"/>
      <c r="OD124" s="1241"/>
      <c r="OF124" s="1240"/>
      <c r="OG124" s="1240"/>
      <c r="OH124" s="1240"/>
      <c r="OI124" s="1240"/>
      <c r="OJ124" s="1240"/>
      <c r="OK124" s="1240"/>
      <c r="OL124" s="1240"/>
      <c r="OM124" s="1240"/>
      <c r="ON124" s="1240"/>
      <c r="OO124" s="1240"/>
      <c r="OP124" s="1240"/>
      <c r="OQ124" s="1240"/>
      <c r="OR124" s="1240"/>
      <c r="OS124" s="1240"/>
      <c r="OT124" s="1240"/>
      <c r="OU124" s="1240"/>
      <c r="OV124" s="1240"/>
      <c r="OW124" s="1240"/>
      <c r="OX124" s="1241"/>
      <c r="OY124" s="1241"/>
      <c r="OZ124" s="1241"/>
      <c r="PA124" s="1241"/>
      <c r="PB124" s="1241"/>
      <c r="PC124" s="1241"/>
      <c r="PD124" s="1241"/>
      <c r="PE124" s="1241"/>
      <c r="PF124" s="1241"/>
      <c r="PG124" s="1241"/>
      <c r="PH124" s="1241"/>
      <c r="PI124" s="1241"/>
      <c r="PK124" s="1240"/>
      <c r="PL124" s="1240"/>
      <c r="PM124" s="1240"/>
      <c r="PN124" s="1240"/>
      <c r="PO124" s="1240"/>
      <c r="PP124" s="1240"/>
      <c r="PQ124" s="1240"/>
      <c r="PR124" s="1240"/>
      <c r="PS124" s="1240"/>
      <c r="PT124" s="1240"/>
      <c r="PU124" s="1240"/>
      <c r="PV124" s="1240"/>
      <c r="PW124" s="1240"/>
      <c r="PX124" s="1240"/>
      <c r="PY124" s="1240"/>
      <c r="PZ124" s="1240"/>
      <c r="QA124" s="1240"/>
      <c r="QB124" s="1240"/>
      <c r="QC124" s="1241"/>
      <c r="QD124" s="1241"/>
      <c r="QE124" s="1241"/>
      <c r="QF124" s="1241"/>
      <c r="QG124" s="1241"/>
      <c r="QH124" s="1241"/>
      <c r="QI124" s="1241"/>
      <c r="QJ124" s="1241"/>
      <c r="QK124" s="1241"/>
      <c r="QL124" s="1241"/>
      <c r="QM124" s="1241"/>
      <c r="QN124" s="1241"/>
      <c r="QP124" s="1240"/>
      <c r="QQ124" s="1240"/>
      <c r="QR124" s="1240"/>
      <c r="QS124" s="1240"/>
      <c r="QT124" s="1240"/>
      <c r="QU124" s="1240"/>
      <c r="QV124" s="1240"/>
      <c r="QW124" s="1240"/>
      <c r="QX124" s="1240"/>
      <c r="QY124" s="1240"/>
      <c r="QZ124" s="1240"/>
      <c r="RA124" s="1240"/>
      <c r="RB124" s="1240"/>
      <c r="RC124" s="1240"/>
      <c r="RD124" s="1240"/>
      <c r="RE124" s="1240"/>
      <c r="RF124" s="1240"/>
      <c r="RG124" s="1240"/>
      <c r="RH124" s="1241"/>
      <c r="RI124" s="1241"/>
      <c r="RJ124" s="1241"/>
      <c r="RK124" s="1241"/>
      <c r="RL124" s="1241"/>
      <c r="RM124" s="1241"/>
      <c r="RN124" s="1241"/>
      <c r="RO124" s="1241"/>
      <c r="RP124" s="1241"/>
      <c r="RQ124" s="1241"/>
      <c r="RR124" s="1241"/>
      <c r="RS124" s="1241"/>
    </row>
    <row r="125" spans="1:487" s="551" customFormat="1" ht="9.9499999999999993" customHeight="1">
      <c r="A125" s="553"/>
      <c r="B125" s="559"/>
      <c r="C125" s="480"/>
      <c r="D125" s="1399"/>
      <c r="E125" s="1400"/>
      <c r="F125" s="1400"/>
      <c r="G125" s="1400"/>
      <c r="H125" s="1400"/>
      <c r="I125" s="1400"/>
      <c r="J125" s="1400"/>
      <c r="K125" s="1400"/>
      <c r="L125" s="1400"/>
      <c r="M125" s="1400"/>
      <c r="N125" s="1400"/>
      <c r="O125" s="1400"/>
      <c r="P125" s="1400"/>
      <c r="Q125" s="1400"/>
      <c r="R125" s="1400"/>
      <c r="S125" s="1400"/>
      <c r="T125" s="1400"/>
      <c r="U125" s="1400"/>
      <c r="V125" s="1400"/>
      <c r="W125" s="1400"/>
      <c r="X125" s="1400"/>
      <c r="Y125" s="1401"/>
      <c r="Z125" s="545"/>
      <c r="AA125" s="1154"/>
      <c r="AB125" s="1155"/>
      <c r="AC125" s="1156"/>
      <c r="AD125" s="7"/>
      <c r="AE125" s="7"/>
      <c r="BA125" s="1240"/>
      <c r="BB125" s="1240"/>
      <c r="BC125" s="1240"/>
      <c r="BD125" s="1240"/>
      <c r="BE125" s="1240"/>
      <c r="BF125" s="1240"/>
      <c r="BG125" s="1240"/>
      <c r="BH125" s="1240"/>
      <c r="BI125" s="1240"/>
      <c r="BJ125" s="1240"/>
      <c r="BK125" s="1240"/>
      <c r="BL125" s="1240"/>
      <c r="BM125" s="1240"/>
      <c r="BN125" s="1240"/>
      <c r="BO125" s="1240"/>
      <c r="BP125" s="1240"/>
      <c r="BQ125" s="1240"/>
      <c r="BR125" s="1240"/>
      <c r="BS125" s="1241"/>
      <c r="BT125" s="1241"/>
      <c r="BU125" s="1241"/>
      <c r="BV125" s="1241"/>
      <c r="BW125" s="1241"/>
      <c r="BX125" s="1241"/>
      <c r="BY125" s="1241"/>
      <c r="BZ125" s="1241"/>
      <c r="CA125" s="1241"/>
      <c r="CB125" s="1241"/>
      <c r="CC125" s="1241"/>
      <c r="CD125" s="1241"/>
      <c r="CF125" s="1240"/>
      <c r="CG125" s="1240"/>
      <c r="CH125" s="1240"/>
      <c r="CI125" s="1240"/>
      <c r="CJ125" s="1240"/>
      <c r="CK125" s="1240"/>
      <c r="CL125" s="1240"/>
      <c r="CM125" s="1240"/>
      <c r="CN125" s="1240"/>
      <c r="CO125" s="1240"/>
      <c r="CP125" s="1240"/>
      <c r="CQ125" s="1240"/>
      <c r="CR125" s="1240"/>
      <c r="CS125" s="1240"/>
      <c r="CT125" s="1240"/>
      <c r="CU125" s="1240"/>
      <c r="CV125" s="1240"/>
      <c r="CW125" s="1240"/>
      <c r="CX125" s="1241"/>
      <c r="CY125" s="1241"/>
      <c r="CZ125" s="1241"/>
      <c r="DA125" s="1241"/>
      <c r="DB125" s="1241"/>
      <c r="DC125" s="1241"/>
      <c r="DD125" s="1241"/>
      <c r="DE125" s="1241"/>
      <c r="DF125" s="1241"/>
      <c r="DG125" s="1241"/>
      <c r="DH125" s="1241"/>
      <c r="DI125" s="1241"/>
      <c r="DK125" s="1240"/>
      <c r="DL125" s="1240"/>
      <c r="DM125" s="1240"/>
      <c r="DN125" s="1240"/>
      <c r="DO125" s="1240"/>
      <c r="DP125" s="1240"/>
      <c r="DQ125" s="1240"/>
      <c r="DR125" s="1240"/>
      <c r="DS125" s="1240"/>
      <c r="DT125" s="1240"/>
      <c r="DU125" s="1240"/>
      <c r="DV125" s="1240"/>
      <c r="DW125" s="1240"/>
      <c r="DX125" s="1240"/>
      <c r="DY125" s="1240"/>
      <c r="DZ125" s="1240"/>
      <c r="EA125" s="1240"/>
      <c r="EB125" s="1240"/>
      <c r="EC125" s="1241"/>
      <c r="ED125" s="1241"/>
      <c r="EE125" s="1241"/>
      <c r="EF125" s="1241"/>
      <c r="EG125" s="1241"/>
      <c r="EH125" s="1241"/>
      <c r="EI125" s="1241"/>
      <c r="EJ125" s="1241"/>
      <c r="EK125" s="1241"/>
      <c r="EL125" s="1241"/>
      <c r="EM125" s="1241"/>
      <c r="EN125" s="1241"/>
      <c r="EP125" s="1240"/>
      <c r="EQ125" s="1240"/>
      <c r="ER125" s="1240"/>
      <c r="ES125" s="1240"/>
      <c r="ET125" s="1240"/>
      <c r="EU125" s="1240"/>
      <c r="EV125" s="1240"/>
      <c r="EW125" s="1240"/>
      <c r="EX125" s="1240"/>
      <c r="EY125" s="1240"/>
      <c r="EZ125" s="1240"/>
      <c r="FA125" s="1240"/>
      <c r="FB125" s="1240"/>
      <c r="FC125" s="1240"/>
      <c r="FD125" s="1240"/>
      <c r="FE125" s="1240"/>
      <c r="FF125" s="1240"/>
      <c r="FG125" s="1240"/>
      <c r="FH125" s="1241"/>
      <c r="FI125" s="1241"/>
      <c r="FJ125" s="1241"/>
      <c r="FK125" s="1241"/>
      <c r="FL125" s="1241"/>
      <c r="FM125" s="1241"/>
      <c r="FN125" s="1241"/>
      <c r="FO125" s="1241"/>
      <c r="FP125" s="1241"/>
      <c r="FQ125" s="1241"/>
      <c r="FR125" s="1241"/>
      <c r="FS125" s="1241"/>
      <c r="HA125" s="1240"/>
      <c r="HB125" s="1240"/>
      <c r="HC125" s="1240"/>
      <c r="HD125" s="1240"/>
      <c r="HE125" s="1240"/>
      <c r="HF125" s="1240"/>
      <c r="HG125" s="1240"/>
      <c r="HH125" s="1240"/>
      <c r="HI125" s="1240"/>
      <c r="HJ125" s="1240"/>
      <c r="HK125" s="1240"/>
      <c r="HL125" s="1240"/>
      <c r="HM125" s="1240"/>
      <c r="HN125" s="1240"/>
      <c r="HO125" s="1240"/>
      <c r="HP125" s="1240"/>
      <c r="HQ125" s="1240"/>
      <c r="HR125" s="1240"/>
      <c r="HS125" s="1241"/>
      <c r="HT125" s="1241"/>
      <c r="HU125" s="1241"/>
      <c r="HV125" s="1241"/>
      <c r="HW125" s="1241"/>
      <c r="HX125" s="1241"/>
      <c r="HY125" s="1241"/>
      <c r="HZ125" s="1241"/>
      <c r="IA125" s="1241"/>
      <c r="IB125" s="1241"/>
      <c r="IC125" s="1241"/>
      <c r="ID125" s="1241"/>
      <c r="IF125" s="1240"/>
      <c r="IG125" s="1240"/>
      <c r="IH125" s="1240"/>
      <c r="II125" s="1240"/>
      <c r="IJ125" s="1240"/>
      <c r="IK125" s="1240"/>
      <c r="IL125" s="1240"/>
      <c r="IM125" s="1240"/>
      <c r="IN125" s="1240"/>
      <c r="IO125" s="1240"/>
      <c r="IP125" s="1240"/>
      <c r="IQ125" s="1240"/>
      <c r="IR125" s="1240"/>
      <c r="IS125" s="1240"/>
      <c r="IT125" s="1240"/>
      <c r="IU125" s="1240"/>
      <c r="IV125" s="1240"/>
      <c r="IW125" s="1240"/>
      <c r="IX125" s="1241"/>
      <c r="IY125" s="1241"/>
      <c r="IZ125" s="1241"/>
      <c r="JA125" s="1241"/>
      <c r="JB125" s="1241"/>
      <c r="JC125" s="1241"/>
      <c r="JD125" s="1241"/>
      <c r="JE125" s="1241"/>
      <c r="JF125" s="1241"/>
      <c r="JG125" s="1241"/>
      <c r="JH125" s="1241"/>
      <c r="JI125" s="1241"/>
      <c r="JK125" s="1240"/>
      <c r="JL125" s="1240"/>
      <c r="JM125" s="1240"/>
      <c r="JN125" s="1240"/>
      <c r="JO125" s="1240"/>
      <c r="JP125" s="1240"/>
      <c r="JQ125" s="1240"/>
      <c r="JR125" s="1240"/>
      <c r="JS125" s="1240"/>
      <c r="JT125" s="1240"/>
      <c r="JU125" s="1240"/>
      <c r="JV125" s="1240"/>
      <c r="JW125" s="1240"/>
      <c r="JX125" s="1240"/>
      <c r="JY125" s="1240"/>
      <c r="JZ125" s="1240"/>
      <c r="KA125" s="1240"/>
      <c r="KB125" s="1240"/>
      <c r="KC125" s="1241"/>
      <c r="KD125" s="1241"/>
      <c r="KE125" s="1241"/>
      <c r="KF125" s="1241"/>
      <c r="KG125" s="1241"/>
      <c r="KH125" s="1241"/>
      <c r="KI125" s="1241"/>
      <c r="KJ125" s="1241"/>
      <c r="KK125" s="1241"/>
      <c r="KL125" s="1241"/>
      <c r="KM125" s="1241"/>
      <c r="KN125" s="1241"/>
      <c r="KP125" s="1240"/>
      <c r="KQ125" s="1240"/>
      <c r="KR125" s="1240"/>
      <c r="KS125" s="1240"/>
      <c r="KT125" s="1240"/>
      <c r="KU125" s="1240"/>
      <c r="KV125" s="1240"/>
      <c r="KW125" s="1240"/>
      <c r="KX125" s="1240"/>
      <c r="KY125" s="1240"/>
      <c r="KZ125" s="1240"/>
      <c r="LA125" s="1240"/>
      <c r="LB125" s="1240"/>
      <c r="LC125" s="1240"/>
      <c r="LD125" s="1240"/>
      <c r="LE125" s="1240"/>
      <c r="LF125" s="1240"/>
      <c r="LG125" s="1240"/>
      <c r="LH125" s="1241"/>
      <c r="LI125" s="1241"/>
      <c r="LJ125" s="1241"/>
      <c r="LK125" s="1241"/>
      <c r="LL125" s="1241"/>
      <c r="LM125" s="1241"/>
      <c r="LN125" s="1241"/>
      <c r="LO125" s="1241"/>
      <c r="LP125" s="1241"/>
      <c r="LQ125" s="1241"/>
      <c r="LR125" s="1241"/>
      <c r="LS125" s="1241"/>
      <c r="NA125" s="1240"/>
      <c r="NB125" s="1240"/>
      <c r="NC125" s="1240"/>
      <c r="ND125" s="1240"/>
      <c r="NE125" s="1240"/>
      <c r="NF125" s="1240"/>
      <c r="NG125" s="1240"/>
      <c r="NH125" s="1240"/>
      <c r="NI125" s="1240"/>
      <c r="NJ125" s="1240"/>
      <c r="NK125" s="1240"/>
      <c r="NL125" s="1240"/>
      <c r="NM125" s="1240"/>
      <c r="NN125" s="1240"/>
      <c r="NO125" s="1240"/>
      <c r="NP125" s="1240"/>
      <c r="NQ125" s="1240"/>
      <c r="NR125" s="1240"/>
      <c r="NS125" s="1241"/>
      <c r="NT125" s="1241"/>
      <c r="NU125" s="1241"/>
      <c r="NV125" s="1241"/>
      <c r="NW125" s="1241"/>
      <c r="NX125" s="1241"/>
      <c r="NY125" s="1241"/>
      <c r="NZ125" s="1241"/>
      <c r="OA125" s="1241"/>
      <c r="OB125" s="1241"/>
      <c r="OC125" s="1241"/>
      <c r="OD125" s="1241"/>
      <c r="OF125" s="1240"/>
      <c r="OG125" s="1240"/>
      <c r="OH125" s="1240"/>
      <c r="OI125" s="1240"/>
      <c r="OJ125" s="1240"/>
      <c r="OK125" s="1240"/>
      <c r="OL125" s="1240"/>
      <c r="OM125" s="1240"/>
      <c r="ON125" s="1240"/>
      <c r="OO125" s="1240"/>
      <c r="OP125" s="1240"/>
      <c r="OQ125" s="1240"/>
      <c r="OR125" s="1240"/>
      <c r="OS125" s="1240"/>
      <c r="OT125" s="1240"/>
      <c r="OU125" s="1240"/>
      <c r="OV125" s="1240"/>
      <c r="OW125" s="1240"/>
      <c r="OX125" s="1241"/>
      <c r="OY125" s="1241"/>
      <c r="OZ125" s="1241"/>
      <c r="PA125" s="1241"/>
      <c r="PB125" s="1241"/>
      <c r="PC125" s="1241"/>
      <c r="PD125" s="1241"/>
      <c r="PE125" s="1241"/>
      <c r="PF125" s="1241"/>
      <c r="PG125" s="1241"/>
      <c r="PH125" s="1241"/>
      <c r="PI125" s="1241"/>
      <c r="PK125" s="1240"/>
      <c r="PL125" s="1240"/>
      <c r="PM125" s="1240"/>
      <c r="PN125" s="1240"/>
      <c r="PO125" s="1240"/>
      <c r="PP125" s="1240"/>
      <c r="PQ125" s="1240"/>
      <c r="PR125" s="1240"/>
      <c r="PS125" s="1240"/>
      <c r="PT125" s="1240"/>
      <c r="PU125" s="1240"/>
      <c r="PV125" s="1240"/>
      <c r="PW125" s="1240"/>
      <c r="PX125" s="1240"/>
      <c r="PY125" s="1240"/>
      <c r="PZ125" s="1240"/>
      <c r="QA125" s="1240"/>
      <c r="QB125" s="1240"/>
      <c r="QC125" s="1241"/>
      <c r="QD125" s="1241"/>
      <c r="QE125" s="1241"/>
      <c r="QF125" s="1241"/>
      <c r="QG125" s="1241"/>
      <c r="QH125" s="1241"/>
      <c r="QI125" s="1241"/>
      <c r="QJ125" s="1241"/>
      <c r="QK125" s="1241"/>
      <c r="QL125" s="1241"/>
      <c r="QM125" s="1241"/>
      <c r="QN125" s="1241"/>
      <c r="QP125" s="1240"/>
      <c r="QQ125" s="1240"/>
      <c r="QR125" s="1240"/>
      <c r="QS125" s="1240"/>
      <c r="QT125" s="1240"/>
      <c r="QU125" s="1240"/>
      <c r="QV125" s="1240"/>
      <c r="QW125" s="1240"/>
      <c r="QX125" s="1240"/>
      <c r="QY125" s="1240"/>
      <c r="QZ125" s="1240"/>
      <c r="RA125" s="1240"/>
      <c r="RB125" s="1240"/>
      <c r="RC125" s="1240"/>
      <c r="RD125" s="1240"/>
      <c r="RE125" s="1240"/>
      <c r="RF125" s="1240"/>
      <c r="RG125" s="1240"/>
      <c r="RH125" s="1241"/>
      <c r="RI125" s="1241"/>
      <c r="RJ125" s="1241"/>
      <c r="RK125" s="1241"/>
      <c r="RL125" s="1241"/>
      <c r="RM125" s="1241"/>
      <c r="RN125" s="1241"/>
      <c r="RO125" s="1241"/>
      <c r="RP125" s="1241"/>
      <c r="RQ125" s="1241"/>
      <c r="RR125" s="1241"/>
      <c r="RS125" s="1241"/>
    </row>
    <row r="126" spans="1:487" s="551" customFormat="1" ht="9.9499999999999993" customHeight="1">
      <c r="A126" s="553"/>
      <c r="B126" s="7"/>
      <c r="C126" s="224"/>
      <c r="D126" s="224"/>
      <c r="E126" s="224"/>
      <c r="F126" s="224"/>
      <c r="G126" s="224"/>
      <c r="H126" s="224"/>
      <c r="I126" s="224"/>
      <c r="J126" s="224"/>
      <c r="K126" s="224"/>
      <c r="L126" s="224"/>
      <c r="M126" s="224"/>
      <c r="N126" s="224"/>
      <c r="O126" s="224"/>
      <c r="P126" s="224"/>
      <c r="Q126" s="224"/>
      <c r="R126" s="224"/>
      <c r="S126" s="224"/>
      <c r="T126" s="224"/>
      <c r="U126" s="224"/>
      <c r="V126" s="224"/>
      <c r="W126" s="224"/>
      <c r="X126" s="224"/>
      <c r="Y126" s="224"/>
      <c r="Z126" s="224"/>
      <c r="AA126" s="224"/>
      <c r="AB126" s="224"/>
      <c r="AC126" s="224"/>
      <c r="AD126" s="224"/>
      <c r="AE126" s="10"/>
      <c r="AF126" s="7"/>
      <c r="BA126" s="1240"/>
      <c r="BB126" s="1240"/>
      <c r="BC126" s="1240"/>
      <c r="BD126" s="1240"/>
      <c r="BE126" s="1240"/>
      <c r="BF126" s="1240"/>
      <c r="BG126" s="1240"/>
      <c r="BH126" s="1240"/>
      <c r="BI126" s="1240"/>
      <c r="BJ126" s="1240"/>
      <c r="BK126" s="1240"/>
      <c r="BL126" s="1240"/>
      <c r="BM126" s="1240"/>
      <c r="BN126" s="1240"/>
      <c r="BO126" s="1240"/>
      <c r="BP126" s="1240"/>
      <c r="BQ126" s="1240"/>
      <c r="BR126" s="1240"/>
      <c r="BS126" s="1241"/>
      <c r="BT126" s="1241"/>
      <c r="BU126" s="1241"/>
      <c r="BV126" s="1241"/>
      <c r="BW126" s="1241"/>
      <c r="BX126" s="1241"/>
      <c r="BY126" s="1241"/>
      <c r="BZ126" s="1241"/>
      <c r="CA126" s="1241"/>
      <c r="CB126" s="1241"/>
      <c r="CC126" s="1241"/>
      <c r="CD126" s="1241"/>
      <c r="CF126" s="1240"/>
      <c r="CG126" s="1240"/>
      <c r="CH126" s="1240"/>
      <c r="CI126" s="1240"/>
      <c r="CJ126" s="1240"/>
      <c r="CK126" s="1240"/>
      <c r="CL126" s="1240"/>
      <c r="CM126" s="1240"/>
      <c r="CN126" s="1240"/>
      <c r="CO126" s="1240"/>
      <c r="CP126" s="1240"/>
      <c r="CQ126" s="1240"/>
      <c r="CR126" s="1240"/>
      <c r="CS126" s="1240"/>
      <c r="CT126" s="1240"/>
      <c r="CU126" s="1240"/>
      <c r="CV126" s="1240"/>
      <c r="CW126" s="1240"/>
      <c r="CX126" s="1241"/>
      <c r="CY126" s="1241"/>
      <c r="CZ126" s="1241"/>
      <c r="DA126" s="1241"/>
      <c r="DB126" s="1241"/>
      <c r="DC126" s="1241"/>
      <c r="DD126" s="1241"/>
      <c r="DE126" s="1241"/>
      <c r="DF126" s="1241"/>
      <c r="DG126" s="1241"/>
      <c r="DH126" s="1241"/>
      <c r="DI126" s="1241"/>
      <c r="DK126" s="1240"/>
      <c r="DL126" s="1240"/>
      <c r="DM126" s="1240"/>
      <c r="DN126" s="1240"/>
      <c r="DO126" s="1240"/>
      <c r="DP126" s="1240"/>
      <c r="DQ126" s="1240"/>
      <c r="DR126" s="1240"/>
      <c r="DS126" s="1240"/>
      <c r="DT126" s="1240"/>
      <c r="DU126" s="1240"/>
      <c r="DV126" s="1240"/>
      <c r="DW126" s="1240"/>
      <c r="DX126" s="1240"/>
      <c r="DY126" s="1240"/>
      <c r="DZ126" s="1240"/>
      <c r="EA126" s="1240"/>
      <c r="EB126" s="1240"/>
      <c r="EC126" s="1241"/>
      <c r="ED126" s="1241"/>
      <c r="EE126" s="1241"/>
      <c r="EF126" s="1241"/>
      <c r="EG126" s="1241"/>
      <c r="EH126" s="1241"/>
      <c r="EI126" s="1241"/>
      <c r="EJ126" s="1241"/>
      <c r="EK126" s="1241"/>
      <c r="EL126" s="1241"/>
      <c r="EM126" s="1241"/>
      <c r="EN126" s="1241"/>
      <c r="EP126" s="1240"/>
      <c r="EQ126" s="1240"/>
      <c r="ER126" s="1240"/>
      <c r="ES126" s="1240"/>
      <c r="ET126" s="1240"/>
      <c r="EU126" s="1240"/>
      <c r="EV126" s="1240"/>
      <c r="EW126" s="1240"/>
      <c r="EX126" s="1240"/>
      <c r="EY126" s="1240"/>
      <c r="EZ126" s="1240"/>
      <c r="FA126" s="1240"/>
      <c r="FB126" s="1240"/>
      <c r="FC126" s="1240"/>
      <c r="FD126" s="1240"/>
      <c r="FE126" s="1240"/>
      <c r="FF126" s="1240"/>
      <c r="FG126" s="1240"/>
      <c r="FH126" s="1241"/>
      <c r="FI126" s="1241"/>
      <c r="FJ126" s="1241"/>
      <c r="FK126" s="1241"/>
      <c r="FL126" s="1241"/>
      <c r="FM126" s="1241"/>
      <c r="FN126" s="1241"/>
      <c r="FO126" s="1241"/>
      <c r="FP126" s="1241"/>
      <c r="FQ126" s="1241"/>
      <c r="FR126" s="1241"/>
      <c r="FS126" s="1241"/>
      <c r="HA126" s="1240"/>
      <c r="HB126" s="1240"/>
      <c r="HC126" s="1240"/>
      <c r="HD126" s="1240"/>
      <c r="HE126" s="1240"/>
      <c r="HF126" s="1240"/>
      <c r="HG126" s="1240"/>
      <c r="HH126" s="1240"/>
      <c r="HI126" s="1240"/>
      <c r="HJ126" s="1240"/>
      <c r="HK126" s="1240"/>
      <c r="HL126" s="1240"/>
      <c r="HM126" s="1240"/>
      <c r="HN126" s="1240"/>
      <c r="HO126" s="1240"/>
      <c r="HP126" s="1240"/>
      <c r="HQ126" s="1240"/>
      <c r="HR126" s="1240"/>
      <c r="HS126" s="1241"/>
      <c r="HT126" s="1241"/>
      <c r="HU126" s="1241"/>
      <c r="HV126" s="1241"/>
      <c r="HW126" s="1241"/>
      <c r="HX126" s="1241"/>
      <c r="HY126" s="1241"/>
      <c r="HZ126" s="1241"/>
      <c r="IA126" s="1241"/>
      <c r="IB126" s="1241"/>
      <c r="IC126" s="1241"/>
      <c r="ID126" s="1241"/>
      <c r="IF126" s="1240"/>
      <c r="IG126" s="1240"/>
      <c r="IH126" s="1240"/>
      <c r="II126" s="1240"/>
      <c r="IJ126" s="1240"/>
      <c r="IK126" s="1240"/>
      <c r="IL126" s="1240"/>
      <c r="IM126" s="1240"/>
      <c r="IN126" s="1240"/>
      <c r="IO126" s="1240"/>
      <c r="IP126" s="1240"/>
      <c r="IQ126" s="1240"/>
      <c r="IR126" s="1240"/>
      <c r="IS126" s="1240"/>
      <c r="IT126" s="1240"/>
      <c r="IU126" s="1240"/>
      <c r="IV126" s="1240"/>
      <c r="IW126" s="1240"/>
      <c r="IX126" s="1241"/>
      <c r="IY126" s="1241"/>
      <c r="IZ126" s="1241"/>
      <c r="JA126" s="1241"/>
      <c r="JB126" s="1241"/>
      <c r="JC126" s="1241"/>
      <c r="JD126" s="1241"/>
      <c r="JE126" s="1241"/>
      <c r="JF126" s="1241"/>
      <c r="JG126" s="1241"/>
      <c r="JH126" s="1241"/>
      <c r="JI126" s="1241"/>
      <c r="JK126" s="1240"/>
      <c r="JL126" s="1240"/>
      <c r="JM126" s="1240"/>
      <c r="JN126" s="1240"/>
      <c r="JO126" s="1240"/>
      <c r="JP126" s="1240"/>
      <c r="JQ126" s="1240"/>
      <c r="JR126" s="1240"/>
      <c r="JS126" s="1240"/>
      <c r="JT126" s="1240"/>
      <c r="JU126" s="1240"/>
      <c r="JV126" s="1240"/>
      <c r="JW126" s="1240"/>
      <c r="JX126" s="1240"/>
      <c r="JY126" s="1240"/>
      <c r="JZ126" s="1240"/>
      <c r="KA126" s="1240"/>
      <c r="KB126" s="1240"/>
      <c r="KC126" s="1241"/>
      <c r="KD126" s="1241"/>
      <c r="KE126" s="1241"/>
      <c r="KF126" s="1241"/>
      <c r="KG126" s="1241"/>
      <c r="KH126" s="1241"/>
      <c r="KI126" s="1241"/>
      <c r="KJ126" s="1241"/>
      <c r="KK126" s="1241"/>
      <c r="KL126" s="1241"/>
      <c r="KM126" s="1241"/>
      <c r="KN126" s="1241"/>
      <c r="KP126" s="1240"/>
      <c r="KQ126" s="1240"/>
      <c r="KR126" s="1240"/>
      <c r="KS126" s="1240"/>
      <c r="KT126" s="1240"/>
      <c r="KU126" s="1240"/>
      <c r="KV126" s="1240"/>
      <c r="KW126" s="1240"/>
      <c r="KX126" s="1240"/>
      <c r="KY126" s="1240"/>
      <c r="KZ126" s="1240"/>
      <c r="LA126" s="1240"/>
      <c r="LB126" s="1240"/>
      <c r="LC126" s="1240"/>
      <c r="LD126" s="1240"/>
      <c r="LE126" s="1240"/>
      <c r="LF126" s="1240"/>
      <c r="LG126" s="1240"/>
      <c r="LH126" s="1241"/>
      <c r="LI126" s="1241"/>
      <c r="LJ126" s="1241"/>
      <c r="LK126" s="1241"/>
      <c r="LL126" s="1241"/>
      <c r="LM126" s="1241"/>
      <c r="LN126" s="1241"/>
      <c r="LO126" s="1241"/>
      <c r="LP126" s="1241"/>
      <c r="LQ126" s="1241"/>
      <c r="LR126" s="1241"/>
      <c r="LS126" s="1241"/>
      <c r="NA126" s="1240"/>
      <c r="NB126" s="1240"/>
      <c r="NC126" s="1240"/>
      <c r="ND126" s="1240"/>
      <c r="NE126" s="1240"/>
      <c r="NF126" s="1240"/>
      <c r="NG126" s="1240"/>
      <c r="NH126" s="1240"/>
      <c r="NI126" s="1240"/>
      <c r="NJ126" s="1240"/>
      <c r="NK126" s="1240"/>
      <c r="NL126" s="1240"/>
      <c r="NM126" s="1240"/>
      <c r="NN126" s="1240"/>
      <c r="NO126" s="1240"/>
      <c r="NP126" s="1240"/>
      <c r="NQ126" s="1240"/>
      <c r="NR126" s="1240"/>
      <c r="NS126" s="1241"/>
      <c r="NT126" s="1241"/>
      <c r="NU126" s="1241"/>
      <c r="NV126" s="1241"/>
      <c r="NW126" s="1241"/>
      <c r="NX126" s="1241"/>
      <c r="NY126" s="1241"/>
      <c r="NZ126" s="1241"/>
      <c r="OA126" s="1241"/>
      <c r="OB126" s="1241"/>
      <c r="OC126" s="1241"/>
      <c r="OD126" s="1241"/>
      <c r="OF126" s="1240"/>
      <c r="OG126" s="1240"/>
      <c r="OH126" s="1240"/>
      <c r="OI126" s="1240"/>
      <c r="OJ126" s="1240"/>
      <c r="OK126" s="1240"/>
      <c r="OL126" s="1240"/>
      <c r="OM126" s="1240"/>
      <c r="ON126" s="1240"/>
      <c r="OO126" s="1240"/>
      <c r="OP126" s="1240"/>
      <c r="OQ126" s="1240"/>
      <c r="OR126" s="1240"/>
      <c r="OS126" s="1240"/>
      <c r="OT126" s="1240"/>
      <c r="OU126" s="1240"/>
      <c r="OV126" s="1240"/>
      <c r="OW126" s="1240"/>
      <c r="OX126" s="1241"/>
      <c r="OY126" s="1241"/>
      <c r="OZ126" s="1241"/>
      <c r="PA126" s="1241"/>
      <c r="PB126" s="1241"/>
      <c r="PC126" s="1241"/>
      <c r="PD126" s="1241"/>
      <c r="PE126" s="1241"/>
      <c r="PF126" s="1241"/>
      <c r="PG126" s="1241"/>
      <c r="PH126" s="1241"/>
      <c r="PI126" s="1241"/>
      <c r="PK126" s="1240"/>
      <c r="PL126" s="1240"/>
      <c r="PM126" s="1240"/>
      <c r="PN126" s="1240"/>
      <c r="PO126" s="1240"/>
      <c r="PP126" s="1240"/>
      <c r="PQ126" s="1240"/>
      <c r="PR126" s="1240"/>
      <c r="PS126" s="1240"/>
      <c r="PT126" s="1240"/>
      <c r="PU126" s="1240"/>
      <c r="PV126" s="1240"/>
      <c r="PW126" s="1240"/>
      <c r="PX126" s="1240"/>
      <c r="PY126" s="1240"/>
      <c r="PZ126" s="1240"/>
      <c r="QA126" s="1240"/>
      <c r="QB126" s="1240"/>
      <c r="QC126" s="1241"/>
      <c r="QD126" s="1241"/>
      <c r="QE126" s="1241"/>
      <c r="QF126" s="1241"/>
      <c r="QG126" s="1241"/>
      <c r="QH126" s="1241"/>
      <c r="QI126" s="1241"/>
      <c r="QJ126" s="1241"/>
      <c r="QK126" s="1241"/>
      <c r="QL126" s="1241"/>
      <c r="QM126" s="1241"/>
      <c r="QN126" s="1241"/>
      <c r="QP126" s="1240"/>
      <c r="QQ126" s="1240"/>
      <c r="QR126" s="1240"/>
      <c r="QS126" s="1240"/>
      <c r="QT126" s="1240"/>
      <c r="QU126" s="1240"/>
      <c r="QV126" s="1240"/>
      <c r="QW126" s="1240"/>
      <c r="QX126" s="1240"/>
      <c r="QY126" s="1240"/>
      <c r="QZ126" s="1240"/>
      <c r="RA126" s="1240"/>
      <c r="RB126" s="1240"/>
      <c r="RC126" s="1240"/>
      <c r="RD126" s="1240"/>
      <c r="RE126" s="1240"/>
      <c r="RF126" s="1240"/>
      <c r="RG126" s="1240"/>
      <c r="RH126" s="1241"/>
      <c r="RI126" s="1241"/>
      <c r="RJ126" s="1241"/>
      <c r="RK126" s="1241"/>
      <c r="RL126" s="1241"/>
      <c r="RM126" s="1241"/>
      <c r="RN126" s="1241"/>
      <c r="RO126" s="1241"/>
      <c r="RP126" s="1241"/>
      <c r="RQ126" s="1241"/>
      <c r="RR126" s="1241"/>
      <c r="RS126" s="1241"/>
    </row>
    <row r="127" spans="1:487" s="551" customFormat="1" ht="9.9499999999999993" customHeight="1">
      <c r="A127" s="553"/>
      <c r="B127" s="559"/>
      <c r="D127" s="1394" t="s">
        <v>624</v>
      </c>
      <c r="E127" s="1395"/>
      <c r="F127" s="1395"/>
      <c r="G127" s="1395"/>
      <c r="H127" s="1395"/>
      <c r="I127" s="1395"/>
      <c r="J127" s="1395"/>
      <c r="K127" s="1395"/>
      <c r="L127" s="1395"/>
      <c r="M127" s="1395"/>
      <c r="N127" s="1395"/>
      <c r="O127" s="1395"/>
      <c r="P127" s="1395"/>
      <c r="Q127" s="1395"/>
      <c r="R127" s="1395"/>
      <c r="S127" s="1395"/>
      <c r="T127" s="1395"/>
      <c r="U127" s="1395"/>
      <c r="V127" s="1395"/>
      <c r="W127" s="1395"/>
      <c r="X127" s="1395"/>
      <c r="Y127" s="1396"/>
      <c r="Z127" s="545"/>
      <c r="AA127" s="1148"/>
      <c r="AB127" s="1149"/>
      <c r="AC127" s="1150"/>
      <c r="AD127" s="7"/>
      <c r="AE127" s="7"/>
      <c r="BA127" s="1240"/>
      <c r="BB127" s="1240"/>
      <c r="BC127" s="1240"/>
      <c r="BD127" s="1240"/>
      <c r="BE127" s="1240"/>
      <c r="BF127" s="1240"/>
      <c r="BG127" s="1240"/>
      <c r="BH127" s="1240"/>
      <c r="BI127" s="1240"/>
      <c r="BJ127" s="1240"/>
      <c r="BK127" s="1240"/>
      <c r="BL127" s="1240"/>
      <c r="BM127" s="1240"/>
      <c r="BN127" s="1240"/>
      <c r="BO127" s="1240"/>
      <c r="BP127" s="1240"/>
      <c r="BQ127" s="1240"/>
      <c r="BR127" s="1240"/>
      <c r="BS127" s="1241"/>
      <c r="BT127" s="1241"/>
      <c r="BU127" s="1241"/>
      <c r="BV127" s="1241"/>
      <c r="BW127" s="1241"/>
      <c r="BX127" s="1241"/>
      <c r="BY127" s="1241"/>
      <c r="BZ127" s="1241"/>
      <c r="CA127" s="1241"/>
      <c r="CB127" s="1241"/>
      <c r="CC127" s="1241"/>
      <c r="CD127" s="1241"/>
      <c r="CF127" s="1240"/>
      <c r="CG127" s="1240"/>
      <c r="CH127" s="1240"/>
      <c r="CI127" s="1240"/>
      <c r="CJ127" s="1240"/>
      <c r="CK127" s="1240"/>
      <c r="CL127" s="1240"/>
      <c r="CM127" s="1240"/>
      <c r="CN127" s="1240"/>
      <c r="CO127" s="1240"/>
      <c r="CP127" s="1240"/>
      <c r="CQ127" s="1240"/>
      <c r="CR127" s="1240"/>
      <c r="CS127" s="1240"/>
      <c r="CT127" s="1240"/>
      <c r="CU127" s="1240"/>
      <c r="CV127" s="1240"/>
      <c r="CW127" s="1240"/>
      <c r="CX127" s="1241"/>
      <c r="CY127" s="1241"/>
      <c r="CZ127" s="1241"/>
      <c r="DA127" s="1241"/>
      <c r="DB127" s="1241"/>
      <c r="DC127" s="1241"/>
      <c r="DD127" s="1241"/>
      <c r="DE127" s="1241"/>
      <c r="DF127" s="1241"/>
      <c r="DG127" s="1241"/>
      <c r="DH127" s="1241"/>
      <c r="DI127" s="1241"/>
      <c r="DK127" s="1240"/>
      <c r="DL127" s="1240"/>
      <c r="DM127" s="1240"/>
      <c r="DN127" s="1240"/>
      <c r="DO127" s="1240"/>
      <c r="DP127" s="1240"/>
      <c r="DQ127" s="1240"/>
      <c r="DR127" s="1240"/>
      <c r="DS127" s="1240"/>
      <c r="DT127" s="1240"/>
      <c r="DU127" s="1240"/>
      <c r="DV127" s="1240"/>
      <c r="DW127" s="1240"/>
      <c r="DX127" s="1240"/>
      <c r="DY127" s="1240"/>
      <c r="DZ127" s="1240"/>
      <c r="EA127" s="1240"/>
      <c r="EB127" s="1240"/>
      <c r="EC127" s="1241"/>
      <c r="ED127" s="1241"/>
      <c r="EE127" s="1241"/>
      <c r="EF127" s="1241"/>
      <c r="EG127" s="1241"/>
      <c r="EH127" s="1241"/>
      <c r="EI127" s="1241"/>
      <c r="EJ127" s="1241"/>
      <c r="EK127" s="1241"/>
      <c r="EL127" s="1241"/>
      <c r="EM127" s="1241"/>
      <c r="EN127" s="1241"/>
      <c r="EP127" s="1240"/>
      <c r="EQ127" s="1240"/>
      <c r="ER127" s="1240"/>
      <c r="ES127" s="1240"/>
      <c r="ET127" s="1240"/>
      <c r="EU127" s="1240"/>
      <c r="EV127" s="1240"/>
      <c r="EW127" s="1240"/>
      <c r="EX127" s="1240"/>
      <c r="EY127" s="1240"/>
      <c r="EZ127" s="1240"/>
      <c r="FA127" s="1240"/>
      <c r="FB127" s="1240"/>
      <c r="FC127" s="1240"/>
      <c r="FD127" s="1240"/>
      <c r="FE127" s="1240"/>
      <c r="FF127" s="1240"/>
      <c r="FG127" s="1240"/>
      <c r="FH127" s="1241"/>
      <c r="FI127" s="1241"/>
      <c r="FJ127" s="1241"/>
      <c r="FK127" s="1241"/>
      <c r="FL127" s="1241"/>
      <c r="FM127" s="1241"/>
      <c r="FN127" s="1241"/>
      <c r="FO127" s="1241"/>
      <c r="FP127" s="1241"/>
      <c r="FQ127" s="1241"/>
      <c r="FR127" s="1241"/>
      <c r="FS127" s="1241"/>
      <c r="HA127" s="1240"/>
      <c r="HB127" s="1240"/>
      <c r="HC127" s="1240"/>
      <c r="HD127" s="1240"/>
      <c r="HE127" s="1240"/>
      <c r="HF127" s="1240"/>
      <c r="HG127" s="1240"/>
      <c r="HH127" s="1240"/>
      <c r="HI127" s="1240"/>
      <c r="HJ127" s="1240"/>
      <c r="HK127" s="1240"/>
      <c r="HL127" s="1240"/>
      <c r="HM127" s="1240"/>
      <c r="HN127" s="1240"/>
      <c r="HO127" s="1240"/>
      <c r="HP127" s="1240"/>
      <c r="HQ127" s="1240"/>
      <c r="HR127" s="1240"/>
      <c r="HS127" s="1241"/>
      <c r="HT127" s="1241"/>
      <c r="HU127" s="1241"/>
      <c r="HV127" s="1241"/>
      <c r="HW127" s="1241"/>
      <c r="HX127" s="1241"/>
      <c r="HY127" s="1241"/>
      <c r="HZ127" s="1241"/>
      <c r="IA127" s="1241"/>
      <c r="IB127" s="1241"/>
      <c r="IC127" s="1241"/>
      <c r="ID127" s="1241"/>
      <c r="IF127" s="1240"/>
      <c r="IG127" s="1240"/>
      <c r="IH127" s="1240"/>
      <c r="II127" s="1240"/>
      <c r="IJ127" s="1240"/>
      <c r="IK127" s="1240"/>
      <c r="IL127" s="1240"/>
      <c r="IM127" s="1240"/>
      <c r="IN127" s="1240"/>
      <c r="IO127" s="1240"/>
      <c r="IP127" s="1240"/>
      <c r="IQ127" s="1240"/>
      <c r="IR127" s="1240"/>
      <c r="IS127" s="1240"/>
      <c r="IT127" s="1240"/>
      <c r="IU127" s="1240"/>
      <c r="IV127" s="1240"/>
      <c r="IW127" s="1240"/>
      <c r="IX127" s="1241"/>
      <c r="IY127" s="1241"/>
      <c r="IZ127" s="1241"/>
      <c r="JA127" s="1241"/>
      <c r="JB127" s="1241"/>
      <c r="JC127" s="1241"/>
      <c r="JD127" s="1241"/>
      <c r="JE127" s="1241"/>
      <c r="JF127" s="1241"/>
      <c r="JG127" s="1241"/>
      <c r="JH127" s="1241"/>
      <c r="JI127" s="1241"/>
      <c r="JK127" s="1240"/>
      <c r="JL127" s="1240"/>
      <c r="JM127" s="1240"/>
      <c r="JN127" s="1240"/>
      <c r="JO127" s="1240"/>
      <c r="JP127" s="1240"/>
      <c r="JQ127" s="1240"/>
      <c r="JR127" s="1240"/>
      <c r="JS127" s="1240"/>
      <c r="JT127" s="1240"/>
      <c r="JU127" s="1240"/>
      <c r="JV127" s="1240"/>
      <c r="JW127" s="1240"/>
      <c r="JX127" s="1240"/>
      <c r="JY127" s="1240"/>
      <c r="JZ127" s="1240"/>
      <c r="KA127" s="1240"/>
      <c r="KB127" s="1240"/>
      <c r="KC127" s="1241"/>
      <c r="KD127" s="1241"/>
      <c r="KE127" s="1241"/>
      <c r="KF127" s="1241"/>
      <c r="KG127" s="1241"/>
      <c r="KH127" s="1241"/>
      <c r="KI127" s="1241"/>
      <c r="KJ127" s="1241"/>
      <c r="KK127" s="1241"/>
      <c r="KL127" s="1241"/>
      <c r="KM127" s="1241"/>
      <c r="KN127" s="1241"/>
      <c r="KP127" s="1240"/>
      <c r="KQ127" s="1240"/>
      <c r="KR127" s="1240"/>
      <c r="KS127" s="1240"/>
      <c r="KT127" s="1240"/>
      <c r="KU127" s="1240"/>
      <c r="KV127" s="1240"/>
      <c r="KW127" s="1240"/>
      <c r="KX127" s="1240"/>
      <c r="KY127" s="1240"/>
      <c r="KZ127" s="1240"/>
      <c r="LA127" s="1240"/>
      <c r="LB127" s="1240"/>
      <c r="LC127" s="1240"/>
      <c r="LD127" s="1240"/>
      <c r="LE127" s="1240"/>
      <c r="LF127" s="1240"/>
      <c r="LG127" s="1240"/>
      <c r="LH127" s="1241"/>
      <c r="LI127" s="1241"/>
      <c r="LJ127" s="1241"/>
      <c r="LK127" s="1241"/>
      <c r="LL127" s="1241"/>
      <c r="LM127" s="1241"/>
      <c r="LN127" s="1241"/>
      <c r="LO127" s="1241"/>
      <c r="LP127" s="1241"/>
      <c r="LQ127" s="1241"/>
      <c r="LR127" s="1241"/>
      <c r="LS127" s="1241"/>
      <c r="NA127" s="1240"/>
      <c r="NB127" s="1240"/>
      <c r="NC127" s="1240"/>
      <c r="ND127" s="1240"/>
      <c r="NE127" s="1240"/>
      <c r="NF127" s="1240"/>
      <c r="NG127" s="1240"/>
      <c r="NH127" s="1240"/>
      <c r="NI127" s="1240"/>
      <c r="NJ127" s="1240"/>
      <c r="NK127" s="1240"/>
      <c r="NL127" s="1240"/>
      <c r="NM127" s="1240"/>
      <c r="NN127" s="1240"/>
      <c r="NO127" s="1240"/>
      <c r="NP127" s="1240"/>
      <c r="NQ127" s="1240"/>
      <c r="NR127" s="1240"/>
      <c r="NS127" s="1241"/>
      <c r="NT127" s="1241"/>
      <c r="NU127" s="1241"/>
      <c r="NV127" s="1241"/>
      <c r="NW127" s="1241"/>
      <c r="NX127" s="1241"/>
      <c r="NY127" s="1241"/>
      <c r="NZ127" s="1241"/>
      <c r="OA127" s="1241"/>
      <c r="OB127" s="1241"/>
      <c r="OC127" s="1241"/>
      <c r="OD127" s="1241"/>
      <c r="OF127" s="1240"/>
      <c r="OG127" s="1240"/>
      <c r="OH127" s="1240"/>
      <c r="OI127" s="1240"/>
      <c r="OJ127" s="1240"/>
      <c r="OK127" s="1240"/>
      <c r="OL127" s="1240"/>
      <c r="OM127" s="1240"/>
      <c r="ON127" s="1240"/>
      <c r="OO127" s="1240"/>
      <c r="OP127" s="1240"/>
      <c r="OQ127" s="1240"/>
      <c r="OR127" s="1240"/>
      <c r="OS127" s="1240"/>
      <c r="OT127" s="1240"/>
      <c r="OU127" s="1240"/>
      <c r="OV127" s="1240"/>
      <c r="OW127" s="1240"/>
      <c r="OX127" s="1241"/>
      <c r="OY127" s="1241"/>
      <c r="OZ127" s="1241"/>
      <c r="PA127" s="1241"/>
      <c r="PB127" s="1241"/>
      <c r="PC127" s="1241"/>
      <c r="PD127" s="1241"/>
      <c r="PE127" s="1241"/>
      <c r="PF127" s="1241"/>
      <c r="PG127" s="1241"/>
      <c r="PH127" s="1241"/>
      <c r="PI127" s="1241"/>
      <c r="PK127" s="1240"/>
      <c r="PL127" s="1240"/>
      <c r="PM127" s="1240"/>
      <c r="PN127" s="1240"/>
      <c r="PO127" s="1240"/>
      <c r="PP127" s="1240"/>
      <c r="PQ127" s="1240"/>
      <c r="PR127" s="1240"/>
      <c r="PS127" s="1240"/>
      <c r="PT127" s="1240"/>
      <c r="PU127" s="1240"/>
      <c r="PV127" s="1240"/>
      <c r="PW127" s="1240"/>
      <c r="PX127" s="1240"/>
      <c r="PY127" s="1240"/>
      <c r="PZ127" s="1240"/>
      <c r="QA127" s="1240"/>
      <c r="QB127" s="1240"/>
      <c r="QC127" s="1241"/>
      <c r="QD127" s="1241"/>
      <c r="QE127" s="1241"/>
      <c r="QF127" s="1241"/>
      <c r="QG127" s="1241"/>
      <c r="QH127" s="1241"/>
      <c r="QI127" s="1241"/>
      <c r="QJ127" s="1241"/>
      <c r="QK127" s="1241"/>
      <c r="QL127" s="1241"/>
      <c r="QM127" s="1241"/>
      <c r="QN127" s="1241"/>
      <c r="QP127" s="1240"/>
      <c r="QQ127" s="1240"/>
      <c r="QR127" s="1240"/>
      <c r="QS127" s="1240"/>
      <c r="QT127" s="1240"/>
      <c r="QU127" s="1240"/>
      <c r="QV127" s="1240"/>
      <c r="QW127" s="1240"/>
      <c r="QX127" s="1240"/>
      <c r="QY127" s="1240"/>
      <c r="QZ127" s="1240"/>
      <c r="RA127" s="1240"/>
      <c r="RB127" s="1240"/>
      <c r="RC127" s="1240"/>
      <c r="RD127" s="1240"/>
      <c r="RE127" s="1240"/>
      <c r="RF127" s="1240"/>
      <c r="RG127" s="1240"/>
      <c r="RH127" s="1241"/>
      <c r="RI127" s="1241"/>
      <c r="RJ127" s="1241"/>
      <c r="RK127" s="1241"/>
      <c r="RL127" s="1241"/>
      <c r="RM127" s="1241"/>
      <c r="RN127" s="1241"/>
      <c r="RO127" s="1241"/>
      <c r="RP127" s="1241"/>
      <c r="RQ127" s="1241"/>
      <c r="RR127" s="1241"/>
      <c r="RS127" s="1241"/>
    </row>
    <row r="128" spans="1:487" s="551" customFormat="1" ht="9.9499999999999993" customHeight="1">
      <c r="A128" s="553"/>
      <c r="B128" s="559"/>
      <c r="C128" s="480"/>
      <c r="D128" s="1399"/>
      <c r="E128" s="1400"/>
      <c r="F128" s="1400"/>
      <c r="G128" s="1400"/>
      <c r="H128" s="1400"/>
      <c r="I128" s="1400"/>
      <c r="J128" s="1400"/>
      <c r="K128" s="1400"/>
      <c r="L128" s="1400"/>
      <c r="M128" s="1400"/>
      <c r="N128" s="1400"/>
      <c r="O128" s="1400"/>
      <c r="P128" s="1400"/>
      <c r="Q128" s="1400"/>
      <c r="R128" s="1400"/>
      <c r="S128" s="1400"/>
      <c r="T128" s="1400"/>
      <c r="U128" s="1400"/>
      <c r="V128" s="1400"/>
      <c r="W128" s="1400"/>
      <c r="X128" s="1400"/>
      <c r="Y128" s="1401"/>
      <c r="Z128" s="545"/>
      <c r="AA128" s="1154"/>
      <c r="AB128" s="1155"/>
      <c r="AC128" s="1156"/>
      <c r="AD128" s="7"/>
      <c r="AE128" s="7"/>
      <c r="BA128" s="1240"/>
      <c r="BB128" s="1240"/>
      <c r="BC128" s="1240"/>
      <c r="BD128" s="1240"/>
      <c r="BE128" s="1240"/>
      <c r="BF128" s="1240"/>
      <c r="BG128" s="1240"/>
      <c r="BH128" s="1240"/>
      <c r="BI128" s="1240"/>
      <c r="BJ128" s="1240"/>
      <c r="BK128" s="1240"/>
      <c r="BL128" s="1240"/>
      <c r="BM128" s="1240"/>
      <c r="BN128" s="1240"/>
      <c r="BO128" s="1240"/>
      <c r="BP128" s="1240"/>
      <c r="BQ128" s="1240"/>
      <c r="BR128" s="1240"/>
      <c r="BS128" s="1241"/>
      <c r="BT128" s="1241"/>
      <c r="BU128" s="1241"/>
      <c r="BV128" s="1241"/>
      <c r="BW128" s="1241"/>
      <c r="BX128" s="1241"/>
      <c r="BY128" s="1241"/>
      <c r="BZ128" s="1241"/>
      <c r="CA128" s="1241"/>
      <c r="CB128" s="1241"/>
      <c r="CC128" s="1241"/>
      <c r="CD128" s="1241"/>
      <c r="CF128" s="1240"/>
      <c r="CG128" s="1240"/>
      <c r="CH128" s="1240"/>
      <c r="CI128" s="1240"/>
      <c r="CJ128" s="1240"/>
      <c r="CK128" s="1240"/>
      <c r="CL128" s="1240"/>
      <c r="CM128" s="1240"/>
      <c r="CN128" s="1240"/>
      <c r="CO128" s="1240"/>
      <c r="CP128" s="1240"/>
      <c r="CQ128" s="1240"/>
      <c r="CR128" s="1240"/>
      <c r="CS128" s="1240"/>
      <c r="CT128" s="1240"/>
      <c r="CU128" s="1240"/>
      <c r="CV128" s="1240"/>
      <c r="CW128" s="1240"/>
      <c r="CX128" s="1241"/>
      <c r="CY128" s="1241"/>
      <c r="CZ128" s="1241"/>
      <c r="DA128" s="1241"/>
      <c r="DB128" s="1241"/>
      <c r="DC128" s="1241"/>
      <c r="DD128" s="1241"/>
      <c r="DE128" s="1241"/>
      <c r="DF128" s="1241"/>
      <c r="DG128" s="1241"/>
      <c r="DH128" s="1241"/>
      <c r="DI128" s="1241"/>
      <c r="DK128" s="1240"/>
      <c r="DL128" s="1240"/>
      <c r="DM128" s="1240"/>
      <c r="DN128" s="1240"/>
      <c r="DO128" s="1240"/>
      <c r="DP128" s="1240"/>
      <c r="DQ128" s="1240"/>
      <c r="DR128" s="1240"/>
      <c r="DS128" s="1240"/>
      <c r="DT128" s="1240"/>
      <c r="DU128" s="1240"/>
      <c r="DV128" s="1240"/>
      <c r="DW128" s="1240"/>
      <c r="DX128" s="1240"/>
      <c r="DY128" s="1240"/>
      <c r="DZ128" s="1240"/>
      <c r="EA128" s="1240"/>
      <c r="EB128" s="1240"/>
      <c r="EC128" s="1241"/>
      <c r="ED128" s="1241"/>
      <c r="EE128" s="1241"/>
      <c r="EF128" s="1241"/>
      <c r="EG128" s="1241"/>
      <c r="EH128" s="1241"/>
      <c r="EI128" s="1241"/>
      <c r="EJ128" s="1241"/>
      <c r="EK128" s="1241"/>
      <c r="EL128" s="1241"/>
      <c r="EM128" s="1241"/>
      <c r="EN128" s="1241"/>
      <c r="EP128" s="1240"/>
      <c r="EQ128" s="1240"/>
      <c r="ER128" s="1240"/>
      <c r="ES128" s="1240"/>
      <c r="ET128" s="1240"/>
      <c r="EU128" s="1240"/>
      <c r="EV128" s="1240"/>
      <c r="EW128" s="1240"/>
      <c r="EX128" s="1240"/>
      <c r="EY128" s="1240"/>
      <c r="EZ128" s="1240"/>
      <c r="FA128" s="1240"/>
      <c r="FB128" s="1240"/>
      <c r="FC128" s="1240"/>
      <c r="FD128" s="1240"/>
      <c r="FE128" s="1240"/>
      <c r="FF128" s="1240"/>
      <c r="FG128" s="1240"/>
      <c r="FH128" s="1241"/>
      <c r="FI128" s="1241"/>
      <c r="FJ128" s="1241"/>
      <c r="FK128" s="1241"/>
      <c r="FL128" s="1241"/>
      <c r="FM128" s="1241"/>
      <c r="FN128" s="1241"/>
      <c r="FO128" s="1241"/>
      <c r="FP128" s="1241"/>
      <c r="FQ128" s="1241"/>
      <c r="FR128" s="1241"/>
      <c r="FS128" s="1241"/>
      <c r="HA128" s="1240"/>
      <c r="HB128" s="1240"/>
      <c r="HC128" s="1240"/>
      <c r="HD128" s="1240"/>
      <c r="HE128" s="1240"/>
      <c r="HF128" s="1240"/>
      <c r="HG128" s="1240"/>
      <c r="HH128" s="1240"/>
      <c r="HI128" s="1240"/>
      <c r="HJ128" s="1240"/>
      <c r="HK128" s="1240"/>
      <c r="HL128" s="1240"/>
      <c r="HM128" s="1240"/>
      <c r="HN128" s="1240"/>
      <c r="HO128" s="1240"/>
      <c r="HP128" s="1240"/>
      <c r="HQ128" s="1240"/>
      <c r="HR128" s="1240"/>
      <c r="HS128" s="1241"/>
      <c r="HT128" s="1241"/>
      <c r="HU128" s="1241"/>
      <c r="HV128" s="1241"/>
      <c r="HW128" s="1241"/>
      <c r="HX128" s="1241"/>
      <c r="HY128" s="1241"/>
      <c r="HZ128" s="1241"/>
      <c r="IA128" s="1241"/>
      <c r="IB128" s="1241"/>
      <c r="IC128" s="1241"/>
      <c r="ID128" s="1241"/>
      <c r="IF128" s="1240"/>
      <c r="IG128" s="1240"/>
      <c r="IH128" s="1240"/>
      <c r="II128" s="1240"/>
      <c r="IJ128" s="1240"/>
      <c r="IK128" s="1240"/>
      <c r="IL128" s="1240"/>
      <c r="IM128" s="1240"/>
      <c r="IN128" s="1240"/>
      <c r="IO128" s="1240"/>
      <c r="IP128" s="1240"/>
      <c r="IQ128" s="1240"/>
      <c r="IR128" s="1240"/>
      <c r="IS128" s="1240"/>
      <c r="IT128" s="1240"/>
      <c r="IU128" s="1240"/>
      <c r="IV128" s="1240"/>
      <c r="IW128" s="1240"/>
      <c r="IX128" s="1241"/>
      <c r="IY128" s="1241"/>
      <c r="IZ128" s="1241"/>
      <c r="JA128" s="1241"/>
      <c r="JB128" s="1241"/>
      <c r="JC128" s="1241"/>
      <c r="JD128" s="1241"/>
      <c r="JE128" s="1241"/>
      <c r="JF128" s="1241"/>
      <c r="JG128" s="1241"/>
      <c r="JH128" s="1241"/>
      <c r="JI128" s="1241"/>
      <c r="JK128" s="1240"/>
      <c r="JL128" s="1240"/>
      <c r="JM128" s="1240"/>
      <c r="JN128" s="1240"/>
      <c r="JO128" s="1240"/>
      <c r="JP128" s="1240"/>
      <c r="JQ128" s="1240"/>
      <c r="JR128" s="1240"/>
      <c r="JS128" s="1240"/>
      <c r="JT128" s="1240"/>
      <c r="JU128" s="1240"/>
      <c r="JV128" s="1240"/>
      <c r="JW128" s="1240"/>
      <c r="JX128" s="1240"/>
      <c r="JY128" s="1240"/>
      <c r="JZ128" s="1240"/>
      <c r="KA128" s="1240"/>
      <c r="KB128" s="1240"/>
      <c r="KC128" s="1241"/>
      <c r="KD128" s="1241"/>
      <c r="KE128" s="1241"/>
      <c r="KF128" s="1241"/>
      <c r="KG128" s="1241"/>
      <c r="KH128" s="1241"/>
      <c r="KI128" s="1241"/>
      <c r="KJ128" s="1241"/>
      <c r="KK128" s="1241"/>
      <c r="KL128" s="1241"/>
      <c r="KM128" s="1241"/>
      <c r="KN128" s="1241"/>
      <c r="KP128" s="1240"/>
      <c r="KQ128" s="1240"/>
      <c r="KR128" s="1240"/>
      <c r="KS128" s="1240"/>
      <c r="KT128" s="1240"/>
      <c r="KU128" s="1240"/>
      <c r="KV128" s="1240"/>
      <c r="KW128" s="1240"/>
      <c r="KX128" s="1240"/>
      <c r="KY128" s="1240"/>
      <c r="KZ128" s="1240"/>
      <c r="LA128" s="1240"/>
      <c r="LB128" s="1240"/>
      <c r="LC128" s="1240"/>
      <c r="LD128" s="1240"/>
      <c r="LE128" s="1240"/>
      <c r="LF128" s="1240"/>
      <c r="LG128" s="1240"/>
      <c r="LH128" s="1241"/>
      <c r="LI128" s="1241"/>
      <c r="LJ128" s="1241"/>
      <c r="LK128" s="1241"/>
      <c r="LL128" s="1241"/>
      <c r="LM128" s="1241"/>
      <c r="LN128" s="1241"/>
      <c r="LO128" s="1241"/>
      <c r="LP128" s="1241"/>
      <c r="LQ128" s="1241"/>
      <c r="LR128" s="1241"/>
      <c r="LS128" s="1241"/>
      <c r="NA128" s="1240"/>
      <c r="NB128" s="1240"/>
      <c r="NC128" s="1240"/>
      <c r="ND128" s="1240"/>
      <c r="NE128" s="1240"/>
      <c r="NF128" s="1240"/>
      <c r="NG128" s="1240"/>
      <c r="NH128" s="1240"/>
      <c r="NI128" s="1240"/>
      <c r="NJ128" s="1240"/>
      <c r="NK128" s="1240"/>
      <c r="NL128" s="1240"/>
      <c r="NM128" s="1240"/>
      <c r="NN128" s="1240"/>
      <c r="NO128" s="1240"/>
      <c r="NP128" s="1240"/>
      <c r="NQ128" s="1240"/>
      <c r="NR128" s="1240"/>
      <c r="NS128" s="1241"/>
      <c r="NT128" s="1241"/>
      <c r="NU128" s="1241"/>
      <c r="NV128" s="1241"/>
      <c r="NW128" s="1241"/>
      <c r="NX128" s="1241"/>
      <c r="NY128" s="1241"/>
      <c r="NZ128" s="1241"/>
      <c r="OA128" s="1241"/>
      <c r="OB128" s="1241"/>
      <c r="OC128" s="1241"/>
      <c r="OD128" s="1241"/>
      <c r="OF128" s="1240"/>
      <c r="OG128" s="1240"/>
      <c r="OH128" s="1240"/>
      <c r="OI128" s="1240"/>
      <c r="OJ128" s="1240"/>
      <c r="OK128" s="1240"/>
      <c r="OL128" s="1240"/>
      <c r="OM128" s="1240"/>
      <c r="ON128" s="1240"/>
      <c r="OO128" s="1240"/>
      <c r="OP128" s="1240"/>
      <c r="OQ128" s="1240"/>
      <c r="OR128" s="1240"/>
      <c r="OS128" s="1240"/>
      <c r="OT128" s="1240"/>
      <c r="OU128" s="1240"/>
      <c r="OV128" s="1240"/>
      <c r="OW128" s="1240"/>
      <c r="OX128" s="1241"/>
      <c r="OY128" s="1241"/>
      <c r="OZ128" s="1241"/>
      <c r="PA128" s="1241"/>
      <c r="PB128" s="1241"/>
      <c r="PC128" s="1241"/>
      <c r="PD128" s="1241"/>
      <c r="PE128" s="1241"/>
      <c r="PF128" s="1241"/>
      <c r="PG128" s="1241"/>
      <c r="PH128" s="1241"/>
      <c r="PI128" s="1241"/>
      <c r="PK128" s="1240"/>
      <c r="PL128" s="1240"/>
      <c r="PM128" s="1240"/>
      <c r="PN128" s="1240"/>
      <c r="PO128" s="1240"/>
      <c r="PP128" s="1240"/>
      <c r="PQ128" s="1240"/>
      <c r="PR128" s="1240"/>
      <c r="PS128" s="1240"/>
      <c r="PT128" s="1240"/>
      <c r="PU128" s="1240"/>
      <c r="PV128" s="1240"/>
      <c r="PW128" s="1240"/>
      <c r="PX128" s="1240"/>
      <c r="PY128" s="1240"/>
      <c r="PZ128" s="1240"/>
      <c r="QA128" s="1240"/>
      <c r="QB128" s="1240"/>
      <c r="QC128" s="1241"/>
      <c r="QD128" s="1241"/>
      <c r="QE128" s="1241"/>
      <c r="QF128" s="1241"/>
      <c r="QG128" s="1241"/>
      <c r="QH128" s="1241"/>
      <c r="QI128" s="1241"/>
      <c r="QJ128" s="1241"/>
      <c r="QK128" s="1241"/>
      <c r="QL128" s="1241"/>
      <c r="QM128" s="1241"/>
      <c r="QN128" s="1241"/>
      <c r="QP128" s="1240"/>
      <c r="QQ128" s="1240"/>
      <c r="QR128" s="1240"/>
      <c r="QS128" s="1240"/>
      <c r="QT128" s="1240"/>
      <c r="QU128" s="1240"/>
      <c r="QV128" s="1240"/>
      <c r="QW128" s="1240"/>
      <c r="QX128" s="1240"/>
      <c r="QY128" s="1240"/>
      <c r="QZ128" s="1240"/>
      <c r="RA128" s="1240"/>
      <c r="RB128" s="1240"/>
      <c r="RC128" s="1240"/>
      <c r="RD128" s="1240"/>
      <c r="RE128" s="1240"/>
      <c r="RF128" s="1240"/>
      <c r="RG128" s="1240"/>
      <c r="RH128" s="1241"/>
      <c r="RI128" s="1241"/>
      <c r="RJ128" s="1241"/>
      <c r="RK128" s="1241"/>
      <c r="RL128" s="1241"/>
      <c r="RM128" s="1241"/>
      <c r="RN128" s="1241"/>
      <c r="RO128" s="1241"/>
      <c r="RP128" s="1241"/>
      <c r="RQ128" s="1241"/>
      <c r="RR128" s="1241"/>
      <c r="RS128" s="1241"/>
    </row>
    <row r="129" spans="1:487" s="551" customFormat="1" ht="9.9499999999999993" customHeight="1">
      <c r="A129" s="553"/>
      <c r="B129" s="7"/>
      <c r="C129" s="224"/>
      <c r="D129" s="224"/>
      <c r="E129" s="224"/>
      <c r="F129" s="224"/>
      <c r="G129" s="224"/>
      <c r="H129" s="224"/>
      <c r="I129" s="224"/>
      <c r="J129" s="224"/>
      <c r="K129" s="224"/>
      <c r="L129" s="224"/>
      <c r="M129" s="224"/>
      <c r="N129" s="224"/>
      <c r="O129" s="224"/>
      <c r="P129" s="224"/>
      <c r="Q129" s="224"/>
      <c r="R129" s="224"/>
      <c r="S129" s="224"/>
      <c r="T129" s="224"/>
      <c r="U129" s="224"/>
      <c r="V129" s="224"/>
      <c r="W129" s="224"/>
      <c r="X129" s="224"/>
      <c r="Y129" s="224"/>
      <c r="Z129" s="224"/>
      <c r="AA129" s="224"/>
      <c r="AB129" s="224"/>
      <c r="AC129" s="224"/>
      <c r="AD129" s="224"/>
      <c r="AE129" s="10"/>
      <c r="AF129" s="7"/>
      <c r="BA129" s="1240"/>
      <c r="BB129" s="1240"/>
      <c r="BC129" s="1240"/>
      <c r="BD129" s="1240"/>
      <c r="BE129" s="1240"/>
      <c r="BF129" s="1240"/>
      <c r="BG129" s="1240"/>
      <c r="BH129" s="1240"/>
      <c r="BI129" s="1240"/>
      <c r="BJ129" s="1240"/>
      <c r="BK129" s="1240"/>
      <c r="BL129" s="1240"/>
      <c r="BM129" s="1240"/>
      <c r="BN129" s="1240"/>
      <c r="BO129" s="1240"/>
      <c r="BP129" s="1240"/>
      <c r="BQ129" s="1240"/>
      <c r="BR129" s="1240"/>
      <c r="BS129" s="1241"/>
      <c r="BT129" s="1241"/>
      <c r="BU129" s="1241"/>
      <c r="BV129" s="1241"/>
      <c r="BW129" s="1241"/>
      <c r="BX129" s="1241"/>
      <c r="BY129" s="1241"/>
      <c r="BZ129" s="1241"/>
      <c r="CA129" s="1241"/>
      <c r="CB129" s="1241"/>
      <c r="CC129" s="1241"/>
      <c r="CD129" s="1241"/>
      <c r="CF129" s="1240"/>
      <c r="CG129" s="1240"/>
      <c r="CH129" s="1240"/>
      <c r="CI129" s="1240"/>
      <c r="CJ129" s="1240"/>
      <c r="CK129" s="1240"/>
      <c r="CL129" s="1240"/>
      <c r="CM129" s="1240"/>
      <c r="CN129" s="1240"/>
      <c r="CO129" s="1240"/>
      <c r="CP129" s="1240"/>
      <c r="CQ129" s="1240"/>
      <c r="CR129" s="1240"/>
      <c r="CS129" s="1240"/>
      <c r="CT129" s="1240"/>
      <c r="CU129" s="1240"/>
      <c r="CV129" s="1240"/>
      <c r="CW129" s="1240"/>
      <c r="CX129" s="1241"/>
      <c r="CY129" s="1241"/>
      <c r="CZ129" s="1241"/>
      <c r="DA129" s="1241"/>
      <c r="DB129" s="1241"/>
      <c r="DC129" s="1241"/>
      <c r="DD129" s="1241"/>
      <c r="DE129" s="1241"/>
      <c r="DF129" s="1241"/>
      <c r="DG129" s="1241"/>
      <c r="DH129" s="1241"/>
      <c r="DI129" s="1241"/>
      <c r="DK129" s="1240"/>
      <c r="DL129" s="1240"/>
      <c r="DM129" s="1240"/>
      <c r="DN129" s="1240"/>
      <c r="DO129" s="1240"/>
      <c r="DP129" s="1240"/>
      <c r="DQ129" s="1240"/>
      <c r="DR129" s="1240"/>
      <c r="DS129" s="1240"/>
      <c r="DT129" s="1240"/>
      <c r="DU129" s="1240"/>
      <c r="DV129" s="1240"/>
      <c r="DW129" s="1240"/>
      <c r="DX129" s="1240"/>
      <c r="DY129" s="1240"/>
      <c r="DZ129" s="1240"/>
      <c r="EA129" s="1240"/>
      <c r="EB129" s="1240"/>
      <c r="EC129" s="1241"/>
      <c r="ED129" s="1241"/>
      <c r="EE129" s="1241"/>
      <c r="EF129" s="1241"/>
      <c r="EG129" s="1241"/>
      <c r="EH129" s="1241"/>
      <c r="EI129" s="1241"/>
      <c r="EJ129" s="1241"/>
      <c r="EK129" s="1241"/>
      <c r="EL129" s="1241"/>
      <c r="EM129" s="1241"/>
      <c r="EN129" s="1241"/>
      <c r="EP129" s="1240"/>
      <c r="EQ129" s="1240"/>
      <c r="ER129" s="1240"/>
      <c r="ES129" s="1240"/>
      <c r="ET129" s="1240"/>
      <c r="EU129" s="1240"/>
      <c r="EV129" s="1240"/>
      <c r="EW129" s="1240"/>
      <c r="EX129" s="1240"/>
      <c r="EY129" s="1240"/>
      <c r="EZ129" s="1240"/>
      <c r="FA129" s="1240"/>
      <c r="FB129" s="1240"/>
      <c r="FC129" s="1240"/>
      <c r="FD129" s="1240"/>
      <c r="FE129" s="1240"/>
      <c r="FF129" s="1240"/>
      <c r="FG129" s="1240"/>
      <c r="FH129" s="1241"/>
      <c r="FI129" s="1241"/>
      <c r="FJ129" s="1241"/>
      <c r="FK129" s="1241"/>
      <c r="FL129" s="1241"/>
      <c r="FM129" s="1241"/>
      <c r="FN129" s="1241"/>
      <c r="FO129" s="1241"/>
      <c r="FP129" s="1241"/>
      <c r="FQ129" s="1241"/>
      <c r="FR129" s="1241"/>
      <c r="FS129" s="1241"/>
      <c r="HA129" s="1240"/>
      <c r="HB129" s="1240"/>
      <c r="HC129" s="1240"/>
      <c r="HD129" s="1240"/>
      <c r="HE129" s="1240"/>
      <c r="HF129" s="1240"/>
      <c r="HG129" s="1240"/>
      <c r="HH129" s="1240"/>
      <c r="HI129" s="1240"/>
      <c r="HJ129" s="1240"/>
      <c r="HK129" s="1240"/>
      <c r="HL129" s="1240"/>
      <c r="HM129" s="1240"/>
      <c r="HN129" s="1240"/>
      <c r="HO129" s="1240"/>
      <c r="HP129" s="1240"/>
      <c r="HQ129" s="1240"/>
      <c r="HR129" s="1240"/>
      <c r="HS129" s="1241"/>
      <c r="HT129" s="1241"/>
      <c r="HU129" s="1241"/>
      <c r="HV129" s="1241"/>
      <c r="HW129" s="1241"/>
      <c r="HX129" s="1241"/>
      <c r="HY129" s="1241"/>
      <c r="HZ129" s="1241"/>
      <c r="IA129" s="1241"/>
      <c r="IB129" s="1241"/>
      <c r="IC129" s="1241"/>
      <c r="ID129" s="1241"/>
      <c r="IF129" s="1240"/>
      <c r="IG129" s="1240"/>
      <c r="IH129" s="1240"/>
      <c r="II129" s="1240"/>
      <c r="IJ129" s="1240"/>
      <c r="IK129" s="1240"/>
      <c r="IL129" s="1240"/>
      <c r="IM129" s="1240"/>
      <c r="IN129" s="1240"/>
      <c r="IO129" s="1240"/>
      <c r="IP129" s="1240"/>
      <c r="IQ129" s="1240"/>
      <c r="IR129" s="1240"/>
      <c r="IS129" s="1240"/>
      <c r="IT129" s="1240"/>
      <c r="IU129" s="1240"/>
      <c r="IV129" s="1240"/>
      <c r="IW129" s="1240"/>
      <c r="IX129" s="1241"/>
      <c r="IY129" s="1241"/>
      <c r="IZ129" s="1241"/>
      <c r="JA129" s="1241"/>
      <c r="JB129" s="1241"/>
      <c r="JC129" s="1241"/>
      <c r="JD129" s="1241"/>
      <c r="JE129" s="1241"/>
      <c r="JF129" s="1241"/>
      <c r="JG129" s="1241"/>
      <c r="JH129" s="1241"/>
      <c r="JI129" s="1241"/>
      <c r="JK129" s="1240"/>
      <c r="JL129" s="1240"/>
      <c r="JM129" s="1240"/>
      <c r="JN129" s="1240"/>
      <c r="JO129" s="1240"/>
      <c r="JP129" s="1240"/>
      <c r="JQ129" s="1240"/>
      <c r="JR129" s="1240"/>
      <c r="JS129" s="1240"/>
      <c r="JT129" s="1240"/>
      <c r="JU129" s="1240"/>
      <c r="JV129" s="1240"/>
      <c r="JW129" s="1240"/>
      <c r="JX129" s="1240"/>
      <c r="JY129" s="1240"/>
      <c r="JZ129" s="1240"/>
      <c r="KA129" s="1240"/>
      <c r="KB129" s="1240"/>
      <c r="KC129" s="1241"/>
      <c r="KD129" s="1241"/>
      <c r="KE129" s="1241"/>
      <c r="KF129" s="1241"/>
      <c r="KG129" s="1241"/>
      <c r="KH129" s="1241"/>
      <c r="KI129" s="1241"/>
      <c r="KJ129" s="1241"/>
      <c r="KK129" s="1241"/>
      <c r="KL129" s="1241"/>
      <c r="KM129" s="1241"/>
      <c r="KN129" s="1241"/>
      <c r="KP129" s="1240"/>
      <c r="KQ129" s="1240"/>
      <c r="KR129" s="1240"/>
      <c r="KS129" s="1240"/>
      <c r="KT129" s="1240"/>
      <c r="KU129" s="1240"/>
      <c r="KV129" s="1240"/>
      <c r="KW129" s="1240"/>
      <c r="KX129" s="1240"/>
      <c r="KY129" s="1240"/>
      <c r="KZ129" s="1240"/>
      <c r="LA129" s="1240"/>
      <c r="LB129" s="1240"/>
      <c r="LC129" s="1240"/>
      <c r="LD129" s="1240"/>
      <c r="LE129" s="1240"/>
      <c r="LF129" s="1240"/>
      <c r="LG129" s="1240"/>
      <c r="LH129" s="1241"/>
      <c r="LI129" s="1241"/>
      <c r="LJ129" s="1241"/>
      <c r="LK129" s="1241"/>
      <c r="LL129" s="1241"/>
      <c r="LM129" s="1241"/>
      <c r="LN129" s="1241"/>
      <c r="LO129" s="1241"/>
      <c r="LP129" s="1241"/>
      <c r="LQ129" s="1241"/>
      <c r="LR129" s="1241"/>
      <c r="LS129" s="1241"/>
      <c r="NA129" s="1240"/>
      <c r="NB129" s="1240"/>
      <c r="NC129" s="1240"/>
      <c r="ND129" s="1240"/>
      <c r="NE129" s="1240"/>
      <c r="NF129" s="1240"/>
      <c r="NG129" s="1240"/>
      <c r="NH129" s="1240"/>
      <c r="NI129" s="1240"/>
      <c r="NJ129" s="1240"/>
      <c r="NK129" s="1240"/>
      <c r="NL129" s="1240"/>
      <c r="NM129" s="1240"/>
      <c r="NN129" s="1240"/>
      <c r="NO129" s="1240"/>
      <c r="NP129" s="1240"/>
      <c r="NQ129" s="1240"/>
      <c r="NR129" s="1240"/>
      <c r="NS129" s="1241"/>
      <c r="NT129" s="1241"/>
      <c r="NU129" s="1241"/>
      <c r="NV129" s="1241"/>
      <c r="NW129" s="1241"/>
      <c r="NX129" s="1241"/>
      <c r="NY129" s="1241"/>
      <c r="NZ129" s="1241"/>
      <c r="OA129" s="1241"/>
      <c r="OB129" s="1241"/>
      <c r="OC129" s="1241"/>
      <c r="OD129" s="1241"/>
      <c r="OF129" s="1240"/>
      <c r="OG129" s="1240"/>
      <c r="OH129" s="1240"/>
      <c r="OI129" s="1240"/>
      <c r="OJ129" s="1240"/>
      <c r="OK129" s="1240"/>
      <c r="OL129" s="1240"/>
      <c r="OM129" s="1240"/>
      <c r="ON129" s="1240"/>
      <c r="OO129" s="1240"/>
      <c r="OP129" s="1240"/>
      <c r="OQ129" s="1240"/>
      <c r="OR129" s="1240"/>
      <c r="OS129" s="1240"/>
      <c r="OT129" s="1240"/>
      <c r="OU129" s="1240"/>
      <c r="OV129" s="1240"/>
      <c r="OW129" s="1240"/>
      <c r="OX129" s="1241"/>
      <c r="OY129" s="1241"/>
      <c r="OZ129" s="1241"/>
      <c r="PA129" s="1241"/>
      <c r="PB129" s="1241"/>
      <c r="PC129" s="1241"/>
      <c r="PD129" s="1241"/>
      <c r="PE129" s="1241"/>
      <c r="PF129" s="1241"/>
      <c r="PG129" s="1241"/>
      <c r="PH129" s="1241"/>
      <c r="PI129" s="1241"/>
      <c r="PK129" s="1240"/>
      <c r="PL129" s="1240"/>
      <c r="PM129" s="1240"/>
      <c r="PN129" s="1240"/>
      <c r="PO129" s="1240"/>
      <c r="PP129" s="1240"/>
      <c r="PQ129" s="1240"/>
      <c r="PR129" s="1240"/>
      <c r="PS129" s="1240"/>
      <c r="PT129" s="1240"/>
      <c r="PU129" s="1240"/>
      <c r="PV129" s="1240"/>
      <c r="PW129" s="1240"/>
      <c r="PX129" s="1240"/>
      <c r="PY129" s="1240"/>
      <c r="PZ129" s="1240"/>
      <c r="QA129" s="1240"/>
      <c r="QB129" s="1240"/>
      <c r="QC129" s="1241"/>
      <c r="QD129" s="1241"/>
      <c r="QE129" s="1241"/>
      <c r="QF129" s="1241"/>
      <c r="QG129" s="1241"/>
      <c r="QH129" s="1241"/>
      <c r="QI129" s="1241"/>
      <c r="QJ129" s="1241"/>
      <c r="QK129" s="1241"/>
      <c r="QL129" s="1241"/>
      <c r="QM129" s="1241"/>
      <c r="QN129" s="1241"/>
      <c r="QP129" s="1240"/>
      <c r="QQ129" s="1240"/>
      <c r="QR129" s="1240"/>
      <c r="QS129" s="1240"/>
      <c r="QT129" s="1240"/>
      <c r="QU129" s="1240"/>
      <c r="QV129" s="1240"/>
      <c r="QW129" s="1240"/>
      <c r="QX129" s="1240"/>
      <c r="QY129" s="1240"/>
      <c r="QZ129" s="1240"/>
      <c r="RA129" s="1240"/>
      <c r="RB129" s="1240"/>
      <c r="RC129" s="1240"/>
      <c r="RD129" s="1240"/>
      <c r="RE129" s="1240"/>
      <c r="RF129" s="1240"/>
      <c r="RG129" s="1240"/>
      <c r="RH129" s="1241"/>
      <c r="RI129" s="1241"/>
      <c r="RJ129" s="1241"/>
      <c r="RK129" s="1241"/>
      <c r="RL129" s="1241"/>
      <c r="RM129" s="1241"/>
      <c r="RN129" s="1241"/>
      <c r="RO129" s="1241"/>
      <c r="RP129" s="1241"/>
      <c r="RQ129" s="1241"/>
      <c r="RR129" s="1241"/>
      <c r="RS129" s="1241"/>
    </row>
    <row r="130" spans="1:487" s="551" customFormat="1" ht="9.9499999999999993" customHeight="1">
      <c r="A130" s="553"/>
      <c r="B130" s="559"/>
      <c r="D130" s="1394" t="s">
        <v>625</v>
      </c>
      <c r="E130" s="1395"/>
      <c r="F130" s="1395"/>
      <c r="G130" s="1395"/>
      <c r="H130" s="1395"/>
      <c r="I130" s="1395"/>
      <c r="J130" s="1395"/>
      <c r="K130" s="1395"/>
      <c r="L130" s="1395"/>
      <c r="M130" s="1395"/>
      <c r="N130" s="1395"/>
      <c r="O130" s="1395"/>
      <c r="P130" s="1395"/>
      <c r="Q130" s="1395"/>
      <c r="R130" s="1395"/>
      <c r="S130" s="1395"/>
      <c r="T130" s="1395"/>
      <c r="U130" s="1395"/>
      <c r="V130" s="1395"/>
      <c r="W130" s="1395"/>
      <c r="X130" s="1395"/>
      <c r="Y130" s="1396"/>
      <c r="Z130" s="545"/>
      <c r="AA130" s="1148"/>
      <c r="AB130" s="1149"/>
      <c r="AC130" s="1150"/>
      <c r="AD130" s="7"/>
      <c r="AE130" s="7"/>
      <c r="BA130" s="1240"/>
      <c r="BB130" s="1240"/>
      <c r="BC130" s="1240"/>
      <c r="BD130" s="1240"/>
      <c r="BE130" s="1240"/>
      <c r="BF130" s="1240"/>
      <c r="BG130" s="1240"/>
      <c r="BH130" s="1240"/>
      <c r="BI130" s="1240"/>
      <c r="BJ130" s="1240"/>
      <c r="BK130" s="1240"/>
      <c r="BL130" s="1240"/>
      <c r="BM130" s="1240"/>
      <c r="BN130" s="1240"/>
      <c r="BO130" s="1240"/>
      <c r="BP130" s="1240"/>
      <c r="BQ130" s="1240"/>
      <c r="BR130" s="1240"/>
      <c r="BS130" s="1241"/>
      <c r="BT130" s="1241"/>
      <c r="BU130" s="1241"/>
      <c r="BV130" s="1241"/>
      <c r="BW130" s="1241"/>
      <c r="BX130" s="1241"/>
      <c r="BY130" s="1241"/>
      <c r="BZ130" s="1241"/>
      <c r="CA130" s="1241"/>
      <c r="CB130" s="1241"/>
      <c r="CC130" s="1241"/>
      <c r="CD130" s="1241"/>
      <c r="CF130" s="1240"/>
      <c r="CG130" s="1240"/>
      <c r="CH130" s="1240"/>
      <c r="CI130" s="1240"/>
      <c r="CJ130" s="1240"/>
      <c r="CK130" s="1240"/>
      <c r="CL130" s="1240"/>
      <c r="CM130" s="1240"/>
      <c r="CN130" s="1240"/>
      <c r="CO130" s="1240"/>
      <c r="CP130" s="1240"/>
      <c r="CQ130" s="1240"/>
      <c r="CR130" s="1240"/>
      <c r="CS130" s="1240"/>
      <c r="CT130" s="1240"/>
      <c r="CU130" s="1240"/>
      <c r="CV130" s="1240"/>
      <c r="CW130" s="1240"/>
      <c r="CX130" s="1241"/>
      <c r="CY130" s="1241"/>
      <c r="CZ130" s="1241"/>
      <c r="DA130" s="1241"/>
      <c r="DB130" s="1241"/>
      <c r="DC130" s="1241"/>
      <c r="DD130" s="1241"/>
      <c r="DE130" s="1241"/>
      <c r="DF130" s="1241"/>
      <c r="DG130" s="1241"/>
      <c r="DH130" s="1241"/>
      <c r="DI130" s="1241"/>
      <c r="DK130" s="1240"/>
      <c r="DL130" s="1240"/>
      <c r="DM130" s="1240"/>
      <c r="DN130" s="1240"/>
      <c r="DO130" s="1240"/>
      <c r="DP130" s="1240"/>
      <c r="DQ130" s="1240"/>
      <c r="DR130" s="1240"/>
      <c r="DS130" s="1240"/>
      <c r="DT130" s="1240"/>
      <c r="DU130" s="1240"/>
      <c r="DV130" s="1240"/>
      <c r="DW130" s="1240"/>
      <c r="DX130" s="1240"/>
      <c r="DY130" s="1240"/>
      <c r="DZ130" s="1240"/>
      <c r="EA130" s="1240"/>
      <c r="EB130" s="1240"/>
      <c r="EC130" s="1241"/>
      <c r="ED130" s="1241"/>
      <c r="EE130" s="1241"/>
      <c r="EF130" s="1241"/>
      <c r="EG130" s="1241"/>
      <c r="EH130" s="1241"/>
      <c r="EI130" s="1241"/>
      <c r="EJ130" s="1241"/>
      <c r="EK130" s="1241"/>
      <c r="EL130" s="1241"/>
      <c r="EM130" s="1241"/>
      <c r="EN130" s="1241"/>
      <c r="EP130" s="1240"/>
      <c r="EQ130" s="1240"/>
      <c r="ER130" s="1240"/>
      <c r="ES130" s="1240"/>
      <c r="ET130" s="1240"/>
      <c r="EU130" s="1240"/>
      <c r="EV130" s="1240"/>
      <c r="EW130" s="1240"/>
      <c r="EX130" s="1240"/>
      <c r="EY130" s="1240"/>
      <c r="EZ130" s="1240"/>
      <c r="FA130" s="1240"/>
      <c r="FB130" s="1240"/>
      <c r="FC130" s="1240"/>
      <c r="FD130" s="1240"/>
      <c r="FE130" s="1240"/>
      <c r="FF130" s="1240"/>
      <c r="FG130" s="1240"/>
      <c r="FH130" s="1241"/>
      <c r="FI130" s="1241"/>
      <c r="FJ130" s="1241"/>
      <c r="FK130" s="1241"/>
      <c r="FL130" s="1241"/>
      <c r="FM130" s="1241"/>
      <c r="FN130" s="1241"/>
      <c r="FO130" s="1241"/>
      <c r="FP130" s="1241"/>
      <c r="FQ130" s="1241"/>
      <c r="FR130" s="1241"/>
      <c r="FS130" s="1241"/>
      <c r="HA130" s="1240"/>
      <c r="HB130" s="1240"/>
      <c r="HC130" s="1240"/>
      <c r="HD130" s="1240"/>
      <c r="HE130" s="1240"/>
      <c r="HF130" s="1240"/>
      <c r="HG130" s="1240"/>
      <c r="HH130" s="1240"/>
      <c r="HI130" s="1240"/>
      <c r="HJ130" s="1240"/>
      <c r="HK130" s="1240"/>
      <c r="HL130" s="1240"/>
      <c r="HM130" s="1240"/>
      <c r="HN130" s="1240"/>
      <c r="HO130" s="1240"/>
      <c r="HP130" s="1240"/>
      <c r="HQ130" s="1240"/>
      <c r="HR130" s="1240"/>
      <c r="HS130" s="1241"/>
      <c r="HT130" s="1241"/>
      <c r="HU130" s="1241"/>
      <c r="HV130" s="1241"/>
      <c r="HW130" s="1241"/>
      <c r="HX130" s="1241"/>
      <c r="HY130" s="1241"/>
      <c r="HZ130" s="1241"/>
      <c r="IA130" s="1241"/>
      <c r="IB130" s="1241"/>
      <c r="IC130" s="1241"/>
      <c r="ID130" s="1241"/>
      <c r="IF130" s="1240"/>
      <c r="IG130" s="1240"/>
      <c r="IH130" s="1240"/>
      <c r="II130" s="1240"/>
      <c r="IJ130" s="1240"/>
      <c r="IK130" s="1240"/>
      <c r="IL130" s="1240"/>
      <c r="IM130" s="1240"/>
      <c r="IN130" s="1240"/>
      <c r="IO130" s="1240"/>
      <c r="IP130" s="1240"/>
      <c r="IQ130" s="1240"/>
      <c r="IR130" s="1240"/>
      <c r="IS130" s="1240"/>
      <c r="IT130" s="1240"/>
      <c r="IU130" s="1240"/>
      <c r="IV130" s="1240"/>
      <c r="IW130" s="1240"/>
      <c r="IX130" s="1241"/>
      <c r="IY130" s="1241"/>
      <c r="IZ130" s="1241"/>
      <c r="JA130" s="1241"/>
      <c r="JB130" s="1241"/>
      <c r="JC130" s="1241"/>
      <c r="JD130" s="1241"/>
      <c r="JE130" s="1241"/>
      <c r="JF130" s="1241"/>
      <c r="JG130" s="1241"/>
      <c r="JH130" s="1241"/>
      <c r="JI130" s="1241"/>
      <c r="JK130" s="1240"/>
      <c r="JL130" s="1240"/>
      <c r="JM130" s="1240"/>
      <c r="JN130" s="1240"/>
      <c r="JO130" s="1240"/>
      <c r="JP130" s="1240"/>
      <c r="JQ130" s="1240"/>
      <c r="JR130" s="1240"/>
      <c r="JS130" s="1240"/>
      <c r="JT130" s="1240"/>
      <c r="JU130" s="1240"/>
      <c r="JV130" s="1240"/>
      <c r="JW130" s="1240"/>
      <c r="JX130" s="1240"/>
      <c r="JY130" s="1240"/>
      <c r="JZ130" s="1240"/>
      <c r="KA130" s="1240"/>
      <c r="KB130" s="1240"/>
      <c r="KC130" s="1241"/>
      <c r="KD130" s="1241"/>
      <c r="KE130" s="1241"/>
      <c r="KF130" s="1241"/>
      <c r="KG130" s="1241"/>
      <c r="KH130" s="1241"/>
      <c r="KI130" s="1241"/>
      <c r="KJ130" s="1241"/>
      <c r="KK130" s="1241"/>
      <c r="KL130" s="1241"/>
      <c r="KM130" s="1241"/>
      <c r="KN130" s="1241"/>
      <c r="KP130" s="1240"/>
      <c r="KQ130" s="1240"/>
      <c r="KR130" s="1240"/>
      <c r="KS130" s="1240"/>
      <c r="KT130" s="1240"/>
      <c r="KU130" s="1240"/>
      <c r="KV130" s="1240"/>
      <c r="KW130" s="1240"/>
      <c r="KX130" s="1240"/>
      <c r="KY130" s="1240"/>
      <c r="KZ130" s="1240"/>
      <c r="LA130" s="1240"/>
      <c r="LB130" s="1240"/>
      <c r="LC130" s="1240"/>
      <c r="LD130" s="1240"/>
      <c r="LE130" s="1240"/>
      <c r="LF130" s="1240"/>
      <c r="LG130" s="1240"/>
      <c r="LH130" s="1241"/>
      <c r="LI130" s="1241"/>
      <c r="LJ130" s="1241"/>
      <c r="LK130" s="1241"/>
      <c r="LL130" s="1241"/>
      <c r="LM130" s="1241"/>
      <c r="LN130" s="1241"/>
      <c r="LO130" s="1241"/>
      <c r="LP130" s="1241"/>
      <c r="LQ130" s="1241"/>
      <c r="LR130" s="1241"/>
      <c r="LS130" s="1241"/>
      <c r="NA130" s="1240"/>
      <c r="NB130" s="1240"/>
      <c r="NC130" s="1240"/>
      <c r="ND130" s="1240"/>
      <c r="NE130" s="1240"/>
      <c r="NF130" s="1240"/>
      <c r="NG130" s="1240"/>
      <c r="NH130" s="1240"/>
      <c r="NI130" s="1240"/>
      <c r="NJ130" s="1240"/>
      <c r="NK130" s="1240"/>
      <c r="NL130" s="1240"/>
      <c r="NM130" s="1240"/>
      <c r="NN130" s="1240"/>
      <c r="NO130" s="1240"/>
      <c r="NP130" s="1240"/>
      <c r="NQ130" s="1240"/>
      <c r="NR130" s="1240"/>
      <c r="NS130" s="1241"/>
      <c r="NT130" s="1241"/>
      <c r="NU130" s="1241"/>
      <c r="NV130" s="1241"/>
      <c r="NW130" s="1241"/>
      <c r="NX130" s="1241"/>
      <c r="NY130" s="1241"/>
      <c r="NZ130" s="1241"/>
      <c r="OA130" s="1241"/>
      <c r="OB130" s="1241"/>
      <c r="OC130" s="1241"/>
      <c r="OD130" s="1241"/>
      <c r="OF130" s="1240"/>
      <c r="OG130" s="1240"/>
      <c r="OH130" s="1240"/>
      <c r="OI130" s="1240"/>
      <c r="OJ130" s="1240"/>
      <c r="OK130" s="1240"/>
      <c r="OL130" s="1240"/>
      <c r="OM130" s="1240"/>
      <c r="ON130" s="1240"/>
      <c r="OO130" s="1240"/>
      <c r="OP130" s="1240"/>
      <c r="OQ130" s="1240"/>
      <c r="OR130" s="1240"/>
      <c r="OS130" s="1240"/>
      <c r="OT130" s="1240"/>
      <c r="OU130" s="1240"/>
      <c r="OV130" s="1240"/>
      <c r="OW130" s="1240"/>
      <c r="OX130" s="1241"/>
      <c r="OY130" s="1241"/>
      <c r="OZ130" s="1241"/>
      <c r="PA130" s="1241"/>
      <c r="PB130" s="1241"/>
      <c r="PC130" s="1241"/>
      <c r="PD130" s="1241"/>
      <c r="PE130" s="1241"/>
      <c r="PF130" s="1241"/>
      <c r="PG130" s="1241"/>
      <c r="PH130" s="1241"/>
      <c r="PI130" s="1241"/>
      <c r="PK130" s="1240"/>
      <c r="PL130" s="1240"/>
      <c r="PM130" s="1240"/>
      <c r="PN130" s="1240"/>
      <c r="PO130" s="1240"/>
      <c r="PP130" s="1240"/>
      <c r="PQ130" s="1240"/>
      <c r="PR130" s="1240"/>
      <c r="PS130" s="1240"/>
      <c r="PT130" s="1240"/>
      <c r="PU130" s="1240"/>
      <c r="PV130" s="1240"/>
      <c r="PW130" s="1240"/>
      <c r="PX130" s="1240"/>
      <c r="PY130" s="1240"/>
      <c r="PZ130" s="1240"/>
      <c r="QA130" s="1240"/>
      <c r="QB130" s="1240"/>
      <c r="QC130" s="1241"/>
      <c r="QD130" s="1241"/>
      <c r="QE130" s="1241"/>
      <c r="QF130" s="1241"/>
      <c r="QG130" s="1241"/>
      <c r="QH130" s="1241"/>
      <c r="QI130" s="1241"/>
      <c r="QJ130" s="1241"/>
      <c r="QK130" s="1241"/>
      <c r="QL130" s="1241"/>
      <c r="QM130" s="1241"/>
      <c r="QN130" s="1241"/>
      <c r="QP130" s="1240"/>
      <c r="QQ130" s="1240"/>
      <c r="QR130" s="1240"/>
      <c r="QS130" s="1240"/>
      <c r="QT130" s="1240"/>
      <c r="QU130" s="1240"/>
      <c r="QV130" s="1240"/>
      <c r="QW130" s="1240"/>
      <c r="QX130" s="1240"/>
      <c r="QY130" s="1240"/>
      <c r="QZ130" s="1240"/>
      <c r="RA130" s="1240"/>
      <c r="RB130" s="1240"/>
      <c r="RC130" s="1240"/>
      <c r="RD130" s="1240"/>
      <c r="RE130" s="1240"/>
      <c r="RF130" s="1240"/>
      <c r="RG130" s="1240"/>
      <c r="RH130" s="1241"/>
      <c r="RI130" s="1241"/>
      <c r="RJ130" s="1241"/>
      <c r="RK130" s="1241"/>
      <c r="RL130" s="1241"/>
      <c r="RM130" s="1241"/>
      <c r="RN130" s="1241"/>
      <c r="RO130" s="1241"/>
      <c r="RP130" s="1241"/>
      <c r="RQ130" s="1241"/>
      <c r="RR130" s="1241"/>
      <c r="RS130" s="1241"/>
    </row>
    <row r="131" spans="1:487" s="551" customFormat="1" ht="9.9499999999999993" customHeight="1">
      <c r="A131" s="553"/>
      <c r="B131" s="559"/>
      <c r="C131" s="480"/>
      <c r="D131" s="1399"/>
      <c r="E131" s="1400"/>
      <c r="F131" s="1400"/>
      <c r="G131" s="1400"/>
      <c r="H131" s="1400"/>
      <c r="I131" s="1400"/>
      <c r="J131" s="1400"/>
      <c r="K131" s="1400"/>
      <c r="L131" s="1400"/>
      <c r="M131" s="1400"/>
      <c r="N131" s="1400"/>
      <c r="O131" s="1400"/>
      <c r="P131" s="1400"/>
      <c r="Q131" s="1400"/>
      <c r="R131" s="1400"/>
      <c r="S131" s="1400"/>
      <c r="T131" s="1400"/>
      <c r="U131" s="1400"/>
      <c r="V131" s="1400"/>
      <c r="W131" s="1400"/>
      <c r="X131" s="1400"/>
      <c r="Y131" s="1401"/>
      <c r="Z131" s="545"/>
      <c r="AA131" s="1154"/>
      <c r="AB131" s="1155"/>
      <c r="AC131" s="1156"/>
      <c r="AD131" s="7"/>
      <c r="AE131" s="7"/>
      <c r="BA131" s="1240"/>
      <c r="BB131" s="1240"/>
      <c r="BC131" s="1240"/>
      <c r="BD131" s="1240"/>
      <c r="BE131" s="1240"/>
      <c r="BF131" s="1240"/>
      <c r="BG131" s="1240"/>
      <c r="BH131" s="1240"/>
      <c r="BI131" s="1240"/>
      <c r="BJ131" s="1240"/>
      <c r="BK131" s="1240"/>
      <c r="BL131" s="1240"/>
      <c r="BM131" s="1240"/>
      <c r="BN131" s="1240"/>
      <c r="BO131" s="1240"/>
      <c r="BP131" s="1240"/>
      <c r="BQ131" s="1240"/>
      <c r="BR131" s="1240"/>
      <c r="BS131" s="1241"/>
      <c r="BT131" s="1241"/>
      <c r="BU131" s="1241"/>
      <c r="BV131" s="1241"/>
      <c r="BW131" s="1241"/>
      <c r="BX131" s="1241"/>
      <c r="BY131" s="1241"/>
      <c r="BZ131" s="1241"/>
      <c r="CA131" s="1241"/>
      <c r="CB131" s="1241"/>
      <c r="CC131" s="1241"/>
      <c r="CD131" s="1241"/>
      <c r="CF131" s="1240"/>
      <c r="CG131" s="1240"/>
      <c r="CH131" s="1240"/>
      <c r="CI131" s="1240"/>
      <c r="CJ131" s="1240"/>
      <c r="CK131" s="1240"/>
      <c r="CL131" s="1240"/>
      <c r="CM131" s="1240"/>
      <c r="CN131" s="1240"/>
      <c r="CO131" s="1240"/>
      <c r="CP131" s="1240"/>
      <c r="CQ131" s="1240"/>
      <c r="CR131" s="1240"/>
      <c r="CS131" s="1240"/>
      <c r="CT131" s="1240"/>
      <c r="CU131" s="1240"/>
      <c r="CV131" s="1240"/>
      <c r="CW131" s="1240"/>
      <c r="CX131" s="1241"/>
      <c r="CY131" s="1241"/>
      <c r="CZ131" s="1241"/>
      <c r="DA131" s="1241"/>
      <c r="DB131" s="1241"/>
      <c r="DC131" s="1241"/>
      <c r="DD131" s="1241"/>
      <c r="DE131" s="1241"/>
      <c r="DF131" s="1241"/>
      <c r="DG131" s="1241"/>
      <c r="DH131" s="1241"/>
      <c r="DI131" s="1241"/>
      <c r="DK131" s="1240"/>
      <c r="DL131" s="1240"/>
      <c r="DM131" s="1240"/>
      <c r="DN131" s="1240"/>
      <c r="DO131" s="1240"/>
      <c r="DP131" s="1240"/>
      <c r="DQ131" s="1240"/>
      <c r="DR131" s="1240"/>
      <c r="DS131" s="1240"/>
      <c r="DT131" s="1240"/>
      <c r="DU131" s="1240"/>
      <c r="DV131" s="1240"/>
      <c r="DW131" s="1240"/>
      <c r="DX131" s="1240"/>
      <c r="DY131" s="1240"/>
      <c r="DZ131" s="1240"/>
      <c r="EA131" s="1240"/>
      <c r="EB131" s="1240"/>
      <c r="EC131" s="1241"/>
      <c r="ED131" s="1241"/>
      <c r="EE131" s="1241"/>
      <c r="EF131" s="1241"/>
      <c r="EG131" s="1241"/>
      <c r="EH131" s="1241"/>
      <c r="EI131" s="1241"/>
      <c r="EJ131" s="1241"/>
      <c r="EK131" s="1241"/>
      <c r="EL131" s="1241"/>
      <c r="EM131" s="1241"/>
      <c r="EN131" s="1241"/>
      <c r="EP131" s="1240"/>
      <c r="EQ131" s="1240"/>
      <c r="ER131" s="1240"/>
      <c r="ES131" s="1240"/>
      <c r="ET131" s="1240"/>
      <c r="EU131" s="1240"/>
      <c r="EV131" s="1240"/>
      <c r="EW131" s="1240"/>
      <c r="EX131" s="1240"/>
      <c r="EY131" s="1240"/>
      <c r="EZ131" s="1240"/>
      <c r="FA131" s="1240"/>
      <c r="FB131" s="1240"/>
      <c r="FC131" s="1240"/>
      <c r="FD131" s="1240"/>
      <c r="FE131" s="1240"/>
      <c r="FF131" s="1240"/>
      <c r="FG131" s="1240"/>
      <c r="FH131" s="1241"/>
      <c r="FI131" s="1241"/>
      <c r="FJ131" s="1241"/>
      <c r="FK131" s="1241"/>
      <c r="FL131" s="1241"/>
      <c r="FM131" s="1241"/>
      <c r="FN131" s="1241"/>
      <c r="FO131" s="1241"/>
      <c r="FP131" s="1241"/>
      <c r="FQ131" s="1241"/>
      <c r="FR131" s="1241"/>
      <c r="FS131" s="1241"/>
      <c r="HA131" s="1240"/>
      <c r="HB131" s="1240"/>
      <c r="HC131" s="1240"/>
      <c r="HD131" s="1240"/>
      <c r="HE131" s="1240"/>
      <c r="HF131" s="1240"/>
      <c r="HG131" s="1240"/>
      <c r="HH131" s="1240"/>
      <c r="HI131" s="1240"/>
      <c r="HJ131" s="1240"/>
      <c r="HK131" s="1240"/>
      <c r="HL131" s="1240"/>
      <c r="HM131" s="1240"/>
      <c r="HN131" s="1240"/>
      <c r="HO131" s="1240"/>
      <c r="HP131" s="1240"/>
      <c r="HQ131" s="1240"/>
      <c r="HR131" s="1240"/>
      <c r="HS131" s="1241"/>
      <c r="HT131" s="1241"/>
      <c r="HU131" s="1241"/>
      <c r="HV131" s="1241"/>
      <c r="HW131" s="1241"/>
      <c r="HX131" s="1241"/>
      <c r="HY131" s="1241"/>
      <c r="HZ131" s="1241"/>
      <c r="IA131" s="1241"/>
      <c r="IB131" s="1241"/>
      <c r="IC131" s="1241"/>
      <c r="ID131" s="1241"/>
      <c r="IF131" s="1240"/>
      <c r="IG131" s="1240"/>
      <c r="IH131" s="1240"/>
      <c r="II131" s="1240"/>
      <c r="IJ131" s="1240"/>
      <c r="IK131" s="1240"/>
      <c r="IL131" s="1240"/>
      <c r="IM131" s="1240"/>
      <c r="IN131" s="1240"/>
      <c r="IO131" s="1240"/>
      <c r="IP131" s="1240"/>
      <c r="IQ131" s="1240"/>
      <c r="IR131" s="1240"/>
      <c r="IS131" s="1240"/>
      <c r="IT131" s="1240"/>
      <c r="IU131" s="1240"/>
      <c r="IV131" s="1240"/>
      <c r="IW131" s="1240"/>
      <c r="IX131" s="1241"/>
      <c r="IY131" s="1241"/>
      <c r="IZ131" s="1241"/>
      <c r="JA131" s="1241"/>
      <c r="JB131" s="1241"/>
      <c r="JC131" s="1241"/>
      <c r="JD131" s="1241"/>
      <c r="JE131" s="1241"/>
      <c r="JF131" s="1241"/>
      <c r="JG131" s="1241"/>
      <c r="JH131" s="1241"/>
      <c r="JI131" s="1241"/>
      <c r="JK131" s="1240"/>
      <c r="JL131" s="1240"/>
      <c r="JM131" s="1240"/>
      <c r="JN131" s="1240"/>
      <c r="JO131" s="1240"/>
      <c r="JP131" s="1240"/>
      <c r="JQ131" s="1240"/>
      <c r="JR131" s="1240"/>
      <c r="JS131" s="1240"/>
      <c r="JT131" s="1240"/>
      <c r="JU131" s="1240"/>
      <c r="JV131" s="1240"/>
      <c r="JW131" s="1240"/>
      <c r="JX131" s="1240"/>
      <c r="JY131" s="1240"/>
      <c r="JZ131" s="1240"/>
      <c r="KA131" s="1240"/>
      <c r="KB131" s="1240"/>
      <c r="KC131" s="1241"/>
      <c r="KD131" s="1241"/>
      <c r="KE131" s="1241"/>
      <c r="KF131" s="1241"/>
      <c r="KG131" s="1241"/>
      <c r="KH131" s="1241"/>
      <c r="KI131" s="1241"/>
      <c r="KJ131" s="1241"/>
      <c r="KK131" s="1241"/>
      <c r="KL131" s="1241"/>
      <c r="KM131" s="1241"/>
      <c r="KN131" s="1241"/>
      <c r="KP131" s="1240"/>
      <c r="KQ131" s="1240"/>
      <c r="KR131" s="1240"/>
      <c r="KS131" s="1240"/>
      <c r="KT131" s="1240"/>
      <c r="KU131" s="1240"/>
      <c r="KV131" s="1240"/>
      <c r="KW131" s="1240"/>
      <c r="KX131" s="1240"/>
      <c r="KY131" s="1240"/>
      <c r="KZ131" s="1240"/>
      <c r="LA131" s="1240"/>
      <c r="LB131" s="1240"/>
      <c r="LC131" s="1240"/>
      <c r="LD131" s="1240"/>
      <c r="LE131" s="1240"/>
      <c r="LF131" s="1240"/>
      <c r="LG131" s="1240"/>
      <c r="LH131" s="1241"/>
      <c r="LI131" s="1241"/>
      <c r="LJ131" s="1241"/>
      <c r="LK131" s="1241"/>
      <c r="LL131" s="1241"/>
      <c r="LM131" s="1241"/>
      <c r="LN131" s="1241"/>
      <c r="LO131" s="1241"/>
      <c r="LP131" s="1241"/>
      <c r="LQ131" s="1241"/>
      <c r="LR131" s="1241"/>
      <c r="LS131" s="1241"/>
      <c r="NA131" s="1240"/>
      <c r="NB131" s="1240"/>
      <c r="NC131" s="1240"/>
      <c r="ND131" s="1240"/>
      <c r="NE131" s="1240"/>
      <c r="NF131" s="1240"/>
      <c r="NG131" s="1240"/>
      <c r="NH131" s="1240"/>
      <c r="NI131" s="1240"/>
      <c r="NJ131" s="1240"/>
      <c r="NK131" s="1240"/>
      <c r="NL131" s="1240"/>
      <c r="NM131" s="1240"/>
      <c r="NN131" s="1240"/>
      <c r="NO131" s="1240"/>
      <c r="NP131" s="1240"/>
      <c r="NQ131" s="1240"/>
      <c r="NR131" s="1240"/>
      <c r="NS131" s="1241"/>
      <c r="NT131" s="1241"/>
      <c r="NU131" s="1241"/>
      <c r="NV131" s="1241"/>
      <c r="NW131" s="1241"/>
      <c r="NX131" s="1241"/>
      <c r="NY131" s="1241"/>
      <c r="NZ131" s="1241"/>
      <c r="OA131" s="1241"/>
      <c r="OB131" s="1241"/>
      <c r="OC131" s="1241"/>
      <c r="OD131" s="1241"/>
      <c r="OF131" s="1240"/>
      <c r="OG131" s="1240"/>
      <c r="OH131" s="1240"/>
      <c r="OI131" s="1240"/>
      <c r="OJ131" s="1240"/>
      <c r="OK131" s="1240"/>
      <c r="OL131" s="1240"/>
      <c r="OM131" s="1240"/>
      <c r="ON131" s="1240"/>
      <c r="OO131" s="1240"/>
      <c r="OP131" s="1240"/>
      <c r="OQ131" s="1240"/>
      <c r="OR131" s="1240"/>
      <c r="OS131" s="1240"/>
      <c r="OT131" s="1240"/>
      <c r="OU131" s="1240"/>
      <c r="OV131" s="1240"/>
      <c r="OW131" s="1240"/>
      <c r="OX131" s="1241"/>
      <c r="OY131" s="1241"/>
      <c r="OZ131" s="1241"/>
      <c r="PA131" s="1241"/>
      <c r="PB131" s="1241"/>
      <c r="PC131" s="1241"/>
      <c r="PD131" s="1241"/>
      <c r="PE131" s="1241"/>
      <c r="PF131" s="1241"/>
      <c r="PG131" s="1241"/>
      <c r="PH131" s="1241"/>
      <c r="PI131" s="1241"/>
      <c r="PK131" s="1240"/>
      <c r="PL131" s="1240"/>
      <c r="PM131" s="1240"/>
      <c r="PN131" s="1240"/>
      <c r="PO131" s="1240"/>
      <c r="PP131" s="1240"/>
      <c r="PQ131" s="1240"/>
      <c r="PR131" s="1240"/>
      <c r="PS131" s="1240"/>
      <c r="PT131" s="1240"/>
      <c r="PU131" s="1240"/>
      <c r="PV131" s="1240"/>
      <c r="PW131" s="1240"/>
      <c r="PX131" s="1240"/>
      <c r="PY131" s="1240"/>
      <c r="PZ131" s="1240"/>
      <c r="QA131" s="1240"/>
      <c r="QB131" s="1240"/>
      <c r="QC131" s="1241"/>
      <c r="QD131" s="1241"/>
      <c r="QE131" s="1241"/>
      <c r="QF131" s="1241"/>
      <c r="QG131" s="1241"/>
      <c r="QH131" s="1241"/>
      <c r="QI131" s="1241"/>
      <c r="QJ131" s="1241"/>
      <c r="QK131" s="1241"/>
      <c r="QL131" s="1241"/>
      <c r="QM131" s="1241"/>
      <c r="QN131" s="1241"/>
      <c r="QP131" s="1240"/>
      <c r="QQ131" s="1240"/>
      <c r="QR131" s="1240"/>
      <c r="QS131" s="1240"/>
      <c r="QT131" s="1240"/>
      <c r="QU131" s="1240"/>
      <c r="QV131" s="1240"/>
      <c r="QW131" s="1240"/>
      <c r="QX131" s="1240"/>
      <c r="QY131" s="1240"/>
      <c r="QZ131" s="1240"/>
      <c r="RA131" s="1240"/>
      <c r="RB131" s="1240"/>
      <c r="RC131" s="1240"/>
      <c r="RD131" s="1240"/>
      <c r="RE131" s="1240"/>
      <c r="RF131" s="1240"/>
      <c r="RG131" s="1240"/>
      <c r="RH131" s="1241"/>
      <c r="RI131" s="1241"/>
      <c r="RJ131" s="1241"/>
      <c r="RK131" s="1241"/>
      <c r="RL131" s="1241"/>
      <c r="RM131" s="1241"/>
      <c r="RN131" s="1241"/>
      <c r="RO131" s="1241"/>
      <c r="RP131" s="1241"/>
      <c r="RQ131" s="1241"/>
      <c r="RR131" s="1241"/>
      <c r="RS131" s="1241"/>
    </row>
    <row r="132" spans="1:487" s="551" customFormat="1" ht="9.9499999999999993" customHeight="1">
      <c r="A132" s="553"/>
      <c r="B132" s="7"/>
      <c r="C132" s="224"/>
      <c r="D132" s="224"/>
      <c r="E132" s="224"/>
      <c r="F132" s="224"/>
      <c r="G132" s="224"/>
      <c r="H132" s="224"/>
      <c r="I132" s="224"/>
      <c r="J132" s="224"/>
      <c r="K132" s="224"/>
      <c r="L132" s="224"/>
      <c r="M132" s="224"/>
      <c r="N132" s="224"/>
      <c r="O132" s="224"/>
      <c r="P132" s="224"/>
      <c r="Q132" s="224"/>
      <c r="R132" s="224"/>
      <c r="S132" s="224"/>
      <c r="T132" s="224"/>
      <c r="U132" s="224"/>
      <c r="V132" s="224"/>
      <c r="W132" s="224"/>
      <c r="X132" s="224"/>
      <c r="Y132" s="224"/>
      <c r="Z132" s="224"/>
      <c r="AA132" s="224"/>
      <c r="AB132" s="224"/>
      <c r="AC132" s="224"/>
      <c r="AD132" s="224"/>
      <c r="AE132" s="10"/>
      <c r="AF132" s="7"/>
      <c r="BA132" s="1240"/>
      <c r="BB132" s="1240"/>
      <c r="BC132" s="1240"/>
      <c r="BD132" s="1240"/>
      <c r="BE132" s="1240"/>
      <c r="BF132" s="1240"/>
      <c r="BG132" s="1240"/>
      <c r="BH132" s="1240"/>
      <c r="BI132" s="1240"/>
      <c r="BJ132" s="1240"/>
      <c r="BK132" s="1240"/>
      <c r="BL132" s="1240"/>
      <c r="BM132" s="1240"/>
      <c r="BN132" s="1240"/>
      <c r="BO132" s="1240"/>
      <c r="BP132" s="1240"/>
      <c r="BQ132" s="1240"/>
      <c r="BR132" s="1240"/>
      <c r="BS132" s="1241"/>
      <c r="BT132" s="1241"/>
      <c r="BU132" s="1241"/>
      <c r="BV132" s="1241"/>
      <c r="BW132" s="1241"/>
      <c r="BX132" s="1241"/>
      <c r="BY132" s="1241"/>
      <c r="BZ132" s="1241"/>
      <c r="CA132" s="1241"/>
      <c r="CB132" s="1241"/>
      <c r="CC132" s="1241"/>
      <c r="CD132" s="1241"/>
      <c r="CF132" s="1240"/>
      <c r="CG132" s="1240"/>
      <c r="CH132" s="1240"/>
      <c r="CI132" s="1240"/>
      <c r="CJ132" s="1240"/>
      <c r="CK132" s="1240"/>
      <c r="CL132" s="1240"/>
      <c r="CM132" s="1240"/>
      <c r="CN132" s="1240"/>
      <c r="CO132" s="1240"/>
      <c r="CP132" s="1240"/>
      <c r="CQ132" s="1240"/>
      <c r="CR132" s="1240"/>
      <c r="CS132" s="1240"/>
      <c r="CT132" s="1240"/>
      <c r="CU132" s="1240"/>
      <c r="CV132" s="1240"/>
      <c r="CW132" s="1240"/>
      <c r="CX132" s="1241"/>
      <c r="CY132" s="1241"/>
      <c r="CZ132" s="1241"/>
      <c r="DA132" s="1241"/>
      <c r="DB132" s="1241"/>
      <c r="DC132" s="1241"/>
      <c r="DD132" s="1241"/>
      <c r="DE132" s="1241"/>
      <c r="DF132" s="1241"/>
      <c r="DG132" s="1241"/>
      <c r="DH132" s="1241"/>
      <c r="DI132" s="1241"/>
      <c r="DK132" s="1240"/>
      <c r="DL132" s="1240"/>
      <c r="DM132" s="1240"/>
      <c r="DN132" s="1240"/>
      <c r="DO132" s="1240"/>
      <c r="DP132" s="1240"/>
      <c r="DQ132" s="1240"/>
      <c r="DR132" s="1240"/>
      <c r="DS132" s="1240"/>
      <c r="DT132" s="1240"/>
      <c r="DU132" s="1240"/>
      <c r="DV132" s="1240"/>
      <c r="DW132" s="1240"/>
      <c r="DX132" s="1240"/>
      <c r="DY132" s="1240"/>
      <c r="DZ132" s="1240"/>
      <c r="EA132" s="1240"/>
      <c r="EB132" s="1240"/>
      <c r="EC132" s="1241"/>
      <c r="ED132" s="1241"/>
      <c r="EE132" s="1241"/>
      <c r="EF132" s="1241"/>
      <c r="EG132" s="1241"/>
      <c r="EH132" s="1241"/>
      <c r="EI132" s="1241"/>
      <c r="EJ132" s="1241"/>
      <c r="EK132" s="1241"/>
      <c r="EL132" s="1241"/>
      <c r="EM132" s="1241"/>
      <c r="EN132" s="1241"/>
      <c r="EP132" s="1240"/>
      <c r="EQ132" s="1240"/>
      <c r="ER132" s="1240"/>
      <c r="ES132" s="1240"/>
      <c r="ET132" s="1240"/>
      <c r="EU132" s="1240"/>
      <c r="EV132" s="1240"/>
      <c r="EW132" s="1240"/>
      <c r="EX132" s="1240"/>
      <c r="EY132" s="1240"/>
      <c r="EZ132" s="1240"/>
      <c r="FA132" s="1240"/>
      <c r="FB132" s="1240"/>
      <c r="FC132" s="1240"/>
      <c r="FD132" s="1240"/>
      <c r="FE132" s="1240"/>
      <c r="FF132" s="1240"/>
      <c r="FG132" s="1240"/>
      <c r="FH132" s="1241"/>
      <c r="FI132" s="1241"/>
      <c r="FJ132" s="1241"/>
      <c r="FK132" s="1241"/>
      <c r="FL132" s="1241"/>
      <c r="FM132" s="1241"/>
      <c r="FN132" s="1241"/>
      <c r="FO132" s="1241"/>
      <c r="FP132" s="1241"/>
      <c r="FQ132" s="1241"/>
      <c r="FR132" s="1241"/>
      <c r="FS132" s="1241"/>
      <c r="HA132" s="1240"/>
      <c r="HB132" s="1240"/>
      <c r="HC132" s="1240"/>
      <c r="HD132" s="1240"/>
      <c r="HE132" s="1240"/>
      <c r="HF132" s="1240"/>
      <c r="HG132" s="1240"/>
      <c r="HH132" s="1240"/>
      <c r="HI132" s="1240"/>
      <c r="HJ132" s="1240"/>
      <c r="HK132" s="1240"/>
      <c r="HL132" s="1240"/>
      <c r="HM132" s="1240"/>
      <c r="HN132" s="1240"/>
      <c r="HO132" s="1240"/>
      <c r="HP132" s="1240"/>
      <c r="HQ132" s="1240"/>
      <c r="HR132" s="1240"/>
      <c r="HS132" s="1241"/>
      <c r="HT132" s="1241"/>
      <c r="HU132" s="1241"/>
      <c r="HV132" s="1241"/>
      <c r="HW132" s="1241"/>
      <c r="HX132" s="1241"/>
      <c r="HY132" s="1241"/>
      <c r="HZ132" s="1241"/>
      <c r="IA132" s="1241"/>
      <c r="IB132" s="1241"/>
      <c r="IC132" s="1241"/>
      <c r="ID132" s="1241"/>
      <c r="IF132" s="1240"/>
      <c r="IG132" s="1240"/>
      <c r="IH132" s="1240"/>
      <c r="II132" s="1240"/>
      <c r="IJ132" s="1240"/>
      <c r="IK132" s="1240"/>
      <c r="IL132" s="1240"/>
      <c r="IM132" s="1240"/>
      <c r="IN132" s="1240"/>
      <c r="IO132" s="1240"/>
      <c r="IP132" s="1240"/>
      <c r="IQ132" s="1240"/>
      <c r="IR132" s="1240"/>
      <c r="IS132" s="1240"/>
      <c r="IT132" s="1240"/>
      <c r="IU132" s="1240"/>
      <c r="IV132" s="1240"/>
      <c r="IW132" s="1240"/>
      <c r="IX132" s="1241"/>
      <c r="IY132" s="1241"/>
      <c r="IZ132" s="1241"/>
      <c r="JA132" s="1241"/>
      <c r="JB132" s="1241"/>
      <c r="JC132" s="1241"/>
      <c r="JD132" s="1241"/>
      <c r="JE132" s="1241"/>
      <c r="JF132" s="1241"/>
      <c r="JG132" s="1241"/>
      <c r="JH132" s="1241"/>
      <c r="JI132" s="1241"/>
      <c r="JK132" s="1240"/>
      <c r="JL132" s="1240"/>
      <c r="JM132" s="1240"/>
      <c r="JN132" s="1240"/>
      <c r="JO132" s="1240"/>
      <c r="JP132" s="1240"/>
      <c r="JQ132" s="1240"/>
      <c r="JR132" s="1240"/>
      <c r="JS132" s="1240"/>
      <c r="JT132" s="1240"/>
      <c r="JU132" s="1240"/>
      <c r="JV132" s="1240"/>
      <c r="JW132" s="1240"/>
      <c r="JX132" s="1240"/>
      <c r="JY132" s="1240"/>
      <c r="JZ132" s="1240"/>
      <c r="KA132" s="1240"/>
      <c r="KB132" s="1240"/>
      <c r="KC132" s="1241"/>
      <c r="KD132" s="1241"/>
      <c r="KE132" s="1241"/>
      <c r="KF132" s="1241"/>
      <c r="KG132" s="1241"/>
      <c r="KH132" s="1241"/>
      <c r="KI132" s="1241"/>
      <c r="KJ132" s="1241"/>
      <c r="KK132" s="1241"/>
      <c r="KL132" s="1241"/>
      <c r="KM132" s="1241"/>
      <c r="KN132" s="1241"/>
      <c r="KP132" s="1240"/>
      <c r="KQ132" s="1240"/>
      <c r="KR132" s="1240"/>
      <c r="KS132" s="1240"/>
      <c r="KT132" s="1240"/>
      <c r="KU132" s="1240"/>
      <c r="KV132" s="1240"/>
      <c r="KW132" s="1240"/>
      <c r="KX132" s="1240"/>
      <c r="KY132" s="1240"/>
      <c r="KZ132" s="1240"/>
      <c r="LA132" s="1240"/>
      <c r="LB132" s="1240"/>
      <c r="LC132" s="1240"/>
      <c r="LD132" s="1240"/>
      <c r="LE132" s="1240"/>
      <c r="LF132" s="1240"/>
      <c r="LG132" s="1240"/>
      <c r="LH132" s="1241"/>
      <c r="LI132" s="1241"/>
      <c r="LJ132" s="1241"/>
      <c r="LK132" s="1241"/>
      <c r="LL132" s="1241"/>
      <c r="LM132" s="1241"/>
      <c r="LN132" s="1241"/>
      <c r="LO132" s="1241"/>
      <c r="LP132" s="1241"/>
      <c r="LQ132" s="1241"/>
      <c r="LR132" s="1241"/>
      <c r="LS132" s="1241"/>
      <c r="NA132" s="1240"/>
      <c r="NB132" s="1240"/>
      <c r="NC132" s="1240"/>
      <c r="ND132" s="1240"/>
      <c r="NE132" s="1240"/>
      <c r="NF132" s="1240"/>
      <c r="NG132" s="1240"/>
      <c r="NH132" s="1240"/>
      <c r="NI132" s="1240"/>
      <c r="NJ132" s="1240"/>
      <c r="NK132" s="1240"/>
      <c r="NL132" s="1240"/>
      <c r="NM132" s="1240"/>
      <c r="NN132" s="1240"/>
      <c r="NO132" s="1240"/>
      <c r="NP132" s="1240"/>
      <c r="NQ132" s="1240"/>
      <c r="NR132" s="1240"/>
      <c r="NS132" s="1241"/>
      <c r="NT132" s="1241"/>
      <c r="NU132" s="1241"/>
      <c r="NV132" s="1241"/>
      <c r="NW132" s="1241"/>
      <c r="NX132" s="1241"/>
      <c r="NY132" s="1241"/>
      <c r="NZ132" s="1241"/>
      <c r="OA132" s="1241"/>
      <c r="OB132" s="1241"/>
      <c r="OC132" s="1241"/>
      <c r="OD132" s="1241"/>
      <c r="OF132" s="1240"/>
      <c r="OG132" s="1240"/>
      <c r="OH132" s="1240"/>
      <c r="OI132" s="1240"/>
      <c r="OJ132" s="1240"/>
      <c r="OK132" s="1240"/>
      <c r="OL132" s="1240"/>
      <c r="OM132" s="1240"/>
      <c r="ON132" s="1240"/>
      <c r="OO132" s="1240"/>
      <c r="OP132" s="1240"/>
      <c r="OQ132" s="1240"/>
      <c r="OR132" s="1240"/>
      <c r="OS132" s="1240"/>
      <c r="OT132" s="1240"/>
      <c r="OU132" s="1240"/>
      <c r="OV132" s="1240"/>
      <c r="OW132" s="1240"/>
      <c r="OX132" s="1241"/>
      <c r="OY132" s="1241"/>
      <c r="OZ132" s="1241"/>
      <c r="PA132" s="1241"/>
      <c r="PB132" s="1241"/>
      <c r="PC132" s="1241"/>
      <c r="PD132" s="1241"/>
      <c r="PE132" s="1241"/>
      <c r="PF132" s="1241"/>
      <c r="PG132" s="1241"/>
      <c r="PH132" s="1241"/>
      <c r="PI132" s="1241"/>
      <c r="PK132" s="1240"/>
      <c r="PL132" s="1240"/>
      <c r="PM132" s="1240"/>
      <c r="PN132" s="1240"/>
      <c r="PO132" s="1240"/>
      <c r="PP132" s="1240"/>
      <c r="PQ132" s="1240"/>
      <c r="PR132" s="1240"/>
      <c r="PS132" s="1240"/>
      <c r="PT132" s="1240"/>
      <c r="PU132" s="1240"/>
      <c r="PV132" s="1240"/>
      <c r="PW132" s="1240"/>
      <c r="PX132" s="1240"/>
      <c r="PY132" s="1240"/>
      <c r="PZ132" s="1240"/>
      <c r="QA132" s="1240"/>
      <c r="QB132" s="1240"/>
      <c r="QC132" s="1241"/>
      <c r="QD132" s="1241"/>
      <c r="QE132" s="1241"/>
      <c r="QF132" s="1241"/>
      <c r="QG132" s="1241"/>
      <c r="QH132" s="1241"/>
      <c r="QI132" s="1241"/>
      <c r="QJ132" s="1241"/>
      <c r="QK132" s="1241"/>
      <c r="QL132" s="1241"/>
      <c r="QM132" s="1241"/>
      <c r="QN132" s="1241"/>
      <c r="QP132" s="1240"/>
      <c r="QQ132" s="1240"/>
      <c r="QR132" s="1240"/>
      <c r="QS132" s="1240"/>
      <c r="QT132" s="1240"/>
      <c r="QU132" s="1240"/>
      <c r="QV132" s="1240"/>
      <c r="QW132" s="1240"/>
      <c r="QX132" s="1240"/>
      <c r="QY132" s="1240"/>
      <c r="QZ132" s="1240"/>
      <c r="RA132" s="1240"/>
      <c r="RB132" s="1240"/>
      <c r="RC132" s="1240"/>
      <c r="RD132" s="1240"/>
      <c r="RE132" s="1240"/>
      <c r="RF132" s="1240"/>
      <c r="RG132" s="1240"/>
      <c r="RH132" s="1241"/>
      <c r="RI132" s="1241"/>
      <c r="RJ132" s="1241"/>
      <c r="RK132" s="1241"/>
      <c r="RL132" s="1241"/>
      <c r="RM132" s="1241"/>
      <c r="RN132" s="1241"/>
      <c r="RO132" s="1241"/>
      <c r="RP132" s="1241"/>
      <c r="RQ132" s="1241"/>
      <c r="RR132" s="1241"/>
      <c r="RS132" s="1241"/>
    </row>
    <row r="133" spans="1:487" s="551" customFormat="1" ht="9.9499999999999993" customHeight="1">
      <c r="A133" s="553"/>
      <c r="B133" s="559"/>
      <c r="D133" s="1394" t="s">
        <v>626</v>
      </c>
      <c r="E133" s="1395"/>
      <c r="F133" s="1395"/>
      <c r="G133" s="1395"/>
      <c r="H133" s="1395"/>
      <c r="I133" s="1395"/>
      <c r="J133" s="1395"/>
      <c r="K133" s="1395"/>
      <c r="L133" s="1395"/>
      <c r="M133" s="1395"/>
      <c r="N133" s="1395"/>
      <c r="O133" s="1395"/>
      <c r="P133" s="1395"/>
      <c r="Q133" s="1395"/>
      <c r="R133" s="1395"/>
      <c r="S133" s="1395"/>
      <c r="T133" s="1395"/>
      <c r="U133" s="1395"/>
      <c r="V133" s="1395"/>
      <c r="W133" s="1395"/>
      <c r="X133" s="1395"/>
      <c r="Y133" s="1396"/>
      <c r="Z133" s="545"/>
      <c r="AA133" s="1148"/>
      <c r="AB133" s="1149"/>
      <c r="AC133" s="1150"/>
      <c r="AD133" s="7"/>
      <c r="AE133" s="7"/>
      <c r="BA133" s="1240"/>
      <c r="BB133" s="1240"/>
      <c r="BC133" s="1240"/>
      <c r="BD133" s="1240"/>
      <c r="BE133" s="1240"/>
      <c r="BF133" s="1240"/>
      <c r="BG133" s="1240"/>
      <c r="BH133" s="1240"/>
      <c r="BI133" s="1240"/>
      <c r="BJ133" s="1240"/>
      <c r="BK133" s="1240"/>
      <c r="BL133" s="1240"/>
      <c r="BM133" s="1240"/>
      <c r="BN133" s="1240"/>
      <c r="BO133" s="1240"/>
      <c r="BP133" s="1240"/>
      <c r="BQ133" s="1240"/>
      <c r="BR133" s="1240"/>
      <c r="BS133" s="1241"/>
      <c r="BT133" s="1241"/>
      <c r="BU133" s="1241"/>
      <c r="BV133" s="1241"/>
      <c r="BW133" s="1241"/>
      <c r="BX133" s="1241"/>
      <c r="BY133" s="1241"/>
      <c r="BZ133" s="1241"/>
      <c r="CA133" s="1241"/>
      <c r="CB133" s="1241"/>
      <c r="CC133" s="1241"/>
      <c r="CD133" s="1241"/>
      <c r="CF133" s="1240"/>
      <c r="CG133" s="1240"/>
      <c r="CH133" s="1240"/>
      <c r="CI133" s="1240"/>
      <c r="CJ133" s="1240"/>
      <c r="CK133" s="1240"/>
      <c r="CL133" s="1240"/>
      <c r="CM133" s="1240"/>
      <c r="CN133" s="1240"/>
      <c r="CO133" s="1240"/>
      <c r="CP133" s="1240"/>
      <c r="CQ133" s="1240"/>
      <c r="CR133" s="1240"/>
      <c r="CS133" s="1240"/>
      <c r="CT133" s="1240"/>
      <c r="CU133" s="1240"/>
      <c r="CV133" s="1240"/>
      <c r="CW133" s="1240"/>
      <c r="CX133" s="1241"/>
      <c r="CY133" s="1241"/>
      <c r="CZ133" s="1241"/>
      <c r="DA133" s="1241"/>
      <c r="DB133" s="1241"/>
      <c r="DC133" s="1241"/>
      <c r="DD133" s="1241"/>
      <c r="DE133" s="1241"/>
      <c r="DF133" s="1241"/>
      <c r="DG133" s="1241"/>
      <c r="DH133" s="1241"/>
      <c r="DI133" s="1241"/>
      <c r="DK133" s="1240"/>
      <c r="DL133" s="1240"/>
      <c r="DM133" s="1240"/>
      <c r="DN133" s="1240"/>
      <c r="DO133" s="1240"/>
      <c r="DP133" s="1240"/>
      <c r="DQ133" s="1240"/>
      <c r="DR133" s="1240"/>
      <c r="DS133" s="1240"/>
      <c r="DT133" s="1240"/>
      <c r="DU133" s="1240"/>
      <c r="DV133" s="1240"/>
      <c r="DW133" s="1240"/>
      <c r="DX133" s="1240"/>
      <c r="DY133" s="1240"/>
      <c r="DZ133" s="1240"/>
      <c r="EA133" s="1240"/>
      <c r="EB133" s="1240"/>
      <c r="EC133" s="1241"/>
      <c r="ED133" s="1241"/>
      <c r="EE133" s="1241"/>
      <c r="EF133" s="1241"/>
      <c r="EG133" s="1241"/>
      <c r="EH133" s="1241"/>
      <c r="EI133" s="1241"/>
      <c r="EJ133" s="1241"/>
      <c r="EK133" s="1241"/>
      <c r="EL133" s="1241"/>
      <c r="EM133" s="1241"/>
      <c r="EN133" s="1241"/>
      <c r="EP133" s="1240"/>
      <c r="EQ133" s="1240"/>
      <c r="ER133" s="1240"/>
      <c r="ES133" s="1240"/>
      <c r="ET133" s="1240"/>
      <c r="EU133" s="1240"/>
      <c r="EV133" s="1240"/>
      <c r="EW133" s="1240"/>
      <c r="EX133" s="1240"/>
      <c r="EY133" s="1240"/>
      <c r="EZ133" s="1240"/>
      <c r="FA133" s="1240"/>
      <c r="FB133" s="1240"/>
      <c r="FC133" s="1240"/>
      <c r="FD133" s="1240"/>
      <c r="FE133" s="1240"/>
      <c r="FF133" s="1240"/>
      <c r="FG133" s="1240"/>
      <c r="FH133" s="1241"/>
      <c r="FI133" s="1241"/>
      <c r="FJ133" s="1241"/>
      <c r="FK133" s="1241"/>
      <c r="FL133" s="1241"/>
      <c r="FM133" s="1241"/>
      <c r="FN133" s="1241"/>
      <c r="FO133" s="1241"/>
      <c r="FP133" s="1241"/>
      <c r="FQ133" s="1241"/>
      <c r="FR133" s="1241"/>
      <c r="FS133" s="1241"/>
      <c r="HA133" s="1240"/>
      <c r="HB133" s="1240"/>
      <c r="HC133" s="1240"/>
      <c r="HD133" s="1240"/>
      <c r="HE133" s="1240"/>
      <c r="HF133" s="1240"/>
      <c r="HG133" s="1240"/>
      <c r="HH133" s="1240"/>
      <c r="HI133" s="1240"/>
      <c r="HJ133" s="1240"/>
      <c r="HK133" s="1240"/>
      <c r="HL133" s="1240"/>
      <c r="HM133" s="1240"/>
      <c r="HN133" s="1240"/>
      <c r="HO133" s="1240"/>
      <c r="HP133" s="1240"/>
      <c r="HQ133" s="1240"/>
      <c r="HR133" s="1240"/>
      <c r="HS133" s="1241"/>
      <c r="HT133" s="1241"/>
      <c r="HU133" s="1241"/>
      <c r="HV133" s="1241"/>
      <c r="HW133" s="1241"/>
      <c r="HX133" s="1241"/>
      <c r="HY133" s="1241"/>
      <c r="HZ133" s="1241"/>
      <c r="IA133" s="1241"/>
      <c r="IB133" s="1241"/>
      <c r="IC133" s="1241"/>
      <c r="ID133" s="1241"/>
      <c r="IF133" s="1240"/>
      <c r="IG133" s="1240"/>
      <c r="IH133" s="1240"/>
      <c r="II133" s="1240"/>
      <c r="IJ133" s="1240"/>
      <c r="IK133" s="1240"/>
      <c r="IL133" s="1240"/>
      <c r="IM133" s="1240"/>
      <c r="IN133" s="1240"/>
      <c r="IO133" s="1240"/>
      <c r="IP133" s="1240"/>
      <c r="IQ133" s="1240"/>
      <c r="IR133" s="1240"/>
      <c r="IS133" s="1240"/>
      <c r="IT133" s="1240"/>
      <c r="IU133" s="1240"/>
      <c r="IV133" s="1240"/>
      <c r="IW133" s="1240"/>
      <c r="IX133" s="1241"/>
      <c r="IY133" s="1241"/>
      <c r="IZ133" s="1241"/>
      <c r="JA133" s="1241"/>
      <c r="JB133" s="1241"/>
      <c r="JC133" s="1241"/>
      <c r="JD133" s="1241"/>
      <c r="JE133" s="1241"/>
      <c r="JF133" s="1241"/>
      <c r="JG133" s="1241"/>
      <c r="JH133" s="1241"/>
      <c r="JI133" s="1241"/>
      <c r="JK133" s="1240"/>
      <c r="JL133" s="1240"/>
      <c r="JM133" s="1240"/>
      <c r="JN133" s="1240"/>
      <c r="JO133" s="1240"/>
      <c r="JP133" s="1240"/>
      <c r="JQ133" s="1240"/>
      <c r="JR133" s="1240"/>
      <c r="JS133" s="1240"/>
      <c r="JT133" s="1240"/>
      <c r="JU133" s="1240"/>
      <c r="JV133" s="1240"/>
      <c r="JW133" s="1240"/>
      <c r="JX133" s="1240"/>
      <c r="JY133" s="1240"/>
      <c r="JZ133" s="1240"/>
      <c r="KA133" s="1240"/>
      <c r="KB133" s="1240"/>
      <c r="KC133" s="1241"/>
      <c r="KD133" s="1241"/>
      <c r="KE133" s="1241"/>
      <c r="KF133" s="1241"/>
      <c r="KG133" s="1241"/>
      <c r="KH133" s="1241"/>
      <c r="KI133" s="1241"/>
      <c r="KJ133" s="1241"/>
      <c r="KK133" s="1241"/>
      <c r="KL133" s="1241"/>
      <c r="KM133" s="1241"/>
      <c r="KN133" s="1241"/>
      <c r="KP133" s="1240"/>
      <c r="KQ133" s="1240"/>
      <c r="KR133" s="1240"/>
      <c r="KS133" s="1240"/>
      <c r="KT133" s="1240"/>
      <c r="KU133" s="1240"/>
      <c r="KV133" s="1240"/>
      <c r="KW133" s="1240"/>
      <c r="KX133" s="1240"/>
      <c r="KY133" s="1240"/>
      <c r="KZ133" s="1240"/>
      <c r="LA133" s="1240"/>
      <c r="LB133" s="1240"/>
      <c r="LC133" s="1240"/>
      <c r="LD133" s="1240"/>
      <c r="LE133" s="1240"/>
      <c r="LF133" s="1240"/>
      <c r="LG133" s="1240"/>
      <c r="LH133" s="1241"/>
      <c r="LI133" s="1241"/>
      <c r="LJ133" s="1241"/>
      <c r="LK133" s="1241"/>
      <c r="LL133" s="1241"/>
      <c r="LM133" s="1241"/>
      <c r="LN133" s="1241"/>
      <c r="LO133" s="1241"/>
      <c r="LP133" s="1241"/>
      <c r="LQ133" s="1241"/>
      <c r="LR133" s="1241"/>
      <c r="LS133" s="1241"/>
      <c r="NA133" s="1240"/>
      <c r="NB133" s="1240"/>
      <c r="NC133" s="1240"/>
      <c r="ND133" s="1240"/>
      <c r="NE133" s="1240"/>
      <c r="NF133" s="1240"/>
      <c r="NG133" s="1240"/>
      <c r="NH133" s="1240"/>
      <c r="NI133" s="1240"/>
      <c r="NJ133" s="1240"/>
      <c r="NK133" s="1240"/>
      <c r="NL133" s="1240"/>
      <c r="NM133" s="1240"/>
      <c r="NN133" s="1240"/>
      <c r="NO133" s="1240"/>
      <c r="NP133" s="1240"/>
      <c r="NQ133" s="1240"/>
      <c r="NR133" s="1240"/>
      <c r="NS133" s="1241"/>
      <c r="NT133" s="1241"/>
      <c r="NU133" s="1241"/>
      <c r="NV133" s="1241"/>
      <c r="NW133" s="1241"/>
      <c r="NX133" s="1241"/>
      <c r="NY133" s="1241"/>
      <c r="NZ133" s="1241"/>
      <c r="OA133" s="1241"/>
      <c r="OB133" s="1241"/>
      <c r="OC133" s="1241"/>
      <c r="OD133" s="1241"/>
      <c r="OF133" s="1240"/>
      <c r="OG133" s="1240"/>
      <c r="OH133" s="1240"/>
      <c r="OI133" s="1240"/>
      <c r="OJ133" s="1240"/>
      <c r="OK133" s="1240"/>
      <c r="OL133" s="1240"/>
      <c r="OM133" s="1240"/>
      <c r="ON133" s="1240"/>
      <c r="OO133" s="1240"/>
      <c r="OP133" s="1240"/>
      <c r="OQ133" s="1240"/>
      <c r="OR133" s="1240"/>
      <c r="OS133" s="1240"/>
      <c r="OT133" s="1240"/>
      <c r="OU133" s="1240"/>
      <c r="OV133" s="1240"/>
      <c r="OW133" s="1240"/>
      <c r="OX133" s="1241"/>
      <c r="OY133" s="1241"/>
      <c r="OZ133" s="1241"/>
      <c r="PA133" s="1241"/>
      <c r="PB133" s="1241"/>
      <c r="PC133" s="1241"/>
      <c r="PD133" s="1241"/>
      <c r="PE133" s="1241"/>
      <c r="PF133" s="1241"/>
      <c r="PG133" s="1241"/>
      <c r="PH133" s="1241"/>
      <c r="PI133" s="1241"/>
      <c r="PK133" s="1240"/>
      <c r="PL133" s="1240"/>
      <c r="PM133" s="1240"/>
      <c r="PN133" s="1240"/>
      <c r="PO133" s="1240"/>
      <c r="PP133" s="1240"/>
      <c r="PQ133" s="1240"/>
      <c r="PR133" s="1240"/>
      <c r="PS133" s="1240"/>
      <c r="PT133" s="1240"/>
      <c r="PU133" s="1240"/>
      <c r="PV133" s="1240"/>
      <c r="PW133" s="1240"/>
      <c r="PX133" s="1240"/>
      <c r="PY133" s="1240"/>
      <c r="PZ133" s="1240"/>
      <c r="QA133" s="1240"/>
      <c r="QB133" s="1240"/>
      <c r="QC133" s="1241"/>
      <c r="QD133" s="1241"/>
      <c r="QE133" s="1241"/>
      <c r="QF133" s="1241"/>
      <c r="QG133" s="1241"/>
      <c r="QH133" s="1241"/>
      <c r="QI133" s="1241"/>
      <c r="QJ133" s="1241"/>
      <c r="QK133" s="1241"/>
      <c r="QL133" s="1241"/>
      <c r="QM133" s="1241"/>
      <c r="QN133" s="1241"/>
      <c r="QP133" s="1240"/>
      <c r="QQ133" s="1240"/>
      <c r="QR133" s="1240"/>
      <c r="QS133" s="1240"/>
      <c r="QT133" s="1240"/>
      <c r="QU133" s="1240"/>
      <c r="QV133" s="1240"/>
      <c r="QW133" s="1240"/>
      <c r="QX133" s="1240"/>
      <c r="QY133" s="1240"/>
      <c r="QZ133" s="1240"/>
      <c r="RA133" s="1240"/>
      <c r="RB133" s="1240"/>
      <c r="RC133" s="1240"/>
      <c r="RD133" s="1240"/>
      <c r="RE133" s="1240"/>
      <c r="RF133" s="1240"/>
      <c r="RG133" s="1240"/>
      <c r="RH133" s="1241"/>
      <c r="RI133" s="1241"/>
      <c r="RJ133" s="1241"/>
      <c r="RK133" s="1241"/>
      <c r="RL133" s="1241"/>
      <c r="RM133" s="1241"/>
      <c r="RN133" s="1241"/>
      <c r="RO133" s="1241"/>
      <c r="RP133" s="1241"/>
      <c r="RQ133" s="1241"/>
      <c r="RR133" s="1241"/>
      <c r="RS133" s="1241"/>
    </row>
    <row r="134" spans="1:487" s="551" customFormat="1" ht="9.9499999999999993" customHeight="1">
      <c r="A134" s="553"/>
      <c r="B134" s="559"/>
      <c r="C134" s="480"/>
      <c r="D134" s="1399"/>
      <c r="E134" s="1400"/>
      <c r="F134" s="1400"/>
      <c r="G134" s="1400"/>
      <c r="H134" s="1400"/>
      <c r="I134" s="1400"/>
      <c r="J134" s="1400"/>
      <c r="K134" s="1400"/>
      <c r="L134" s="1400"/>
      <c r="M134" s="1400"/>
      <c r="N134" s="1400"/>
      <c r="O134" s="1400"/>
      <c r="P134" s="1400"/>
      <c r="Q134" s="1400"/>
      <c r="R134" s="1400"/>
      <c r="S134" s="1400"/>
      <c r="T134" s="1400"/>
      <c r="U134" s="1400"/>
      <c r="V134" s="1400"/>
      <c r="W134" s="1400"/>
      <c r="X134" s="1400"/>
      <c r="Y134" s="1401"/>
      <c r="Z134" s="545"/>
      <c r="AA134" s="1154"/>
      <c r="AB134" s="1155"/>
      <c r="AC134" s="1156"/>
      <c r="AD134" s="7"/>
      <c r="AE134" s="7"/>
      <c r="BA134" s="1240"/>
      <c r="BB134" s="1240"/>
      <c r="BC134" s="1240"/>
      <c r="BD134" s="1240"/>
      <c r="BE134" s="1240"/>
      <c r="BF134" s="1240"/>
      <c r="BG134" s="1240"/>
      <c r="BH134" s="1240"/>
      <c r="BI134" s="1240"/>
      <c r="BJ134" s="1240"/>
      <c r="BK134" s="1240"/>
      <c r="BL134" s="1240"/>
      <c r="BM134" s="1240"/>
      <c r="BN134" s="1240"/>
      <c r="BO134" s="1240"/>
      <c r="BP134" s="1240"/>
      <c r="BQ134" s="1240"/>
      <c r="BR134" s="1240"/>
      <c r="BS134" s="1241"/>
      <c r="BT134" s="1241"/>
      <c r="BU134" s="1241"/>
      <c r="BV134" s="1241"/>
      <c r="BW134" s="1241"/>
      <c r="BX134" s="1241"/>
      <c r="BY134" s="1241"/>
      <c r="BZ134" s="1241"/>
      <c r="CA134" s="1241"/>
      <c r="CB134" s="1241"/>
      <c r="CC134" s="1241"/>
      <c r="CD134" s="1241"/>
      <c r="CF134" s="1240"/>
      <c r="CG134" s="1240"/>
      <c r="CH134" s="1240"/>
      <c r="CI134" s="1240"/>
      <c r="CJ134" s="1240"/>
      <c r="CK134" s="1240"/>
      <c r="CL134" s="1240"/>
      <c r="CM134" s="1240"/>
      <c r="CN134" s="1240"/>
      <c r="CO134" s="1240"/>
      <c r="CP134" s="1240"/>
      <c r="CQ134" s="1240"/>
      <c r="CR134" s="1240"/>
      <c r="CS134" s="1240"/>
      <c r="CT134" s="1240"/>
      <c r="CU134" s="1240"/>
      <c r="CV134" s="1240"/>
      <c r="CW134" s="1240"/>
      <c r="CX134" s="1241"/>
      <c r="CY134" s="1241"/>
      <c r="CZ134" s="1241"/>
      <c r="DA134" s="1241"/>
      <c r="DB134" s="1241"/>
      <c r="DC134" s="1241"/>
      <c r="DD134" s="1241"/>
      <c r="DE134" s="1241"/>
      <c r="DF134" s="1241"/>
      <c r="DG134" s="1241"/>
      <c r="DH134" s="1241"/>
      <c r="DI134" s="1241"/>
      <c r="DK134" s="1240"/>
      <c r="DL134" s="1240"/>
      <c r="DM134" s="1240"/>
      <c r="DN134" s="1240"/>
      <c r="DO134" s="1240"/>
      <c r="DP134" s="1240"/>
      <c r="DQ134" s="1240"/>
      <c r="DR134" s="1240"/>
      <c r="DS134" s="1240"/>
      <c r="DT134" s="1240"/>
      <c r="DU134" s="1240"/>
      <c r="DV134" s="1240"/>
      <c r="DW134" s="1240"/>
      <c r="DX134" s="1240"/>
      <c r="DY134" s="1240"/>
      <c r="DZ134" s="1240"/>
      <c r="EA134" s="1240"/>
      <c r="EB134" s="1240"/>
      <c r="EC134" s="1241"/>
      <c r="ED134" s="1241"/>
      <c r="EE134" s="1241"/>
      <c r="EF134" s="1241"/>
      <c r="EG134" s="1241"/>
      <c r="EH134" s="1241"/>
      <c r="EI134" s="1241"/>
      <c r="EJ134" s="1241"/>
      <c r="EK134" s="1241"/>
      <c r="EL134" s="1241"/>
      <c r="EM134" s="1241"/>
      <c r="EN134" s="1241"/>
      <c r="EP134" s="1240"/>
      <c r="EQ134" s="1240"/>
      <c r="ER134" s="1240"/>
      <c r="ES134" s="1240"/>
      <c r="ET134" s="1240"/>
      <c r="EU134" s="1240"/>
      <c r="EV134" s="1240"/>
      <c r="EW134" s="1240"/>
      <c r="EX134" s="1240"/>
      <c r="EY134" s="1240"/>
      <c r="EZ134" s="1240"/>
      <c r="FA134" s="1240"/>
      <c r="FB134" s="1240"/>
      <c r="FC134" s="1240"/>
      <c r="FD134" s="1240"/>
      <c r="FE134" s="1240"/>
      <c r="FF134" s="1240"/>
      <c r="FG134" s="1240"/>
      <c r="FH134" s="1241"/>
      <c r="FI134" s="1241"/>
      <c r="FJ134" s="1241"/>
      <c r="FK134" s="1241"/>
      <c r="FL134" s="1241"/>
      <c r="FM134" s="1241"/>
      <c r="FN134" s="1241"/>
      <c r="FO134" s="1241"/>
      <c r="FP134" s="1241"/>
      <c r="FQ134" s="1241"/>
      <c r="FR134" s="1241"/>
      <c r="FS134" s="1241"/>
      <c r="HA134" s="1240"/>
      <c r="HB134" s="1240"/>
      <c r="HC134" s="1240"/>
      <c r="HD134" s="1240"/>
      <c r="HE134" s="1240"/>
      <c r="HF134" s="1240"/>
      <c r="HG134" s="1240"/>
      <c r="HH134" s="1240"/>
      <c r="HI134" s="1240"/>
      <c r="HJ134" s="1240"/>
      <c r="HK134" s="1240"/>
      <c r="HL134" s="1240"/>
      <c r="HM134" s="1240"/>
      <c r="HN134" s="1240"/>
      <c r="HO134" s="1240"/>
      <c r="HP134" s="1240"/>
      <c r="HQ134" s="1240"/>
      <c r="HR134" s="1240"/>
      <c r="HS134" s="1241"/>
      <c r="HT134" s="1241"/>
      <c r="HU134" s="1241"/>
      <c r="HV134" s="1241"/>
      <c r="HW134" s="1241"/>
      <c r="HX134" s="1241"/>
      <c r="HY134" s="1241"/>
      <c r="HZ134" s="1241"/>
      <c r="IA134" s="1241"/>
      <c r="IB134" s="1241"/>
      <c r="IC134" s="1241"/>
      <c r="ID134" s="1241"/>
      <c r="IF134" s="1240"/>
      <c r="IG134" s="1240"/>
      <c r="IH134" s="1240"/>
      <c r="II134" s="1240"/>
      <c r="IJ134" s="1240"/>
      <c r="IK134" s="1240"/>
      <c r="IL134" s="1240"/>
      <c r="IM134" s="1240"/>
      <c r="IN134" s="1240"/>
      <c r="IO134" s="1240"/>
      <c r="IP134" s="1240"/>
      <c r="IQ134" s="1240"/>
      <c r="IR134" s="1240"/>
      <c r="IS134" s="1240"/>
      <c r="IT134" s="1240"/>
      <c r="IU134" s="1240"/>
      <c r="IV134" s="1240"/>
      <c r="IW134" s="1240"/>
      <c r="IX134" s="1241"/>
      <c r="IY134" s="1241"/>
      <c r="IZ134" s="1241"/>
      <c r="JA134" s="1241"/>
      <c r="JB134" s="1241"/>
      <c r="JC134" s="1241"/>
      <c r="JD134" s="1241"/>
      <c r="JE134" s="1241"/>
      <c r="JF134" s="1241"/>
      <c r="JG134" s="1241"/>
      <c r="JH134" s="1241"/>
      <c r="JI134" s="1241"/>
      <c r="JK134" s="1240"/>
      <c r="JL134" s="1240"/>
      <c r="JM134" s="1240"/>
      <c r="JN134" s="1240"/>
      <c r="JO134" s="1240"/>
      <c r="JP134" s="1240"/>
      <c r="JQ134" s="1240"/>
      <c r="JR134" s="1240"/>
      <c r="JS134" s="1240"/>
      <c r="JT134" s="1240"/>
      <c r="JU134" s="1240"/>
      <c r="JV134" s="1240"/>
      <c r="JW134" s="1240"/>
      <c r="JX134" s="1240"/>
      <c r="JY134" s="1240"/>
      <c r="JZ134" s="1240"/>
      <c r="KA134" s="1240"/>
      <c r="KB134" s="1240"/>
      <c r="KC134" s="1241"/>
      <c r="KD134" s="1241"/>
      <c r="KE134" s="1241"/>
      <c r="KF134" s="1241"/>
      <c r="KG134" s="1241"/>
      <c r="KH134" s="1241"/>
      <c r="KI134" s="1241"/>
      <c r="KJ134" s="1241"/>
      <c r="KK134" s="1241"/>
      <c r="KL134" s="1241"/>
      <c r="KM134" s="1241"/>
      <c r="KN134" s="1241"/>
      <c r="KP134" s="1240"/>
      <c r="KQ134" s="1240"/>
      <c r="KR134" s="1240"/>
      <c r="KS134" s="1240"/>
      <c r="KT134" s="1240"/>
      <c r="KU134" s="1240"/>
      <c r="KV134" s="1240"/>
      <c r="KW134" s="1240"/>
      <c r="KX134" s="1240"/>
      <c r="KY134" s="1240"/>
      <c r="KZ134" s="1240"/>
      <c r="LA134" s="1240"/>
      <c r="LB134" s="1240"/>
      <c r="LC134" s="1240"/>
      <c r="LD134" s="1240"/>
      <c r="LE134" s="1240"/>
      <c r="LF134" s="1240"/>
      <c r="LG134" s="1240"/>
      <c r="LH134" s="1241"/>
      <c r="LI134" s="1241"/>
      <c r="LJ134" s="1241"/>
      <c r="LK134" s="1241"/>
      <c r="LL134" s="1241"/>
      <c r="LM134" s="1241"/>
      <c r="LN134" s="1241"/>
      <c r="LO134" s="1241"/>
      <c r="LP134" s="1241"/>
      <c r="LQ134" s="1241"/>
      <c r="LR134" s="1241"/>
      <c r="LS134" s="1241"/>
      <c r="NA134" s="1240"/>
      <c r="NB134" s="1240"/>
      <c r="NC134" s="1240"/>
      <c r="ND134" s="1240"/>
      <c r="NE134" s="1240"/>
      <c r="NF134" s="1240"/>
      <c r="NG134" s="1240"/>
      <c r="NH134" s="1240"/>
      <c r="NI134" s="1240"/>
      <c r="NJ134" s="1240"/>
      <c r="NK134" s="1240"/>
      <c r="NL134" s="1240"/>
      <c r="NM134" s="1240"/>
      <c r="NN134" s="1240"/>
      <c r="NO134" s="1240"/>
      <c r="NP134" s="1240"/>
      <c r="NQ134" s="1240"/>
      <c r="NR134" s="1240"/>
      <c r="NS134" s="1241"/>
      <c r="NT134" s="1241"/>
      <c r="NU134" s="1241"/>
      <c r="NV134" s="1241"/>
      <c r="NW134" s="1241"/>
      <c r="NX134" s="1241"/>
      <c r="NY134" s="1241"/>
      <c r="NZ134" s="1241"/>
      <c r="OA134" s="1241"/>
      <c r="OB134" s="1241"/>
      <c r="OC134" s="1241"/>
      <c r="OD134" s="1241"/>
      <c r="OF134" s="1240"/>
      <c r="OG134" s="1240"/>
      <c r="OH134" s="1240"/>
      <c r="OI134" s="1240"/>
      <c r="OJ134" s="1240"/>
      <c r="OK134" s="1240"/>
      <c r="OL134" s="1240"/>
      <c r="OM134" s="1240"/>
      <c r="ON134" s="1240"/>
      <c r="OO134" s="1240"/>
      <c r="OP134" s="1240"/>
      <c r="OQ134" s="1240"/>
      <c r="OR134" s="1240"/>
      <c r="OS134" s="1240"/>
      <c r="OT134" s="1240"/>
      <c r="OU134" s="1240"/>
      <c r="OV134" s="1240"/>
      <c r="OW134" s="1240"/>
      <c r="OX134" s="1241"/>
      <c r="OY134" s="1241"/>
      <c r="OZ134" s="1241"/>
      <c r="PA134" s="1241"/>
      <c r="PB134" s="1241"/>
      <c r="PC134" s="1241"/>
      <c r="PD134" s="1241"/>
      <c r="PE134" s="1241"/>
      <c r="PF134" s="1241"/>
      <c r="PG134" s="1241"/>
      <c r="PH134" s="1241"/>
      <c r="PI134" s="1241"/>
      <c r="PK134" s="1240"/>
      <c r="PL134" s="1240"/>
      <c r="PM134" s="1240"/>
      <c r="PN134" s="1240"/>
      <c r="PO134" s="1240"/>
      <c r="PP134" s="1240"/>
      <c r="PQ134" s="1240"/>
      <c r="PR134" s="1240"/>
      <c r="PS134" s="1240"/>
      <c r="PT134" s="1240"/>
      <c r="PU134" s="1240"/>
      <c r="PV134" s="1240"/>
      <c r="PW134" s="1240"/>
      <c r="PX134" s="1240"/>
      <c r="PY134" s="1240"/>
      <c r="PZ134" s="1240"/>
      <c r="QA134" s="1240"/>
      <c r="QB134" s="1240"/>
      <c r="QC134" s="1241"/>
      <c r="QD134" s="1241"/>
      <c r="QE134" s="1241"/>
      <c r="QF134" s="1241"/>
      <c r="QG134" s="1241"/>
      <c r="QH134" s="1241"/>
      <c r="QI134" s="1241"/>
      <c r="QJ134" s="1241"/>
      <c r="QK134" s="1241"/>
      <c r="QL134" s="1241"/>
      <c r="QM134" s="1241"/>
      <c r="QN134" s="1241"/>
      <c r="QP134" s="1240"/>
      <c r="QQ134" s="1240"/>
      <c r="QR134" s="1240"/>
      <c r="QS134" s="1240"/>
      <c r="QT134" s="1240"/>
      <c r="QU134" s="1240"/>
      <c r="QV134" s="1240"/>
      <c r="QW134" s="1240"/>
      <c r="QX134" s="1240"/>
      <c r="QY134" s="1240"/>
      <c r="QZ134" s="1240"/>
      <c r="RA134" s="1240"/>
      <c r="RB134" s="1240"/>
      <c r="RC134" s="1240"/>
      <c r="RD134" s="1240"/>
      <c r="RE134" s="1240"/>
      <c r="RF134" s="1240"/>
      <c r="RG134" s="1240"/>
      <c r="RH134" s="1241"/>
      <c r="RI134" s="1241"/>
      <c r="RJ134" s="1241"/>
      <c r="RK134" s="1241"/>
      <c r="RL134" s="1241"/>
      <c r="RM134" s="1241"/>
      <c r="RN134" s="1241"/>
      <c r="RO134" s="1241"/>
      <c r="RP134" s="1241"/>
      <c r="RQ134" s="1241"/>
      <c r="RR134" s="1241"/>
      <c r="RS134" s="1241"/>
    </row>
    <row r="135" spans="1:487" s="276" customFormat="1" ht="9.75" customHeight="1">
      <c r="E135" s="224"/>
      <c r="F135" s="224"/>
      <c r="G135" s="224"/>
      <c r="H135" s="224"/>
      <c r="I135" s="280"/>
      <c r="J135" s="280"/>
      <c r="K135" s="281"/>
      <c r="L135" s="281"/>
      <c r="M135" s="281"/>
      <c r="N135" s="281"/>
      <c r="O135" s="281"/>
      <c r="P135" s="258"/>
      <c r="Q135" s="282"/>
      <c r="R135" s="282"/>
      <c r="S135" s="282"/>
      <c r="T135" s="282"/>
      <c r="U135" s="282"/>
    </row>
    <row r="136" spans="1:487" s="551" customFormat="1" ht="9.9499999999999993" customHeight="1">
      <c r="A136" s="553"/>
      <c r="B136" s="559"/>
      <c r="C136" s="1601" t="s">
        <v>627</v>
      </c>
      <c r="D136" s="1602"/>
      <c r="E136" s="1602"/>
      <c r="F136" s="1602"/>
      <c r="G136" s="1602"/>
      <c r="H136" s="1602"/>
      <c r="I136" s="1602"/>
      <c r="J136" s="1602"/>
      <c r="K136" s="1602"/>
      <c r="L136" s="1602"/>
      <c r="M136" s="1602"/>
      <c r="N136" s="1602"/>
      <c r="O136" s="1602"/>
      <c r="P136" s="1602"/>
      <c r="Q136" s="1602"/>
      <c r="R136" s="1602"/>
      <c r="S136" s="1602"/>
      <c r="T136" s="1602"/>
      <c r="U136" s="1602"/>
      <c r="V136" s="1602"/>
      <c r="W136" s="1602"/>
      <c r="X136" s="1602"/>
      <c r="Y136" s="1602"/>
      <c r="Z136" s="1602"/>
      <c r="AA136" s="1602"/>
      <c r="AB136" s="1602"/>
      <c r="AC136" s="1602"/>
      <c r="AD136" s="1603"/>
      <c r="AE136" s="7"/>
      <c r="AF136" s="7"/>
    </row>
    <row r="137" spans="1:487" s="551" customFormat="1" ht="9.9499999999999993" customHeight="1">
      <c r="A137" s="553"/>
      <c r="B137" s="559"/>
      <c r="C137" s="1604"/>
      <c r="D137" s="1605"/>
      <c r="E137" s="1605"/>
      <c r="F137" s="1605"/>
      <c r="G137" s="1605"/>
      <c r="H137" s="1605"/>
      <c r="I137" s="1605"/>
      <c r="J137" s="1605"/>
      <c r="K137" s="1605"/>
      <c r="L137" s="1605"/>
      <c r="M137" s="1605"/>
      <c r="N137" s="1605"/>
      <c r="O137" s="1605"/>
      <c r="P137" s="1605"/>
      <c r="Q137" s="1605"/>
      <c r="R137" s="1605"/>
      <c r="S137" s="1605"/>
      <c r="T137" s="1605"/>
      <c r="U137" s="1605"/>
      <c r="V137" s="1605"/>
      <c r="W137" s="1605"/>
      <c r="X137" s="1605"/>
      <c r="Y137" s="1605"/>
      <c r="Z137" s="1605"/>
      <c r="AA137" s="1605"/>
      <c r="AB137" s="1605"/>
      <c r="AC137" s="1605"/>
      <c r="AD137" s="1606"/>
      <c r="AE137" s="7"/>
      <c r="AF137" s="7"/>
    </row>
    <row r="138" spans="1:487" s="551" customFormat="1" ht="9.9499999999999993" customHeight="1">
      <c r="A138" s="553"/>
      <c r="B138" s="7"/>
      <c r="C138" s="1607" t="s">
        <v>666</v>
      </c>
      <c r="D138" s="1607"/>
      <c r="E138" s="1607"/>
      <c r="F138" s="1607"/>
      <c r="G138" s="1607"/>
      <c r="H138" s="1607"/>
      <c r="I138" s="1607"/>
      <c r="J138" s="1607"/>
      <c r="K138" s="1607"/>
      <c r="L138" s="1607"/>
      <c r="M138" s="1607"/>
      <c r="N138" s="1607"/>
      <c r="O138" s="1607"/>
      <c r="P138" s="1607"/>
      <c r="Q138" s="1607"/>
      <c r="R138" s="1607"/>
      <c r="S138" s="1607"/>
      <c r="T138" s="1607"/>
      <c r="U138" s="1607"/>
      <c r="V138" s="1607"/>
      <c r="W138" s="1607"/>
      <c r="X138" s="1607"/>
      <c r="Y138" s="1607"/>
      <c r="Z138" s="1607"/>
      <c r="AA138" s="1607"/>
      <c r="AB138" s="1607"/>
      <c r="AC138" s="1607"/>
      <c r="AD138" s="1607"/>
      <c r="AE138" s="10"/>
      <c r="AF138" s="7"/>
      <c r="BA138" s="1240">
        <v>8</v>
      </c>
      <c r="BB138" s="1240"/>
      <c r="BC138" s="1240"/>
      <c r="BD138" s="1240"/>
      <c r="BE138" s="1240"/>
      <c r="BF138" s="1240"/>
      <c r="BG138" s="1240"/>
      <c r="BH138" s="1240"/>
      <c r="BI138" s="1240"/>
      <c r="BJ138" s="1240"/>
      <c r="BK138" s="1240"/>
      <c r="BL138" s="1240"/>
      <c r="BM138" s="1240"/>
      <c r="BN138" s="1240"/>
      <c r="BO138" s="1240"/>
      <c r="BP138" s="1240"/>
      <c r="BQ138" s="1240"/>
      <c r="BR138" s="1240"/>
      <c r="BS138" s="1241"/>
      <c r="BT138" s="1241"/>
      <c r="BU138" s="1241"/>
      <c r="BV138" s="1241"/>
      <c r="BW138" s="1241"/>
      <c r="BX138" s="1241"/>
      <c r="BY138" s="1241"/>
      <c r="BZ138" s="1241">
        <f>+BV138*BS138</f>
        <v>0</v>
      </c>
      <c r="CA138" s="1241"/>
      <c r="CB138" s="1241"/>
      <c r="CC138" s="1241"/>
      <c r="CD138" s="1241"/>
      <c r="CF138" s="1240">
        <v>8</v>
      </c>
      <c r="CG138" s="1240"/>
      <c r="CH138" s="1240"/>
      <c r="CI138" s="1240"/>
      <c r="CJ138" s="1240"/>
      <c r="CK138" s="1240"/>
      <c r="CL138" s="1240"/>
      <c r="CM138" s="1240"/>
      <c r="CN138" s="1240"/>
      <c r="CO138" s="1240"/>
      <c r="CP138" s="1240"/>
      <c r="CQ138" s="1240"/>
      <c r="CR138" s="1240"/>
      <c r="CS138" s="1240"/>
      <c r="CT138" s="1240"/>
      <c r="CU138" s="1240"/>
      <c r="CV138" s="1240"/>
      <c r="CW138" s="1240"/>
      <c r="CX138" s="1241"/>
      <c r="CY138" s="1241"/>
      <c r="CZ138" s="1241"/>
      <c r="DA138" s="1241"/>
      <c r="DB138" s="1241"/>
      <c r="DC138" s="1241"/>
      <c r="DD138" s="1241"/>
      <c r="DE138" s="1241">
        <f>+DA138*CX138</f>
        <v>0</v>
      </c>
      <c r="DF138" s="1241"/>
      <c r="DG138" s="1241"/>
      <c r="DH138" s="1241"/>
      <c r="DI138" s="1241"/>
      <c r="DK138" s="1240">
        <v>8</v>
      </c>
      <c r="DL138" s="1240"/>
      <c r="DM138" s="1240"/>
      <c r="DN138" s="1240"/>
      <c r="DO138" s="1240"/>
      <c r="DP138" s="1240"/>
      <c r="DQ138" s="1240"/>
      <c r="DR138" s="1240"/>
      <c r="DS138" s="1240"/>
      <c r="DT138" s="1240"/>
      <c r="DU138" s="1240"/>
      <c r="DV138" s="1240"/>
      <c r="DW138" s="1240"/>
      <c r="DX138" s="1240"/>
      <c r="DY138" s="1240"/>
      <c r="DZ138" s="1240"/>
      <c r="EA138" s="1240"/>
      <c r="EB138" s="1240"/>
      <c r="EC138" s="1241"/>
      <c r="ED138" s="1241"/>
      <c r="EE138" s="1241"/>
      <c r="EF138" s="1241"/>
      <c r="EG138" s="1241"/>
      <c r="EH138" s="1241"/>
      <c r="EI138" s="1241"/>
      <c r="EJ138" s="1241">
        <f>+EF138*EC138</f>
        <v>0</v>
      </c>
      <c r="EK138" s="1241"/>
      <c r="EL138" s="1241"/>
      <c r="EM138" s="1241"/>
      <c r="EN138" s="1241"/>
      <c r="EP138" s="1240">
        <v>8</v>
      </c>
      <c r="EQ138" s="1240"/>
      <c r="ER138" s="1240"/>
      <c r="ES138" s="1240"/>
      <c r="ET138" s="1240"/>
      <c r="EU138" s="1240"/>
      <c r="EV138" s="1240"/>
      <c r="EW138" s="1240"/>
      <c r="EX138" s="1240"/>
      <c r="EY138" s="1240"/>
      <c r="EZ138" s="1240"/>
      <c r="FA138" s="1240"/>
      <c r="FB138" s="1240"/>
      <c r="FC138" s="1240"/>
      <c r="FD138" s="1240"/>
      <c r="FE138" s="1240"/>
      <c r="FF138" s="1240"/>
      <c r="FG138" s="1240"/>
      <c r="FH138" s="1241"/>
      <c r="FI138" s="1241"/>
      <c r="FJ138" s="1241"/>
      <c r="FK138" s="1241"/>
      <c r="FL138" s="1241"/>
      <c r="FM138" s="1241"/>
      <c r="FN138" s="1241"/>
      <c r="FO138" s="1241">
        <f>+FK138*FH138</f>
        <v>0</v>
      </c>
      <c r="FP138" s="1241"/>
      <c r="FQ138" s="1241"/>
      <c r="FR138" s="1241"/>
      <c r="FS138" s="1241"/>
      <c r="HA138" s="1240">
        <v>8</v>
      </c>
      <c r="HB138" s="1240"/>
      <c r="HC138" s="1240"/>
      <c r="HD138" s="1240"/>
      <c r="HE138" s="1240"/>
      <c r="HF138" s="1240"/>
      <c r="HG138" s="1240"/>
      <c r="HH138" s="1240"/>
      <c r="HI138" s="1240"/>
      <c r="HJ138" s="1240"/>
      <c r="HK138" s="1240"/>
      <c r="HL138" s="1240"/>
      <c r="HM138" s="1240"/>
      <c r="HN138" s="1240"/>
      <c r="HO138" s="1240"/>
      <c r="HP138" s="1240"/>
      <c r="HQ138" s="1240"/>
      <c r="HR138" s="1240"/>
      <c r="HS138" s="1241"/>
      <c r="HT138" s="1241"/>
      <c r="HU138" s="1241"/>
      <c r="HV138" s="1241"/>
      <c r="HW138" s="1241"/>
      <c r="HX138" s="1241"/>
      <c r="HY138" s="1241"/>
      <c r="HZ138" s="1241">
        <f>+HV138*HS138</f>
        <v>0</v>
      </c>
      <c r="IA138" s="1241"/>
      <c r="IB138" s="1241"/>
      <c r="IC138" s="1241"/>
      <c r="ID138" s="1241"/>
      <c r="IF138" s="1240">
        <v>8</v>
      </c>
      <c r="IG138" s="1240"/>
      <c r="IH138" s="1240"/>
      <c r="II138" s="1240"/>
      <c r="IJ138" s="1240"/>
      <c r="IK138" s="1240"/>
      <c r="IL138" s="1240"/>
      <c r="IM138" s="1240"/>
      <c r="IN138" s="1240"/>
      <c r="IO138" s="1240"/>
      <c r="IP138" s="1240"/>
      <c r="IQ138" s="1240"/>
      <c r="IR138" s="1240"/>
      <c r="IS138" s="1240"/>
      <c r="IT138" s="1240"/>
      <c r="IU138" s="1240"/>
      <c r="IV138" s="1240"/>
      <c r="IW138" s="1240"/>
      <c r="IX138" s="1241"/>
      <c r="IY138" s="1241"/>
      <c r="IZ138" s="1241"/>
      <c r="JA138" s="1241"/>
      <c r="JB138" s="1241"/>
      <c r="JC138" s="1241"/>
      <c r="JD138" s="1241"/>
      <c r="JE138" s="1241">
        <f>+JA138*IX138</f>
        <v>0</v>
      </c>
      <c r="JF138" s="1241"/>
      <c r="JG138" s="1241"/>
      <c r="JH138" s="1241"/>
      <c r="JI138" s="1241"/>
      <c r="JK138" s="1240">
        <v>8</v>
      </c>
      <c r="JL138" s="1240"/>
      <c r="JM138" s="1240"/>
      <c r="JN138" s="1240"/>
      <c r="JO138" s="1240"/>
      <c r="JP138" s="1240"/>
      <c r="JQ138" s="1240"/>
      <c r="JR138" s="1240"/>
      <c r="JS138" s="1240"/>
      <c r="JT138" s="1240"/>
      <c r="JU138" s="1240"/>
      <c r="JV138" s="1240"/>
      <c r="JW138" s="1240"/>
      <c r="JX138" s="1240"/>
      <c r="JY138" s="1240"/>
      <c r="JZ138" s="1240"/>
      <c r="KA138" s="1240"/>
      <c r="KB138" s="1240"/>
      <c r="KC138" s="1241"/>
      <c r="KD138" s="1241"/>
      <c r="KE138" s="1241"/>
      <c r="KF138" s="1241"/>
      <c r="KG138" s="1241"/>
      <c r="KH138" s="1241"/>
      <c r="KI138" s="1241"/>
      <c r="KJ138" s="1241">
        <f>+KF138*KC138</f>
        <v>0</v>
      </c>
      <c r="KK138" s="1241"/>
      <c r="KL138" s="1241"/>
      <c r="KM138" s="1241"/>
      <c r="KN138" s="1241"/>
      <c r="KP138" s="1240">
        <v>8</v>
      </c>
      <c r="KQ138" s="1240"/>
      <c r="KR138" s="1240"/>
      <c r="KS138" s="1240"/>
      <c r="KT138" s="1240"/>
      <c r="KU138" s="1240"/>
      <c r="KV138" s="1240"/>
      <c r="KW138" s="1240"/>
      <c r="KX138" s="1240"/>
      <c r="KY138" s="1240"/>
      <c r="KZ138" s="1240"/>
      <c r="LA138" s="1240"/>
      <c r="LB138" s="1240"/>
      <c r="LC138" s="1240"/>
      <c r="LD138" s="1240"/>
      <c r="LE138" s="1240"/>
      <c r="LF138" s="1240"/>
      <c r="LG138" s="1240"/>
      <c r="LH138" s="1241"/>
      <c r="LI138" s="1241"/>
      <c r="LJ138" s="1241"/>
      <c r="LK138" s="1241"/>
      <c r="LL138" s="1241"/>
      <c r="LM138" s="1241"/>
      <c r="LN138" s="1241"/>
      <c r="LO138" s="1241">
        <f>+LK138*LH138</f>
        <v>0</v>
      </c>
      <c r="LP138" s="1241"/>
      <c r="LQ138" s="1241"/>
      <c r="LR138" s="1241"/>
      <c r="LS138" s="1241"/>
      <c r="NA138" s="1240">
        <v>8</v>
      </c>
      <c r="NB138" s="1240"/>
      <c r="NC138" s="1240"/>
      <c r="ND138" s="1240"/>
      <c r="NE138" s="1240"/>
      <c r="NF138" s="1240"/>
      <c r="NG138" s="1240"/>
      <c r="NH138" s="1240"/>
      <c r="NI138" s="1240"/>
      <c r="NJ138" s="1240"/>
      <c r="NK138" s="1240"/>
      <c r="NL138" s="1240"/>
      <c r="NM138" s="1240"/>
      <c r="NN138" s="1240"/>
      <c r="NO138" s="1240"/>
      <c r="NP138" s="1240"/>
      <c r="NQ138" s="1240"/>
      <c r="NR138" s="1240"/>
      <c r="NS138" s="1241"/>
      <c r="NT138" s="1241"/>
      <c r="NU138" s="1241"/>
      <c r="NV138" s="1241"/>
      <c r="NW138" s="1241"/>
      <c r="NX138" s="1241"/>
      <c r="NY138" s="1241"/>
      <c r="NZ138" s="1241">
        <f>+NV138*NS138</f>
        <v>0</v>
      </c>
      <c r="OA138" s="1241"/>
      <c r="OB138" s="1241"/>
      <c r="OC138" s="1241"/>
      <c r="OD138" s="1241"/>
      <c r="OF138" s="1240">
        <v>8</v>
      </c>
      <c r="OG138" s="1240"/>
      <c r="OH138" s="1240"/>
      <c r="OI138" s="1240"/>
      <c r="OJ138" s="1240"/>
      <c r="OK138" s="1240"/>
      <c r="OL138" s="1240"/>
      <c r="OM138" s="1240"/>
      <c r="ON138" s="1240"/>
      <c r="OO138" s="1240"/>
      <c r="OP138" s="1240"/>
      <c r="OQ138" s="1240"/>
      <c r="OR138" s="1240"/>
      <c r="OS138" s="1240"/>
      <c r="OT138" s="1240"/>
      <c r="OU138" s="1240"/>
      <c r="OV138" s="1240"/>
      <c r="OW138" s="1240"/>
      <c r="OX138" s="1241"/>
      <c r="OY138" s="1241"/>
      <c r="OZ138" s="1241"/>
      <c r="PA138" s="1241"/>
      <c r="PB138" s="1241"/>
      <c r="PC138" s="1241"/>
      <c r="PD138" s="1241"/>
      <c r="PE138" s="1241">
        <f>+PA138*OX138</f>
        <v>0</v>
      </c>
      <c r="PF138" s="1241"/>
      <c r="PG138" s="1241"/>
      <c r="PH138" s="1241"/>
      <c r="PI138" s="1241"/>
      <c r="PK138" s="1240">
        <v>8</v>
      </c>
      <c r="PL138" s="1240"/>
      <c r="PM138" s="1240"/>
      <c r="PN138" s="1240"/>
      <c r="PO138" s="1240"/>
      <c r="PP138" s="1240"/>
      <c r="PQ138" s="1240"/>
      <c r="PR138" s="1240"/>
      <c r="PS138" s="1240"/>
      <c r="PT138" s="1240"/>
      <c r="PU138" s="1240"/>
      <c r="PV138" s="1240"/>
      <c r="PW138" s="1240"/>
      <c r="PX138" s="1240"/>
      <c r="PY138" s="1240"/>
      <c r="PZ138" s="1240"/>
      <c r="QA138" s="1240"/>
      <c r="QB138" s="1240"/>
      <c r="QC138" s="1241"/>
      <c r="QD138" s="1241"/>
      <c r="QE138" s="1241"/>
      <c r="QF138" s="1241"/>
      <c r="QG138" s="1241"/>
      <c r="QH138" s="1241"/>
      <c r="QI138" s="1241"/>
      <c r="QJ138" s="1241">
        <f>+QF138*QC138</f>
        <v>0</v>
      </c>
      <c r="QK138" s="1241"/>
      <c r="QL138" s="1241"/>
      <c r="QM138" s="1241"/>
      <c r="QN138" s="1241"/>
      <c r="QP138" s="1240">
        <v>8</v>
      </c>
      <c r="QQ138" s="1240"/>
      <c r="QR138" s="1240"/>
      <c r="QS138" s="1240"/>
      <c r="QT138" s="1240"/>
      <c r="QU138" s="1240"/>
      <c r="QV138" s="1240"/>
      <c r="QW138" s="1240"/>
      <c r="QX138" s="1240"/>
      <c r="QY138" s="1240"/>
      <c r="QZ138" s="1240"/>
      <c r="RA138" s="1240"/>
      <c r="RB138" s="1240"/>
      <c r="RC138" s="1240"/>
      <c r="RD138" s="1240"/>
      <c r="RE138" s="1240"/>
      <c r="RF138" s="1240"/>
      <c r="RG138" s="1240"/>
      <c r="RH138" s="1241"/>
      <c r="RI138" s="1241"/>
      <c r="RJ138" s="1241"/>
      <c r="RK138" s="1241"/>
      <c r="RL138" s="1241"/>
      <c r="RM138" s="1241"/>
      <c r="RN138" s="1241"/>
      <c r="RO138" s="1241">
        <f>+RK138*RH138</f>
        <v>0</v>
      </c>
      <c r="RP138" s="1241"/>
      <c r="RQ138" s="1241"/>
      <c r="RR138" s="1241"/>
      <c r="RS138" s="1241"/>
    </row>
    <row r="139" spans="1:487" s="551" customFormat="1" ht="9.9499999999999993" customHeight="1">
      <c r="A139" s="553"/>
      <c r="B139" s="7"/>
      <c r="C139" s="1607"/>
      <c r="D139" s="1607"/>
      <c r="E139" s="1607"/>
      <c r="F139" s="1607"/>
      <c r="G139" s="1607"/>
      <c r="H139" s="1607"/>
      <c r="I139" s="1607"/>
      <c r="J139" s="1607"/>
      <c r="K139" s="1607"/>
      <c r="L139" s="1607"/>
      <c r="M139" s="1607"/>
      <c r="N139" s="1607"/>
      <c r="O139" s="1607"/>
      <c r="P139" s="1607"/>
      <c r="Q139" s="1607"/>
      <c r="R139" s="1607"/>
      <c r="S139" s="1607"/>
      <c r="T139" s="1607"/>
      <c r="U139" s="1607"/>
      <c r="V139" s="1607"/>
      <c r="W139" s="1607"/>
      <c r="X139" s="1607"/>
      <c r="Y139" s="1607"/>
      <c r="Z139" s="1607"/>
      <c r="AA139" s="1607"/>
      <c r="AB139" s="1607"/>
      <c r="AC139" s="1607"/>
      <c r="AD139" s="1607"/>
      <c r="AE139" s="10"/>
      <c r="AF139" s="7"/>
      <c r="BA139" s="1240"/>
      <c r="BB139" s="1240"/>
      <c r="BC139" s="1240"/>
      <c r="BD139" s="1240"/>
      <c r="BE139" s="1240"/>
      <c r="BF139" s="1240"/>
      <c r="BG139" s="1240"/>
      <c r="BH139" s="1240"/>
      <c r="BI139" s="1240"/>
      <c r="BJ139" s="1240"/>
      <c r="BK139" s="1240"/>
      <c r="BL139" s="1240"/>
      <c r="BM139" s="1240"/>
      <c r="BN139" s="1240"/>
      <c r="BO139" s="1240"/>
      <c r="BP139" s="1240"/>
      <c r="BQ139" s="1240"/>
      <c r="BR139" s="1240"/>
      <c r="BS139" s="1241"/>
      <c r="BT139" s="1241"/>
      <c r="BU139" s="1241"/>
      <c r="BV139" s="1241"/>
      <c r="BW139" s="1241"/>
      <c r="BX139" s="1241"/>
      <c r="BY139" s="1241"/>
      <c r="BZ139" s="1241"/>
      <c r="CA139" s="1241"/>
      <c r="CB139" s="1241"/>
      <c r="CC139" s="1241"/>
      <c r="CD139" s="1241"/>
      <c r="CF139" s="1240"/>
      <c r="CG139" s="1240"/>
      <c r="CH139" s="1240"/>
      <c r="CI139" s="1240"/>
      <c r="CJ139" s="1240"/>
      <c r="CK139" s="1240"/>
      <c r="CL139" s="1240"/>
      <c r="CM139" s="1240"/>
      <c r="CN139" s="1240"/>
      <c r="CO139" s="1240"/>
      <c r="CP139" s="1240"/>
      <c r="CQ139" s="1240"/>
      <c r="CR139" s="1240"/>
      <c r="CS139" s="1240"/>
      <c r="CT139" s="1240"/>
      <c r="CU139" s="1240"/>
      <c r="CV139" s="1240"/>
      <c r="CW139" s="1240"/>
      <c r="CX139" s="1241"/>
      <c r="CY139" s="1241"/>
      <c r="CZ139" s="1241"/>
      <c r="DA139" s="1241"/>
      <c r="DB139" s="1241"/>
      <c r="DC139" s="1241"/>
      <c r="DD139" s="1241"/>
      <c r="DE139" s="1241"/>
      <c r="DF139" s="1241"/>
      <c r="DG139" s="1241"/>
      <c r="DH139" s="1241"/>
      <c r="DI139" s="1241"/>
      <c r="DK139" s="1240"/>
      <c r="DL139" s="1240"/>
      <c r="DM139" s="1240"/>
      <c r="DN139" s="1240"/>
      <c r="DO139" s="1240"/>
      <c r="DP139" s="1240"/>
      <c r="DQ139" s="1240"/>
      <c r="DR139" s="1240"/>
      <c r="DS139" s="1240"/>
      <c r="DT139" s="1240"/>
      <c r="DU139" s="1240"/>
      <c r="DV139" s="1240"/>
      <c r="DW139" s="1240"/>
      <c r="DX139" s="1240"/>
      <c r="DY139" s="1240"/>
      <c r="DZ139" s="1240"/>
      <c r="EA139" s="1240"/>
      <c r="EB139" s="1240"/>
      <c r="EC139" s="1241"/>
      <c r="ED139" s="1241"/>
      <c r="EE139" s="1241"/>
      <c r="EF139" s="1241"/>
      <c r="EG139" s="1241"/>
      <c r="EH139" s="1241"/>
      <c r="EI139" s="1241"/>
      <c r="EJ139" s="1241"/>
      <c r="EK139" s="1241"/>
      <c r="EL139" s="1241"/>
      <c r="EM139" s="1241"/>
      <c r="EN139" s="1241"/>
      <c r="EP139" s="1240"/>
      <c r="EQ139" s="1240"/>
      <c r="ER139" s="1240"/>
      <c r="ES139" s="1240"/>
      <c r="ET139" s="1240"/>
      <c r="EU139" s="1240"/>
      <c r="EV139" s="1240"/>
      <c r="EW139" s="1240"/>
      <c r="EX139" s="1240"/>
      <c r="EY139" s="1240"/>
      <c r="EZ139" s="1240"/>
      <c r="FA139" s="1240"/>
      <c r="FB139" s="1240"/>
      <c r="FC139" s="1240"/>
      <c r="FD139" s="1240"/>
      <c r="FE139" s="1240"/>
      <c r="FF139" s="1240"/>
      <c r="FG139" s="1240"/>
      <c r="FH139" s="1241"/>
      <c r="FI139" s="1241"/>
      <c r="FJ139" s="1241"/>
      <c r="FK139" s="1241"/>
      <c r="FL139" s="1241"/>
      <c r="FM139" s="1241"/>
      <c r="FN139" s="1241"/>
      <c r="FO139" s="1241"/>
      <c r="FP139" s="1241"/>
      <c r="FQ139" s="1241"/>
      <c r="FR139" s="1241"/>
      <c r="FS139" s="1241"/>
      <c r="HA139" s="1240"/>
      <c r="HB139" s="1240"/>
      <c r="HC139" s="1240"/>
      <c r="HD139" s="1240"/>
      <c r="HE139" s="1240"/>
      <c r="HF139" s="1240"/>
      <c r="HG139" s="1240"/>
      <c r="HH139" s="1240"/>
      <c r="HI139" s="1240"/>
      <c r="HJ139" s="1240"/>
      <c r="HK139" s="1240"/>
      <c r="HL139" s="1240"/>
      <c r="HM139" s="1240"/>
      <c r="HN139" s="1240"/>
      <c r="HO139" s="1240"/>
      <c r="HP139" s="1240"/>
      <c r="HQ139" s="1240"/>
      <c r="HR139" s="1240"/>
      <c r="HS139" s="1241"/>
      <c r="HT139" s="1241"/>
      <c r="HU139" s="1241"/>
      <c r="HV139" s="1241"/>
      <c r="HW139" s="1241"/>
      <c r="HX139" s="1241"/>
      <c r="HY139" s="1241"/>
      <c r="HZ139" s="1241"/>
      <c r="IA139" s="1241"/>
      <c r="IB139" s="1241"/>
      <c r="IC139" s="1241"/>
      <c r="ID139" s="1241"/>
      <c r="IF139" s="1240"/>
      <c r="IG139" s="1240"/>
      <c r="IH139" s="1240"/>
      <c r="II139" s="1240"/>
      <c r="IJ139" s="1240"/>
      <c r="IK139" s="1240"/>
      <c r="IL139" s="1240"/>
      <c r="IM139" s="1240"/>
      <c r="IN139" s="1240"/>
      <c r="IO139" s="1240"/>
      <c r="IP139" s="1240"/>
      <c r="IQ139" s="1240"/>
      <c r="IR139" s="1240"/>
      <c r="IS139" s="1240"/>
      <c r="IT139" s="1240"/>
      <c r="IU139" s="1240"/>
      <c r="IV139" s="1240"/>
      <c r="IW139" s="1240"/>
      <c r="IX139" s="1241"/>
      <c r="IY139" s="1241"/>
      <c r="IZ139" s="1241"/>
      <c r="JA139" s="1241"/>
      <c r="JB139" s="1241"/>
      <c r="JC139" s="1241"/>
      <c r="JD139" s="1241"/>
      <c r="JE139" s="1241"/>
      <c r="JF139" s="1241"/>
      <c r="JG139" s="1241"/>
      <c r="JH139" s="1241"/>
      <c r="JI139" s="1241"/>
      <c r="JK139" s="1240"/>
      <c r="JL139" s="1240"/>
      <c r="JM139" s="1240"/>
      <c r="JN139" s="1240"/>
      <c r="JO139" s="1240"/>
      <c r="JP139" s="1240"/>
      <c r="JQ139" s="1240"/>
      <c r="JR139" s="1240"/>
      <c r="JS139" s="1240"/>
      <c r="JT139" s="1240"/>
      <c r="JU139" s="1240"/>
      <c r="JV139" s="1240"/>
      <c r="JW139" s="1240"/>
      <c r="JX139" s="1240"/>
      <c r="JY139" s="1240"/>
      <c r="JZ139" s="1240"/>
      <c r="KA139" s="1240"/>
      <c r="KB139" s="1240"/>
      <c r="KC139" s="1241"/>
      <c r="KD139" s="1241"/>
      <c r="KE139" s="1241"/>
      <c r="KF139" s="1241"/>
      <c r="KG139" s="1241"/>
      <c r="KH139" s="1241"/>
      <c r="KI139" s="1241"/>
      <c r="KJ139" s="1241"/>
      <c r="KK139" s="1241"/>
      <c r="KL139" s="1241"/>
      <c r="KM139" s="1241"/>
      <c r="KN139" s="1241"/>
      <c r="KP139" s="1240"/>
      <c r="KQ139" s="1240"/>
      <c r="KR139" s="1240"/>
      <c r="KS139" s="1240"/>
      <c r="KT139" s="1240"/>
      <c r="KU139" s="1240"/>
      <c r="KV139" s="1240"/>
      <c r="KW139" s="1240"/>
      <c r="KX139" s="1240"/>
      <c r="KY139" s="1240"/>
      <c r="KZ139" s="1240"/>
      <c r="LA139" s="1240"/>
      <c r="LB139" s="1240"/>
      <c r="LC139" s="1240"/>
      <c r="LD139" s="1240"/>
      <c r="LE139" s="1240"/>
      <c r="LF139" s="1240"/>
      <c r="LG139" s="1240"/>
      <c r="LH139" s="1241"/>
      <c r="LI139" s="1241"/>
      <c r="LJ139" s="1241"/>
      <c r="LK139" s="1241"/>
      <c r="LL139" s="1241"/>
      <c r="LM139" s="1241"/>
      <c r="LN139" s="1241"/>
      <c r="LO139" s="1241"/>
      <c r="LP139" s="1241"/>
      <c r="LQ139" s="1241"/>
      <c r="LR139" s="1241"/>
      <c r="LS139" s="1241"/>
      <c r="NA139" s="1240"/>
      <c r="NB139" s="1240"/>
      <c r="NC139" s="1240"/>
      <c r="ND139" s="1240"/>
      <c r="NE139" s="1240"/>
      <c r="NF139" s="1240"/>
      <c r="NG139" s="1240"/>
      <c r="NH139" s="1240"/>
      <c r="NI139" s="1240"/>
      <c r="NJ139" s="1240"/>
      <c r="NK139" s="1240"/>
      <c r="NL139" s="1240"/>
      <c r="NM139" s="1240"/>
      <c r="NN139" s="1240"/>
      <c r="NO139" s="1240"/>
      <c r="NP139" s="1240"/>
      <c r="NQ139" s="1240"/>
      <c r="NR139" s="1240"/>
      <c r="NS139" s="1241"/>
      <c r="NT139" s="1241"/>
      <c r="NU139" s="1241"/>
      <c r="NV139" s="1241"/>
      <c r="NW139" s="1241"/>
      <c r="NX139" s="1241"/>
      <c r="NY139" s="1241"/>
      <c r="NZ139" s="1241"/>
      <c r="OA139" s="1241"/>
      <c r="OB139" s="1241"/>
      <c r="OC139" s="1241"/>
      <c r="OD139" s="1241"/>
      <c r="OF139" s="1240"/>
      <c r="OG139" s="1240"/>
      <c r="OH139" s="1240"/>
      <c r="OI139" s="1240"/>
      <c r="OJ139" s="1240"/>
      <c r="OK139" s="1240"/>
      <c r="OL139" s="1240"/>
      <c r="OM139" s="1240"/>
      <c r="ON139" s="1240"/>
      <c r="OO139" s="1240"/>
      <c r="OP139" s="1240"/>
      <c r="OQ139" s="1240"/>
      <c r="OR139" s="1240"/>
      <c r="OS139" s="1240"/>
      <c r="OT139" s="1240"/>
      <c r="OU139" s="1240"/>
      <c r="OV139" s="1240"/>
      <c r="OW139" s="1240"/>
      <c r="OX139" s="1241"/>
      <c r="OY139" s="1241"/>
      <c r="OZ139" s="1241"/>
      <c r="PA139" s="1241"/>
      <c r="PB139" s="1241"/>
      <c r="PC139" s="1241"/>
      <c r="PD139" s="1241"/>
      <c r="PE139" s="1241"/>
      <c r="PF139" s="1241"/>
      <c r="PG139" s="1241"/>
      <c r="PH139" s="1241"/>
      <c r="PI139" s="1241"/>
      <c r="PK139" s="1240"/>
      <c r="PL139" s="1240"/>
      <c r="PM139" s="1240"/>
      <c r="PN139" s="1240"/>
      <c r="PO139" s="1240"/>
      <c r="PP139" s="1240"/>
      <c r="PQ139" s="1240"/>
      <c r="PR139" s="1240"/>
      <c r="PS139" s="1240"/>
      <c r="PT139" s="1240"/>
      <c r="PU139" s="1240"/>
      <c r="PV139" s="1240"/>
      <c r="PW139" s="1240"/>
      <c r="PX139" s="1240"/>
      <c r="PY139" s="1240"/>
      <c r="PZ139" s="1240"/>
      <c r="QA139" s="1240"/>
      <c r="QB139" s="1240"/>
      <c r="QC139" s="1241"/>
      <c r="QD139" s="1241"/>
      <c r="QE139" s="1241"/>
      <c r="QF139" s="1241"/>
      <c r="QG139" s="1241"/>
      <c r="QH139" s="1241"/>
      <c r="QI139" s="1241"/>
      <c r="QJ139" s="1241"/>
      <c r="QK139" s="1241"/>
      <c r="QL139" s="1241"/>
      <c r="QM139" s="1241"/>
      <c r="QN139" s="1241"/>
      <c r="QP139" s="1240"/>
      <c r="QQ139" s="1240"/>
      <c r="QR139" s="1240"/>
      <c r="QS139" s="1240"/>
      <c r="QT139" s="1240"/>
      <c r="QU139" s="1240"/>
      <c r="QV139" s="1240"/>
      <c r="QW139" s="1240"/>
      <c r="QX139" s="1240"/>
      <c r="QY139" s="1240"/>
      <c r="QZ139" s="1240"/>
      <c r="RA139" s="1240"/>
      <c r="RB139" s="1240"/>
      <c r="RC139" s="1240"/>
      <c r="RD139" s="1240"/>
      <c r="RE139" s="1240"/>
      <c r="RF139" s="1240"/>
      <c r="RG139" s="1240"/>
      <c r="RH139" s="1241"/>
      <c r="RI139" s="1241"/>
      <c r="RJ139" s="1241"/>
      <c r="RK139" s="1241"/>
      <c r="RL139" s="1241"/>
      <c r="RM139" s="1241"/>
      <c r="RN139" s="1241"/>
      <c r="RO139" s="1241"/>
      <c r="RP139" s="1241"/>
      <c r="RQ139" s="1241"/>
      <c r="RR139" s="1241"/>
      <c r="RS139" s="1241"/>
    </row>
    <row r="140" spans="1:487" s="551" customFormat="1" ht="9.9499999999999993" customHeight="1">
      <c r="A140" s="553"/>
      <c r="B140" s="559"/>
      <c r="D140" s="1394" t="s">
        <v>628</v>
      </c>
      <c r="E140" s="1395"/>
      <c r="F140" s="1395"/>
      <c r="G140" s="1395"/>
      <c r="H140" s="1395"/>
      <c r="I140" s="1395"/>
      <c r="J140" s="1395"/>
      <c r="K140" s="1395"/>
      <c r="L140" s="1395"/>
      <c r="M140" s="1395"/>
      <c r="N140" s="1395"/>
      <c r="O140" s="1395"/>
      <c r="P140" s="1395"/>
      <c r="Q140" s="1395"/>
      <c r="R140" s="1395"/>
      <c r="S140" s="1395"/>
      <c r="T140" s="1395"/>
      <c r="U140" s="1395"/>
      <c r="V140" s="1395"/>
      <c r="W140" s="1395"/>
      <c r="X140" s="1395"/>
      <c r="Y140" s="1396"/>
      <c r="Z140" s="545"/>
      <c r="AA140" s="1148"/>
      <c r="AB140" s="1149"/>
      <c r="AC140" s="1150"/>
      <c r="AD140" s="7"/>
      <c r="AE140" s="7"/>
    </row>
    <row r="141" spans="1:487" s="551" customFormat="1" ht="9.9499999999999993" customHeight="1">
      <c r="A141" s="553"/>
      <c r="B141" s="559"/>
      <c r="C141" s="480"/>
      <c r="D141" s="1399"/>
      <c r="E141" s="1400"/>
      <c r="F141" s="1400"/>
      <c r="G141" s="1400"/>
      <c r="H141" s="1400"/>
      <c r="I141" s="1400"/>
      <c r="J141" s="1400"/>
      <c r="K141" s="1400"/>
      <c r="L141" s="1400"/>
      <c r="M141" s="1400"/>
      <c r="N141" s="1400"/>
      <c r="O141" s="1400"/>
      <c r="P141" s="1400"/>
      <c r="Q141" s="1400"/>
      <c r="R141" s="1400"/>
      <c r="S141" s="1400"/>
      <c r="T141" s="1400"/>
      <c r="U141" s="1400"/>
      <c r="V141" s="1400"/>
      <c r="W141" s="1400"/>
      <c r="X141" s="1400"/>
      <c r="Y141" s="1401"/>
      <c r="Z141" s="545"/>
      <c r="AA141" s="1154"/>
      <c r="AB141" s="1155"/>
      <c r="AC141" s="1156"/>
      <c r="AD141" s="7"/>
      <c r="AE141" s="7"/>
    </row>
    <row r="142" spans="1:487" s="551" customFormat="1" ht="9.9499999999999993" customHeight="1">
      <c r="A142" s="553"/>
      <c r="B142" s="7"/>
      <c r="C142" s="224"/>
      <c r="D142" s="224"/>
      <c r="E142" s="224"/>
      <c r="F142" s="224"/>
      <c r="G142" s="224"/>
      <c r="H142" s="224"/>
      <c r="I142" s="224"/>
      <c r="J142" s="224"/>
      <c r="K142" s="224"/>
      <c r="L142" s="224"/>
      <c r="M142" s="224"/>
      <c r="N142" s="224"/>
      <c r="O142" s="224"/>
      <c r="P142" s="224"/>
      <c r="Q142" s="224"/>
      <c r="R142" s="224"/>
      <c r="S142" s="224"/>
      <c r="T142" s="224"/>
      <c r="U142" s="224"/>
      <c r="V142" s="224"/>
      <c r="W142" s="224"/>
      <c r="X142" s="224"/>
      <c r="Y142" s="224"/>
      <c r="Z142" s="224"/>
      <c r="AA142" s="224"/>
      <c r="AB142" s="224"/>
      <c r="AC142" s="224"/>
      <c r="AD142" s="224"/>
      <c r="AE142" s="10"/>
      <c r="AF142" s="7"/>
      <c r="BA142" s="1240">
        <v>8</v>
      </c>
      <c r="BB142" s="1240"/>
      <c r="BC142" s="1240"/>
      <c r="BD142" s="1240"/>
      <c r="BE142" s="1240"/>
      <c r="BF142" s="1240"/>
      <c r="BG142" s="1240"/>
      <c r="BH142" s="1240"/>
      <c r="BI142" s="1240"/>
      <c r="BJ142" s="1240"/>
      <c r="BK142" s="1240"/>
      <c r="BL142" s="1240"/>
      <c r="BM142" s="1240"/>
      <c r="BN142" s="1240"/>
      <c r="BO142" s="1240"/>
      <c r="BP142" s="1240"/>
      <c r="BQ142" s="1240"/>
      <c r="BR142" s="1240"/>
      <c r="BS142" s="1241"/>
      <c r="BT142" s="1241"/>
      <c r="BU142" s="1241"/>
      <c r="BV142" s="1241"/>
      <c r="BW142" s="1241"/>
      <c r="BX142" s="1241"/>
      <c r="BY142" s="1241"/>
      <c r="BZ142" s="1241">
        <f>+BV142*BS142</f>
        <v>0</v>
      </c>
      <c r="CA142" s="1241"/>
      <c r="CB142" s="1241"/>
      <c r="CC142" s="1241"/>
      <c r="CD142" s="1241"/>
      <c r="CF142" s="1240">
        <v>8</v>
      </c>
      <c r="CG142" s="1240"/>
      <c r="CH142" s="1240"/>
      <c r="CI142" s="1240"/>
      <c r="CJ142" s="1240"/>
      <c r="CK142" s="1240"/>
      <c r="CL142" s="1240"/>
      <c r="CM142" s="1240"/>
      <c r="CN142" s="1240"/>
      <c r="CO142" s="1240"/>
      <c r="CP142" s="1240"/>
      <c r="CQ142" s="1240"/>
      <c r="CR142" s="1240"/>
      <c r="CS142" s="1240"/>
      <c r="CT142" s="1240"/>
      <c r="CU142" s="1240"/>
      <c r="CV142" s="1240"/>
      <c r="CW142" s="1240"/>
      <c r="CX142" s="1241"/>
      <c r="CY142" s="1241"/>
      <c r="CZ142" s="1241"/>
      <c r="DA142" s="1241"/>
      <c r="DB142" s="1241"/>
      <c r="DC142" s="1241"/>
      <c r="DD142" s="1241"/>
      <c r="DE142" s="1241">
        <f>+DA142*CX142</f>
        <v>0</v>
      </c>
      <c r="DF142" s="1241"/>
      <c r="DG142" s="1241"/>
      <c r="DH142" s="1241"/>
      <c r="DI142" s="1241"/>
      <c r="DK142" s="1240">
        <v>8</v>
      </c>
      <c r="DL142" s="1240"/>
      <c r="DM142" s="1240"/>
      <c r="DN142" s="1240"/>
      <c r="DO142" s="1240"/>
      <c r="DP142" s="1240"/>
      <c r="DQ142" s="1240"/>
      <c r="DR142" s="1240"/>
      <c r="DS142" s="1240"/>
      <c r="DT142" s="1240"/>
      <c r="DU142" s="1240"/>
      <c r="DV142" s="1240"/>
      <c r="DW142" s="1240"/>
      <c r="DX142" s="1240"/>
      <c r="DY142" s="1240"/>
      <c r="DZ142" s="1240"/>
      <c r="EA142" s="1240"/>
      <c r="EB142" s="1240"/>
      <c r="EC142" s="1241"/>
      <c r="ED142" s="1241"/>
      <c r="EE142" s="1241"/>
      <c r="EF142" s="1241"/>
      <c r="EG142" s="1241"/>
      <c r="EH142" s="1241"/>
      <c r="EI142" s="1241"/>
      <c r="EJ142" s="1241">
        <f>+EF142*EC142</f>
        <v>0</v>
      </c>
      <c r="EK142" s="1241"/>
      <c r="EL142" s="1241"/>
      <c r="EM142" s="1241"/>
      <c r="EN142" s="1241"/>
      <c r="EP142" s="1240">
        <v>8</v>
      </c>
      <c r="EQ142" s="1240"/>
      <c r="ER142" s="1240"/>
      <c r="ES142" s="1240"/>
      <c r="ET142" s="1240"/>
      <c r="EU142" s="1240"/>
      <c r="EV142" s="1240"/>
      <c r="EW142" s="1240"/>
      <c r="EX142" s="1240"/>
      <c r="EY142" s="1240"/>
      <c r="EZ142" s="1240"/>
      <c r="FA142" s="1240"/>
      <c r="FB142" s="1240"/>
      <c r="FC142" s="1240"/>
      <c r="FD142" s="1240"/>
      <c r="FE142" s="1240"/>
      <c r="FF142" s="1240"/>
      <c r="FG142" s="1240"/>
      <c r="FH142" s="1241"/>
      <c r="FI142" s="1241"/>
      <c r="FJ142" s="1241"/>
      <c r="FK142" s="1241"/>
      <c r="FL142" s="1241"/>
      <c r="FM142" s="1241"/>
      <c r="FN142" s="1241"/>
      <c r="FO142" s="1241">
        <f>+FK142*FH142</f>
        <v>0</v>
      </c>
      <c r="FP142" s="1241"/>
      <c r="FQ142" s="1241"/>
      <c r="FR142" s="1241"/>
      <c r="FS142" s="1241"/>
      <c r="HA142" s="1240">
        <v>8</v>
      </c>
      <c r="HB142" s="1240"/>
      <c r="HC142" s="1240"/>
      <c r="HD142" s="1240"/>
      <c r="HE142" s="1240"/>
      <c r="HF142" s="1240"/>
      <c r="HG142" s="1240"/>
      <c r="HH142" s="1240"/>
      <c r="HI142" s="1240"/>
      <c r="HJ142" s="1240"/>
      <c r="HK142" s="1240"/>
      <c r="HL142" s="1240"/>
      <c r="HM142" s="1240"/>
      <c r="HN142" s="1240"/>
      <c r="HO142" s="1240"/>
      <c r="HP142" s="1240"/>
      <c r="HQ142" s="1240"/>
      <c r="HR142" s="1240"/>
      <c r="HS142" s="1241"/>
      <c r="HT142" s="1241"/>
      <c r="HU142" s="1241"/>
      <c r="HV142" s="1241"/>
      <c r="HW142" s="1241"/>
      <c r="HX142" s="1241"/>
      <c r="HY142" s="1241"/>
      <c r="HZ142" s="1241">
        <f>+HV142*HS142</f>
        <v>0</v>
      </c>
      <c r="IA142" s="1241"/>
      <c r="IB142" s="1241"/>
      <c r="IC142" s="1241"/>
      <c r="ID142" s="1241"/>
      <c r="IF142" s="1240">
        <v>8</v>
      </c>
      <c r="IG142" s="1240"/>
      <c r="IH142" s="1240"/>
      <c r="II142" s="1240"/>
      <c r="IJ142" s="1240"/>
      <c r="IK142" s="1240"/>
      <c r="IL142" s="1240"/>
      <c r="IM142" s="1240"/>
      <c r="IN142" s="1240"/>
      <c r="IO142" s="1240"/>
      <c r="IP142" s="1240"/>
      <c r="IQ142" s="1240"/>
      <c r="IR142" s="1240"/>
      <c r="IS142" s="1240"/>
      <c r="IT142" s="1240"/>
      <c r="IU142" s="1240"/>
      <c r="IV142" s="1240"/>
      <c r="IW142" s="1240"/>
      <c r="IX142" s="1241"/>
      <c r="IY142" s="1241"/>
      <c r="IZ142" s="1241"/>
      <c r="JA142" s="1241"/>
      <c r="JB142" s="1241"/>
      <c r="JC142" s="1241"/>
      <c r="JD142" s="1241"/>
      <c r="JE142" s="1241">
        <f>+JA142*IX142</f>
        <v>0</v>
      </c>
      <c r="JF142" s="1241"/>
      <c r="JG142" s="1241"/>
      <c r="JH142" s="1241"/>
      <c r="JI142" s="1241"/>
      <c r="JK142" s="1240">
        <v>8</v>
      </c>
      <c r="JL142" s="1240"/>
      <c r="JM142" s="1240"/>
      <c r="JN142" s="1240"/>
      <c r="JO142" s="1240"/>
      <c r="JP142" s="1240"/>
      <c r="JQ142" s="1240"/>
      <c r="JR142" s="1240"/>
      <c r="JS142" s="1240"/>
      <c r="JT142" s="1240"/>
      <c r="JU142" s="1240"/>
      <c r="JV142" s="1240"/>
      <c r="JW142" s="1240"/>
      <c r="JX142" s="1240"/>
      <c r="JY142" s="1240"/>
      <c r="JZ142" s="1240"/>
      <c r="KA142" s="1240"/>
      <c r="KB142" s="1240"/>
      <c r="KC142" s="1241"/>
      <c r="KD142" s="1241"/>
      <c r="KE142" s="1241"/>
      <c r="KF142" s="1241"/>
      <c r="KG142" s="1241"/>
      <c r="KH142" s="1241"/>
      <c r="KI142" s="1241"/>
      <c r="KJ142" s="1241">
        <f>+KF142*KC142</f>
        <v>0</v>
      </c>
      <c r="KK142" s="1241"/>
      <c r="KL142" s="1241"/>
      <c r="KM142" s="1241"/>
      <c r="KN142" s="1241"/>
      <c r="KP142" s="1240">
        <v>8</v>
      </c>
      <c r="KQ142" s="1240"/>
      <c r="KR142" s="1240"/>
      <c r="KS142" s="1240"/>
      <c r="KT142" s="1240"/>
      <c r="KU142" s="1240"/>
      <c r="KV142" s="1240"/>
      <c r="KW142" s="1240"/>
      <c r="KX142" s="1240"/>
      <c r="KY142" s="1240"/>
      <c r="KZ142" s="1240"/>
      <c r="LA142" s="1240"/>
      <c r="LB142" s="1240"/>
      <c r="LC142" s="1240"/>
      <c r="LD142" s="1240"/>
      <c r="LE142" s="1240"/>
      <c r="LF142" s="1240"/>
      <c r="LG142" s="1240"/>
      <c r="LH142" s="1241"/>
      <c r="LI142" s="1241"/>
      <c r="LJ142" s="1241"/>
      <c r="LK142" s="1241"/>
      <c r="LL142" s="1241"/>
      <c r="LM142" s="1241"/>
      <c r="LN142" s="1241"/>
      <c r="LO142" s="1241">
        <f>+LK142*LH142</f>
        <v>0</v>
      </c>
      <c r="LP142" s="1241"/>
      <c r="LQ142" s="1241"/>
      <c r="LR142" s="1241"/>
      <c r="LS142" s="1241"/>
      <c r="NA142" s="1240">
        <v>8</v>
      </c>
      <c r="NB142" s="1240"/>
      <c r="NC142" s="1240"/>
      <c r="ND142" s="1240"/>
      <c r="NE142" s="1240"/>
      <c r="NF142" s="1240"/>
      <c r="NG142" s="1240"/>
      <c r="NH142" s="1240"/>
      <c r="NI142" s="1240"/>
      <c r="NJ142" s="1240"/>
      <c r="NK142" s="1240"/>
      <c r="NL142" s="1240"/>
      <c r="NM142" s="1240"/>
      <c r="NN142" s="1240"/>
      <c r="NO142" s="1240"/>
      <c r="NP142" s="1240"/>
      <c r="NQ142" s="1240"/>
      <c r="NR142" s="1240"/>
      <c r="NS142" s="1241"/>
      <c r="NT142" s="1241"/>
      <c r="NU142" s="1241"/>
      <c r="NV142" s="1241"/>
      <c r="NW142" s="1241"/>
      <c r="NX142" s="1241"/>
      <c r="NY142" s="1241"/>
      <c r="NZ142" s="1241">
        <f>+NV142*NS142</f>
        <v>0</v>
      </c>
      <c r="OA142" s="1241"/>
      <c r="OB142" s="1241"/>
      <c r="OC142" s="1241"/>
      <c r="OD142" s="1241"/>
      <c r="OF142" s="1240">
        <v>8</v>
      </c>
      <c r="OG142" s="1240"/>
      <c r="OH142" s="1240"/>
      <c r="OI142" s="1240"/>
      <c r="OJ142" s="1240"/>
      <c r="OK142" s="1240"/>
      <c r="OL142" s="1240"/>
      <c r="OM142" s="1240"/>
      <c r="ON142" s="1240"/>
      <c r="OO142" s="1240"/>
      <c r="OP142" s="1240"/>
      <c r="OQ142" s="1240"/>
      <c r="OR142" s="1240"/>
      <c r="OS142" s="1240"/>
      <c r="OT142" s="1240"/>
      <c r="OU142" s="1240"/>
      <c r="OV142" s="1240"/>
      <c r="OW142" s="1240"/>
      <c r="OX142" s="1241"/>
      <c r="OY142" s="1241"/>
      <c r="OZ142" s="1241"/>
      <c r="PA142" s="1241"/>
      <c r="PB142" s="1241"/>
      <c r="PC142" s="1241"/>
      <c r="PD142" s="1241"/>
      <c r="PE142" s="1241">
        <f>+PA142*OX142</f>
        <v>0</v>
      </c>
      <c r="PF142" s="1241"/>
      <c r="PG142" s="1241"/>
      <c r="PH142" s="1241"/>
      <c r="PI142" s="1241"/>
      <c r="PK142" s="1240">
        <v>8</v>
      </c>
      <c r="PL142" s="1240"/>
      <c r="PM142" s="1240"/>
      <c r="PN142" s="1240"/>
      <c r="PO142" s="1240"/>
      <c r="PP142" s="1240"/>
      <c r="PQ142" s="1240"/>
      <c r="PR142" s="1240"/>
      <c r="PS142" s="1240"/>
      <c r="PT142" s="1240"/>
      <c r="PU142" s="1240"/>
      <c r="PV142" s="1240"/>
      <c r="PW142" s="1240"/>
      <c r="PX142" s="1240"/>
      <c r="PY142" s="1240"/>
      <c r="PZ142" s="1240"/>
      <c r="QA142" s="1240"/>
      <c r="QB142" s="1240"/>
      <c r="QC142" s="1241"/>
      <c r="QD142" s="1241"/>
      <c r="QE142" s="1241"/>
      <c r="QF142" s="1241"/>
      <c r="QG142" s="1241"/>
      <c r="QH142" s="1241"/>
      <c r="QI142" s="1241"/>
      <c r="QJ142" s="1241">
        <f>+QF142*QC142</f>
        <v>0</v>
      </c>
      <c r="QK142" s="1241"/>
      <c r="QL142" s="1241"/>
      <c r="QM142" s="1241"/>
      <c r="QN142" s="1241"/>
      <c r="QP142" s="1240">
        <v>8</v>
      </c>
      <c r="QQ142" s="1240"/>
      <c r="QR142" s="1240"/>
      <c r="QS142" s="1240"/>
      <c r="QT142" s="1240"/>
      <c r="QU142" s="1240"/>
      <c r="QV142" s="1240"/>
      <c r="QW142" s="1240"/>
      <c r="QX142" s="1240"/>
      <c r="QY142" s="1240"/>
      <c r="QZ142" s="1240"/>
      <c r="RA142" s="1240"/>
      <c r="RB142" s="1240"/>
      <c r="RC142" s="1240"/>
      <c r="RD142" s="1240"/>
      <c r="RE142" s="1240"/>
      <c r="RF142" s="1240"/>
      <c r="RG142" s="1240"/>
      <c r="RH142" s="1241"/>
      <c r="RI142" s="1241"/>
      <c r="RJ142" s="1241"/>
      <c r="RK142" s="1241"/>
      <c r="RL142" s="1241"/>
      <c r="RM142" s="1241"/>
      <c r="RN142" s="1241"/>
      <c r="RO142" s="1241">
        <f>+RK142*RH142</f>
        <v>0</v>
      </c>
      <c r="RP142" s="1241"/>
      <c r="RQ142" s="1241"/>
      <c r="RR142" s="1241"/>
      <c r="RS142" s="1241"/>
    </row>
    <row r="143" spans="1:487" s="551" customFormat="1" ht="9.9499999999999993" customHeight="1">
      <c r="A143" s="553"/>
      <c r="B143" s="559"/>
      <c r="D143" s="1394" t="s">
        <v>629</v>
      </c>
      <c r="E143" s="1395"/>
      <c r="F143" s="1395"/>
      <c r="G143" s="1395"/>
      <c r="H143" s="1395"/>
      <c r="I143" s="1395"/>
      <c r="J143" s="1395"/>
      <c r="K143" s="1395"/>
      <c r="L143" s="1395"/>
      <c r="M143" s="1395"/>
      <c r="N143" s="1395"/>
      <c r="O143" s="1395"/>
      <c r="P143" s="1395"/>
      <c r="Q143" s="1395"/>
      <c r="R143" s="1395"/>
      <c r="S143" s="1395"/>
      <c r="T143" s="1395"/>
      <c r="U143" s="1395"/>
      <c r="V143" s="1395"/>
      <c r="W143" s="1395"/>
      <c r="X143" s="1395"/>
      <c r="Y143" s="1396"/>
      <c r="Z143" s="545"/>
      <c r="AA143" s="1148"/>
      <c r="AB143" s="1149"/>
      <c r="AC143" s="1150"/>
      <c r="AD143" s="7"/>
      <c r="AE143" s="7"/>
      <c r="BA143" s="1240"/>
      <c r="BB143" s="1240"/>
      <c r="BC143" s="1240"/>
      <c r="BD143" s="1240"/>
      <c r="BE143" s="1240"/>
      <c r="BF143" s="1240"/>
      <c r="BG143" s="1240"/>
      <c r="BH143" s="1240"/>
      <c r="BI143" s="1240"/>
      <c r="BJ143" s="1240"/>
      <c r="BK143" s="1240"/>
      <c r="BL143" s="1240"/>
      <c r="BM143" s="1240"/>
      <c r="BN143" s="1240"/>
      <c r="BO143" s="1240"/>
      <c r="BP143" s="1240"/>
      <c r="BQ143" s="1240"/>
      <c r="BR143" s="1240"/>
      <c r="BS143" s="1241"/>
      <c r="BT143" s="1241"/>
      <c r="BU143" s="1241"/>
      <c r="BV143" s="1241"/>
      <c r="BW143" s="1241"/>
      <c r="BX143" s="1241"/>
      <c r="BY143" s="1241"/>
      <c r="BZ143" s="1241"/>
      <c r="CA143" s="1241"/>
      <c r="CB143" s="1241"/>
      <c r="CC143" s="1241"/>
      <c r="CD143" s="1241"/>
      <c r="CF143" s="1240"/>
      <c r="CG143" s="1240"/>
      <c r="CH143" s="1240"/>
      <c r="CI143" s="1240"/>
      <c r="CJ143" s="1240"/>
      <c r="CK143" s="1240"/>
      <c r="CL143" s="1240"/>
      <c r="CM143" s="1240"/>
      <c r="CN143" s="1240"/>
      <c r="CO143" s="1240"/>
      <c r="CP143" s="1240"/>
      <c r="CQ143" s="1240"/>
      <c r="CR143" s="1240"/>
      <c r="CS143" s="1240"/>
      <c r="CT143" s="1240"/>
      <c r="CU143" s="1240"/>
      <c r="CV143" s="1240"/>
      <c r="CW143" s="1240"/>
      <c r="CX143" s="1241"/>
      <c r="CY143" s="1241"/>
      <c r="CZ143" s="1241"/>
      <c r="DA143" s="1241"/>
      <c r="DB143" s="1241"/>
      <c r="DC143" s="1241"/>
      <c r="DD143" s="1241"/>
      <c r="DE143" s="1241"/>
      <c r="DF143" s="1241"/>
      <c r="DG143" s="1241"/>
      <c r="DH143" s="1241"/>
      <c r="DI143" s="1241"/>
      <c r="DK143" s="1240"/>
      <c r="DL143" s="1240"/>
      <c r="DM143" s="1240"/>
      <c r="DN143" s="1240"/>
      <c r="DO143" s="1240"/>
      <c r="DP143" s="1240"/>
      <c r="DQ143" s="1240"/>
      <c r="DR143" s="1240"/>
      <c r="DS143" s="1240"/>
      <c r="DT143" s="1240"/>
      <c r="DU143" s="1240"/>
      <c r="DV143" s="1240"/>
      <c r="DW143" s="1240"/>
      <c r="DX143" s="1240"/>
      <c r="DY143" s="1240"/>
      <c r="DZ143" s="1240"/>
      <c r="EA143" s="1240"/>
      <c r="EB143" s="1240"/>
      <c r="EC143" s="1241"/>
      <c r="ED143" s="1241"/>
      <c r="EE143" s="1241"/>
      <c r="EF143" s="1241"/>
      <c r="EG143" s="1241"/>
      <c r="EH143" s="1241"/>
      <c r="EI143" s="1241"/>
      <c r="EJ143" s="1241"/>
      <c r="EK143" s="1241"/>
      <c r="EL143" s="1241"/>
      <c r="EM143" s="1241"/>
      <c r="EN143" s="1241"/>
      <c r="EP143" s="1240"/>
      <c r="EQ143" s="1240"/>
      <c r="ER143" s="1240"/>
      <c r="ES143" s="1240"/>
      <c r="ET143" s="1240"/>
      <c r="EU143" s="1240"/>
      <c r="EV143" s="1240"/>
      <c r="EW143" s="1240"/>
      <c r="EX143" s="1240"/>
      <c r="EY143" s="1240"/>
      <c r="EZ143" s="1240"/>
      <c r="FA143" s="1240"/>
      <c r="FB143" s="1240"/>
      <c r="FC143" s="1240"/>
      <c r="FD143" s="1240"/>
      <c r="FE143" s="1240"/>
      <c r="FF143" s="1240"/>
      <c r="FG143" s="1240"/>
      <c r="FH143" s="1241"/>
      <c r="FI143" s="1241"/>
      <c r="FJ143" s="1241"/>
      <c r="FK143" s="1241"/>
      <c r="FL143" s="1241"/>
      <c r="FM143" s="1241"/>
      <c r="FN143" s="1241"/>
      <c r="FO143" s="1241"/>
      <c r="FP143" s="1241"/>
      <c r="FQ143" s="1241"/>
      <c r="FR143" s="1241"/>
      <c r="FS143" s="1241"/>
      <c r="HA143" s="1240"/>
      <c r="HB143" s="1240"/>
      <c r="HC143" s="1240"/>
      <c r="HD143" s="1240"/>
      <c r="HE143" s="1240"/>
      <c r="HF143" s="1240"/>
      <c r="HG143" s="1240"/>
      <c r="HH143" s="1240"/>
      <c r="HI143" s="1240"/>
      <c r="HJ143" s="1240"/>
      <c r="HK143" s="1240"/>
      <c r="HL143" s="1240"/>
      <c r="HM143" s="1240"/>
      <c r="HN143" s="1240"/>
      <c r="HO143" s="1240"/>
      <c r="HP143" s="1240"/>
      <c r="HQ143" s="1240"/>
      <c r="HR143" s="1240"/>
      <c r="HS143" s="1241"/>
      <c r="HT143" s="1241"/>
      <c r="HU143" s="1241"/>
      <c r="HV143" s="1241"/>
      <c r="HW143" s="1241"/>
      <c r="HX143" s="1241"/>
      <c r="HY143" s="1241"/>
      <c r="HZ143" s="1241"/>
      <c r="IA143" s="1241"/>
      <c r="IB143" s="1241"/>
      <c r="IC143" s="1241"/>
      <c r="ID143" s="1241"/>
      <c r="IF143" s="1240"/>
      <c r="IG143" s="1240"/>
      <c r="IH143" s="1240"/>
      <c r="II143" s="1240"/>
      <c r="IJ143" s="1240"/>
      <c r="IK143" s="1240"/>
      <c r="IL143" s="1240"/>
      <c r="IM143" s="1240"/>
      <c r="IN143" s="1240"/>
      <c r="IO143" s="1240"/>
      <c r="IP143" s="1240"/>
      <c r="IQ143" s="1240"/>
      <c r="IR143" s="1240"/>
      <c r="IS143" s="1240"/>
      <c r="IT143" s="1240"/>
      <c r="IU143" s="1240"/>
      <c r="IV143" s="1240"/>
      <c r="IW143" s="1240"/>
      <c r="IX143" s="1241"/>
      <c r="IY143" s="1241"/>
      <c r="IZ143" s="1241"/>
      <c r="JA143" s="1241"/>
      <c r="JB143" s="1241"/>
      <c r="JC143" s="1241"/>
      <c r="JD143" s="1241"/>
      <c r="JE143" s="1241"/>
      <c r="JF143" s="1241"/>
      <c r="JG143" s="1241"/>
      <c r="JH143" s="1241"/>
      <c r="JI143" s="1241"/>
      <c r="JK143" s="1240"/>
      <c r="JL143" s="1240"/>
      <c r="JM143" s="1240"/>
      <c r="JN143" s="1240"/>
      <c r="JO143" s="1240"/>
      <c r="JP143" s="1240"/>
      <c r="JQ143" s="1240"/>
      <c r="JR143" s="1240"/>
      <c r="JS143" s="1240"/>
      <c r="JT143" s="1240"/>
      <c r="JU143" s="1240"/>
      <c r="JV143" s="1240"/>
      <c r="JW143" s="1240"/>
      <c r="JX143" s="1240"/>
      <c r="JY143" s="1240"/>
      <c r="JZ143" s="1240"/>
      <c r="KA143" s="1240"/>
      <c r="KB143" s="1240"/>
      <c r="KC143" s="1241"/>
      <c r="KD143" s="1241"/>
      <c r="KE143" s="1241"/>
      <c r="KF143" s="1241"/>
      <c r="KG143" s="1241"/>
      <c r="KH143" s="1241"/>
      <c r="KI143" s="1241"/>
      <c r="KJ143" s="1241"/>
      <c r="KK143" s="1241"/>
      <c r="KL143" s="1241"/>
      <c r="KM143" s="1241"/>
      <c r="KN143" s="1241"/>
      <c r="KP143" s="1240"/>
      <c r="KQ143" s="1240"/>
      <c r="KR143" s="1240"/>
      <c r="KS143" s="1240"/>
      <c r="KT143" s="1240"/>
      <c r="KU143" s="1240"/>
      <c r="KV143" s="1240"/>
      <c r="KW143" s="1240"/>
      <c r="KX143" s="1240"/>
      <c r="KY143" s="1240"/>
      <c r="KZ143" s="1240"/>
      <c r="LA143" s="1240"/>
      <c r="LB143" s="1240"/>
      <c r="LC143" s="1240"/>
      <c r="LD143" s="1240"/>
      <c r="LE143" s="1240"/>
      <c r="LF143" s="1240"/>
      <c r="LG143" s="1240"/>
      <c r="LH143" s="1241"/>
      <c r="LI143" s="1241"/>
      <c r="LJ143" s="1241"/>
      <c r="LK143" s="1241"/>
      <c r="LL143" s="1241"/>
      <c r="LM143" s="1241"/>
      <c r="LN143" s="1241"/>
      <c r="LO143" s="1241"/>
      <c r="LP143" s="1241"/>
      <c r="LQ143" s="1241"/>
      <c r="LR143" s="1241"/>
      <c r="LS143" s="1241"/>
      <c r="NA143" s="1240"/>
      <c r="NB143" s="1240"/>
      <c r="NC143" s="1240"/>
      <c r="ND143" s="1240"/>
      <c r="NE143" s="1240"/>
      <c r="NF143" s="1240"/>
      <c r="NG143" s="1240"/>
      <c r="NH143" s="1240"/>
      <c r="NI143" s="1240"/>
      <c r="NJ143" s="1240"/>
      <c r="NK143" s="1240"/>
      <c r="NL143" s="1240"/>
      <c r="NM143" s="1240"/>
      <c r="NN143" s="1240"/>
      <c r="NO143" s="1240"/>
      <c r="NP143" s="1240"/>
      <c r="NQ143" s="1240"/>
      <c r="NR143" s="1240"/>
      <c r="NS143" s="1241"/>
      <c r="NT143" s="1241"/>
      <c r="NU143" s="1241"/>
      <c r="NV143" s="1241"/>
      <c r="NW143" s="1241"/>
      <c r="NX143" s="1241"/>
      <c r="NY143" s="1241"/>
      <c r="NZ143" s="1241"/>
      <c r="OA143" s="1241"/>
      <c r="OB143" s="1241"/>
      <c r="OC143" s="1241"/>
      <c r="OD143" s="1241"/>
      <c r="OF143" s="1240"/>
      <c r="OG143" s="1240"/>
      <c r="OH143" s="1240"/>
      <c r="OI143" s="1240"/>
      <c r="OJ143" s="1240"/>
      <c r="OK143" s="1240"/>
      <c r="OL143" s="1240"/>
      <c r="OM143" s="1240"/>
      <c r="ON143" s="1240"/>
      <c r="OO143" s="1240"/>
      <c r="OP143" s="1240"/>
      <c r="OQ143" s="1240"/>
      <c r="OR143" s="1240"/>
      <c r="OS143" s="1240"/>
      <c r="OT143" s="1240"/>
      <c r="OU143" s="1240"/>
      <c r="OV143" s="1240"/>
      <c r="OW143" s="1240"/>
      <c r="OX143" s="1241"/>
      <c r="OY143" s="1241"/>
      <c r="OZ143" s="1241"/>
      <c r="PA143" s="1241"/>
      <c r="PB143" s="1241"/>
      <c r="PC143" s="1241"/>
      <c r="PD143" s="1241"/>
      <c r="PE143" s="1241"/>
      <c r="PF143" s="1241"/>
      <c r="PG143" s="1241"/>
      <c r="PH143" s="1241"/>
      <c r="PI143" s="1241"/>
      <c r="PK143" s="1240"/>
      <c r="PL143" s="1240"/>
      <c r="PM143" s="1240"/>
      <c r="PN143" s="1240"/>
      <c r="PO143" s="1240"/>
      <c r="PP143" s="1240"/>
      <c r="PQ143" s="1240"/>
      <c r="PR143" s="1240"/>
      <c r="PS143" s="1240"/>
      <c r="PT143" s="1240"/>
      <c r="PU143" s="1240"/>
      <c r="PV143" s="1240"/>
      <c r="PW143" s="1240"/>
      <c r="PX143" s="1240"/>
      <c r="PY143" s="1240"/>
      <c r="PZ143" s="1240"/>
      <c r="QA143" s="1240"/>
      <c r="QB143" s="1240"/>
      <c r="QC143" s="1241"/>
      <c r="QD143" s="1241"/>
      <c r="QE143" s="1241"/>
      <c r="QF143" s="1241"/>
      <c r="QG143" s="1241"/>
      <c r="QH143" s="1241"/>
      <c r="QI143" s="1241"/>
      <c r="QJ143" s="1241"/>
      <c r="QK143" s="1241"/>
      <c r="QL143" s="1241"/>
      <c r="QM143" s="1241"/>
      <c r="QN143" s="1241"/>
      <c r="QP143" s="1240"/>
      <c r="QQ143" s="1240"/>
      <c r="QR143" s="1240"/>
      <c r="QS143" s="1240"/>
      <c r="QT143" s="1240"/>
      <c r="QU143" s="1240"/>
      <c r="QV143" s="1240"/>
      <c r="QW143" s="1240"/>
      <c r="QX143" s="1240"/>
      <c r="QY143" s="1240"/>
      <c r="QZ143" s="1240"/>
      <c r="RA143" s="1240"/>
      <c r="RB143" s="1240"/>
      <c r="RC143" s="1240"/>
      <c r="RD143" s="1240"/>
      <c r="RE143" s="1240"/>
      <c r="RF143" s="1240"/>
      <c r="RG143" s="1240"/>
      <c r="RH143" s="1241"/>
      <c r="RI143" s="1241"/>
      <c r="RJ143" s="1241"/>
      <c r="RK143" s="1241"/>
      <c r="RL143" s="1241"/>
      <c r="RM143" s="1241"/>
      <c r="RN143" s="1241"/>
      <c r="RO143" s="1241"/>
      <c r="RP143" s="1241"/>
      <c r="RQ143" s="1241"/>
      <c r="RR143" s="1241"/>
      <c r="RS143" s="1241"/>
    </row>
    <row r="144" spans="1:487" s="551" customFormat="1" ht="9.9499999999999993" customHeight="1">
      <c r="A144" s="553"/>
      <c r="B144" s="559"/>
      <c r="C144" s="480"/>
      <c r="D144" s="1399"/>
      <c r="E144" s="1400"/>
      <c r="F144" s="1400"/>
      <c r="G144" s="1400"/>
      <c r="H144" s="1400"/>
      <c r="I144" s="1400"/>
      <c r="J144" s="1400"/>
      <c r="K144" s="1400"/>
      <c r="L144" s="1400"/>
      <c r="M144" s="1400"/>
      <c r="N144" s="1400"/>
      <c r="O144" s="1400"/>
      <c r="P144" s="1400"/>
      <c r="Q144" s="1400"/>
      <c r="R144" s="1400"/>
      <c r="S144" s="1400"/>
      <c r="T144" s="1400"/>
      <c r="U144" s="1400"/>
      <c r="V144" s="1400"/>
      <c r="W144" s="1400"/>
      <c r="X144" s="1400"/>
      <c r="Y144" s="1401"/>
      <c r="Z144" s="545"/>
      <c r="AA144" s="1154"/>
      <c r="AB144" s="1155"/>
      <c r="AC144" s="1156"/>
      <c r="AD144" s="7"/>
      <c r="AE144" s="7"/>
      <c r="BA144" s="1240"/>
      <c r="BB144" s="1240"/>
      <c r="BC144" s="1240"/>
      <c r="BD144" s="1240"/>
      <c r="BE144" s="1240"/>
      <c r="BF144" s="1240"/>
      <c r="BG144" s="1240"/>
      <c r="BH144" s="1240"/>
      <c r="BI144" s="1240"/>
      <c r="BJ144" s="1240"/>
      <c r="BK144" s="1240"/>
      <c r="BL144" s="1240"/>
      <c r="BM144" s="1240"/>
      <c r="BN144" s="1240"/>
      <c r="BO144" s="1240"/>
      <c r="BP144" s="1240"/>
      <c r="BQ144" s="1240"/>
      <c r="BR144" s="1240"/>
      <c r="BS144" s="1241"/>
      <c r="BT144" s="1241"/>
      <c r="BU144" s="1241"/>
      <c r="BV144" s="1241"/>
      <c r="BW144" s="1241"/>
      <c r="BX144" s="1241"/>
      <c r="BY144" s="1241"/>
      <c r="BZ144" s="1241"/>
      <c r="CA144" s="1241"/>
      <c r="CB144" s="1241"/>
      <c r="CC144" s="1241"/>
      <c r="CD144" s="1241"/>
      <c r="CF144" s="1240"/>
      <c r="CG144" s="1240"/>
      <c r="CH144" s="1240"/>
      <c r="CI144" s="1240"/>
      <c r="CJ144" s="1240"/>
      <c r="CK144" s="1240"/>
      <c r="CL144" s="1240"/>
      <c r="CM144" s="1240"/>
      <c r="CN144" s="1240"/>
      <c r="CO144" s="1240"/>
      <c r="CP144" s="1240"/>
      <c r="CQ144" s="1240"/>
      <c r="CR144" s="1240"/>
      <c r="CS144" s="1240"/>
      <c r="CT144" s="1240"/>
      <c r="CU144" s="1240"/>
      <c r="CV144" s="1240"/>
      <c r="CW144" s="1240"/>
      <c r="CX144" s="1241"/>
      <c r="CY144" s="1241"/>
      <c r="CZ144" s="1241"/>
      <c r="DA144" s="1241"/>
      <c r="DB144" s="1241"/>
      <c r="DC144" s="1241"/>
      <c r="DD144" s="1241"/>
      <c r="DE144" s="1241"/>
      <c r="DF144" s="1241"/>
      <c r="DG144" s="1241"/>
      <c r="DH144" s="1241"/>
      <c r="DI144" s="1241"/>
      <c r="DK144" s="1240"/>
      <c r="DL144" s="1240"/>
      <c r="DM144" s="1240"/>
      <c r="DN144" s="1240"/>
      <c r="DO144" s="1240"/>
      <c r="DP144" s="1240"/>
      <c r="DQ144" s="1240"/>
      <c r="DR144" s="1240"/>
      <c r="DS144" s="1240"/>
      <c r="DT144" s="1240"/>
      <c r="DU144" s="1240"/>
      <c r="DV144" s="1240"/>
      <c r="DW144" s="1240"/>
      <c r="DX144" s="1240"/>
      <c r="DY144" s="1240"/>
      <c r="DZ144" s="1240"/>
      <c r="EA144" s="1240"/>
      <c r="EB144" s="1240"/>
      <c r="EC144" s="1241"/>
      <c r="ED144" s="1241"/>
      <c r="EE144" s="1241"/>
      <c r="EF144" s="1241"/>
      <c r="EG144" s="1241"/>
      <c r="EH144" s="1241"/>
      <c r="EI144" s="1241"/>
      <c r="EJ144" s="1241"/>
      <c r="EK144" s="1241"/>
      <c r="EL144" s="1241"/>
      <c r="EM144" s="1241"/>
      <c r="EN144" s="1241"/>
      <c r="EP144" s="1240"/>
      <c r="EQ144" s="1240"/>
      <c r="ER144" s="1240"/>
      <c r="ES144" s="1240"/>
      <c r="ET144" s="1240"/>
      <c r="EU144" s="1240"/>
      <c r="EV144" s="1240"/>
      <c r="EW144" s="1240"/>
      <c r="EX144" s="1240"/>
      <c r="EY144" s="1240"/>
      <c r="EZ144" s="1240"/>
      <c r="FA144" s="1240"/>
      <c r="FB144" s="1240"/>
      <c r="FC144" s="1240"/>
      <c r="FD144" s="1240"/>
      <c r="FE144" s="1240"/>
      <c r="FF144" s="1240"/>
      <c r="FG144" s="1240"/>
      <c r="FH144" s="1241"/>
      <c r="FI144" s="1241"/>
      <c r="FJ144" s="1241"/>
      <c r="FK144" s="1241"/>
      <c r="FL144" s="1241"/>
      <c r="FM144" s="1241"/>
      <c r="FN144" s="1241"/>
      <c r="FO144" s="1241"/>
      <c r="FP144" s="1241"/>
      <c r="FQ144" s="1241"/>
      <c r="FR144" s="1241"/>
      <c r="FS144" s="1241"/>
      <c r="HA144" s="1240"/>
      <c r="HB144" s="1240"/>
      <c r="HC144" s="1240"/>
      <c r="HD144" s="1240"/>
      <c r="HE144" s="1240"/>
      <c r="HF144" s="1240"/>
      <c r="HG144" s="1240"/>
      <c r="HH144" s="1240"/>
      <c r="HI144" s="1240"/>
      <c r="HJ144" s="1240"/>
      <c r="HK144" s="1240"/>
      <c r="HL144" s="1240"/>
      <c r="HM144" s="1240"/>
      <c r="HN144" s="1240"/>
      <c r="HO144" s="1240"/>
      <c r="HP144" s="1240"/>
      <c r="HQ144" s="1240"/>
      <c r="HR144" s="1240"/>
      <c r="HS144" s="1241"/>
      <c r="HT144" s="1241"/>
      <c r="HU144" s="1241"/>
      <c r="HV144" s="1241"/>
      <c r="HW144" s="1241"/>
      <c r="HX144" s="1241"/>
      <c r="HY144" s="1241"/>
      <c r="HZ144" s="1241"/>
      <c r="IA144" s="1241"/>
      <c r="IB144" s="1241"/>
      <c r="IC144" s="1241"/>
      <c r="ID144" s="1241"/>
      <c r="IF144" s="1240"/>
      <c r="IG144" s="1240"/>
      <c r="IH144" s="1240"/>
      <c r="II144" s="1240"/>
      <c r="IJ144" s="1240"/>
      <c r="IK144" s="1240"/>
      <c r="IL144" s="1240"/>
      <c r="IM144" s="1240"/>
      <c r="IN144" s="1240"/>
      <c r="IO144" s="1240"/>
      <c r="IP144" s="1240"/>
      <c r="IQ144" s="1240"/>
      <c r="IR144" s="1240"/>
      <c r="IS144" s="1240"/>
      <c r="IT144" s="1240"/>
      <c r="IU144" s="1240"/>
      <c r="IV144" s="1240"/>
      <c r="IW144" s="1240"/>
      <c r="IX144" s="1241"/>
      <c r="IY144" s="1241"/>
      <c r="IZ144" s="1241"/>
      <c r="JA144" s="1241"/>
      <c r="JB144" s="1241"/>
      <c r="JC144" s="1241"/>
      <c r="JD144" s="1241"/>
      <c r="JE144" s="1241"/>
      <c r="JF144" s="1241"/>
      <c r="JG144" s="1241"/>
      <c r="JH144" s="1241"/>
      <c r="JI144" s="1241"/>
      <c r="JK144" s="1240"/>
      <c r="JL144" s="1240"/>
      <c r="JM144" s="1240"/>
      <c r="JN144" s="1240"/>
      <c r="JO144" s="1240"/>
      <c r="JP144" s="1240"/>
      <c r="JQ144" s="1240"/>
      <c r="JR144" s="1240"/>
      <c r="JS144" s="1240"/>
      <c r="JT144" s="1240"/>
      <c r="JU144" s="1240"/>
      <c r="JV144" s="1240"/>
      <c r="JW144" s="1240"/>
      <c r="JX144" s="1240"/>
      <c r="JY144" s="1240"/>
      <c r="JZ144" s="1240"/>
      <c r="KA144" s="1240"/>
      <c r="KB144" s="1240"/>
      <c r="KC144" s="1241"/>
      <c r="KD144" s="1241"/>
      <c r="KE144" s="1241"/>
      <c r="KF144" s="1241"/>
      <c r="KG144" s="1241"/>
      <c r="KH144" s="1241"/>
      <c r="KI144" s="1241"/>
      <c r="KJ144" s="1241"/>
      <c r="KK144" s="1241"/>
      <c r="KL144" s="1241"/>
      <c r="KM144" s="1241"/>
      <c r="KN144" s="1241"/>
      <c r="KP144" s="1240"/>
      <c r="KQ144" s="1240"/>
      <c r="KR144" s="1240"/>
      <c r="KS144" s="1240"/>
      <c r="KT144" s="1240"/>
      <c r="KU144" s="1240"/>
      <c r="KV144" s="1240"/>
      <c r="KW144" s="1240"/>
      <c r="KX144" s="1240"/>
      <c r="KY144" s="1240"/>
      <c r="KZ144" s="1240"/>
      <c r="LA144" s="1240"/>
      <c r="LB144" s="1240"/>
      <c r="LC144" s="1240"/>
      <c r="LD144" s="1240"/>
      <c r="LE144" s="1240"/>
      <c r="LF144" s="1240"/>
      <c r="LG144" s="1240"/>
      <c r="LH144" s="1241"/>
      <c r="LI144" s="1241"/>
      <c r="LJ144" s="1241"/>
      <c r="LK144" s="1241"/>
      <c r="LL144" s="1241"/>
      <c r="LM144" s="1241"/>
      <c r="LN144" s="1241"/>
      <c r="LO144" s="1241"/>
      <c r="LP144" s="1241"/>
      <c r="LQ144" s="1241"/>
      <c r="LR144" s="1241"/>
      <c r="LS144" s="1241"/>
      <c r="NA144" s="1240"/>
      <c r="NB144" s="1240"/>
      <c r="NC144" s="1240"/>
      <c r="ND144" s="1240"/>
      <c r="NE144" s="1240"/>
      <c r="NF144" s="1240"/>
      <c r="NG144" s="1240"/>
      <c r="NH144" s="1240"/>
      <c r="NI144" s="1240"/>
      <c r="NJ144" s="1240"/>
      <c r="NK144" s="1240"/>
      <c r="NL144" s="1240"/>
      <c r="NM144" s="1240"/>
      <c r="NN144" s="1240"/>
      <c r="NO144" s="1240"/>
      <c r="NP144" s="1240"/>
      <c r="NQ144" s="1240"/>
      <c r="NR144" s="1240"/>
      <c r="NS144" s="1241"/>
      <c r="NT144" s="1241"/>
      <c r="NU144" s="1241"/>
      <c r="NV144" s="1241"/>
      <c r="NW144" s="1241"/>
      <c r="NX144" s="1241"/>
      <c r="NY144" s="1241"/>
      <c r="NZ144" s="1241"/>
      <c r="OA144" s="1241"/>
      <c r="OB144" s="1241"/>
      <c r="OC144" s="1241"/>
      <c r="OD144" s="1241"/>
      <c r="OF144" s="1240"/>
      <c r="OG144" s="1240"/>
      <c r="OH144" s="1240"/>
      <c r="OI144" s="1240"/>
      <c r="OJ144" s="1240"/>
      <c r="OK144" s="1240"/>
      <c r="OL144" s="1240"/>
      <c r="OM144" s="1240"/>
      <c r="ON144" s="1240"/>
      <c r="OO144" s="1240"/>
      <c r="OP144" s="1240"/>
      <c r="OQ144" s="1240"/>
      <c r="OR144" s="1240"/>
      <c r="OS144" s="1240"/>
      <c r="OT144" s="1240"/>
      <c r="OU144" s="1240"/>
      <c r="OV144" s="1240"/>
      <c r="OW144" s="1240"/>
      <c r="OX144" s="1241"/>
      <c r="OY144" s="1241"/>
      <c r="OZ144" s="1241"/>
      <c r="PA144" s="1241"/>
      <c r="PB144" s="1241"/>
      <c r="PC144" s="1241"/>
      <c r="PD144" s="1241"/>
      <c r="PE144" s="1241"/>
      <c r="PF144" s="1241"/>
      <c r="PG144" s="1241"/>
      <c r="PH144" s="1241"/>
      <c r="PI144" s="1241"/>
      <c r="PK144" s="1240"/>
      <c r="PL144" s="1240"/>
      <c r="PM144" s="1240"/>
      <c r="PN144" s="1240"/>
      <c r="PO144" s="1240"/>
      <c r="PP144" s="1240"/>
      <c r="PQ144" s="1240"/>
      <c r="PR144" s="1240"/>
      <c r="PS144" s="1240"/>
      <c r="PT144" s="1240"/>
      <c r="PU144" s="1240"/>
      <c r="PV144" s="1240"/>
      <c r="PW144" s="1240"/>
      <c r="PX144" s="1240"/>
      <c r="PY144" s="1240"/>
      <c r="PZ144" s="1240"/>
      <c r="QA144" s="1240"/>
      <c r="QB144" s="1240"/>
      <c r="QC144" s="1241"/>
      <c r="QD144" s="1241"/>
      <c r="QE144" s="1241"/>
      <c r="QF144" s="1241"/>
      <c r="QG144" s="1241"/>
      <c r="QH144" s="1241"/>
      <c r="QI144" s="1241"/>
      <c r="QJ144" s="1241"/>
      <c r="QK144" s="1241"/>
      <c r="QL144" s="1241"/>
      <c r="QM144" s="1241"/>
      <c r="QN144" s="1241"/>
      <c r="QP144" s="1240"/>
      <c r="QQ144" s="1240"/>
      <c r="QR144" s="1240"/>
      <c r="QS144" s="1240"/>
      <c r="QT144" s="1240"/>
      <c r="QU144" s="1240"/>
      <c r="QV144" s="1240"/>
      <c r="QW144" s="1240"/>
      <c r="QX144" s="1240"/>
      <c r="QY144" s="1240"/>
      <c r="QZ144" s="1240"/>
      <c r="RA144" s="1240"/>
      <c r="RB144" s="1240"/>
      <c r="RC144" s="1240"/>
      <c r="RD144" s="1240"/>
      <c r="RE144" s="1240"/>
      <c r="RF144" s="1240"/>
      <c r="RG144" s="1240"/>
      <c r="RH144" s="1241"/>
      <c r="RI144" s="1241"/>
      <c r="RJ144" s="1241"/>
      <c r="RK144" s="1241"/>
      <c r="RL144" s="1241"/>
      <c r="RM144" s="1241"/>
      <c r="RN144" s="1241"/>
      <c r="RO144" s="1241"/>
      <c r="RP144" s="1241"/>
      <c r="RQ144" s="1241"/>
      <c r="RR144" s="1241"/>
      <c r="RS144" s="1241"/>
    </row>
    <row r="145" spans="1:487" s="551" customFormat="1" ht="9.9499999999999993" customHeight="1">
      <c r="A145" s="553"/>
      <c r="B145" s="7"/>
      <c r="C145" s="224"/>
      <c r="D145" s="224"/>
      <c r="E145" s="224"/>
      <c r="F145" s="224"/>
      <c r="G145" s="224"/>
      <c r="H145" s="224"/>
      <c r="I145" s="224"/>
      <c r="J145" s="224"/>
      <c r="K145" s="224"/>
      <c r="L145" s="224"/>
      <c r="M145" s="224"/>
      <c r="N145" s="224"/>
      <c r="O145" s="224"/>
      <c r="P145" s="224"/>
      <c r="Q145" s="224"/>
      <c r="R145" s="224"/>
      <c r="S145" s="224"/>
      <c r="T145" s="224"/>
      <c r="U145" s="224"/>
      <c r="V145" s="224"/>
      <c r="W145" s="224"/>
      <c r="X145" s="224"/>
      <c r="Y145" s="224"/>
      <c r="Z145" s="224"/>
      <c r="AA145" s="224"/>
      <c r="AB145" s="224"/>
      <c r="AC145" s="224"/>
      <c r="AD145" s="224"/>
      <c r="AE145" s="10"/>
      <c r="AF145" s="7"/>
      <c r="BA145" s="1240"/>
      <c r="BB145" s="1240"/>
      <c r="BC145" s="1240"/>
      <c r="BD145" s="1240"/>
      <c r="BE145" s="1240"/>
      <c r="BF145" s="1240"/>
      <c r="BG145" s="1240"/>
      <c r="BH145" s="1240"/>
      <c r="BI145" s="1240"/>
      <c r="BJ145" s="1240"/>
      <c r="BK145" s="1240"/>
      <c r="BL145" s="1240"/>
      <c r="BM145" s="1240"/>
      <c r="BN145" s="1240"/>
      <c r="BO145" s="1240"/>
      <c r="BP145" s="1240"/>
      <c r="BQ145" s="1240"/>
      <c r="BR145" s="1240"/>
      <c r="BS145" s="1241"/>
      <c r="BT145" s="1241"/>
      <c r="BU145" s="1241"/>
      <c r="BV145" s="1241"/>
      <c r="BW145" s="1241"/>
      <c r="BX145" s="1241"/>
      <c r="BY145" s="1241"/>
      <c r="BZ145" s="1241"/>
      <c r="CA145" s="1241"/>
      <c r="CB145" s="1241"/>
      <c r="CC145" s="1241"/>
      <c r="CD145" s="1241"/>
      <c r="CF145" s="1240"/>
      <c r="CG145" s="1240"/>
      <c r="CH145" s="1240"/>
      <c r="CI145" s="1240"/>
      <c r="CJ145" s="1240"/>
      <c r="CK145" s="1240"/>
      <c r="CL145" s="1240"/>
      <c r="CM145" s="1240"/>
      <c r="CN145" s="1240"/>
      <c r="CO145" s="1240"/>
      <c r="CP145" s="1240"/>
      <c r="CQ145" s="1240"/>
      <c r="CR145" s="1240"/>
      <c r="CS145" s="1240"/>
      <c r="CT145" s="1240"/>
      <c r="CU145" s="1240"/>
      <c r="CV145" s="1240"/>
      <c r="CW145" s="1240"/>
      <c r="CX145" s="1241"/>
      <c r="CY145" s="1241"/>
      <c r="CZ145" s="1241"/>
      <c r="DA145" s="1241"/>
      <c r="DB145" s="1241"/>
      <c r="DC145" s="1241"/>
      <c r="DD145" s="1241"/>
      <c r="DE145" s="1241"/>
      <c r="DF145" s="1241"/>
      <c r="DG145" s="1241"/>
      <c r="DH145" s="1241"/>
      <c r="DI145" s="1241"/>
      <c r="DK145" s="1240"/>
      <c r="DL145" s="1240"/>
      <c r="DM145" s="1240"/>
      <c r="DN145" s="1240"/>
      <c r="DO145" s="1240"/>
      <c r="DP145" s="1240"/>
      <c r="DQ145" s="1240"/>
      <c r="DR145" s="1240"/>
      <c r="DS145" s="1240"/>
      <c r="DT145" s="1240"/>
      <c r="DU145" s="1240"/>
      <c r="DV145" s="1240"/>
      <c r="DW145" s="1240"/>
      <c r="DX145" s="1240"/>
      <c r="DY145" s="1240"/>
      <c r="DZ145" s="1240"/>
      <c r="EA145" s="1240"/>
      <c r="EB145" s="1240"/>
      <c r="EC145" s="1241"/>
      <c r="ED145" s="1241"/>
      <c r="EE145" s="1241"/>
      <c r="EF145" s="1241"/>
      <c r="EG145" s="1241"/>
      <c r="EH145" s="1241"/>
      <c r="EI145" s="1241"/>
      <c r="EJ145" s="1241"/>
      <c r="EK145" s="1241"/>
      <c r="EL145" s="1241"/>
      <c r="EM145" s="1241"/>
      <c r="EN145" s="1241"/>
      <c r="EP145" s="1240"/>
      <c r="EQ145" s="1240"/>
      <c r="ER145" s="1240"/>
      <c r="ES145" s="1240"/>
      <c r="ET145" s="1240"/>
      <c r="EU145" s="1240"/>
      <c r="EV145" s="1240"/>
      <c r="EW145" s="1240"/>
      <c r="EX145" s="1240"/>
      <c r="EY145" s="1240"/>
      <c r="EZ145" s="1240"/>
      <c r="FA145" s="1240"/>
      <c r="FB145" s="1240"/>
      <c r="FC145" s="1240"/>
      <c r="FD145" s="1240"/>
      <c r="FE145" s="1240"/>
      <c r="FF145" s="1240"/>
      <c r="FG145" s="1240"/>
      <c r="FH145" s="1241"/>
      <c r="FI145" s="1241"/>
      <c r="FJ145" s="1241"/>
      <c r="FK145" s="1241"/>
      <c r="FL145" s="1241"/>
      <c r="FM145" s="1241"/>
      <c r="FN145" s="1241"/>
      <c r="FO145" s="1241"/>
      <c r="FP145" s="1241"/>
      <c r="FQ145" s="1241"/>
      <c r="FR145" s="1241"/>
      <c r="FS145" s="1241"/>
      <c r="HA145" s="1240"/>
      <c r="HB145" s="1240"/>
      <c r="HC145" s="1240"/>
      <c r="HD145" s="1240"/>
      <c r="HE145" s="1240"/>
      <c r="HF145" s="1240"/>
      <c r="HG145" s="1240"/>
      <c r="HH145" s="1240"/>
      <c r="HI145" s="1240"/>
      <c r="HJ145" s="1240"/>
      <c r="HK145" s="1240"/>
      <c r="HL145" s="1240"/>
      <c r="HM145" s="1240"/>
      <c r="HN145" s="1240"/>
      <c r="HO145" s="1240"/>
      <c r="HP145" s="1240"/>
      <c r="HQ145" s="1240"/>
      <c r="HR145" s="1240"/>
      <c r="HS145" s="1241"/>
      <c r="HT145" s="1241"/>
      <c r="HU145" s="1241"/>
      <c r="HV145" s="1241"/>
      <c r="HW145" s="1241"/>
      <c r="HX145" s="1241"/>
      <c r="HY145" s="1241"/>
      <c r="HZ145" s="1241"/>
      <c r="IA145" s="1241"/>
      <c r="IB145" s="1241"/>
      <c r="IC145" s="1241"/>
      <c r="ID145" s="1241"/>
      <c r="IF145" s="1240"/>
      <c r="IG145" s="1240"/>
      <c r="IH145" s="1240"/>
      <c r="II145" s="1240"/>
      <c r="IJ145" s="1240"/>
      <c r="IK145" s="1240"/>
      <c r="IL145" s="1240"/>
      <c r="IM145" s="1240"/>
      <c r="IN145" s="1240"/>
      <c r="IO145" s="1240"/>
      <c r="IP145" s="1240"/>
      <c r="IQ145" s="1240"/>
      <c r="IR145" s="1240"/>
      <c r="IS145" s="1240"/>
      <c r="IT145" s="1240"/>
      <c r="IU145" s="1240"/>
      <c r="IV145" s="1240"/>
      <c r="IW145" s="1240"/>
      <c r="IX145" s="1241"/>
      <c r="IY145" s="1241"/>
      <c r="IZ145" s="1241"/>
      <c r="JA145" s="1241"/>
      <c r="JB145" s="1241"/>
      <c r="JC145" s="1241"/>
      <c r="JD145" s="1241"/>
      <c r="JE145" s="1241"/>
      <c r="JF145" s="1241"/>
      <c r="JG145" s="1241"/>
      <c r="JH145" s="1241"/>
      <c r="JI145" s="1241"/>
      <c r="JK145" s="1240"/>
      <c r="JL145" s="1240"/>
      <c r="JM145" s="1240"/>
      <c r="JN145" s="1240"/>
      <c r="JO145" s="1240"/>
      <c r="JP145" s="1240"/>
      <c r="JQ145" s="1240"/>
      <c r="JR145" s="1240"/>
      <c r="JS145" s="1240"/>
      <c r="JT145" s="1240"/>
      <c r="JU145" s="1240"/>
      <c r="JV145" s="1240"/>
      <c r="JW145" s="1240"/>
      <c r="JX145" s="1240"/>
      <c r="JY145" s="1240"/>
      <c r="JZ145" s="1240"/>
      <c r="KA145" s="1240"/>
      <c r="KB145" s="1240"/>
      <c r="KC145" s="1241"/>
      <c r="KD145" s="1241"/>
      <c r="KE145" s="1241"/>
      <c r="KF145" s="1241"/>
      <c r="KG145" s="1241"/>
      <c r="KH145" s="1241"/>
      <c r="KI145" s="1241"/>
      <c r="KJ145" s="1241"/>
      <c r="KK145" s="1241"/>
      <c r="KL145" s="1241"/>
      <c r="KM145" s="1241"/>
      <c r="KN145" s="1241"/>
      <c r="KP145" s="1240"/>
      <c r="KQ145" s="1240"/>
      <c r="KR145" s="1240"/>
      <c r="KS145" s="1240"/>
      <c r="KT145" s="1240"/>
      <c r="KU145" s="1240"/>
      <c r="KV145" s="1240"/>
      <c r="KW145" s="1240"/>
      <c r="KX145" s="1240"/>
      <c r="KY145" s="1240"/>
      <c r="KZ145" s="1240"/>
      <c r="LA145" s="1240"/>
      <c r="LB145" s="1240"/>
      <c r="LC145" s="1240"/>
      <c r="LD145" s="1240"/>
      <c r="LE145" s="1240"/>
      <c r="LF145" s="1240"/>
      <c r="LG145" s="1240"/>
      <c r="LH145" s="1241"/>
      <c r="LI145" s="1241"/>
      <c r="LJ145" s="1241"/>
      <c r="LK145" s="1241"/>
      <c r="LL145" s="1241"/>
      <c r="LM145" s="1241"/>
      <c r="LN145" s="1241"/>
      <c r="LO145" s="1241"/>
      <c r="LP145" s="1241"/>
      <c r="LQ145" s="1241"/>
      <c r="LR145" s="1241"/>
      <c r="LS145" s="1241"/>
      <c r="NA145" s="1240"/>
      <c r="NB145" s="1240"/>
      <c r="NC145" s="1240"/>
      <c r="ND145" s="1240"/>
      <c r="NE145" s="1240"/>
      <c r="NF145" s="1240"/>
      <c r="NG145" s="1240"/>
      <c r="NH145" s="1240"/>
      <c r="NI145" s="1240"/>
      <c r="NJ145" s="1240"/>
      <c r="NK145" s="1240"/>
      <c r="NL145" s="1240"/>
      <c r="NM145" s="1240"/>
      <c r="NN145" s="1240"/>
      <c r="NO145" s="1240"/>
      <c r="NP145" s="1240"/>
      <c r="NQ145" s="1240"/>
      <c r="NR145" s="1240"/>
      <c r="NS145" s="1241"/>
      <c r="NT145" s="1241"/>
      <c r="NU145" s="1241"/>
      <c r="NV145" s="1241"/>
      <c r="NW145" s="1241"/>
      <c r="NX145" s="1241"/>
      <c r="NY145" s="1241"/>
      <c r="NZ145" s="1241"/>
      <c r="OA145" s="1241"/>
      <c r="OB145" s="1241"/>
      <c r="OC145" s="1241"/>
      <c r="OD145" s="1241"/>
      <c r="OF145" s="1240"/>
      <c r="OG145" s="1240"/>
      <c r="OH145" s="1240"/>
      <c r="OI145" s="1240"/>
      <c r="OJ145" s="1240"/>
      <c r="OK145" s="1240"/>
      <c r="OL145" s="1240"/>
      <c r="OM145" s="1240"/>
      <c r="ON145" s="1240"/>
      <c r="OO145" s="1240"/>
      <c r="OP145" s="1240"/>
      <c r="OQ145" s="1240"/>
      <c r="OR145" s="1240"/>
      <c r="OS145" s="1240"/>
      <c r="OT145" s="1240"/>
      <c r="OU145" s="1240"/>
      <c r="OV145" s="1240"/>
      <c r="OW145" s="1240"/>
      <c r="OX145" s="1241"/>
      <c r="OY145" s="1241"/>
      <c r="OZ145" s="1241"/>
      <c r="PA145" s="1241"/>
      <c r="PB145" s="1241"/>
      <c r="PC145" s="1241"/>
      <c r="PD145" s="1241"/>
      <c r="PE145" s="1241"/>
      <c r="PF145" s="1241"/>
      <c r="PG145" s="1241"/>
      <c r="PH145" s="1241"/>
      <c r="PI145" s="1241"/>
      <c r="PK145" s="1240"/>
      <c r="PL145" s="1240"/>
      <c r="PM145" s="1240"/>
      <c r="PN145" s="1240"/>
      <c r="PO145" s="1240"/>
      <c r="PP145" s="1240"/>
      <c r="PQ145" s="1240"/>
      <c r="PR145" s="1240"/>
      <c r="PS145" s="1240"/>
      <c r="PT145" s="1240"/>
      <c r="PU145" s="1240"/>
      <c r="PV145" s="1240"/>
      <c r="PW145" s="1240"/>
      <c r="PX145" s="1240"/>
      <c r="PY145" s="1240"/>
      <c r="PZ145" s="1240"/>
      <c r="QA145" s="1240"/>
      <c r="QB145" s="1240"/>
      <c r="QC145" s="1241"/>
      <c r="QD145" s="1241"/>
      <c r="QE145" s="1241"/>
      <c r="QF145" s="1241"/>
      <c r="QG145" s="1241"/>
      <c r="QH145" s="1241"/>
      <c r="QI145" s="1241"/>
      <c r="QJ145" s="1241"/>
      <c r="QK145" s="1241"/>
      <c r="QL145" s="1241"/>
      <c r="QM145" s="1241"/>
      <c r="QN145" s="1241"/>
      <c r="QP145" s="1240"/>
      <c r="QQ145" s="1240"/>
      <c r="QR145" s="1240"/>
      <c r="QS145" s="1240"/>
      <c r="QT145" s="1240"/>
      <c r="QU145" s="1240"/>
      <c r="QV145" s="1240"/>
      <c r="QW145" s="1240"/>
      <c r="QX145" s="1240"/>
      <c r="QY145" s="1240"/>
      <c r="QZ145" s="1240"/>
      <c r="RA145" s="1240"/>
      <c r="RB145" s="1240"/>
      <c r="RC145" s="1240"/>
      <c r="RD145" s="1240"/>
      <c r="RE145" s="1240"/>
      <c r="RF145" s="1240"/>
      <c r="RG145" s="1240"/>
      <c r="RH145" s="1241"/>
      <c r="RI145" s="1241"/>
      <c r="RJ145" s="1241"/>
      <c r="RK145" s="1241"/>
      <c r="RL145" s="1241"/>
      <c r="RM145" s="1241"/>
      <c r="RN145" s="1241"/>
      <c r="RO145" s="1241"/>
      <c r="RP145" s="1241"/>
      <c r="RQ145" s="1241"/>
      <c r="RR145" s="1241"/>
      <c r="RS145" s="1241"/>
    </row>
    <row r="146" spans="1:487" s="551" customFormat="1" ht="9.9499999999999993" customHeight="1">
      <c r="A146" s="553"/>
      <c r="B146" s="559"/>
      <c r="D146" s="1394" t="s">
        <v>630</v>
      </c>
      <c r="E146" s="1395"/>
      <c r="F146" s="1395"/>
      <c r="G146" s="1395"/>
      <c r="H146" s="1395"/>
      <c r="I146" s="1395"/>
      <c r="J146" s="1395"/>
      <c r="K146" s="1395"/>
      <c r="L146" s="1395"/>
      <c r="M146" s="1395"/>
      <c r="N146" s="1395"/>
      <c r="O146" s="1395"/>
      <c r="P146" s="1395"/>
      <c r="Q146" s="1395"/>
      <c r="R146" s="1395"/>
      <c r="S146" s="1395"/>
      <c r="T146" s="1395"/>
      <c r="U146" s="1395"/>
      <c r="V146" s="1395"/>
      <c r="W146" s="1395"/>
      <c r="X146" s="1395"/>
      <c r="Y146" s="1396"/>
      <c r="Z146" s="545"/>
      <c r="AA146" s="1148"/>
      <c r="AB146" s="1149"/>
      <c r="AC146" s="1150"/>
      <c r="AD146" s="7"/>
      <c r="AE146" s="7"/>
      <c r="BA146" s="1240"/>
      <c r="BB146" s="1240"/>
      <c r="BC146" s="1240"/>
      <c r="BD146" s="1240"/>
      <c r="BE146" s="1240"/>
      <c r="BF146" s="1240"/>
      <c r="BG146" s="1240"/>
      <c r="BH146" s="1240"/>
      <c r="BI146" s="1240"/>
      <c r="BJ146" s="1240"/>
      <c r="BK146" s="1240"/>
      <c r="BL146" s="1240"/>
      <c r="BM146" s="1240"/>
      <c r="BN146" s="1240"/>
      <c r="BO146" s="1240"/>
      <c r="BP146" s="1240"/>
      <c r="BQ146" s="1240"/>
      <c r="BR146" s="1240"/>
      <c r="BS146" s="1241"/>
      <c r="BT146" s="1241"/>
      <c r="BU146" s="1241"/>
      <c r="BV146" s="1241"/>
      <c r="BW146" s="1241"/>
      <c r="BX146" s="1241"/>
      <c r="BY146" s="1241"/>
      <c r="BZ146" s="1241"/>
      <c r="CA146" s="1241"/>
      <c r="CB146" s="1241"/>
      <c r="CC146" s="1241"/>
      <c r="CD146" s="1241"/>
      <c r="CF146" s="1240"/>
      <c r="CG146" s="1240"/>
      <c r="CH146" s="1240"/>
      <c r="CI146" s="1240"/>
      <c r="CJ146" s="1240"/>
      <c r="CK146" s="1240"/>
      <c r="CL146" s="1240"/>
      <c r="CM146" s="1240"/>
      <c r="CN146" s="1240"/>
      <c r="CO146" s="1240"/>
      <c r="CP146" s="1240"/>
      <c r="CQ146" s="1240"/>
      <c r="CR146" s="1240"/>
      <c r="CS146" s="1240"/>
      <c r="CT146" s="1240"/>
      <c r="CU146" s="1240"/>
      <c r="CV146" s="1240"/>
      <c r="CW146" s="1240"/>
      <c r="CX146" s="1241"/>
      <c r="CY146" s="1241"/>
      <c r="CZ146" s="1241"/>
      <c r="DA146" s="1241"/>
      <c r="DB146" s="1241"/>
      <c r="DC146" s="1241"/>
      <c r="DD146" s="1241"/>
      <c r="DE146" s="1241"/>
      <c r="DF146" s="1241"/>
      <c r="DG146" s="1241"/>
      <c r="DH146" s="1241"/>
      <c r="DI146" s="1241"/>
      <c r="DK146" s="1240"/>
      <c r="DL146" s="1240"/>
      <c r="DM146" s="1240"/>
      <c r="DN146" s="1240"/>
      <c r="DO146" s="1240"/>
      <c r="DP146" s="1240"/>
      <c r="DQ146" s="1240"/>
      <c r="DR146" s="1240"/>
      <c r="DS146" s="1240"/>
      <c r="DT146" s="1240"/>
      <c r="DU146" s="1240"/>
      <c r="DV146" s="1240"/>
      <c r="DW146" s="1240"/>
      <c r="DX146" s="1240"/>
      <c r="DY146" s="1240"/>
      <c r="DZ146" s="1240"/>
      <c r="EA146" s="1240"/>
      <c r="EB146" s="1240"/>
      <c r="EC146" s="1241"/>
      <c r="ED146" s="1241"/>
      <c r="EE146" s="1241"/>
      <c r="EF146" s="1241"/>
      <c r="EG146" s="1241"/>
      <c r="EH146" s="1241"/>
      <c r="EI146" s="1241"/>
      <c r="EJ146" s="1241"/>
      <c r="EK146" s="1241"/>
      <c r="EL146" s="1241"/>
      <c r="EM146" s="1241"/>
      <c r="EN146" s="1241"/>
      <c r="EP146" s="1240"/>
      <c r="EQ146" s="1240"/>
      <c r="ER146" s="1240"/>
      <c r="ES146" s="1240"/>
      <c r="ET146" s="1240"/>
      <c r="EU146" s="1240"/>
      <c r="EV146" s="1240"/>
      <c r="EW146" s="1240"/>
      <c r="EX146" s="1240"/>
      <c r="EY146" s="1240"/>
      <c r="EZ146" s="1240"/>
      <c r="FA146" s="1240"/>
      <c r="FB146" s="1240"/>
      <c r="FC146" s="1240"/>
      <c r="FD146" s="1240"/>
      <c r="FE146" s="1240"/>
      <c r="FF146" s="1240"/>
      <c r="FG146" s="1240"/>
      <c r="FH146" s="1241"/>
      <c r="FI146" s="1241"/>
      <c r="FJ146" s="1241"/>
      <c r="FK146" s="1241"/>
      <c r="FL146" s="1241"/>
      <c r="FM146" s="1241"/>
      <c r="FN146" s="1241"/>
      <c r="FO146" s="1241"/>
      <c r="FP146" s="1241"/>
      <c r="FQ146" s="1241"/>
      <c r="FR146" s="1241"/>
      <c r="FS146" s="1241"/>
      <c r="HA146" s="1240"/>
      <c r="HB146" s="1240"/>
      <c r="HC146" s="1240"/>
      <c r="HD146" s="1240"/>
      <c r="HE146" s="1240"/>
      <c r="HF146" s="1240"/>
      <c r="HG146" s="1240"/>
      <c r="HH146" s="1240"/>
      <c r="HI146" s="1240"/>
      <c r="HJ146" s="1240"/>
      <c r="HK146" s="1240"/>
      <c r="HL146" s="1240"/>
      <c r="HM146" s="1240"/>
      <c r="HN146" s="1240"/>
      <c r="HO146" s="1240"/>
      <c r="HP146" s="1240"/>
      <c r="HQ146" s="1240"/>
      <c r="HR146" s="1240"/>
      <c r="HS146" s="1241"/>
      <c r="HT146" s="1241"/>
      <c r="HU146" s="1241"/>
      <c r="HV146" s="1241"/>
      <c r="HW146" s="1241"/>
      <c r="HX146" s="1241"/>
      <c r="HY146" s="1241"/>
      <c r="HZ146" s="1241"/>
      <c r="IA146" s="1241"/>
      <c r="IB146" s="1241"/>
      <c r="IC146" s="1241"/>
      <c r="ID146" s="1241"/>
      <c r="IF146" s="1240"/>
      <c r="IG146" s="1240"/>
      <c r="IH146" s="1240"/>
      <c r="II146" s="1240"/>
      <c r="IJ146" s="1240"/>
      <c r="IK146" s="1240"/>
      <c r="IL146" s="1240"/>
      <c r="IM146" s="1240"/>
      <c r="IN146" s="1240"/>
      <c r="IO146" s="1240"/>
      <c r="IP146" s="1240"/>
      <c r="IQ146" s="1240"/>
      <c r="IR146" s="1240"/>
      <c r="IS146" s="1240"/>
      <c r="IT146" s="1240"/>
      <c r="IU146" s="1240"/>
      <c r="IV146" s="1240"/>
      <c r="IW146" s="1240"/>
      <c r="IX146" s="1241"/>
      <c r="IY146" s="1241"/>
      <c r="IZ146" s="1241"/>
      <c r="JA146" s="1241"/>
      <c r="JB146" s="1241"/>
      <c r="JC146" s="1241"/>
      <c r="JD146" s="1241"/>
      <c r="JE146" s="1241"/>
      <c r="JF146" s="1241"/>
      <c r="JG146" s="1241"/>
      <c r="JH146" s="1241"/>
      <c r="JI146" s="1241"/>
      <c r="JK146" s="1240"/>
      <c r="JL146" s="1240"/>
      <c r="JM146" s="1240"/>
      <c r="JN146" s="1240"/>
      <c r="JO146" s="1240"/>
      <c r="JP146" s="1240"/>
      <c r="JQ146" s="1240"/>
      <c r="JR146" s="1240"/>
      <c r="JS146" s="1240"/>
      <c r="JT146" s="1240"/>
      <c r="JU146" s="1240"/>
      <c r="JV146" s="1240"/>
      <c r="JW146" s="1240"/>
      <c r="JX146" s="1240"/>
      <c r="JY146" s="1240"/>
      <c r="JZ146" s="1240"/>
      <c r="KA146" s="1240"/>
      <c r="KB146" s="1240"/>
      <c r="KC146" s="1241"/>
      <c r="KD146" s="1241"/>
      <c r="KE146" s="1241"/>
      <c r="KF146" s="1241"/>
      <c r="KG146" s="1241"/>
      <c r="KH146" s="1241"/>
      <c r="KI146" s="1241"/>
      <c r="KJ146" s="1241"/>
      <c r="KK146" s="1241"/>
      <c r="KL146" s="1241"/>
      <c r="KM146" s="1241"/>
      <c r="KN146" s="1241"/>
      <c r="KP146" s="1240"/>
      <c r="KQ146" s="1240"/>
      <c r="KR146" s="1240"/>
      <c r="KS146" s="1240"/>
      <c r="KT146" s="1240"/>
      <c r="KU146" s="1240"/>
      <c r="KV146" s="1240"/>
      <c r="KW146" s="1240"/>
      <c r="KX146" s="1240"/>
      <c r="KY146" s="1240"/>
      <c r="KZ146" s="1240"/>
      <c r="LA146" s="1240"/>
      <c r="LB146" s="1240"/>
      <c r="LC146" s="1240"/>
      <c r="LD146" s="1240"/>
      <c r="LE146" s="1240"/>
      <c r="LF146" s="1240"/>
      <c r="LG146" s="1240"/>
      <c r="LH146" s="1241"/>
      <c r="LI146" s="1241"/>
      <c r="LJ146" s="1241"/>
      <c r="LK146" s="1241"/>
      <c r="LL146" s="1241"/>
      <c r="LM146" s="1241"/>
      <c r="LN146" s="1241"/>
      <c r="LO146" s="1241"/>
      <c r="LP146" s="1241"/>
      <c r="LQ146" s="1241"/>
      <c r="LR146" s="1241"/>
      <c r="LS146" s="1241"/>
      <c r="NA146" s="1240"/>
      <c r="NB146" s="1240"/>
      <c r="NC146" s="1240"/>
      <c r="ND146" s="1240"/>
      <c r="NE146" s="1240"/>
      <c r="NF146" s="1240"/>
      <c r="NG146" s="1240"/>
      <c r="NH146" s="1240"/>
      <c r="NI146" s="1240"/>
      <c r="NJ146" s="1240"/>
      <c r="NK146" s="1240"/>
      <c r="NL146" s="1240"/>
      <c r="NM146" s="1240"/>
      <c r="NN146" s="1240"/>
      <c r="NO146" s="1240"/>
      <c r="NP146" s="1240"/>
      <c r="NQ146" s="1240"/>
      <c r="NR146" s="1240"/>
      <c r="NS146" s="1241"/>
      <c r="NT146" s="1241"/>
      <c r="NU146" s="1241"/>
      <c r="NV146" s="1241"/>
      <c r="NW146" s="1241"/>
      <c r="NX146" s="1241"/>
      <c r="NY146" s="1241"/>
      <c r="NZ146" s="1241"/>
      <c r="OA146" s="1241"/>
      <c r="OB146" s="1241"/>
      <c r="OC146" s="1241"/>
      <c r="OD146" s="1241"/>
      <c r="OF146" s="1240"/>
      <c r="OG146" s="1240"/>
      <c r="OH146" s="1240"/>
      <c r="OI146" s="1240"/>
      <c r="OJ146" s="1240"/>
      <c r="OK146" s="1240"/>
      <c r="OL146" s="1240"/>
      <c r="OM146" s="1240"/>
      <c r="ON146" s="1240"/>
      <c r="OO146" s="1240"/>
      <c r="OP146" s="1240"/>
      <c r="OQ146" s="1240"/>
      <c r="OR146" s="1240"/>
      <c r="OS146" s="1240"/>
      <c r="OT146" s="1240"/>
      <c r="OU146" s="1240"/>
      <c r="OV146" s="1240"/>
      <c r="OW146" s="1240"/>
      <c r="OX146" s="1241"/>
      <c r="OY146" s="1241"/>
      <c r="OZ146" s="1241"/>
      <c r="PA146" s="1241"/>
      <c r="PB146" s="1241"/>
      <c r="PC146" s="1241"/>
      <c r="PD146" s="1241"/>
      <c r="PE146" s="1241"/>
      <c r="PF146" s="1241"/>
      <c r="PG146" s="1241"/>
      <c r="PH146" s="1241"/>
      <c r="PI146" s="1241"/>
      <c r="PK146" s="1240"/>
      <c r="PL146" s="1240"/>
      <c r="PM146" s="1240"/>
      <c r="PN146" s="1240"/>
      <c r="PO146" s="1240"/>
      <c r="PP146" s="1240"/>
      <c r="PQ146" s="1240"/>
      <c r="PR146" s="1240"/>
      <c r="PS146" s="1240"/>
      <c r="PT146" s="1240"/>
      <c r="PU146" s="1240"/>
      <c r="PV146" s="1240"/>
      <c r="PW146" s="1240"/>
      <c r="PX146" s="1240"/>
      <c r="PY146" s="1240"/>
      <c r="PZ146" s="1240"/>
      <c r="QA146" s="1240"/>
      <c r="QB146" s="1240"/>
      <c r="QC146" s="1241"/>
      <c r="QD146" s="1241"/>
      <c r="QE146" s="1241"/>
      <c r="QF146" s="1241"/>
      <c r="QG146" s="1241"/>
      <c r="QH146" s="1241"/>
      <c r="QI146" s="1241"/>
      <c r="QJ146" s="1241"/>
      <c r="QK146" s="1241"/>
      <c r="QL146" s="1241"/>
      <c r="QM146" s="1241"/>
      <c r="QN146" s="1241"/>
      <c r="QP146" s="1240"/>
      <c r="QQ146" s="1240"/>
      <c r="QR146" s="1240"/>
      <c r="QS146" s="1240"/>
      <c r="QT146" s="1240"/>
      <c r="QU146" s="1240"/>
      <c r="QV146" s="1240"/>
      <c r="QW146" s="1240"/>
      <c r="QX146" s="1240"/>
      <c r="QY146" s="1240"/>
      <c r="QZ146" s="1240"/>
      <c r="RA146" s="1240"/>
      <c r="RB146" s="1240"/>
      <c r="RC146" s="1240"/>
      <c r="RD146" s="1240"/>
      <c r="RE146" s="1240"/>
      <c r="RF146" s="1240"/>
      <c r="RG146" s="1240"/>
      <c r="RH146" s="1241"/>
      <c r="RI146" s="1241"/>
      <c r="RJ146" s="1241"/>
      <c r="RK146" s="1241"/>
      <c r="RL146" s="1241"/>
      <c r="RM146" s="1241"/>
      <c r="RN146" s="1241"/>
      <c r="RO146" s="1241"/>
      <c r="RP146" s="1241"/>
      <c r="RQ146" s="1241"/>
      <c r="RR146" s="1241"/>
      <c r="RS146" s="1241"/>
    </row>
    <row r="147" spans="1:487" s="551" customFormat="1" ht="9.9499999999999993" customHeight="1">
      <c r="A147" s="553"/>
      <c r="B147" s="559"/>
      <c r="C147" s="480"/>
      <c r="D147" s="1399"/>
      <c r="E147" s="1400"/>
      <c r="F147" s="1400"/>
      <c r="G147" s="1400"/>
      <c r="H147" s="1400"/>
      <c r="I147" s="1400"/>
      <c r="J147" s="1400"/>
      <c r="K147" s="1400"/>
      <c r="L147" s="1400"/>
      <c r="M147" s="1400"/>
      <c r="N147" s="1400"/>
      <c r="O147" s="1400"/>
      <c r="P147" s="1400"/>
      <c r="Q147" s="1400"/>
      <c r="R147" s="1400"/>
      <c r="S147" s="1400"/>
      <c r="T147" s="1400"/>
      <c r="U147" s="1400"/>
      <c r="V147" s="1400"/>
      <c r="W147" s="1400"/>
      <c r="X147" s="1400"/>
      <c r="Y147" s="1401"/>
      <c r="Z147" s="545"/>
      <c r="AA147" s="1154"/>
      <c r="AB147" s="1155"/>
      <c r="AC147" s="1156"/>
      <c r="AD147" s="7"/>
      <c r="AE147" s="7"/>
      <c r="BA147" s="1240"/>
      <c r="BB147" s="1240"/>
      <c r="BC147" s="1240"/>
      <c r="BD147" s="1240"/>
      <c r="BE147" s="1240"/>
      <c r="BF147" s="1240"/>
      <c r="BG147" s="1240"/>
      <c r="BH147" s="1240"/>
      <c r="BI147" s="1240"/>
      <c r="BJ147" s="1240"/>
      <c r="BK147" s="1240"/>
      <c r="BL147" s="1240"/>
      <c r="BM147" s="1240"/>
      <c r="BN147" s="1240"/>
      <c r="BO147" s="1240"/>
      <c r="BP147" s="1240"/>
      <c r="BQ147" s="1240"/>
      <c r="BR147" s="1240"/>
      <c r="BS147" s="1241"/>
      <c r="BT147" s="1241"/>
      <c r="BU147" s="1241"/>
      <c r="BV147" s="1241"/>
      <c r="BW147" s="1241"/>
      <c r="BX147" s="1241"/>
      <c r="BY147" s="1241"/>
      <c r="BZ147" s="1241"/>
      <c r="CA147" s="1241"/>
      <c r="CB147" s="1241"/>
      <c r="CC147" s="1241"/>
      <c r="CD147" s="1241"/>
      <c r="CF147" s="1240"/>
      <c r="CG147" s="1240"/>
      <c r="CH147" s="1240"/>
      <c r="CI147" s="1240"/>
      <c r="CJ147" s="1240"/>
      <c r="CK147" s="1240"/>
      <c r="CL147" s="1240"/>
      <c r="CM147" s="1240"/>
      <c r="CN147" s="1240"/>
      <c r="CO147" s="1240"/>
      <c r="CP147" s="1240"/>
      <c r="CQ147" s="1240"/>
      <c r="CR147" s="1240"/>
      <c r="CS147" s="1240"/>
      <c r="CT147" s="1240"/>
      <c r="CU147" s="1240"/>
      <c r="CV147" s="1240"/>
      <c r="CW147" s="1240"/>
      <c r="CX147" s="1241"/>
      <c r="CY147" s="1241"/>
      <c r="CZ147" s="1241"/>
      <c r="DA147" s="1241"/>
      <c r="DB147" s="1241"/>
      <c r="DC147" s="1241"/>
      <c r="DD147" s="1241"/>
      <c r="DE147" s="1241"/>
      <c r="DF147" s="1241"/>
      <c r="DG147" s="1241"/>
      <c r="DH147" s="1241"/>
      <c r="DI147" s="1241"/>
      <c r="DK147" s="1240"/>
      <c r="DL147" s="1240"/>
      <c r="DM147" s="1240"/>
      <c r="DN147" s="1240"/>
      <c r="DO147" s="1240"/>
      <c r="DP147" s="1240"/>
      <c r="DQ147" s="1240"/>
      <c r="DR147" s="1240"/>
      <c r="DS147" s="1240"/>
      <c r="DT147" s="1240"/>
      <c r="DU147" s="1240"/>
      <c r="DV147" s="1240"/>
      <c r="DW147" s="1240"/>
      <c r="DX147" s="1240"/>
      <c r="DY147" s="1240"/>
      <c r="DZ147" s="1240"/>
      <c r="EA147" s="1240"/>
      <c r="EB147" s="1240"/>
      <c r="EC147" s="1241"/>
      <c r="ED147" s="1241"/>
      <c r="EE147" s="1241"/>
      <c r="EF147" s="1241"/>
      <c r="EG147" s="1241"/>
      <c r="EH147" s="1241"/>
      <c r="EI147" s="1241"/>
      <c r="EJ147" s="1241"/>
      <c r="EK147" s="1241"/>
      <c r="EL147" s="1241"/>
      <c r="EM147" s="1241"/>
      <c r="EN147" s="1241"/>
      <c r="EP147" s="1240"/>
      <c r="EQ147" s="1240"/>
      <c r="ER147" s="1240"/>
      <c r="ES147" s="1240"/>
      <c r="ET147" s="1240"/>
      <c r="EU147" s="1240"/>
      <c r="EV147" s="1240"/>
      <c r="EW147" s="1240"/>
      <c r="EX147" s="1240"/>
      <c r="EY147" s="1240"/>
      <c r="EZ147" s="1240"/>
      <c r="FA147" s="1240"/>
      <c r="FB147" s="1240"/>
      <c r="FC147" s="1240"/>
      <c r="FD147" s="1240"/>
      <c r="FE147" s="1240"/>
      <c r="FF147" s="1240"/>
      <c r="FG147" s="1240"/>
      <c r="FH147" s="1241"/>
      <c r="FI147" s="1241"/>
      <c r="FJ147" s="1241"/>
      <c r="FK147" s="1241"/>
      <c r="FL147" s="1241"/>
      <c r="FM147" s="1241"/>
      <c r="FN147" s="1241"/>
      <c r="FO147" s="1241"/>
      <c r="FP147" s="1241"/>
      <c r="FQ147" s="1241"/>
      <c r="FR147" s="1241"/>
      <c r="FS147" s="1241"/>
      <c r="HA147" s="1240"/>
      <c r="HB147" s="1240"/>
      <c r="HC147" s="1240"/>
      <c r="HD147" s="1240"/>
      <c r="HE147" s="1240"/>
      <c r="HF147" s="1240"/>
      <c r="HG147" s="1240"/>
      <c r="HH147" s="1240"/>
      <c r="HI147" s="1240"/>
      <c r="HJ147" s="1240"/>
      <c r="HK147" s="1240"/>
      <c r="HL147" s="1240"/>
      <c r="HM147" s="1240"/>
      <c r="HN147" s="1240"/>
      <c r="HO147" s="1240"/>
      <c r="HP147" s="1240"/>
      <c r="HQ147" s="1240"/>
      <c r="HR147" s="1240"/>
      <c r="HS147" s="1241"/>
      <c r="HT147" s="1241"/>
      <c r="HU147" s="1241"/>
      <c r="HV147" s="1241"/>
      <c r="HW147" s="1241"/>
      <c r="HX147" s="1241"/>
      <c r="HY147" s="1241"/>
      <c r="HZ147" s="1241"/>
      <c r="IA147" s="1241"/>
      <c r="IB147" s="1241"/>
      <c r="IC147" s="1241"/>
      <c r="ID147" s="1241"/>
      <c r="IF147" s="1240"/>
      <c r="IG147" s="1240"/>
      <c r="IH147" s="1240"/>
      <c r="II147" s="1240"/>
      <c r="IJ147" s="1240"/>
      <c r="IK147" s="1240"/>
      <c r="IL147" s="1240"/>
      <c r="IM147" s="1240"/>
      <c r="IN147" s="1240"/>
      <c r="IO147" s="1240"/>
      <c r="IP147" s="1240"/>
      <c r="IQ147" s="1240"/>
      <c r="IR147" s="1240"/>
      <c r="IS147" s="1240"/>
      <c r="IT147" s="1240"/>
      <c r="IU147" s="1240"/>
      <c r="IV147" s="1240"/>
      <c r="IW147" s="1240"/>
      <c r="IX147" s="1241"/>
      <c r="IY147" s="1241"/>
      <c r="IZ147" s="1241"/>
      <c r="JA147" s="1241"/>
      <c r="JB147" s="1241"/>
      <c r="JC147" s="1241"/>
      <c r="JD147" s="1241"/>
      <c r="JE147" s="1241"/>
      <c r="JF147" s="1241"/>
      <c r="JG147" s="1241"/>
      <c r="JH147" s="1241"/>
      <c r="JI147" s="1241"/>
      <c r="JK147" s="1240"/>
      <c r="JL147" s="1240"/>
      <c r="JM147" s="1240"/>
      <c r="JN147" s="1240"/>
      <c r="JO147" s="1240"/>
      <c r="JP147" s="1240"/>
      <c r="JQ147" s="1240"/>
      <c r="JR147" s="1240"/>
      <c r="JS147" s="1240"/>
      <c r="JT147" s="1240"/>
      <c r="JU147" s="1240"/>
      <c r="JV147" s="1240"/>
      <c r="JW147" s="1240"/>
      <c r="JX147" s="1240"/>
      <c r="JY147" s="1240"/>
      <c r="JZ147" s="1240"/>
      <c r="KA147" s="1240"/>
      <c r="KB147" s="1240"/>
      <c r="KC147" s="1241"/>
      <c r="KD147" s="1241"/>
      <c r="KE147" s="1241"/>
      <c r="KF147" s="1241"/>
      <c r="KG147" s="1241"/>
      <c r="KH147" s="1241"/>
      <c r="KI147" s="1241"/>
      <c r="KJ147" s="1241"/>
      <c r="KK147" s="1241"/>
      <c r="KL147" s="1241"/>
      <c r="KM147" s="1241"/>
      <c r="KN147" s="1241"/>
      <c r="KP147" s="1240"/>
      <c r="KQ147" s="1240"/>
      <c r="KR147" s="1240"/>
      <c r="KS147" s="1240"/>
      <c r="KT147" s="1240"/>
      <c r="KU147" s="1240"/>
      <c r="KV147" s="1240"/>
      <c r="KW147" s="1240"/>
      <c r="KX147" s="1240"/>
      <c r="KY147" s="1240"/>
      <c r="KZ147" s="1240"/>
      <c r="LA147" s="1240"/>
      <c r="LB147" s="1240"/>
      <c r="LC147" s="1240"/>
      <c r="LD147" s="1240"/>
      <c r="LE147" s="1240"/>
      <c r="LF147" s="1240"/>
      <c r="LG147" s="1240"/>
      <c r="LH147" s="1241"/>
      <c r="LI147" s="1241"/>
      <c r="LJ147" s="1241"/>
      <c r="LK147" s="1241"/>
      <c r="LL147" s="1241"/>
      <c r="LM147" s="1241"/>
      <c r="LN147" s="1241"/>
      <c r="LO147" s="1241"/>
      <c r="LP147" s="1241"/>
      <c r="LQ147" s="1241"/>
      <c r="LR147" s="1241"/>
      <c r="LS147" s="1241"/>
      <c r="NA147" s="1240"/>
      <c r="NB147" s="1240"/>
      <c r="NC147" s="1240"/>
      <c r="ND147" s="1240"/>
      <c r="NE147" s="1240"/>
      <c r="NF147" s="1240"/>
      <c r="NG147" s="1240"/>
      <c r="NH147" s="1240"/>
      <c r="NI147" s="1240"/>
      <c r="NJ147" s="1240"/>
      <c r="NK147" s="1240"/>
      <c r="NL147" s="1240"/>
      <c r="NM147" s="1240"/>
      <c r="NN147" s="1240"/>
      <c r="NO147" s="1240"/>
      <c r="NP147" s="1240"/>
      <c r="NQ147" s="1240"/>
      <c r="NR147" s="1240"/>
      <c r="NS147" s="1241"/>
      <c r="NT147" s="1241"/>
      <c r="NU147" s="1241"/>
      <c r="NV147" s="1241"/>
      <c r="NW147" s="1241"/>
      <c r="NX147" s="1241"/>
      <c r="NY147" s="1241"/>
      <c r="NZ147" s="1241"/>
      <c r="OA147" s="1241"/>
      <c r="OB147" s="1241"/>
      <c r="OC147" s="1241"/>
      <c r="OD147" s="1241"/>
      <c r="OF147" s="1240"/>
      <c r="OG147" s="1240"/>
      <c r="OH147" s="1240"/>
      <c r="OI147" s="1240"/>
      <c r="OJ147" s="1240"/>
      <c r="OK147" s="1240"/>
      <c r="OL147" s="1240"/>
      <c r="OM147" s="1240"/>
      <c r="ON147" s="1240"/>
      <c r="OO147" s="1240"/>
      <c r="OP147" s="1240"/>
      <c r="OQ147" s="1240"/>
      <c r="OR147" s="1240"/>
      <c r="OS147" s="1240"/>
      <c r="OT147" s="1240"/>
      <c r="OU147" s="1240"/>
      <c r="OV147" s="1240"/>
      <c r="OW147" s="1240"/>
      <c r="OX147" s="1241"/>
      <c r="OY147" s="1241"/>
      <c r="OZ147" s="1241"/>
      <c r="PA147" s="1241"/>
      <c r="PB147" s="1241"/>
      <c r="PC147" s="1241"/>
      <c r="PD147" s="1241"/>
      <c r="PE147" s="1241"/>
      <c r="PF147" s="1241"/>
      <c r="PG147" s="1241"/>
      <c r="PH147" s="1241"/>
      <c r="PI147" s="1241"/>
      <c r="PK147" s="1240"/>
      <c r="PL147" s="1240"/>
      <c r="PM147" s="1240"/>
      <c r="PN147" s="1240"/>
      <c r="PO147" s="1240"/>
      <c r="PP147" s="1240"/>
      <c r="PQ147" s="1240"/>
      <c r="PR147" s="1240"/>
      <c r="PS147" s="1240"/>
      <c r="PT147" s="1240"/>
      <c r="PU147" s="1240"/>
      <c r="PV147" s="1240"/>
      <c r="PW147" s="1240"/>
      <c r="PX147" s="1240"/>
      <c r="PY147" s="1240"/>
      <c r="PZ147" s="1240"/>
      <c r="QA147" s="1240"/>
      <c r="QB147" s="1240"/>
      <c r="QC147" s="1241"/>
      <c r="QD147" s="1241"/>
      <c r="QE147" s="1241"/>
      <c r="QF147" s="1241"/>
      <c r="QG147" s="1241"/>
      <c r="QH147" s="1241"/>
      <c r="QI147" s="1241"/>
      <c r="QJ147" s="1241"/>
      <c r="QK147" s="1241"/>
      <c r="QL147" s="1241"/>
      <c r="QM147" s="1241"/>
      <c r="QN147" s="1241"/>
      <c r="QP147" s="1240"/>
      <c r="QQ147" s="1240"/>
      <c r="QR147" s="1240"/>
      <c r="QS147" s="1240"/>
      <c r="QT147" s="1240"/>
      <c r="QU147" s="1240"/>
      <c r="QV147" s="1240"/>
      <c r="QW147" s="1240"/>
      <c r="QX147" s="1240"/>
      <c r="QY147" s="1240"/>
      <c r="QZ147" s="1240"/>
      <c r="RA147" s="1240"/>
      <c r="RB147" s="1240"/>
      <c r="RC147" s="1240"/>
      <c r="RD147" s="1240"/>
      <c r="RE147" s="1240"/>
      <c r="RF147" s="1240"/>
      <c r="RG147" s="1240"/>
      <c r="RH147" s="1241"/>
      <c r="RI147" s="1241"/>
      <c r="RJ147" s="1241"/>
      <c r="RK147" s="1241"/>
      <c r="RL147" s="1241"/>
      <c r="RM147" s="1241"/>
      <c r="RN147" s="1241"/>
      <c r="RO147" s="1241"/>
      <c r="RP147" s="1241"/>
      <c r="RQ147" s="1241"/>
      <c r="RR147" s="1241"/>
      <c r="RS147" s="1241"/>
    </row>
    <row r="148" spans="1:487" s="551" customFormat="1" ht="9.9499999999999993" customHeight="1">
      <c r="A148" s="553"/>
      <c r="B148" s="7"/>
      <c r="C148" s="224"/>
      <c r="D148" s="224"/>
      <c r="E148" s="224"/>
      <c r="F148" s="224"/>
      <c r="G148" s="224"/>
      <c r="H148" s="224"/>
      <c r="I148" s="224"/>
      <c r="J148" s="224"/>
      <c r="K148" s="224"/>
      <c r="L148" s="224"/>
      <c r="M148" s="224"/>
      <c r="N148" s="224"/>
      <c r="O148" s="224"/>
      <c r="P148" s="224"/>
      <c r="Q148" s="224"/>
      <c r="R148" s="224"/>
      <c r="S148" s="224"/>
      <c r="T148" s="224"/>
      <c r="U148" s="224"/>
      <c r="V148" s="224"/>
      <c r="W148" s="224"/>
      <c r="X148" s="224"/>
      <c r="Y148" s="224"/>
      <c r="Z148" s="224"/>
      <c r="AA148" s="224"/>
      <c r="AB148" s="224"/>
      <c r="AC148" s="224"/>
      <c r="AD148" s="224"/>
      <c r="AE148" s="10"/>
      <c r="AF148" s="7"/>
      <c r="BA148" s="1240"/>
      <c r="BB148" s="1240"/>
      <c r="BC148" s="1240"/>
      <c r="BD148" s="1240"/>
      <c r="BE148" s="1240"/>
      <c r="BF148" s="1240"/>
      <c r="BG148" s="1240"/>
      <c r="BH148" s="1240"/>
      <c r="BI148" s="1240"/>
      <c r="BJ148" s="1240"/>
      <c r="BK148" s="1240"/>
      <c r="BL148" s="1240"/>
      <c r="BM148" s="1240"/>
      <c r="BN148" s="1240"/>
      <c r="BO148" s="1240"/>
      <c r="BP148" s="1240"/>
      <c r="BQ148" s="1240"/>
      <c r="BR148" s="1240"/>
      <c r="BS148" s="1241"/>
      <c r="BT148" s="1241"/>
      <c r="BU148" s="1241"/>
      <c r="BV148" s="1241"/>
      <c r="BW148" s="1241"/>
      <c r="BX148" s="1241"/>
      <c r="BY148" s="1241"/>
      <c r="BZ148" s="1241"/>
      <c r="CA148" s="1241"/>
      <c r="CB148" s="1241"/>
      <c r="CC148" s="1241"/>
      <c r="CD148" s="1241"/>
      <c r="CF148" s="1240"/>
      <c r="CG148" s="1240"/>
      <c r="CH148" s="1240"/>
      <c r="CI148" s="1240"/>
      <c r="CJ148" s="1240"/>
      <c r="CK148" s="1240"/>
      <c r="CL148" s="1240"/>
      <c r="CM148" s="1240"/>
      <c r="CN148" s="1240"/>
      <c r="CO148" s="1240"/>
      <c r="CP148" s="1240"/>
      <c r="CQ148" s="1240"/>
      <c r="CR148" s="1240"/>
      <c r="CS148" s="1240"/>
      <c r="CT148" s="1240"/>
      <c r="CU148" s="1240"/>
      <c r="CV148" s="1240"/>
      <c r="CW148" s="1240"/>
      <c r="CX148" s="1241"/>
      <c r="CY148" s="1241"/>
      <c r="CZ148" s="1241"/>
      <c r="DA148" s="1241"/>
      <c r="DB148" s="1241"/>
      <c r="DC148" s="1241"/>
      <c r="DD148" s="1241"/>
      <c r="DE148" s="1241"/>
      <c r="DF148" s="1241"/>
      <c r="DG148" s="1241"/>
      <c r="DH148" s="1241"/>
      <c r="DI148" s="1241"/>
      <c r="DK148" s="1240"/>
      <c r="DL148" s="1240"/>
      <c r="DM148" s="1240"/>
      <c r="DN148" s="1240"/>
      <c r="DO148" s="1240"/>
      <c r="DP148" s="1240"/>
      <c r="DQ148" s="1240"/>
      <c r="DR148" s="1240"/>
      <c r="DS148" s="1240"/>
      <c r="DT148" s="1240"/>
      <c r="DU148" s="1240"/>
      <c r="DV148" s="1240"/>
      <c r="DW148" s="1240"/>
      <c r="DX148" s="1240"/>
      <c r="DY148" s="1240"/>
      <c r="DZ148" s="1240"/>
      <c r="EA148" s="1240"/>
      <c r="EB148" s="1240"/>
      <c r="EC148" s="1241"/>
      <c r="ED148" s="1241"/>
      <c r="EE148" s="1241"/>
      <c r="EF148" s="1241"/>
      <c r="EG148" s="1241"/>
      <c r="EH148" s="1241"/>
      <c r="EI148" s="1241"/>
      <c r="EJ148" s="1241"/>
      <c r="EK148" s="1241"/>
      <c r="EL148" s="1241"/>
      <c r="EM148" s="1241"/>
      <c r="EN148" s="1241"/>
      <c r="EP148" s="1240"/>
      <c r="EQ148" s="1240"/>
      <c r="ER148" s="1240"/>
      <c r="ES148" s="1240"/>
      <c r="ET148" s="1240"/>
      <c r="EU148" s="1240"/>
      <c r="EV148" s="1240"/>
      <c r="EW148" s="1240"/>
      <c r="EX148" s="1240"/>
      <c r="EY148" s="1240"/>
      <c r="EZ148" s="1240"/>
      <c r="FA148" s="1240"/>
      <c r="FB148" s="1240"/>
      <c r="FC148" s="1240"/>
      <c r="FD148" s="1240"/>
      <c r="FE148" s="1240"/>
      <c r="FF148" s="1240"/>
      <c r="FG148" s="1240"/>
      <c r="FH148" s="1241"/>
      <c r="FI148" s="1241"/>
      <c r="FJ148" s="1241"/>
      <c r="FK148" s="1241"/>
      <c r="FL148" s="1241"/>
      <c r="FM148" s="1241"/>
      <c r="FN148" s="1241"/>
      <c r="FO148" s="1241"/>
      <c r="FP148" s="1241"/>
      <c r="FQ148" s="1241"/>
      <c r="FR148" s="1241"/>
      <c r="FS148" s="1241"/>
      <c r="HA148" s="1240"/>
      <c r="HB148" s="1240"/>
      <c r="HC148" s="1240"/>
      <c r="HD148" s="1240"/>
      <c r="HE148" s="1240"/>
      <c r="HF148" s="1240"/>
      <c r="HG148" s="1240"/>
      <c r="HH148" s="1240"/>
      <c r="HI148" s="1240"/>
      <c r="HJ148" s="1240"/>
      <c r="HK148" s="1240"/>
      <c r="HL148" s="1240"/>
      <c r="HM148" s="1240"/>
      <c r="HN148" s="1240"/>
      <c r="HO148" s="1240"/>
      <c r="HP148" s="1240"/>
      <c r="HQ148" s="1240"/>
      <c r="HR148" s="1240"/>
      <c r="HS148" s="1241"/>
      <c r="HT148" s="1241"/>
      <c r="HU148" s="1241"/>
      <c r="HV148" s="1241"/>
      <c r="HW148" s="1241"/>
      <c r="HX148" s="1241"/>
      <c r="HY148" s="1241"/>
      <c r="HZ148" s="1241"/>
      <c r="IA148" s="1241"/>
      <c r="IB148" s="1241"/>
      <c r="IC148" s="1241"/>
      <c r="ID148" s="1241"/>
      <c r="IF148" s="1240"/>
      <c r="IG148" s="1240"/>
      <c r="IH148" s="1240"/>
      <c r="II148" s="1240"/>
      <c r="IJ148" s="1240"/>
      <c r="IK148" s="1240"/>
      <c r="IL148" s="1240"/>
      <c r="IM148" s="1240"/>
      <c r="IN148" s="1240"/>
      <c r="IO148" s="1240"/>
      <c r="IP148" s="1240"/>
      <c r="IQ148" s="1240"/>
      <c r="IR148" s="1240"/>
      <c r="IS148" s="1240"/>
      <c r="IT148" s="1240"/>
      <c r="IU148" s="1240"/>
      <c r="IV148" s="1240"/>
      <c r="IW148" s="1240"/>
      <c r="IX148" s="1241"/>
      <c r="IY148" s="1241"/>
      <c r="IZ148" s="1241"/>
      <c r="JA148" s="1241"/>
      <c r="JB148" s="1241"/>
      <c r="JC148" s="1241"/>
      <c r="JD148" s="1241"/>
      <c r="JE148" s="1241"/>
      <c r="JF148" s="1241"/>
      <c r="JG148" s="1241"/>
      <c r="JH148" s="1241"/>
      <c r="JI148" s="1241"/>
      <c r="JK148" s="1240"/>
      <c r="JL148" s="1240"/>
      <c r="JM148" s="1240"/>
      <c r="JN148" s="1240"/>
      <c r="JO148" s="1240"/>
      <c r="JP148" s="1240"/>
      <c r="JQ148" s="1240"/>
      <c r="JR148" s="1240"/>
      <c r="JS148" s="1240"/>
      <c r="JT148" s="1240"/>
      <c r="JU148" s="1240"/>
      <c r="JV148" s="1240"/>
      <c r="JW148" s="1240"/>
      <c r="JX148" s="1240"/>
      <c r="JY148" s="1240"/>
      <c r="JZ148" s="1240"/>
      <c r="KA148" s="1240"/>
      <c r="KB148" s="1240"/>
      <c r="KC148" s="1241"/>
      <c r="KD148" s="1241"/>
      <c r="KE148" s="1241"/>
      <c r="KF148" s="1241"/>
      <c r="KG148" s="1241"/>
      <c r="KH148" s="1241"/>
      <c r="KI148" s="1241"/>
      <c r="KJ148" s="1241"/>
      <c r="KK148" s="1241"/>
      <c r="KL148" s="1241"/>
      <c r="KM148" s="1241"/>
      <c r="KN148" s="1241"/>
      <c r="KP148" s="1240"/>
      <c r="KQ148" s="1240"/>
      <c r="KR148" s="1240"/>
      <c r="KS148" s="1240"/>
      <c r="KT148" s="1240"/>
      <c r="KU148" s="1240"/>
      <c r="KV148" s="1240"/>
      <c r="KW148" s="1240"/>
      <c r="KX148" s="1240"/>
      <c r="KY148" s="1240"/>
      <c r="KZ148" s="1240"/>
      <c r="LA148" s="1240"/>
      <c r="LB148" s="1240"/>
      <c r="LC148" s="1240"/>
      <c r="LD148" s="1240"/>
      <c r="LE148" s="1240"/>
      <c r="LF148" s="1240"/>
      <c r="LG148" s="1240"/>
      <c r="LH148" s="1241"/>
      <c r="LI148" s="1241"/>
      <c r="LJ148" s="1241"/>
      <c r="LK148" s="1241"/>
      <c r="LL148" s="1241"/>
      <c r="LM148" s="1241"/>
      <c r="LN148" s="1241"/>
      <c r="LO148" s="1241"/>
      <c r="LP148" s="1241"/>
      <c r="LQ148" s="1241"/>
      <c r="LR148" s="1241"/>
      <c r="LS148" s="1241"/>
      <c r="NA148" s="1240"/>
      <c r="NB148" s="1240"/>
      <c r="NC148" s="1240"/>
      <c r="ND148" s="1240"/>
      <c r="NE148" s="1240"/>
      <c r="NF148" s="1240"/>
      <c r="NG148" s="1240"/>
      <c r="NH148" s="1240"/>
      <c r="NI148" s="1240"/>
      <c r="NJ148" s="1240"/>
      <c r="NK148" s="1240"/>
      <c r="NL148" s="1240"/>
      <c r="NM148" s="1240"/>
      <c r="NN148" s="1240"/>
      <c r="NO148" s="1240"/>
      <c r="NP148" s="1240"/>
      <c r="NQ148" s="1240"/>
      <c r="NR148" s="1240"/>
      <c r="NS148" s="1241"/>
      <c r="NT148" s="1241"/>
      <c r="NU148" s="1241"/>
      <c r="NV148" s="1241"/>
      <c r="NW148" s="1241"/>
      <c r="NX148" s="1241"/>
      <c r="NY148" s="1241"/>
      <c r="NZ148" s="1241"/>
      <c r="OA148" s="1241"/>
      <c r="OB148" s="1241"/>
      <c r="OC148" s="1241"/>
      <c r="OD148" s="1241"/>
      <c r="OF148" s="1240"/>
      <c r="OG148" s="1240"/>
      <c r="OH148" s="1240"/>
      <c r="OI148" s="1240"/>
      <c r="OJ148" s="1240"/>
      <c r="OK148" s="1240"/>
      <c r="OL148" s="1240"/>
      <c r="OM148" s="1240"/>
      <c r="ON148" s="1240"/>
      <c r="OO148" s="1240"/>
      <c r="OP148" s="1240"/>
      <c r="OQ148" s="1240"/>
      <c r="OR148" s="1240"/>
      <c r="OS148" s="1240"/>
      <c r="OT148" s="1240"/>
      <c r="OU148" s="1240"/>
      <c r="OV148" s="1240"/>
      <c r="OW148" s="1240"/>
      <c r="OX148" s="1241"/>
      <c r="OY148" s="1241"/>
      <c r="OZ148" s="1241"/>
      <c r="PA148" s="1241"/>
      <c r="PB148" s="1241"/>
      <c r="PC148" s="1241"/>
      <c r="PD148" s="1241"/>
      <c r="PE148" s="1241"/>
      <c r="PF148" s="1241"/>
      <c r="PG148" s="1241"/>
      <c r="PH148" s="1241"/>
      <c r="PI148" s="1241"/>
      <c r="PK148" s="1240"/>
      <c r="PL148" s="1240"/>
      <c r="PM148" s="1240"/>
      <c r="PN148" s="1240"/>
      <c r="PO148" s="1240"/>
      <c r="PP148" s="1240"/>
      <c r="PQ148" s="1240"/>
      <c r="PR148" s="1240"/>
      <c r="PS148" s="1240"/>
      <c r="PT148" s="1240"/>
      <c r="PU148" s="1240"/>
      <c r="PV148" s="1240"/>
      <c r="PW148" s="1240"/>
      <c r="PX148" s="1240"/>
      <c r="PY148" s="1240"/>
      <c r="PZ148" s="1240"/>
      <c r="QA148" s="1240"/>
      <c r="QB148" s="1240"/>
      <c r="QC148" s="1241"/>
      <c r="QD148" s="1241"/>
      <c r="QE148" s="1241"/>
      <c r="QF148" s="1241"/>
      <c r="QG148" s="1241"/>
      <c r="QH148" s="1241"/>
      <c r="QI148" s="1241"/>
      <c r="QJ148" s="1241"/>
      <c r="QK148" s="1241"/>
      <c r="QL148" s="1241"/>
      <c r="QM148" s="1241"/>
      <c r="QN148" s="1241"/>
      <c r="QP148" s="1240"/>
      <c r="QQ148" s="1240"/>
      <c r="QR148" s="1240"/>
      <c r="QS148" s="1240"/>
      <c r="QT148" s="1240"/>
      <c r="QU148" s="1240"/>
      <c r="QV148" s="1240"/>
      <c r="QW148" s="1240"/>
      <c r="QX148" s="1240"/>
      <c r="QY148" s="1240"/>
      <c r="QZ148" s="1240"/>
      <c r="RA148" s="1240"/>
      <c r="RB148" s="1240"/>
      <c r="RC148" s="1240"/>
      <c r="RD148" s="1240"/>
      <c r="RE148" s="1240"/>
      <c r="RF148" s="1240"/>
      <c r="RG148" s="1240"/>
      <c r="RH148" s="1241"/>
      <c r="RI148" s="1241"/>
      <c r="RJ148" s="1241"/>
      <c r="RK148" s="1241"/>
      <c r="RL148" s="1241"/>
      <c r="RM148" s="1241"/>
      <c r="RN148" s="1241"/>
      <c r="RO148" s="1241"/>
      <c r="RP148" s="1241"/>
      <c r="RQ148" s="1241"/>
      <c r="RR148" s="1241"/>
      <c r="RS148" s="1241"/>
    </row>
    <row r="149" spans="1:487" s="551" customFormat="1" ht="9.9499999999999993" customHeight="1">
      <c r="A149" s="553"/>
      <c r="B149" s="559"/>
      <c r="D149" s="1394" t="s">
        <v>631</v>
      </c>
      <c r="E149" s="1395"/>
      <c r="F149" s="1395"/>
      <c r="G149" s="1395"/>
      <c r="H149" s="1395"/>
      <c r="I149" s="1395"/>
      <c r="J149" s="1395"/>
      <c r="K149" s="1395"/>
      <c r="L149" s="1395"/>
      <c r="M149" s="1395"/>
      <c r="N149" s="1395"/>
      <c r="O149" s="1395"/>
      <c r="P149" s="1395"/>
      <c r="Q149" s="1395"/>
      <c r="R149" s="1395"/>
      <c r="S149" s="1395"/>
      <c r="T149" s="1395"/>
      <c r="U149" s="1395"/>
      <c r="V149" s="1395"/>
      <c r="W149" s="1395"/>
      <c r="X149" s="1395"/>
      <c r="Y149" s="1396"/>
      <c r="Z149" s="545"/>
      <c r="AA149" s="1148"/>
      <c r="AB149" s="1149"/>
      <c r="AC149" s="1150"/>
      <c r="AD149" s="7"/>
      <c r="AE149" s="7"/>
      <c r="BA149" s="1240"/>
      <c r="BB149" s="1240"/>
      <c r="BC149" s="1240"/>
      <c r="BD149" s="1240"/>
      <c r="BE149" s="1240"/>
      <c r="BF149" s="1240"/>
      <c r="BG149" s="1240"/>
      <c r="BH149" s="1240"/>
      <c r="BI149" s="1240"/>
      <c r="BJ149" s="1240"/>
      <c r="BK149" s="1240"/>
      <c r="BL149" s="1240"/>
      <c r="BM149" s="1240"/>
      <c r="BN149" s="1240"/>
      <c r="BO149" s="1240"/>
      <c r="BP149" s="1240"/>
      <c r="BQ149" s="1240"/>
      <c r="BR149" s="1240"/>
      <c r="BS149" s="1241"/>
      <c r="BT149" s="1241"/>
      <c r="BU149" s="1241"/>
      <c r="BV149" s="1241"/>
      <c r="BW149" s="1241"/>
      <c r="BX149" s="1241"/>
      <c r="BY149" s="1241"/>
      <c r="BZ149" s="1241"/>
      <c r="CA149" s="1241"/>
      <c r="CB149" s="1241"/>
      <c r="CC149" s="1241"/>
      <c r="CD149" s="1241"/>
      <c r="CF149" s="1240"/>
      <c r="CG149" s="1240"/>
      <c r="CH149" s="1240"/>
      <c r="CI149" s="1240"/>
      <c r="CJ149" s="1240"/>
      <c r="CK149" s="1240"/>
      <c r="CL149" s="1240"/>
      <c r="CM149" s="1240"/>
      <c r="CN149" s="1240"/>
      <c r="CO149" s="1240"/>
      <c r="CP149" s="1240"/>
      <c r="CQ149" s="1240"/>
      <c r="CR149" s="1240"/>
      <c r="CS149" s="1240"/>
      <c r="CT149" s="1240"/>
      <c r="CU149" s="1240"/>
      <c r="CV149" s="1240"/>
      <c r="CW149" s="1240"/>
      <c r="CX149" s="1241"/>
      <c r="CY149" s="1241"/>
      <c r="CZ149" s="1241"/>
      <c r="DA149" s="1241"/>
      <c r="DB149" s="1241"/>
      <c r="DC149" s="1241"/>
      <c r="DD149" s="1241"/>
      <c r="DE149" s="1241"/>
      <c r="DF149" s="1241"/>
      <c r="DG149" s="1241"/>
      <c r="DH149" s="1241"/>
      <c r="DI149" s="1241"/>
      <c r="DK149" s="1240"/>
      <c r="DL149" s="1240"/>
      <c r="DM149" s="1240"/>
      <c r="DN149" s="1240"/>
      <c r="DO149" s="1240"/>
      <c r="DP149" s="1240"/>
      <c r="DQ149" s="1240"/>
      <c r="DR149" s="1240"/>
      <c r="DS149" s="1240"/>
      <c r="DT149" s="1240"/>
      <c r="DU149" s="1240"/>
      <c r="DV149" s="1240"/>
      <c r="DW149" s="1240"/>
      <c r="DX149" s="1240"/>
      <c r="DY149" s="1240"/>
      <c r="DZ149" s="1240"/>
      <c r="EA149" s="1240"/>
      <c r="EB149" s="1240"/>
      <c r="EC149" s="1241"/>
      <c r="ED149" s="1241"/>
      <c r="EE149" s="1241"/>
      <c r="EF149" s="1241"/>
      <c r="EG149" s="1241"/>
      <c r="EH149" s="1241"/>
      <c r="EI149" s="1241"/>
      <c r="EJ149" s="1241"/>
      <c r="EK149" s="1241"/>
      <c r="EL149" s="1241"/>
      <c r="EM149" s="1241"/>
      <c r="EN149" s="1241"/>
      <c r="EP149" s="1240"/>
      <c r="EQ149" s="1240"/>
      <c r="ER149" s="1240"/>
      <c r="ES149" s="1240"/>
      <c r="ET149" s="1240"/>
      <c r="EU149" s="1240"/>
      <c r="EV149" s="1240"/>
      <c r="EW149" s="1240"/>
      <c r="EX149" s="1240"/>
      <c r="EY149" s="1240"/>
      <c r="EZ149" s="1240"/>
      <c r="FA149" s="1240"/>
      <c r="FB149" s="1240"/>
      <c r="FC149" s="1240"/>
      <c r="FD149" s="1240"/>
      <c r="FE149" s="1240"/>
      <c r="FF149" s="1240"/>
      <c r="FG149" s="1240"/>
      <c r="FH149" s="1241"/>
      <c r="FI149" s="1241"/>
      <c r="FJ149" s="1241"/>
      <c r="FK149" s="1241"/>
      <c r="FL149" s="1241"/>
      <c r="FM149" s="1241"/>
      <c r="FN149" s="1241"/>
      <c r="FO149" s="1241"/>
      <c r="FP149" s="1241"/>
      <c r="FQ149" s="1241"/>
      <c r="FR149" s="1241"/>
      <c r="FS149" s="1241"/>
      <c r="HA149" s="1240"/>
      <c r="HB149" s="1240"/>
      <c r="HC149" s="1240"/>
      <c r="HD149" s="1240"/>
      <c r="HE149" s="1240"/>
      <c r="HF149" s="1240"/>
      <c r="HG149" s="1240"/>
      <c r="HH149" s="1240"/>
      <c r="HI149" s="1240"/>
      <c r="HJ149" s="1240"/>
      <c r="HK149" s="1240"/>
      <c r="HL149" s="1240"/>
      <c r="HM149" s="1240"/>
      <c r="HN149" s="1240"/>
      <c r="HO149" s="1240"/>
      <c r="HP149" s="1240"/>
      <c r="HQ149" s="1240"/>
      <c r="HR149" s="1240"/>
      <c r="HS149" s="1241"/>
      <c r="HT149" s="1241"/>
      <c r="HU149" s="1241"/>
      <c r="HV149" s="1241"/>
      <c r="HW149" s="1241"/>
      <c r="HX149" s="1241"/>
      <c r="HY149" s="1241"/>
      <c r="HZ149" s="1241"/>
      <c r="IA149" s="1241"/>
      <c r="IB149" s="1241"/>
      <c r="IC149" s="1241"/>
      <c r="ID149" s="1241"/>
      <c r="IF149" s="1240"/>
      <c r="IG149" s="1240"/>
      <c r="IH149" s="1240"/>
      <c r="II149" s="1240"/>
      <c r="IJ149" s="1240"/>
      <c r="IK149" s="1240"/>
      <c r="IL149" s="1240"/>
      <c r="IM149" s="1240"/>
      <c r="IN149" s="1240"/>
      <c r="IO149" s="1240"/>
      <c r="IP149" s="1240"/>
      <c r="IQ149" s="1240"/>
      <c r="IR149" s="1240"/>
      <c r="IS149" s="1240"/>
      <c r="IT149" s="1240"/>
      <c r="IU149" s="1240"/>
      <c r="IV149" s="1240"/>
      <c r="IW149" s="1240"/>
      <c r="IX149" s="1241"/>
      <c r="IY149" s="1241"/>
      <c r="IZ149" s="1241"/>
      <c r="JA149" s="1241"/>
      <c r="JB149" s="1241"/>
      <c r="JC149" s="1241"/>
      <c r="JD149" s="1241"/>
      <c r="JE149" s="1241"/>
      <c r="JF149" s="1241"/>
      <c r="JG149" s="1241"/>
      <c r="JH149" s="1241"/>
      <c r="JI149" s="1241"/>
      <c r="JK149" s="1240"/>
      <c r="JL149" s="1240"/>
      <c r="JM149" s="1240"/>
      <c r="JN149" s="1240"/>
      <c r="JO149" s="1240"/>
      <c r="JP149" s="1240"/>
      <c r="JQ149" s="1240"/>
      <c r="JR149" s="1240"/>
      <c r="JS149" s="1240"/>
      <c r="JT149" s="1240"/>
      <c r="JU149" s="1240"/>
      <c r="JV149" s="1240"/>
      <c r="JW149" s="1240"/>
      <c r="JX149" s="1240"/>
      <c r="JY149" s="1240"/>
      <c r="JZ149" s="1240"/>
      <c r="KA149" s="1240"/>
      <c r="KB149" s="1240"/>
      <c r="KC149" s="1241"/>
      <c r="KD149" s="1241"/>
      <c r="KE149" s="1241"/>
      <c r="KF149" s="1241"/>
      <c r="KG149" s="1241"/>
      <c r="KH149" s="1241"/>
      <c r="KI149" s="1241"/>
      <c r="KJ149" s="1241"/>
      <c r="KK149" s="1241"/>
      <c r="KL149" s="1241"/>
      <c r="KM149" s="1241"/>
      <c r="KN149" s="1241"/>
      <c r="KP149" s="1240"/>
      <c r="KQ149" s="1240"/>
      <c r="KR149" s="1240"/>
      <c r="KS149" s="1240"/>
      <c r="KT149" s="1240"/>
      <c r="KU149" s="1240"/>
      <c r="KV149" s="1240"/>
      <c r="KW149" s="1240"/>
      <c r="KX149" s="1240"/>
      <c r="KY149" s="1240"/>
      <c r="KZ149" s="1240"/>
      <c r="LA149" s="1240"/>
      <c r="LB149" s="1240"/>
      <c r="LC149" s="1240"/>
      <c r="LD149" s="1240"/>
      <c r="LE149" s="1240"/>
      <c r="LF149" s="1240"/>
      <c r="LG149" s="1240"/>
      <c r="LH149" s="1241"/>
      <c r="LI149" s="1241"/>
      <c r="LJ149" s="1241"/>
      <c r="LK149" s="1241"/>
      <c r="LL149" s="1241"/>
      <c r="LM149" s="1241"/>
      <c r="LN149" s="1241"/>
      <c r="LO149" s="1241"/>
      <c r="LP149" s="1241"/>
      <c r="LQ149" s="1241"/>
      <c r="LR149" s="1241"/>
      <c r="LS149" s="1241"/>
      <c r="NA149" s="1240"/>
      <c r="NB149" s="1240"/>
      <c r="NC149" s="1240"/>
      <c r="ND149" s="1240"/>
      <c r="NE149" s="1240"/>
      <c r="NF149" s="1240"/>
      <c r="NG149" s="1240"/>
      <c r="NH149" s="1240"/>
      <c r="NI149" s="1240"/>
      <c r="NJ149" s="1240"/>
      <c r="NK149" s="1240"/>
      <c r="NL149" s="1240"/>
      <c r="NM149" s="1240"/>
      <c r="NN149" s="1240"/>
      <c r="NO149" s="1240"/>
      <c r="NP149" s="1240"/>
      <c r="NQ149" s="1240"/>
      <c r="NR149" s="1240"/>
      <c r="NS149" s="1241"/>
      <c r="NT149" s="1241"/>
      <c r="NU149" s="1241"/>
      <c r="NV149" s="1241"/>
      <c r="NW149" s="1241"/>
      <c r="NX149" s="1241"/>
      <c r="NY149" s="1241"/>
      <c r="NZ149" s="1241"/>
      <c r="OA149" s="1241"/>
      <c r="OB149" s="1241"/>
      <c r="OC149" s="1241"/>
      <c r="OD149" s="1241"/>
      <c r="OF149" s="1240"/>
      <c r="OG149" s="1240"/>
      <c r="OH149" s="1240"/>
      <c r="OI149" s="1240"/>
      <c r="OJ149" s="1240"/>
      <c r="OK149" s="1240"/>
      <c r="OL149" s="1240"/>
      <c r="OM149" s="1240"/>
      <c r="ON149" s="1240"/>
      <c r="OO149" s="1240"/>
      <c r="OP149" s="1240"/>
      <c r="OQ149" s="1240"/>
      <c r="OR149" s="1240"/>
      <c r="OS149" s="1240"/>
      <c r="OT149" s="1240"/>
      <c r="OU149" s="1240"/>
      <c r="OV149" s="1240"/>
      <c r="OW149" s="1240"/>
      <c r="OX149" s="1241"/>
      <c r="OY149" s="1241"/>
      <c r="OZ149" s="1241"/>
      <c r="PA149" s="1241"/>
      <c r="PB149" s="1241"/>
      <c r="PC149" s="1241"/>
      <c r="PD149" s="1241"/>
      <c r="PE149" s="1241"/>
      <c r="PF149" s="1241"/>
      <c r="PG149" s="1241"/>
      <c r="PH149" s="1241"/>
      <c r="PI149" s="1241"/>
      <c r="PK149" s="1240"/>
      <c r="PL149" s="1240"/>
      <c r="PM149" s="1240"/>
      <c r="PN149" s="1240"/>
      <c r="PO149" s="1240"/>
      <c r="PP149" s="1240"/>
      <c r="PQ149" s="1240"/>
      <c r="PR149" s="1240"/>
      <c r="PS149" s="1240"/>
      <c r="PT149" s="1240"/>
      <c r="PU149" s="1240"/>
      <c r="PV149" s="1240"/>
      <c r="PW149" s="1240"/>
      <c r="PX149" s="1240"/>
      <c r="PY149" s="1240"/>
      <c r="PZ149" s="1240"/>
      <c r="QA149" s="1240"/>
      <c r="QB149" s="1240"/>
      <c r="QC149" s="1241"/>
      <c r="QD149" s="1241"/>
      <c r="QE149" s="1241"/>
      <c r="QF149" s="1241"/>
      <c r="QG149" s="1241"/>
      <c r="QH149" s="1241"/>
      <c r="QI149" s="1241"/>
      <c r="QJ149" s="1241"/>
      <c r="QK149" s="1241"/>
      <c r="QL149" s="1241"/>
      <c r="QM149" s="1241"/>
      <c r="QN149" s="1241"/>
      <c r="QP149" s="1240"/>
      <c r="QQ149" s="1240"/>
      <c r="QR149" s="1240"/>
      <c r="QS149" s="1240"/>
      <c r="QT149" s="1240"/>
      <c r="QU149" s="1240"/>
      <c r="QV149" s="1240"/>
      <c r="QW149" s="1240"/>
      <c r="QX149" s="1240"/>
      <c r="QY149" s="1240"/>
      <c r="QZ149" s="1240"/>
      <c r="RA149" s="1240"/>
      <c r="RB149" s="1240"/>
      <c r="RC149" s="1240"/>
      <c r="RD149" s="1240"/>
      <c r="RE149" s="1240"/>
      <c r="RF149" s="1240"/>
      <c r="RG149" s="1240"/>
      <c r="RH149" s="1241"/>
      <c r="RI149" s="1241"/>
      <c r="RJ149" s="1241"/>
      <c r="RK149" s="1241"/>
      <c r="RL149" s="1241"/>
      <c r="RM149" s="1241"/>
      <c r="RN149" s="1241"/>
      <c r="RO149" s="1241"/>
      <c r="RP149" s="1241"/>
      <c r="RQ149" s="1241"/>
      <c r="RR149" s="1241"/>
      <c r="RS149" s="1241"/>
    </row>
    <row r="150" spans="1:487" s="551" customFormat="1" ht="9.9499999999999993" customHeight="1">
      <c r="A150" s="553"/>
      <c r="B150" s="559"/>
      <c r="C150" s="480"/>
      <c r="D150" s="1399"/>
      <c r="E150" s="1400"/>
      <c r="F150" s="1400"/>
      <c r="G150" s="1400"/>
      <c r="H150" s="1400"/>
      <c r="I150" s="1400"/>
      <c r="J150" s="1400"/>
      <c r="K150" s="1400"/>
      <c r="L150" s="1400"/>
      <c r="M150" s="1400"/>
      <c r="N150" s="1400"/>
      <c r="O150" s="1400"/>
      <c r="P150" s="1400"/>
      <c r="Q150" s="1400"/>
      <c r="R150" s="1400"/>
      <c r="S150" s="1400"/>
      <c r="T150" s="1400"/>
      <c r="U150" s="1400"/>
      <c r="V150" s="1400"/>
      <c r="W150" s="1400"/>
      <c r="X150" s="1400"/>
      <c r="Y150" s="1401"/>
      <c r="Z150" s="545"/>
      <c r="AA150" s="1154"/>
      <c r="AB150" s="1155"/>
      <c r="AC150" s="1156"/>
      <c r="AD150" s="7"/>
      <c r="AE150" s="7"/>
      <c r="BA150" s="1240"/>
      <c r="BB150" s="1240"/>
      <c r="BC150" s="1240"/>
      <c r="BD150" s="1240"/>
      <c r="BE150" s="1240"/>
      <c r="BF150" s="1240"/>
      <c r="BG150" s="1240"/>
      <c r="BH150" s="1240"/>
      <c r="BI150" s="1240"/>
      <c r="BJ150" s="1240"/>
      <c r="BK150" s="1240"/>
      <c r="BL150" s="1240"/>
      <c r="BM150" s="1240"/>
      <c r="BN150" s="1240"/>
      <c r="BO150" s="1240"/>
      <c r="BP150" s="1240"/>
      <c r="BQ150" s="1240"/>
      <c r="BR150" s="1240"/>
      <c r="BS150" s="1241"/>
      <c r="BT150" s="1241"/>
      <c r="BU150" s="1241"/>
      <c r="BV150" s="1241"/>
      <c r="BW150" s="1241"/>
      <c r="BX150" s="1241"/>
      <c r="BY150" s="1241"/>
      <c r="BZ150" s="1241"/>
      <c r="CA150" s="1241"/>
      <c r="CB150" s="1241"/>
      <c r="CC150" s="1241"/>
      <c r="CD150" s="1241"/>
      <c r="CF150" s="1240"/>
      <c r="CG150" s="1240"/>
      <c r="CH150" s="1240"/>
      <c r="CI150" s="1240"/>
      <c r="CJ150" s="1240"/>
      <c r="CK150" s="1240"/>
      <c r="CL150" s="1240"/>
      <c r="CM150" s="1240"/>
      <c r="CN150" s="1240"/>
      <c r="CO150" s="1240"/>
      <c r="CP150" s="1240"/>
      <c r="CQ150" s="1240"/>
      <c r="CR150" s="1240"/>
      <c r="CS150" s="1240"/>
      <c r="CT150" s="1240"/>
      <c r="CU150" s="1240"/>
      <c r="CV150" s="1240"/>
      <c r="CW150" s="1240"/>
      <c r="CX150" s="1241"/>
      <c r="CY150" s="1241"/>
      <c r="CZ150" s="1241"/>
      <c r="DA150" s="1241"/>
      <c r="DB150" s="1241"/>
      <c r="DC150" s="1241"/>
      <c r="DD150" s="1241"/>
      <c r="DE150" s="1241"/>
      <c r="DF150" s="1241"/>
      <c r="DG150" s="1241"/>
      <c r="DH150" s="1241"/>
      <c r="DI150" s="1241"/>
      <c r="DK150" s="1240"/>
      <c r="DL150" s="1240"/>
      <c r="DM150" s="1240"/>
      <c r="DN150" s="1240"/>
      <c r="DO150" s="1240"/>
      <c r="DP150" s="1240"/>
      <c r="DQ150" s="1240"/>
      <c r="DR150" s="1240"/>
      <c r="DS150" s="1240"/>
      <c r="DT150" s="1240"/>
      <c r="DU150" s="1240"/>
      <c r="DV150" s="1240"/>
      <c r="DW150" s="1240"/>
      <c r="DX150" s="1240"/>
      <c r="DY150" s="1240"/>
      <c r="DZ150" s="1240"/>
      <c r="EA150" s="1240"/>
      <c r="EB150" s="1240"/>
      <c r="EC150" s="1241"/>
      <c r="ED150" s="1241"/>
      <c r="EE150" s="1241"/>
      <c r="EF150" s="1241"/>
      <c r="EG150" s="1241"/>
      <c r="EH150" s="1241"/>
      <c r="EI150" s="1241"/>
      <c r="EJ150" s="1241"/>
      <c r="EK150" s="1241"/>
      <c r="EL150" s="1241"/>
      <c r="EM150" s="1241"/>
      <c r="EN150" s="1241"/>
      <c r="EP150" s="1240"/>
      <c r="EQ150" s="1240"/>
      <c r="ER150" s="1240"/>
      <c r="ES150" s="1240"/>
      <c r="ET150" s="1240"/>
      <c r="EU150" s="1240"/>
      <c r="EV150" s="1240"/>
      <c r="EW150" s="1240"/>
      <c r="EX150" s="1240"/>
      <c r="EY150" s="1240"/>
      <c r="EZ150" s="1240"/>
      <c r="FA150" s="1240"/>
      <c r="FB150" s="1240"/>
      <c r="FC150" s="1240"/>
      <c r="FD150" s="1240"/>
      <c r="FE150" s="1240"/>
      <c r="FF150" s="1240"/>
      <c r="FG150" s="1240"/>
      <c r="FH150" s="1241"/>
      <c r="FI150" s="1241"/>
      <c r="FJ150" s="1241"/>
      <c r="FK150" s="1241"/>
      <c r="FL150" s="1241"/>
      <c r="FM150" s="1241"/>
      <c r="FN150" s="1241"/>
      <c r="FO150" s="1241"/>
      <c r="FP150" s="1241"/>
      <c r="FQ150" s="1241"/>
      <c r="FR150" s="1241"/>
      <c r="FS150" s="1241"/>
      <c r="HA150" s="1240"/>
      <c r="HB150" s="1240"/>
      <c r="HC150" s="1240"/>
      <c r="HD150" s="1240"/>
      <c r="HE150" s="1240"/>
      <c r="HF150" s="1240"/>
      <c r="HG150" s="1240"/>
      <c r="HH150" s="1240"/>
      <c r="HI150" s="1240"/>
      <c r="HJ150" s="1240"/>
      <c r="HK150" s="1240"/>
      <c r="HL150" s="1240"/>
      <c r="HM150" s="1240"/>
      <c r="HN150" s="1240"/>
      <c r="HO150" s="1240"/>
      <c r="HP150" s="1240"/>
      <c r="HQ150" s="1240"/>
      <c r="HR150" s="1240"/>
      <c r="HS150" s="1241"/>
      <c r="HT150" s="1241"/>
      <c r="HU150" s="1241"/>
      <c r="HV150" s="1241"/>
      <c r="HW150" s="1241"/>
      <c r="HX150" s="1241"/>
      <c r="HY150" s="1241"/>
      <c r="HZ150" s="1241"/>
      <c r="IA150" s="1241"/>
      <c r="IB150" s="1241"/>
      <c r="IC150" s="1241"/>
      <c r="ID150" s="1241"/>
      <c r="IF150" s="1240"/>
      <c r="IG150" s="1240"/>
      <c r="IH150" s="1240"/>
      <c r="II150" s="1240"/>
      <c r="IJ150" s="1240"/>
      <c r="IK150" s="1240"/>
      <c r="IL150" s="1240"/>
      <c r="IM150" s="1240"/>
      <c r="IN150" s="1240"/>
      <c r="IO150" s="1240"/>
      <c r="IP150" s="1240"/>
      <c r="IQ150" s="1240"/>
      <c r="IR150" s="1240"/>
      <c r="IS150" s="1240"/>
      <c r="IT150" s="1240"/>
      <c r="IU150" s="1240"/>
      <c r="IV150" s="1240"/>
      <c r="IW150" s="1240"/>
      <c r="IX150" s="1241"/>
      <c r="IY150" s="1241"/>
      <c r="IZ150" s="1241"/>
      <c r="JA150" s="1241"/>
      <c r="JB150" s="1241"/>
      <c r="JC150" s="1241"/>
      <c r="JD150" s="1241"/>
      <c r="JE150" s="1241"/>
      <c r="JF150" s="1241"/>
      <c r="JG150" s="1241"/>
      <c r="JH150" s="1241"/>
      <c r="JI150" s="1241"/>
      <c r="JK150" s="1240"/>
      <c r="JL150" s="1240"/>
      <c r="JM150" s="1240"/>
      <c r="JN150" s="1240"/>
      <c r="JO150" s="1240"/>
      <c r="JP150" s="1240"/>
      <c r="JQ150" s="1240"/>
      <c r="JR150" s="1240"/>
      <c r="JS150" s="1240"/>
      <c r="JT150" s="1240"/>
      <c r="JU150" s="1240"/>
      <c r="JV150" s="1240"/>
      <c r="JW150" s="1240"/>
      <c r="JX150" s="1240"/>
      <c r="JY150" s="1240"/>
      <c r="JZ150" s="1240"/>
      <c r="KA150" s="1240"/>
      <c r="KB150" s="1240"/>
      <c r="KC150" s="1241"/>
      <c r="KD150" s="1241"/>
      <c r="KE150" s="1241"/>
      <c r="KF150" s="1241"/>
      <c r="KG150" s="1241"/>
      <c r="KH150" s="1241"/>
      <c r="KI150" s="1241"/>
      <c r="KJ150" s="1241"/>
      <c r="KK150" s="1241"/>
      <c r="KL150" s="1241"/>
      <c r="KM150" s="1241"/>
      <c r="KN150" s="1241"/>
      <c r="KP150" s="1240"/>
      <c r="KQ150" s="1240"/>
      <c r="KR150" s="1240"/>
      <c r="KS150" s="1240"/>
      <c r="KT150" s="1240"/>
      <c r="KU150" s="1240"/>
      <c r="KV150" s="1240"/>
      <c r="KW150" s="1240"/>
      <c r="KX150" s="1240"/>
      <c r="KY150" s="1240"/>
      <c r="KZ150" s="1240"/>
      <c r="LA150" s="1240"/>
      <c r="LB150" s="1240"/>
      <c r="LC150" s="1240"/>
      <c r="LD150" s="1240"/>
      <c r="LE150" s="1240"/>
      <c r="LF150" s="1240"/>
      <c r="LG150" s="1240"/>
      <c r="LH150" s="1241"/>
      <c r="LI150" s="1241"/>
      <c r="LJ150" s="1241"/>
      <c r="LK150" s="1241"/>
      <c r="LL150" s="1241"/>
      <c r="LM150" s="1241"/>
      <c r="LN150" s="1241"/>
      <c r="LO150" s="1241"/>
      <c r="LP150" s="1241"/>
      <c r="LQ150" s="1241"/>
      <c r="LR150" s="1241"/>
      <c r="LS150" s="1241"/>
      <c r="NA150" s="1240"/>
      <c r="NB150" s="1240"/>
      <c r="NC150" s="1240"/>
      <c r="ND150" s="1240"/>
      <c r="NE150" s="1240"/>
      <c r="NF150" s="1240"/>
      <c r="NG150" s="1240"/>
      <c r="NH150" s="1240"/>
      <c r="NI150" s="1240"/>
      <c r="NJ150" s="1240"/>
      <c r="NK150" s="1240"/>
      <c r="NL150" s="1240"/>
      <c r="NM150" s="1240"/>
      <c r="NN150" s="1240"/>
      <c r="NO150" s="1240"/>
      <c r="NP150" s="1240"/>
      <c r="NQ150" s="1240"/>
      <c r="NR150" s="1240"/>
      <c r="NS150" s="1241"/>
      <c r="NT150" s="1241"/>
      <c r="NU150" s="1241"/>
      <c r="NV150" s="1241"/>
      <c r="NW150" s="1241"/>
      <c r="NX150" s="1241"/>
      <c r="NY150" s="1241"/>
      <c r="NZ150" s="1241"/>
      <c r="OA150" s="1241"/>
      <c r="OB150" s="1241"/>
      <c r="OC150" s="1241"/>
      <c r="OD150" s="1241"/>
      <c r="OF150" s="1240"/>
      <c r="OG150" s="1240"/>
      <c r="OH150" s="1240"/>
      <c r="OI150" s="1240"/>
      <c r="OJ150" s="1240"/>
      <c r="OK150" s="1240"/>
      <c r="OL150" s="1240"/>
      <c r="OM150" s="1240"/>
      <c r="ON150" s="1240"/>
      <c r="OO150" s="1240"/>
      <c r="OP150" s="1240"/>
      <c r="OQ150" s="1240"/>
      <c r="OR150" s="1240"/>
      <c r="OS150" s="1240"/>
      <c r="OT150" s="1240"/>
      <c r="OU150" s="1240"/>
      <c r="OV150" s="1240"/>
      <c r="OW150" s="1240"/>
      <c r="OX150" s="1241"/>
      <c r="OY150" s="1241"/>
      <c r="OZ150" s="1241"/>
      <c r="PA150" s="1241"/>
      <c r="PB150" s="1241"/>
      <c r="PC150" s="1241"/>
      <c r="PD150" s="1241"/>
      <c r="PE150" s="1241"/>
      <c r="PF150" s="1241"/>
      <c r="PG150" s="1241"/>
      <c r="PH150" s="1241"/>
      <c r="PI150" s="1241"/>
      <c r="PK150" s="1240"/>
      <c r="PL150" s="1240"/>
      <c r="PM150" s="1240"/>
      <c r="PN150" s="1240"/>
      <c r="PO150" s="1240"/>
      <c r="PP150" s="1240"/>
      <c r="PQ150" s="1240"/>
      <c r="PR150" s="1240"/>
      <c r="PS150" s="1240"/>
      <c r="PT150" s="1240"/>
      <c r="PU150" s="1240"/>
      <c r="PV150" s="1240"/>
      <c r="PW150" s="1240"/>
      <c r="PX150" s="1240"/>
      <c r="PY150" s="1240"/>
      <c r="PZ150" s="1240"/>
      <c r="QA150" s="1240"/>
      <c r="QB150" s="1240"/>
      <c r="QC150" s="1241"/>
      <c r="QD150" s="1241"/>
      <c r="QE150" s="1241"/>
      <c r="QF150" s="1241"/>
      <c r="QG150" s="1241"/>
      <c r="QH150" s="1241"/>
      <c r="QI150" s="1241"/>
      <c r="QJ150" s="1241"/>
      <c r="QK150" s="1241"/>
      <c r="QL150" s="1241"/>
      <c r="QM150" s="1241"/>
      <c r="QN150" s="1241"/>
      <c r="QP150" s="1240"/>
      <c r="QQ150" s="1240"/>
      <c r="QR150" s="1240"/>
      <c r="QS150" s="1240"/>
      <c r="QT150" s="1240"/>
      <c r="QU150" s="1240"/>
      <c r="QV150" s="1240"/>
      <c r="QW150" s="1240"/>
      <c r="QX150" s="1240"/>
      <c r="QY150" s="1240"/>
      <c r="QZ150" s="1240"/>
      <c r="RA150" s="1240"/>
      <c r="RB150" s="1240"/>
      <c r="RC150" s="1240"/>
      <c r="RD150" s="1240"/>
      <c r="RE150" s="1240"/>
      <c r="RF150" s="1240"/>
      <c r="RG150" s="1240"/>
      <c r="RH150" s="1241"/>
      <c r="RI150" s="1241"/>
      <c r="RJ150" s="1241"/>
      <c r="RK150" s="1241"/>
      <c r="RL150" s="1241"/>
      <c r="RM150" s="1241"/>
      <c r="RN150" s="1241"/>
      <c r="RO150" s="1241"/>
      <c r="RP150" s="1241"/>
      <c r="RQ150" s="1241"/>
      <c r="RR150" s="1241"/>
      <c r="RS150" s="1241"/>
    </row>
    <row r="151" spans="1:487" s="551" customFormat="1" ht="9.9499999999999993" customHeight="1">
      <c r="A151" s="553"/>
      <c r="B151" s="7"/>
      <c r="C151" s="224"/>
      <c r="D151" s="224"/>
      <c r="E151" s="224"/>
      <c r="F151" s="224"/>
      <c r="G151" s="224"/>
      <c r="H151" s="224"/>
      <c r="I151" s="224"/>
      <c r="J151" s="224"/>
      <c r="K151" s="224"/>
      <c r="L151" s="224"/>
      <c r="M151" s="224"/>
      <c r="N151" s="224"/>
      <c r="O151" s="224"/>
      <c r="P151" s="224"/>
      <c r="Q151" s="224"/>
      <c r="R151" s="224"/>
      <c r="S151" s="224"/>
      <c r="T151" s="224"/>
      <c r="U151" s="224"/>
      <c r="V151" s="224"/>
      <c r="W151" s="224"/>
      <c r="X151" s="224"/>
      <c r="Y151" s="224"/>
      <c r="Z151" s="224"/>
      <c r="AA151" s="224"/>
      <c r="AB151" s="224"/>
      <c r="AC151" s="224"/>
      <c r="AD151" s="224"/>
      <c r="AE151" s="10"/>
      <c r="AF151" s="7"/>
      <c r="BA151" s="1240"/>
      <c r="BB151" s="1240"/>
      <c r="BC151" s="1240"/>
      <c r="BD151" s="1240"/>
      <c r="BE151" s="1240"/>
      <c r="BF151" s="1240"/>
      <c r="BG151" s="1240"/>
      <c r="BH151" s="1240"/>
      <c r="BI151" s="1240"/>
      <c r="BJ151" s="1240"/>
      <c r="BK151" s="1240"/>
      <c r="BL151" s="1240"/>
      <c r="BM151" s="1240"/>
      <c r="BN151" s="1240"/>
      <c r="BO151" s="1240"/>
      <c r="BP151" s="1240"/>
      <c r="BQ151" s="1240"/>
      <c r="BR151" s="1240"/>
      <c r="BS151" s="1241"/>
      <c r="BT151" s="1241"/>
      <c r="BU151" s="1241"/>
      <c r="BV151" s="1241"/>
      <c r="BW151" s="1241"/>
      <c r="BX151" s="1241"/>
      <c r="BY151" s="1241"/>
      <c r="BZ151" s="1241"/>
      <c r="CA151" s="1241"/>
      <c r="CB151" s="1241"/>
      <c r="CC151" s="1241"/>
      <c r="CD151" s="1241"/>
      <c r="CF151" s="1240"/>
      <c r="CG151" s="1240"/>
      <c r="CH151" s="1240"/>
      <c r="CI151" s="1240"/>
      <c r="CJ151" s="1240"/>
      <c r="CK151" s="1240"/>
      <c r="CL151" s="1240"/>
      <c r="CM151" s="1240"/>
      <c r="CN151" s="1240"/>
      <c r="CO151" s="1240"/>
      <c r="CP151" s="1240"/>
      <c r="CQ151" s="1240"/>
      <c r="CR151" s="1240"/>
      <c r="CS151" s="1240"/>
      <c r="CT151" s="1240"/>
      <c r="CU151" s="1240"/>
      <c r="CV151" s="1240"/>
      <c r="CW151" s="1240"/>
      <c r="CX151" s="1241"/>
      <c r="CY151" s="1241"/>
      <c r="CZ151" s="1241"/>
      <c r="DA151" s="1241"/>
      <c r="DB151" s="1241"/>
      <c r="DC151" s="1241"/>
      <c r="DD151" s="1241"/>
      <c r="DE151" s="1241"/>
      <c r="DF151" s="1241"/>
      <c r="DG151" s="1241"/>
      <c r="DH151" s="1241"/>
      <c r="DI151" s="1241"/>
      <c r="DK151" s="1240"/>
      <c r="DL151" s="1240"/>
      <c r="DM151" s="1240"/>
      <c r="DN151" s="1240"/>
      <c r="DO151" s="1240"/>
      <c r="DP151" s="1240"/>
      <c r="DQ151" s="1240"/>
      <c r="DR151" s="1240"/>
      <c r="DS151" s="1240"/>
      <c r="DT151" s="1240"/>
      <c r="DU151" s="1240"/>
      <c r="DV151" s="1240"/>
      <c r="DW151" s="1240"/>
      <c r="DX151" s="1240"/>
      <c r="DY151" s="1240"/>
      <c r="DZ151" s="1240"/>
      <c r="EA151" s="1240"/>
      <c r="EB151" s="1240"/>
      <c r="EC151" s="1241"/>
      <c r="ED151" s="1241"/>
      <c r="EE151" s="1241"/>
      <c r="EF151" s="1241"/>
      <c r="EG151" s="1241"/>
      <c r="EH151" s="1241"/>
      <c r="EI151" s="1241"/>
      <c r="EJ151" s="1241"/>
      <c r="EK151" s="1241"/>
      <c r="EL151" s="1241"/>
      <c r="EM151" s="1241"/>
      <c r="EN151" s="1241"/>
      <c r="EP151" s="1240"/>
      <c r="EQ151" s="1240"/>
      <c r="ER151" s="1240"/>
      <c r="ES151" s="1240"/>
      <c r="ET151" s="1240"/>
      <c r="EU151" s="1240"/>
      <c r="EV151" s="1240"/>
      <c r="EW151" s="1240"/>
      <c r="EX151" s="1240"/>
      <c r="EY151" s="1240"/>
      <c r="EZ151" s="1240"/>
      <c r="FA151" s="1240"/>
      <c r="FB151" s="1240"/>
      <c r="FC151" s="1240"/>
      <c r="FD151" s="1240"/>
      <c r="FE151" s="1240"/>
      <c r="FF151" s="1240"/>
      <c r="FG151" s="1240"/>
      <c r="FH151" s="1241"/>
      <c r="FI151" s="1241"/>
      <c r="FJ151" s="1241"/>
      <c r="FK151" s="1241"/>
      <c r="FL151" s="1241"/>
      <c r="FM151" s="1241"/>
      <c r="FN151" s="1241"/>
      <c r="FO151" s="1241"/>
      <c r="FP151" s="1241"/>
      <c r="FQ151" s="1241"/>
      <c r="FR151" s="1241"/>
      <c r="FS151" s="1241"/>
      <c r="HA151" s="1240"/>
      <c r="HB151" s="1240"/>
      <c r="HC151" s="1240"/>
      <c r="HD151" s="1240"/>
      <c r="HE151" s="1240"/>
      <c r="HF151" s="1240"/>
      <c r="HG151" s="1240"/>
      <c r="HH151" s="1240"/>
      <c r="HI151" s="1240"/>
      <c r="HJ151" s="1240"/>
      <c r="HK151" s="1240"/>
      <c r="HL151" s="1240"/>
      <c r="HM151" s="1240"/>
      <c r="HN151" s="1240"/>
      <c r="HO151" s="1240"/>
      <c r="HP151" s="1240"/>
      <c r="HQ151" s="1240"/>
      <c r="HR151" s="1240"/>
      <c r="HS151" s="1241"/>
      <c r="HT151" s="1241"/>
      <c r="HU151" s="1241"/>
      <c r="HV151" s="1241"/>
      <c r="HW151" s="1241"/>
      <c r="HX151" s="1241"/>
      <c r="HY151" s="1241"/>
      <c r="HZ151" s="1241"/>
      <c r="IA151" s="1241"/>
      <c r="IB151" s="1241"/>
      <c r="IC151" s="1241"/>
      <c r="ID151" s="1241"/>
      <c r="IF151" s="1240"/>
      <c r="IG151" s="1240"/>
      <c r="IH151" s="1240"/>
      <c r="II151" s="1240"/>
      <c r="IJ151" s="1240"/>
      <c r="IK151" s="1240"/>
      <c r="IL151" s="1240"/>
      <c r="IM151" s="1240"/>
      <c r="IN151" s="1240"/>
      <c r="IO151" s="1240"/>
      <c r="IP151" s="1240"/>
      <c r="IQ151" s="1240"/>
      <c r="IR151" s="1240"/>
      <c r="IS151" s="1240"/>
      <c r="IT151" s="1240"/>
      <c r="IU151" s="1240"/>
      <c r="IV151" s="1240"/>
      <c r="IW151" s="1240"/>
      <c r="IX151" s="1241"/>
      <c r="IY151" s="1241"/>
      <c r="IZ151" s="1241"/>
      <c r="JA151" s="1241"/>
      <c r="JB151" s="1241"/>
      <c r="JC151" s="1241"/>
      <c r="JD151" s="1241"/>
      <c r="JE151" s="1241"/>
      <c r="JF151" s="1241"/>
      <c r="JG151" s="1241"/>
      <c r="JH151" s="1241"/>
      <c r="JI151" s="1241"/>
      <c r="JK151" s="1240"/>
      <c r="JL151" s="1240"/>
      <c r="JM151" s="1240"/>
      <c r="JN151" s="1240"/>
      <c r="JO151" s="1240"/>
      <c r="JP151" s="1240"/>
      <c r="JQ151" s="1240"/>
      <c r="JR151" s="1240"/>
      <c r="JS151" s="1240"/>
      <c r="JT151" s="1240"/>
      <c r="JU151" s="1240"/>
      <c r="JV151" s="1240"/>
      <c r="JW151" s="1240"/>
      <c r="JX151" s="1240"/>
      <c r="JY151" s="1240"/>
      <c r="JZ151" s="1240"/>
      <c r="KA151" s="1240"/>
      <c r="KB151" s="1240"/>
      <c r="KC151" s="1241"/>
      <c r="KD151" s="1241"/>
      <c r="KE151" s="1241"/>
      <c r="KF151" s="1241"/>
      <c r="KG151" s="1241"/>
      <c r="KH151" s="1241"/>
      <c r="KI151" s="1241"/>
      <c r="KJ151" s="1241"/>
      <c r="KK151" s="1241"/>
      <c r="KL151" s="1241"/>
      <c r="KM151" s="1241"/>
      <c r="KN151" s="1241"/>
      <c r="KP151" s="1240"/>
      <c r="KQ151" s="1240"/>
      <c r="KR151" s="1240"/>
      <c r="KS151" s="1240"/>
      <c r="KT151" s="1240"/>
      <c r="KU151" s="1240"/>
      <c r="KV151" s="1240"/>
      <c r="KW151" s="1240"/>
      <c r="KX151" s="1240"/>
      <c r="KY151" s="1240"/>
      <c r="KZ151" s="1240"/>
      <c r="LA151" s="1240"/>
      <c r="LB151" s="1240"/>
      <c r="LC151" s="1240"/>
      <c r="LD151" s="1240"/>
      <c r="LE151" s="1240"/>
      <c r="LF151" s="1240"/>
      <c r="LG151" s="1240"/>
      <c r="LH151" s="1241"/>
      <c r="LI151" s="1241"/>
      <c r="LJ151" s="1241"/>
      <c r="LK151" s="1241"/>
      <c r="LL151" s="1241"/>
      <c r="LM151" s="1241"/>
      <c r="LN151" s="1241"/>
      <c r="LO151" s="1241"/>
      <c r="LP151" s="1241"/>
      <c r="LQ151" s="1241"/>
      <c r="LR151" s="1241"/>
      <c r="LS151" s="1241"/>
      <c r="NA151" s="1240"/>
      <c r="NB151" s="1240"/>
      <c r="NC151" s="1240"/>
      <c r="ND151" s="1240"/>
      <c r="NE151" s="1240"/>
      <c r="NF151" s="1240"/>
      <c r="NG151" s="1240"/>
      <c r="NH151" s="1240"/>
      <c r="NI151" s="1240"/>
      <c r="NJ151" s="1240"/>
      <c r="NK151" s="1240"/>
      <c r="NL151" s="1240"/>
      <c r="NM151" s="1240"/>
      <c r="NN151" s="1240"/>
      <c r="NO151" s="1240"/>
      <c r="NP151" s="1240"/>
      <c r="NQ151" s="1240"/>
      <c r="NR151" s="1240"/>
      <c r="NS151" s="1241"/>
      <c r="NT151" s="1241"/>
      <c r="NU151" s="1241"/>
      <c r="NV151" s="1241"/>
      <c r="NW151" s="1241"/>
      <c r="NX151" s="1241"/>
      <c r="NY151" s="1241"/>
      <c r="NZ151" s="1241"/>
      <c r="OA151" s="1241"/>
      <c r="OB151" s="1241"/>
      <c r="OC151" s="1241"/>
      <c r="OD151" s="1241"/>
      <c r="OF151" s="1240"/>
      <c r="OG151" s="1240"/>
      <c r="OH151" s="1240"/>
      <c r="OI151" s="1240"/>
      <c r="OJ151" s="1240"/>
      <c r="OK151" s="1240"/>
      <c r="OL151" s="1240"/>
      <c r="OM151" s="1240"/>
      <c r="ON151" s="1240"/>
      <c r="OO151" s="1240"/>
      <c r="OP151" s="1240"/>
      <c r="OQ151" s="1240"/>
      <c r="OR151" s="1240"/>
      <c r="OS151" s="1240"/>
      <c r="OT151" s="1240"/>
      <c r="OU151" s="1240"/>
      <c r="OV151" s="1240"/>
      <c r="OW151" s="1240"/>
      <c r="OX151" s="1241"/>
      <c r="OY151" s="1241"/>
      <c r="OZ151" s="1241"/>
      <c r="PA151" s="1241"/>
      <c r="PB151" s="1241"/>
      <c r="PC151" s="1241"/>
      <c r="PD151" s="1241"/>
      <c r="PE151" s="1241"/>
      <c r="PF151" s="1241"/>
      <c r="PG151" s="1241"/>
      <c r="PH151" s="1241"/>
      <c r="PI151" s="1241"/>
      <c r="PK151" s="1240"/>
      <c r="PL151" s="1240"/>
      <c r="PM151" s="1240"/>
      <c r="PN151" s="1240"/>
      <c r="PO151" s="1240"/>
      <c r="PP151" s="1240"/>
      <c r="PQ151" s="1240"/>
      <c r="PR151" s="1240"/>
      <c r="PS151" s="1240"/>
      <c r="PT151" s="1240"/>
      <c r="PU151" s="1240"/>
      <c r="PV151" s="1240"/>
      <c r="PW151" s="1240"/>
      <c r="PX151" s="1240"/>
      <c r="PY151" s="1240"/>
      <c r="PZ151" s="1240"/>
      <c r="QA151" s="1240"/>
      <c r="QB151" s="1240"/>
      <c r="QC151" s="1241"/>
      <c r="QD151" s="1241"/>
      <c r="QE151" s="1241"/>
      <c r="QF151" s="1241"/>
      <c r="QG151" s="1241"/>
      <c r="QH151" s="1241"/>
      <c r="QI151" s="1241"/>
      <c r="QJ151" s="1241"/>
      <c r="QK151" s="1241"/>
      <c r="QL151" s="1241"/>
      <c r="QM151" s="1241"/>
      <c r="QN151" s="1241"/>
      <c r="QP151" s="1240"/>
      <c r="QQ151" s="1240"/>
      <c r="QR151" s="1240"/>
      <c r="QS151" s="1240"/>
      <c r="QT151" s="1240"/>
      <c r="QU151" s="1240"/>
      <c r="QV151" s="1240"/>
      <c r="QW151" s="1240"/>
      <c r="QX151" s="1240"/>
      <c r="QY151" s="1240"/>
      <c r="QZ151" s="1240"/>
      <c r="RA151" s="1240"/>
      <c r="RB151" s="1240"/>
      <c r="RC151" s="1240"/>
      <c r="RD151" s="1240"/>
      <c r="RE151" s="1240"/>
      <c r="RF151" s="1240"/>
      <c r="RG151" s="1240"/>
      <c r="RH151" s="1241"/>
      <c r="RI151" s="1241"/>
      <c r="RJ151" s="1241"/>
      <c r="RK151" s="1241"/>
      <c r="RL151" s="1241"/>
      <c r="RM151" s="1241"/>
      <c r="RN151" s="1241"/>
      <c r="RO151" s="1241"/>
      <c r="RP151" s="1241"/>
      <c r="RQ151" s="1241"/>
      <c r="RR151" s="1241"/>
      <c r="RS151" s="1241"/>
    </row>
    <row r="152" spans="1:487" s="551" customFormat="1" ht="9.9499999999999993" customHeight="1">
      <c r="A152" s="553"/>
      <c r="B152" s="559"/>
      <c r="D152" s="1394" t="s">
        <v>688</v>
      </c>
      <c r="E152" s="1395"/>
      <c r="F152" s="1395"/>
      <c r="G152" s="1395"/>
      <c r="H152" s="1395"/>
      <c r="I152" s="1395"/>
      <c r="J152" s="1395"/>
      <c r="K152" s="1395"/>
      <c r="L152" s="1395"/>
      <c r="M152" s="1395"/>
      <c r="N152" s="1395"/>
      <c r="O152" s="1395"/>
      <c r="P152" s="1395"/>
      <c r="Q152" s="1395"/>
      <c r="R152" s="1395"/>
      <c r="S152" s="1395"/>
      <c r="T152" s="1395"/>
      <c r="U152" s="1395"/>
      <c r="V152" s="1395"/>
      <c r="W152" s="1395"/>
      <c r="X152" s="1395"/>
      <c r="Y152" s="1396"/>
      <c r="Z152" s="545"/>
      <c r="AA152" s="1148"/>
      <c r="AB152" s="1149"/>
      <c r="AC152" s="1150"/>
      <c r="AD152" s="7"/>
      <c r="AE152" s="7"/>
      <c r="BA152" s="1240"/>
      <c r="BB152" s="1240"/>
      <c r="BC152" s="1240"/>
      <c r="BD152" s="1240"/>
      <c r="BE152" s="1240"/>
      <c r="BF152" s="1240"/>
      <c r="BG152" s="1240"/>
      <c r="BH152" s="1240"/>
      <c r="BI152" s="1240"/>
      <c r="BJ152" s="1240"/>
      <c r="BK152" s="1240"/>
      <c r="BL152" s="1240"/>
      <c r="BM152" s="1240"/>
      <c r="BN152" s="1240"/>
      <c r="BO152" s="1240"/>
      <c r="BP152" s="1240"/>
      <c r="BQ152" s="1240"/>
      <c r="BR152" s="1240"/>
      <c r="BS152" s="1241"/>
      <c r="BT152" s="1241"/>
      <c r="BU152" s="1241"/>
      <c r="BV152" s="1241"/>
      <c r="BW152" s="1241"/>
      <c r="BX152" s="1241"/>
      <c r="BY152" s="1241"/>
      <c r="BZ152" s="1241"/>
      <c r="CA152" s="1241"/>
      <c r="CB152" s="1241"/>
      <c r="CC152" s="1241"/>
      <c r="CD152" s="1241"/>
      <c r="CF152" s="1240"/>
      <c r="CG152" s="1240"/>
      <c r="CH152" s="1240"/>
      <c r="CI152" s="1240"/>
      <c r="CJ152" s="1240"/>
      <c r="CK152" s="1240"/>
      <c r="CL152" s="1240"/>
      <c r="CM152" s="1240"/>
      <c r="CN152" s="1240"/>
      <c r="CO152" s="1240"/>
      <c r="CP152" s="1240"/>
      <c r="CQ152" s="1240"/>
      <c r="CR152" s="1240"/>
      <c r="CS152" s="1240"/>
      <c r="CT152" s="1240"/>
      <c r="CU152" s="1240"/>
      <c r="CV152" s="1240"/>
      <c r="CW152" s="1240"/>
      <c r="CX152" s="1241"/>
      <c r="CY152" s="1241"/>
      <c r="CZ152" s="1241"/>
      <c r="DA152" s="1241"/>
      <c r="DB152" s="1241"/>
      <c r="DC152" s="1241"/>
      <c r="DD152" s="1241"/>
      <c r="DE152" s="1241"/>
      <c r="DF152" s="1241"/>
      <c r="DG152" s="1241"/>
      <c r="DH152" s="1241"/>
      <c r="DI152" s="1241"/>
      <c r="DK152" s="1240"/>
      <c r="DL152" s="1240"/>
      <c r="DM152" s="1240"/>
      <c r="DN152" s="1240"/>
      <c r="DO152" s="1240"/>
      <c r="DP152" s="1240"/>
      <c r="DQ152" s="1240"/>
      <c r="DR152" s="1240"/>
      <c r="DS152" s="1240"/>
      <c r="DT152" s="1240"/>
      <c r="DU152" s="1240"/>
      <c r="DV152" s="1240"/>
      <c r="DW152" s="1240"/>
      <c r="DX152" s="1240"/>
      <c r="DY152" s="1240"/>
      <c r="DZ152" s="1240"/>
      <c r="EA152" s="1240"/>
      <c r="EB152" s="1240"/>
      <c r="EC152" s="1241"/>
      <c r="ED152" s="1241"/>
      <c r="EE152" s="1241"/>
      <c r="EF152" s="1241"/>
      <c r="EG152" s="1241"/>
      <c r="EH152" s="1241"/>
      <c r="EI152" s="1241"/>
      <c r="EJ152" s="1241"/>
      <c r="EK152" s="1241"/>
      <c r="EL152" s="1241"/>
      <c r="EM152" s="1241"/>
      <c r="EN152" s="1241"/>
      <c r="EP152" s="1240"/>
      <c r="EQ152" s="1240"/>
      <c r="ER152" s="1240"/>
      <c r="ES152" s="1240"/>
      <c r="ET152" s="1240"/>
      <c r="EU152" s="1240"/>
      <c r="EV152" s="1240"/>
      <c r="EW152" s="1240"/>
      <c r="EX152" s="1240"/>
      <c r="EY152" s="1240"/>
      <c r="EZ152" s="1240"/>
      <c r="FA152" s="1240"/>
      <c r="FB152" s="1240"/>
      <c r="FC152" s="1240"/>
      <c r="FD152" s="1240"/>
      <c r="FE152" s="1240"/>
      <c r="FF152" s="1240"/>
      <c r="FG152" s="1240"/>
      <c r="FH152" s="1241"/>
      <c r="FI152" s="1241"/>
      <c r="FJ152" s="1241"/>
      <c r="FK152" s="1241"/>
      <c r="FL152" s="1241"/>
      <c r="FM152" s="1241"/>
      <c r="FN152" s="1241"/>
      <c r="FO152" s="1241"/>
      <c r="FP152" s="1241"/>
      <c r="FQ152" s="1241"/>
      <c r="FR152" s="1241"/>
      <c r="FS152" s="1241"/>
      <c r="HA152" s="1240"/>
      <c r="HB152" s="1240"/>
      <c r="HC152" s="1240"/>
      <c r="HD152" s="1240"/>
      <c r="HE152" s="1240"/>
      <c r="HF152" s="1240"/>
      <c r="HG152" s="1240"/>
      <c r="HH152" s="1240"/>
      <c r="HI152" s="1240"/>
      <c r="HJ152" s="1240"/>
      <c r="HK152" s="1240"/>
      <c r="HL152" s="1240"/>
      <c r="HM152" s="1240"/>
      <c r="HN152" s="1240"/>
      <c r="HO152" s="1240"/>
      <c r="HP152" s="1240"/>
      <c r="HQ152" s="1240"/>
      <c r="HR152" s="1240"/>
      <c r="HS152" s="1241"/>
      <c r="HT152" s="1241"/>
      <c r="HU152" s="1241"/>
      <c r="HV152" s="1241"/>
      <c r="HW152" s="1241"/>
      <c r="HX152" s="1241"/>
      <c r="HY152" s="1241"/>
      <c r="HZ152" s="1241"/>
      <c r="IA152" s="1241"/>
      <c r="IB152" s="1241"/>
      <c r="IC152" s="1241"/>
      <c r="ID152" s="1241"/>
      <c r="IF152" s="1240"/>
      <c r="IG152" s="1240"/>
      <c r="IH152" s="1240"/>
      <c r="II152" s="1240"/>
      <c r="IJ152" s="1240"/>
      <c r="IK152" s="1240"/>
      <c r="IL152" s="1240"/>
      <c r="IM152" s="1240"/>
      <c r="IN152" s="1240"/>
      <c r="IO152" s="1240"/>
      <c r="IP152" s="1240"/>
      <c r="IQ152" s="1240"/>
      <c r="IR152" s="1240"/>
      <c r="IS152" s="1240"/>
      <c r="IT152" s="1240"/>
      <c r="IU152" s="1240"/>
      <c r="IV152" s="1240"/>
      <c r="IW152" s="1240"/>
      <c r="IX152" s="1241"/>
      <c r="IY152" s="1241"/>
      <c r="IZ152" s="1241"/>
      <c r="JA152" s="1241"/>
      <c r="JB152" s="1241"/>
      <c r="JC152" s="1241"/>
      <c r="JD152" s="1241"/>
      <c r="JE152" s="1241"/>
      <c r="JF152" s="1241"/>
      <c r="JG152" s="1241"/>
      <c r="JH152" s="1241"/>
      <c r="JI152" s="1241"/>
      <c r="JK152" s="1240"/>
      <c r="JL152" s="1240"/>
      <c r="JM152" s="1240"/>
      <c r="JN152" s="1240"/>
      <c r="JO152" s="1240"/>
      <c r="JP152" s="1240"/>
      <c r="JQ152" s="1240"/>
      <c r="JR152" s="1240"/>
      <c r="JS152" s="1240"/>
      <c r="JT152" s="1240"/>
      <c r="JU152" s="1240"/>
      <c r="JV152" s="1240"/>
      <c r="JW152" s="1240"/>
      <c r="JX152" s="1240"/>
      <c r="JY152" s="1240"/>
      <c r="JZ152" s="1240"/>
      <c r="KA152" s="1240"/>
      <c r="KB152" s="1240"/>
      <c r="KC152" s="1241"/>
      <c r="KD152" s="1241"/>
      <c r="KE152" s="1241"/>
      <c r="KF152" s="1241"/>
      <c r="KG152" s="1241"/>
      <c r="KH152" s="1241"/>
      <c r="KI152" s="1241"/>
      <c r="KJ152" s="1241"/>
      <c r="KK152" s="1241"/>
      <c r="KL152" s="1241"/>
      <c r="KM152" s="1241"/>
      <c r="KN152" s="1241"/>
      <c r="KP152" s="1240"/>
      <c r="KQ152" s="1240"/>
      <c r="KR152" s="1240"/>
      <c r="KS152" s="1240"/>
      <c r="KT152" s="1240"/>
      <c r="KU152" s="1240"/>
      <c r="KV152" s="1240"/>
      <c r="KW152" s="1240"/>
      <c r="KX152" s="1240"/>
      <c r="KY152" s="1240"/>
      <c r="KZ152" s="1240"/>
      <c r="LA152" s="1240"/>
      <c r="LB152" s="1240"/>
      <c r="LC152" s="1240"/>
      <c r="LD152" s="1240"/>
      <c r="LE152" s="1240"/>
      <c r="LF152" s="1240"/>
      <c r="LG152" s="1240"/>
      <c r="LH152" s="1241"/>
      <c r="LI152" s="1241"/>
      <c r="LJ152" s="1241"/>
      <c r="LK152" s="1241"/>
      <c r="LL152" s="1241"/>
      <c r="LM152" s="1241"/>
      <c r="LN152" s="1241"/>
      <c r="LO152" s="1241"/>
      <c r="LP152" s="1241"/>
      <c r="LQ152" s="1241"/>
      <c r="LR152" s="1241"/>
      <c r="LS152" s="1241"/>
      <c r="NA152" s="1240"/>
      <c r="NB152" s="1240"/>
      <c r="NC152" s="1240"/>
      <c r="ND152" s="1240"/>
      <c r="NE152" s="1240"/>
      <c r="NF152" s="1240"/>
      <c r="NG152" s="1240"/>
      <c r="NH152" s="1240"/>
      <c r="NI152" s="1240"/>
      <c r="NJ152" s="1240"/>
      <c r="NK152" s="1240"/>
      <c r="NL152" s="1240"/>
      <c r="NM152" s="1240"/>
      <c r="NN152" s="1240"/>
      <c r="NO152" s="1240"/>
      <c r="NP152" s="1240"/>
      <c r="NQ152" s="1240"/>
      <c r="NR152" s="1240"/>
      <c r="NS152" s="1241"/>
      <c r="NT152" s="1241"/>
      <c r="NU152" s="1241"/>
      <c r="NV152" s="1241"/>
      <c r="NW152" s="1241"/>
      <c r="NX152" s="1241"/>
      <c r="NY152" s="1241"/>
      <c r="NZ152" s="1241"/>
      <c r="OA152" s="1241"/>
      <c r="OB152" s="1241"/>
      <c r="OC152" s="1241"/>
      <c r="OD152" s="1241"/>
      <c r="OF152" s="1240"/>
      <c r="OG152" s="1240"/>
      <c r="OH152" s="1240"/>
      <c r="OI152" s="1240"/>
      <c r="OJ152" s="1240"/>
      <c r="OK152" s="1240"/>
      <c r="OL152" s="1240"/>
      <c r="OM152" s="1240"/>
      <c r="ON152" s="1240"/>
      <c r="OO152" s="1240"/>
      <c r="OP152" s="1240"/>
      <c r="OQ152" s="1240"/>
      <c r="OR152" s="1240"/>
      <c r="OS152" s="1240"/>
      <c r="OT152" s="1240"/>
      <c r="OU152" s="1240"/>
      <c r="OV152" s="1240"/>
      <c r="OW152" s="1240"/>
      <c r="OX152" s="1241"/>
      <c r="OY152" s="1241"/>
      <c r="OZ152" s="1241"/>
      <c r="PA152" s="1241"/>
      <c r="PB152" s="1241"/>
      <c r="PC152" s="1241"/>
      <c r="PD152" s="1241"/>
      <c r="PE152" s="1241"/>
      <c r="PF152" s="1241"/>
      <c r="PG152" s="1241"/>
      <c r="PH152" s="1241"/>
      <c r="PI152" s="1241"/>
      <c r="PK152" s="1240"/>
      <c r="PL152" s="1240"/>
      <c r="PM152" s="1240"/>
      <c r="PN152" s="1240"/>
      <c r="PO152" s="1240"/>
      <c r="PP152" s="1240"/>
      <c r="PQ152" s="1240"/>
      <c r="PR152" s="1240"/>
      <c r="PS152" s="1240"/>
      <c r="PT152" s="1240"/>
      <c r="PU152" s="1240"/>
      <c r="PV152" s="1240"/>
      <c r="PW152" s="1240"/>
      <c r="PX152" s="1240"/>
      <c r="PY152" s="1240"/>
      <c r="PZ152" s="1240"/>
      <c r="QA152" s="1240"/>
      <c r="QB152" s="1240"/>
      <c r="QC152" s="1241"/>
      <c r="QD152" s="1241"/>
      <c r="QE152" s="1241"/>
      <c r="QF152" s="1241"/>
      <c r="QG152" s="1241"/>
      <c r="QH152" s="1241"/>
      <c r="QI152" s="1241"/>
      <c r="QJ152" s="1241"/>
      <c r="QK152" s="1241"/>
      <c r="QL152" s="1241"/>
      <c r="QM152" s="1241"/>
      <c r="QN152" s="1241"/>
      <c r="QP152" s="1240"/>
      <c r="QQ152" s="1240"/>
      <c r="QR152" s="1240"/>
      <c r="QS152" s="1240"/>
      <c r="QT152" s="1240"/>
      <c r="QU152" s="1240"/>
      <c r="QV152" s="1240"/>
      <c r="QW152" s="1240"/>
      <c r="QX152" s="1240"/>
      <c r="QY152" s="1240"/>
      <c r="QZ152" s="1240"/>
      <c r="RA152" s="1240"/>
      <c r="RB152" s="1240"/>
      <c r="RC152" s="1240"/>
      <c r="RD152" s="1240"/>
      <c r="RE152" s="1240"/>
      <c r="RF152" s="1240"/>
      <c r="RG152" s="1240"/>
      <c r="RH152" s="1241"/>
      <c r="RI152" s="1241"/>
      <c r="RJ152" s="1241"/>
      <c r="RK152" s="1241"/>
      <c r="RL152" s="1241"/>
      <c r="RM152" s="1241"/>
      <c r="RN152" s="1241"/>
      <c r="RO152" s="1241"/>
      <c r="RP152" s="1241"/>
      <c r="RQ152" s="1241"/>
      <c r="RR152" s="1241"/>
      <c r="RS152" s="1241"/>
    </row>
    <row r="153" spans="1:487" s="551" customFormat="1" ht="9.9499999999999993" customHeight="1">
      <c r="A153" s="553"/>
      <c r="B153" s="559"/>
      <c r="C153" s="480"/>
      <c r="D153" s="1399"/>
      <c r="E153" s="1400"/>
      <c r="F153" s="1400"/>
      <c r="G153" s="1400"/>
      <c r="H153" s="1400"/>
      <c r="I153" s="1400"/>
      <c r="J153" s="1400"/>
      <c r="K153" s="1400"/>
      <c r="L153" s="1400"/>
      <c r="M153" s="1400"/>
      <c r="N153" s="1400"/>
      <c r="O153" s="1400"/>
      <c r="P153" s="1400"/>
      <c r="Q153" s="1400"/>
      <c r="R153" s="1400"/>
      <c r="S153" s="1400"/>
      <c r="T153" s="1400"/>
      <c r="U153" s="1400"/>
      <c r="V153" s="1400"/>
      <c r="W153" s="1400"/>
      <c r="X153" s="1400"/>
      <c r="Y153" s="1401"/>
      <c r="Z153" s="545"/>
      <c r="AA153" s="1154"/>
      <c r="AB153" s="1155"/>
      <c r="AC153" s="1156"/>
      <c r="AD153" s="7"/>
      <c r="AE153" s="7"/>
      <c r="BA153" s="1240"/>
      <c r="BB153" s="1240"/>
      <c r="BC153" s="1240"/>
      <c r="BD153" s="1240"/>
      <c r="BE153" s="1240"/>
      <c r="BF153" s="1240"/>
      <c r="BG153" s="1240"/>
      <c r="BH153" s="1240"/>
      <c r="BI153" s="1240"/>
      <c r="BJ153" s="1240"/>
      <c r="BK153" s="1240"/>
      <c r="BL153" s="1240"/>
      <c r="BM153" s="1240"/>
      <c r="BN153" s="1240"/>
      <c r="BO153" s="1240"/>
      <c r="BP153" s="1240"/>
      <c r="BQ153" s="1240"/>
      <c r="BR153" s="1240"/>
      <c r="BS153" s="1241"/>
      <c r="BT153" s="1241"/>
      <c r="BU153" s="1241"/>
      <c r="BV153" s="1241"/>
      <c r="BW153" s="1241"/>
      <c r="BX153" s="1241"/>
      <c r="BY153" s="1241"/>
      <c r="BZ153" s="1241"/>
      <c r="CA153" s="1241"/>
      <c r="CB153" s="1241"/>
      <c r="CC153" s="1241"/>
      <c r="CD153" s="1241"/>
      <c r="CF153" s="1240"/>
      <c r="CG153" s="1240"/>
      <c r="CH153" s="1240"/>
      <c r="CI153" s="1240"/>
      <c r="CJ153" s="1240"/>
      <c r="CK153" s="1240"/>
      <c r="CL153" s="1240"/>
      <c r="CM153" s="1240"/>
      <c r="CN153" s="1240"/>
      <c r="CO153" s="1240"/>
      <c r="CP153" s="1240"/>
      <c r="CQ153" s="1240"/>
      <c r="CR153" s="1240"/>
      <c r="CS153" s="1240"/>
      <c r="CT153" s="1240"/>
      <c r="CU153" s="1240"/>
      <c r="CV153" s="1240"/>
      <c r="CW153" s="1240"/>
      <c r="CX153" s="1241"/>
      <c r="CY153" s="1241"/>
      <c r="CZ153" s="1241"/>
      <c r="DA153" s="1241"/>
      <c r="DB153" s="1241"/>
      <c r="DC153" s="1241"/>
      <c r="DD153" s="1241"/>
      <c r="DE153" s="1241"/>
      <c r="DF153" s="1241"/>
      <c r="DG153" s="1241"/>
      <c r="DH153" s="1241"/>
      <c r="DI153" s="1241"/>
      <c r="DK153" s="1240"/>
      <c r="DL153" s="1240"/>
      <c r="DM153" s="1240"/>
      <c r="DN153" s="1240"/>
      <c r="DO153" s="1240"/>
      <c r="DP153" s="1240"/>
      <c r="DQ153" s="1240"/>
      <c r="DR153" s="1240"/>
      <c r="DS153" s="1240"/>
      <c r="DT153" s="1240"/>
      <c r="DU153" s="1240"/>
      <c r="DV153" s="1240"/>
      <c r="DW153" s="1240"/>
      <c r="DX153" s="1240"/>
      <c r="DY153" s="1240"/>
      <c r="DZ153" s="1240"/>
      <c r="EA153" s="1240"/>
      <c r="EB153" s="1240"/>
      <c r="EC153" s="1241"/>
      <c r="ED153" s="1241"/>
      <c r="EE153" s="1241"/>
      <c r="EF153" s="1241"/>
      <c r="EG153" s="1241"/>
      <c r="EH153" s="1241"/>
      <c r="EI153" s="1241"/>
      <c r="EJ153" s="1241"/>
      <c r="EK153" s="1241"/>
      <c r="EL153" s="1241"/>
      <c r="EM153" s="1241"/>
      <c r="EN153" s="1241"/>
      <c r="EP153" s="1240"/>
      <c r="EQ153" s="1240"/>
      <c r="ER153" s="1240"/>
      <c r="ES153" s="1240"/>
      <c r="ET153" s="1240"/>
      <c r="EU153" s="1240"/>
      <c r="EV153" s="1240"/>
      <c r="EW153" s="1240"/>
      <c r="EX153" s="1240"/>
      <c r="EY153" s="1240"/>
      <c r="EZ153" s="1240"/>
      <c r="FA153" s="1240"/>
      <c r="FB153" s="1240"/>
      <c r="FC153" s="1240"/>
      <c r="FD153" s="1240"/>
      <c r="FE153" s="1240"/>
      <c r="FF153" s="1240"/>
      <c r="FG153" s="1240"/>
      <c r="FH153" s="1241"/>
      <c r="FI153" s="1241"/>
      <c r="FJ153" s="1241"/>
      <c r="FK153" s="1241"/>
      <c r="FL153" s="1241"/>
      <c r="FM153" s="1241"/>
      <c r="FN153" s="1241"/>
      <c r="FO153" s="1241"/>
      <c r="FP153" s="1241"/>
      <c r="FQ153" s="1241"/>
      <c r="FR153" s="1241"/>
      <c r="FS153" s="1241"/>
      <c r="HA153" s="1240"/>
      <c r="HB153" s="1240"/>
      <c r="HC153" s="1240"/>
      <c r="HD153" s="1240"/>
      <c r="HE153" s="1240"/>
      <c r="HF153" s="1240"/>
      <c r="HG153" s="1240"/>
      <c r="HH153" s="1240"/>
      <c r="HI153" s="1240"/>
      <c r="HJ153" s="1240"/>
      <c r="HK153" s="1240"/>
      <c r="HL153" s="1240"/>
      <c r="HM153" s="1240"/>
      <c r="HN153" s="1240"/>
      <c r="HO153" s="1240"/>
      <c r="HP153" s="1240"/>
      <c r="HQ153" s="1240"/>
      <c r="HR153" s="1240"/>
      <c r="HS153" s="1241"/>
      <c r="HT153" s="1241"/>
      <c r="HU153" s="1241"/>
      <c r="HV153" s="1241"/>
      <c r="HW153" s="1241"/>
      <c r="HX153" s="1241"/>
      <c r="HY153" s="1241"/>
      <c r="HZ153" s="1241"/>
      <c r="IA153" s="1241"/>
      <c r="IB153" s="1241"/>
      <c r="IC153" s="1241"/>
      <c r="ID153" s="1241"/>
      <c r="IF153" s="1240"/>
      <c r="IG153" s="1240"/>
      <c r="IH153" s="1240"/>
      <c r="II153" s="1240"/>
      <c r="IJ153" s="1240"/>
      <c r="IK153" s="1240"/>
      <c r="IL153" s="1240"/>
      <c r="IM153" s="1240"/>
      <c r="IN153" s="1240"/>
      <c r="IO153" s="1240"/>
      <c r="IP153" s="1240"/>
      <c r="IQ153" s="1240"/>
      <c r="IR153" s="1240"/>
      <c r="IS153" s="1240"/>
      <c r="IT153" s="1240"/>
      <c r="IU153" s="1240"/>
      <c r="IV153" s="1240"/>
      <c r="IW153" s="1240"/>
      <c r="IX153" s="1241"/>
      <c r="IY153" s="1241"/>
      <c r="IZ153" s="1241"/>
      <c r="JA153" s="1241"/>
      <c r="JB153" s="1241"/>
      <c r="JC153" s="1241"/>
      <c r="JD153" s="1241"/>
      <c r="JE153" s="1241"/>
      <c r="JF153" s="1241"/>
      <c r="JG153" s="1241"/>
      <c r="JH153" s="1241"/>
      <c r="JI153" s="1241"/>
      <c r="JK153" s="1240"/>
      <c r="JL153" s="1240"/>
      <c r="JM153" s="1240"/>
      <c r="JN153" s="1240"/>
      <c r="JO153" s="1240"/>
      <c r="JP153" s="1240"/>
      <c r="JQ153" s="1240"/>
      <c r="JR153" s="1240"/>
      <c r="JS153" s="1240"/>
      <c r="JT153" s="1240"/>
      <c r="JU153" s="1240"/>
      <c r="JV153" s="1240"/>
      <c r="JW153" s="1240"/>
      <c r="JX153" s="1240"/>
      <c r="JY153" s="1240"/>
      <c r="JZ153" s="1240"/>
      <c r="KA153" s="1240"/>
      <c r="KB153" s="1240"/>
      <c r="KC153" s="1241"/>
      <c r="KD153" s="1241"/>
      <c r="KE153" s="1241"/>
      <c r="KF153" s="1241"/>
      <c r="KG153" s="1241"/>
      <c r="KH153" s="1241"/>
      <c r="KI153" s="1241"/>
      <c r="KJ153" s="1241"/>
      <c r="KK153" s="1241"/>
      <c r="KL153" s="1241"/>
      <c r="KM153" s="1241"/>
      <c r="KN153" s="1241"/>
      <c r="KP153" s="1240"/>
      <c r="KQ153" s="1240"/>
      <c r="KR153" s="1240"/>
      <c r="KS153" s="1240"/>
      <c r="KT153" s="1240"/>
      <c r="KU153" s="1240"/>
      <c r="KV153" s="1240"/>
      <c r="KW153" s="1240"/>
      <c r="KX153" s="1240"/>
      <c r="KY153" s="1240"/>
      <c r="KZ153" s="1240"/>
      <c r="LA153" s="1240"/>
      <c r="LB153" s="1240"/>
      <c r="LC153" s="1240"/>
      <c r="LD153" s="1240"/>
      <c r="LE153" s="1240"/>
      <c r="LF153" s="1240"/>
      <c r="LG153" s="1240"/>
      <c r="LH153" s="1241"/>
      <c r="LI153" s="1241"/>
      <c r="LJ153" s="1241"/>
      <c r="LK153" s="1241"/>
      <c r="LL153" s="1241"/>
      <c r="LM153" s="1241"/>
      <c r="LN153" s="1241"/>
      <c r="LO153" s="1241"/>
      <c r="LP153" s="1241"/>
      <c r="LQ153" s="1241"/>
      <c r="LR153" s="1241"/>
      <c r="LS153" s="1241"/>
      <c r="NA153" s="1240"/>
      <c r="NB153" s="1240"/>
      <c r="NC153" s="1240"/>
      <c r="ND153" s="1240"/>
      <c r="NE153" s="1240"/>
      <c r="NF153" s="1240"/>
      <c r="NG153" s="1240"/>
      <c r="NH153" s="1240"/>
      <c r="NI153" s="1240"/>
      <c r="NJ153" s="1240"/>
      <c r="NK153" s="1240"/>
      <c r="NL153" s="1240"/>
      <c r="NM153" s="1240"/>
      <c r="NN153" s="1240"/>
      <c r="NO153" s="1240"/>
      <c r="NP153" s="1240"/>
      <c r="NQ153" s="1240"/>
      <c r="NR153" s="1240"/>
      <c r="NS153" s="1241"/>
      <c r="NT153" s="1241"/>
      <c r="NU153" s="1241"/>
      <c r="NV153" s="1241"/>
      <c r="NW153" s="1241"/>
      <c r="NX153" s="1241"/>
      <c r="NY153" s="1241"/>
      <c r="NZ153" s="1241"/>
      <c r="OA153" s="1241"/>
      <c r="OB153" s="1241"/>
      <c r="OC153" s="1241"/>
      <c r="OD153" s="1241"/>
      <c r="OF153" s="1240"/>
      <c r="OG153" s="1240"/>
      <c r="OH153" s="1240"/>
      <c r="OI153" s="1240"/>
      <c r="OJ153" s="1240"/>
      <c r="OK153" s="1240"/>
      <c r="OL153" s="1240"/>
      <c r="OM153" s="1240"/>
      <c r="ON153" s="1240"/>
      <c r="OO153" s="1240"/>
      <c r="OP153" s="1240"/>
      <c r="OQ153" s="1240"/>
      <c r="OR153" s="1240"/>
      <c r="OS153" s="1240"/>
      <c r="OT153" s="1240"/>
      <c r="OU153" s="1240"/>
      <c r="OV153" s="1240"/>
      <c r="OW153" s="1240"/>
      <c r="OX153" s="1241"/>
      <c r="OY153" s="1241"/>
      <c r="OZ153" s="1241"/>
      <c r="PA153" s="1241"/>
      <c r="PB153" s="1241"/>
      <c r="PC153" s="1241"/>
      <c r="PD153" s="1241"/>
      <c r="PE153" s="1241"/>
      <c r="PF153" s="1241"/>
      <c r="PG153" s="1241"/>
      <c r="PH153" s="1241"/>
      <c r="PI153" s="1241"/>
      <c r="PK153" s="1240"/>
      <c r="PL153" s="1240"/>
      <c r="PM153" s="1240"/>
      <c r="PN153" s="1240"/>
      <c r="PO153" s="1240"/>
      <c r="PP153" s="1240"/>
      <c r="PQ153" s="1240"/>
      <c r="PR153" s="1240"/>
      <c r="PS153" s="1240"/>
      <c r="PT153" s="1240"/>
      <c r="PU153" s="1240"/>
      <c r="PV153" s="1240"/>
      <c r="PW153" s="1240"/>
      <c r="PX153" s="1240"/>
      <c r="PY153" s="1240"/>
      <c r="PZ153" s="1240"/>
      <c r="QA153" s="1240"/>
      <c r="QB153" s="1240"/>
      <c r="QC153" s="1241"/>
      <c r="QD153" s="1241"/>
      <c r="QE153" s="1241"/>
      <c r="QF153" s="1241"/>
      <c r="QG153" s="1241"/>
      <c r="QH153" s="1241"/>
      <c r="QI153" s="1241"/>
      <c r="QJ153" s="1241"/>
      <c r="QK153" s="1241"/>
      <c r="QL153" s="1241"/>
      <c r="QM153" s="1241"/>
      <c r="QN153" s="1241"/>
      <c r="QP153" s="1240"/>
      <c r="QQ153" s="1240"/>
      <c r="QR153" s="1240"/>
      <c r="QS153" s="1240"/>
      <c r="QT153" s="1240"/>
      <c r="QU153" s="1240"/>
      <c r="QV153" s="1240"/>
      <c r="QW153" s="1240"/>
      <c r="QX153" s="1240"/>
      <c r="QY153" s="1240"/>
      <c r="QZ153" s="1240"/>
      <c r="RA153" s="1240"/>
      <c r="RB153" s="1240"/>
      <c r="RC153" s="1240"/>
      <c r="RD153" s="1240"/>
      <c r="RE153" s="1240"/>
      <c r="RF153" s="1240"/>
      <c r="RG153" s="1240"/>
      <c r="RH153" s="1241"/>
      <c r="RI153" s="1241"/>
      <c r="RJ153" s="1241"/>
      <c r="RK153" s="1241"/>
      <c r="RL153" s="1241"/>
      <c r="RM153" s="1241"/>
      <c r="RN153" s="1241"/>
      <c r="RO153" s="1241"/>
      <c r="RP153" s="1241"/>
      <c r="RQ153" s="1241"/>
      <c r="RR153" s="1241"/>
      <c r="RS153" s="1241"/>
    </row>
    <row r="154" spans="1:487" s="551" customFormat="1" ht="9.9499999999999993" customHeight="1">
      <c r="A154" s="553"/>
      <c r="B154" s="7"/>
      <c r="C154" s="224"/>
      <c r="D154" s="224"/>
      <c r="E154" s="224"/>
      <c r="F154" s="224"/>
      <c r="G154" s="224"/>
      <c r="H154" s="224"/>
      <c r="I154" s="224"/>
      <c r="J154" s="224"/>
      <c r="K154" s="224"/>
      <c r="L154" s="224"/>
      <c r="M154" s="224"/>
      <c r="N154" s="224"/>
      <c r="O154" s="224"/>
      <c r="P154" s="224"/>
      <c r="Q154" s="224"/>
      <c r="R154" s="224"/>
      <c r="S154" s="224"/>
      <c r="T154" s="224"/>
      <c r="U154" s="224"/>
      <c r="V154" s="224"/>
      <c r="W154" s="224"/>
      <c r="X154" s="224"/>
      <c r="Y154" s="224"/>
      <c r="Z154" s="224"/>
      <c r="AA154" s="224"/>
      <c r="AB154" s="224"/>
      <c r="AC154" s="224"/>
      <c r="AD154" s="224"/>
      <c r="AE154" s="10"/>
      <c r="AF154" s="7"/>
      <c r="BA154" s="1240">
        <v>8</v>
      </c>
      <c r="BB154" s="1240"/>
      <c r="BC154" s="1240"/>
      <c r="BD154" s="1240"/>
      <c r="BE154" s="1240"/>
      <c r="BF154" s="1240"/>
      <c r="BG154" s="1240"/>
      <c r="BH154" s="1240"/>
      <c r="BI154" s="1240"/>
      <c r="BJ154" s="1240"/>
      <c r="BK154" s="1240"/>
      <c r="BL154" s="1240"/>
      <c r="BM154" s="1240"/>
      <c r="BN154" s="1240"/>
      <c r="BO154" s="1240"/>
      <c r="BP154" s="1240"/>
      <c r="BQ154" s="1240"/>
      <c r="BR154" s="1240"/>
      <c r="BS154" s="1241"/>
      <c r="BT154" s="1241"/>
      <c r="BU154" s="1241"/>
      <c r="BV154" s="1241"/>
      <c r="BW154" s="1241"/>
      <c r="BX154" s="1241"/>
      <c r="BY154" s="1241"/>
      <c r="BZ154" s="1241">
        <f>+BV154*BS154</f>
        <v>0</v>
      </c>
      <c r="CA154" s="1241"/>
      <c r="CB154" s="1241"/>
      <c r="CC154" s="1241"/>
      <c r="CD154" s="1241"/>
      <c r="CF154" s="1240">
        <v>8</v>
      </c>
      <c r="CG154" s="1240"/>
      <c r="CH154" s="1240"/>
      <c r="CI154" s="1240"/>
      <c r="CJ154" s="1240"/>
      <c r="CK154" s="1240"/>
      <c r="CL154" s="1240"/>
      <c r="CM154" s="1240"/>
      <c r="CN154" s="1240"/>
      <c r="CO154" s="1240"/>
      <c r="CP154" s="1240"/>
      <c r="CQ154" s="1240"/>
      <c r="CR154" s="1240"/>
      <c r="CS154" s="1240"/>
      <c r="CT154" s="1240"/>
      <c r="CU154" s="1240"/>
      <c r="CV154" s="1240"/>
      <c r="CW154" s="1240"/>
      <c r="CX154" s="1241"/>
      <c r="CY154" s="1241"/>
      <c r="CZ154" s="1241"/>
      <c r="DA154" s="1241"/>
      <c r="DB154" s="1241"/>
      <c r="DC154" s="1241"/>
      <c r="DD154" s="1241"/>
      <c r="DE154" s="1241">
        <f>+DA154*CX154</f>
        <v>0</v>
      </c>
      <c r="DF154" s="1241"/>
      <c r="DG154" s="1241"/>
      <c r="DH154" s="1241"/>
      <c r="DI154" s="1241"/>
      <c r="DK154" s="1240">
        <v>8</v>
      </c>
      <c r="DL154" s="1240"/>
      <c r="DM154" s="1240"/>
      <c r="DN154" s="1240"/>
      <c r="DO154" s="1240"/>
      <c r="DP154" s="1240"/>
      <c r="DQ154" s="1240"/>
      <c r="DR154" s="1240"/>
      <c r="DS154" s="1240"/>
      <c r="DT154" s="1240"/>
      <c r="DU154" s="1240"/>
      <c r="DV154" s="1240"/>
      <c r="DW154" s="1240"/>
      <c r="DX154" s="1240"/>
      <c r="DY154" s="1240"/>
      <c r="DZ154" s="1240"/>
      <c r="EA154" s="1240"/>
      <c r="EB154" s="1240"/>
      <c r="EC154" s="1241"/>
      <c r="ED154" s="1241"/>
      <c r="EE154" s="1241"/>
      <c r="EF154" s="1241"/>
      <c r="EG154" s="1241"/>
      <c r="EH154" s="1241"/>
      <c r="EI154" s="1241"/>
      <c r="EJ154" s="1241">
        <f>+EF154*EC154</f>
        <v>0</v>
      </c>
      <c r="EK154" s="1241"/>
      <c r="EL154" s="1241"/>
      <c r="EM154" s="1241"/>
      <c r="EN154" s="1241"/>
      <c r="EP154" s="1240">
        <v>8</v>
      </c>
      <c r="EQ154" s="1240"/>
      <c r="ER154" s="1240"/>
      <c r="ES154" s="1240"/>
      <c r="ET154" s="1240"/>
      <c r="EU154" s="1240"/>
      <c r="EV154" s="1240"/>
      <c r="EW154" s="1240"/>
      <c r="EX154" s="1240"/>
      <c r="EY154" s="1240"/>
      <c r="EZ154" s="1240"/>
      <c r="FA154" s="1240"/>
      <c r="FB154" s="1240"/>
      <c r="FC154" s="1240"/>
      <c r="FD154" s="1240"/>
      <c r="FE154" s="1240"/>
      <c r="FF154" s="1240"/>
      <c r="FG154" s="1240"/>
      <c r="FH154" s="1241"/>
      <c r="FI154" s="1241"/>
      <c r="FJ154" s="1241"/>
      <c r="FK154" s="1241"/>
      <c r="FL154" s="1241"/>
      <c r="FM154" s="1241"/>
      <c r="FN154" s="1241"/>
      <c r="FO154" s="1241">
        <f>+FK154*FH154</f>
        <v>0</v>
      </c>
      <c r="FP154" s="1241"/>
      <c r="FQ154" s="1241"/>
      <c r="FR154" s="1241"/>
      <c r="FS154" s="1241"/>
      <c r="HA154" s="1240">
        <v>8</v>
      </c>
      <c r="HB154" s="1240"/>
      <c r="HC154" s="1240"/>
      <c r="HD154" s="1240"/>
      <c r="HE154" s="1240"/>
      <c r="HF154" s="1240"/>
      <c r="HG154" s="1240"/>
      <c r="HH154" s="1240"/>
      <c r="HI154" s="1240"/>
      <c r="HJ154" s="1240"/>
      <c r="HK154" s="1240"/>
      <c r="HL154" s="1240"/>
      <c r="HM154" s="1240"/>
      <c r="HN154" s="1240"/>
      <c r="HO154" s="1240"/>
      <c r="HP154" s="1240"/>
      <c r="HQ154" s="1240"/>
      <c r="HR154" s="1240"/>
      <c r="HS154" s="1241"/>
      <c r="HT154" s="1241"/>
      <c r="HU154" s="1241"/>
      <c r="HV154" s="1241"/>
      <c r="HW154" s="1241"/>
      <c r="HX154" s="1241"/>
      <c r="HY154" s="1241"/>
      <c r="HZ154" s="1241">
        <f>+HV154*HS154</f>
        <v>0</v>
      </c>
      <c r="IA154" s="1241"/>
      <c r="IB154" s="1241"/>
      <c r="IC154" s="1241"/>
      <c r="ID154" s="1241"/>
      <c r="IF154" s="1240">
        <v>8</v>
      </c>
      <c r="IG154" s="1240"/>
      <c r="IH154" s="1240"/>
      <c r="II154" s="1240"/>
      <c r="IJ154" s="1240"/>
      <c r="IK154" s="1240"/>
      <c r="IL154" s="1240"/>
      <c r="IM154" s="1240"/>
      <c r="IN154" s="1240"/>
      <c r="IO154" s="1240"/>
      <c r="IP154" s="1240"/>
      <c r="IQ154" s="1240"/>
      <c r="IR154" s="1240"/>
      <c r="IS154" s="1240"/>
      <c r="IT154" s="1240"/>
      <c r="IU154" s="1240"/>
      <c r="IV154" s="1240"/>
      <c r="IW154" s="1240"/>
      <c r="IX154" s="1241"/>
      <c r="IY154" s="1241"/>
      <c r="IZ154" s="1241"/>
      <c r="JA154" s="1241"/>
      <c r="JB154" s="1241"/>
      <c r="JC154" s="1241"/>
      <c r="JD154" s="1241"/>
      <c r="JE154" s="1241">
        <f>+JA154*IX154</f>
        <v>0</v>
      </c>
      <c r="JF154" s="1241"/>
      <c r="JG154" s="1241"/>
      <c r="JH154" s="1241"/>
      <c r="JI154" s="1241"/>
      <c r="JK154" s="1240">
        <v>8</v>
      </c>
      <c r="JL154" s="1240"/>
      <c r="JM154" s="1240"/>
      <c r="JN154" s="1240"/>
      <c r="JO154" s="1240"/>
      <c r="JP154" s="1240"/>
      <c r="JQ154" s="1240"/>
      <c r="JR154" s="1240"/>
      <c r="JS154" s="1240"/>
      <c r="JT154" s="1240"/>
      <c r="JU154" s="1240"/>
      <c r="JV154" s="1240"/>
      <c r="JW154" s="1240"/>
      <c r="JX154" s="1240"/>
      <c r="JY154" s="1240"/>
      <c r="JZ154" s="1240"/>
      <c r="KA154" s="1240"/>
      <c r="KB154" s="1240"/>
      <c r="KC154" s="1241"/>
      <c r="KD154" s="1241"/>
      <c r="KE154" s="1241"/>
      <c r="KF154" s="1241"/>
      <c r="KG154" s="1241"/>
      <c r="KH154" s="1241"/>
      <c r="KI154" s="1241"/>
      <c r="KJ154" s="1241">
        <f>+KF154*KC154</f>
        <v>0</v>
      </c>
      <c r="KK154" s="1241"/>
      <c r="KL154" s="1241"/>
      <c r="KM154" s="1241"/>
      <c r="KN154" s="1241"/>
      <c r="KP154" s="1240">
        <v>8</v>
      </c>
      <c r="KQ154" s="1240"/>
      <c r="KR154" s="1240"/>
      <c r="KS154" s="1240"/>
      <c r="KT154" s="1240"/>
      <c r="KU154" s="1240"/>
      <c r="KV154" s="1240"/>
      <c r="KW154" s="1240"/>
      <c r="KX154" s="1240"/>
      <c r="KY154" s="1240"/>
      <c r="KZ154" s="1240"/>
      <c r="LA154" s="1240"/>
      <c r="LB154" s="1240"/>
      <c r="LC154" s="1240"/>
      <c r="LD154" s="1240"/>
      <c r="LE154" s="1240"/>
      <c r="LF154" s="1240"/>
      <c r="LG154" s="1240"/>
      <c r="LH154" s="1241"/>
      <c r="LI154" s="1241"/>
      <c r="LJ154" s="1241"/>
      <c r="LK154" s="1241"/>
      <c r="LL154" s="1241"/>
      <c r="LM154" s="1241"/>
      <c r="LN154" s="1241"/>
      <c r="LO154" s="1241">
        <f>+LK154*LH154</f>
        <v>0</v>
      </c>
      <c r="LP154" s="1241"/>
      <c r="LQ154" s="1241"/>
      <c r="LR154" s="1241"/>
      <c r="LS154" s="1241"/>
      <c r="NA154" s="1240">
        <v>8</v>
      </c>
      <c r="NB154" s="1240"/>
      <c r="NC154" s="1240"/>
      <c r="ND154" s="1240"/>
      <c r="NE154" s="1240"/>
      <c r="NF154" s="1240"/>
      <c r="NG154" s="1240"/>
      <c r="NH154" s="1240"/>
      <c r="NI154" s="1240"/>
      <c r="NJ154" s="1240"/>
      <c r="NK154" s="1240"/>
      <c r="NL154" s="1240"/>
      <c r="NM154" s="1240"/>
      <c r="NN154" s="1240"/>
      <c r="NO154" s="1240"/>
      <c r="NP154" s="1240"/>
      <c r="NQ154" s="1240"/>
      <c r="NR154" s="1240"/>
      <c r="NS154" s="1241"/>
      <c r="NT154" s="1241"/>
      <c r="NU154" s="1241"/>
      <c r="NV154" s="1241"/>
      <c r="NW154" s="1241"/>
      <c r="NX154" s="1241"/>
      <c r="NY154" s="1241"/>
      <c r="NZ154" s="1241">
        <f>+NV154*NS154</f>
        <v>0</v>
      </c>
      <c r="OA154" s="1241"/>
      <c r="OB154" s="1241"/>
      <c r="OC154" s="1241"/>
      <c r="OD154" s="1241"/>
      <c r="OF154" s="1240">
        <v>8</v>
      </c>
      <c r="OG154" s="1240"/>
      <c r="OH154" s="1240"/>
      <c r="OI154" s="1240"/>
      <c r="OJ154" s="1240"/>
      <c r="OK154" s="1240"/>
      <c r="OL154" s="1240"/>
      <c r="OM154" s="1240"/>
      <c r="ON154" s="1240"/>
      <c r="OO154" s="1240"/>
      <c r="OP154" s="1240"/>
      <c r="OQ154" s="1240"/>
      <c r="OR154" s="1240"/>
      <c r="OS154" s="1240"/>
      <c r="OT154" s="1240"/>
      <c r="OU154" s="1240"/>
      <c r="OV154" s="1240"/>
      <c r="OW154" s="1240"/>
      <c r="OX154" s="1241"/>
      <c r="OY154" s="1241"/>
      <c r="OZ154" s="1241"/>
      <c r="PA154" s="1241"/>
      <c r="PB154" s="1241"/>
      <c r="PC154" s="1241"/>
      <c r="PD154" s="1241"/>
      <c r="PE154" s="1241">
        <f>+PA154*OX154</f>
        <v>0</v>
      </c>
      <c r="PF154" s="1241"/>
      <c r="PG154" s="1241"/>
      <c r="PH154" s="1241"/>
      <c r="PI154" s="1241"/>
      <c r="PK154" s="1240">
        <v>8</v>
      </c>
      <c r="PL154" s="1240"/>
      <c r="PM154" s="1240"/>
      <c r="PN154" s="1240"/>
      <c r="PO154" s="1240"/>
      <c r="PP154" s="1240"/>
      <c r="PQ154" s="1240"/>
      <c r="PR154" s="1240"/>
      <c r="PS154" s="1240"/>
      <c r="PT154" s="1240"/>
      <c r="PU154" s="1240"/>
      <c r="PV154" s="1240"/>
      <c r="PW154" s="1240"/>
      <c r="PX154" s="1240"/>
      <c r="PY154" s="1240"/>
      <c r="PZ154" s="1240"/>
      <c r="QA154" s="1240"/>
      <c r="QB154" s="1240"/>
      <c r="QC154" s="1241"/>
      <c r="QD154" s="1241"/>
      <c r="QE154" s="1241"/>
      <c r="QF154" s="1241"/>
      <c r="QG154" s="1241"/>
      <c r="QH154" s="1241"/>
      <c r="QI154" s="1241"/>
      <c r="QJ154" s="1241">
        <f>+QF154*QC154</f>
        <v>0</v>
      </c>
      <c r="QK154" s="1241"/>
      <c r="QL154" s="1241"/>
      <c r="QM154" s="1241"/>
      <c r="QN154" s="1241"/>
      <c r="QP154" s="1240">
        <v>8</v>
      </c>
      <c r="QQ154" s="1240"/>
      <c r="QR154" s="1240"/>
      <c r="QS154" s="1240"/>
      <c r="QT154" s="1240"/>
      <c r="QU154" s="1240"/>
      <c r="QV154" s="1240"/>
      <c r="QW154" s="1240"/>
      <c r="QX154" s="1240"/>
      <c r="QY154" s="1240"/>
      <c r="QZ154" s="1240"/>
      <c r="RA154" s="1240"/>
      <c r="RB154" s="1240"/>
      <c r="RC154" s="1240"/>
      <c r="RD154" s="1240"/>
      <c r="RE154" s="1240"/>
      <c r="RF154" s="1240"/>
      <c r="RG154" s="1240"/>
      <c r="RH154" s="1241"/>
      <c r="RI154" s="1241"/>
      <c r="RJ154" s="1241"/>
      <c r="RK154" s="1241"/>
      <c r="RL154" s="1241"/>
      <c r="RM154" s="1241"/>
      <c r="RN154" s="1241"/>
      <c r="RO154" s="1241">
        <f>+RK154*RH154</f>
        <v>0</v>
      </c>
      <c r="RP154" s="1241"/>
      <c r="RQ154" s="1241"/>
      <c r="RR154" s="1241"/>
      <c r="RS154" s="1241"/>
    </row>
    <row r="155" spans="1:487" s="551" customFormat="1" ht="9.9499999999999993" customHeight="1">
      <c r="A155" s="553"/>
      <c r="B155" s="559"/>
      <c r="D155" s="1394" t="s">
        <v>689</v>
      </c>
      <c r="E155" s="1395"/>
      <c r="F155" s="1395"/>
      <c r="G155" s="1395"/>
      <c r="H155" s="1395"/>
      <c r="I155" s="1395"/>
      <c r="J155" s="1395"/>
      <c r="K155" s="1395"/>
      <c r="L155" s="1395"/>
      <c r="M155" s="1395"/>
      <c r="N155" s="1395"/>
      <c r="O155" s="1395"/>
      <c r="P155" s="1395"/>
      <c r="Q155" s="1395"/>
      <c r="R155" s="1395"/>
      <c r="S155" s="1395"/>
      <c r="T155" s="1395"/>
      <c r="U155" s="1395"/>
      <c r="V155" s="1395"/>
      <c r="W155" s="1395"/>
      <c r="X155" s="1395"/>
      <c r="Y155" s="1396"/>
      <c r="Z155" s="545"/>
      <c r="AA155" s="1148"/>
      <c r="AB155" s="1149"/>
      <c r="AC155" s="1150"/>
      <c r="AD155" s="7"/>
      <c r="AE155" s="7"/>
      <c r="BA155" s="1240"/>
      <c r="BB155" s="1240"/>
      <c r="BC155" s="1240"/>
      <c r="BD155" s="1240"/>
      <c r="BE155" s="1240"/>
      <c r="BF155" s="1240"/>
      <c r="BG155" s="1240"/>
      <c r="BH155" s="1240"/>
      <c r="BI155" s="1240"/>
      <c r="BJ155" s="1240"/>
      <c r="BK155" s="1240"/>
      <c r="BL155" s="1240"/>
      <c r="BM155" s="1240"/>
      <c r="BN155" s="1240"/>
      <c r="BO155" s="1240"/>
      <c r="BP155" s="1240"/>
      <c r="BQ155" s="1240"/>
      <c r="BR155" s="1240"/>
      <c r="BS155" s="1241"/>
      <c r="BT155" s="1241"/>
      <c r="BU155" s="1241"/>
      <c r="BV155" s="1241"/>
      <c r="BW155" s="1241"/>
      <c r="BX155" s="1241"/>
      <c r="BY155" s="1241"/>
      <c r="BZ155" s="1241"/>
      <c r="CA155" s="1241"/>
      <c r="CB155" s="1241"/>
      <c r="CC155" s="1241"/>
      <c r="CD155" s="1241"/>
      <c r="CF155" s="1240"/>
      <c r="CG155" s="1240"/>
      <c r="CH155" s="1240"/>
      <c r="CI155" s="1240"/>
      <c r="CJ155" s="1240"/>
      <c r="CK155" s="1240"/>
      <c r="CL155" s="1240"/>
      <c r="CM155" s="1240"/>
      <c r="CN155" s="1240"/>
      <c r="CO155" s="1240"/>
      <c r="CP155" s="1240"/>
      <c r="CQ155" s="1240"/>
      <c r="CR155" s="1240"/>
      <c r="CS155" s="1240"/>
      <c r="CT155" s="1240"/>
      <c r="CU155" s="1240"/>
      <c r="CV155" s="1240"/>
      <c r="CW155" s="1240"/>
      <c r="CX155" s="1241"/>
      <c r="CY155" s="1241"/>
      <c r="CZ155" s="1241"/>
      <c r="DA155" s="1241"/>
      <c r="DB155" s="1241"/>
      <c r="DC155" s="1241"/>
      <c r="DD155" s="1241"/>
      <c r="DE155" s="1241"/>
      <c r="DF155" s="1241"/>
      <c r="DG155" s="1241"/>
      <c r="DH155" s="1241"/>
      <c r="DI155" s="1241"/>
      <c r="DK155" s="1240"/>
      <c r="DL155" s="1240"/>
      <c r="DM155" s="1240"/>
      <c r="DN155" s="1240"/>
      <c r="DO155" s="1240"/>
      <c r="DP155" s="1240"/>
      <c r="DQ155" s="1240"/>
      <c r="DR155" s="1240"/>
      <c r="DS155" s="1240"/>
      <c r="DT155" s="1240"/>
      <c r="DU155" s="1240"/>
      <c r="DV155" s="1240"/>
      <c r="DW155" s="1240"/>
      <c r="DX155" s="1240"/>
      <c r="DY155" s="1240"/>
      <c r="DZ155" s="1240"/>
      <c r="EA155" s="1240"/>
      <c r="EB155" s="1240"/>
      <c r="EC155" s="1241"/>
      <c r="ED155" s="1241"/>
      <c r="EE155" s="1241"/>
      <c r="EF155" s="1241"/>
      <c r="EG155" s="1241"/>
      <c r="EH155" s="1241"/>
      <c r="EI155" s="1241"/>
      <c r="EJ155" s="1241"/>
      <c r="EK155" s="1241"/>
      <c r="EL155" s="1241"/>
      <c r="EM155" s="1241"/>
      <c r="EN155" s="1241"/>
      <c r="EP155" s="1240"/>
      <c r="EQ155" s="1240"/>
      <c r="ER155" s="1240"/>
      <c r="ES155" s="1240"/>
      <c r="ET155" s="1240"/>
      <c r="EU155" s="1240"/>
      <c r="EV155" s="1240"/>
      <c r="EW155" s="1240"/>
      <c r="EX155" s="1240"/>
      <c r="EY155" s="1240"/>
      <c r="EZ155" s="1240"/>
      <c r="FA155" s="1240"/>
      <c r="FB155" s="1240"/>
      <c r="FC155" s="1240"/>
      <c r="FD155" s="1240"/>
      <c r="FE155" s="1240"/>
      <c r="FF155" s="1240"/>
      <c r="FG155" s="1240"/>
      <c r="FH155" s="1241"/>
      <c r="FI155" s="1241"/>
      <c r="FJ155" s="1241"/>
      <c r="FK155" s="1241"/>
      <c r="FL155" s="1241"/>
      <c r="FM155" s="1241"/>
      <c r="FN155" s="1241"/>
      <c r="FO155" s="1241"/>
      <c r="FP155" s="1241"/>
      <c r="FQ155" s="1241"/>
      <c r="FR155" s="1241"/>
      <c r="FS155" s="1241"/>
      <c r="HA155" s="1240"/>
      <c r="HB155" s="1240"/>
      <c r="HC155" s="1240"/>
      <c r="HD155" s="1240"/>
      <c r="HE155" s="1240"/>
      <c r="HF155" s="1240"/>
      <c r="HG155" s="1240"/>
      <c r="HH155" s="1240"/>
      <c r="HI155" s="1240"/>
      <c r="HJ155" s="1240"/>
      <c r="HK155" s="1240"/>
      <c r="HL155" s="1240"/>
      <c r="HM155" s="1240"/>
      <c r="HN155" s="1240"/>
      <c r="HO155" s="1240"/>
      <c r="HP155" s="1240"/>
      <c r="HQ155" s="1240"/>
      <c r="HR155" s="1240"/>
      <c r="HS155" s="1241"/>
      <c r="HT155" s="1241"/>
      <c r="HU155" s="1241"/>
      <c r="HV155" s="1241"/>
      <c r="HW155" s="1241"/>
      <c r="HX155" s="1241"/>
      <c r="HY155" s="1241"/>
      <c r="HZ155" s="1241"/>
      <c r="IA155" s="1241"/>
      <c r="IB155" s="1241"/>
      <c r="IC155" s="1241"/>
      <c r="ID155" s="1241"/>
      <c r="IF155" s="1240"/>
      <c r="IG155" s="1240"/>
      <c r="IH155" s="1240"/>
      <c r="II155" s="1240"/>
      <c r="IJ155" s="1240"/>
      <c r="IK155" s="1240"/>
      <c r="IL155" s="1240"/>
      <c r="IM155" s="1240"/>
      <c r="IN155" s="1240"/>
      <c r="IO155" s="1240"/>
      <c r="IP155" s="1240"/>
      <c r="IQ155" s="1240"/>
      <c r="IR155" s="1240"/>
      <c r="IS155" s="1240"/>
      <c r="IT155" s="1240"/>
      <c r="IU155" s="1240"/>
      <c r="IV155" s="1240"/>
      <c r="IW155" s="1240"/>
      <c r="IX155" s="1241"/>
      <c r="IY155" s="1241"/>
      <c r="IZ155" s="1241"/>
      <c r="JA155" s="1241"/>
      <c r="JB155" s="1241"/>
      <c r="JC155" s="1241"/>
      <c r="JD155" s="1241"/>
      <c r="JE155" s="1241"/>
      <c r="JF155" s="1241"/>
      <c r="JG155" s="1241"/>
      <c r="JH155" s="1241"/>
      <c r="JI155" s="1241"/>
      <c r="JK155" s="1240"/>
      <c r="JL155" s="1240"/>
      <c r="JM155" s="1240"/>
      <c r="JN155" s="1240"/>
      <c r="JO155" s="1240"/>
      <c r="JP155" s="1240"/>
      <c r="JQ155" s="1240"/>
      <c r="JR155" s="1240"/>
      <c r="JS155" s="1240"/>
      <c r="JT155" s="1240"/>
      <c r="JU155" s="1240"/>
      <c r="JV155" s="1240"/>
      <c r="JW155" s="1240"/>
      <c r="JX155" s="1240"/>
      <c r="JY155" s="1240"/>
      <c r="JZ155" s="1240"/>
      <c r="KA155" s="1240"/>
      <c r="KB155" s="1240"/>
      <c r="KC155" s="1241"/>
      <c r="KD155" s="1241"/>
      <c r="KE155" s="1241"/>
      <c r="KF155" s="1241"/>
      <c r="KG155" s="1241"/>
      <c r="KH155" s="1241"/>
      <c r="KI155" s="1241"/>
      <c r="KJ155" s="1241"/>
      <c r="KK155" s="1241"/>
      <c r="KL155" s="1241"/>
      <c r="KM155" s="1241"/>
      <c r="KN155" s="1241"/>
      <c r="KP155" s="1240"/>
      <c r="KQ155" s="1240"/>
      <c r="KR155" s="1240"/>
      <c r="KS155" s="1240"/>
      <c r="KT155" s="1240"/>
      <c r="KU155" s="1240"/>
      <c r="KV155" s="1240"/>
      <c r="KW155" s="1240"/>
      <c r="KX155" s="1240"/>
      <c r="KY155" s="1240"/>
      <c r="KZ155" s="1240"/>
      <c r="LA155" s="1240"/>
      <c r="LB155" s="1240"/>
      <c r="LC155" s="1240"/>
      <c r="LD155" s="1240"/>
      <c r="LE155" s="1240"/>
      <c r="LF155" s="1240"/>
      <c r="LG155" s="1240"/>
      <c r="LH155" s="1241"/>
      <c r="LI155" s="1241"/>
      <c r="LJ155" s="1241"/>
      <c r="LK155" s="1241"/>
      <c r="LL155" s="1241"/>
      <c r="LM155" s="1241"/>
      <c r="LN155" s="1241"/>
      <c r="LO155" s="1241"/>
      <c r="LP155" s="1241"/>
      <c r="LQ155" s="1241"/>
      <c r="LR155" s="1241"/>
      <c r="LS155" s="1241"/>
      <c r="NA155" s="1240"/>
      <c r="NB155" s="1240"/>
      <c r="NC155" s="1240"/>
      <c r="ND155" s="1240"/>
      <c r="NE155" s="1240"/>
      <c r="NF155" s="1240"/>
      <c r="NG155" s="1240"/>
      <c r="NH155" s="1240"/>
      <c r="NI155" s="1240"/>
      <c r="NJ155" s="1240"/>
      <c r="NK155" s="1240"/>
      <c r="NL155" s="1240"/>
      <c r="NM155" s="1240"/>
      <c r="NN155" s="1240"/>
      <c r="NO155" s="1240"/>
      <c r="NP155" s="1240"/>
      <c r="NQ155" s="1240"/>
      <c r="NR155" s="1240"/>
      <c r="NS155" s="1241"/>
      <c r="NT155" s="1241"/>
      <c r="NU155" s="1241"/>
      <c r="NV155" s="1241"/>
      <c r="NW155" s="1241"/>
      <c r="NX155" s="1241"/>
      <c r="NY155" s="1241"/>
      <c r="NZ155" s="1241"/>
      <c r="OA155" s="1241"/>
      <c r="OB155" s="1241"/>
      <c r="OC155" s="1241"/>
      <c r="OD155" s="1241"/>
      <c r="OF155" s="1240"/>
      <c r="OG155" s="1240"/>
      <c r="OH155" s="1240"/>
      <c r="OI155" s="1240"/>
      <c r="OJ155" s="1240"/>
      <c r="OK155" s="1240"/>
      <c r="OL155" s="1240"/>
      <c r="OM155" s="1240"/>
      <c r="ON155" s="1240"/>
      <c r="OO155" s="1240"/>
      <c r="OP155" s="1240"/>
      <c r="OQ155" s="1240"/>
      <c r="OR155" s="1240"/>
      <c r="OS155" s="1240"/>
      <c r="OT155" s="1240"/>
      <c r="OU155" s="1240"/>
      <c r="OV155" s="1240"/>
      <c r="OW155" s="1240"/>
      <c r="OX155" s="1241"/>
      <c r="OY155" s="1241"/>
      <c r="OZ155" s="1241"/>
      <c r="PA155" s="1241"/>
      <c r="PB155" s="1241"/>
      <c r="PC155" s="1241"/>
      <c r="PD155" s="1241"/>
      <c r="PE155" s="1241"/>
      <c r="PF155" s="1241"/>
      <c r="PG155" s="1241"/>
      <c r="PH155" s="1241"/>
      <c r="PI155" s="1241"/>
      <c r="PK155" s="1240"/>
      <c r="PL155" s="1240"/>
      <c r="PM155" s="1240"/>
      <c r="PN155" s="1240"/>
      <c r="PO155" s="1240"/>
      <c r="PP155" s="1240"/>
      <c r="PQ155" s="1240"/>
      <c r="PR155" s="1240"/>
      <c r="PS155" s="1240"/>
      <c r="PT155" s="1240"/>
      <c r="PU155" s="1240"/>
      <c r="PV155" s="1240"/>
      <c r="PW155" s="1240"/>
      <c r="PX155" s="1240"/>
      <c r="PY155" s="1240"/>
      <c r="PZ155" s="1240"/>
      <c r="QA155" s="1240"/>
      <c r="QB155" s="1240"/>
      <c r="QC155" s="1241"/>
      <c r="QD155" s="1241"/>
      <c r="QE155" s="1241"/>
      <c r="QF155" s="1241"/>
      <c r="QG155" s="1241"/>
      <c r="QH155" s="1241"/>
      <c r="QI155" s="1241"/>
      <c r="QJ155" s="1241"/>
      <c r="QK155" s="1241"/>
      <c r="QL155" s="1241"/>
      <c r="QM155" s="1241"/>
      <c r="QN155" s="1241"/>
      <c r="QP155" s="1240"/>
      <c r="QQ155" s="1240"/>
      <c r="QR155" s="1240"/>
      <c r="QS155" s="1240"/>
      <c r="QT155" s="1240"/>
      <c r="QU155" s="1240"/>
      <c r="QV155" s="1240"/>
      <c r="QW155" s="1240"/>
      <c r="QX155" s="1240"/>
      <c r="QY155" s="1240"/>
      <c r="QZ155" s="1240"/>
      <c r="RA155" s="1240"/>
      <c r="RB155" s="1240"/>
      <c r="RC155" s="1240"/>
      <c r="RD155" s="1240"/>
      <c r="RE155" s="1240"/>
      <c r="RF155" s="1240"/>
      <c r="RG155" s="1240"/>
      <c r="RH155" s="1241"/>
      <c r="RI155" s="1241"/>
      <c r="RJ155" s="1241"/>
      <c r="RK155" s="1241"/>
      <c r="RL155" s="1241"/>
      <c r="RM155" s="1241"/>
      <c r="RN155" s="1241"/>
      <c r="RO155" s="1241"/>
      <c r="RP155" s="1241"/>
      <c r="RQ155" s="1241"/>
      <c r="RR155" s="1241"/>
      <c r="RS155" s="1241"/>
    </row>
    <row r="156" spans="1:487" s="551" customFormat="1" ht="9.9499999999999993" customHeight="1">
      <c r="A156" s="553"/>
      <c r="B156" s="559"/>
      <c r="C156" s="480"/>
      <c r="D156" s="1399"/>
      <c r="E156" s="1400"/>
      <c r="F156" s="1400"/>
      <c r="G156" s="1400"/>
      <c r="H156" s="1400"/>
      <c r="I156" s="1400"/>
      <c r="J156" s="1400"/>
      <c r="K156" s="1400"/>
      <c r="L156" s="1400"/>
      <c r="M156" s="1400"/>
      <c r="N156" s="1400"/>
      <c r="O156" s="1400"/>
      <c r="P156" s="1400"/>
      <c r="Q156" s="1400"/>
      <c r="R156" s="1400"/>
      <c r="S156" s="1400"/>
      <c r="T156" s="1400"/>
      <c r="U156" s="1400"/>
      <c r="V156" s="1400"/>
      <c r="W156" s="1400"/>
      <c r="X156" s="1400"/>
      <c r="Y156" s="1401"/>
      <c r="Z156" s="545"/>
      <c r="AA156" s="1154"/>
      <c r="AB156" s="1155"/>
      <c r="AC156" s="1156"/>
      <c r="AD156" s="7"/>
      <c r="AE156" s="7"/>
      <c r="BA156" s="1240"/>
      <c r="BB156" s="1240"/>
      <c r="BC156" s="1240"/>
      <c r="BD156" s="1240"/>
      <c r="BE156" s="1240"/>
      <c r="BF156" s="1240"/>
      <c r="BG156" s="1240"/>
      <c r="BH156" s="1240"/>
      <c r="BI156" s="1240"/>
      <c r="BJ156" s="1240"/>
      <c r="BK156" s="1240"/>
      <c r="BL156" s="1240"/>
      <c r="BM156" s="1240"/>
      <c r="BN156" s="1240"/>
      <c r="BO156" s="1240"/>
      <c r="BP156" s="1240"/>
      <c r="BQ156" s="1240"/>
      <c r="BR156" s="1240"/>
      <c r="BS156" s="1241"/>
      <c r="BT156" s="1241"/>
      <c r="BU156" s="1241"/>
      <c r="BV156" s="1241"/>
      <c r="BW156" s="1241"/>
      <c r="BX156" s="1241"/>
      <c r="BY156" s="1241"/>
      <c r="BZ156" s="1241"/>
      <c r="CA156" s="1241"/>
      <c r="CB156" s="1241"/>
      <c r="CC156" s="1241"/>
      <c r="CD156" s="1241"/>
      <c r="CF156" s="1240"/>
      <c r="CG156" s="1240"/>
      <c r="CH156" s="1240"/>
      <c r="CI156" s="1240"/>
      <c r="CJ156" s="1240"/>
      <c r="CK156" s="1240"/>
      <c r="CL156" s="1240"/>
      <c r="CM156" s="1240"/>
      <c r="CN156" s="1240"/>
      <c r="CO156" s="1240"/>
      <c r="CP156" s="1240"/>
      <c r="CQ156" s="1240"/>
      <c r="CR156" s="1240"/>
      <c r="CS156" s="1240"/>
      <c r="CT156" s="1240"/>
      <c r="CU156" s="1240"/>
      <c r="CV156" s="1240"/>
      <c r="CW156" s="1240"/>
      <c r="CX156" s="1241"/>
      <c r="CY156" s="1241"/>
      <c r="CZ156" s="1241"/>
      <c r="DA156" s="1241"/>
      <c r="DB156" s="1241"/>
      <c r="DC156" s="1241"/>
      <c r="DD156" s="1241"/>
      <c r="DE156" s="1241"/>
      <c r="DF156" s="1241"/>
      <c r="DG156" s="1241"/>
      <c r="DH156" s="1241"/>
      <c r="DI156" s="1241"/>
      <c r="DK156" s="1240"/>
      <c r="DL156" s="1240"/>
      <c r="DM156" s="1240"/>
      <c r="DN156" s="1240"/>
      <c r="DO156" s="1240"/>
      <c r="DP156" s="1240"/>
      <c r="DQ156" s="1240"/>
      <c r="DR156" s="1240"/>
      <c r="DS156" s="1240"/>
      <c r="DT156" s="1240"/>
      <c r="DU156" s="1240"/>
      <c r="DV156" s="1240"/>
      <c r="DW156" s="1240"/>
      <c r="DX156" s="1240"/>
      <c r="DY156" s="1240"/>
      <c r="DZ156" s="1240"/>
      <c r="EA156" s="1240"/>
      <c r="EB156" s="1240"/>
      <c r="EC156" s="1241"/>
      <c r="ED156" s="1241"/>
      <c r="EE156" s="1241"/>
      <c r="EF156" s="1241"/>
      <c r="EG156" s="1241"/>
      <c r="EH156" s="1241"/>
      <c r="EI156" s="1241"/>
      <c r="EJ156" s="1241"/>
      <c r="EK156" s="1241"/>
      <c r="EL156" s="1241"/>
      <c r="EM156" s="1241"/>
      <c r="EN156" s="1241"/>
      <c r="EP156" s="1240"/>
      <c r="EQ156" s="1240"/>
      <c r="ER156" s="1240"/>
      <c r="ES156" s="1240"/>
      <c r="ET156" s="1240"/>
      <c r="EU156" s="1240"/>
      <c r="EV156" s="1240"/>
      <c r="EW156" s="1240"/>
      <c r="EX156" s="1240"/>
      <c r="EY156" s="1240"/>
      <c r="EZ156" s="1240"/>
      <c r="FA156" s="1240"/>
      <c r="FB156" s="1240"/>
      <c r="FC156" s="1240"/>
      <c r="FD156" s="1240"/>
      <c r="FE156" s="1240"/>
      <c r="FF156" s="1240"/>
      <c r="FG156" s="1240"/>
      <c r="FH156" s="1241"/>
      <c r="FI156" s="1241"/>
      <c r="FJ156" s="1241"/>
      <c r="FK156" s="1241"/>
      <c r="FL156" s="1241"/>
      <c r="FM156" s="1241"/>
      <c r="FN156" s="1241"/>
      <c r="FO156" s="1241"/>
      <c r="FP156" s="1241"/>
      <c r="FQ156" s="1241"/>
      <c r="FR156" s="1241"/>
      <c r="FS156" s="1241"/>
      <c r="HA156" s="1240"/>
      <c r="HB156" s="1240"/>
      <c r="HC156" s="1240"/>
      <c r="HD156" s="1240"/>
      <c r="HE156" s="1240"/>
      <c r="HF156" s="1240"/>
      <c r="HG156" s="1240"/>
      <c r="HH156" s="1240"/>
      <c r="HI156" s="1240"/>
      <c r="HJ156" s="1240"/>
      <c r="HK156" s="1240"/>
      <c r="HL156" s="1240"/>
      <c r="HM156" s="1240"/>
      <c r="HN156" s="1240"/>
      <c r="HO156" s="1240"/>
      <c r="HP156" s="1240"/>
      <c r="HQ156" s="1240"/>
      <c r="HR156" s="1240"/>
      <c r="HS156" s="1241"/>
      <c r="HT156" s="1241"/>
      <c r="HU156" s="1241"/>
      <c r="HV156" s="1241"/>
      <c r="HW156" s="1241"/>
      <c r="HX156" s="1241"/>
      <c r="HY156" s="1241"/>
      <c r="HZ156" s="1241"/>
      <c r="IA156" s="1241"/>
      <c r="IB156" s="1241"/>
      <c r="IC156" s="1241"/>
      <c r="ID156" s="1241"/>
      <c r="IF156" s="1240"/>
      <c r="IG156" s="1240"/>
      <c r="IH156" s="1240"/>
      <c r="II156" s="1240"/>
      <c r="IJ156" s="1240"/>
      <c r="IK156" s="1240"/>
      <c r="IL156" s="1240"/>
      <c r="IM156" s="1240"/>
      <c r="IN156" s="1240"/>
      <c r="IO156" s="1240"/>
      <c r="IP156" s="1240"/>
      <c r="IQ156" s="1240"/>
      <c r="IR156" s="1240"/>
      <c r="IS156" s="1240"/>
      <c r="IT156" s="1240"/>
      <c r="IU156" s="1240"/>
      <c r="IV156" s="1240"/>
      <c r="IW156" s="1240"/>
      <c r="IX156" s="1241"/>
      <c r="IY156" s="1241"/>
      <c r="IZ156" s="1241"/>
      <c r="JA156" s="1241"/>
      <c r="JB156" s="1241"/>
      <c r="JC156" s="1241"/>
      <c r="JD156" s="1241"/>
      <c r="JE156" s="1241"/>
      <c r="JF156" s="1241"/>
      <c r="JG156" s="1241"/>
      <c r="JH156" s="1241"/>
      <c r="JI156" s="1241"/>
      <c r="JK156" s="1240"/>
      <c r="JL156" s="1240"/>
      <c r="JM156" s="1240"/>
      <c r="JN156" s="1240"/>
      <c r="JO156" s="1240"/>
      <c r="JP156" s="1240"/>
      <c r="JQ156" s="1240"/>
      <c r="JR156" s="1240"/>
      <c r="JS156" s="1240"/>
      <c r="JT156" s="1240"/>
      <c r="JU156" s="1240"/>
      <c r="JV156" s="1240"/>
      <c r="JW156" s="1240"/>
      <c r="JX156" s="1240"/>
      <c r="JY156" s="1240"/>
      <c r="JZ156" s="1240"/>
      <c r="KA156" s="1240"/>
      <c r="KB156" s="1240"/>
      <c r="KC156" s="1241"/>
      <c r="KD156" s="1241"/>
      <c r="KE156" s="1241"/>
      <c r="KF156" s="1241"/>
      <c r="KG156" s="1241"/>
      <c r="KH156" s="1241"/>
      <c r="KI156" s="1241"/>
      <c r="KJ156" s="1241"/>
      <c r="KK156" s="1241"/>
      <c r="KL156" s="1241"/>
      <c r="KM156" s="1241"/>
      <c r="KN156" s="1241"/>
      <c r="KP156" s="1240"/>
      <c r="KQ156" s="1240"/>
      <c r="KR156" s="1240"/>
      <c r="KS156" s="1240"/>
      <c r="KT156" s="1240"/>
      <c r="KU156" s="1240"/>
      <c r="KV156" s="1240"/>
      <c r="KW156" s="1240"/>
      <c r="KX156" s="1240"/>
      <c r="KY156" s="1240"/>
      <c r="KZ156" s="1240"/>
      <c r="LA156" s="1240"/>
      <c r="LB156" s="1240"/>
      <c r="LC156" s="1240"/>
      <c r="LD156" s="1240"/>
      <c r="LE156" s="1240"/>
      <c r="LF156" s="1240"/>
      <c r="LG156" s="1240"/>
      <c r="LH156" s="1241"/>
      <c r="LI156" s="1241"/>
      <c r="LJ156" s="1241"/>
      <c r="LK156" s="1241"/>
      <c r="LL156" s="1241"/>
      <c r="LM156" s="1241"/>
      <c r="LN156" s="1241"/>
      <c r="LO156" s="1241"/>
      <c r="LP156" s="1241"/>
      <c r="LQ156" s="1241"/>
      <c r="LR156" s="1241"/>
      <c r="LS156" s="1241"/>
      <c r="NA156" s="1240"/>
      <c r="NB156" s="1240"/>
      <c r="NC156" s="1240"/>
      <c r="ND156" s="1240"/>
      <c r="NE156" s="1240"/>
      <c r="NF156" s="1240"/>
      <c r="NG156" s="1240"/>
      <c r="NH156" s="1240"/>
      <c r="NI156" s="1240"/>
      <c r="NJ156" s="1240"/>
      <c r="NK156" s="1240"/>
      <c r="NL156" s="1240"/>
      <c r="NM156" s="1240"/>
      <c r="NN156" s="1240"/>
      <c r="NO156" s="1240"/>
      <c r="NP156" s="1240"/>
      <c r="NQ156" s="1240"/>
      <c r="NR156" s="1240"/>
      <c r="NS156" s="1241"/>
      <c r="NT156" s="1241"/>
      <c r="NU156" s="1241"/>
      <c r="NV156" s="1241"/>
      <c r="NW156" s="1241"/>
      <c r="NX156" s="1241"/>
      <c r="NY156" s="1241"/>
      <c r="NZ156" s="1241"/>
      <c r="OA156" s="1241"/>
      <c r="OB156" s="1241"/>
      <c r="OC156" s="1241"/>
      <c r="OD156" s="1241"/>
      <c r="OF156" s="1240"/>
      <c r="OG156" s="1240"/>
      <c r="OH156" s="1240"/>
      <c r="OI156" s="1240"/>
      <c r="OJ156" s="1240"/>
      <c r="OK156" s="1240"/>
      <c r="OL156" s="1240"/>
      <c r="OM156" s="1240"/>
      <c r="ON156" s="1240"/>
      <c r="OO156" s="1240"/>
      <c r="OP156" s="1240"/>
      <c r="OQ156" s="1240"/>
      <c r="OR156" s="1240"/>
      <c r="OS156" s="1240"/>
      <c r="OT156" s="1240"/>
      <c r="OU156" s="1240"/>
      <c r="OV156" s="1240"/>
      <c r="OW156" s="1240"/>
      <c r="OX156" s="1241"/>
      <c r="OY156" s="1241"/>
      <c r="OZ156" s="1241"/>
      <c r="PA156" s="1241"/>
      <c r="PB156" s="1241"/>
      <c r="PC156" s="1241"/>
      <c r="PD156" s="1241"/>
      <c r="PE156" s="1241"/>
      <c r="PF156" s="1241"/>
      <c r="PG156" s="1241"/>
      <c r="PH156" s="1241"/>
      <c r="PI156" s="1241"/>
      <c r="PK156" s="1240"/>
      <c r="PL156" s="1240"/>
      <c r="PM156" s="1240"/>
      <c r="PN156" s="1240"/>
      <c r="PO156" s="1240"/>
      <c r="PP156" s="1240"/>
      <c r="PQ156" s="1240"/>
      <c r="PR156" s="1240"/>
      <c r="PS156" s="1240"/>
      <c r="PT156" s="1240"/>
      <c r="PU156" s="1240"/>
      <c r="PV156" s="1240"/>
      <c r="PW156" s="1240"/>
      <c r="PX156" s="1240"/>
      <c r="PY156" s="1240"/>
      <c r="PZ156" s="1240"/>
      <c r="QA156" s="1240"/>
      <c r="QB156" s="1240"/>
      <c r="QC156" s="1241"/>
      <c r="QD156" s="1241"/>
      <c r="QE156" s="1241"/>
      <c r="QF156" s="1241"/>
      <c r="QG156" s="1241"/>
      <c r="QH156" s="1241"/>
      <c r="QI156" s="1241"/>
      <c r="QJ156" s="1241"/>
      <c r="QK156" s="1241"/>
      <c r="QL156" s="1241"/>
      <c r="QM156" s="1241"/>
      <c r="QN156" s="1241"/>
      <c r="QP156" s="1240"/>
      <c r="QQ156" s="1240"/>
      <c r="QR156" s="1240"/>
      <c r="QS156" s="1240"/>
      <c r="QT156" s="1240"/>
      <c r="QU156" s="1240"/>
      <c r="QV156" s="1240"/>
      <c r="QW156" s="1240"/>
      <c r="QX156" s="1240"/>
      <c r="QY156" s="1240"/>
      <c r="QZ156" s="1240"/>
      <c r="RA156" s="1240"/>
      <c r="RB156" s="1240"/>
      <c r="RC156" s="1240"/>
      <c r="RD156" s="1240"/>
      <c r="RE156" s="1240"/>
      <c r="RF156" s="1240"/>
      <c r="RG156" s="1240"/>
      <c r="RH156" s="1241"/>
      <c r="RI156" s="1241"/>
      <c r="RJ156" s="1241"/>
      <c r="RK156" s="1241"/>
      <c r="RL156" s="1241"/>
      <c r="RM156" s="1241"/>
      <c r="RN156" s="1241"/>
      <c r="RO156" s="1241"/>
      <c r="RP156" s="1241"/>
      <c r="RQ156" s="1241"/>
      <c r="RR156" s="1241"/>
      <c r="RS156" s="1241"/>
    </row>
    <row r="157" spans="1:487" s="551" customFormat="1" ht="9.9499999999999993" customHeight="1">
      <c r="A157" s="553"/>
      <c r="B157" s="7"/>
      <c r="C157" s="224"/>
      <c r="D157" s="224"/>
      <c r="E157" s="224"/>
      <c r="F157" s="224"/>
      <c r="G157" s="224"/>
      <c r="H157" s="224"/>
      <c r="I157" s="224"/>
      <c r="J157" s="224"/>
      <c r="K157" s="224"/>
      <c r="L157" s="224"/>
      <c r="M157" s="224"/>
      <c r="N157" s="224"/>
      <c r="O157" s="224"/>
      <c r="P157" s="224"/>
      <c r="Q157" s="224"/>
      <c r="R157" s="224"/>
      <c r="S157" s="224"/>
      <c r="T157" s="224"/>
      <c r="U157" s="224"/>
      <c r="V157" s="224"/>
      <c r="W157" s="224"/>
      <c r="X157" s="224"/>
      <c r="Y157" s="224"/>
      <c r="Z157" s="224"/>
      <c r="AA157" s="224"/>
      <c r="AB157" s="224"/>
      <c r="AC157" s="224"/>
      <c r="AD157" s="224"/>
      <c r="AE157" s="10"/>
      <c r="AF157" s="7"/>
      <c r="BA157" s="1240"/>
      <c r="BB157" s="1240"/>
      <c r="BC157" s="1240"/>
      <c r="BD157" s="1240"/>
      <c r="BE157" s="1240"/>
      <c r="BF157" s="1240"/>
      <c r="BG157" s="1240"/>
      <c r="BH157" s="1240"/>
      <c r="BI157" s="1240"/>
      <c r="BJ157" s="1240"/>
      <c r="BK157" s="1240"/>
      <c r="BL157" s="1240"/>
      <c r="BM157" s="1240"/>
      <c r="BN157" s="1240"/>
      <c r="BO157" s="1240"/>
      <c r="BP157" s="1240"/>
      <c r="BQ157" s="1240"/>
      <c r="BR157" s="1240"/>
      <c r="BS157" s="1241"/>
      <c r="BT157" s="1241"/>
      <c r="BU157" s="1241"/>
      <c r="BV157" s="1241"/>
      <c r="BW157" s="1241"/>
      <c r="BX157" s="1241"/>
      <c r="BY157" s="1241"/>
      <c r="BZ157" s="1241"/>
      <c r="CA157" s="1241"/>
      <c r="CB157" s="1241"/>
      <c r="CC157" s="1241"/>
      <c r="CD157" s="1241"/>
      <c r="CF157" s="1240"/>
      <c r="CG157" s="1240"/>
      <c r="CH157" s="1240"/>
      <c r="CI157" s="1240"/>
      <c r="CJ157" s="1240"/>
      <c r="CK157" s="1240"/>
      <c r="CL157" s="1240"/>
      <c r="CM157" s="1240"/>
      <c r="CN157" s="1240"/>
      <c r="CO157" s="1240"/>
      <c r="CP157" s="1240"/>
      <c r="CQ157" s="1240"/>
      <c r="CR157" s="1240"/>
      <c r="CS157" s="1240"/>
      <c r="CT157" s="1240"/>
      <c r="CU157" s="1240"/>
      <c r="CV157" s="1240"/>
      <c r="CW157" s="1240"/>
      <c r="CX157" s="1241"/>
      <c r="CY157" s="1241"/>
      <c r="CZ157" s="1241"/>
      <c r="DA157" s="1241"/>
      <c r="DB157" s="1241"/>
      <c r="DC157" s="1241"/>
      <c r="DD157" s="1241"/>
      <c r="DE157" s="1241"/>
      <c r="DF157" s="1241"/>
      <c r="DG157" s="1241"/>
      <c r="DH157" s="1241"/>
      <c r="DI157" s="1241"/>
      <c r="DK157" s="1240"/>
      <c r="DL157" s="1240"/>
      <c r="DM157" s="1240"/>
      <c r="DN157" s="1240"/>
      <c r="DO157" s="1240"/>
      <c r="DP157" s="1240"/>
      <c r="DQ157" s="1240"/>
      <c r="DR157" s="1240"/>
      <c r="DS157" s="1240"/>
      <c r="DT157" s="1240"/>
      <c r="DU157" s="1240"/>
      <c r="DV157" s="1240"/>
      <c r="DW157" s="1240"/>
      <c r="DX157" s="1240"/>
      <c r="DY157" s="1240"/>
      <c r="DZ157" s="1240"/>
      <c r="EA157" s="1240"/>
      <c r="EB157" s="1240"/>
      <c r="EC157" s="1241"/>
      <c r="ED157" s="1241"/>
      <c r="EE157" s="1241"/>
      <c r="EF157" s="1241"/>
      <c r="EG157" s="1241"/>
      <c r="EH157" s="1241"/>
      <c r="EI157" s="1241"/>
      <c r="EJ157" s="1241"/>
      <c r="EK157" s="1241"/>
      <c r="EL157" s="1241"/>
      <c r="EM157" s="1241"/>
      <c r="EN157" s="1241"/>
      <c r="EP157" s="1240"/>
      <c r="EQ157" s="1240"/>
      <c r="ER157" s="1240"/>
      <c r="ES157" s="1240"/>
      <c r="ET157" s="1240"/>
      <c r="EU157" s="1240"/>
      <c r="EV157" s="1240"/>
      <c r="EW157" s="1240"/>
      <c r="EX157" s="1240"/>
      <c r="EY157" s="1240"/>
      <c r="EZ157" s="1240"/>
      <c r="FA157" s="1240"/>
      <c r="FB157" s="1240"/>
      <c r="FC157" s="1240"/>
      <c r="FD157" s="1240"/>
      <c r="FE157" s="1240"/>
      <c r="FF157" s="1240"/>
      <c r="FG157" s="1240"/>
      <c r="FH157" s="1241"/>
      <c r="FI157" s="1241"/>
      <c r="FJ157" s="1241"/>
      <c r="FK157" s="1241"/>
      <c r="FL157" s="1241"/>
      <c r="FM157" s="1241"/>
      <c r="FN157" s="1241"/>
      <c r="FO157" s="1241"/>
      <c r="FP157" s="1241"/>
      <c r="FQ157" s="1241"/>
      <c r="FR157" s="1241"/>
      <c r="FS157" s="1241"/>
      <c r="HA157" s="1240"/>
      <c r="HB157" s="1240"/>
      <c r="HC157" s="1240"/>
      <c r="HD157" s="1240"/>
      <c r="HE157" s="1240"/>
      <c r="HF157" s="1240"/>
      <c r="HG157" s="1240"/>
      <c r="HH157" s="1240"/>
      <c r="HI157" s="1240"/>
      <c r="HJ157" s="1240"/>
      <c r="HK157" s="1240"/>
      <c r="HL157" s="1240"/>
      <c r="HM157" s="1240"/>
      <c r="HN157" s="1240"/>
      <c r="HO157" s="1240"/>
      <c r="HP157" s="1240"/>
      <c r="HQ157" s="1240"/>
      <c r="HR157" s="1240"/>
      <c r="HS157" s="1241"/>
      <c r="HT157" s="1241"/>
      <c r="HU157" s="1241"/>
      <c r="HV157" s="1241"/>
      <c r="HW157" s="1241"/>
      <c r="HX157" s="1241"/>
      <c r="HY157" s="1241"/>
      <c r="HZ157" s="1241"/>
      <c r="IA157" s="1241"/>
      <c r="IB157" s="1241"/>
      <c r="IC157" s="1241"/>
      <c r="ID157" s="1241"/>
      <c r="IF157" s="1240"/>
      <c r="IG157" s="1240"/>
      <c r="IH157" s="1240"/>
      <c r="II157" s="1240"/>
      <c r="IJ157" s="1240"/>
      <c r="IK157" s="1240"/>
      <c r="IL157" s="1240"/>
      <c r="IM157" s="1240"/>
      <c r="IN157" s="1240"/>
      <c r="IO157" s="1240"/>
      <c r="IP157" s="1240"/>
      <c r="IQ157" s="1240"/>
      <c r="IR157" s="1240"/>
      <c r="IS157" s="1240"/>
      <c r="IT157" s="1240"/>
      <c r="IU157" s="1240"/>
      <c r="IV157" s="1240"/>
      <c r="IW157" s="1240"/>
      <c r="IX157" s="1241"/>
      <c r="IY157" s="1241"/>
      <c r="IZ157" s="1241"/>
      <c r="JA157" s="1241"/>
      <c r="JB157" s="1241"/>
      <c r="JC157" s="1241"/>
      <c r="JD157" s="1241"/>
      <c r="JE157" s="1241"/>
      <c r="JF157" s="1241"/>
      <c r="JG157" s="1241"/>
      <c r="JH157" s="1241"/>
      <c r="JI157" s="1241"/>
      <c r="JK157" s="1240"/>
      <c r="JL157" s="1240"/>
      <c r="JM157" s="1240"/>
      <c r="JN157" s="1240"/>
      <c r="JO157" s="1240"/>
      <c r="JP157" s="1240"/>
      <c r="JQ157" s="1240"/>
      <c r="JR157" s="1240"/>
      <c r="JS157" s="1240"/>
      <c r="JT157" s="1240"/>
      <c r="JU157" s="1240"/>
      <c r="JV157" s="1240"/>
      <c r="JW157" s="1240"/>
      <c r="JX157" s="1240"/>
      <c r="JY157" s="1240"/>
      <c r="JZ157" s="1240"/>
      <c r="KA157" s="1240"/>
      <c r="KB157" s="1240"/>
      <c r="KC157" s="1241"/>
      <c r="KD157" s="1241"/>
      <c r="KE157" s="1241"/>
      <c r="KF157" s="1241"/>
      <c r="KG157" s="1241"/>
      <c r="KH157" s="1241"/>
      <c r="KI157" s="1241"/>
      <c r="KJ157" s="1241"/>
      <c r="KK157" s="1241"/>
      <c r="KL157" s="1241"/>
      <c r="KM157" s="1241"/>
      <c r="KN157" s="1241"/>
      <c r="KP157" s="1240"/>
      <c r="KQ157" s="1240"/>
      <c r="KR157" s="1240"/>
      <c r="KS157" s="1240"/>
      <c r="KT157" s="1240"/>
      <c r="KU157" s="1240"/>
      <c r="KV157" s="1240"/>
      <c r="KW157" s="1240"/>
      <c r="KX157" s="1240"/>
      <c r="KY157" s="1240"/>
      <c r="KZ157" s="1240"/>
      <c r="LA157" s="1240"/>
      <c r="LB157" s="1240"/>
      <c r="LC157" s="1240"/>
      <c r="LD157" s="1240"/>
      <c r="LE157" s="1240"/>
      <c r="LF157" s="1240"/>
      <c r="LG157" s="1240"/>
      <c r="LH157" s="1241"/>
      <c r="LI157" s="1241"/>
      <c r="LJ157" s="1241"/>
      <c r="LK157" s="1241"/>
      <c r="LL157" s="1241"/>
      <c r="LM157" s="1241"/>
      <c r="LN157" s="1241"/>
      <c r="LO157" s="1241"/>
      <c r="LP157" s="1241"/>
      <c r="LQ157" s="1241"/>
      <c r="LR157" s="1241"/>
      <c r="LS157" s="1241"/>
      <c r="NA157" s="1240"/>
      <c r="NB157" s="1240"/>
      <c r="NC157" s="1240"/>
      <c r="ND157" s="1240"/>
      <c r="NE157" s="1240"/>
      <c r="NF157" s="1240"/>
      <c r="NG157" s="1240"/>
      <c r="NH157" s="1240"/>
      <c r="NI157" s="1240"/>
      <c r="NJ157" s="1240"/>
      <c r="NK157" s="1240"/>
      <c r="NL157" s="1240"/>
      <c r="NM157" s="1240"/>
      <c r="NN157" s="1240"/>
      <c r="NO157" s="1240"/>
      <c r="NP157" s="1240"/>
      <c r="NQ157" s="1240"/>
      <c r="NR157" s="1240"/>
      <c r="NS157" s="1241"/>
      <c r="NT157" s="1241"/>
      <c r="NU157" s="1241"/>
      <c r="NV157" s="1241"/>
      <c r="NW157" s="1241"/>
      <c r="NX157" s="1241"/>
      <c r="NY157" s="1241"/>
      <c r="NZ157" s="1241"/>
      <c r="OA157" s="1241"/>
      <c r="OB157" s="1241"/>
      <c r="OC157" s="1241"/>
      <c r="OD157" s="1241"/>
      <c r="OF157" s="1240"/>
      <c r="OG157" s="1240"/>
      <c r="OH157" s="1240"/>
      <c r="OI157" s="1240"/>
      <c r="OJ157" s="1240"/>
      <c r="OK157" s="1240"/>
      <c r="OL157" s="1240"/>
      <c r="OM157" s="1240"/>
      <c r="ON157" s="1240"/>
      <c r="OO157" s="1240"/>
      <c r="OP157" s="1240"/>
      <c r="OQ157" s="1240"/>
      <c r="OR157" s="1240"/>
      <c r="OS157" s="1240"/>
      <c r="OT157" s="1240"/>
      <c r="OU157" s="1240"/>
      <c r="OV157" s="1240"/>
      <c r="OW157" s="1240"/>
      <c r="OX157" s="1241"/>
      <c r="OY157" s="1241"/>
      <c r="OZ157" s="1241"/>
      <c r="PA157" s="1241"/>
      <c r="PB157" s="1241"/>
      <c r="PC157" s="1241"/>
      <c r="PD157" s="1241"/>
      <c r="PE157" s="1241"/>
      <c r="PF157" s="1241"/>
      <c r="PG157" s="1241"/>
      <c r="PH157" s="1241"/>
      <c r="PI157" s="1241"/>
      <c r="PK157" s="1240"/>
      <c r="PL157" s="1240"/>
      <c r="PM157" s="1240"/>
      <c r="PN157" s="1240"/>
      <c r="PO157" s="1240"/>
      <c r="PP157" s="1240"/>
      <c r="PQ157" s="1240"/>
      <c r="PR157" s="1240"/>
      <c r="PS157" s="1240"/>
      <c r="PT157" s="1240"/>
      <c r="PU157" s="1240"/>
      <c r="PV157" s="1240"/>
      <c r="PW157" s="1240"/>
      <c r="PX157" s="1240"/>
      <c r="PY157" s="1240"/>
      <c r="PZ157" s="1240"/>
      <c r="QA157" s="1240"/>
      <c r="QB157" s="1240"/>
      <c r="QC157" s="1241"/>
      <c r="QD157" s="1241"/>
      <c r="QE157" s="1241"/>
      <c r="QF157" s="1241"/>
      <c r="QG157" s="1241"/>
      <c r="QH157" s="1241"/>
      <c r="QI157" s="1241"/>
      <c r="QJ157" s="1241"/>
      <c r="QK157" s="1241"/>
      <c r="QL157" s="1241"/>
      <c r="QM157" s="1241"/>
      <c r="QN157" s="1241"/>
      <c r="QP157" s="1240"/>
      <c r="QQ157" s="1240"/>
      <c r="QR157" s="1240"/>
      <c r="QS157" s="1240"/>
      <c r="QT157" s="1240"/>
      <c r="QU157" s="1240"/>
      <c r="QV157" s="1240"/>
      <c r="QW157" s="1240"/>
      <c r="QX157" s="1240"/>
      <c r="QY157" s="1240"/>
      <c r="QZ157" s="1240"/>
      <c r="RA157" s="1240"/>
      <c r="RB157" s="1240"/>
      <c r="RC157" s="1240"/>
      <c r="RD157" s="1240"/>
      <c r="RE157" s="1240"/>
      <c r="RF157" s="1240"/>
      <c r="RG157" s="1240"/>
      <c r="RH157" s="1241"/>
      <c r="RI157" s="1241"/>
      <c r="RJ157" s="1241"/>
      <c r="RK157" s="1241"/>
      <c r="RL157" s="1241"/>
      <c r="RM157" s="1241"/>
      <c r="RN157" s="1241"/>
      <c r="RO157" s="1241"/>
      <c r="RP157" s="1241"/>
      <c r="RQ157" s="1241"/>
      <c r="RR157" s="1241"/>
      <c r="RS157" s="1241"/>
    </row>
    <row r="158" spans="1:487" s="551" customFormat="1" ht="9.9499999999999993" customHeight="1">
      <c r="A158" s="553"/>
      <c r="B158" s="559"/>
      <c r="D158" s="1394" t="s">
        <v>690</v>
      </c>
      <c r="E158" s="1395"/>
      <c r="F158" s="1395"/>
      <c r="G158" s="1395"/>
      <c r="H158" s="1395"/>
      <c r="I158" s="1395"/>
      <c r="J158" s="1395"/>
      <c r="K158" s="1395"/>
      <c r="L158" s="1395"/>
      <c r="M158" s="1395"/>
      <c r="N158" s="1395"/>
      <c r="O158" s="1395"/>
      <c r="P158" s="1395"/>
      <c r="Q158" s="1395"/>
      <c r="R158" s="1395"/>
      <c r="S158" s="1395"/>
      <c r="T158" s="1395"/>
      <c r="U158" s="1395"/>
      <c r="V158" s="1395"/>
      <c r="W158" s="1395"/>
      <c r="X158" s="1395"/>
      <c r="Y158" s="1396"/>
      <c r="Z158" s="545"/>
      <c r="AA158" s="1148"/>
      <c r="AB158" s="1149"/>
      <c r="AC158" s="1150"/>
      <c r="AD158" s="7"/>
      <c r="AE158" s="7"/>
      <c r="BA158" s="1240"/>
      <c r="BB158" s="1240"/>
      <c r="BC158" s="1240"/>
      <c r="BD158" s="1240"/>
      <c r="BE158" s="1240"/>
      <c r="BF158" s="1240"/>
      <c r="BG158" s="1240"/>
      <c r="BH158" s="1240"/>
      <c r="BI158" s="1240"/>
      <c r="BJ158" s="1240"/>
      <c r="BK158" s="1240"/>
      <c r="BL158" s="1240"/>
      <c r="BM158" s="1240"/>
      <c r="BN158" s="1240"/>
      <c r="BO158" s="1240"/>
      <c r="BP158" s="1240"/>
      <c r="BQ158" s="1240"/>
      <c r="BR158" s="1240"/>
      <c r="BS158" s="1241"/>
      <c r="BT158" s="1241"/>
      <c r="BU158" s="1241"/>
      <c r="BV158" s="1241"/>
      <c r="BW158" s="1241"/>
      <c r="BX158" s="1241"/>
      <c r="BY158" s="1241"/>
      <c r="BZ158" s="1241"/>
      <c r="CA158" s="1241"/>
      <c r="CB158" s="1241"/>
      <c r="CC158" s="1241"/>
      <c r="CD158" s="1241"/>
      <c r="CF158" s="1240"/>
      <c r="CG158" s="1240"/>
      <c r="CH158" s="1240"/>
      <c r="CI158" s="1240"/>
      <c r="CJ158" s="1240"/>
      <c r="CK158" s="1240"/>
      <c r="CL158" s="1240"/>
      <c r="CM158" s="1240"/>
      <c r="CN158" s="1240"/>
      <c r="CO158" s="1240"/>
      <c r="CP158" s="1240"/>
      <c r="CQ158" s="1240"/>
      <c r="CR158" s="1240"/>
      <c r="CS158" s="1240"/>
      <c r="CT158" s="1240"/>
      <c r="CU158" s="1240"/>
      <c r="CV158" s="1240"/>
      <c r="CW158" s="1240"/>
      <c r="CX158" s="1241"/>
      <c r="CY158" s="1241"/>
      <c r="CZ158" s="1241"/>
      <c r="DA158" s="1241"/>
      <c r="DB158" s="1241"/>
      <c r="DC158" s="1241"/>
      <c r="DD158" s="1241"/>
      <c r="DE158" s="1241"/>
      <c r="DF158" s="1241"/>
      <c r="DG158" s="1241"/>
      <c r="DH158" s="1241"/>
      <c r="DI158" s="1241"/>
      <c r="DK158" s="1240"/>
      <c r="DL158" s="1240"/>
      <c r="DM158" s="1240"/>
      <c r="DN158" s="1240"/>
      <c r="DO158" s="1240"/>
      <c r="DP158" s="1240"/>
      <c r="DQ158" s="1240"/>
      <c r="DR158" s="1240"/>
      <c r="DS158" s="1240"/>
      <c r="DT158" s="1240"/>
      <c r="DU158" s="1240"/>
      <c r="DV158" s="1240"/>
      <c r="DW158" s="1240"/>
      <c r="DX158" s="1240"/>
      <c r="DY158" s="1240"/>
      <c r="DZ158" s="1240"/>
      <c r="EA158" s="1240"/>
      <c r="EB158" s="1240"/>
      <c r="EC158" s="1241"/>
      <c r="ED158" s="1241"/>
      <c r="EE158" s="1241"/>
      <c r="EF158" s="1241"/>
      <c r="EG158" s="1241"/>
      <c r="EH158" s="1241"/>
      <c r="EI158" s="1241"/>
      <c r="EJ158" s="1241"/>
      <c r="EK158" s="1241"/>
      <c r="EL158" s="1241"/>
      <c r="EM158" s="1241"/>
      <c r="EN158" s="1241"/>
      <c r="EP158" s="1240"/>
      <c r="EQ158" s="1240"/>
      <c r="ER158" s="1240"/>
      <c r="ES158" s="1240"/>
      <c r="ET158" s="1240"/>
      <c r="EU158" s="1240"/>
      <c r="EV158" s="1240"/>
      <c r="EW158" s="1240"/>
      <c r="EX158" s="1240"/>
      <c r="EY158" s="1240"/>
      <c r="EZ158" s="1240"/>
      <c r="FA158" s="1240"/>
      <c r="FB158" s="1240"/>
      <c r="FC158" s="1240"/>
      <c r="FD158" s="1240"/>
      <c r="FE158" s="1240"/>
      <c r="FF158" s="1240"/>
      <c r="FG158" s="1240"/>
      <c r="FH158" s="1241"/>
      <c r="FI158" s="1241"/>
      <c r="FJ158" s="1241"/>
      <c r="FK158" s="1241"/>
      <c r="FL158" s="1241"/>
      <c r="FM158" s="1241"/>
      <c r="FN158" s="1241"/>
      <c r="FO158" s="1241"/>
      <c r="FP158" s="1241"/>
      <c r="FQ158" s="1241"/>
      <c r="FR158" s="1241"/>
      <c r="FS158" s="1241"/>
      <c r="HA158" s="1240"/>
      <c r="HB158" s="1240"/>
      <c r="HC158" s="1240"/>
      <c r="HD158" s="1240"/>
      <c r="HE158" s="1240"/>
      <c r="HF158" s="1240"/>
      <c r="HG158" s="1240"/>
      <c r="HH158" s="1240"/>
      <c r="HI158" s="1240"/>
      <c r="HJ158" s="1240"/>
      <c r="HK158" s="1240"/>
      <c r="HL158" s="1240"/>
      <c r="HM158" s="1240"/>
      <c r="HN158" s="1240"/>
      <c r="HO158" s="1240"/>
      <c r="HP158" s="1240"/>
      <c r="HQ158" s="1240"/>
      <c r="HR158" s="1240"/>
      <c r="HS158" s="1241"/>
      <c r="HT158" s="1241"/>
      <c r="HU158" s="1241"/>
      <c r="HV158" s="1241"/>
      <c r="HW158" s="1241"/>
      <c r="HX158" s="1241"/>
      <c r="HY158" s="1241"/>
      <c r="HZ158" s="1241"/>
      <c r="IA158" s="1241"/>
      <c r="IB158" s="1241"/>
      <c r="IC158" s="1241"/>
      <c r="ID158" s="1241"/>
      <c r="IF158" s="1240"/>
      <c r="IG158" s="1240"/>
      <c r="IH158" s="1240"/>
      <c r="II158" s="1240"/>
      <c r="IJ158" s="1240"/>
      <c r="IK158" s="1240"/>
      <c r="IL158" s="1240"/>
      <c r="IM158" s="1240"/>
      <c r="IN158" s="1240"/>
      <c r="IO158" s="1240"/>
      <c r="IP158" s="1240"/>
      <c r="IQ158" s="1240"/>
      <c r="IR158" s="1240"/>
      <c r="IS158" s="1240"/>
      <c r="IT158" s="1240"/>
      <c r="IU158" s="1240"/>
      <c r="IV158" s="1240"/>
      <c r="IW158" s="1240"/>
      <c r="IX158" s="1241"/>
      <c r="IY158" s="1241"/>
      <c r="IZ158" s="1241"/>
      <c r="JA158" s="1241"/>
      <c r="JB158" s="1241"/>
      <c r="JC158" s="1241"/>
      <c r="JD158" s="1241"/>
      <c r="JE158" s="1241"/>
      <c r="JF158" s="1241"/>
      <c r="JG158" s="1241"/>
      <c r="JH158" s="1241"/>
      <c r="JI158" s="1241"/>
      <c r="JK158" s="1240"/>
      <c r="JL158" s="1240"/>
      <c r="JM158" s="1240"/>
      <c r="JN158" s="1240"/>
      <c r="JO158" s="1240"/>
      <c r="JP158" s="1240"/>
      <c r="JQ158" s="1240"/>
      <c r="JR158" s="1240"/>
      <c r="JS158" s="1240"/>
      <c r="JT158" s="1240"/>
      <c r="JU158" s="1240"/>
      <c r="JV158" s="1240"/>
      <c r="JW158" s="1240"/>
      <c r="JX158" s="1240"/>
      <c r="JY158" s="1240"/>
      <c r="JZ158" s="1240"/>
      <c r="KA158" s="1240"/>
      <c r="KB158" s="1240"/>
      <c r="KC158" s="1241"/>
      <c r="KD158" s="1241"/>
      <c r="KE158" s="1241"/>
      <c r="KF158" s="1241"/>
      <c r="KG158" s="1241"/>
      <c r="KH158" s="1241"/>
      <c r="KI158" s="1241"/>
      <c r="KJ158" s="1241"/>
      <c r="KK158" s="1241"/>
      <c r="KL158" s="1241"/>
      <c r="KM158" s="1241"/>
      <c r="KN158" s="1241"/>
      <c r="KP158" s="1240"/>
      <c r="KQ158" s="1240"/>
      <c r="KR158" s="1240"/>
      <c r="KS158" s="1240"/>
      <c r="KT158" s="1240"/>
      <c r="KU158" s="1240"/>
      <c r="KV158" s="1240"/>
      <c r="KW158" s="1240"/>
      <c r="KX158" s="1240"/>
      <c r="KY158" s="1240"/>
      <c r="KZ158" s="1240"/>
      <c r="LA158" s="1240"/>
      <c r="LB158" s="1240"/>
      <c r="LC158" s="1240"/>
      <c r="LD158" s="1240"/>
      <c r="LE158" s="1240"/>
      <c r="LF158" s="1240"/>
      <c r="LG158" s="1240"/>
      <c r="LH158" s="1241"/>
      <c r="LI158" s="1241"/>
      <c r="LJ158" s="1241"/>
      <c r="LK158" s="1241"/>
      <c r="LL158" s="1241"/>
      <c r="LM158" s="1241"/>
      <c r="LN158" s="1241"/>
      <c r="LO158" s="1241"/>
      <c r="LP158" s="1241"/>
      <c r="LQ158" s="1241"/>
      <c r="LR158" s="1241"/>
      <c r="LS158" s="1241"/>
      <c r="NA158" s="1240"/>
      <c r="NB158" s="1240"/>
      <c r="NC158" s="1240"/>
      <c r="ND158" s="1240"/>
      <c r="NE158" s="1240"/>
      <c r="NF158" s="1240"/>
      <c r="NG158" s="1240"/>
      <c r="NH158" s="1240"/>
      <c r="NI158" s="1240"/>
      <c r="NJ158" s="1240"/>
      <c r="NK158" s="1240"/>
      <c r="NL158" s="1240"/>
      <c r="NM158" s="1240"/>
      <c r="NN158" s="1240"/>
      <c r="NO158" s="1240"/>
      <c r="NP158" s="1240"/>
      <c r="NQ158" s="1240"/>
      <c r="NR158" s="1240"/>
      <c r="NS158" s="1241"/>
      <c r="NT158" s="1241"/>
      <c r="NU158" s="1241"/>
      <c r="NV158" s="1241"/>
      <c r="NW158" s="1241"/>
      <c r="NX158" s="1241"/>
      <c r="NY158" s="1241"/>
      <c r="NZ158" s="1241"/>
      <c r="OA158" s="1241"/>
      <c r="OB158" s="1241"/>
      <c r="OC158" s="1241"/>
      <c r="OD158" s="1241"/>
      <c r="OF158" s="1240"/>
      <c r="OG158" s="1240"/>
      <c r="OH158" s="1240"/>
      <c r="OI158" s="1240"/>
      <c r="OJ158" s="1240"/>
      <c r="OK158" s="1240"/>
      <c r="OL158" s="1240"/>
      <c r="OM158" s="1240"/>
      <c r="ON158" s="1240"/>
      <c r="OO158" s="1240"/>
      <c r="OP158" s="1240"/>
      <c r="OQ158" s="1240"/>
      <c r="OR158" s="1240"/>
      <c r="OS158" s="1240"/>
      <c r="OT158" s="1240"/>
      <c r="OU158" s="1240"/>
      <c r="OV158" s="1240"/>
      <c r="OW158" s="1240"/>
      <c r="OX158" s="1241"/>
      <c r="OY158" s="1241"/>
      <c r="OZ158" s="1241"/>
      <c r="PA158" s="1241"/>
      <c r="PB158" s="1241"/>
      <c r="PC158" s="1241"/>
      <c r="PD158" s="1241"/>
      <c r="PE158" s="1241"/>
      <c r="PF158" s="1241"/>
      <c r="PG158" s="1241"/>
      <c r="PH158" s="1241"/>
      <c r="PI158" s="1241"/>
      <c r="PK158" s="1240"/>
      <c r="PL158" s="1240"/>
      <c r="PM158" s="1240"/>
      <c r="PN158" s="1240"/>
      <c r="PO158" s="1240"/>
      <c r="PP158" s="1240"/>
      <c r="PQ158" s="1240"/>
      <c r="PR158" s="1240"/>
      <c r="PS158" s="1240"/>
      <c r="PT158" s="1240"/>
      <c r="PU158" s="1240"/>
      <c r="PV158" s="1240"/>
      <c r="PW158" s="1240"/>
      <c r="PX158" s="1240"/>
      <c r="PY158" s="1240"/>
      <c r="PZ158" s="1240"/>
      <c r="QA158" s="1240"/>
      <c r="QB158" s="1240"/>
      <c r="QC158" s="1241"/>
      <c r="QD158" s="1241"/>
      <c r="QE158" s="1241"/>
      <c r="QF158" s="1241"/>
      <c r="QG158" s="1241"/>
      <c r="QH158" s="1241"/>
      <c r="QI158" s="1241"/>
      <c r="QJ158" s="1241"/>
      <c r="QK158" s="1241"/>
      <c r="QL158" s="1241"/>
      <c r="QM158" s="1241"/>
      <c r="QN158" s="1241"/>
      <c r="QP158" s="1240"/>
      <c r="QQ158" s="1240"/>
      <c r="QR158" s="1240"/>
      <c r="QS158" s="1240"/>
      <c r="QT158" s="1240"/>
      <c r="QU158" s="1240"/>
      <c r="QV158" s="1240"/>
      <c r="QW158" s="1240"/>
      <c r="QX158" s="1240"/>
      <c r="QY158" s="1240"/>
      <c r="QZ158" s="1240"/>
      <c r="RA158" s="1240"/>
      <c r="RB158" s="1240"/>
      <c r="RC158" s="1240"/>
      <c r="RD158" s="1240"/>
      <c r="RE158" s="1240"/>
      <c r="RF158" s="1240"/>
      <c r="RG158" s="1240"/>
      <c r="RH158" s="1241"/>
      <c r="RI158" s="1241"/>
      <c r="RJ158" s="1241"/>
      <c r="RK158" s="1241"/>
      <c r="RL158" s="1241"/>
      <c r="RM158" s="1241"/>
      <c r="RN158" s="1241"/>
      <c r="RO158" s="1241"/>
      <c r="RP158" s="1241"/>
      <c r="RQ158" s="1241"/>
      <c r="RR158" s="1241"/>
      <c r="RS158" s="1241"/>
    </row>
    <row r="159" spans="1:487" s="551" customFormat="1" ht="9.9499999999999993" customHeight="1">
      <c r="A159" s="553"/>
      <c r="B159" s="559"/>
      <c r="C159" s="480"/>
      <c r="D159" s="1399"/>
      <c r="E159" s="1400"/>
      <c r="F159" s="1400"/>
      <c r="G159" s="1400"/>
      <c r="H159" s="1400"/>
      <c r="I159" s="1400"/>
      <c r="J159" s="1400"/>
      <c r="K159" s="1400"/>
      <c r="L159" s="1400"/>
      <c r="M159" s="1400"/>
      <c r="N159" s="1400"/>
      <c r="O159" s="1400"/>
      <c r="P159" s="1400"/>
      <c r="Q159" s="1400"/>
      <c r="R159" s="1400"/>
      <c r="S159" s="1400"/>
      <c r="T159" s="1400"/>
      <c r="U159" s="1400"/>
      <c r="V159" s="1400"/>
      <c r="W159" s="1400"/>
      <c r="X159" s="1400"/>
      <c r="Y159" s="1401"/>
      <c r="Z159" s="545"/>
      <c r="AA159" s="1154"/>
      <c r="AB159" s="1155"/>
      <c r="AC159" s="1156"/>
      <c r="AD159" s="7"/>
      <c r="AE159" s="7"/>
      <c r="BA159" s="1240"/>
      <c r="BB159" s="1240"/>
      <c r="BC159" s="1240"/>
      <c r="BD159" s="1240"/>
      <c r="BE159" s="1240"/>
      <c r="BF159" s="1240"/>
      <c r="BG159" s="1240"/>
      <c r="BH159" s="1240"/>
      <c r="BI159" s="1240"/>
      <c r="BJ159" s="1240"/>
      <c r="BK159" s="1240"/>
      <c r="BL159" s="1240"/>
      <c r="BM159" s="1240"/>
      <c r="BN159" s="1240"/>
      <c r="BO159" s="1240"/>
      <c r="BP159" s="1240"/>
      <c r="BQ159" s="1240"/>
      <c r="BR159" s="1240"/>
      <c r="BS159" s="1241"/>
      <c r="BT159" s="1241"/>
      <c r="BU159" s="1241"/>
      <c r="BV159" s="1241"/>
      <c r="BW159" s="1241"/>
      <c r="BX159" s="1241"/>
      <c r="BY159" s="1241"/>
      <c r="BZ159" s="1241"/>
      <c r="CA159" s="1241"/>
      <c r="CB159" s="1241"/>
      <c r="CC159" s="1241"/>
      <c r="CD159" s="1241"/>
      <c r="CF159" s="1240"/>
      <c r="CG159" s="1240"/>
      <c r="CH159" s="1240"/>
      <c r="CI159" s="1240"/>
      <c r="CJ159" s="1240"/>
      <c r="CK159" s="1240"/>
      <c r="CL159" s="1240"/>
      <c r="CM159" s="1240"/>
      <c r="CN159" s="1240"/>
      <c r="CO159" s="1240"/>
      <c r="CP159" s="1240"/>
      <c r="CQ159" s="1240"/>
      <c r="CR159" s="1240"/>
      <c r="CS159" s="1240"/>
      <c r="CT159" s="1240"/>
      <c r="CU159" s="1240"/>
      <c r="CV159" s="1240"/>
      <c r="CW159" s="1240"/>
      <c r="CX159" s="1241"/>
      <c r="CY159" s="1241"/>
      <c r="CZ159" s="1241"/>
      <c r="DA159" s="1241"/>
      <c r="DB159" s="1241"/>
      <c r="DC159" s="1241"/>
      <c r="DD159" s="1241"/>
      <c r="DE159" s="1241"/>
      <c r="DF159" s="1241"/>
      <c r="DG159" s="1241"/>
      <c r="DH159" s="1241"/>
      <c r="DI159" s="1241"/>
      <c r="DK159" s="1240"/>
      <c r="DL159" s="1240"/>
      <c r="DM159" s="1240"/>
      <c r="DN159" s="1240"/>
      <c r="DO159" s="1240"/>
      <c r="DP159" s="1240"/>
      <c r="DQ159" s="1240"/>
      <c r="DR159" s="1240"/>
      <c r="DS159" s="1240"/>
      <c r="DT159" s="1240"/>
      <c r="DU159" s="1240"/>
      <c r="DV159" s="1240"/>
      <c r="DW159" s="1240"/>
      <c r="DX159" s="1240"/>
      <c r="DY159" s="1240"/>
      <c r="DZ159" s="1240"/>
      <c r="EA159" s="1240"/>
      <c r="EB159" s="1240"/>
      <c r="EC159" s="1241"/>
      <c r="ED159" s="1241"/>
      <c r="EE159" s="1241"/>
      <c r="EF159" s="1241"/>
      <c r="EG159" s="1241"/>
      <c r="EH159" s="1241"/>
      <c r="EI159" s="1241"/>
      <c r="EJ159" s="1241"/>
      <c r="EK159" s="1241"/>
      <c r="EL159" s="1241"/>
      <c r="EM159" s="1241"/>
      <c r="EN159" s="1241"/>
      <c r="EP159" s="1240"/>
      <c r="EQ159" s="1240"/>
      <c r="ER159" s="1240"/>
      <c r="ES159" s="1240"/>
      <c r="ET159" s="1240"/>
      <c r="EU159" s="1240"/>
      <c r="EV159" s="1240"/>
      <c r="EW159" s="1240"/>
      <c r="EX159" s="1240"/>
      <c r="EY159" s="1240"/>
      <c r="EZ159" s="1240"/>
      <c r="FA159" s="1240"/>
      <c r="FB159" s="1240"/>
      <c r="FC159" s="1240"/>
      <c r="FD159" s="1240"/>
      <c r="FE159" s="1240"/>
      <c r="FF159" s="1240"/>
      <c r="FG159" s="1240"/>
      <c r="FH159" s="1241"/>
      <c r="FI159" s="1241"/>
      <c r="FJ159" s="1241"/>
      <c r="FK159" s="1241"/>
      <c r="FL159" s="1241"/>
      <c r="FM159" s="1241"/>
      <c r="FN159" s="1241"/>
      <c r="FO159" s="1241"/>
      <c r="FP159" s="1241"/>
      <c r="FQ159" s="1241"/>
      <c r="FR159" s="1241"/>
      <c r="FS159" s="1241"/>
      <c r="HA159" s="1240"/>
      <c r="HB159" s="1240"/>
      <c r="HC159" s="1240"/>
      <c r="HD159" s="1240"/>
      <c r="HE159" s="1240"/>
      <c r="HF159" s="1240"/>
      <c r="HG159" s="1240"/>
      <c r="HH159" s="1240"/>
      <c r="HI159" s="1240"/>
      <c r="HJ159" s="1240"/>
      <c r="HK159" s="1240"/>
      <c r="HL159" s="1240"/>
      <c r="HM159" s="1240"/>
      <c r="HN159" s="1240"/>
      <c r="HO159" s="1240"/>
      <c r="HP159" s="1240"/>
      <c r="HQ159" s="1240"/>
      <c r="HR159" s="1240"/>
      <c r="HS159" s="1241"/>
      <c r="HT159" s="1241"/>
      <c r="HU159" s="1241"/>
      <c r="HV159" s="1241"/>
      <c r="HW159" s="1241"/>
      <c r="HX159" s="1241"/>
      <c r="HY159" s="1241"/>
      <c r="HZ159" s="1241"/>
      <c r="IA159" s="1241"/>
      <c r="IB159" s="1241"/>
      <c r="IC159" s="1241"/>
      <c r="ID159" s="1241"/>
      <c r="IF159" s="1240"/>
      <c r="IG159" s="1240"/>
      <c r="IH159" s="1240"/>
      <c r="II159" s="1240"/>
      <c r="IJ159" s="1240"/>
      <c r="IK159" s="1240"/>
      <c r="IL159" s="1240"/>
      <c r="IM159" s="1240"/>
      <c r="IN159" s="1240"/>
      <c r="IO159" s="1240"/>
      <c r="IP159" s="1240"/>
      <c r="IQ159" s="1240"/>
      <c r="IR159" s="1240"/>
      <c r="IS159" s="1240"/>
      <c r="IT159" s="1240"/>
      <c r="IU159" s="1240"/>
      <c r="IV159" s="1240"/>
      <c r="IW159" s="1240"/>
      <c r="IX159" s="1241"/>
      <c r="IY159" s="1241"/>
      <c r="IZ159" s="1241"/>
      <c r="JA159" s="1241"/>
      <c r="JB159" s="1241"/>
      <c r="JC159" s="1241"/>
      <c r="JD159" s="1241"/>
      <c r="JE159" s="1241"/>
      <c r="JF159" s="1241"/>
      <c r="JG159" s="1241"/>
      <c r="JH159" s="1241"/>
      <c r="JI159" s="1241"/>
      <c r="JK159" s="1240"/>
      <c r="JL159" s="1240"/>
      <c r="JM159" s="1240"/>
      <c r="JN159" s="1240"/>
      <c r="JO159" s="1240"/>
      <c r="JP159" s="1240"/>
      <c r="JQ159" s="1240"/>
      <c r="JR159" s="1240"/>
      <c r="JS159" s="1240"/>
      <c r="JT159" s="1240"/>
      <c r="JU159" s="1240"/>
      <c r="JV159" s="1240"/>
      <c r="JW159" s="1240"/>
      <c r="JX159" s="1240"/>
      <c r="JY159" s="1240"/>
      <c r="JZ159" s="1240"/>
      <c r="KA159" s="1240"/>
      <c r="KB159" s="1240"/>
      <c r="KC159" s="1241"/>
      <c r="KD159" s="1241"/>
      <c r="KE159" s="1241"/>
      <c r="KF159" s="1241"/>
      <c r="KG159" s="1241"/>
      <c r="KH159" s="1241"/>
      <c r="KI159" s="1241"/>
      <c r="KJ159" s="1241"/>
      <c r="KK159" s="1241"/>
      <c r="KL159" s="1241"/>
      <c r="KM159" s="1241"/>
      <c r="KN159" s="1241"/>
      <c r="KP159" s="1240"/>
      <c r="KQ159" s="1240"/>
      <c r="KR159" s="1240"/>
      <c r="KS159" s="1240"/>
      <c r="KT159" s="1240"/>
      <c r="KU159" s="1240"/>
      <c r="KV159" s="1240"/>
      <c r="KW159" s="1240"/>
      <c r="KX159" s="1240"/>
      <c r="KY159" s="1240"/>
      <c r="KZ159" s="1240"/>
      <c r="LA159" s="1240"/>
      <c r="LB159" s="1240"/>
      <c r="LC159" s="1240"/>
      <c r="LD159" s="1240"/>
      <c r="LE159" s="1240"/>
      <c r="LF159" s="1240"/>
      <c r="LG159" s="1240"/>
      <c r="LH159" s="1241"/>
      <c r="LI159" s="1241"/>
      <c r="LJ159" s="1241"/>
      <c r="LK159" s="1241"/>
      <c r="LL159" s="1241"/>
      <c r="LM159" s="1241"/>
      <c r="LN159" s="1241"/>
      <c r="LO159" s="1241"/>
      <c r="LP159" s="1241"/>
      <c r="LQ159" s="1241"/>
      <c r="LR159" s="1241"/>
      <c r="LS159" s="1241"/>
      <c r="NA159" s="1240"/>
      <c r="NB159" s="1240"/>
      <c r="NC159" s="1240"/>
      <c r="ND159" s="1240"/>
      <c r="NE159" s="1240"/>
      <c r="NF159" s="1240"/>
      <c r="NG159" s="1240"/>
      <c r="NH159" s="1240"/>
      <c r="NI159" s="1240"/>
      <c r="NJ159" s="1240"/>
      <c r="NK159" s="1240"/>
      <c r="NL159" s="1240"/>
      <c r="NM159" s="1240"/>
      <c r="NN159" s="1240"/>
      <c r="NO159" s="1240"/>
      <c r="NP159" s="1240"/>
      <c r="NQ159" s="1240"/>
      <c r="NR159" s="1240"/>
      <c r="NS159" s="1241"/>
      <c r="NT159" s="1241"/>
      <c r="NU159" s="1241"/>
      <c r="NV159" s="1241"/>
      <c r="NW159" s="1241"/>
      <c r="NX159" s="1241"/>
      <c r="NY159" s="1241"/>
      <c r="NZ159" s="1241"/>
      <c r="OA159" s="1241"/>
      <c r="OB159" s="1241"/>
      <c r="OC159" s="1241"/>
      <c r="OD159" s="1241"/>
      <c r="OF159" s="1240"/>
      <c r="OG159" s="1240"/>
      <c r="OH159" s="1240"/>
      <c r="OI159" s="1240"/>
      <c r="OJ159" s="1240"/>
      <c r="OK159" s="1240"/>
      <c r="OL159" s="1240"/>
      <c r="OM159" s="1240"/>
      <c r="ON159" s="1240"/>
      <c r="OO159" s="1240"/>
      <c r="OP159" s="1240"/>
      <c r="OQ159" s="1240"/>
      <c r="OR159" s="1240"/>
      <c r="OS159" s="1240"/>
      <c r="OT159" s="1240"/>
      <c r="OU159" s="1240"/>
      <c r="OV159" s="1240"/>
      <c r="OW159" s="1240"/>
      <c r="OX159" s="1241"/>
      <c r="OY159" s="1241"/>
      <c r="OZ159" s="1241"/>
      <c r="PA159" s="1241"/>
      <c r="PB159" s="1241"/>
      <c r="PC159" s="1241"/>
      <c r="PD159" s="1241"/>
      <c r="PE159" s="1241"/>
      <c r="PF159" s="1241"/>
      <c r="PG159" s="1241"/>
      <c r="PH159" s="1241"/>
      <c r="PI159" s="1241"/>
      <c r="PK159" s="1240"/>
      <c r="PL159" s="1240"/>
      <c r="PM159" s="1240"/>
      <c r="PN159" s="1240"/>
      <c r="PO159" s="1240"/>
      <c r="PP159" s="1240"/>
      <c r="PQ159" s="1240"/>
      <c r="PR159" s="1240"/>
      <c r="PS159" s="1240"/>
      <c r="PT159" s="1240"/>
      <c r="PU159" s="1240"/>
      <c r="PV159" s="1240"/>
      <c r="PW159" s="1240"/>
      <c r="PX159" s="1240"/>
      <c r="PY159" s="1240"/>
      <c r="PZ159" s="1240"/>
      <c r="QA159" s="1240"/>
      <c r="QB159" s="1240"/>
      <c r="QC159" s="1241"/>
      <c r="QD159" s="1241"/>
      <c r="QE159" s="1241"/>
      <c r="QF159" s="1241"/>
      <c r="QG159" s="1241"/>
      <c r="QH159" s="1241"/>
      <c r="QI159" s="1241"/>
      <c r="QJ159" s="1241"/>
      <c r="QK159" s="1241"/>
      <c r="QL159" s="1241"/>
      <c r="QM159" s="1241"/>
      <c r="QN159" s="1241"/>
      <c r="QP159" s="1240"/>
      <c r="QQ159" s="1240"/>
      <c r="QR159" s="1240"/>
      <c r="QS159" s="1240"/>
      <c r="QT159" s="1240"/>
      <c r="QU159" s="1240"/>
      <c r="QV159" s="1240"/>
      <c r="QW159" s="1240"/>
      <c r="QX159" s="1240"/>
      <c r="QY159" s="1240"/>
      <c r="QZ159" s="1240"/>
      <c r="RA159" s="1240"/>
      <c r="RB159" s="1240"/>
      <c r="RC159" s="1240"/>
      <c r="RD159" s="1240"/>
      <c r="RE159" s="1240"/>
      <c r="RF159" s="1240"/>
      <c r="RG159" s="1240"/>
      <c r="RH159" s="1241"/>
      <c r="RI159" s="1241"/>
      <c r="RJ159" s="1241"/>
      <c r="RK159" s="1241"/>
      <c r="RL159" s="1241"/>
      <c r="RM159" s="1241"/>
      <c r="RN159" s="1241"/>
      <c r="RO159" s="1241"/>
      <c r="RP159" s="1241"/>
      <c r="RQ159" s="1241"/>
      <c r="RR159" s="1241"/>
      <c r="RS159" s="1241"/>
    </row>
    <row r="160" spans="1:487" s="551" customFormat="1" ht="9.9499999999999993" customHeight="1">
      <c r="A160" s="553"/>
      <c r="B160" s="7"/>
      <c r="C160" s="224"/>
      <c r="D160" s="224"/>
      <c r="E160" s="224"/>
      <c r="F160" s="224"/>
      <c r="G160" s="224"/>
      <c r="H160" s="224"/>
      <c r="I160" s="224"/>
      <c r="J160" s="224"/>
      <c r="K160" s="224"/>
      <c r="L160" s="224"/>
      <c r="M160" s="224"/>
      <c r="N160" s="224"/>
      <c r="O160" s="224"/>
      <c r="P160" s="224"/>
      <c r="Q160" s="224"/>
      <c r="R160" s="224"/>
      <c r="S160" s="224"/>
      <c r="T160" s="224"/>
      <c r="U160" s="224"/>
      <c r="V160" s="224"/>
      <c r="W160" s="224"/>
      <c r="X160" s="224"/>
      <c r="Y160" s="224"/>
      <c r="Z160" s="224"/>
      <c r="AA160" s="224"/>
      <c r="AB160" s="224"/>
      <c r="AC160" s="224"/>
      <c r="AD160" s="224"/>
      <c r="AE160" s="10"/>
      <c r="AF160" s="7"/>
      <c r="BA160" s="1240"/>
      <c r="BB160" s="1240"/>
      <c r="BC160" s="1240"/>
      <c r="BD160" s="1240"/>
      <c r="BE160" s="1240"/>
      <c r="BF160" s="1240"/>
      <c r="BG160" s="1240"/>
      <c r="BH160" s="1240"/>
      <c r="BI160" s="1240"/>
      <c r="BJ160" s="1240"/>
      <c r="BK160" s="1240"/>
      <c r="BL160" s="1240"/>
      <c r="BM160" s="1240"/>
      <c r="BN160" s="1240"/>
      <c r="BO160" s="1240"/>
      <c r="BP160" s="1240"/>
      <c r="BQ160" s="1240"/>
      <c r="BR160" s="1240"/>
      <c r="BS160" s="1241"/>
      <c r="BT160" s="1241"/>
      <c r="BU160" s="1241"/>
      <c r="BV160" s="1241"/>
      <c r="BW160" s="1241"/>
      <c r="BX160" s="1241"/>
      <c r="BY160" s="1241"/>
      <c r="BZ160" s="1241"/>
      <c r="CA160" s="1241"/>
      <c r="CB160" s="1241"/>
      <c r="CC160" s="1241"/>
      <c r="CD160" s="1241"/>
      <c r="CF160" s="1240"/>
      <c r="CG160" s="1240"/>
      <c r="CH160" s="1240"/>
      <c r="CI160" s="1240"/>
      <c r="CJ160" s="1240"/>
      <c r="CK160" s="1240"/>
      <c r="CL160" s="1240"/>
      <c r="CM160" s="1240"/>
      <c r="CN160" s="1240"/>
      <c r="CO160" s="1240"/>
      <c r="CP160" s="1240"/>
      <c r="CQ160" s="1240"/>
      <c r="CR160" s="1240"/>
      <c r="CS160" s="1240"/>
      <c r="CT160" s="1240"/>
      <c r="CU160" s="1240"/>
      <c r="CV160" s="1240"/>
      <c r="CW160" s="1240"/>
      <c r="CX160" s="1241"/>
      <c r="CY160" s="1241"/>
      <c r="CZ160" s="1241"/>
      <c r="DA160" s="1241"/>
      <c r="DB160" s="1241"/>
      <c r="DC160" s="1241"/>
      <c r="DD160" s="1241"/>
      <c r="DE160" s="1241"/>
      <c r="DF160" s="1241"/>
      <c r="DG160" s="1241"/>
      <c r="DH160" s="1241"/>
      <c r="DI160" s="1241"/>
      <c r="DK160" s="1240"/>
      <c r="DL160" s="1240"/>
      <c r="DM160" s="1240"/>
      <c r="DN160" s="1240"/>
      <c r="DO160" s="1240"/>
      <c r="DP160" s="1240"/>
      <c r="DQ160" s="1240"/>
      <c r="DR160" s="1240"/>
      <c r="DS160" s="1240"/>
      <c r="DT160" s="1240"/>
      <c r="DU160" s="1240"/>
      <c r="DV160" s="1240"/>
      <c r="DW160" s="1240"/>
      <c r="DX160" s="1240"/>
      <c r="DY160" s="1240"/>
      <c r="DZ160" s="1240"/>
      <c r="EA160" s="1240"/>
      <c r="EB160" s="1240"/>
      <c r="EC160" s="1241"/>
      <c r="ED160" s="1241"/>
      <c r="EE160" s="1241"/>
      <c r="EF160" s="1241"/>
      <c r="EG160" s="1241"/>
      <c r="EH160" s="1241"/>
      <c r="EI160" s="1241"/>
      <c r="EJ160" s="1241"/>
      <c r="EK160" s="1241"/>
      <c r="EL160" s="1241"/>
      <c r="EM160" s="1241"/>
      <c r="EN160" s="1241"/>
      <c r="EP160" s="1240"/>
      <c r="EQ160" s="1240"/>
      <c r="ER160" s="1240"/>
      <c r="ES160" s="1240"/>
      <c r="ET160" s="1240"/>
      <c r="EU160" s="1240"/>
      <c r="EV160" s="1240"/>
      <c r="EW160" s="1240"/>
      <c r="EX160" s="1240"/>
      <c r="EY160" s="1240"/>
      <c r="EZ160" s="1240"/>
      <c r="FA160" s="1240"/>
      <c r="FB160" s="1240"/>
      <c r="FC160" s="1240"/>
      <c r="FD160" s="1240"/>
      <c r="FE160" s="1240"/>
      <c r="FF160" s="1240"/>
      <c r="FG160" s="1240"/>
      <c r="FH160" s="1241"/>
      <c r="FI160" s="1241"/>
      <c r="FJ160" s="1241"/>
      <c r="FK160" s="1241"/>
      <c r="FL160" s="1241"/>
      <c r="FM160" s="1241"/>
      <c r="FN160" s="1241"/>
      <c r="FO160" s="1241"/>
      <c r="FP160" s="1241"/>
      <c r="FQ160" s="1241"/>
      <c r="FR160" s="1241"/>
      <c r="FS160" s="1241"/>
      <c r="HA160" s="1240"/>
      <c r="HB160" s="1240"/>
      <c r="HC160" s="1240"/>
      <c r="HD160" s="1240"/>
      <c r="HE160" s="1240"/>
      <c r="HF160" s="1240"/>
      <c r="HG160" s="1240"/>
      <c r="HH160" s="1240"/>
      <c r="HI160" s="1240"/>
      <c r="HJ160" s="1240"/>
      <c r="HK160" s="1240"/>
      <c r="HL160" s="1240"/>
      <c r="HM160" s="1240"/>
      <c r="HN160" s="1240"/>
      <c r="HO160" s="1240"/>
      <c r="HP160" s="1240"/>
      <c r="HQ160" s="1240"/>
      <c r="HR160" s="1240"/>
      <c r="HS160" s="1241"/>
      <c r="HT160" s="1241"/>
      <c r="HU160" s="1241"/>
      <c r="HV160" s="1241"/>
      <c r="HW160" s="1241"/>
      <c r="HX160" s="1241"/>
      <c r="HY160" s="1241"/>
      <c r="HZ160" s="1241"/>
      <c r="IA160" s="1241"/>
      <c r="IB160" s="1241"/>
      <c r="IC160" s="1241"/>
      <c r="ID160" s="1241"/>
      <c r="IF160" s="1240"/>
      <c r="IG160" s="1240"/>
      <c r="IH160" s="1240"/>
      <c r="II160" s="1240"/>
      <c r="IJ160" s="1240"/>
      <c r="IK160" s="1240"/>
      <c r="IL160" s="1240"/>
      <c r="IM160" s="1240"/>
      <c r="IN160" s="1240"/>
      <c r="IO160" s="1240"/>
      <c r="IP160" s="1240"/>
      <c r="IQ160" s="1240"/>
      <c r="IR160" s="1240"/>
      <c r="IS160" s="1240"/>
      <c r="IT160" s="1240"/>
      <c r="IU160" s="1240"/>
      <c r="IV160" s="1240"/>
      <c r="IW160" s="1240"/>
      <c r="IX160" s="1241"/>
      <c r="IY160" s="1241"/>
      <c r="IZ160" s="1241"/>
      <c r="JA160" s="1241"/>
      <c r="JB160" s="1241"/>
      <c r="JC160" s="1241"/>
      <c r="JD160" s="1241"/>
      <c r="JE160" s="1241"/>
      <c r="JF160" s="1241"/>
      <c r="JG160" s="1241"/>
      <c r="JH160" s="1241"/>
      <c r="JI160" s="1241"/>
      <c r="JK160" s="1240"/>
      <c r="JL160" s="1240"/>
      <c r="JM160" s="1240"/>
      <c r="JN160" s="1240"/>
      <c r="JO160" s="1240"/>
      <c r="JP160" s="1240"/>
      <c r="JQ160" s="1240"/>
      <c r="JR160" s="1240"/>
      <c r="JS160" s="1240"/>
      <c r="JT160" s="1240"/>
      <c r="JU160" s="1240"/>
      <c r="JV160" s="1240"/>
      <c r="JW160" s="1240"/>
      <c r="JX160" s="1240"/>
      <c r="JY160" s="1240"/>
      <c r="JZ160" s="1240"/>
      <c r="KA160" s="1240"/>
      <c r="KB160" s="1240"/>
      <c r="KC160" s="1241"/>
      <c r="KD160" s="1241"/>
      <c r="KE160" s="1241"/>
      <c r="KF160" s="1241"/>
      <c r="KG160" s="1241"/>
      <c r="KH160" s="1241"/>
      <c r="KI160" s="1241"/>
      <c r="KJ160" s="1241"/>
      <c r="KK160" s="1241"/>
      <c r="KL160" s="1241"/>
      <c r="KM160" s="1241"/>
      <c r="KN160" s="1241"/>
      <c r="KP160" s="1240"/>
      <c r="KQ160" s="1240"/>
      <c r="KR160" s="1240"/>
      <c r="KS160" s="1240"/>
      <c r="KT160" s="1240"/>
      <c r="KU160" s="1240"/>
      <c r="KV160" s="1240"/>
      <c r="KW160" s="1240"/>
      <c r="KX160" s="1240"/>
      <c r="KY160" s="1240"/>
      <c r="KZ160" s="1240"/>
      <c r="LA160" s="1240"/>
      <c r="LB160" s="1240"/>
      <c r="LC160" s="1240"/>
      <c r="LD160" s="1240"/>
      <c r="LE160" s="1240"/>
      <c r="LF160" s="1240"/>
      <c r="LG160" s="1240"/>
      <c r="LH160" s="1241"/>
      <c r="LI160" s="1241"/>
      <c r="LJ160" s="1241"/>
      <c r="LK160" s="1241"/>
      <c r="LL160" s="1241"/>
      <c r="LM160" s="1241"/>
      <c r="LN160" s="1241"/>
      <c r="LO160" s="1241"/>
      <c r="LP160" s="1241"/>
      <c r="LQ160" s="1241"/>
      <c r="LR160" s="1241"/>
      <c r="LS160" s="1241"/>
      <c r="NA160" s="1240"/>
      <c r="NB160" s="1240"/>
      <c r="NC160" s="1240"/>
      <c r="ND160" s="1240"/>
      <c r="NE160" s="1240"/>
      <c r="NF160" s="1240"/>
      <c r="NG160" s="1240"/>
      <c r="NH160" s="1240"/>
      <c r="NI160" s="1240"/>
      <c r="NJ160" s="1240"/>
      <c r="NK160" s="1240"/>
      <c r="NL160" s="1240"/>
      <c r="NM160" s="1240"/>
      <c r="NN160" s="1240"/>
      <c r="NO160" s="1240"/>
      <c r="NP160" s="1240"/>
      <c r="NQ160" s="1240"/>
      <c r="NR160" s="1240"/>
      <c r="NS160" s="1241"/>
      <c r="NT160" s="1241"/>
      <c r="NU160" s="1241"/>
      <c r="NV160" s="1241"/>
      <c r="NW160" s="1241"/>
      <c r="NX160" s="1241"/>
      <c r="NY160" s="1241"/>
      <c r="NZ160" s="1241"/>
      <c r="OA160" s="1241"/>
      <c r="OB160" s="1241"/>
      <c r="OC160" s="1241"/>
      <c r="OD160" s="1241"/>
      <c r="OF160" s="1240"/>
      <c r="OG160" s="1240"/>
      <c r="OH160" s="1240"/>
      <c r="OI160" s="1240"/>
      <c r="OJ160" s="1240"/>
      <c r="OK160" s="1240"/>
      <c r="OL160" s="1240"/>
      <c r="OM160" s="1240"/>
      <c r="ON160" s="1240"/>
      <c r="OO160" s="1240"/>
      <c r="OP160" s="1240"/>
      <c r="OQ160" s="1240"/>
      <c r="OR160" s="1240"/>
      <c r="OS160" s="1240"/>
      <c r="OT160" s="1240"/>
      <c r="OU160" s="1240"/>
      <c r="OV160" s="1240"/>
      <c r="OW160" s="1240"/>
      <c r="OX160" s="1241"/>
      <c r="OY160" s="1241"/>
      <c r="OZ160" s="1241"/>
      <c r="PA160" s="1241"/>
      <c r="PB160" s="1241"/>
      <c r="PC160" s="1241"/>
      <c r="PD160" s="1241"/>
      <c r="PE160" s="1241"/>
      <c r="PF160" s="1241"/>
      <c r="PG160" s="1241"/>
      <c r="PH160" s="1241"/>
      <c r="PI160" s="1241"/>
      <c r="PK160" s="1240"/>
      <c r="PL160" s="1240"/>
      <c r="PM160" s="1240"/>
      <c r="PN160" s="1240"/>
      <c r="PO160" s="1240"/>
      <c r="PP160" s="1240"/>
      <c r="PQ160" s="1240"/>
      <c r="PR160" s="1240"/>
      <c r="PS160" s="1240"/>
      <c r="PT160" s="1240"/>
      <c r="PU160" s="1240"/>
      <c r="PV160" s="1240"/>
      <c r="PW160" s="1240"/>
      <c r="PX160" s="1240"/>
      <c r="PY160" s="1240"/>
      <c r="PZ160" s="1240"/>
      <c r="QA160" s="1240"/>
      <c r="QB160" s="1240"/>
      <c r="QC160" s="1241"/>
      <c r="QD160" s="1241"/>
      <c r="QE160" s="1241"/>
      <c r="QF160" s="1241"/>
      <c r="QG160" s="1241"/>
      <c r="QH160" s="1241"/>
      <c r="QI160" s="1241"/>
      <c r="QJ160" s="1241"/>
      <c r="QK160" s="1241"/>
      <c r="QL160" s="1241"/>
      <c r="QM160" s="1241"/>
      <c r="QN160" s="1241"/>
      <c r="QP160" s="1240"/>
      <c r="QQ160" s="1240"/>
      <c r="QR160" s="1240"/>
      <c r="QS160" s="1240"/>
      <c r="QT160" s="1240"/>
      <c r="QU160" s="1240"/>
      <c r="QV160" s="1240"/>
      <c r="QW160" s="1240"/>
      <c r="QX160" s="1240"/>
      <c r="QY160" s="1240"/>
      <c r="QZ160" s="1240"/>
      <c r="RA160" s="1240"/>
      <c r="RB160" s="1240"/>
      <c r="RC160" s="1240"/>
      <c r="RD160" s="1240"/>
      <c r="RE160" s="1240"/>
      <c r="RF160" s="1240"/>
      <c r="RG160" s="1240"/>
      <c r="RH160" s="1241"/>
      <c r="RI160" s="1241"/>
      <c r="RJ160" s="1241"/>
      <c r="RK160" s="1241"/>
      <c r="RL160" s="1241"/>
      <c r="RM160" s="1241"/>
      <c r="RN160" s="1241"/>
      <c r="RO160" s="1241"/>
      <c r="RP160" s="1241"/>
      <c r="RQ160" s="1241"/>
      <c r="RR160" s="1241"/>
      <c r="RS160" s="1241"/>
    </row>
    <row r="161" spans="1:487" s="551" customFormat="1" ht="9.9499999999999993" customHeight="1">
      <c r="A161" s="553"/>
      <c r="B161" s="559"/>
      <c r="D161" s="1394" t="s">
        <v>691</v>
      </c>
      <c r="E161" s="1395"/>
      <c r="F161" s="1395"/>
      <c r="G161" s="1395"/>
      <c r="H161" s="1395"/>
      <c r="I161" s="1395"/>
      <c r="J161" s="1395"/>
      <c r="K161" s="1395"/>
      <c r="L161" s="1395"/>
      <c r="M161" s="1395"/>
      <c r="N161" s="1395"/>
      <c r="O161" s="1395"/>
      <c r="P161" s="1395"/>
      <c r="Q161" s="1395"/>
      <c r="R161" s="1395"/>
      <c r="S161" s="1395"/>
      <c r="T161" s="1395"/>
      <c r="U161" s="1395"/>
      <c r="V161" s="1395"/>
      <c r="W161" s="1395"/>
      <c r="X161" s="1395"/>
      <c r="Y161" s="1396"/>
      <c r="Z161" s="545"/>
      <c r="AA161" s="1148"/>
      <c r="AB161" s="1149"/>
      <c r="AC161" s="1150"/>
      <c r="AD161" s="7"/>
      <c r="AE161" s="7"/>
      <c r="BA161" s="1240"/>
      <c r="BB161" s="1240"/>
      <c r="BC161" s="1240"/>
      <c r="BD161" s="1240"/>
      <c r="BE161" s="1240"/>
      <c r="BF161" s="1240"/>
      <c r="BG161" s="1240"/>
      <c r="BH161" s="1240"/>
      <c r="BI161" s="1240"/>
      <c r="BJ161" s="1240"/>
      <c r="BK161" s="1240"/>
      <c r="BL161" s="1240"/>
      <c r="BM161" s="1240"/>
      <c r="BN161" s="1240"/>
      <c r="BO161" s="1240"/>
      <c r="BP161" s="1240"/>
      <c r="BQ161" s="1240"/>
      <c r="BR161" s="1240"/>
      <c r="BS161" s="1241"/>
      <c r="BT161" s="1241"/>
      <c r="BU161" s="1241"/>
      <c r="BV161" s="1241"/>
      <c r="BW161" s="1241"/>
      <c r="BX161" s="1241"/>
      <c r="BY161" s="1241"/>
      <c r="BZ161" s="1241"/>
      <c r="CA161" s="1241"/>
      <c r="CB161" s="1241"/>
      <c r="CC161" s="1241"/>
      <c r="CD161" s="1241"/>
      <c r="CF161" s="1240"/>
      <c r="CG161" s="1240"/>
      <c r="CH161" s="1240"/>
      <c r="CI161" s="1240"/>
      <c r="CJ161" s="1240"/>
      <c r="CK161" s="1240"/>
      <c r="CL161" s="1240"/>
      <c r="CM161" s="1240"/>
      <c r="CN161" s="1240"/>
      <c r="CO161" s="1240"/>
      <c r="CP161" s="1240"/>
      <c r="CQ161" s="1240"/>
      <c r="CR161" s="1240"/>
      <c r="CS161" s="1240"/>
      <c r="CT161" s="1240"/>
      <c r="CU161" s="1240"/>
      <c r="CV161" s="1240"/>
      <c r="CW161" s="1240"/>
      <c r="CX161" s="1241"/>
      <c r="CY161" s="1241"/>
      <c r="CZ161" s="1241"/>
      <c r="DA161" s="1241"/>
      <c r="DB161" s="1241"/>
      <c r="DC161" s="1241"/>
      <c r="DD161" s="1241"/>
      <c r="DE161" s="1241"/>
      <c r="DF161" s="1241"/>
      <c r="DG161" s="1241"/>
      <c r="DH161" s="1241"/>
      <c r="DI161" s="1241"/>
      <c r="DK161" s="1240"/>
      <c r="DL161" s="1240"/>
      <c r="DM161" s="1240"/>
      <c r="DN161" s="1240"/>
      <c r="DO161" s="1240"/>
      <c r="DP161" s="1240"/>
      <c r="DQ161" s="1240"/>
      <c r="DR161" s="1240"/>
      <c r="DS161" s="1240"/>
      <c r="DT161" s="1240"/>
      <c r="DU161" s="1240"/>
      <c r="DV161" s="1240"/>
      <c r="DW161" s="1240"/>
      <c r="DX161" s="1240"/>
      <c r="DY161" s="1240"/>
      <c r="DZ161" s="1240"/>
      <c r="EA161" s="1240"/>
      <c r="EB161" s="1240"/>
      <c r="EC161" s="1241"/>
      <c r="ED161" s="1241"/>
      <c r="EE161" s="1241"/>
      <c r="EF161" s="1241"/>
      <c r="EG161" s="1241"/>
      <c r="EH161" s="1241"/>
      <c r="EI161" s="1241"/>
      <c r="EJ161" s="1241"/>
      <c r="EK161" s="1241"/>
      <c r="EL161" s="1241"/>
      <c r="EM161" s="1241"/>
      <c r="EN161" s="1241"/>
      <c r="EP161" s="1240"/>
      <c r="EQ161" s="1240"/>
      <c r="ER161" s="1240"/>
      <c r="ES161" s="1240"/>
      <c r="ET161" s="1240"/>
      <c r="EU161" s="1240"/>
      <c r="EV161" s="1240"/>
      <c r="EW161" s="1240"/>
      <c r="EX161" s="1240"/>
      <c r="EY161" s="1240"/>
      <c r="EZ161" s="1240"/>
      <c r="FA161" s="1240"/>
      <c r="FB161" s="1240"/>
      <c r="FC161" s="1240"/>
      <c r="FD161" s="1240"/>
      <c r="FE161" s="1240"/>
      <c r="FF161" s="1240"/>
      <c r="FG161" s="1240"/>
      <c r="FH161" s="1241"/>
      <c r="FI161" s="1241"/>
      <c r="FJ161" s="1241"/>
      <c r="FK161" s="1241"/>
      <c r="FL161" s="1241"/>
      <c r="FM161" s="1241"/>
      <c r="FN161" s="1241"/>
      <c r="FO161" s="1241"/>
      <c r="FP161" s="1241"/>
      <c r="FQ161" s="1241"/>
      <c r="FR161" s="1241"/>
      <c r="FS161" s="1241"/>
      <c r="HA161" s="1240"/>
      <c r="HB161" s="1240"/>
      <c r="HC161" s="1240"/>
      <c r="HD161" s="1240"/>
      <c r="HE161" s="1240"/>
      <c r="HF161" s="1240"/>
      <c r="HG161" s="1240"/>
      <c r="HH161" s="1240"/>
      <c r="HI161" s="1240"/>
      <c r="HJ161" s="1240"/>
      <c r="HK161" s="1240"/>
      <c r="HL161" s="1240"/>
      <c r="HM161" s="1240"/>
      <c r="HN161" s="1240"/>
      <c r="HO161" s="1240"/>
      <c r="HP161" s="1240"/>
      <c r="HQ161" s="1240"/>
      <c r="HR161" s="1240"/>
      <c r="HS161" s="1241"/>
      <c r="HT161" s="1241"/>
      <c r="HU161" s="1241"/>
      <c r="HV161" s="1241"/>
      <c r="HW161" s="1241"/>
      <c r="HX161" s="1241"/>
      <c r="HY161" s="1241"/>
      <c r="HZ161" s="1241"/>
      <c r="IA161" s="1241"/>
      <c r="IB161" s="1241"/>
      <c r="IC161" s="1241"/>
      <c r="ID161" s="1241"/>
      <c r="IF161" s="1240"/>
      <c r="IG161" s="1240"/>
      <c r="IH161" s="1240"/>
      <c r="II161" s="1240"/>
      <c r="IJ161" s="1240"/>
      <c r="IK161" s="1240"/>
      <c r="IL161" s="1240"/>
      <c r="IM161" s="1240"/>
      <c r="IN161" s="1240"/>
      <c r="IO161" s="1240"/>
      <c r="IP161" s="1240"/>
      <c r="IQ161" s="1240"/>
      <c r="IR161" s="1240"/>
      <c r="IS161" s="1240"/>
      <c r="IT161" s="1240"/>
      <c r="IU161" s="1240"/>
      <c r="IV161" s="1240"/>
      <c r="IW161" s="1240"/>
      <c r="IX161" s="1241"/>
      <c r="IY161" s="1241"/>
      <c r="IZ161" s="1241"/>
      <c r="JA161" s="1241"/>
      <c r="JB161" s="1241"/>
      <c r="JC161" s="1241"/>
      <c r="JD161" s="1241"/>
      <c r="JE161" s="1241"/>
      <c r="JF161" s="1241"/>
      <c r="JG161" s="1241"/>
      <c r="JH161" s="1241"/>
      <c r="JI161" s="1241"/>
      <c r="JK161" s="1240"/>
      <c r="JL161" s="1240"/>
      <c r="JM161" s="1240"/>
      <c r="JN161" s="1240"/>
      <c r="JO161" s="1240"/>
      <c r="JP161" s="1240"/>
      <c r="JQ161" s="1240"/>
      <c r="JR161" s="1240"/>
      <c r="JS161" s="1240"/>
      <c r="JT161" s="1240"/>
      <c r="JU161" s="1240"/>
      <c r="JV161" s="1240"/>
      <c r="JW161" s="1240"/>
      <c r="JX161" s="1240"/>
      <c r="JY161" s="1240"/>
      <c r="JZ161" s="1240"/>
      <c r="KA161" s="1240"/>
      <c r="KB161" s="1240"/>
      <c r="KC161" s="1241"/>
      <c r="KD161" s="1241"/>
      <c r="KE161" s="1241"/>
      <c r="KF161" s="1241"/>
      <c r="KG161" s="1241"/>
      <c r="KH161" s="1241"/>
      <c r="KI161" s="1241"/>
      <c r="KJ161" s="1241"/>
      <c r="KK161" s="1241"/>
      <c r="KL161" s="1241"/>
      <c r="KM161" s="1241"/>
      <c r="KN161" s="1241"/>
      <c r="KP161" s="1240"/>
      <c r="KQ161" s="1240"/>
      <c r="KR161" s="1240"/>
      <c r="KS161" s="1240"/>
      <c r="KT161" s="1240"/>
      <c r="KU161" s="1240"/>
      <c r="KV161" s="1240"/>
      <c r="KW161" s="1240"/>
      <c r="KX161" s="1240"/>
      <c r="KY161" s="1240"/>
      <c r="KZ161" s="1240"/>
      <c r="LA161" s="1240"/>
      <c r="LB161" s="1240"/>
      <c r="LC161" s="1240"/>
      <c r="LD161" s="1240"/>
      <c r="LE161" s="1240"/>
      <c r="LF161" s="1240"/>
      <c r="LG161" s="1240"/>
      <c r="LH161" s="1241"/>
      <c r="LI161" s="1241"/>
      <c r="LJ161" s="1241"/>
      <c r="LK161" s="1241"/>
      <c r="LL161" s="1241"/>
      <c r="LM161" s="1241"/>
      <c r="LN161" s="1241"/>
      <c r="LO161" s="1241"/>
      <c r="LP161" s="1241"/>
      <c r="LQ161" s="1241"/>
      <c r="LR161" s="1241"/>
      <c r="LS161" s="1241"/>
      <c r="NA161" s="1240"/>
      <c r="NB161" s="1240"/>
      <c r="NC161" s="1240"/>
      <c r="ND161" s="1240"/>
      <c r="NE161" s="1240"/>
      <c r="NF161" s="1240"/>
      <c r="NG161" s="1240"/>
      <c r="NH161" s="1240"/>
      <c r="NI161" s="1240"/>
      <c r="NJ161" s="1240"/>
      <c r="NK161" s="1240"/>
      <c r="NL161" s="1240"/>
      <c r="NM161" s="1240"/>
      <c r="NN161" s="1240"/>
      <c r="NO161" s="1240"/>
      <c r="NP161" s="1240"/>
      <c r="NQ161" s="1240"/>
      <c r="NR161" s="1240"/>
      <c r="NS161" s="1241"/>
      <c r="NT161" s="1241"/>
      <c r="NU161" s="1241"/>
      <c r="NV161" s="1241"/>
      <c r="NW161" s="1241"/>
      <c r="NX161" s="1241"/>
      <c r="NY161" s="1241"/>
      <c r="NZ161" s="1241"/>
      <c r="OA161" s="1241"/>
      <c r="OB161" s="1241"/>
      <c r="OC161" s="1241"/>
      <c r="OD161" s="1241"/>
      <c r="OF161" s="1240"/>
      <c r="OG161" s="1240"/>
      <c r="OH161" s="1240"/>
      <c r="OI161" s="1240"/>
      <c r="OJ161" s="1240"/>
      <c r="OK161" s="1240"/>
      <c r="OL161" s="1240"/>
      <c r="OM161" s="1240"/>
      <c r="ON161" s="1240"/>
      <c r="OO161" s="1240"/>
      <c r="OP161" s="1240"/>
      <c r="OQ161" s="1240"/>
      <c r="OR161" s="1240"/>
      <c r="OS161" s="1240"/>
      <c r="OT161" s="1240"/>
      <c r="OU161" s="1240"/>
      <c r="OV161" s="1240"/>
      <c r="OW161" s="1240"/>
      <c r="OX161" s="1241"/>
      <c r="OY161" s="1241"/>
      <c r="OZ161" s="1241"/>
      <c r="PA161" s="1241"/>
      <c r="PB161" s="1241"/>
      <c r="PC161" s="1241"/>
      <c r="PD161" s="1241"/>
      <c r="PE161" s="1241"/>
      <c r="PF161" s="1241"/>
      <c r="PG161" s="1241"/>
      <c r="PH161" s="1241"/>
      <c r="PI161" s="1241"/>
      <c r="PK161" s="1240"/>
      <c r="PL161" s="1240"/>
      <c r="PM161" s="1240"/>
      <c r="PN161" s="1240"/>
      <c r="PO161" s="1240"/>
      <c r="PP161" s="1240"/>
      <c r="PQ161" s="1240"/>
      <c r="PR161" s="1240"/>
      <c r="PS161" s="1240"/>
      <c r="PT161" s="1240"/>
      <c r="PU161" s="1240"/>
      <c r="PV161" s="1240"/>
      <c r="PW161" s="1240"/>
      <c r="PX161" s="1240"/>
      <c r="PY161" s="1240"/>
      <c r="PZ161" s="1240"/>
      <c r="QA161" s="1240"/>
      <c r="QB161" s="1240"/>
      <c r="QC161" s="1241"/>
      <c r="QD161" s="1241"/>
      <c r="QE161" s="1241"/>
      <c r="QF161" s="1241"/>
      <c r="QG161" s="1241"/>
      <c r="QH161" s="1241"/>
      <c r="QI161" s="1241"/>
      <c r="QJ161" s="1241"/>
      <c r="QK161" s="1241"/>
      <c r="QL161" s="1241"/>
      <c r="QM161" s="1241"/>
      <c r="QN161" s="1241"/>
      <c r="QP161" s="1240"/>
      <c r="QQ161" s="1240"/>
      <c r="QR161" s="1240"/>
      <c r="QS161" s="1240"/>
      <c r="QT161" s="1240"/>
      <c r="QU161" s="1240"/>
      <c r="QV161" s="1240"/>
      <c r="QW161" s="1240"/>
      <c r="QX161" s="1240"/>
      <c r="QY161" s="1240"/>
      <c r="QZ161" s="1240"/>
      <c r="RA161" s="1240"/>
      <c r="RB161" s="1240"/>
      <c r="RC161" s="1240"/>
      <c r="RD161" s="1240"/>
      <c r="RE161" s="1240"/>
      <c r="RF161" s="1240"/>
      <c r="RG161" s="1240"/>
      <c r="RH161" s="1241"/>
      <c r="RI161" s="1241"/>
      <c r="RJ161" s="1241"/>
      <c r="RK161" s="1241"/>
      <c r="RL161" s="1241"/>
      <c r="RM161" s="1241"/>
      <c r="RN161" s="1241"/>
      <c r="RO161" s="1241"/>
      <c r="RP161" s="1241"/>
      <c r="RQ161" s="1241"/>
      <c r="RR161" s="1241"/>
      <c r="RS161" s="1241"/>
    </row>
    <row r="162" spans="1:487" s="551" customFormat="1" ht="9.9499999999999993" customHeight="1">
      <c r="A162" s="553"/>
      <c r="B162" s="559"/>
      <c r="C162" s="480"/>
      <c r="D162" s="1399"/>
      <c r="E162" s="1400"/>
      <c r="F162" s="1400"/>
      <c r="G162" s="1400"/>
      <c r="H162" s="1400"/>
      <c r="I162" s="1400"/>
      <c r="J162" s="1400"/>
      <c r="K162" s="1400"/>
      <c r="L162" s="1400"/>
      <c r="M162" s="1400"/>
      <c r="N162" s="1400"/>
      <c r="O162" s="1400"/>
      <c r="P162" s="1400"/>
      <c r="Q162" s="1400"/>
      <c r="R162" s="1400"/>
      <c r="S162" s="1400"/>
      <c r="T162" s="1400"/>
      <c r="U162" s="1400"/>
      <c r="V162" s="1400"/>
      <c r="W162" s="1400"/>
      <c r="X162" s="1400"/>
      <c r="Y162" s="1401"/>
      <c r="Z162" s="545"/>
      <c r="AA162" s="1154"/>
      <c r="AB162" s="1155"/>
      <c r="AC162" s="1156"/>
      <c r="AD162" s="7"/>
      <c r="AE162" s="7"/>
      <c r="BA162" s="1240"/>
      <c r="BB162" s="1240"/>
      <c r="BC162" s="1240"/>
      <c r="BD162" s="1240"/>
      <c r="BE162" s="1240"/>
      <c r="BF162" s="1240"/>
      <c r="BG162" s="1240"/>
      <c r="BH162" s="1240"/>
      <c r="BI162" s="1240"/>
      <c r="BJ162" s="1240"/>
      <c r="BK162" s="1240"/>
      <c r="BL162" s="1240"/>
      <c r="BM162" s="1240"/>
      <c r="BN162" s="1240"/>
      <c r="BO162" s="1240"/>
      <c r="BP162" s="1240"/>
      <c r="BQ162" s="1240"/>
      <c r="BR162" s="1240"/>
      <c r="BS162" s="1241"/>
      <c r="BT162" s="1241"/>
      <c r="BU162" s="1241"/>
      <c r="BV162" s="1241"/>
      <c r="BW162" s="1241"/>
      <c r="BX162" s="1241"/>
      <c r="BY162" s="1241"/>
      <c r="BZ162" s="1241"/>
      <c r="CA162" s="1241"/>
      <c r="CB162" s="1241"/>
      <c r="CC162" s="1241"/>
      <c r="CD162" s="1241"/>
      <c r="CF162" s="1240"/>
      <c r="CG162" s="1240"/>
      <c r="CH162" s="1240"/>
      <c r="CI162" s="1240"/>
      <c r="CJ162" s="1240"/>
      <c r="CK162" s="1240"/>
      <c r="CL162" s="1240"/>
      <c r="CM162" s="1240"/>
      <c r="CN162" s="1240"/>
      <c r="CO162" s="1240"/>
      <c r="CP162" s="1240"/>
      <c r="CQ162" s="1240"/>
      <c r="CR162" s="1240"/>
      <c r="CS162" s="1240"/>
      <c r="CT162" s="1240"/>
      <c r="CU162" s="1240"/>
      <c r="CV162" s="1240"/>
      <c r="CW162" s="1240"/>
      <c r="CX162" s="1241"/>
      <c r="CY162" s="1241"/>
      <c r="CZ162" s="1241"/>
      <c r="DA162" s="1241"/>
      <c r="DB162" s="1241"/>
      <c r="DC162" s="1241"/>
      <c r="DD162" s="1241"/>
      <c r="DE162" s="1241"/>
      <c r="DF162" s="1241"/>
      <c r="DG162" s="1241"/>
      <c r="DH162" s="1241"/>
      <c r="DI162" s="1241"/>
      <c r="DK162" s="1240"/>
      <c r="DL162" s="1240"/>
      <c r="DM162" s="1240"/>
      <c r="DN162" s="1240"/>
      <c r="DO162" s="1240"/>
      <c r="DP162" s="1240"/>
      <c r="DQ162" s="1240"/>
      <c r="DR162" s="1240"/>
      <c r="DS162" s="1240"/>
      <c r="DT162" s="1240"/>
      <c r="DU162" s="1240"/>
      <c r="DV162" s="1240"/>
      <c r="DW162" s="1240"/>
      <c r="DX162" s="1240"/>
      <c r="DY162" s="1240"/>
      <c r="DZ162" s="1240"/>
      <c r="EA162" s="1240"/>
      <c r="EB162" s="1240"/>
      <c r="EC162" s="1241"/>
      <c r="ED162" s="1241"/>
      <c r="EE162" s="1241"/>
      <c r="EF162" s="1241"/>
      <c r="EG162" s="1241"/>
      <c r="EH162" s="1241"/>
      <c r="EI162" s="1241"/>
      <c r="EJ162" s="1241"/>
      <c r="EK162" s="1241"/>
      <c r="EL162" s="1241"/>
      <c r="EM162" s="1241"/>
      <c r="EN162" s="1241"/>
      <c r="EP162" s="1240"/>
      <c r="EQ162" s="1240"/>
      <c r="ER162" s="1240"/>
      <c r="ES162" s="1240"/>
      <c r="ET162" s="1240"/>
      <c r="EU162" s="1240"/>
      <c r="EV162" s="1240"/>
      <c r="EW162" s="1240"/>
      <c r="EX162" s="1240"/>
      <c r="EY162" s="1240"/>
      <c r="EZ162" s="1240"/>
      <c r="FA162" s="1240"/>
      <c r="FB162" s="1240"/>
      <c r="FC162" s="1240"/>
      <c r="FD162" s="1240"/>
      <c r="FE162" s="1240"/>
      <c r="FF162" s="1240"/>
      <c r="FG162" s="1240"/>
      <c r="FH162" s="1241"/>
      <c r="FI162" s="1241"/>
      <c r="FJ162" s="1241"/>
      <c r="FK162" s="1241"/>
      <c r="FL162" s="1241"/>
      <c r="FM162" s="1241"/>
      <c r="FN162" s="1241"/>
      <c r="FO162" s="1241"/>
      <c r="FP162" s="1241"/>
      <c r="FQ162" s="1241"/>
      <c r="FR162" s="1241"/>
      <c r="FS162" s="1241"/>
      <c r="HA162" s="1240"/>
      <c r="HB162" s="1240"/>
      <c r="HC162" s="1240"/>
      <c r="HD162" s="1240"/>
      <c r="HE162" s="1240"/>
      <c r="HF162" s="1240"/>
      <c r="HG162" s="1240"/>
      <c r="HH162" s="1240"/>
      <c r="HI162" s="1240"/>
      <c r="HJ162" s="1240"/>
      <c r="HK162" s="1240"/>
      <c r="HL162" s="1240"/>
      <c r="HM162" s="1240"/>
      <c r="HN162" s="1240"/>
      <c r="HO162" s="1240"/>
      <c r="HP162" s="1240"/>
      <c r="HQ162" s="1240"/>
      <c r="HR162" s="1240"/>
      <c r="HS162" s="1241"/>
      <c r="HT162" s="1241"/>
      <c r="HU162" s="1241"/>
      <c r="HV162" s="1241"/>
      <c r="HW162" s="1241"/>
      <c r="HX162" s="1241"/>
      <c r="HY162" s="1241"/>
      <c r="HZ162" s="1241"/>
      <c r="IA162" s="1241"/>
      <c r="IB162" s="1241"/>
      <c r="IC162" s="1241"/>
      <c r="ID162" s="1241"/>
      <c r="IF162" s="1240"/>
      <c r="IG162" s="1240"/>
      <c r="IH162" s="1240"/>
      <c r="II162" s="1240"/>
      <c r="IJ162" s="1240"/>
      <c r="IK162" s="1240"/>
      <c r="IL162" s="1240"/>
      <c r="IM162" s="1240"/>
      <c r="IN162" s="1240"/>
      <c r="IO162" s="1240"/>
      <c r="IP162" s="1240"/>
      <c r="IQ162" s="1240"/>
      <c r="IR162" s="1240"/>
      <c r="IS162" s="1240"/>
      <c r="IT162" s="1240"/>
      <c r="IU162" s="1240"/>
      <c r="IV162" s="1240"/>
      <c r="IW162" s="1240"/>
      <c r="IX162" s="1241"/>
      <c r="IY162" s="1241"/>
      <c r="IZ162" s="1241"/>
      <c r="JA162" s="1241"/>
      <c r="JB162" s="1241"/>
      <c r="JC162" s="1241"/>
      <c r="JD162" s="1241"/>
      <c r="JE162" s="1241"/>
      <c r="JF162" s="1241"/>
      <c r="JG162" s="1241"/>
      <c r="JH162" s="1241"/>
      <c r="JI162" s="1241"/>
      <c r="JK162" s="1240"/>
      <c r="JL162" s="1240"/>
      <c r="JM162" s="1240"/>
      <c r="JN162" s="1240"/>
      <c r="JO162" s="1240"/>
      <c r="JP162" s="1240"/>
      <c r="JQ162" s="1240"/>
      <c r="JR162" s="1240"/>
      <c r="JS162" s="1240"/>
      <c r="JT162" s="1240"/>
      <c r="JU162" s="1240"/>
      <c r="JV162" s="1240"/>
      <c r="JW162" s="1240"/>
      <c r="JX162" s="1240"/>
      <c r="JY162" s="1240"/>
      <c r="JZ162" s="1240"/>
      <c r="KA162" s="1240"/>
      <c r="KB162" s="1240"/>
      <c r="KC162" s="1241"/>
      <c r="KD162" s="1241"/>
      <c r="KE162" s="1241"/>
      <c r="KF162" s="1241"/>
      <c r="KG162" s="1241"/>
      <c r="KH162" s="1241"/>
      <c r="KI162" s="1241"/>
      <c r="KJ162" s="1241"/>
      <c r="KK162" s="1241"/>
      <c r="KL162" s="1241"/>
      <c r="KM162" s="1241"/>
      <c r="KN162" s="1241"/>
      <c r="KP162" s="1240"/>
      <c r="KQ162" s="1240"/>
      <c r="KR162" s="1240"/>
      <c r="KS162" s="1240"/>
      <c r="KT162" s="1240"/>
      <c r="KU162" s="1240"/>
      <c r="KV162" s="1240"/>
      <c r="KW162" s="1240"/>
      <c r="KX162" s="1240"/>
      <c r="KY162" s="1240"/>
      <c r="KZ162" s="1240"/>
      <c r="LA162" s="1240"/>
      <c r="LB162" s="1240"/>
      <c r="LC162" s="1240"/>
      <c r="LD162" s="1240"/>
      <c r="LE162" s="1240"/>
      <c r="LF162" s="1240"/>
      <c r="LG162" s="1240"/>
      <c r="LH162" s="1241"/>
      <c r="LI162" s="1241"/>
      <c r="LJ162" s="1241"/>
      <c r="LK162" s="1241"/>
      <c r="LL162" s="1241"/>
      <c r="LM162" s="1241"/>
      <c r="LN162" s="1241"/>
      <c r="LO162" s="1241"/>
      <c r="LP162" s="1241"/>
      <c r="LQ162" s="1241"/>
      <c r="LR162" s="1241"/>
      <c r="LS162" s="1241"/>
      <c r="NA162" s="1240"/>
      <c r="NB162" s="1240"/>
      <c r="NC162" s="1240"/>
      <c r="ND162" s="1240"/>
      <c r="NE162" s="1240"/>
      <c r="NF162" s="1240"/>
      <c r="NG162" s="1240"/>
      <c r="NH162" s="1240"/>
      <c r="NI162" s="1240"/>
      <c r="NJ162" s="1240"/>
      <c r="NK162" s="1240"/>
      <c r="NL162" s="1240"/>
      <c r="NM162" s="1240"/>
      <c r="NN162" s="1240"/>
      <c r="NO162" s="1240"/>
      <c r="NP162" s="1240"/>
      <c r="NQ162" s="1240"/>
      <c r="NR162" s="1240"/>
      <c r="NS162" s="1241"/>
      <c r="NT162" s="1241"/>
      <c r="NU162" s="1241"/>
      <c r="NV162" s="1241"/>
      <c r="NW162" s="1241"/>
      <c r="NX162" s="1241"/>
      <c r="NY162" s="1241"/>
      <c r="NZ162" s="1241"/>
      <c r="OA162" s="1241"/>
      <c r="OB162" s="1241"/>
      <c r="OC162" s="1241"/>
      <c r="OD162" s="1241"/>
      <c r="OF162" s="1240"/>
      <c r="OG162" s="1240"/>
      <c r="OH162" s="1240"/>
      <c r="OI162" s="1240"/>
      <c r="OJ162" s="1240"/>
      <c r="OK162" s="1240"/>
      <c r="OL162" s="1240"/>
      <c r="OM162" s="1240"/>
      <c r="ON162" s="1240"/>
      <c r="OO162" s="1240"/>
      <c r="OP162" s="1240"/>
      <c r="OQ162" s="1240"/>
      <c r="OR162" s="1240"/>
      <c r="OS162" s="1240"/>
      <c r="OT162" s="1240"/>
      <c r="OU162" s="1240"/>
      <c r="OV162" s="1240"/>
      <c r="OW162" s="1240"/>
      <c r="OX162" s="1241"/>
      <c r="OY162" s="1241"/>
      <c r="OZ162" s="1241"/>
      <c r="PA162" s="1241"/>
      <c r="PB162" s="1241"/>
      <c r="PC162" s="1241"/>
      <c r="PD162" s="1241"/>
      <c r="PE162" s="1241"/>
      <c r="PF162" s="1241"/>
      <c r="PG162" s="1241"/>
      <c r="PH162" s="1241"/>
      <c r="PI162" s="1241"/>
      <c r="PK162" s="1240"/>
      <c r="PL162" s="1240"/>
      <c r="PM162" s="1240"/>
      <c r="PN162" s="1240"/>
      <c r="PO162" s="1240"/>
      <c r="PP162" s="1240"/>
      <c r="PQ162" s="1240"/>
      <c r="PR162" s="1240"/>
      <c r="PS162" s="1240"/>
      <c r="PT162" s="1240"/>
      <c r="PU162" s="1240"/>
      <c r="PV162" s="1240"/>
      <c r="PW162" s="1240"/>
      <c r="PX162" s="1240"/>
      <c r="PY162" s="1240"/>
      <c r="PZ162" s="1240"/>
      <c r="QA162" s="1240"/>
      <c r="QB162" s="1240"/>
      <c r="QC162" s="1241"/>
      <c r="QD162" s="1241"/>
      <c r="QE162" s="1241"/>
      <c r="QF162" s="1241"/>
      <c r="QG162" s="1241"/>
      <c r="QH162" s="1241"/>
      <c r="QI162" s="1241"/>
      <c r="QJ162" s="1241"/>
      <c r="QK162" s="1241"/>
      <c r="QL162" s="1241"/>
      <c r="QM162" s="1241"/>
      <c r="QN162" s="1241"/>
      <c r="QP162" s="1240"/>
      <c r="QQ162" s="1240"/>
      <c r="QR162" s="1240"/>
      <c r="QS162" s="1240"/>
      <c r="QT162" s="1240"/>
      <c r="QU162" s="1240"/>
      <c r="QV162" s="1240"/>
      <c r="QW162" s="1240"/>
      <c r="QX162" s="1240"/>
      <c r="QY162" s="1240"/>
      <c r="QZ162" s="1240"/>
      <c r="RA162" s="1240"/>
      <c r="RB162" s="1240"/>
      <c r="RC162" s="1240"/>
      <c r="RD162" s="1240"/>
      <c r="RE162" s="1240"/>
      <c r="RF162" s="1240"/>
      <c r="RG162" s="1240"/>
      <c r="RH162" s="1241"/>
      <c r="RI162" s="1241"/>
      <c r="RJ162" s="1241"/>
      <c r="RK162" s="1241"/>
      <c r="RL162" s="1241"/>
      <c r="RM162" s="1241"/>
      <c r="RN162" s="1241"/>
      <c r="RO162" s="1241"/>
      <c r="RP162" s="1241"/>
      <c r="RQ162" s="1241"/>
      <c r="RR162" s="1241"/>
      <c r="RS162" s="1241"/>
    </row>
    <row r="163" spans="1:487" s="551" customFormat="1" ht="9.9499999999999993" customHeight="1">
      <c r="A163" s="553"/>
      <c r="B163" s="7"/>
      <c r="C163" s="224"/>
      <c r="D163" s="224"/>
      <c r="E163" s="224"/>
      <c r="F163" s="224"/>
      <c r="G163" s="224"/>
      <c r="H163" s="224"/>
      <c r="I163" s="224"/>
      <c r="J163" s="224"/>
      <c r="K163" s="224"/>
      <c r="L163" s="224"/>
      <c r="M163" s="224"/>
      <c r="N163" s="224"/>
      <c r="O163" s="224"/>
      <c r="P163" s="224"/>
      <c r="Q163" s="224"/>
      <c r="R163" s="224"/>
      <c r="S163" s="224"/>
      <c r="T163" s="224"/>
      <c r="U163" s="224"/>
      <c r="V163" s="224"/>
      <c r="W163" s="224"/>
      <c r="X163" s="224"/>
      <c r="Y163" s="224"/>
      <c r="Z163" s="224"/>
      <c r="AA163" s="224"/>
      <c r="AB163" s="224"/>
      <c r="AC163" s="224"/>
      <c r="AD163" s="224"/>
      <c r="AE163" s="10"/>
      <c r="AF163" s="7"/>
      <c r="BA163" s="1240"/>
      <c r="BB163" s="1240"/>
      <c r="BC163" s="1240"/>
      <c r="BD163" s="1240"/>
      <c r="BE163" s="1240"/>
      <c r="BF163" s="1240"/>
      <c r="BG163" s="1240"/>
      <c r="BH163" s="1240"/>
      <c r="BI163" s="1240"/>
      <c r="BJ163" s="1240"/>
      <c r="BK163" s="1240"/>
      <c r="BL163" s="1240"/>
      <c r="BM163" s="1240"/>
      <c r="BN163" s="1240"/>
      <c r="BO163" s="1240"/>
      <c r="BP163" s="1240"/>
      <c r="BQ163" s="1240"/>
      <c r="BR163" s="1240"/>
      <c r="BS163" s="1241"/>
      <c r="BT163" s="1241"/>
      <c r="BU163" s="1241"/>
      <c r="BV163" s="1241"/>
      <c r="BW163" s="1241"/>
      <c r="BX163" s="1241"/>
      <c r="BY163" s="1241"/>
      <c r="BZ163" s="1241"/>
      <c r="CA163" s="1241"/>
      <c r="CB163" s="1241"/>
      <c r="CC163" s="1241"/>
      <c r="CD163" s="1241"/>
      <c r="CF163" s="1240"/>
      <c r="CG163" s="1240"/>
      <c r="CH163" s="1240"/>
      <c r="CI163" s="1240"/>
      <c r="CJ163" s="1240"/>
      <c r="CK163" s="1240"/>
      <c r="CL163" s="1240"/>
      <c r="CM163" s="1240"/>
      <c r="CN163" s="1240"/>
      <c r="CO163" s="1240"/>
      <c r="CP163" s="1240"/>
      <c r="CQ163" s="1240"/>
      <c r="CR163" s="1240"/>
      <c r="CS163" s="1240"/>
      <c r="CT163" s="1240"/>
      <c r="CU163" s="1240"/>
      <c r="CV163" s="1240"/>
      <c r="CW163" s="1240"/>
      <c r="CX163" s="1241"/>
      <c r="CY163" s="1241"/>
      <c r="CZ163" s="1241"/>
      <c r="DA163" s="1241"/>
      <c r="DB163" s="1241"/>
      <c r="DC163" s="1241"/>
      <c r="DD163" s="1241"/>
      <c r="DE163" s="1241"/>
      <c r="DF163" s="1241"/>
      <c r="DG163" s="1241"/>
      <c r="DH163" s="1241"/>
      <c r="DI163" s="1241"/>
      <c r="DK163" s="1240"/>
      <c r="DL163" s="1240"/>
      <c r="DM163" s="1240"/>
      <c r="DN163" s="1240"/>
      <c r="DO163" s="1240"/>
      <c r="DP163" s="1240"/>
      <c r="DQ163" s="1240"/>
      <c r="DR163" s="1240"/>
      <c r="DS163" s="1240"/>
      <c r="DT163" s="1240"/>
      <c r="DU163" s="1240"/>
      <c r="DV163" s="1240"/>
      <c r="DW163" s="1240"/>
      <c r="DX163" s="1240"/>
      <c r="DY163" s="1240"/>
      <c r="DZ163" s="1240"/>
      <c r="EA163" s="1240"/>
      <c r="EB163" s="1240"/>
      <c r="EC163" s="1241"/>
      <c r="ED163" s="1241"/>
      <c r="EE163" s="1241"/>
      <c r="EF163" s="1241"/>
      <c r="EG163" s="1241"/>
      <c r="EH163" s="1241"/>
      <c r="EI163" s="1241"/>
      <c r="EJ163" s="1241"/>
      <c r="EK163" s="1241"/>
      <c r="EL163" s="1241"/>
      <c r="EM163" s="1241"/>
      <c r="EN163" s="1241"/>
      <c r="EP163" s="1240"/>
      <c r="EQ163" s="1240"/>
      <c r="ER163" s="1240"/>
      <c r="ES163" s="1240"/>
      <c r="ET163" s="1240"/>
      <c r="EU163" s="1240"/>
      <c r="EV163" s="1240"/>
      <c r="EW163" s="1240"/>
      <c r="EX163" s="1240"/>
      <c r="EY163" s="1240"/>
      <c r="EZ163" s="1240"/>
      <c r="FA163" s="1240"/>
      <c r="FB163" s="1240"/>
      <c r="FC163" s="1240"/>
      <c r="FD163" s="1240"/>
      <c r="FE163" s="1240"/>
      <c r="FF163" s="1240"/>
      <c r="FG163" s="1240"/>
      <c r="FH163" s="1241"/>
      <c r="FI163" s="1241"/>
      <c r="FJ163" s="1241"/>
      <c r="FK163" s="1241"/>
      <c r="FL163" s="1241"/>
      <c r="FM163" s="1241"/>
      <c r="FN163" s="1241"/>
      <c r="FO163" s="1241"/>
      <c r="FP163" s="1241"/>
      <c r="FQ163" s="1241"/>
      <c r="FR163" s="1241"/>
      <c r="FS163" s="1241"/>
      <c r="HA163" s="1240"/>
      <c r="HB163" s="1240"/>
      <c r="HC163" s="1240"/>
      <c r="HD163" s="1240"/>
      <c r="HE163" s="1240"/>
      <c r="HF163" s="1240"/>
      <c r="HG163" s="1240"/>
      <c r="HH163" s="1240"/>
      <c r="HI163" s="1240"/>
      <c r="HJ163" s="1240"/>
      <c r="HK163" s="1240"/>
      <c r="HL163" s="1240"/>
      <c r="HM163" s="1240"/>
      <c r="HN163" s="1240"/>
      <c r="HO163" s="1240"/>
      <c r="HP163" s="1240"/>
      <c r="HQ163" s="1240"/>
      <c r="HR163" s="1240"/>
      <c r="HS163" s="1241"/>
      <c r="HT163" s="1241"/>
      <c r="HU163" s="1241"/>
      <c r="HV163" s="1241"/>
      <c r="HW163" s="1241"/>
      <c r="HX163" s="1241"/>
      <c r="HY163" s="1241"/>
      <c r="HZ163" s="1241"/>
      <c r="IA163" s="1241"/>
      <c r="IB163" s="1241"/>
      <c r="IC163" s="1241"/>
      <c r="ID163" s="1241"/>
      <c r="IF163" s="1240"/>
      <c r="IG163" s="1240"/>
      <c r="IH163" s="1240"/>
      <c r="II163" s="1240"/>
      <c r="IJ163" s="1240"/>
      <c r="IK163" s="1240"/>
      <c r="IL163" s="1240"/>
      <c r="IM163" s="1240"/>
      <c r="IN163" s="1240"/>
      <c r="IO163" s="1240"/>
      <c r="IP163" s="1240"/>
      <c r="IQ163" s="1240"/>
      <c r="IR163" s="1240"/>
      <c r="IS163" s="1240"/>
      <c r="IT163" s="1240"/>
      <c r="IU163" s="1240"/>
      <c r="IV163" s="1240"/>
      <c r="IW163" s="1240"/>
      <c r="IX163" s="1241"/>
      <c r="IY163" s="1241"/>
      <c r="IZ163" s="1241"/>
      <c r="JA163" s="1241"/>
      <c r="JB163" s="1241"/>
      <c r="JC163" s="1241"/>
      <c r="JD163" s="1241"/>
      <c r="JE163" s="1241"/>
      <c r="JF163" s="1241"/>
      <c r="JG163" s="1241"/>
      <c r="JH163" s="1241"/>
      <c r="JI163" s="1241"/>
      <c r="JK163" s="1240"/>
      <c r="JL163" s="1240"/>
      <c r="JM163" s="1240"/>
      <c r="JN163" s="1240"/>
      <c r="JO163" s="1240"/>
      <c r="JP163" s="1240"/>
      <c r="JQ163" s="1240"/>
      <c r="JR163" s="1240"/>
      <c r="JS163" s="1240"/>
      <c r="JT163" s="1240"/>
      <c r="JU163" s="1240"/>
      <c r="JV163" s="1240"/>
      <c r="JW163" s="1240"/>
      <c r="JX163" s="1240"/>
      <c r="JY163" s="1240"/>
      <c r="JZ163" s="1240"/>
      <c r="KA163" s="1240"/>
      <c r="KB163" s="1240"/>
      <c r="KC163" s="1241"/>
      <c r="KD163" s="1241"/>
      <c r="KE163" s="1241"/>
      <c r="KF163" s="1241"/>
      <c r="KG163" s="1241"/>
      <c r="KH163" s="1241"/>
      <c r="KI163" s="1241"/>
      <c r="KJ163" s="1241"/>
      <c r="KK163" s="1241"/>
      <c r="KL163" s="1241"/>
      <c r="KM163" s="1241"/>
      <c r="KN163" s="1241"/>
      <c r="KP163" s="1240"/>
      <c r="KQ163" s="1240"/>
      <c r="KR163" s="1240"/>
      <c r="KS163" s="1240"/>
      <c r="KT163" s="1240"/>
      <c r="KU163" s="1240"/>
      <c r="KV163" s="1240"/>
      <c r="KW163" s="1240"/>
      <c r="KX163" s="1240"/>
      <c r="KY163" s="1240"/>
      <c r="KZ163" s="1240"/>
      <c r="LA163" s="1240"/>
      <c r="LB163" s="1240"/>
      <c r="LC163" s="1240"/>
      <c r="LD163" s="1240"/>
      <c r="LE163" s="1240"/>
      <c r="LF163" s="1240"/>
      <c r="LG163" s="1240"/>
      <c r="LH163" s="1241"/>
      <c r="LI163" s="1241"/>
      <c r="LJ163" s="1241"/>
      <c r="LK163" s="1241"/>
      <c r="LL163" s="1241"/>
      <c r="LM163" s="1241"/>
      <c r="LN163" s="1241"/>
      <c r="LO163" s="1241"/>
      <c r="LP163" s="1241"/>
      <c r="LQ163" s="1241"/>
      <c r="LR163" s="1241"/>
      <c r="LS163" s="1241"/>
      <c r="NA163" s="1240"/>
      <c r="NB163" s="1240"/>
      <c r="NC163" s="1240"/>
      <c r="ND163" s="1240"/>
      <c r="NE163" s="1240"/>
      <c r="NF163" s="1240"/>
      <c r="NG163" s="1240"/>
      <c r="NH163" s="1240"/>
      <c r="NI163" s="1240"/>
      <c r="NJ163" s="1240"/>
      <c r="NK163" s="1240"/>
      <c r="NL163" s="1240"/>
      <c r="NM163" s="1240"/>
      <c r="NN163" s="1240"/>
      <c r="NO163" s="1240"/>
      <c r="NP163" s="1240"/>
      <c r="NQ163" s="1240"/>
      <c r="NR163" s="1240"/>
      <c r="NS163" s="1241"/>
      <c r="NT163" s="1241"/>
      <c r="NU163" s="1241"/>
      <c r="NV163" s="1241"/>
      <c r="NW163" s="1241"/>
      <c r="NX163" s="1241"/>
      <c r="NY163" s="1241"/>
      <c r="NZ163" s="1241"/>
      <c r="OA163" s="1241"/>
      <c r="OB163" s="1241"/>
      <c r="OC163" s="1241"/>
      <c r="OD163" s="1241"/>
      <c r="OF163" s="1240"/>
      <c r="OG163" s="1240"/>
      <c r="OH163" s="1240"/>
      <c r="OI163" s="1240"/>
      <c r="OJ163" s="1240"/>
      <c r="OK163" s="1240"/>
      <c r="OL163" s="1240"/>
      <c r="OM163" s="1240"/>
      <c r="ON163" s="1240"/>
      <c r="OO163" s="1240"/>
      <c r="OP163" s="1240"/>
      <c r="OQ163" s="1240"/>
      <c r="OR163" s="1240"/>
      <c r="OS163" s="1240"/>
      <c r="OT163" s="1240"/>
      <c r="OU163" s="1240"/>
      <c r="OV163" s="1240"/>
      <c r="OW163" s="1240"/>
      <c r="OX163" s="1241"/>
      <c r="OY163" s="1241"/>
      <c r="OZ163" s="1241"/>
      <c r="PA163" s="1241"/>
      <c r="PB163" s="1241"/>
      <c r="PC163" s="1241"/>
      <c r="PD163" s="1241"/>
      <c r="PE163" s="1241"/>
      <c r="PF163" s="1241"/>
      <c r="PG163" s="1241"/>
      <c r="PH163" s="1241"/>
      <c r="PI163" s="1241"/>
      <c r="PK163" s="1240"/>
      <c r="PL163" s="1240"/>
      <c r="PM163" s="1240"/>
      <c r="PN163" s="1240"/>
      <c r="PO163" s="1240"/>
      <c r="PP163" s="1240"/>
      <c r="PQ163" s="1240"/>
      <c r="PR163" s="1240"/>
      <c r="PS163" s="1240"/>
      <c r="PT163" s="1240"/>
      <c r="PU163" s="1240"/>
      <c r="PV163" s="1240"/>
      <c r="PW163" s="1240"/>
      <c r="PX163" s="1240"/>
      <c r="PY163" s="1240"/>
      <c r="PZ163" s="1240"/>
      <c r="QA163" s="1240"/>
      <c r="QB163" s="1240"/>
      <c r="QC163" s="1241"/>
      <c r="QD163" s="1241"/>
      <c r="QE163" s="1241"/>
      <c r="QF163" s="1241"/>
      <c r="QG163" s="1241"/>
      <c r="QH163" s="1241"/>
      <c r="QI163" s="1241"/>
      <c r="QJ163" s="1241"/>
      <c r="QK163" s="1241"/>
      <c r="QL163" s="1241"/>
      <c r="QM163" s="1241"/>
      <c r="QN163" s="1241"/>
      <c r="QP163" s="1240"/>
      <c r="QQ163" s="1240"/>
      <c r="QR163" s="1240"/>
      <c r="QS163" s="1240"/>
      <c r="QT163" s="1240"/>
      <c r="QU163" s="1240"/>
      <c r="QV163" s="1240"/>
      <c r="QW163" s="1240"/>
      <c r="QX163" s="1240"/>
      <c r="QY163" s="1240"/>
      <c r="QZ163" s="1240"/>
      <c r="RA163" s="1240"/>
      <c r="RB163" s="1240"/>
      <c r="RC163" s="1240"/>
      <c r="RD163" s="1240"/>
      <c r="RE163" s="1240"/>
      <c r="RF163" s="1240"/>
      <c r="RG163" s="1240"/>
      <c r="RH163" s="1241"/>
      <c r="RI163" s="1241"/>
      <c r="RJ163" s="1241"/>
      <c r="RK163" s="1241"/>
      <c r="RL163" s="1241"/>
      <c r="RM163" s="1241"/>
      <c r="RN163" s="1241"/>
      <c r="RO163" s="1241"/>
      <c r="RP163" s="1241"/>
      <c r="RQ163" s="1241"/>
      <c r="RR163" s="1241"/>
      <c r="RS163" s="1241"/>
    </row>
    <row r="164" spans="1:487" s="551" customFormat="1" ht="9.9499999999999993" customHeight="1">
      <c r="A164" s="553"/>
      <c r="B164" s="559"/>
      <c r="D164" s="1394" t="s">
        <v>692</v>
      </c>
      <c r="E164" s="1395"/>
      <c r="F164" s="1395"/>
      <c r="G164" s="1395"/>
      <c r="H164" s="1395"/>
      <c r="I164" s="1395"/>
      <c r="J164" s="1395"/>
      <c r="K164" s="1395"/>
      <c r="L164" s="1395"/>
      <c r="M164" s="1395"/>
      <c r="N164" s="1395"/>
      <c r="O164" s="1395"/>
      <c r="P164" s="1395"/>
      <c r="Q164" s="1395"/>
      <c r="R164" s="1395"/>
      <c r="S164" s="1395"/>
      <c r="T164" s="1395"/>
      <c r="U164" s="1395"/>
      <c r="V164" s="1395"/>
      <c r="W164" s="1395"/>
      <c r="X164" s="1395"/>
      <c r="Y164" s="1396"/>
      <c r="Z164" s="545"/>
      <c r="AA164" s="1148"/>
      <c r="AB164" s="1149"/>
      <c r="AC164" s="1150"/>
      <c r="AD164" s="7"/>
      <c r="AE164" s="7"/>
      <c r="BA164" s="1240"/>
      <c r="BB164" s="1240"/>
      <c r="BC164" s="1240"/>
      <c r="BD164" s="1240"/>
      <c r="BE164" s="1240"/>
      <c r="BF164" s="1240"/>
      <c r="BG164" s="1240"/>
      <c r="BH164" s="1240"/>
      <c r="BI164" s="1240"/>
      <c r="BJ164" s="1240"/>
      <c r="BK164" s="1240"/>
      <c r="BL164" s="1240"/>
      <c r="BM164" s="1240"/>
      <c r="BN164" s="1240"/>
      <c r="BO164" s="1240"/>
      <c r="BP164" s="1240"/>
      <c r="BQ164" s="1240"/>
      <c r="BR164" s="1240"/>
      <c r="BS164" s="1241"/>
      <c r="BT164" s="1241"/>
      <c r="BU164" s="1241"/>
      <c r="BV164" s="1241"/>
      <c r="BW164" s="1241"/>
      <c r="BX164" s="1241"/>
      <c r="BY164" s="1241"/>
      <c r="BZ164" s="1241"/>
      <c r="CA164" s="1241"/>
      <c r="CB164" s="1241"/>
      <c r="CC164" s="1241"/>
      <c r="CD164" s="1241"/>
      <c r="CF164" s="1240"/>
      <c r="CG164" s="1240"/>
      <c r="CH164" s="1240"/>
      <c r="CI164" s="1240"/>
      <c r="CJ164" s="1240"/>
      <c r="CK164" s="1240"/>
      <c r="CL164" s="1240"/>
      <c r="CM164" s="1240"/>
      <c r="CN164" s="1240"/>
      <c r="CO164" s="1240"/>
      <c r="CP164" s="1240"/>
      <c r="CQ164" s="1240"/>
      <c r="CR164" s="1240"/>
      <c r="CS164" s="1240"/>
      <c r="CT164" s="1240"/>
      <c r="CU164" s="1240"/>
      <c r="CV164" s="1240"/>
      <c r="CW164" s="1240"/>
      <c r="CX164" s="1241"/>
      <c r="CY164" s="1241"/>
      <c r="CZ164" s="1241"/>
      <c r="DA164" s="1241"/>
      <c r="DB164" s="1241"/>
      <c r="DC164" s="1241"/>
      <c r="DD164" s="1241"/>
      <c r="DE164" s="1241"/>
      <c r="DF164" s="1241"/>
      <c r="DG164" s="1241"/>
      <c r="DH164" s="1241"/>
      <c r="DI164" s="1241"/>
      <c r="DK164" s="1240"/>
      <c r="DL164" s="1240"/>
      <c r="DM164" s="1240"/>
      <c r="DN164" s="1240"/>
      <c r="DO164" s="1240"/>
      <c r="DP164" s="1240"/>
      <c r="DQ164" s="1240"/>
      <c r="DR164" s="1240"/>
      <c r="DS164" s="1240"/>
      <c r="DT164" s="1240"/>
      <c r="DU164" s="1240"/>
      <c r="DV164" s="1240"/>
      <c r="DW164" s="1240"/>
      <c r="DX164" s="1240"/>
      <c r="DY164" s="1240"/>
      <c r="DZ164" s="1240"/>
      <c r="EA164" s="1240"/>
      <c r="EB164" s="1240"/>
      <c r="EC164" s="1241"/>
      <c r="ED164" s="1241"/>
      <c r="EE164" s="1241"/>
      <c r="EF164" s="1241"/>
      <c r="EG164" s="1241"/>
      <c r="EH164" s="1241"/>
      <c r="EI164" s="1241"/>
      <c r="EJ164" s="1241"/>
      <c r="EK164" s="1241"/>
      <c r="EL164" s="1241"/>
      <c r="EM164" s="1241"/>
      <c r="EN164" s="1241"/>
      <c r="EP164" s="1240"/>
      <c r="EQ164" s="1240"/>
      <c r="ER164" s="1240"/>
      <c r="ES164" s="1240"/>
      <c r="ET164" s="1240"/>
      <c r="EU164" s="1240"/>
      <c r="EV164" s="1240"/>
      <c r="EW164" s="1240"/>
      <c r="EX164" s="1240"/>
      <c r="EY164" s="1240"/>
      <c r="EZ164" s="1240"/>
      <c r="FA164" s="1240"/>
      <c r="FB164" s="1240"/>
      <c r="FC164" s="1240"/>
      <c r="FD164" s="1240"/>
      <c r="FE164" s="1240"/>
      <c r="FF164" s="1240"/>
      <c r="FG164" s="1240"/>
      <c r="FH164" s="1241"/>
      <c r="FI164" s="1241"/>
      <c r="FJ164" s="1241"/>
      <c r="FK164" s="1241"/>
      <c r="FL164" s="1241"/>
      <c r="FM164" s="1241"/>
      <c r="FN164" s="1241"/>
      <c r="FO164" s="1241"/>
      <c r="FP164" s="1241"/>
      <c r="FQ164" s="1241"/>
      <c r="FR164" s="1241"/>
      <c r="FS164" s="1241"/>
      <c r="HA164" s="1240"/>
      <c r="HB164" s="1240"/>
      <c r="HC164" s="1240"/>
      <c r="HD164" s="1240"/>
      <c r="HE164" s="1240"/>
      <c r="HF164" s="1240"/>
      <c r="HG164" s="1240"/>
      <c r="HH164" s="1240"/>
      <c r="HI164" s="1240"/>
      <c r="HJ164" s="1240"/>
      <c r="HK164" s="1240"/>
      <c r="HL164" s="1240"/>
      <c r="HM164" s="1240"/>
      <c r="HN164" s="1240"/>
      <c r="HO164" s="1240"/>
      <c r="HP164" s="1240"/>
      <c r="HQ164" s="1240"/>
      <c r="HR164" s="1240"/>
      <c r="HS164" s="1241"/>
      <c r="HT164" s="1241"/>
      <c r="HU164" s="1241"/>
      <c r="HV164" s="1241"/>
      <c r="HW164" s="1241"/>
      <c r="HX164" s="1241"/>
      <c r="HY164" s="1241"/>
      <c r="HZ164" s="1241"/>
      <c r="IA164" s="1241"/>
      <c r="IB164" s="1241"/>
      <c r="IC164" s="1241"/>
      <c r="ID164" s="1241"/>
      <c r="IF164" s="1240"/>
      <c r="IG164" s="1240"/>
      <c r="IH164" s="1240"/>
      <c r="II164" s="1240"/>
      <c r="IJ164" s="1240"/>
      <c r="IK164" s="1240"/>
      <c r="IL164" s="1240"/>
      <c r="IM164" s="1240"/>
      <c r="IN164" s="1240"/>
      <c r="IO164" s="1240"/>
      <c r="IP164" s="1240"/>
      <c r="IQ164" s="1240"/>
      <c r="IR164" s="1240"/>
      <c r="IS164" s="1240"/>
      <c r="IT164" s="1240"/>
      <c r="IU164" s="1240"/>
      <c r="IV164" s="1240"/>
      <c r="IW164" s="1240"/>
      <c r="IX164" s="1241"/>
      <c r="IY164" s="1241"/>
      <c r="IZ164" s="1241"/>
      <c r="JA164" s="1241"/>
      <c r="JB164" s="1241"/>
      <c r="JC164" s="1241"/>
      <c r="JD164" s="1241"/>
      <c r="JE164" s="1241"/>
      <c r="JF164" s="1241"/>
      <c r="JG164" s="1241"/>
      <c r="JH164" s="1241"/>
      <c r="JI164" s="1241"/>
      <c r="JK164" s="1240"/>
      <c r="JL164" s="1240"/>
      <c r="JM164" s="1240"/>
      <c r="JN164" s="1240"/>
      <c r="JO164" s="1240"/>
      <c r="JP164" s="1240"/>
      <c r="JQ164" s="1240"/>
      <c r="JR164" s="1240"/>
      <c r="JS164" s="1240"/>
      <c r="JT164" s="1240"/>
      <c r="JU164" s="1240"/>
      <c r="JV164" s="1240"/>
      <c r="JW164" s="1240"/>
      <c r="JX164" s="1240"/>
      <c r="JY164" s="1240"/>
      <c r="JZ164" s="1240"/>
      <c r="KA164" s="1240"/>
      <c r="KB164" s="1240"/>
      <c r="KC164" s="1241"/>
      <c r="KD164" s="1241"/>
      <c r="KE164" s="1241"/>
      <c r="KF164" s="1241"/>
      <c r="KG164" s="1241"/>
      <c r="KH164" s="1241"/>
      <c r="KI164" s="1241"/>
      <c r="KJ164" s="1241"/>
      <c r="KK164" s="1241"/>
      <c r="KL164" s="1241"/>
      <c r="KM164" s="1241"/>
      <c r="KN164" s="1241"/>
      <c r="KP164" s="1240"/>
      <c r="KQ164" s="1240"/>
      <c r="KR164" s="1240"/>
      <c r="KS164" s="1240"/>
      <c r="KT164" s="1240"/>
      <c r="KU164" s="1240"/>
      <c r="KV164" s="1240"/>
      <c r="KW164" s="1240"/>
      <c r="KX164" s="1240"/>
      <c r="KY164" s="1240"/>
      <c r="KZ164" s="1240"/>
      <c r="LA164" s="1240"/>
      <c r="LB164" s="1240"/>
      <c r="LC164" s="1240"/>
      <c r="LD164" s="1240"/>
      <c r="LE164" s="1240"/>
      <c r="LF164" s="1240"/>
      <c r="LG164" s="1240"/>
      <c r="LH164" s="1241"/>
      <c r="LI164" s="1241"/>
      <c r="LJ164" s="1241"/>
      <c r="LK164" s="1241"/>
      <c r="LL164" s="1241"/>
      <c r="LM164" s="1241"/>
      <c r="LN164" s="1241"/>
      <c r="LO164" s="1241"/>
      <c r="LP164" s="1241"/>
      <c r="LQ164" s="1241"/>
      <c r="LR164" s="1241"/>
      <c r="LS164" s="1241"/>
      <c r="NA164" s="1240"/>
      <c r="NB164" s="1240"/>
      <c r="NC164" s="1240"/>
      <c r="ND164" s="1240"/>
      <c r="NE164" s="1240"/>
      <c r="NF164" s="1240"/>
      <c r="NG164" s="1240"/>
      <c r="NH164" s="1240"/>
      <c r="NI164" s="1240"/>
      <c r="NJ164" s="1240"/>
      <c r="NK164" s="1240"/>
      <c r="NL164" s="1240"/>
      <c r="NM164" s="1240"/>
      <c r="NN164" s="1240"/>
      <c r="NO164" s="1240"/>
      <c r="NP164" s="1240"/>
      <c r="NQ164" s="1240"/>
      <c r="NR164" s="1240"/>
      <c r="NS164" s="1241"/>
      <c r="NT164" s="1241"/>
      <c r="NU164" s="1241"/>
      <c r="NV164" s="1241"/>
      <c r="NW164" s="1241"/>
      <c r="NX164" s="1241"/>
      <c r="NY164" s="1241"/>
      <c r="NZ164" s="1241"/>
      <c r="OA164" s="1241"/>
      <c r="OB164" s="1241"/>
      <c r="OC164" s="1241"/>
      <c r="OD164" s="1241"/>
      <c r="OF164" s="1240"/>
      <c r="OG164" s="1240"/>
      <c r="OH164" s="1240"/>
      <c r="OI164" s="1240"/>
      <c r="OJ164" s="1240"/>
      <c r="OK164" s="1240"/>
      <c r="OL164" s="1240"/>
      <c r="OM164" s="1240"/>
      <c r="ON164" s="1240"/>
      <c r="OO164" s="1240"/>
      <c r="OP164" s="1240"/>
      <c r="OQ164" s="1240"/>
      <c r="OR164" s="1240"/>
      <c r="OS164" s="1240"/>
      <c r="OT164" s="1240"/>
      <c r="OU164" s="1240"/>
      <c r="OV164" s="1240"/>
      <c r="OW164" s="1240"/>
      <c r="OX164" s="1241"/>
      <c r="OY164" s="1241"/>
      <c r="OZ164" s="1241"/>
      <c r="PA164" s="1241"/>
      <c r="PB164" s="1241"/>
      <c r="PC164" s="1241"/>
      <c r="PD164" s="1241"/>
      <c r="PE164" s="1241"/>
      <c r="PF164" s="1241"/>
      <c r="PG164" s="1241"/>
      <c r="PH164" s="1241"/>
      <c r="PI164" s="1241"/>
      <c r="PK164" s="1240"/>
      <c r="PL164" s="1240"/>
      <c r="PM164" s="1240"/>
      <c r="PN164" s="1240"/>
      <c r="PO164" s="1240"/>
      <c r="PP164" s="1240"/>
      <c r="PQ164" s="1240"/>
      <c r="PR164" s="1240"/>
      <c r="PS164" s="1240"/>
      <c r="PT164" s="1240"/>
      <c r="PU164" s="1240"/>
      <c r="PV164" s="1240"/>
      <c r="PW164" s="1240"/>
      <c r="PX164" s="1240"/>
      <c r="PY164" s="1240"/>
      <c r="PZ164" s="1240"/>
      <c r="QA164" s="1240"/>
      <c r="QB164" s="1240"/>
      <c r="QC164" s="1241"/>
      <c r="QD164" s="1241"/>
      <c r="QE164" s="1241"/>
      <c r="QF164" s="1241"/>
      <c r="QG164" s="1241"/>
      <c r="QH164" s="1241"/>
      <c r="QI164" s="1241"/>
      <c r="QJ164" s="1241"/>
      <c r="QK164" s="1241"/>
      <c r="QL164" s="1241"/>
      <c r="QM164" s="1241"/>
      <c r="QN164" s="1241"/>
      <c r="QP164" s="1240"/>
      <c r="QQ164" s="1240"/>
      <c r="QR164" s="1240"/>
      <c r="QS164" s="1240"/>
      <c r="QT164" s="1240"/>
      <c r="QU164" s="1240"/>
      <c r="QV164" s="1240"/>
      <c r="QW164" s="1240"/>
      <c r="QX164" s="1240"/>
      <c r="QY164" s="1240"/>
      <c r="QZ164" s="1240"/>
      <c r="RA164" s="1240"/>
      <c r="RB164" s="1240"/>
      <c r="RC164" s="1240"/>
      <c r="RD164" s="1240"/>
      <c r="RE164" s="1240"/>
      <c r="RF164" s="1240"/>
      <c r="RG164" s="1240"/>
      <c r="RH164" s="1241"/>
      <c r="RI164" s="1241"/>
      <c r="RJ164" s="1241"/>
      <c r="RK164" s="1241"/>
      <c r="RL164" s="1241"/>
      <c r="RM164" s="1241"/>
      <c r="RN164" s="1241"/>
      <c r="RO164" s="1241"/>
      <c r="RP164" s="1241"/>
      <c r="RQ164" s="1241"/>
      <c r="RR164" s="1241"/>
      <c r="RS164" s="1241"/>
    </row>
    <row r="165" spans="1:487" s="551" customFormat="1" ht="9.9499999999999993" customHeight="1">
      <c r="A165" s="553"/>
      <c r="B165" s="559"/>
      <c r="C165" s="480"/>
      <c r="D165" s="1399"/>
      <c r="E165" s="1400"/>
      <c r="F165" s="1400"/>
      <c r="G165" s="1400"/>
      <c r="H165" s="1400"/>
      <c r="I165" s="1400"/>
      <c r="J165" s="1400"/>
      <c r="K165" s="1400"/>
      <c r="L165" s="1400"/>
      <c r="M165" s="1400"/>
      <c r="N165" s="1400"/>
      <c r="O165" s="1400"/>
      <c r="P165" s="1400"/>
      <c r="Q165" s="1400"/>
      <c r="R165" s="1400"/>
      <c r="S165" s="1400"/>
      <c r="T165" s="1400"/>
      <c r="U165" s="1400"/>
      <c r="V165" s="1400"/>
      <c r="W165" s="1400"/>
      <c r="X165" s="1400"/>
      <c r="Y165" s="1401"/>
      <c r="Z165" s="545"/>
      <c r="AA165" s="1154"/>
      <c r="AB165" s="1155"/>
      <c r="AC165" s="1156"/>
      <c r="AD165" s="7"/>
      <c r="AE165" s="7"/>
      <c r="BA165" s="1240"/>
      <c r="BB165" s="1240"/>
      <c r="BC165" s="1240"/>
      <c r="BD165" s="1240"/>
      <c r="BE165" s="1240"/>
      <c r="BF165" s="1240"/>
      <c r="BG165" s="1240"/>
      <c r="BH165" s="1240"/>
      <c r="BI165" s="1240"/>
      <c r="BJ165" s="1240"/>
      <c r="BK165" s="1240"/>
      <c r="BL165" s="1240"/>
      <c r="BM165" s="1240"/>
      <c r="BN165" s="1240"/>
      <c r="BO165" s="1240"/>
      <c r="BP165" s="1240"/>
      <c r="BQ165" s="1240"/>
      <c r="BR165" s="1240"/>
      <c r="BS165" s="1241"/>
      <c r="BT165" s="1241"/>
      <c r="BU165" s="1241"/>
      <c r="BV165" s="1241"/>
      <c r="BW165" s="1241"/>
      <c r="BX165" s="1241"/>
      <c r="BY165" s="1241"/>
      <c r="BZ165" s="1241"/>
      <c r="CA165" s="1241"/>
      <c r="CB165" s="1241"/>
      <c r="CC165" s="1241"/>
      <c r="CD165" s="1241"/>
      <c r="CF165" s="1240"/>
      <c r="CG165" s="1240"/>
      <c r="CH165" s="1240"/>
      <c r="CI165" s="1240"/>
      <c r="CJ165" s="1240"/>
      <c r="CK165" s="1240"/>
      <c r="CL165" s="1240"/>
      <c r="CM165" s="1240"/>
      <c r="CN165" s="1240"/>
      <c r="CO165" s="1240"/>
      <c r="CP165" s="1240"/>
      <c r="CQ165" s="1240"/>
      <c r="CR165" s="1240"/>
      <c r="CS165" s="1240"/>
      <c r="CT165" s="1240"/>
      <c r="CU165" s="1240"/>
      <c r="CV165" s="1240"/>
      <c r="CW165" s="1240"/>
      <c r="CX165" s="1241"/>
      <c r="CY165" s="1241"/>
      <c r="CZ165" s="1241"/>
      <c r="DA165" s="1241"/>
      <c r="DB165" s="1241"/>
      <c r="DC165" s="1241"/>
      <c r="DD165" s="1241"/>
      <c r="DE165" s="1241"/>
      <c r="DF165" s="1241"/>
      <c r="DG165" s="1241"/>
      <c r="DH165" s="1241"/>
      <c r="DI165" s="1241"/>
      <c r="DK165" s="1240"/>
      <c r="DL165" s="1240"/>
      <c r="DM165" s="1240"/>
      <c r="DN165" s="1240"/>
      <c r="DO165" s="1240"/>
      <c r="DP165" s="1240"/>
      <c r="DQ165" s="1240"/>
      <c r="DR165" s="1240"/>
      <c r="DS165" s="1240"/>
      <c r="DT165" s="1240"/>
      <c r="DU165" s="1240"/>
      <c r="DV165" s="1240"/>
      <c r="DW165" s="1240"/>
      <c r="DX165" s="1240"/>
      <c r="DY165" s="1240"/>
      <c r="DZ165" s="1240"/>
      <c r="EA165" s="1240"/>
      <c r="EB165" s="1240"/>
      <c r="EC165" s="1241"/>
      <c r="ED165" s="1241"/>
      <c r="EE165" s="1241"/>
      <c r="EF165" s="1241"/>
      <c r="EG165" s="1241"/>
      <c r="EH165" s="1241"/>
      <c r="EI165" s="1241"/>
      <c r="EJ165" s="1241"/>
      <c r="EK165" s="1241"/>
      <c r="EL165" s="1241"/>
      <c r="EM165" s="1241"/>
      <c r="EN165" s="1241"/>
      <c r="EP165" s="1240"/>
      <c r="EQ165" s="1240"/>
      <c r="ER165" s="1240"/>
      <c r="ES165" s="1240"/>
      <c r="ET165" s="1240"/>
      <c r="EU165" s="1240"/>
      <c r="EV165" s="1240"/>
      <c r="EW165" s="1240"/>
      <c r="EX165" s="1240"/>
      <c r="EY165" s="1240"/>
      <c r="EZ165" s="1240"/>
      <c r="FA165" s="1240"/>
      <c r="FB165" s="1240"/>
      <c r="FC165" s="1240"/>
      <c r="FD165" s="1240"/>
      <c r="FE165" s="1240"/>
      <c r="FF165" s="1240"/>
      <c r="FG165" s="1240"/>
      <c r="FH165" s="1241"/>
      <c r="FI165" s="1241"/>
      <c r="FJ165" s="1241"/>
      <c r="FK165" s="1241"/>
      <c r="FL165" s="1241"/>
      <c r="FM165" s="1241"/>
      <c r="FN165" s="1241"/>
      <c r="FO165" s="1241"/>
      <c r="FP165" s="1241"/>
      <c r="FQ165" s="1241"/>
      <c r="FR165" s="1241"/>
      <c r="FS165" s="1241"/>
      <c r="HA165" s="1240"/>
      <c r="HB165" s="1240"/>
      <c r="HC165" s="1240"/>
      <c r="HD165" s="1240"/>
      <c r="HE165" s="1240"/>
      <c r="HF165" s="1240"/>
      <c r="HG165" s="1240"/>
      <c r="HH165" s="1240"/>
      <c r="HI165" s="1240"/>
      <c r="HJ165" s="1240"/>
      <c r="HK165" s="1240"/>
      <c r="HL165" s="1240"/>
      <c r="HM165" s="1240"/>
      <c r="HN165" s="1240"/>
      <c r="HO165" s="1240"/>
      <c r="HP165" s="1240"/>
      <c r="HQ165" s="1240"/>
      <c r="HR165" s="1240"/>
      <c r="HS165" s="1241"/>
      <c r="HT165" s="1241"/>
      <c r="HU165" s="1241"/>
      <c r="HV165" s="1241"/>
      <c r="HW165" s="1241"/>
      <c r="HX165" s="1241"/>
      <c r="HY165" s="1241"/>
      <c r="HZ165" s="1241"/>
      <c r="IA165" s="1241"/>
      <c r="IB165" s="1241"/>
      <c r="IC165" s="1241"/>
      <c r="ID165" s="1241"/>
      <c r="IF165" s="1240"/>
      <c r="IG165" s="1240"/>
      <c r="IH165" s="1240"/>
      <c r="II165" s="1240"/>
      <c r="IJ165" s="1240"/>
      <c r="IK165" s="1240"/>
      <c r="IL165" s="1240"/>
      <c r="IM165" s="1240"/>
      <c r="IN165" s="1240"/>
      <c r="IO165" s="1240"/>
      <c r="IP165" s="1240"/>
      <c r="IQ165" s="1240"/>
      <c r="IR165" s="1240"/>
      <c r="IS165" s="1240"/>
      <c r="IT165" s="1240"/>
      <c r="IU165" s="1240"/>
      <c r="IV165" s="1240"/>
      <c r="IW165" s="1240"/>
      <c r="IX165" s="1241"/>
      <c r="IY165" s="1241"/>
      <c r="IZ165" s="1241"/>
      <c r="JA165" s="1241"/>
      <c r="JB165" s="1241"/>
      <c r="JC165" s="1241"/>
      <c r="JD165" s="1241"/>
      <c r="JE165" s="1241"/>
      <c r="JF165" s="1241"/>
      <c r="JG165" s="1241"/>
      <c r="JH165" s="1241"/>
      <c r="JI165" s="1241"/>
      <c r="JK165" s="1240"/>
      <c r="JL165" s="1240"/>
      <c r="JM165" s="1240"/>
      <c r="JN165" s="1240"/>
      <c r="JO165" s="1240"/>
      <c r="JP165" s="1240"/>
      <c r="JQ165" s="1240"/>
      <c r="JR165" s="1240"/>
      <c r="JS165" s="1240"/>
      <c r="JT165" s="1240"/>
      <c r="JU165" s="1240"/>
      <c r="JV165" s="1240"/>
      <c r="JW165" s="1240"/>
      <c r="JX165" s="1240"/>
      <c r="JY165" s="1240"/>
      <c r="JZ165" s="1240"/>
      <c r="KA165" s="1240"/>
      <c r="KB165" s="1240"/>
      <c r="KC165" s="1241"/>
      <c r="KD165" s="1241"/>
      <c r="KE165" s="1241"/>
      <c r="KF165" s="1241"/>
      <c r="KG165" s="1241"/>
      <c r="KH165" s="1241"/>
      <c r="KI165" s="1241"/>
      <c r="KJ165" s="1241"/>
      <c r="KK165" s="1241"/>
      <c r="KL165" s="1241"/>
      <c r="KM165" s="1241"/>
      <c r="KN165" s="1241"/>
      <c r="KP165" s="1240"/>
      <c r="KQ165" s="1240"/>
      <c r="KR165" s="1240"/>
      <c r="KS165" s="1240"/>
      <c r="KT165" s="1240"/>
      <c r="KU165" s="1240"/>
      <c r="KV165" s="1240"/>
      <c r="KW165" s="1240"/>
      <c r="KX165" s="1240"/>
      <c r="KY165" s="1240"/>
      <c r="KZ165" s="1240"/>
      <c r="LA165" s="1240"/>
      <c r="LB165" s="1240"/>
      <c r="LC165" s="1240"/>
      <c r="LD165" s="1240"/>
      <c r="LE165" s="1240"/>
      <c r="LF165" s="1240"/>
      <c r="LG165" s="1240"/>
      <c r="LH165" s="1241"/>
      <c r="LI165" s="1241"/>
      <c r="LJ165" s="1241"/>
      <c r="LK165" s="1241"/>
      <c r="LL165" s="1241"/>
      <c r="LM165" s="1241"/>
      <c r="LN165" s="1241"/>
      <c r="LO165" s="1241"/>
      <c r="LP165" s="1241"/>
      <c r="LQ165" s="1241"/>
      <c r="LR165" s="1241"/>
      <c r="LS165" s="1241"/>
      <c r="NA165" s="1240"/>
      <c r="NB165" s="1240"/>
      <c r="NC165" s="1240"/>
      <c r="ND165" s="1240"/>
      <c r="NE165" s="1240"/>
      <c r="NF165" s="1240"/>
      <c r="NG165" s="1240"/>
      <c r="NH165" s="1240"/>
      <c r="NI165" s="1240"/>
      <c r="NJ165" s="1240"/>
      <c r="NK165" s="1240"/>
      <c r="NL165" s="1240"/>
      <c r="NM165" s="1240"/>
      <c r="NN165" s="1240"/>
      <c r="NO165" s="1240"/>
      <c r="NP165" s="1240"/>
      <c r="NQ165" s="1240"/>
      <c r="NR165" s="1240"/>
      <c r="NS165" s="1241"/>
      <c r="NT165" s="1241"/>
      <c r="NU165" s="1241"/>
      <c r="NV165" s="1241"/>
      <c r="NW165" s="1241"/>
      <c r="NX165" s="1241"/>
      <c r="NY165" s="1241"/>
      <c r="NZ165" s="1241"/>
      <c r="OA165" s="1241"/>
      <c r="OB165" s="1241"/>
      <c r="OC165" s="1241"/>
      <c r="OD165" s="1241"/>
      <c r="OF165" s="1240"/>
      <c r="OG165" s="1240"/>
      <c r="OH165" s="1240"/>
      <c r="OI165" s="1240"/>
      <c r="OJ165" s="1240"/>
      <c r="OK165" s="1240"/>
      <c r="OL165" s="1240"/>
      <c r="OM165" s="1240"/>
      <c r="ON165" s="1240"/>
      <c r="OO165" s="1240"/>
      <c r="OP165" s="1240"/>
      <c r="OQ165" s="1240"/>
      <c r="OR165" s="1240"/>
      <c r="OS165" s="1240"/>
      <c r="OT165" s="1240"/>
      <c r="OU165" s="1240"/>
      <c r="OV165" s="1240"/>
      <c r="OW165" s="1240"/>
      <c r="OX165" s="1241"/>
      <c r="OY165" s="1241"/>
      <c r="OZ165" s="1241"/>
      <c r="PA165" s="1241"/>
      <c r="PB165" s="1241"/>
      <c r="PC165" s="1241"/>
      <c r="PD165" s="1241"/>
      <c r="PE165" s="1241"/>
      <c r="PF165" s="1241"/>
      <c r="PG165" s="1241"/>
      <c r="PH165" s="1241"/>
      <c r="PI165" s="1241"/>
      <c r="PK165" s="1240"/>
      <c r="PL165" s="1240"/>
      <c r="PM165" s="1240"/>
      <c r="PN165" s="1240"/>
      <c r="PO165" s="1240"/>
      <c r="PP165" s="1240"/>
      <c r="PQ165" s="1240"/>
      <c r="PR165" s="1240"/>
      <c r="PS165" s="1240"/>
      <c r="PT165" s="1240"/>
      <c r="PU165" s="1240"/>
      <c r="PV165" s="1240"/>
      <c r="PW165" s="1240"/>
      <c r="PX165" s="1240"/>
      <c r="PY165" s="1240"/>
      <c r="PZ165" s="1240"/>
      <c r="QA165" s="1240"/>
      <c r="QB165" s="1240"/>
      <c r="QC165" s="1241"/>
      <c r="QD165" s="1241"/>
      <c r="QE165" s="1241"/>
      <c r="QF165" s="1241"/>
      <c r="QG165" s="1241"/>
      <c r="QH165" s="1241"/>
      <c r="QI165" s="1241"/>
      <c r="QJ165" s="1241"/>
      <c r="QK165" s="1241"/>
      <c r="QL165" s="1241"/>
      <c r="QM165" s="1241"/>
      <c r="QN165" s="1241"/>
      <c r="QP165" s="1240"/>
      <c r="QQ165" s="1240"/>
      <c r="QR165" s="1240"/>
      <c r="QS165" s="1240"/>
      <c r="QT165" s="1240"/>
      <c r="QU165" s="1240"/>
      <c r="QV165" s="1240"/>
      <c r="QW165" s="1240"/>
      <c r="QX165" s="1240"/>
      <c r="QY165" s="1240"/>
      <c r="QZ165" s="1240"/>
      <c r="RA165" s="1240"/>
      <c r="RB165" s="1240"/>
      <c r="RC165" s="1240"/>
      <c r="RD165" s="1240"/>
      <c r="RE165" s="1240"/>
      <c r="RF165" s="1240"/>
      <c r="RG165" s="1240"/>
      <c r="RH165" s="1241"/>
      <c r="RI165" s="1241"/>
      <c r="RJ165" s="1241"/>
      <c r="RK165" s="1241"/>
      <c r="RL165" s="1241"/>
      <c r="RM165" s="1241"/>
      <c r="RN165" s="1241"/>
      <c r="RO165" s="1241"/>
      <c r="RP165" s="1241"/>
      <c r="RQ165" s="1241"/>
      <c r="RR165" s="1241"/>
      <c r="RS165" s="1241"/>
    </row>
    <row r="166" spans="1:487" s="276" customFormat="1" ht="9.75" customHeight="1">
      <c r="E166" s="224"/>
      <c r="F166" s="224"/>
      <c r="G166" s="224"/>
      <c r="H166" s="224"/>
      <c r="I166" s="280"/>
      <c r="J166" s="280"/>
      <c r="K166" s="258"/>
      <c r="L166" s="258"/>
      <c r="M166" s="258"/>
      <c r="N166" s="258"/>
      <c r="O166" s="258"/>
      <c r="P166" s="258"/>
      <c r="Q166" s="546"/>
      <c r="R166" s="546"/>
      <c r="S166" s="546"/>
      <c r="T166" s="546"/>
      <c r="U166" s="546"/>
    </row>
    <row r="167" spans="1:487" s="551" customFormat="1" ht="9.9499999999999993" customHeight="1">
      <c r="A167" s="553"/>
      <c r="B167" s="559"/>
      <c r="C167" s="1601" t="s">
        <v>632</v>
      </c>
      <c r="D167" s="1602"/>
      <c r="E167" s="1602"/>
      <c r="F167" s="1602"/>
      <c r="G167" s="1602"/>
      <c r="H167" s="1602"/>
      <c r="I167" s="1602"/>
      <c r="J167" s="1602"/>
      <c r="K167" s="1602"/>
      <c r="L167" s="1602"/>
      <c r="M167" s="1602"/>
      <c r="N167" s="1602"/>
      <c r="O167" s="1602"/>
      <c r="P167" s="1602"/>
      <c r="Q167" s="1602"/>
      <c r="R167" s="1602"/>
      <c r="S167" s="1602"/>
      <c r="T167" s="1602"/>
      <c r="U167" s="1602"/>
      <c r="V167" s="1602"/>
      <c r="W167" s="1602"/>
      <c r="X167" s="1602"/>
      <c r="Y167" s="1602"/>
      <c r="Z167" s="1602"/>
      <c r="AA167" s="1602"/>
      <c r="AB167" s="1602"/>
      <c r="AC167" s="1602"/>
      <c r="AD167" s="1603"/>
      <c r="AE167" s="7"/>
      <c r="AF167" s="7"/>
    </row>
    <row r="168" spans="1:487" s="551" customFormat="1" ht="9.9499999999999993" customHeight="1">
      <c r="A168" s="553"/>
      <c r="B168" s="559"/>
      <c r="C168" s="1604"/>
      <c r="D168" s="1605"/>
      <c r="E168" s="1605"/>
      <c r="F168" s="1605"/>
      <c r="G168" s="1605"/>
      <c r="H168" s="1605"/>
      <c r="I168" s="1605"/>
      <c r="J168" s="1605"/>
      <c r="K168" s="1605"/>
      <c r="L168" s="1605"/>
      <c r="M168" s="1605"/>
      <c r="N168" s="1605"/>
      <c r="O168" s="1605"/>
      <c r="P168" s="1605"/>
      <c r="Q168" s="1605"/>
      <c r="R168" s="1605"/>
      <c r="S168" s="1605"/>
      <c r="T168" s="1605"/>
      <c r="U168" s="1605"/>
      <c r="V168" s="1605"/>
      <c r="W168" s="1605"/>
      <c r="X168" s="1605"/>
      <c r="Y168" s="1605"/>
      <c r="Z168" s="1605"/>
      <c r="AA168" s="1605"/>
      <c r="AB168" s="1605"/>
      <c r="AC168" s="1605"/>
      <c r="AD168" s="1606"/>
      <c r="AE168" s="7"/>
      <c r="AF168" s="7"/>
    </row>
    <row r="169" spans="1:487" s="551" customFormat="1" ht="9.9499999999999993" customHeight="1">
      <c r="A169" s="553"/>
      <c r="B169" s="7"/>
      <c r="C169" s="1607" t="s">
        <v>666</v>
      </c>
      <c r="D169" s="1607"/>
      <c r="E169" s="1607"/>
      <c r="F169" s="1607"/>
      <c r="G169" s="1607"/>
      <c r="H169" s="1607"/>
      <c r="I169" s="1607"/>
      <c r="J169" s="1607"/>
      <c r="K169" s="1607"/>
      <c r="L169" s="1607"/>
      <c r="M169" s="1607"/>
      <c r="N169" s="1607"/>
      <c r="O169" s="1607"/>
      <c r="P169" s="1607"/>
      <c r="Q169" s="1607"/>
      <c r="R169" s="1607"/>
      <c r="S169" s="1607"/>
      <c r="T169" s="1607"/>
      <c r="U169" s="1607"/>
      <c r="V169" s="1607"/>
      <c r="W169" s="1607"/>
      <c r="X169" s="1607"/>
      <c r="Y169" s="1607"/>
      <c r="Z169" s="1607"/>
      <c r="AA169" s="1607"/>
      <c r="AB169" s="1607"/>
      <c r="AC169" s="1607"/>
      <c r="AD169" s="1607"/>
      <c r="AE169" s="10"/>
      <c r="AF169" s="7"/>
      <c r="BA169" s="1240">
        <v>8</v>
      </c>
      <c r="BB169" s="1240"/>
      <c r="BC169" s="1240"/>
      <c r="BD169" s="1240"/>
      <c r="BE169" s="1240"/>
      <c r="BF169" s="1240"/>
      <c r="BG169" s="1240"/>
      <c r="BH169" s="1240"/>
      <c r="BI169" s="1240"/>
      <c r="BJ169" s="1240"/>
      <c r="BK169" s="1240"/>
      <c r="BL169" s="1240"/>
      <c r="BM169" s="1240"/>
      <c r="BN169" s="1240"/>
      <c r="BO169" s="1240"/>
      <c r="BP169" s="1240"/>
      <c r="BQ169" s="1240"/>
      <c r="BR169" s="1240"/>
      <c r="BS169" s="1241"/>
      <c r="BT169" s="1241"/>
      <c r="BU169" s="1241"/>
      <c r="BV169" s="1241"/>
      <c r="BW169" s="1241"/>
      <c r="BX169" s="1241"/>
      <c r="BY169" s="1241"/>
      <c r="BZ169" s="1241">
        <f>+BV169*BS169</f>
        <v>0</v>
      </c>
      <c r="CA169" s="1241"/>
      <c r="CB169" s="1241"/>
      <c r="CC169" s="1241"/>
      <c r="CD169" s="1241"/>
      <c r="CF169" s="1240">
        <v>8</v>
      </c>
      <c r="CG169" s="1240"/>
      <c r="CH169" s="1240"/>
      <c r="CI169" s="1240"/>
      <c r="CJ169" s="1240"/>
      <c r="CK169" s="1240"/>
      <c r="CL169" s="1240"/>
      <c r="CM169" s="1240"/>
      <c r="CN169" s="1240"/>
      <c r="CO169" s="1240"/>
      <c r="CP169" s="1240"/>
      <c r="CQ169" s="1240"/>
      <c r="CR169" s="1240"/>
      <c r="CS169" s="1240"/>
      <c r="CT169" s="1240"/>
      <c r="CU169" s="1240"/>
      <c r="CV169" s="1240"/>
      <c r="CW169" s="1240"/>
      <c r="CX169" s="1241"/>
      <c r="CY169" s="1241"/>
      <c r="CZ169" s="1241"/>
      <c r="DA169" s="1241"/>
      <c r="DB169" s="1241"/>
      <c r="DC169" s="1241"/>
      <c r="DD169" s="1241"/>
      <c r="DE169" s="1241">
        <f>+DA169*CX169</f>
        <v>0</v>
      </c>
      <c r="DF169" s="1241"/>
      <c r="DG169" s="1241"/>
      <c r="DH169" s="1241"/>
      <c r="DI169" s="1241"/>
      <c r="DK169" s="1240">
        <v>8</v>
      </c>
      <c r="DL169" s="1240"/>
      <c r="DM169" s="1240"/>
      <c r="DN169" s="1240"/>
      <c r="DO169" s="1240"/>
      <c r="DP169" s="1240"/>
      <c r="DQ169" s="1240"/>
      <c r="DR169" s="1240"/>
      <c r="DS169" s="1240"/>
      <c r="DT169" s="1240"/>
      <c r="DU169" s="1240"/>
      <c r="DV169" s="1240"/>
      <c r="DW169" s="1240"/>
      <c r="DX169" s="1240"/>
      <c r="DY169" s="1240"/>
      <c r="DZ169" s="1240"/>
      <c r="EA169" s="1240"/>
      <c r="EB169" s="1240"/>
      <c r="EC169" s="1241"/>
      <c r="ED169" s="1241"/>
      <c r="EE169" s="1241"/>
      <c r="EF169" s="1241"/>
      <c r="EG169" s="1241"/>
      <c r="EH169" s="1241"/>
      <c r="EI169" s="1241"/>
      <c r="EJ169" s="1241">
        <f>+EF169*EC169</f>
        <v>0</v>
      </c>
      <c r="EK169" s="1241"/>
      <c r="EL169" s="1241"/>
      <c r="EM169" s="1241"/>
      <c r="EN169" s="1241"/>
      <c r="EP169" s="1240">
        <v>8</v>
      </c>
      <c r="EQ169" s="1240"/>
      <c r="ER169" s="1240"/>
      <c r="ES169" s="1240"/>
      <c r="ET169" s="1240"/>
      <c r="EU169" s="1240"/>
      <c r="EV169" s="1240"/>
      <c r="EW169" s="1240"/>
      <c r="EX169" s="1240"/>
      <c r="EY169" s="1240"/>
      <c r="EZ169" s="1240"/>
      <c r="FA169" s="1240"/>
      <c r="FB169" s="1240"/>
      <c r="FC169" s="1240"/>
      <c r="FD169" s="1240"/>
      <c r="FE169" s="1240"/>
      <c r="FF169" s="1240"/>
      <c r="FG169" s="1240"/>
      <c r="FH169" s="1241"/>
      <c r="FI169" s="1241"/>
      <c r="FJ169" s="1241"/>
      <c r="FK169" s="1241"/>
      <c r="FL169" s="1241"/>
      <c r="FM169" s="1241"/>
      <c r="FN169" s="1241"/>
      <c r="FO169" s="1241">
        <f>+FK169*FH169</f>
        <v>0</v>
      </c>
      <c r="FP169" s="1241"/>
      <c r="FQ169" s="1241"/>
      <c r="FR169" s="1241"/>
      <c r="FS169" s="1241"/>
      <c r="HA169" s="1240">
        <v>8</v>
      </c>
      <c r="HB169" s="1240"/>
      <c r="HC169" s="1240"/>
      <c r="HD169" s="1240"/>
      <c r="HE169" s="1240"/>
      <c r="HF169" s="1240"/>
      <c r="HG169" s="1240"/>
      <c r="HH169" s="1240"/>
      <c r="HI169" s="1240"/>
      <c r="HJ169" s="1240"/>
      <c r="HK169" s="1240"/>
      <c r="HL169" s="1240"/>
      <c r="HM169" s="1240"/>
      <c r="HN169" s="1240"/>
      <c r="HO169" s="1240"/>
      <c r="HP169" s="1240"/>
      <c r="HQ169" s="1240"/>
      <c r="HR169" s="1240"/>
      <c r="HS169" s="1241"/>
      <c r="HT169" s="1241"/>
      <c r="HU169" s="1241"/>
      <c r="HV169" s="1241"/>
      <c r="HW169" s="1241"/>
      <c r="HX169" s="1241"/>
      <c r="HY169" s="1241"/>
      <c r="HZ169" s="1241">
        <f>+HV169*HS169</f>
        <v>0</v>
      </c>
      <c r="IA169" s="1241"/>
      <c r="IB169" s="1241"/>
      <c r="IC169" s="1241"/>
      <c r="ID169" s="1241"/>
      <c r="IF169" s="1240">
        <v>8</v>
      </c>
      <c r="IG169" s="1240"/>
      <c r="IH169" s="1240"/>
      <c r="II169" s="1240"/>
      <c r="IJ169" s="1240"/>
      <c r="IK169" s="1240"/>
      <c r="IL169" s="1240"/>
      <c r="IM169" s="1240"/>
      <c r="IN169" s="1240"/>
      <c r="IO169" s="1240"/>
      <c r="IP169" s="1240"/>
      <c r="IQ169" s="1240"/>
      <c r="IR169" s="1240"/>
      <c r="IS169" s="1240"/>
      <c r="IT169" s="1240"/>
      <c r="IU169" s="1240"/>
      <c r="IV169" s="1240"/>
      <c r="IW169" s="1240"/>
      <c r="IX169" s="1241"/>
      <c r="IY169" s="1241"/>
      <c r="IZ169" s="1241"/>
      <c r="JA169" s="1241"/>
      <c r="JB169" s="1241"/>
      <c r="JC169" s="1241"/>
      <c r="JD169" s="1241"/>
      <c r="JE169" s="1241">
        <f>+JA169*IX169</f>
        <v>0</v>
      </c>
      <c r="JF169" s="1241"/>
      <c r="JG169" s="1241"/>
      <c r="JH169" s="1241"/>
      <c r="JI169" s="1241"/>
      <c r="JK169" s="1240">
        <v>8</v>
      </c>
      <c r="JL169" s="1240"/>
      <c r="JM169" s="1240"/>
      <c r="JN169" s="1240"/>
      <c r="JO169" s="1240"/>
      <c r="JP169" s="1240"/>
      <c r="JQ169" s="1240"/>
      <c r="JR169" s="1240"/>
      <c r="JS169" s="1240"/>
      <c r="JT169" s="1240"/>
      <c r="JU169" s="1240"/>
      <c r="JV169" s="1240"/>
      <c r="JW169" s="1240"/>
      <c r="JX169" s="1240"/>
      <c r="JY169" s="1240"/>
      <c r="JZ169" s="1240"/>
      <c r="KA169" s="1240"/>
      <c r="KB169" s="1240"/>
      <c r="KC169" s="1241"/>
      <c r="KD169" s="1241"/>
      <c r="KE169" s="1241"/>
      <c r="KF169" s="1241"/>
      <c r="KG169" s="1241"/>
      <c r="KH169" s="1241"/>
      <c r="KI169" s="1241"/>
      <c r="KJ169" s="1241">
        <f>+KF169*KC169</f>
        <v>0</v>
      </c>
      <c r="KK169" s="1241"/>
      <c r="KL169" s="1241"/>
      <c r="KM169" s="1241"/>
      <c r="KN169" s="1241"/>
      <c r="KP169" s="1240">
        <v>8</v>
      </c>
      <c r="KQ169" s="1240"/>
      <c r="KR169" s="1240"/>
      <c r="KS169" s="1240"/>
      <c r="KT169" s="1240"/>
      <c r="KU169" s="1240"/>
      <c r="KV169" s="1240"/>
      <c r="KW169" s="1240"/>
      <c r="KX169" s="1240"/>
      <c r="KY169" s="1240"/>
      <c r="KZ169" s="1240"/>
      <c r="LA169" s="1240"/>
      <c r="LB169" s="1240"/>
      <c r="LC169" s="1240"/>
      <c r="LD169" s="1240"/>
      <c r="LE169" s="1240"/>
      <c r="LF169" s="1240"/>
      <c r="LG169" s="1240"/>
      <c r="LH169" s="1241"/>
      <c r="LI169" s="1241"/>
      <c r="LJ169" s="1241"/>
      <c r="LK169" s="1241"/>
      <c r="LL169" s="1241"/>
      <c r="LM169" s="1241"/>
      <c r="LN169" s="1241"/>
      <c r="LO169" s="1241">
        <f>+LK169*LH169</f>
        <v>0</v>
      </c>
      <c r="LP169" s="1241"/>
      <c r="LQ169" s="1241"/>
      <c r="LR169" s="1241"/>
      <c r="LS169" s="1241"/>
      <c r="NA169" s="1240">
        <v>8</v>
      </c>
      <c r="NB169" s="1240"/>
      <c r="NC169" s="1240"/>
      <c r="ND169" s="1240"/>
      <c r="NE169" s="1240"/>
      <c r="NF169" s="1240"/>
      <c r="NG169" s="1240"/>
      <c r="NH169" s="1240"/>
      <c r="NI169" s="1240"/>
      <c r="NJ169" s="1240"/>
      <c r="NK169" s="1240"/>
      <c r="NL169" s="1240"/>
      <c r="NM169" s="1240"/>
      <c r="NN169" s="1240"/>
      <c r="NO169" s="1240"/>
      <c r="NP169" s="1240"/>
      <c r="NQ169" s="1240"/>
      <c r="NR169" s="1240"/>
      <c r="NS169" s="1241"/>
      <c r="NT169" s="1241"/>
      <c r="NU169" s="1241"/>
      <c r="NV169" s="1241"/>
      <c r="NW169" s="1241"/>
      <c r="NX169" s="1241"/>
      <c r="NY169" s="1241"/>
      <c r="NZ169" s="1241">
        <f>+NV169*NS169</f>
        <v>0</v>
      </c>
      <c r="OA169" s="1241"/>
      <c r="OB169" s="1241"/>
      <c r="OC169" s="1241"/>
      <c r="OD169" s="1241"/>
      <c r="OF169" s="1240">
        <v>8</v>
      </c>
      <c r="OG169" s="1240"/>
      <c r="OH169" s="1240"/>
      <c r="OI169" s="1240"/>
      <c r="OJ169" s="1240"/>
      <c r="OK169" s="1240"/>
      <c r="OL169" s="1240"/>
      <c r="OM169" s="1240"/>
      <c r="ON169" s="1240"/>
      <c r="OO169" s="1240"/>
      <c r="OP169" s="1240"/>
      <c r="OQ169" s="1240"/>
      <c r="OR169" s="1240"/>
      <c r="OS169" s="1240"/>
      <c r="OT169" s="1240"/>
      <c r="OU169" s="1240"/>
      <c r="OV169" s="1240"/>
      <c r="OW169" s="1240"/>
      <c r="OX169" s="1241"/>
      <c r="OY169" s="1241"/>
      <c r="OZ169" s="1241"/>
      <c r="PA169" s="1241"/>
      <c r="PB169" s="1241"/>
      <c r="PC169" s="1241"/>
      <c r="PD169" s="1241"/>
      <c r="PE169" s="1241">
        <f>+PA169*OX169</f>
        <v>0</v>
      </c>
      <c r="PF169" s="1241"/>
      <c r="PG169" s="1241"/>
      <c r="PH169" s="1241"/>
      <c r="PI169" s="1241"/>
      <c r="PK169" s="1240">
        <v>8</v>
      </c>
      <c r="PL169" s="1240"/>
      <c r="PM169" s="1240"/>
      <c r="PN169" s="1240"/>
      <c r="PO169" s="1240"/>
      <c r="PP169" s="1240"/>
      <c r="PQ169" s="1240"/>
      <c r="PR169" s="1240"/>
      <c r="PS169" s="1240"/>
      <c r="PT169" s="1240"/>
      <c r="PU169" s="1240"/>
      <c r="PV169" s="1240"/>
      <c r="PW169" s="1240"/>
      <c r="PX169" s="1240"/>
      <c r="PY169" s="1240"/>
      <c r="PZ169" s="1240"/>
      <c r="QA169" s="1240"/>
      <c r="QB169" s="1240"/>
      <c r="QC169" s="1241"/>
      <c r="QD169" s="1241"/>
      <c r="QE169" s="1241"/>
      <c r="QF169" s="1241"/>
      <c r="QG169" s="1241"/>
      <c r="QH169" s="1241"/>
      <c r="QI169" s="1241"/>
      <c r="QJ169" s="1241">
        <f>+QF169*QC169</f>
        <v>0</v>
      </c>
      <c r="QK169" s="1241"/>
      <c r="QL169" s="1241"/>
      <c r="QM169" s="1241"/>
      <c r="QN169" s="1241"/>
      <c r="QP169" s="1240">
        <v>8</v>
      </c>
      <c r="QQ169" s="1240"/>
      <c r="QR169" s="1240"/>
      <c r="QS169" s="1240"/>
      <c r="QT169" s="1240"/>
      <c r="QU169" s="1240"/>
      <c r="QV169" s="1240"/>
      <c r="QW169" s="1240"/>
      <c r="QX169" s="1240"/>
      <c r="QY169" s="1240"/>
      <c r="QZ169" s="1240"/>
      <c r="RA169" s="1240"/>
      <c r="RB169" s="1240"/>
      <c r="RC169" s="1240"/>
      <c r="RD169" s="1240"/>
      <c r="RE169" s="1240"/>
      <c r="RF169" s="1240"/>
      <c r="RG169" s="1240"/>
      <c r="RH169" s="1241"/>
      <c r="RI169" s="1241"/>
      <c r="RJ169" s="1241"/>
      <c r="RK169" s="1241"/>
      <c r="RL169" s="1241"/>
      <c r="RM169" s="1241"/>
      <c r="RN169" s="1241"/>
      <c r="RO169" s="1241">
        <f>+RK169*RH169</f>
        <v>0</v>
      </c>
      <c r="RP169" s="1241"/>
      <c r="RQ169" s="1241"/>
      <c r="RR169" s="1241"/>
      <c r="RS169" s="1241"/>
    </row>
    <row r="170" spans="1:487" s="551" customFormat="1" ht="9.9499999999999993" customHeight="1">
      <c r="A170" s="553"/>
      <c r="B170" s="7"/>
      <c r="C170" s="1607"/>
      <c r="D170" s="1607"/>
      <c r="E170" s="1607"/>
      <c r="F170" s="1607"/>
      <c r="G170" s="1607"/>
      <c r="H170" s="1607"/>
      <c r="I170" s="1607"/>
      <c r="J170" s="1607"/>
      <c r="K170" s="1607"/>
      <c r="L170" s="1607"/>
      <c r="M170" s="1607"/>
      <c r="N170" s="1607"/>
      <c r="O170" s="1607"/>
      <c r="P170" s="1607"/>
      <c r="Q170" s="1607"/>
      <c r="R170" s="1607"/>
      <c r="S170" s="1607"/>
      <c r="T170" s="1607"/>
      <c r="U170" s="1607"/>
      <c r="V170" s="1607"/>
      <c r="W170" s="1607"/>
      <c r="X170" s="1607"/>
      <c r="Y170" s="1607"/>
      <c r="Z170" s="1607"/>
      <c r="AA170" s="1607"/>
      <c r="AB170" s="1607"/>
      <c r="AC170" s="1607"/>
      <c r="AD170" s="1607"/>
      <c r="AE170" s="10"/>
      <c r="AF170" s="7"/>
      <c r="BA170" s="1240"/>
      <c r="BB170" s="1240"/>
      <c r="BC170" s="1240"/>
      <c r="BD170" s="1240"/>
      <c r="BE170" s="1240"/>
      <c r="BF170" s="1240"/>
      <c r="BG170" s="1240"/>
      <c r="BH170" s="1240"/>
      <c r="BI170" s="1240"/>
      <c r="BJ170" s="1240"/>
      <c r="BK170" s="1240"/>
      <c r="BL170" s="1240"/>
      <c r="BM170" s="1240"/>
      <c r="BN170" s="1240"/>
      <c r="BO170" s="1240"/>
      <c r="BP170" s="1240"/>
      <c r="BQ170" s="1240"/>
      <c r="BR170" s="1240"/>
      <c r="BS170" s="1241"/>
      <c r="BT170" s="1241"/>
      <c r="BU170" s="1241"/>
      <c r="BV170" s="1241"/>
      <c r="BW170" s="1241"/>
      <c r="BX170" s="1241"/>
      <c r="BY170" s="1241"/>
      <c r="BZ170" s="1241"/>
      <c r="CA170" s="1241"/>
      <c r="CB170" s="1241"/>
      <c r="CC170" s="1241"/>
      <c r="CD170" s="1241"/>
      <c r="CF170" s="1240"/>
      <c r="CG170" s="1240"/>
      <c r="CH170" s="1240"/>
      <c r="CI170" s="1240"/>
      <c r="CJ170" s="1240"/>
      <c r="CK170" s="1240"/>
      <c r="CL170" s="1240"/>
      <c r="CM170" s="1240"/>
      <c r="CN170" s="1240"/>
      <c r="CO170" s="1240"/>
      <c r="CP170" s="1240"/>
      <c r="CQ170" s="1240"/>
      <c r="CR170" s="1240"/>
      <c r="CS170" s="1240"/>
      <c r="CT170" s="1240"/>
      <c r="CU170" s="1240"/>
      <c r="CV170" s="1240"/>
      <c r="CW170" s="1240"/>
      <c r="CX170" s="1241"/>
      <c r="CY170" s="1241"/>
      <c r="CZ170" s="1241"/>
      <c r="DA170" s="1241"/>
      <c r="DB170" s="1241"/>
      <c r="DC170" s="1241"/>
      <c r="DD170" s="1241"/>
      <c r="DE170" s="1241"/>
      <c r="DF170" s="1241"/>
      <c r="DG170" s="1241"/>
      <c r="DH170" s="1241"/>
      <c r="DI170" s="1241"/>
      <c r="DK170" s="1240"/>
      <c r="DL170" s="1240"/>
      <c r="DM170" s="1240"/>
      <c r="DN170" s="1240"/>
      <c r="DO170" s="1240"/>
      <c r="DP170" s="1240"/>
      <c r="DQ170" s="1240"/>
      <c r="DR170" s="1240"/>
      <c r="DS170" s="1240"/>
      <c r="DT170" s="1240"/>
      <c r="DU170" s="1240"/>
      <c r="DV170" s="1240"/>
      <c r="DW170" s="1240"/>
      <c r="DX170" s="1240"/>
      <c r="DY170" s="1240"/>
      <c r="DZ170" s="1240"/>
      <c r="EA170" s="1240"/>
      <c r="EB170" s="1240"/>
      <c r="EC170" s="1241"/>
      <c r="ED170" s="1241"/>
      <c r="EE170" s="1241"/>
      <c r="EF170" s="1241"/>
      <c r="EG170" s="1241"/>
      <c r="EH170" s="1241"/>
      <c r="EI170" s="1241"/>
      <c r="EJ170" s="1241"/>
      <c r="EK170" s="1241"/>
      <c r="EL170" s="1241"/>
      <c r="EM170" s="1241"/>
      <c r="EN170" s="1241"/>
      <c r="EP170" s="1240"/>
      <c r="EQ170" s="1240"/>
      <c r="ER170" s="1240"/>
      <c r="ES170" s="1240"/>
      <c r="ET170" s="1240"/>
      <c r="EU170" s="1240"/>
      <c r="EV170" s="1240"/>
      <c r="EW170" s="1240"/>
      <c r="EX170" s="1240"/>
      <c r="EY170" s="1240"/>
      <c r="EZ170" s="1240"/>
      <c r="FA170" s="1240"/>
      <c r="FB170" s="1240"/>
      <c r="FC170" s="1240"/>
      <c r="FD170" s="1240"/>
      <c r="FE170" s="1240"/>
      <c r="FF170" s="1240"/>
      <c r="FG170" s="1240"/>
      <c r="FH170" s="1241"/>
      <c r="FI170" s="1241"/>
      <c r="FJ170" s="1241"/>
      <c r="FK170" s="1241"/>
      <c r="FL170" s="1241"/>
      <c r="FM170" s="1241"/>
      <c r="FN170" s="1241"/>
      <c r="FO170" s="1241"/>
      <c r="FP170" s="1241"/>
      <c r="FQ170" s="1241"/>
      <c r="FR170" s="1241"/>
      <c r="FS170" s="1241"/>
      <c r="HA170" s="1240"/>
      <c r="HB170" s="1240"/>
      <c r="HC170" s="1240"/>
      <c r="HD170" s="1240"/>
      <c r="HE170" s="1240"/>
      <c r="HF170" s="1240"/>
      <c r="HG170" s="1240"/>
      <c r="HH170" s="1240"/>
      <c r="HI170" s="1240"/>
      <c r="HJ170" s="1240"/>
      <c r="HK170" s="1240"/>
      <c r="HL170" s="1240"/>
      <c r="HM170" s="1240"/>
      <c r="HN170" s="1240"/>
      <c r="HO170" s="1240"/>
      <c r="HP170" s="1240"/>
      <c r="HQ170" s="1240"/>
      <c r="HR170" s="1240"/>
      <c r="HS170" s="1241"/>
      <c r="HT170" s="1241"/>
      <c r="HU170" s="1241"/>
      <c r="HV170" s="1241"/>
      <c r="HW170" s="1241"/>
      <c r="HX170" s="1241"/>
      <c r="HY170" s="1241"/>
      <c r="HZ170" s="1241"/>
      <c r="IA170" s="1241"/>
      <c r="IB170" s="1241"/>
      <c r="IC170" s="1241"/>
      <c r="ID170" s="1241"/>
      <c r="IF170" s="1240"/>
      <c r="IG170" s="1240"/>
      <c r="IH170" s="1240"/>
      <c r="II170" s="1240"/>
      <c r="IJ170" s="1240"/>
      <c r="IK170" s="1240"/>
      <c r="IL170" s="1240"/>
      <c r="IM170" s="1240"/>
      <c r="IN170" s="1240"/>
      <c r="IO170" s="1240"/>
      <c r="IP170" s="1240"/>
      <c r="IQ170" s="1240"/>
      <c r="IR170" s="1240"/>
      <c r="IS170" s="1240"/>
      <c r="IT170" s="1240"/>
      <c r="IU170" s="1240"/>
      <c r="IV170" s="1240"/>
      <c r="IW170" s="1240"/>
      <c r="IX170" s="1241"/>
      <c r="IY170" s="1241"/>
      <c r="IZ170" s="1241"/>
      <c r="JA170" s="1241"/>
      <c r="JB170" s="1241"/>
      <c r="JC170" s="1241"/>
      <c r="JD170" s="1241"/>
      <c r="JE170" s="1241"/>
      <c r="JF170" s="1241"/>
      <c r="JG170" s="1241"/>
      <c r="JH170" s="1241"/>
      <c r="JI170" s="1241"/>
      <c r="JK170" s="1240"/>
      <c r="JL170" s="1240"/>
      <c r="JM170" s="1240"/>
      <c r="JN170" s="1240"/>
      <c r="JO170" s="1240"/>
      <c r="JP170" s="1240"/>
      <c r="JQ170" s="1240"/>
      <c r="JR170" s="1240"/>
      <c r="JS170" s="1240"/>
      <c r="JT170" s="1240"/>
      <c r="JU170" s="1240"/>
      <c r="JV170" s="1240"/>
      <c r="JW170" s="1240"/>
      <c r="JX170" s="1240"/>
      <c r="JY170" s="1240"/>
      <c r="JZ170" s="1240"/>
      <c r="KA170" s="1240"/>
      <c r="KB170" s="1240"/>
      <c r="KC170" s="1241"/>
      <c r="KD170" s="1241"/>
      <c r="KE170" s="1241"/>
      <c r="KF170" s="1241"/>
      <c r="KG170" s="1241"/>
      <c r="KH170" s="1241"/>
      <c r="KI170" s="1241"/>
      <c r="KJ170" s="1241"/>
      <c r="KK170" s="1241"/>
      <c r="KL170" s="1241"/>
      <c r="KM170" s="1241"/>
      <c r="KN170" s="1241"/>
      <c r="KP170" s="1240"/>
      <c r="KQ170" s="1240"/>
      <c r="KR170" s="1240"/>
      <c r="KS170" s="1240"/>
      <c r="KT170" s="1240"/>
      <c r="KU170" s="1240"/>
      <c r="KV170" s="1240"/>
      <c r="KW170" s="1240"/>
      <c r="KX170" s="1240"/>
      <c r="KY170" s="1240"/>
      <c r="KZ170" s="1240"/>
      <c r="LA170" s="1240"/>
      <c r="LB170" s="1240"/>
      <c r="LC170" s="1240"/>
      <c r="LD170" s="1240"/>
      <c r="LE170" s="1240"/>
      <c r="LF170" s="1240"/>
      <c r="LG170" s="1240"/>
      <c r="LH170" s="1241"/>
      <c r="LI170" s="1241"/>
      <c r="LJ170" s="1241"/>
      <c r="LK170" s="1241"/>
      <c r="LL170" s="1241"/>
      <c r="LM170" s="1241"/>
      <c r="LN170" s="1241"/>
      <c r="LO170" s="1241"/>
      <c r="LP170" s="1241"/>
      <c r="LQ170" s="1241"/>
      <c r="LR170" s="1241"/>
      <c r="LS170" s="1241"/>
      <c r="NA170" s="1240"/>
      <c r="NB170" s="1240"/>
      <c r="NC170" s="1240"/>
      <c r="ND170" s="1240"/>
      <c r="NE170" s="1240"/>
      <c r="NF170" s="1240"/>
      <c r="NG170" s="1240"/>
      <c r="NH170" s="1240"/>
      <c r="NI170" s="1240"/>
      <c r="NJ170" s="1240"/>
      <c r="NK170" s="1240"/>
      <c r="NL170" s="1240"/>
      <c r="NM170" s="1240"/>
      <c r="NN170" s="1240"/>
      <c r="NO170" s="1240"/>
      <c r="NP170" s="1240"/>
      <c r="NQ170" s="1240"/>
      <c r="NR170" s="1240"/>
      <c r="NS170" s="1241"/>
      <c r="NT170" s="1241"/>
      <c r="NU170" s="1241"/>
      <c r="NV170" s="1241"/>
      <c r="NW170" s="1241"/>
      <c r="NX170" s="1241"/>
      <c r="NY170" s="1241"/>
      <c r="NZ170" s="1241"/>
      <c r="OA170" s="1241"/>
      <c r="OB170" s="1241"/>
      <c r="OC170" s="1241"/>
      <c r="OD170" s="1241"/>
      <c r="OF170" s="1240"/>
      <c r="OG170" s="1240"/>
      <c r="OH170" s="1240"/>
      <c r="OI170" s="1240"/>
      <c r="OJ170" s="1240"/>
      <c r="OK170" s="1240"/>
      <c r="OL170" s="1240"/>
      <c r="OM170" s="1240"/>
      <c r="ON170" s="1240"/>
      <c r="OO170" s="1240"/>
      <c r="OP170" s="1240"/>
      <c r="OQ170" s="1240"/>
      <c r="OR170" s="1240"/>
      <c r="OS170" s="1240"/>
      <c r="OT170" s="1240"/>
      <c r="OU170" s="1240"/>
      <c r="OV170" s="1240"/>
      <c r="OW170" s="1240"/>
      <c r="OX170" s="1241"/>
      <c r="OY170" s="1241"/>
      <c r="OZ170" s="1241"/>
      <c r="PA170" s="1241"/>
      <c r="PB170" s="1241"/>
      <c r="PC170" s="1241"/>
      <c r="PD170" s="1241"/>
      <c r="PE170" s="1241"/>
      <c r="PF170" s="1241"/>
      <c r="PG170" s="1241"/>
      <c r="PH170" s="1241"/>
      <c r="PI170" s="1241"/>
      <c r="PK170" s="1240"/>
      <c r="PL170" s="1240"/>
      <c r="PM170" s="1240"/>
      <c r="PN170" s="1240"/>
      <c r="PO170" s="1240"/>
      <c r="PP170" s="1240"/>
      <c r="PQ170" s="1240"/>
      <c r="PR170" s="1240"/>
      <c r="PS170" s="1240"/>
      <c r="PT170" s="1240"/>
      <c r="PU170" s="1240"/>
      <c r="PV170" s="1240"/>
      <c r="PW170" s="1240"/>
      <c r="PX170" s="1240"/>
      <c r="PY170" s="1240"/>
      <c r="PZ170" s="1240"/>
      <c r="QA170" s="1240"/>
      <c r="QB170" s="1240"/>
      <c r="QC170" s="1241"/>
      <c r="QD170" s="1241"/>
      <c r="QE170" s="1241"/>
      <c r="QF170" s="1241"/>
      <c r="QG170" s="1241"/>
      <c r="QH170" s="1241"/>
      <c r="QI170" s="1241"/>
      <c r="QJ170" s="1241"/>
      <c r="QK170" s="1241"/>
      <c r="QL170" s="1241"/>
      <c r="QM170" s="1241"/>
      <c r="QN170" s="1241"/>
      <c r="QP170" s="1240"/>
      <c r="QQ170" s="1240"/>
      <c r="QR170" s="1240"/>
      <c r="QS170" s="1240"/>
      <c r="QT170" s="1240"/>
      <c r="QU170" s="1240"/>
      <c r="QV170" s="1240"/>
      <c r="QW170" s="1240"/>
      <c r="QX170" s="1240"/>
      <c r="QY170" s="1240"/>
      <c r="QZ170" s="1240"/>
      <c r="RA170" s="1240"/>
      <c r="RB170" s="1240"/>
      <c r="RC170" s="1240"/>
      <c r="RD170" s="1240"/>
      <c r="RE170" s="1240"/>
      <c r="RF170" s="1240"/>
      <c r="RG170" s="1240"/>
      <c r="RH170" s="1241"/>
      <c r="RI170" s="1241"/>
      <c r="RJ170" s="1241"/>
      <c r="RK170" s="1241"/>
      <c r="RL170" s="1241"/>
      <c r="RM170" s="1241"/>
      <c r="RN170" s="1241"/>
      <c r="RO170" s="1241"/>
      <c r="RP170" s="1241"/>
      <c r="RQ170" s="1241"/>
      <c r="RR170" s="1241"/>
      <c r="RS170" s="1241"/>
    </row>
    <row r="171" spans="1:487" s="551" customFormat="1" ht="9.9499999999999993" customHeight="1">
      <c r="A171" s="553"/>
      <c r="B171" s="559"/>
      <c r="D171" s="1394" t="s">
        <v>633</v>
      </c>
      <c r="E171" s="1395"/>
      <c r="F171" s="1395"/>
      <c r="G171" s="1395"/>
      <c r="H171" s="1395"/>
      <c r="I171" s="1395"/>
      <c r="J171" s="1395"/>
      <c r="K171" s="1395"/>
      <c r="L171" s="1395"/>
      <c r="M171" s="1395"/>
      <c r="N171" s="1395"/>
      <c r="O171" s="1395"/>
      <c r="P171" s="1395"/>
      <c r="Q171" s="1395"/>
      <c r="R171" s="1395"/>
      <c r="S171" s="1395"/>
      <c r="T171" s="1395"/>
      <c r="U171" s="1395"/>
      <c r="V171" s="1395"/>
      <c r="W171" s="1395"/>
      <c r="X171" s="1395"/>
      <c r="Y171" s="1396"/>
      <c r="Z171" s="545"/>
      <c r="AA171" s="1148"/>
      <c r="AB171" s="1149"/>
      <c r="AC171" s="1150"/>
      <c r="AD171" s="7"/>
      <c r="AE171" s="7"/>
    </row>
    <row r="172" spans="1:487" s="551" customFormat="1" ht="9.9499999999999993" customHeight="1">
      <c r="A172" s="553"/>
      <c r="B172" s="559"/>
      <c r="C172" s="480"/>
      <c r="D172" s="1399"/>
      <c r="E172" s="1400"/>
      <c r="F172" s="1400"/>
      <c r="G172" s="1400"/>
      <c r="H172" s="1400"/>
      <c r="I172" s="1400"/>
      <c r="J172" s="1400"/>
      <c r="K172" s="1400"/>
      <c r="L172" s="1400"/>
      <c r="M172" s="1400"/>
      <c r="N172" s="1400"/>
      <c r="O172" s="1400"/>
      <c r="P172" s="1400"/>
      <c r="Q172" s="1400"/>
      <c r="R172" s="1400"/>
      <c r="S172" s="1400"/>
      <c r="T172" s="1400"/>
      <c r="U172" s="1400"/>
      <c r="V172" s="1400"/>
      <c r="W172" s="1400"/>
      <c r="X172" s="1400"/>
      <c r="Y172" s="1401"/>
      <c r="Z172" s="545"/>
      <c r="AA172" s="1154"/>
      <c r="AB172" s="1155"/>
      <c r="AC172" s="1156"/>
      <c r="AD172" s="7"/>
      <c r="AE172" s="7"/>
    </row>
    <row r="173" spans="1:487" s="551" customFormat="1" ht="9.9499999999999993" customHeight="1">
      <c r="A173" s="553"/>
      <c r="B173" s="7"/>
      <c r="C173" s="224"/>
      <c r="D173" s="224"/>
      <c r="E173" s="224"/>
      <c r="F173" s="224"/>
      <c r="G173" s="224"/>
      <c r="H173" s="224"/>
      <c r="I173" s="224"/>
      <c r="J173" s="224"/>
      <c r="K173" s="224"/>
      <c r="L173" s="224"/>
      <c r="M173" s="224"/>
      <c r="N173" s="224"/>
      <c r="O173" s="224"/>
      <c r="P173" s="224"/>
      <c r="Q173" s="224"/>
      <c r="R173" s="224"/>
      <c r="S173" s="224"/>
      <c r="T173" s="224"/>
      <c r="U173" s="224"/>
      <c r="V173" s="224"/>
      <c r="W173" s="224"/>
      <c r="X173" s="224"/>
      <c r="Y173" s="224"/>
      <c r="Z173" s="224"/>
      <c r="AA173" s="224"/>
      <c r="AB173" s="224"/>
      <c r="AC173" s="224"/>
      <c r="AD173" s="224"/>
      <c r="AE173" s="10"/>
      <c r="AF173" s="7"/>
      <c r="BA173" s="1240">
        <v>8</v>
      </c>
      <c r="BB173" s="1240"/>
      <c r="BC173" s="1240"/>
      <c r="BD173" s="1240"/>
      <c r="BE173" s="1240"/>
      <c r="BF173" s="1240"/>
      <c r="BG173" s="1240"/>
      <c r="BH173" s="1240"/>
      <c r="BI173" s="1240"/>
      <c r="BJ173" s="1240"/>
      <c r="BK173" s="1240"/>
      <c r="BL173" s="1240"/>
      <c r="BM173" s="1240"/>
      <c r="BN173" s="1240"/>
      <c r="BO173" s="1240"/>
      <c r="BP173" s="1240"/>
      <c r="BQ173" s="1240"/>
      <c r="BR173" s="1240"/>
      <c r="BS173" s="1241"/>
      <c r="BT173" s="1241"/>
      <c r="BU173" s="1241"/>
      <c r="BV173" s="1241"/>
      <c r="BW173" s="1241"/>
      <c r="BX173" s="1241"/>
      <c r="BY173" s="1241"/>
      <c r="BZ173" s="1241">
        <f>+BV173*BS173</f>
        <v>0</v>
      </c>
      <c r="CA173" s="1241"/>
      <c r="CB173" s="1241"/>
      <c r="CC173" s="1241"/>
      <c r="CD173" s="1241"/>
      <c r="CF173" s="1240">
        <v>8</v>
      </c>
      <c r="CG173" s="1240"/>
      <c r="CH173" s="1240"/>
      <c r="CI173" s="1240"/>
      <c r="CJ173" s="1240"/>
      <c r="CK173" s="1240"/>
      <c r="CL173" s="1240"/>
      <c r="CM173" s="1240"/>
      <c r="CN173" s="1240"/>
      <c r="CO173" s="1240"/>
      <c r="CP173" s="1240"/>
      <c r="CQ173" s="1240"/>
      <c r="CR173" s="1240"/>
      <c r="CS173" s="1240"/>
      <c r="CT173" s="1240"/>
      <c r="CU173" s="1240"/>
      <c r="CV173" s="1240"/>
      <c r="CW173" s="1240"/>
      <c r="CX173" s="1241"/>
      <c r="CY173" s="1241"/>
      <c r="CZ173" s="1241"/>
      <c r="DA173" s="1241"/>
      <c r="DB173" s="1241"/>
      <c r="DC173" s="1241"/>
      <c r="DD173" s="1241"/>
      <c r="DE173" s="1241">
        <f>+DA173*CX173</f>
        <v>0</v>
      </c>
      <c r="DF173" s="1241"/>
      <c r="DG173" s="1241"/>
      <c r="DH173" s="1241"/>
      <c r="DI173" s="1241"/>
      <c r="DK173" s="1240">
        <v>8</v>
      </c>
      <c r="DL173" s="1240"/>
      <c r="DM173" s="1240"/>
      <c r="DN173" s="1240"/>
      <c r="DO173" s="1240"/>
      <c r="DP173" s="1240"/>
      <c r="DQ173" s="1240"/>
      <c r="DR173" s="1240"/>
      <c r="DS173" s="1240"/>
      <c r="DT173" s="1240"/>
      <c r="DU173" s="1240"/>
      <c r="DV173" s="1240"/>
      <c r="DW173" s="1240"/>
      <c r="DX173" s="1240"/>
      <c r="DY173" s="1240"/>
      <c r="DZ173" s="1240"/>
      <c r="EA173" s="1240"/>
      <c r="EB173" s="1240"/>
      <c r="EC173" s="1241"/>
      <c r="ED173" s="1241"/>
      <c r="EE173" s="1241"/>
      <c r="EF173" s="1241"/>
      <c r="EG173" s="1241"/>
      <c r="EH173" s="1241"/>
      <c r="EI173" s="1241"/>
      <c r="EJ173" s="1241">
        <f>+EF173*EC173</f>
        <v>0</v>
      </c>
      <c r="EK173" s="1241"/>
      <c r="EL173" s="1241"/>
      <c r="EM173" s="1241"/>
      <c r="EN173" s="1241"/>
      <c r="EP173" s="1240">
        <v>8</v>
      </c>
      <c r="EQ173" s="1240"/>
      <c r="ER173" s="1240"/>
      <c r="ES173" s="1240"/>
      <c r="ET173" s="1240"/>
      <c r="EU173" s="1240"/>
      <c r="EV173" s="1240"/>
      <c r="EW173" s="1240"/>
      <c r="EX173" s="1240"/>
      <c r="EY173" s="1240"/>
      <c r="EZ173" s="1240"/>
      <c r="FA173" s="1240"/>
      <c r="FB173" s="1240"/>
      <c r="FC173" s="1240"/>
      <c r="FD173" s="1240"/>
      <c r="FE173" s="1240"/>
      <c r="FF173" s="1240"/>
      <c r="FG173" s="1240"/>
      <c r="FH173" s="1241"/>
      <c r="FI173" s="1241"/>
      <c r="FJ173" s="1241"/>
      <c r="FK173" s="1241"/>
      <c r="FL173" s="1241"/>
      <c r="FM173" s="1241"/>
      <c r="FN173" s="1241"/>
      <c r="FO173" s="1241">
        <f>+FK173*FH173</f>
        <v>0</v>
      </c>
      <c r="FP173" s="1241"/>
      <c r="FQ173" s="1241"/>
      <c r="FR173" s="1241"/>
      <c r="FS173" s="1241"/>
      <c r="HA173" s="1240">
        <v>8</v>
      </c>
      <c r="HB173" s="1240"/>
      <c r="HC173" s="1240"/>
      <c r="HD173" s="1240"/>
      <c r="HE173" s="1240"/>
      <c r="HF173" s="1240"/>
      <c r="HG173" s="1240"/>
      <c r="HH173" s="1240"/>
      <c r="HI173" s="1240"/>
      <c r="HJ173" s="1240"/>
      <c r="HK173" s="1240"/>
      <c r="HL173" s="1240"/>
      <c r="HM173" s="1240"/>
      <c r="HN173" s="1240"/>
      <c r="HO173" s="1240"/>
      <c r="HP173" s="1240"/>
      <c r="HQ173" s="1240"/>
      <c r="HR173" s="1240"/>
      <c r="HS173" s="1241"/>
      <c r="HT173" s="1241"/>
      <c r="HU173" s="1241"/>
      <c r="HV173" s="1241"/>
      <c r="HW173" s="1241"/>
      <c r="HX173" s="1241"/>
      <c r="HY173" s="1241"/>
      <c r="HZ173" s="1241">
        <f>+HV173*HS173</f>
        <v>0</v>
      </c>
      <c r="IA173" s="1241"/>
      <c r="IB173" s="1241"/>
      <c r="IC173" s="1241"/>
      <c r="ID173" s="1241"/>
      <c r="IF173" s="1240">
        <v>8</v>
      </c>
      <c r="IG173" s="1240"/>
      <c r="IH173" s="1240"/>
      <c r="II173" s="1240"/>
      <c r="IJ173" s="1240"/>
      <c r="IK173" s="1240"/>
      <c r="IL173" s="1240"/>
      <c r="IM173" s="1240"/>
      <c r="IN173" s="1240"/>
      <c r="IO173" s="1240"/>
      <c r="IP173" s="1240"/>
      <c r="IQ173" s="1240"/>
      <c r="IR173" s="1240"/>
      <c r="IS173" s="1240"/>
      <c r="IT173" s="1240"/>
      <c r="IU173" s="1240"/>
      <c r="IV173" s="1240"/>
      <c r="IW173" s="1240"/>
      <c r="IX173" s="1241"/>
      <c r="IY173" s="1241"/>
      <c r="IZ173" s="1241"/>
      <c r="JA173" s="1241"/>
      <c r="JB173" s="1241"/>
      <c r="JC173" s="1241"/>
      <c r="JD173" s="1241"/>
      <c r="JE173" s="1241">
        <f>+JA173*IX173</f>
        <v>0</v>
      </c>
      <c r="JF173" s="1241"/>
      <c r="JG173" s="1241"/>
      <c r="JH173" s="1241"/>
      <c r="JI173" s="1241"/>
      <c r="JK173" s="1240">
        <v>8</v>
      </c>
      <c r="JL173" s="1240"/>
      <c r="JM173" s="1240"/>
      <c r="JN173" s="1240"/>
      <c r="JO173" s="1240"/>
      <c r="JP173" s="1240"/>
      <c r="JQ173" s="1240"/>
      <c r="JR173" s="1240"/>
      <c r="JS173" s="1240"/>
      <c r="JT173" s="1240"/>
      <c r="JU173" s="1240"/>
      <c r="JV173" s="1240"/>
      <c r="JW173" s="1240"/>
      <c r="JX173" s="1240"/>
      <c r="JY173" s="1240"/>
      <c r="JZ173" s="1240"/>
      <c r="KA173" s="1240"/>
      <c r="KB173" s="1240"/>
      <c r="KC173" s="1241"/>
      <c r="KD173" s="1241"/>
      <c r="KE173" s="1241"/>
      <c r="KF173" s="1241"/>
      <c r="KG173" s="1241"/>
      <c r="KH173" s="1241"/>
      <c r="KI173" s="1241"/>
      <c r="KJ173" s="1241">
        <f>+KF173*KC173</f>
        <v>0</v>
      </c>
      <c r="KK173" s="1241"/>
      <c r="KL173" s="1241"/>
      <c r="KM173" s="1241"/>
      <c r="KN173" s="1241"/>
      <c r="KP173" s="1240">
        <v>8</v>
      </c>
      <c r="KQ173" s="1240"/>
      <c r="KR173" s="1240"/>
      <c r="KS173" s="1240"/>
      <c r="KT173" s="1240"/>
      <c r="KU173" s="1240"/>
      <c r="KV173" s="1240"/>
      <c r="KW173" s="1240"/>
      <c r="KX173" s="1240"/>
      <c r="KY173" s="1240"/>
      <c r="KZ173" s="1240"/>
      <c r="LA173" s="1240"/>
      <c r="LB173" s="1240"/>
      <c r="LC173" s="1240"/>
      <c r="LD173" s="1240"/>
      <c r="LE173" s="1240"/>
      <c r="LF173" s="1240"/>
      <c r="LG173" s="1240"/>
      <c r="LH173" s="1241"/>
      <c r="LI173" s="1241"/>
      <c r="LJ173" s="1241"/>
      <c r="LK173" s="1241"/>
      <c r="LL173" s="1241"/>
      <c r="LM173" s="1241"/>
      <c r="LN173" s="1241"/>
      <c r="LO173" s="1241">
        <f>+LK173*LH173</f>
        <v>0</v>
      </c>
      <c r="LP173" s="1241"/>
      <c r="LQ173" s="1241"/>
      <c r="LR173" s="1241"/>
      <c r="LS173" s="1241"/>
      <c r="NA173" s="1240">
        <v>8</v>
      </c>
      <c r="NB173" s="1240"/>
      <c r="NC173" s="1240"/>
      <c r="ND173" s="1240"/>
      <c r="NE173" s="1240"/>
      <c r="NF173" s="1240"/>
      <c r="NG173" s="1240"/>
      <c r="NH173" s="1240"/>
      <c r="NI173" s="1240"/>
      <c r="NJ173" s="1240"/>
      <c r="NK173" s="1240"/>
      <c r="NL173" s="1240"/>
      <c r="NM173" s="1240"/>
      <c r="NN173" s="1240"/>
      <c r="NO173" s="1240"/>
      <c r="NP173" s="1240"/>
      <c r="NQ173" s="1240"/>
      <c r="NR173" s="1240"/>
      <c r="NS173" s="1241"/>
      <c r="NT173" s="1241"/>
      <c r="NU173" s="1241"/>
      <c r="NV173" s="1241"/>
      <c r="NW173" s="1241"/>
      <c r="NX173" s="1241"/>
      <c r="NY173" s="1241"/>
      <c r="NZ173" s="1241">
        <f>+NV173*NS173</f>
        <v>0</v>
      </c>
      <c r="OA173" s="1241"/>
      <c r="OB173" s="1241"/>
      <c r="OC173" s="1241"/>
      <c r="OD173" s="1241"/>
      <c r="OF173" s="1240">
        <v>8</v>
      </c>
      <c r="OG173" s="1240"/>
      <c r="OH173" s="1240"/>
      <c r="OI173" s="1240"/>
      <c r="OJ173" s="1240"/>
      <c r="OK173" s="1240"/>
      <c r="OL173" s="1240"/>
      <c r="OM173" s="1240"/>
      <c r="ON173" s="1240"/>
      <c r="OO173" s="1240"/>
      <c r="OP173" s="1240"/>
      <c r="OQ173" s="1240"/>
      <c r="OR173" s="1240"/>
      <c r="OS173" s="1240"/>
      <c r="OT173" s="1240"/>
      <c r="OU173" s="1240"/>
      <c r="OV173" s="1240"/>
      <c r="OW173" s="1240"/>
      <c r="OX173" s="1241"/>
      <c r="OY173" s="1241"/>
      <c r="OZ173" s="1241"/>
      <c r="PA173" s="1241"/>
      <c r="PB173" s="1241"/>
      <c r="PC173" s="1241"/>
      <c r="PD173" s="1241"/>
      <c r="PE173" s="1241">
        <f>+PA173*OX173</f>
        <v>0</v>
      </c>
      <c r="PF173" s="1241"/>
      <c r="PG173" s="1241"/>
      <c r="PH173" s="1241"/>
      <c r="PI173" s="1241"/>
      <c r="PK173" s="1240">
        <v>8</v>
      </c>
      <c r="PL173" s="1240"/>
      <c r="PM173" s="1240"/>
      <c r="PN173" s="1240"/>
      <c r="PO173" s="1240"/>
      <c r="PP173" s="1240"/>
      <c r="PQ173" s="1240"/>
      <c r="PR173" s="1240"/>
      <c r="PS173" s="1240"/>
      <c r="PT173" s="1240"/>
      <c r="PU173" s="1240"/>
      <c r="PV173" s="1240"/>
      <c r="PW173" s="1240"/>
      <c r="PX173" s="1240"/>
      <c r="PY173" s="1240"/>
      <c r="PZ173" s="1240"/>
      <c r="QA173" s="1240"/>
      <c r="QB173" s="1240"/>
      <c r="QC173" s="1241"/>
      <c r="QD173" s="1241"/>
      <c r="QE173" s="1241"/>
      <c r="QF173" s="1241"/>
      <c r="QG173" s="1241"/>
      <c r="QH173" s="1241"/>
      <c r="QI173" s="1241"/>
      <c r="QJ173" s="1241">
        <f>+QF173*QC173</f>
        <v>0</v>
      </c>
      <c r="QK173" s="1241"/>
      <c r="QL173" s="1241"/>
      <c r="QM173" s="1241"/>
      <c r="QN173" s="1241"/>
      <c r="QP173" s="1240">
        <v>8</v>
      </c>
      <c r="QQ173" s="1240"/>
      <c r="QR173" s="1240"/>
      <c r="QS173" s="1240"/>
      <c r="QT173" s="1240"/>
      <c r="QU173" s="1240"/>
      <c r="QV173" s="1240"/>
      <c r="QW173" s="1240"/>
      <c r="QX173" s="1240"/>
      <c r="QY173" s="1240"/>
      <c r="QZ173" s="1240"/>
      <c r="RA173" s="1240"/>
      <c r="RB173" s="1240"/>
      <c r="RC173" s="1240"/>
      <c r="RD173" s="1240"/>
      <c r="RE173" s="1240"/>
      <c r="RF173" s="1240"/>
      <c r="RG173" s="1240"/>
      <c r="RH173" s="1241"/>
      <c r="RI173" s="1241"/>
      <c r="RJ173" s="1241"/>
      <c r="RK173" s="1241"/>
      <c r="RL173" s="1241"/>
      <c r="RM173" s="1241"/>
      <c r="RN173" s="1241"/>
      <c r="RO173" s="1241">
        <f>+RK173*RH173</f>
        <v>0</v>
      </c>
      <c r="RP173" s="1241"/>
      <c r="RQ173" s="1241"/>
      <c r="RR173" s="1241"/>
      <c r="RS173" s="1241"/>
    </row>
    <row r="174" spans="1:487" s="551" customFormat="1" ht="9.9499999999999993" customHeight="1">
      <c r="A174" s="553"/>
      <c r="B174" s="559"/>
      <c r="D174" s="1394" t="s">
        <v>665</v>
      </c>
      <c r="E174" s="1395"/>
      <c r="F174" s="1395"/>
      <c r="G174" s="1395"/>
      <c r="H174" s="1395"/>
      <c r="I174" s="1395"/>
      <c r="J174" s="1395"/>
      <c r="K174" s="1395"/>
      <c r="L174" s="1395"/>
      <c r="M174" s="1395"/>
      <c r="N174" s="1395"/>
      <c r="O174" s="1395"/>
      <c r="P174" s="1395"/>
      <c r="Q174" s="1395"/>
      <c r="R174" s="1395"/>
      <c r="S174" s="1395"/>
      <c r="T174" s="1395"/>
      <c r="U174" s="1395"/>
      <c r="V174" s="1395"/>
      <c r="W174" s="1395"/>
      <c r="X174" s="1395"/>
      <c r="Y174" s="1396"/>
      <c r="Z174" s="545"/>
      <c r="AA174" s="1148"/>
      <c r="AB174" s="1149"/>
      <c r="AC174" s="1150"/>
      <c r="AD174" s="7"/>
      <c r="AE174" s="7"/>
      <c r="BA174" s="1240"/>
      <c r="BB174" s="1240"/>
      <c r="BC174" s="1240"/>
      <c r="BD174" s="1240"/>
      <c r="BE174" s="1240"/>
      <c r="BF174" s="1240"/>
      <c r="BG174" s="1240"/>
      <c r="BH174" s="1240"/>
      <c r="BI174" s="1240"/>
      <c r="BJ174" s="1240"/>
      <c r="BK174" s="1240"/>
      <c r="BL174" s="1240"/>
      <c r="BM174" s="1240"/>
      <c r="BN174" s="1240"/>
      <c r="BO174" s="1240"/>
      <c r="BP174" s="1240"/>
      <c r="BQ174" s="1240"/>
      <c r="BR174" s="1240"/>
      <c r="BS174" s="1241"/>
      <c r="BT174" s="1241"/>
      <c r="BU174" s="1241"/>
      <c r="BV174" s="1241"/>
      <c r="BW174" s="1241"/>
      <c r="BX174" s="1241"/>
      <c r="BY174" s="1241"/>
      <c r="BZ174" s="1241"/>
      <c r="CA174" s="1241"/>
      <c r="CB174" s="1241"/>
      <c r="CC174" s="1241"/>
      <c r="CD174" s="1241"/>
      <c r="CF174" s="1240"/>
      <c r="CG174" s="1240"/>
      <c r="CH174" s="1240"/>
      <c r="CI174" s="1240"/>
      <c r="CJ174" s="1240"/>
      <c r="CK174" s="1240"/>
      <c r="CL174" s="1240"/>
      <c r="CM174" s="1240"/>
      <c r="CN174" s="1240"/>
      <c r="CO174" s="1240"/>
      <c r="CP174" s="1240"/>
      <c r="CQ174" s="1240"/>
      <c r="CR174" s="1240"/>
      <c r="CS174" s="1240"/>
      <c r="CT174" s="1240"/>
      <c r="CU174" s="1240"/>
      <c r="CV174" s="1240"/>
      <c r="CW174" s="1240"/>
      <c r="CX174" s="1241"/>
      <c r="CY174" s="1241"/>
      <c r="CZ174" s="1241"/>
      <c r="DA174" s="1241"/>
      <c r="DB174" s="1241"/>
      <c r="DC174" s="1241"/>
      <c r="DD174" s="1241"/>
      <c r="DE174" s="1241"/>
      <c r="DF174" s="1241"/>
      <c r="DG174" s="1241"/>
      <c r="DH174" s="1241"/>
      <c r="DI174" s="1241"/>
      <c r="DK174" s="1240"/>
      <c r="DL174" s="1240"/>
      <c r="DM174" s="1240"/>
      <c r="DN174" s="1240"/>
      <c r="DO174" s="1240"/>
      <c r="DP174" s="1240"/>
      <c r="DQ174" s="1240"/>
      <c r="DR174" s="1240"/>
      <c r="DS174" s="1240"/>
      <c r="DT174" s="1240"/>
      <c r="DU174" s="1240"/>
      <c r="DV174" s="1240"/>
      <c r="DW174" s="1240"/>
      <c r="DX174" s="1240"/>
      <c r="DY174" s="1240"/>
      <c r="DZ174" s="1240"/>
      <c r="EA174" s="1240"/>
      <c r="EB174" s="1240"/>
      <c r="EC174" s="1241"/>
      <c r="ED174" s="1241"/>
      <c r="EE174" s="1241"/>
      <c r="EF174" s="1241"/>
      <c r="EG174" s="1241"/>
      <c r="EH174" s="1241"/>
      <c r="EI174" s="1241"/>
      <c r="EJ174" s="1241"/>
      <c r="EK174" s="1241"/>
      <c r="EL174" s="1241"/>
      <c r="EM174" s="1241"/>
      <c r="EN174" s="1241"/>
      <c r="EP174" s="1240"/>
      <c r="EQ174" s="1240"/>
      <c r="ER174" s="1240"/>
      <c r="ES174" s="1240"/>
      <c r="ET174" s="1240"/>
      <c r="EU174" s="1240"/>
      <c r="EV174" s="1240"/>
      <c r="EW174" s="1240"/>
      <c r="EX174" s="1240"/>
      <c r="EY174" s="1240"/>
      <c r="EZ174" s="1240"/>
      <c r="FA174" s="1240"/>
      <c r="FB174" s="1240"/>
      <c r="FC174" s="1240"/>
      <c r="FD174" s="1240"/>
      <c r="FE174" s="1240"/>
      <c r="FF174" s="1240"/>
      <c r="FG174" s="1240"/>
      <c r="FH174" s="1241"/>
      <c r="FI174" s="1241"/>
      <c r="FJ174" s="1241"/>
      <c r="FK174" s="1241"/>
      <c r="FL174" s="1241"/>
      <c r="FM174" s="1241"/>
      <c r="FN174" s="1241"/>
      <c r="FO174" s="1241"/>
      <c r="FP174" s="1241"/>
      <c r="FQ174" s="1241"/>
      <c r="FR174" s="1241"/>
      <c r="FS174" s="1241"/>
      <c r="HA174" s="1240"/>
      <c r="HB174" s="1240"/>
      <c r="HC174" s="1240"/>
      <c r="HD174" s="1240"/>
      <c r="HE174" s="1240"/>
      <c r="HF174" s="1240"/>
      <c r="HG174" s="1240"/>
      <c r="HH174" s="1240"/>
      <c r="HI174" s="1240"/>
      <c r="HJ174" s="1240"/>
      <c r="HK174" s="1240"/>
      <c r="HL174" s="1240"/>
      <c r="HM174" s="1240"/>
      <c r="HN174" s="1240"/>
      <c r="HO174" s="1240"/>
      <c r="HP174" s="1240"/>
      <c r="HQ174" s="1240"/>
      <c r="HR174" s="1240"/>
      <c r="HS174" s="1241"/>
      <c r="HT174" s="1241"/>
      <c r="HU174" s="1241"/>
      <c r="HV174" s="1241"/>
      <c r="HW174" s="1241"/>
      <c r="HX174" s="1241"/>
      <c r="HY174" s="1241"/>
      <c r="HZ174" s="1241"/>
      <c r="IA174" s="1241"/>
      <c r="IB174" s="1241"/>
      <c r="IC174" s="1241"/>
      <c r="ID174" s="1241"/>
      <c r="IF174" s="1240"/>
      <c r="IG174" s="1240"/>
      <c r="IH174" s="1240"/>
      <c r="II174" s="1240"/>
      <c r="IJ174" s="1240"/>
      <c r="IK174" s="1240"/>
      <c r="IL174" s="1240"/>
      <c r="IM174" s="1240"/>
      <c r="IN174" s="1240"/>
      <c r="IO174" s="1240"/>
      <c r="IP174" s="1240"/>
      <c r="IQ174" s="1240"/>
      <c r="IR174" s="1240"/>
      <c r="IS174" s="1240"/>
      <c r="IT174" s="1240"/>
      <c r="IU174" s="1240"/>
      <c r="IV174" s="1240"/>
      <c r="IW174" s="1240"/>
      <c r="IX174" s="1241"/>
      <c r="IY174" s="1241"/>
      <c r="IZ174" s="1241"/>
      <c r="JA174" s="1241"/>
      <c r="JB174" s="1241"/>
      <c r="JC174" s="1241"/>
      <c r="JD174" s="1241"/>
      <c r="JE174" s="1241"/>
      <c r="JF174" s="1241"/>
      <c r="JG174" s="1241"/>
      <c r="JH174" s="1241"/>
      <c r="JI174" s="1241"/>
      <c r="JK174" s="1240"/>
      <c r="JL174" s="1240"/>
      <c r="JM174" s="1240"/>
      <c r="JN174" s="1240"/>
      <c r="JO174" s="1240"/>
      <c r="JP174" s="1240"/>
      <c r="JQ174" s="1240"/>
      <c r="JR174" s="1240"/>
      <c r="JS174" s="1240"/>
      <c r="JT174" s="1240"/>
      <c r="JU174" s="1240"/>
      <c r="JV174" s="1240"/>
      <c r="JW174" s="1240"/>
      <c r="JX174" s="1240"/>
      <c r="JY174" s="1240"/>
      <c r="JZ174" s="1240"/>
      <c r="KA174" s="1240"/>
      <c r="KB174" s="1240"/>
      <c r="KC174" s="1241"/>
      <c r="KD174" s="1241"/>
      <c r="KE174" s="1241"/>
      <c r="KF174" s="1241"/>
      <c r="KG174" s="1241"/>
      <c r="KH174" s="1241"/>
      <c r="KI174" s="1241"/>
      <c r="KJ174" s="1241"/>
      <c r="KK174" s="1241"/>
      <c r="KL174" s="1241"/>
      <c r="KM174" s="1241"/>
      <c r="KN174" s="1241"/>
      <c r="KP174" s="1240"/>
      <c r="KQ174" s="1240"/>
      <c r="KR174" s="1240"/>
      <c r="KS174" s="1240"/>
      <c r="KT174" s="1240"/>
      <c r="KU174" s="1240"/>
      <c r="KV174" s="1240"/>
      <c r="KW174" s="1240"/>
      <c r="KX174" s="1240"/>
      <c r="KY174" s="1240"/>
      <c r="KZ174" s="1240"/>
      <c r="LA174" s="1240"/>
      <c r="LB174" s="1240"/>
      <c r="LC174" s="1240"/>
      <c r="LD174" s="1240"/>
      <c r="LE174" s="1240"/>
      <c r="LF174" s="1240"/>
      <c r="LG174" s="1240"/>
      <c r="LH174" s="1241"/>
      <c r="LI174" s="1241"/>
      <c r="LJ174" s="1241"/>
      <c r="LK174" s="1241"/>
      <c r="LL174" s="1241"/>
      <c r="LM174" s="1241"/>
      <c r="LN174" s="1241"/>
      <c r="LO174" s="1241"/>
      <c r="LP174" s="1241"/>
      <c r="LQ174" s="1241"/>
      <c r="LR174" s="1241"/>
      <c r="LS174" s="1241"/>
      <c r="NA174" s="1240"/>
      <c r="NB174" s="1240"/>
      <c r="NC174" s="1240"/>
      <c r="ND174" s="1240"/>
      <c r="NE174" s="1240"/>
      <c r="NF174" s="1240"/>
      <c r="NG174" s="1240"/>
      <c r="NH174" s="1240"/>
      <c r="NI174" s="1240"/>
      <c r="NJ174" s="1240"/>
      <c r="NK174" s="1240"/>
      <c r="NL174" s="1240"/>
      <c r="NM174" s="1240"/>
      <c r="NN174" s="1240"/>
      <c r="NO174" s="1240"/>
      <c r="NP174" s="1240"/>
      <c r="NQ174" s="1240"/>
      <c r="NR174" s="1240"/>
      <c r="NS174" s="1241"/>
      <c r="NT174" s="1241"/>
      <c r="NU174" s="1241"/>
      <c r="NV174" s="1241"/>
      <c r="NW174" s="1241"/>
      <c r="NX174" s="1241"/>
      <c r="NY174" s="1241"/>
      <c r="NZ174" s="1241"/>
      <c r="OA174" s="1241"/>
      <c r="OB174" s="1241"/>
      <c r="OC174" s="1241"/>
      <c r="OD174" s="1241"/>
      <c r="OF174" s="1240"/>
      <c r="OG174" s="1240"/>
      <c r="OH174" s="1240"/>
      <c r="OI174" s="1240"/>
      <c r="OJ174" s="1240"/>
      <c r="OK174" s="1240"/>
      <c r="OL174" s="1240"/>
      <c r="OM174" s="1240"/>
      <c r="ON174" s="1240"/>
      <c r="OO174" s="1240"/>
      <c r="OP174" s="1240"/>
      <c r="OQ174" s="1240"/>
      <c r="OR174" s="1240"/>
      <c r="OS174" s="1240"/>
      <c r="OT174" s="1240"/>
      <c r="OU174" s="1240"/>
      <c r="OV174" s="1240"/>
      <c r="OW174" s="1240"/>
      <c r="OX174" s="1241"/>
      <c r="OY174" s="1241"/>
      <c r="OZ174" s="1241"/>
      <c r="PA174" s="1241"/>
      <c r="PB174" s="1241"/>
      <c r="PC174" s="1241"/>
      <c r="PD174" s="1241"/>
      <c r="PE174" s="1241"/>
      <c r="PF174" s="1241"/>
      <c r="PG174" s="1241"/>
      <c r="PH174" s="1241"/>
      <c r="PI174" s="1241"/>
      <c r="PK174" s="1240"/>
      <c r="PL174" s="1240"/>
      <c r="PM174" s="1240"/>
      <c r="PN174" s="1240"/>
      <c r="PO174" s="1240"/>
      <c r="PP174" s="1240"/>
      <c r="PQ174" s="1240"/>
      <c r="PR174" s="1240"/>
      <c r="PS174" s="1240"/>
      <c r="PT174" s="1240"/>
      <c r="PU174" s="1240"/>
      <c r="PV174" s="1240"/>
      <c r="PW174" s="1240"/>
      <c r="PX174" s="1240"/>
      <c r="PY174" s="1240"/>
      <c r="PZ174" s="1240"/>
      <c r="QA174" s="1240"/>
      <c r="QB174" s="1240"/>
      <c r="QC174" s="1241"/>
      <c r="QD174" s="1241"/>
      <c r="QE174" s="1241"/>
      <c r="QF174" s="1241"/>
      <c r="QG174" s="1241"/>
      <c r="QH174" s="1241"/>
      <c r="QI174" s="1241"/>
      <c r="QJ174" s="1241"/>
      <c r="QK174" s="1241"/>
      <c r="QL174" s="1241"/>
      <c r="QM174" s="1241"/>
      <c r="QN174" s="1241"/>
      <c r="QP174" s="1240"/>
      <c r="QQ174" s="1240"/>
      <c r="QR174" s="1240"/>
      <c r="QS174" s="1240"/>
      <c r="QT174" s="1240"/>
      <c r="QU174" s="1240"/>
      <c r="QV174" s="1240"/>
      <c r="QW174" s="1240"/>
      <c r="QX174" s="1240"/>
      <c r="QY174" s="1240"/>
      <c r="QZ174" s="1240"/>
      <c r="RA174" s="1240"/>
      <c r="RB174" s="1240"/>
      <c r="RC174" s="1240"/>
      <c r="RD174" s="1240"/>
      <c r="RE174" s="1240"/>
      <c r="RF174" s="1240"/>
      <c r="RG174" s="1240"/>
      <c r="RH174" s="1241"/>
      <c r="RI174" s="1241"/>
      <c r="RJ174" s="1241"/>
      <c r="RK174" s="1241"/>
      <c r="RL174" s="1241"/>
      <c r="RM174" s="1241"/>
      <c r="RN174" s="1241"/>
      <c r="RO174" s="1241"/>
      <c r="RP174" s="1241"/>
      <c r="RQ174" s="1241"/>
      <c r="RR174" s="1241"/>
      <c r="RS174" s="1241"/>
    </row>
    <row r="175" spans="1:487" s="551" customFormat="1" ht="9.9499999999999993" customHeight="1">
      <c r="A175" s="553"/>
      <c r="B175" s="559"/>
      <c r="C175" s="480"/>
      <c r="D175" s="1399"/>
      <c r="E175" s="1400"/>
      <c r="F175" s="1400"/>
      <c r="G175" s="1400"/>
      <c r="H175" s="1400"/>
      <c r="I175" s="1400"/>
      <c r="J175" s="1400"/>
      <c r="K175" s="1400"/>
      <c r="L175" s="1400"/>
      <c r="M175" s="1400"/>
      <c r="N175" s="1400"/>
      <c r="O175" s="1400"/>
      <c r="P175" s="1400"/>
      <c r="Q175" s="1400"/>
      <c r="R175" s="1400"/>
      <c r="S175" s="1400"/>
      <c r="T175" s="1400"/>
      <c r="U175" s="1400"/>
      <c r="V175" s="1400"/>
      <c r="W175" s="1400"/>
      <c r="X175" s="1400"/>
      <c r="Y175" s="1401"/>
      <c r="Z175" s="545"/>
      <c r="AA175" s="1154"/>
      <c r="AB175" s="1155"/>
      <c r="AC175" s="1156"/>
      <c r="AD175" s="7"/>
      <c r="AE175" s="7"/>
      <c r="BA175" s="1240"/>
      <c r="BB175" s="1240"/>
      <c r="BC175" s="1240"/>
      <c r="BD175" s="1240"/>
      <c r="BE175" s="1240"/>
      <c r="BF175" s="1240"/>
      <c r="BG175" s="1240"/>
      <c r="BH175" s="1240"/>
      <c r="BI175" s="1240"/>
      <c r="BJ175" s="1240"/>
      <c r="BK175" s="1240"/>
      <c r="BL175" s="1240"/>
      <c r="BM175" s="1240"/>
      <c r="BN175" s="1240"/>
      <c r="BO175" s="1240"/>
      <c r="BP175" s="1240"/>
      <c r="BQ175" s="1240"/>
      <c r="BR175" s="1240"/>
      <c r="BS175" s="1241"/>
      <c r="BT175" s="1241"/>
      <c r="BU175" s="1241"/>
      <c r="BV175" s="1241"/>
      <c r="BW175" s="1241"/>
      <c r="BX175" s="1241"/>
      <c r="BY175" s="1241"/>
      <c r="BZ175" s="1241"/>
      <c r="CA175" s="1241"/>
      <c r="CB175" s="1241"/>
      <c r="CC175" s="1241"/>
      <c r="CD175" s="1241"/>
      <c r="CF175" s="1240"/>
      <c r="CG175" s="1240"/>
      <c r="CH175" s="1240"/>
      <c r="CI175" s="1240"/>
      <c r="CJ175" s="1240"/>
      <c r="CK175" s="1240"/>
      <c r="CL175" s="1240"/>
      <c r="CM175" s="1240"/>
      <c r="CN175" s="1240"/>
      <c r="CO175" s="1240"/>
      <c r="CP175" s="1240"/>
      <c r="CQ175" s="1240"/>
      <c r="CR175" s="1240"/>
      <c r="CS175" s="1240"/>
      <c r="CT175" s="1240"/>
      <c r="CU175" s="1240"/>
      <c r="CV175" s="1240"/>
      <c r="CW175" s="1240"/>
      <c r="CX175" s="1241"/>
      <c r="CY175" s="1241"/>
      <c r="CZ175" s="1241"/>
      <c r="DA175" s="1241"/>
      <c r="DB175" s="1241"/>
      <c r="DC175" s="1241"/>
      <c r="DD175" s="1241"/>
      <c r="DE175" s="1241"/>
      <c r="DF175" s="1241"/>
      <c r="DG175" s="1241"/>
      <c r="DH175" s="1241"/>
      <c r="DI175" s="1241"/>
      <c r="DK175" s="1240"/>
      <c r="DL175" s="1240"/>
      <c r="DM175" s="1240"/>
      <c r="DN175" s="1240"/>
      <c r="DO175" s="1240"/>
      <c r="DP175" s="1240"/>
      <c r="DQ175" s="1240"/>
      <c r="DR175" s="1240"/>
      <c r="DS175" s="1240"/>
      <c r="DT175" s="1240"/>
      <c r="DU175" s="1240"/>
      <c r="DV175" s="1240"/>
      <c r="DW175" s="1240"/>
      <c r="DX175" s="1240"/>
      <c r="DY175" s="1240"/>
      <c r="DZ175" s="1240"/>
      <c r="EA175" s="1240"/>
      <c r="EB175" s="1240"/>
      <c r="EC175" s="1241"/>
      <c r="ED175" s="1241"/>
      <c r="EE175" s="1241"/>
      <c r="EF175" s="1241"/>
      <c r="EG175" s="1241"/>
      <c r="EH175" s="1241"/>
      <c r="EI175" s="1241"/>
      <c r="EJ175" s="1241"/>
      <c r="EK175" s="1241"/>
      <c r="EL175" s="1241"/>
      <c r="EM175" s="1241"/>
      <c r="EN175" s="1241"/>
      <c r="EP175" s="1240"/>
      <c r="EQ175" s="1240"/>
      <c r="ER175" s="1240"/>
      <c r="ES175" s="1240"/>
      <c r="ET175" s="1240"/>
      <c r="EU175" s="1240"/>
      <c r="EV175" s="1240"/>
      <c r="EW175" s="1240"/>
      <c r="EX175" s="1240"/>
      <c r="EY175" s="1240"/>
      <c r="EZ175" s="1240"/>
      <c r="FA175" s="1240"/>
      <c r="FB175" s="1240"/>
      <c r="FC175" s="1240"/>
      <c r="FD175" s="1240"/>
      <c r="FE175" s="1240"/>
      <c r="FF175" s="1240"/>
      <c r="FG175" s="1240"/>
      <c r="FH175" s="1241"/>
      <c r="FI175" s="1241"/>
      <c r="FJ175" s="1241"/>
      <c r="FK175" s="1241"/>
      <c r="FL175" s="1241"/>
      <c r="FM175" s="1241"/>
      <c r="FN175" s="1241"/>
      <c r="FO175" s="1241"/>
      <c r="FP175" s="1241"/>
      <c r="FQ175" s="1241"/>
      <c r="FR175" s="1241"/>
      <c r="FS175" s="1241"/>
      <c r="HA175" s="1240"/>
      <c r="HB175" s="1240"/>
      <c r="HC175" s="1240"/>
      <c r="HD175" s="1240"/>
      <c r="HE175" s="1240"/>
      <c r="HF175" s="1240"/>
      <c r="HG175" s="1240"/>
      <c r="HH175" s="1240"/>
      <c r="HI175" s="1240"/>
      <c r="HJ175" s="1240"/>
      <c r="HK175" s="1240"/>
      <c r="HL175" s="1240"/>
      <c r="HM175" s="1240"/>
      <c r="HN175" s="1240"/>
      <c r="HO175" s="1240"/>
      <c r="HP175" s="1240"/>
      <c r="HQ175" s="1240"/>
      <c r="HR175" s="1240"/>
      <c r="HS175" s="1241"/>
      <c r="HT175" s="1241"/>
      <c r="HU175" s="1241"/>
      <c r="HV175" s="1241"/>
      <c r="HW175" s="1241"/>
      <c r="HX175" s="1241"/>
      <c r="HY175" s="1241"/>
      <c r="HZ175" s="1241"/>
      <c r="IA175" s="1241"/>
      <c r="IB175" s="1241"/>
      <c r="IC175" s="1241"/>
      <c r="ID175" s="1241"/>
      <c r="IF175" s="1240"/>
      <c r="IG175" s="1240"/>
      <c r="IH175" s="1240"/>
      <c r="II175" s="1240"/>
      <c r="IJ175" s="1240"/>
      <c r="IK175" s="1240"/>
      <c r="IL175" s="1240"/>
      <c r="IM175" s="1240"/>
      <c r="IN175" s="1240"/>
      <c r="IO175" s="1240"/>
      <c r="IP175" s="1240"/>
      <c r="IQ175" s="1240"/>
      <c r="IR175" s="1240"/>
      <c r="IS175" s="1240"/>
      <c r="IT175" s="1240"/>
      <c r="IU175" s="1240"/>
      <c r="IV175" s="1240"/>
      <c r="IW175" s="1240"/>
      <c r="IX175" s="1241"/>
      <c r="IY175" s="1241"/>
      <c r="IZ175" s="1241"/>
      <c r="JA175" s="1241"/>
      <c r="JB175" s="1241"/>
      <c r="JC175" s="1241"/>
      <c r="JD175" s="1241"/>
      <c r="JE175" s="1241"/>
      <c r="JF175" s="1241"/>
      <c r="JG175" s="1241"/>
      <c r="JH175" s="1241"/>
      <c r="JI175" s="1241"/>
      <c r="JK175" s="1240"/>
      <c r="JL175" s="1240"/>
      <c r="JM175" s="1240"/>
      <c r="JN175" s="1240"/>
      <c r="JO175" s="1240"/>
      <c r="JP175" s="1240"/>
      <c r="JQ175" s="1240"/>
      <c r="JR175" s="1240"/>
      <c r="JS175" s="1240"/>
      <c r="JT175" s="1240"/>
      <c r="JU175" s="1240"/>
      <c r="JV175" s="1240"/>
      <c r="JW175" s="1240"/>
      <c r="JX175" s="1240"/>
      <c r="JY175" s="1240"/>
      <c r="JZ175" s="1240"/>
      <c r="KA175" s="1240"/>
      <c r="KB175" s="1240"/>
      <c r="KC175" s="1241"/>
      <c r="KD175" s="1241"/>
      <c r="KE175" s="1241"/>
      <c r="KF175" s="1241"/>
      <c r="KG175" s="1241"/>
      <c r="KH175" s="1241"/>
      <c r="KI175" s="1241"/>
      <c r="KJ175" s="1241"/>
      <c r="KK175" s="1241"/>
      <c r="KL175" s="1241"/>
      <c r="KM175" s="1241"/>
      <c r="KN175" s="1241"/>
      <c r="KP175" s="1240"/>
      <c r="KQ175" s="1240"/>
      <c r="KR175" s="1240"/>
      <c r="KS175" s="1240"/>
      <c r="KT175" s="1240"/>
      <c r="KU175" s="1240"/>
      <c r="KV175" s="1240"/>
      <c r="KW175" s="1240"/>
      <c r="KX175" s="1240"/>
      <c r="KY175" s="1240"/>
      <c r="KZ175" s="1240"/>
      <c r="LA175" s="1240"/>
      <c r="LB175" s="1240"/>
      <c r="LC175" s="1240"/>
      <c r="LD175" s="1240"/>
      <c r="LE175" s="1240"/>
      <c r="LF175" s="1240"/>
      <c r="LG175" s="1240"/>
      <c r="LH175" s="1241"/>
      <c r="LI175" s="1241"/>
      <c r="LJ175" s="1241"/>
      <c r="LK175" s="1241"/>
      <c r="LL175" s="1241"/>
      <c r="LM175" s="1241"/>
      <c r="LN175" s="1241"/>
      <c r="LO175" s="1241"/>
      <c r="LP175" s="1241"/>
      <c r="LQ175" s="1241"/>
      <c r="LR175" s="1241"/>
      <c r="LS175" s="1241"/>
      <c r="NA175" s="1240"/>
      <c r="NB175" s="1240"/>
      <c r="NC175" s="1240"/>
      <c r="ND175" s="1240"/>
      <c r="NE175" s="1240"/>
      <c r="NF175" s="1240"/>
      <c r="NG175" s="1240"/>
      <c r="NH175" s="1240"/>
      <c r="NI175" s="1240"/>
      <c r="NJ175" s="1240"/>
      <c r="NK175" s="1240"/>
      <c r="NL175" s="1240"/>
      <c r="NM175" s="1240"/>
      <c r="NN175" s="1240"/>
      <c r="NO175" s="1240"/>
      <c r="NP175" s="1240"/>
      <c r="NQ175" s="1240"/>
      <c r="NR175" s="1240"/>
      <c r="NS175" s="1241"/>
      <c r="NT175" s="1241"/>
      <c r="NU175" s="1241"/>
      <c r="NV175" s="1241"/>
      <c r="NW175" s="1241"/>
      <c r="NX175" s="1241"/>
      <c r="NY175" s="1241"/>
      <c r="NZ175" s="1241"/>
      <c r="OA175" s="1241"/>
      <c r="OB175" s="1241"/>
      <c r="OC175" s="1241"/>
      <c r="OD175" s="1241"/>
      <c r="OF175" s="1240"/>
      <c r="OG175" s="1240"/>
      <c r="OH175" s="1240"/>
      <c r="OI175" s="1240"/>
      <c r="OJ175" s="1240"/>
      <c r="OK175" s="1240"/>
      <c r="OL175" s="1240"/>
      <c r="OM175" s="1240"/>
      <c r="ON175" s="1240"/>
      <c r="OO175" s="1240"/>
      <c r="OP175" s="1240"/>
      <c r="OQ175" s="1240"/>
      <c r="OR175" s="1240"/>
      <c r="OS175" s="1240"/>
      <c r="OT175" s="1240"/>
      <c r="OU175" s="1240"/>
      <c r="OV175" s="1240"/>
      <c r="OW175" s="1240"/>
      <c r="OX175" s="1241"/>
      <c r="OY175" s="1241"/>
      <c r="OZ175" s="1241"/>
      <c r="PA175" s="1241"/>
      <c r="PB175" s="1241"/>
      <c r="PC175" s="1241"/>
      <c r="PD175" s="1241"/>
      <c r="PE175" s="1241"/>
      <c r="PF175" s="1241"/>
      <c r="PG175" s="1241"/>
      <c r="PH175" s="1241"/>
      <c r="PI175" s="1241"/>
      <c r="PK175" s="1240"/>
      <c r="PL175" s="1240"/>
      <c r="PM175" s="1240"/>
      <c r="PN175" s="1240"/>
      <c r="PO175" s="1240"/>
      <c r="PP175" s="1240"/>
      <c r="PQ175" s="1240"/>
      <c r="PR175" s="1240"/>
      <c r="PS175" s="1240"/>
      <c r="PT175" s="1240"/>
      <c r="PU175" s="1240"/>
      <c r="PV175" s="1240"/>
      <c r="PW175" s="1240"/>
      <c r="PX175" s="1240"/>
      <c r="PY175" s="1240"/>
      <c r="PZ175" s="1240"/>
      <c r="QA175" s="1240"/>
      <c r="QB175" s="1240"/>
      <c r="QC175" s="1241"/>
      <c r="QD175" s="1241"/>
      <c r="QE175" s="1241"/>
      <c r="QF175" s="1241"/>
      <c r="QG175" s="1241"/>
      <c r="QH175" s="1241"/>
      <c r="QI175" s="1241"/>
      <c r="QJ175" s="1241"/>
      <c r="QK175" s="1241"/>
      <c r="QL175" s="1241"/>
      <c r="QM175" s="1241"/>
      <c r="QN175" s="1241"/>
      <c r="QP175" s="1240"/>
      <c r="QQ175" s="1240"/>
      <c r="QR175" s="1240"/>
      <c r="QS175" s="1240"/>
      <c r="QT175" s="1240"/>
      <c r="QU175" s="1240"/>
      <c r="QV175" s="1240"/>
      <c r="QW175" s="1240"/>
      <c r="QX175" s="1240"/>
      <c r="QY175" s="1240"/>
      <c r="QZ175" s="1240"/>
      <c r="RA175" s="1240"/>
      <c r="RB175" s="1240"/>
      <c r="RC175" s="1240"/>
      <c r="RD175" s="1240"/>
      <c r="RE175" s="1240"/>
      <c r="RF175" s="1240"/>
      <c r="RG175" s="1240"/>
      <c r="RH175" s="1241"/>
      <c r="RI175" s="1241"/>
      <c r="RJ175" s="1241"/>
      <c r="RK175" s="1241"/>
      <c r="RL175" s="1241"/>
      <c r="RM175" s="1241"/>
      <c r="RN175" s="1241"/>
      <c r="RO175" s="1241"/>
      <c r="RP175" s="1241"/>
      <c r="RQ175" s="1241"/>
      <c r="RR175" s="1241"/>
      <c r="RS175" s="1241"/>
    </row>
    <row r="176" spans="1:487" s="551" customFormat="1" ht="9.9499999999999993" customHeight="1">
      <c r="A176" s="553"/>
      <c r="B176" s="7"/>
      <c r="C176" s="224"/>
      <c r="D176" s="224"/>
      <c r="E176" s="224"/>
      <c r="F176" s="224"/>
      <c r="G176" s="224"/>
      <c r="H176" s="224"/>
      <c r="I176" s="224"/>
      <c r="J176" s="224"/>
      <c r="K176" s="224"/>
      <c r="L176" s="224"/>
      <c r="M176" s="224"/>
      <c r="N176" s="224"/>
      <c r="O176" s="224"/>
      <c r="P176" s="224"/>
      <c r="Q176" s="224"/>
      <c r="R176" s="224"/>
      <c r="S176" s="224"/>
      <c r="T176" s="224"/>
      <c r="U176" s="224"/>
      <c r="V176" s="224"/>
      <c r="W176" s="224"/>
      <c r="X176" s="224"/>
      <c r="Y176" s="224"/>
      <c r="Z176" s="224"/>
      <c r="AA176" s="224"/>
      <c r="AB176" s="224"/>
      <c r="AC176" s="224"/>
      <c r="AD176" s="224"/>
      <c r="AE176" s="10"/>
      <c r="AF176" s="7"/>
      <c r="BA176" s="1240">
        <v>8</v>
      </c>
      <c r="BB176" s="1240"/>
      <c r="BC176" s="1240"/>
      <c r="BD176" s="1240"/>
      <c r="BE176" s="1240"/>
      <c r="BF176" s="1240"/>
      <c r="BG176" s="1240"/>
      <c r="BH176" s="1240"/>
      <c r="BI176" s="1240"/>
      <c r="BJ176" s="1240"/>
      <c r="BK176" s="1240"/>
      <c r="BL176" s="1240"/>
      <c r="BM176" s="1240"/>
      <c r="BN176" s="1240"/>
      <c r="BO176" s="1240"/>
      <c r="BP176" s="1240"/>
      <c r="BQ176" s="1240"/>
      <c r="BR176" s="1240"/>
      <c r="BS176" s="1241"/>
      <c r="BT176" s="1241"/>
      <c r="BU176" s="1241"/>
      <c r="BV176" s="1241"/>
      <c r="BW176" s="1241"/>
      <c r="BX176" s="1241"/>
      <c r="BY176" s="1241"/>
      <c r="BZ176" s="1241">
        <f>+BV176*BS176</f>
        <v>0</v>
      </c>
      <c r="CA176" s="1241"/>
      <c r="CB176" s="1241"/>
      <c r="CC176" s="1241"/>
      <c r="CD176" s="1241"/>
      <c r="CF176" s="1240">
        <v>8</v>
      </c>
      <c r="CG176" s="1240"/>
      <c r="CH176" s="1240"/>
      <c r="CI176" s="1240"/>
      <c r="CJ176" s="1240"/>
      <c r="CK176" s="1240"/>
      <c r="CL176" s="1240"/>
      <c r="CM176" s="1240"/>
      <c r="CN176" s="1240"/>
      <c r="CO176" s="1240"/>
      <c r="CP176" s="1240"/>
      <c r="CQ176" s="1240"/>
      <c r="CR176" s="1240"/>
      <c r="CS176" s="1240"/>
      <c r="CT176" s="1240"/>
      <c r="CU176" s="1240"/>
      <c r="CV176" s="1240"/>
      <c r="CW176" s="1240"/>
      <c r="CX176" s="1241"/>
      <c r="CY176" s="1241"/>
      <c r="CZ176" s="1241"/>
      <c r="DA176" s="1241"/>
      <c r="DB176" s="1241"/>
      <c r="DC176" s="1241"/>
      <c r="DD176" s="1241"/>
      <c r="DE176" s="1241">
        <f>+DA176*CX176</f>
        <v>0</v>
      </c>
      <c r="DF176" s="1241"/>
      <c r="DG176" s="1241"/>
      <c r="DH176" s="1241"/>
      <c r="DI176" s="1241"/>
      <c r="DK176" s="1240">
        <v>8</v>
      </c>
      <c r="DL176" s="1240"/>
      <c r="DM176" s="1240"/>
      <c r="DN176" s="1240"/>
      <c r="DO176" s="1240"/>
      <c r="DP176" s="1240"/>
      <c r="DQ176" s="1240"/>
      <c r="DR176" s="1240"/>
      <c r="DS176" s="1240"/>
      <c r="DT176" s="1240"/>
      <c r="DU176" s="1240"/>
      <c r="DV176" s="1240"/>
      <c r="DW176" s="1240"/>
      <c r="DX176" s="1240"/>
      <c r="DY176" s="1240"/>
      <c r="DZ176" s="1240"/>
      <c r="EA176" s="1240"/>
      <c r="EB176" s="1240"/>
      <c r="EC176" s="1241"/>
      <c r="ED176" s="1241"/>
      <c r="EE176" s="1241"/>
      <c r="EF176" s="1241"/>
      <c r="EG176" s="1241"/>
      <c r="EH176" s="1241"/>
      <c r="EI176" s="1241"/>
      <c r="EJ176" s="1241">
        <f>+EF176*EC176</f>
        <v>0</v>
      </c>
      <c r="EK176" s="1241"/>
      <c r="EL176" s="1241"/>
      <c r="EM176" s="1241"/>
      <c r="EN176" s="1241"/>
      <c r="EP176" s="1240">
        <v>8</v>
      </c>
      <c r="EQ176" s="1240"/>
      <c r="ER176" s="1240"/>
      <c r="ES176" s="1240"/>
      <c r="ET176" s="1240"/>
      <c r="EU176" s="1240"/>
      <c r="EV176" s="1240"/>
      <c r="EW176" s="1240"/>
      <c r="EX176" s="1240"/>
      <c r="EY176" s="1240"/>
      <c r="EZ176" s="1240"/>
      <c r="FA176" s="1240"/>
      <c r="FB176" s="1240"/>
      <c r="FC176" s="1240"/>
      <c r="FD176" s="1240"/>
      <c r="FE176" s="1240"/>
      <c r="FF176" s="1240"/>
      <c r="FG176" s="1240"/>
      <c r="FH176" s="1241"/>
      <c r="FI176" s="1241"/>
      <c r="FJ176" s="1241"/>
      <c r="FK176" s="1241"/>
      <c r="FL176" s="1241"/>
      <c r="FM176" s="1241"/>
      <c r="FN176" s="1241"/>
      <c r="FO176" s="1241">
        <f>+FK176*FH176</f>
        <v>0</v>
      </c>
      <c r="FP176" s="1241"/>
      <c r="FQ176" s="1241"/>
      <c r="FR176" s="1241"/>
      <c r="FS176" s="1241"/>
      <c r="HA176" s="1240">
        <v>8</v>
      </c>
      <c r="HB176" s="1240"/>
      <c r="HC176" s="1240"/>
      <c r="HD176" s="1240"/>
      <c r="HE176" s="1240"/>
      <c r="HF176" s="1240"/>
      <c r="HG176" s="1240"/>
      <c r="HH176" s="1240"/>
      <c r="HI176" s="1240"/>
      <c r="HJ176" s="1240"/>
      <c r="HK176" s="1240"/>
      <c r="HL176" s="1240"/>
      <c r="HM176" s="1240"/>
      <c r="HN176" s="1240"/>
      <c r="HO176" s="1240"/>
      <c r="HP176" s="1240"/>
      <c r="HQ176" s="1240"/>
      <c r="HR176" s="1240"/>
      <c r="HS176" s="1241"/>
      <c r="HT176" s="1241"/>
      <c r="HU176" s="1241"/>
      <c r="HV176" s="1241"/>
      <c r="HW176" s="1241"/>
      <c r="HX176" s="1241"/>
      <c r="HY176" s="1241"/>
      <c r="HZ176" s="1241">
        <f>+HV176*HS176</f>
        <v>0</v>
      </c>
      <c r="IA176" s="1241"/>
      <c r="IB176" s="1241"/>
      <c r="IC176" s="1241"/>
      <c r="ID176" s="1241"/>
      <c r="IF176" s="1240">
        <v>8</v>
      </c>
      <c r="IG176" s="1240"/>
      <c r="IH176" s="1240"/>
      <c r="II176" s="1240"/>
      <c r="IJ176" s="1240"/>
      <c r="IK176" s="1240"/>
      <c r="IL176" s="1240"/>
      <c r="IM176" s="1240"/>
      <c r="IN176" s="1240"/>
      <c r="IO176" s="1240"/>
      <c r="IP176" s="1240"/>
      <c r="IQ176" s="1240"/>
      <c r="IR176" s="1240"/>
      <c r="IS176" s="1240"/>
      <c r="IT176" s="1240"/>
      <c r="IU176" s="1240"/>
      <c r="IV176" s="1240"/>
      <c r="IW176" s="1240"/>
      <c r="IX176" s="1241"/>
      <c r="IY176" s="1241"/>
      <c r="IZ176" s="1241"/>
      <c r="JA176" s="1241"/>
      <c r="JB176" s="1241"/>
      <c r="JC176" s="1241"/>
      <c r="JD176" s="1241"/>
      <c r="JE176" s="1241">
        <f>+JA176*IX176</f>
        <v>0</v>
      </c>
      <c r="JF176" s="1241"/>
      <c r="JG176" s="1241"/>
      <c r="JH176" s="1241"/>
      <c r="JI176" s="1241"/>
      <c r="JK176" s="1240">
        <v>8</v>
      </c>
      <c r="JL176" s="1240"/>
      <c r="JM176" s="1240"/>
      <c r="JN176" s="1240"/>
      <c r="JO176" s="1240"/>
      <c r="JP176" s="1240"/>
      <c r="JQ176" s="1240"/>
      <c r="JR176" s="1240"/>
      <c r="JS176" s="1240"/>
      <c r="JT176" s="1240"/>
      <c r="JU176" s="1240"/>
      <c r="JV176" s="1240"/>
      <c r="JW176" s="1240"/>
      <c r="JX176" s="1240"/>
      <c r="JY176" s="1240"/>
      <c r="JZ176" s="1240"/>
      <c r="KA176" s="1240"/>
      <c r="KB176" s="1240"/>
      <c r="KC176" s="1241"/>
      <c r="KD176" s="1241"/>
      <c r="KE176" s="1241"/>
      <c r="KF176" s="1241"/>
      <c r="KG176" s="1241"/>
      <c r="KH176" s="1241"/>
      <c r="KI176" s="1241"/>
      <c r="KJ176" s="1241">
        <f>+KF176*KC176</f>
        <v>0</v>
      </c>
      <c r="KK176" s="1241"/>
      <c r="KL176" s="1241"/>
      <c r="KM176" s="1241"/>
      <c r="KN176" s="1241"/>
      <c r="KP176" s="1240">
        <v>8</v>
      </c>
      <c r="KQ176" s="1240"/>
      <c r="KR176" s="1240"/>
      <c r="KS176" s="1240"/>
      <c r="KT176" s="1240"/>
      <c r="KU176" s="1240"/>
      <c r="KV176" s="1240"/>
      <c r="KW176" s="1240"/>
      <c r="KX176" s="1240"/>
      <c r="KY176" s="1240"/>
      <c r="KZ176" s="1240"/>
      <c r="LA176" s="1240"/>
      <c r="LB176" s="1240"/>
      <c r="LC176" s="1240"/>
      <c r="LD176" s="1240"/>
      <c r="LE176" s="1240"/>
      <c r="LF176" s="1240"/>
      <c r="LG176" s="1240"/>
      <c r="LH176" s="1241"/>
      <c r="LI176" s="1241"/>
      <c r="LJ176" s="1241"/>
      <c r="LK176" s="1241"/>
      <c r="LL176" s="1241"/>
      <c r="LM176" s="1241"/>
      <c r="LN176" s="1241"/>
      <c r="LO176" s="1241">
        <f>+LK176*LH176</f>
        <v>0</v>
      </c>
      <c r="LP176" s="1241"/>
      <c r="LQ176" s="1241"/>
      <c r="LR176" s="1241"/>
      <c r="LS176" s="1241"/>
      <c r="NA176" s="1240">
        <v>8</v>
      </c>
      <c r="NB176" s="1240"/>
      <c r="NC176" s="1240"/>
      <c r="ND176" s="1240"/>
      <c r="NE176" s="1240"/>
      <c r="NF176" s="1240"/>
      <c r="NG176" s="1240"/>
      <c r="NH176" s="1240"/>
      <c r="NI176" s="1240"/>
      <c r="NJ176" s="1240"/>
      <c r="NK176" s="1240"/>
      <c r="NL176" s="1240"/>
      <c r="NM176" s="1240"/>
      <c r="NN176" s="1240"/>
      <c r="NO176" s="1240"/>
      <c r="NP176" s="1240"/>
      <c r="NQ176" s="1240"/>
      <c r="NR176" s="1240"/>
      <c r="NS176" s="1241"/>
      <c r="NT176" s="1241"/>
      <c r="NU176" s="1241"/>
      <c r="NV176" s="1241"/>
      <c r="NW176" s="1241"/>
      <c r="NX176" s="1241"/>
      <c r="NY176" s="1241"/>
      <c r="NZ176" s="1241">
        <f>+NV176*NS176</f>
        <v>0</v>
      </c>
      <c r="OA176" s="1241"/>
      <c r="OB176" s="1241"/>
      <c r="OC176" s="1241"/>
      <c r="OD176" s="1241"/>
      <c r="OF176" s="1240">
        <v>8</v>
      </c>
      <c r="OG176" s="1240"/>
      <c r="OH176" s="1240"/>
      <c r="OI176" s="1240"/>
      <c r="OJ176" s="1240"/>
      <c r="OK176" s="1240"/>
      <c r="OL176" s="1240"/>
      <c r="OM176" s="1240"/>
      <c r="ON176" s="1240"/>
      <c r="OO176" s="1240"/>
      <c r="OP176" s="1240"/>
      <c r="OQ176" s="1240"/>
      <c r="OR176" s="1240"/>
      <c r="OS176" s="1240"/>
      <c r="OT176" s="1240"/>
      <c r="OU176" s="1240"/>
      <c r="OV176" s="1240"/>
      <c r="OW176" s="1240"/>
      <c r="OX176" s="1241"/>
      <c r="OY176" s="1241"/>
      <c r="OZ176" s="1241"/>
      <c r="PA176" s="1241"/>
      <c r="PB176" s="1241"/>
      <c r="PC176" s="1241"/>
      <c r="PD176" s="1241"/>
      <c r="PE176" s="1241">
        <f>+PA176*OX176</f>
        <v>0</v>
      </c>
      <c r="PF176" s="1241"/>
      <c r="PG176" s="1241"/>
      <c r="PH176" s="1241"/>
      <c r="PI176" s="1241"/>
      <c r="PK176" s="1240">
        <v>8</v>
      </c>
      <c r="PL176" s="1240"/>
      <c r="PM176" s="1240"/>
      <c r="PN176" s="1240"/>
      <c r="PO176" s="1240"/>
      <c r="PP176" s="1240"/>
      <c r="PQ176" s="1240"/>
      <c r="PR176" s="1240"/>
      <c r="PS176" s="1240"/>
      <c r="PT176" s="1240"/>
      <c r="PU176" s="1240"/>
      <c r="PV176" s="1240"/>
      <c r="PW176" s="1240"/>
      <c r="PX176" s="1240"/>
      <c r="PY176" s="1240"/>
      <c r="PZ176" s="1240"/>
      <c r="QA176" s="1240"/>
      <c r="QB176" s="1240"/>
      <c r="QC176" s="1241"/>
      <c r="QD176" s="1241"/>
      <c r="QE176" s="1241"/>
      <c r="QF176" s="1241"/>
      <c r="QG176" s="1241"/>
      <c r="QH176" s="1241"/>
      <c r="QI176" s="1241"/>
      <c r="QJ176" s="1241">
        <f>+QF176*QC176</f>
        <v>0</v>
      </c>
      <c r="QK176" s="1241"/>
      <c r="QL176" s="1241"/>
      <c r="QM176" s="1241"/>
      <c r="QN176" s="1241"/>
      <c r="QP176" s="1240">
        <v>8</v>
      </c>
      <c r="QQ176" s="1240"/>
      <c r="QR176" s="1240"/>
      <c r="QS176" s="1240"/>
      <c r="QT176" s="1240"/>
      <c r="QU176" s="1240"/>
      <c r="QV176" s="1240"/>
      <c r="QW176" s="1240"/>
      <c r="QX176" s="1240"/>
      <c r="QY176" s="1240"/>
      <c r="QZ176" s="1240"/>
      <c r="RA176" s="1240"/>
      <c r="RB176" s="1240"/>
      <c r="RC176" s="1240"/>
      <c r="RD176" s="1240"/>
      <c r="RE176" s="1240"/>
      <c r="RF176" s="1240"/>
      <c r="RG176" s="1240"/>
      <c r="RH176" s="1241"/>
      <c r="RI176" s="1241"/>
      <c r="RJ176" s="1241"/>
      <c r="RK176" s="1241"/>
      <c r="RL176" s="1241"/>
      <c r="RM176" s="1241"/>
      <c r="RN176" s="1241"/>
      <c r="RO176" s="1241">
        <f>+RK176*RH176</f>
        <v>0</v>
      </c>
      <c r="RP176" s="1241"/>
      <c r="RQ176" s="1241"/>
      <c r="RR176" s="1241"/>
      <c r="RS176" s="1241"/>
    </row>
    <row r="177" spans="1:487" s="551" customFormat="1" ht="9.9499999999999993" customHeight="1">
      <c r="A177" s="553"/>
      <c r="B177" s="559"/>
      <c r="D177" s="1394" t="s">
        <v>693</v>
      </c>
      <c r="E177" s="1395"/>
      <c r="F177" s="1395"/>
      <c r="G177" s="1395"/>
      <c r="H177" s="1395"/>
      <c r="I177" s="1395"/>
      <c r="J177" s="1395"/>
      <c r="K177" s="1395"/>
      <c r="L177" s="1395"/>
      <c r="M177" s="1395"/>
      <c r="N177" s="1395"/>
      <c r="O177" s="1395"/>
      <c r="P177" s="1395"/>
      <c r="Q177" s="1395"/>
      <c r="R177" s="1395"/>
      <c r="S177" s="1395"/>
      <c r="T177" s="1395"/>
      <c r="U177" s="1395"/>
      <c r="V177" s="1395"/>
      <c r="W177" s="1395"/>
      <c r="X177" s="1395"/>
      <c r="Y177" s="1396"/>
      <c r="Z177" s="545"/>
      <c r="AA177" s="1148"/>
      <c r="AB177" s="1149"/>
      <c r="AC177" s="1150"/>
      <c r="AD177" s="7"/>
      <c r="AE177" s="7"/>
      <c r="BA177" s="1240"/>
      <c r="BB177" s="1240"/>
      <c r="BC177" s="1240"/>
      <c r="BD177" s="1240"/>
      <c r="BE177" s="1240"/>
      <c r="BF177" s="1240"/>
      <c r="BG177" s="1240"/>
      <c r="BH177" s="1240"/>
      <c r="BI177" s="1240"/>
      <c r="BJ177" s="1240"/>
      <c r="BK177" s="1240"/>
      <c r="BL177" s="1240"/>
      <c r="BM177" s="1240"/>
      <c r="BN177" s="1240"/>
      <c r="BO177" s="1240"/>
      <c r="BP177" s="1240"/>
      <c r="BQ177" s="1240"/>
      <c r="BR177" s="1240"/>
      <c r="BS177" s="1241"/>
      <c r="BT177" s="1241"/>
      <c r="BU177" s="1241"/>
      <c r="BV177" s="1241"/>
      <c r="BW177" s="1241"/>
      <c r="BX177" s="1241"/>
      <c r="BY177" s="1241"/>
      <c r="BZ177" s="1241"/>
      <c r="CA177" s="1241"/>
      <c r="CB177" s="1241"/>
      <c r="CC177" s="1241"/>
      <c r="CD177" s="1241"/>
      <c r="CF177" s="1240"/>
      <c r="CG177" s="1240"/>
      <c r="CH177" s="1240"/>
      <c r="CI177" s="1240"/>
      <c r="CJ177" s="1240"/>
      <c r="CK177" s="1240"/>
      <c r="CL177" s="1240"/>
      <c r="CM177" s="1240"/>
      <c r="CN177" s="1240"/>
      <c r="CO177" s="1240"/>
      <c r="CP177" s="1240"/>
      <c r="CQ177" s="1240"/>
      <c r="CR177" s="1240"/>
      <c r="CS177" s="1240"/>
      <c r="CT177" s="1240"/>
      <c r="CU177" s="1240"/>
      <c r="CV177" s="1240"/>
      <c r="CW177" s="1240"/>
      <c r="CX177" s="1241"/>
      <c r="CY177" s="1241"/>
      <c r="CZ177" s="1241"/>
      <c r="DA177" s="1241"/>
      <c r="DB177" s="1241"/>
      <c r="DC177" s="1241"/>
      <c r="DD177" s="1241"/>
      <c r="DE177" s="1241"/>
      <c r="DF177" s="1241"/>
      <c r="DG177" s="1241"/>
      <c r="DH177" s="1241"/>
      <c r="DI177" s="1241"/>
      <c r="DK177" s="1240"/>
      <c r="DL177" s="1240"/>
      <c r="DM177" s="1240"/>
      <c r="DN177" s="1240"/>
      <c r="DO177" s="1240"/>
      <c r="DP177" s="1240"/>
      <c r="DQ177" s="1240"/>
      <c r="DR177" s="1240"/>
      <c r="DS177" s="1240"/>
      <c r="DT177" s="1240"/>
      <c r="DU177" s="1240"/>
      <c r="DV177" s="1240"/>
      <c r="DW177" s="1240"/>
      <c r="DX177" s="1240"/>
      <c r="DY177" s="1240"/>
      <c r="DZ177" s="1240"/>
      <c r="EA177" s="1240"/>
      <c r="EB177" s="1240"/>
      <c r="EC177" s="1241"/>
      <c r="ED177" s="1241"/>
      <c r="EE177" s="1241"/>
      <c r="EF177" s="1241"/>
      <c r="EG177" s="1241"/>
      <c r="EH177" s="1241"/>
      <c r="EI177" s="1241"/>
      <c r="EJ177" s="1241"/>
      <c r="EK177" s="1241"/>
      <c r="EL177" s="1241"/>
      <c r="EM177" s="1241"/>
      <c r="EN177" s="1241"/>
      <c r="EP177" s="1240"/>
      <c r="EQ177" s="1240"/>
      <c r="ER177" s="1240"/>
      <c r="ES177" s="1240"/>
      <c r="ET177" s="1240"/>
      <c r="EU177" s="1240"/>
      <c r="EV177" s="1240"/>
      <c r="EW177" s="1240"/>
      <c r="EX177" s="1240"/>
      <c r="EY177" s="1240"/>
      <c r="EZ177" s="1240"/>
      <c r="FA177" s="1240"/>
      <c r="FB177" s="1240"/>
      <c r="FC177" s="1240"/>
      <c r="FD177" s="1240"/>
      <c r="FE177" s="1240"/>
      <c r="FF177" s="1240"/>
      <c r="FG177" s="1240"/>
      <c r="FH177" s="1241"/>
      <c r="FI177" s="1241"/>
      <c r="FJ177" s="1241"/>
      <c r="FK177" s="1241"/>
      <c r="FL177" s="1241"/>
      <c r="FM177" s="1241"/>
      <c r="FN177" s="1241"/>
      <c r="FO177" s="1241"/>
      <c r="FP177" s="1241"/>
      <c r="FQ177" s="1241"/>
      <c r="FR177" s="1241"/>
      <c r="FS177" s="1241"/>
      <c r="HA177" s="1240"/>
      <c r="HB177" s="1240"/>
      <c r="HC177" s="1240"/>
      <c r="HD177" s="1240"/>
      <c r="HE177" s="1240"/>
      <c r="HF177" s="1240"/>
      <c r="HG177" s="1240"/>
      <c r="HH177" s="1240"/>
      <c r="HI177" s="1240"/>
      <c r="HJ177" s="1240"/>
      <c r="HK177" s="1240"/>
      <c r="HL177" s="1240"/>
      <c r="HM177" s="1240"/>
      <c r="HN177" s="1240"/>
      <c r="HO177" s="1240"/>
      <c r="HP177" s="1240"/>
      <c r="HQ177" s="1240"/>
      <c r="HR177" s="1240"/>
      <c r="HS177" s="1241"/>
      <c r="HT177" s="1241"/>
      <c r="HU177" s="1241"/>
      <c r="HV177" s="1241"/>
      <c r="HW177" s="1241"/>
      <c r="HX177" s="1241"/>
      <c r="HY177" s="1241"/>
      <c r="HZ177" s="1241"/>
      <c r="IA177" s="1241"/>
      <c r="IB177" s="1241"/>
      <c r="IC177" s="1241"/>
      <c r="ID177" s="1241"/>
      <c r="IF177" s="1240"/>
      <c r="IG177" s="1240"/>
      <c r="IH177" s="1240"/>
      <c r="II177" s="1240"/>
      <c r="IJ177" s="1240"/>
      <c r="IK177" s="1240"/>
      <c r="IL177" s="1240"/>
      <c r="IM177" s="1240"/>
      <c r="IN177" s="1240"/>
      <c r="IO177" s="1240"/>
      <c r="IP177" s="1240"/>
      <c r="IQ177" s="1240"/>
      <c r="IR177" s="1240"/>
      <c r="IS177" s="1240"/>
      <c r="IT177" s="1240"/>
      <c r="IU177" s="1240"/>
      <c r="IV177" s="1240"/>
      <c r="IW177" s="1240"/>
      <c r="IX177" s="1241"/>
      <c r="IY177" s="1241"/>
      <c r="IZ177" s="1241"/>
      <c r="JA177" s="1241"/>
      <c r="JB177" s="1241"/>
      <c r="JC177" s="1241"/>
      <c r="JD177" s="1241"/>
      <c r="JE177" s="1241"/>
      <c r="JF177" s="1241"/>
      <c r="JG177" s="1241"/>
      <c r="JH177" s="1241"/>
      <c r="JI177" s="1241"/>
      <c r="JK177" s="1240"/>
      <c r="JL177" s="1240"/>
      <c r="JM177" s="1240"/>
      <c r="JN177" s="1240"/>
      <c r="JO177" s="1240"/>
      <c r="JP177" s="1240"/>
      <c r="JQ177" s="1240"/>
      <c r="JR177" s="1240"/>
      <c r="JS177" s="1240"/>
      <c r="JT177" s="1240"/>
      <c r="JU177" s="1240"/>
      <c r="JV177" s="1240"/>
      <c r="JW177" s="1240"/>
      <c r="JX177" s="1240"/>
      <c r="JY177" s="1240"/>
      <c r="JZ177" s="1240"/>
      <c r="KA177" s="1240"/>
      <c r="KB177" s="1240"/>
      <c r="KC177" s="1241"/>
      <c r="KD177" s="1241"/>
      <c r="KE177" s="1241"/>
      <c r="KF177" s="1241"/>
      <c r="KG177" s="1241"/>
      <c r="KH177" s="1241"/>
      <c r="KI177" s="1241"/>
      <c r="KJ177" s="1241"/>
      <c r="KK177" s="1241"/>
      <c r="KL177" s="1241"/>
      <c r="KM177" s="1241"/>
      <c r="KN177" s="1241"/>
      <c r="KP177" s="1240"/>
      <c r="KQ177" s="1240"/>
      <c r="KR177" s="1240"/>
      <c r="KS177" s="1240"/>
      <c r="KT177" s="1240"/>
      <c r="KU177" s="1240"/>
      <c r="KV177" s="1240"/>
      <c r="KW177" s="1240"/>
      <c r="KX177" s="1240"/>
      <c r="KY177" s="1240"/>
      <c r="KZ177" s="1240"/>
      <c r="LA177" s="1240"/>
      <c r="LB177" s="1240"/>
      <c r="LC177" s="1240"/>
      <c r="LD177" s="1240"/>
      <c r="LE177" s="1240"/>
      <c r="LF177" s="1240"/>
      <c r="LG177" s="1240"/>
      <c r="LH177" s="1241"/>
      <c r="LI177" s="1241"/>
      <c r="LJ177" s="1241"/>
      <c r="LK177" s="1241"/>
      <c r="LL177" s="1241"/>
      <c r="LM177" s="1241"/>
      <c r="LN177" s="1241"/>
      <c r="LO177" s="1241"/>
      <c r="LP177" s="1241"/>
      <c r="LQ177" s="1241"/>
      <c r="LR177" s="1241"/>
      <c r="LS177" s="1241"/>
      <c r="NA177" s="1240"/>
      <c r="NB177" s="1240"/>
      <c r="NC177" s="1240"/>
      <c r="ND177" s="1240"/>
      <c r="NE177" s="1240"/>
      <c r="NF177" s="1240"/>
      <c r="NG177" s="1240"/>
      <c r="NH177" s="1240"/>
      <c r="NI177" s="1240"/>
      <c r="NJ177" s="1240"/>
      <c r="NK177" s="1240"/>
      <c r="NL177" s="1240"/>
      <c r="NM177" s="1240"/>
      <c r="NN177" s="1240"/>
      <c r="NO177" s="1240"/>
      <c r="NP177" s="1240"/>
      <c r="NQ177" s="1240"/>
      <c r="NR177" s="1240"/>
      <c r="NS177" s="1241"/>
      <c r="NT177" s="1241"/>
      <c r="NU177" s="1241"/>
      <c r="NV177" s="1241"/>
      <c r="NW177" s="1241"/>
      <c r="NX177" s="1241"/>
      <c r="NY177" s="1241"/>
      <c r="NZ177" s="1241"/>
      <c r="OA177" s="1241"/>
      <c r="OB177" s="1241"/>
      <c r="OC177" s="1241"/>
      <c r="OD177" s="1241"/>
      <c r="OF177" s="1240"/>
      <c r="OG177" s="1240"/>
      <c r="OH177" s="1240"/>
      <c r="OI177" s="1240"/>
      <c r="OJ177" s="1240"/>
      <c r="OK177" s="1240"/>
      <c r="OL177" s="1240"/>
      <c r="OM177" s="1240"/>
      <c r="ON177" s="1240"/>
      <c r="OO177" s="1240"/>
      <c r="OP177" s="1240"/>
      <c r="OQ177" s="1240"/>
      <c r="OR177" s="1240"/>
      <c r="OS177" s="1240"/>
      <c r="OT177" s="1240"/>
      <c r="OU177" s="1240"/>
      <c r="OV177" s="1240"/>
      <c r="OW177" s="1240"/>
      <c r="OX177" s="1241"/>
      <c r="OY177" s="1241"/>
      <c r="OZ177" s="1241"/>
      <c r="PA177" s="1241"/>
      <c r="PB177" s="1241"/>
      <c r="PC177" s="1241"/>
      <c r="PD177" s="1241"/>
      <c r="PE177" s="1241"/>
      <c r="PF177" s="1241"/>
      <c r="PG177" s="1241"/>
      <c r="PH177" s="1241"/>
      <c r="PI177" s="1241"/>
      <c r="PK177" s="1240"/>
      <c r="PL177" s="1240"/>
      <c r="PM177" s="1240"/>
      <c r="PN177" s="1240"/>
      <c r="PO177" s="1240"/>
      <c r="PP177" s="1240"/>
      <c r="PQ177" s="1240"/>
      <c r="PR177" s="1240"/>
      <c r="PS177" s="1240"/>
      <c r="PT177" s="1240"/>
      <c r="PU177" s="1240"/>
      <c r="PV177" s="1240"/>
      <c r="PW177" s="1240"/>
      <c r="PX177" s="1240"/>
      <c r="PY177" s="1240"/>
      <c r="PZ177" s="1240"/>
      <c r="QA177" s="1240"/>
      <c r="QB177" s="1240"/>
      <c r="QC177" s="1241"/>
      <c r="QD177" s="1241"/>
      <c r="QE177" s="1241"/>
      <c r="QF177" s="1241"/>
      <c r="QG177" s="1241"/>
      <c r="QH177" s="1241"/>
      <c r="QI177" s="1241"/>
      <c r="QJ177" s="1241"/>
      <c r="QK177" s="1241"/>
      <c r="QL177" s="1241"/>
      <c r="QM177" s="1241"/>
      <c r="QN177" s="1241"/>
      <c r="QP177" s="1240"/>
      <c r="QQ177" s="1240"/>
      <c r="QR177" s="1240"/>
      <c r="QS177" s="1240"/>
      <c r="QT177" s="1240"/>
      <c r="QU177" s="1240"/>
      <c r="QV177" s="1240"/>
      <c r="QW177" s="1240"/>
      <c r="QX177" s="1240"/>
      <c r="QY177" s="1240"/>
      <c r="QZ177" s="1240"/>
      <c r="RA177" s="1240"/>
      <c r="RB177" s="1240"/>
      <c r="RC177" s="1240"/>
      <c r="RD177" s="1240"/>
      <c r="RE177" s="1240"/>
      <c r="RF177" s="1240"/>
      <c r="RG177" s="1240"/>
      <c r="RH177" s="1241"/>
      <c r="RI177" s="1241"/>
      <c r="RJ177" s="1241"/>
      <c r="RK177" s="1241"/>
      <c r="RL177" s="1241"/>
      <c r="RM177" s="1241"/>
      <c r="RN177" s="1241"/>
      <c r="RO177" s="1241"/>
      <c r="RP177" s="1241"/>
      <c r="RQ177" s="1241"/>
      <c r="RR177" s="1241"/>
      <c r="RS177" s="1241"/>
    </row>
    <row r="178" spans="1:487" s="551" customFormat="1" ht="9.9499999999999993" customHeight="1">
      <c r="A178" s="553"/>
      <c r="B178" s="559"/>
      <c r="C178" s="480"/>
      <c r="D178" s="1399"/>
      <c r="E178" s="1400"/>
      <c r="F178" s="1400"/>
      <c r="G178" s="1400"/>
      <c r="H178" s="1400"/>
      <c r="I178" s="1400"/>
      <c r="J178" s="1400"/>
      <c r="K178" s="1400"/>
      <c r="L178" s="1400"/>
      <c r="M178" s="1400"/>
      <c r="N178" s="1400"/>
      <c r="O178" s="1400"/>
      <c r="P178" s="1400"/>
      <c r="Q178" s="1400"/>
      <c r="R178" s="1400"/>
      <c r="S178" s="1400"/>
      <c r="T178" s="1400"/>
      <c r="U178" s="1400"/>
      <c r="V178" s="1400"/>
      <c r="W178" s="1400"/>
      <c r="X178" s="1400"/>
      <c r="Y178" s="1401"/>
      <c r="Z178" s="545"/>
      <c r="AA178" s="1154"/>
      <c r="AB178" s="1155"/>
      <c r="AC178" s="1156"/>
      <c r="AD178" s="7"/>
      <c r="AE178" s="7"/>
      <c r="BA178" s="1240"/>
      <c r="BB178" s="1240"/>
      <c r="BC178" s="1240"/>
      <c r="BD178" s="1240"/>
      <c r="BE178" s="1240"/>
      <c r="BF178" s="1240"/>
      <c r="BG178" s="1240"/>
      <c r="BH178" s="1240"/>
      <c r="BI178" s="1240"/>
      <c r="BJ178" s="1240"/>
      <c r="BK178" s="1240"/>
      <c r="BL178" s="1240"/>
      <c r="BM178" s="1240"/>
      <c r="BN178" s="1240"/>
      <c r="BO178" s="1240"/>
      <c r="BP178" s="1240"/>
      <c r="BQ178" s="1240"/>
      <c r="BR178" s="1240"/>
      <c r="BS178" s="1241"/>
      <c r="BT178" s="1241"/>
      <c r="BU178" s="1241"/>
      <c r="BV178" s="1241"/>
      <c r="BW178" s="1241"/>
      <c r="BX178" s="1241"/>
      <c r="BY178" s="1241"/>
      <c r="BZ178" s="1241"/>
      <c r="CA178" s="1241"/>
      <c r="CB178" s="1241"/>
      <c r="CC178" s="1241"/>
      <c r="CD178" s="1241"/>
      <c r="CF178" s="1240"/>
      <c r="CG178" s="1240"/>
      <c r="CH178" s="1240"/>
      <c r="CI178" s="1240"/>
      <c r="CJ178" s="1240"/>
      <c r="CK178" s="1240"/>
      <c r="CL178" s="1240"/>
      <c r="CM178" s="1240"/>
      <c r="CN178" s="1240"/>
      <c r="CO178" s="1240"/>
      <c r="CP178" s="1240"/>
      <c r="CQ178" s="1240"/>
      <c r="CR178" s="1240"/>
      <c r="CS178" s="1240"/>
      <c r="CT178" s="1240"/>
      <c r="CU178" s="1240"/>
      <c r="CV178" s="1240"/>
      <c r="CW178" s="1240"/>
      <c r="CX178" s="1241"/>
      <c r="CY178" s="1241"/>
      <c r="CZ178" s="1241"/>
      <c r="DA178" s="1241"/>
      <c r="DB178" s="1241"/>
      <c r="DC178" s="1241"/>
      <c r="DD178" s="1241"/>
      <c r="DE178" s="1241"/>
      <c r="DF178" s="1241"/>
      <c r="DG178" s="1241"/>
      <c r="DH178" s="1241"/>
      <c r="DI178" s="1241"/>
      <c r="DK178" s="1240"/>
      <c r="DL178" s="1240"/>
      <c r="DM178" s="1240"/>
      <c r="DN178" s="1240"/>
      <c r="DO178" s="1240"/>
      <c r="DP178" s="1240"/>
      <c r="DQ178" s="1240"/>
      <c r="DR178" s="1240"/>
      <c r="DS178" s="1240"/>
      <c r="DT178" s="1240"/>
      <c r="DU178" s="1240"/>
      <c r="DV178" s="1240"/>
      <c r="DW178" s="1240"/>
      <c r="DX178" s="1240"/>
      <c r="DY178" s="1240"/>
      <c r="DZ178" s="1240"/>
      <c r="EA178" s="1240"/>
      <c r="EB178" s="1240"/>
      <c r="EC178" s="1241"/>
      <c r="ED178" s="1241"/>
      <c r="EE178" s="1241"/>
      <c r="EF178" s="1241"/>
      <c r="EG178" s="1241"/>
      <c r="EH178" s="1241"/>
      <c r="EI178" s="1241"/>
      <c r="EJ178" s="1241"/>
      <c r="EK178" s="1241"/>
      <c r="EL178" s="1241"/>
      <c r="EM178" s="1241"/>
      <c r="EN178" s="1241"/>
      <c r="EP178" s="1240"/>
      <c r="EQ178" s="1240"/>
      <c r="ER178" s="1240"/>
      <c r="ES178" s="1240"/>
      <c r="ET178" s="1240"/>
      <c r="EU178" s="1240"/>
      <c r="EV178" s="1240"/>
      <c r="EW178" s="1240"/>
      <c r="EX178" s="1240"/>
      <c r="EY178" s="1240"/>
      <c r="EZ178" s="1240"/>
      <c r="FA178" s="1240"/>
      <c r="FB178" s="1240"/>
      <c r="FC178" s="1240"/>
      <c r="FD178" s="1240"/>
      <c r="FE178" s="1240"/>
      <c r="FF178" s="1240"/>
      <c r="FG178" s="1240"/>
      <c r="FH178" s="1241"/>
      <c r="FI178" s="1241"/>
      <c r="FJ178" s="1241"/>
      <c r="FK178" s="1241"/>
      <c r="FL178" s="1241"/>
      <c r="FM178" s="1241"/>
      <c r="FN178" s="1241"/>
      <c r="FO178" s="1241"/>
      <c r="FP178" s="1241"/>
      <c r="FQ178" s="1241"/>
      <c r="FR178" s="1241"/>
      <c r="FS178" s="1241"/>
      <c r="HA178" s="1240"/>
      <c r="HB178" s="1240"/>
      <c r="HC178" s="1240"/>
      <c r="HD178" s="1240"/>
      <c r="HE178" s="1240"/>
      <c r="HF178" s="1240"/>
      <c r="HG178" s="1240"/>
      <c r="HH178" s="1240"/>
      <c r="HI178" s="1240"/>
      <c r="HJ178" s="1240"/>
      <c r="HK178" s="1240"/>
      <c r="HL178" s="1240"/>
      <c r="HM178" s="1240"/>
      <c r="HN178" s="1240"/>
      <c r="HO178" s="1240"/>
      <c r="HP178" s="1240"/>
      <c r="HQ178" s="1240"/>
      <c r="HR178" s="1240"/>
      <c r="HS178" s="1241"/>
      <c r="HT178" s="1241"/>
      <c r="HU178" s="1241"/>
      <c r="HV178" s="1241"/>
      <c r="HW178" s="1241"/>
      <c r="HX178" s="1241"/>
      <c r="HY178" s="1241"/>
      <c r="HZ178" s="1241"/>
      <c r="IA178" s="1241"/>
      <c r="IB178" s="1241"/>
      <c r="IC178" s="1241"/>
      <c r="ID178" s="1241"/>
      <c r="IF178" s="1240"/>
      <c r="IG178" s="1240"/>
      <c r="IH178" s="1240"/>
      <c r="II178" s="1240"/>
      <c r="IJ178" s="1240"/>
      <c r="IK178" s="1240"/>
      <c r="IL178" s="1240"/>
      <c r="IM178" s="1240"/>
      <c r="IN178" s="1240"/>
      <c r="IO178" s="1240"/>
      <c r="IP178" s="1240"/>
      <c r="IQ178" s="1240"/>
      <c r="IR178" s="1240"/>
      <c r="IS178" s="1240"/>
      <c r="IT178" s="1240"/>
      <c r="IU178" s="1240"/>
      <c r="IV178" s="1240"/>
      <c r="IW178" s="1240"/>
      <c r="IX178" s="1241"/>
      <c r="IY178" s="1241"/>
      <c r="IZ178" s="1241"/>
      <c r="JA178" s="1241"/>
      <c r="JB178" s="1241"/>
      <c r="JC178" s="1241"/>
      <c r="JD178" s="1241"/>
      <c r="JE178" s="1241"/>
      <c r="JF178" s="1241"/>
      <c r="JG178" s="1241"/>
      <c r="JH178" s="1241"/>
      <c r="JI178" s="1241"/>
      <c r="JK178" s="1240"/>
      <c r="JL178" s="1240"/>
      <c r="JM178" s="1240"/>
      <c r="JN178" s="1240"/>
      <c r="JO178" s="1240"/>
      <c r="JP178" s="1240"/>
      <c r="JQ178" s="1240"/>
      <c r="JR178" s="1240"/>
      <c r="JS178" s="1240"/>
      <c r="JT178" s="1240"/>
      <c r="JU178" s="1240"/>
      <c r="JV178" s="1240"/>
      <c r="JW178" s="1240"/>
      <c r="JX178" s="1240"/>
      <c r="JY178" s="1240"/>
      <c r="JZ178" s="1240"/>
      <c r="KA178" s="1240"/>
      <c r="KB178" s="1240"/>
      <c r="KC178" s="1241"/>
      <c r="KD178" s="1241"/>
      <c r="KE178" s="1241"/>
      <c r="KF178" s="1241"/>
      <c r="KG178" s="1241"/>
      <c r="KH178" s="1241"/>
      <c r="KI178" s="1241"/>
      <c r="KJ178" s="1241"/>
      <c r="KK178" s="1241"/>
      <c r="KL178" s="1241"/>
      <c r="KM178" s="1241"/>
      <c r="KN178" s="1241"/>
      <c r="KP178" s="1240"/>
      <c r="KQ178" s="1240"/>
      <c r="KR178" s="1240"/>
      <c r="KS178" s="1240"/>
      <c r="KT178" s="1240"/>
      <c r="KU178" s="1240"/>
      <c r="KV178" s="1240"/>
      <c r="KW178" s="1240"/>
      <c r="KX178" s="1240"/>
      <c r="KY178" s="1240"/>
      <c r="KZ178" s="1240"/>
      <c r="LA178" s="1240"/>
      <c r="LB178" s="1240"/>
      <c r="LC178" s="1240"/>
      <c r="LD178" s="1240"/>
      <c r="LE178" s="1240"/>
      <c r="LF178" s="1240"/>
      <c r="LG178" s="1240"/>
      <c r="LH178" s="1241"/>
      <c r="LI178" s="1241"/>
      <c r="LJ178" s="1241"/>
      <c r="LK178" s="1241"/>
      <c r="LL178" s="1241"/>
      <c r="LM178" s="1241"/>
      <c r="LN178" s="1241"/>
      <c r="LO178" s="1241"/>
      <c r="LP178" s="1241"/>
      <c r="LQ178" s="1241"/>
      <c r="LR178" s="1241"/>
      <c r="LS178" s="1241"/>
      <c r="NA178" s="1240"/>
      <c r="NB178" s="1240"/>
      <c r="NC178" s="1240"/>
      <c r="ND178" s="1240"/>
      <c r="NE178" s="1240"/>
      <c r="NF178" s="1240"/>
      <c r="NG178" s="1240"/>
      <c r="NH178" s="1240"/>
      <c r="NI178" s="1240"/>
      <c r="NJ178" s="1240"/>
      <c r="NK178" s="1240"/>
      <c r="NL178" s="1240"/>
      <c r="NM178" s="1240"/>
      <c r="NN178" s="1240"/>
      <c r="NO178" s="1240"/>
      <c r="NP178" s="1240"/>
      <c r="NQ178" s="1240"/>
      <c r="NR178" s="1240"/>
      <c r="NS178" s="1241"/>
      <c r="NT178" s="1241"/>
      <c r="NU178" s="1241"/>
      <c r="NV178" s="1241"/>
      <c r="NW178" s="1241"/>
      <c r="NX178" s="1241"/>
      <c r="NY178" s="1241"/>
      <c r="NZ178" s="1241"/>
      <c r="OA178" s="1241"/>
      <c r="OB178" s="1241"/>
      <c r="OC178" s="1241"/>
      <c r="OD178" s="1241"/>
      <c r="OF178" s="1240"/>
      <c r="OG178" s="1240"/>
      <c r="OH178" s="1240"/>
      <c r="OI178" s="1240"/>
      <c r="OJ178" s="1240"/>
      <c r="OK178" s="1240"/>
      <c r="OL178" s="1240"/>
      <c r="OM178" s="1240"/>
      <c r="ON178" s="1240"/>
      <c r="OO178" s="1240"/>
      <c r="OP178" s="1240"/>
      <c r="OQ178" s="1240"/>
      <c r="OR178" s="1240"/>
      <c r="OS178" s="1240"/>
      <c r="OT178" s="1240"/>
      <c r="OU178" s="1240"/>
      <c r="OV178" s="1240"/>
      <c r="OW178" s="1240"/>
      <c r="OX178" s="1241"/>
      <c r="OY178" s="1241"/>
      <c r="OZ178" s="1241"/>
      <c r="PA178" s="1241"/>
      <c r="PB178" s="1241"/>
      <c r="PC178" s="1241"/>
      <c r="PD178" s="1241"/>
      <c r="PE178" s="1241"/>
      <c r="PF178" s="1241"/>
      <c r="PG178" s="1241"/>
      <c r="PH178" s="1241"/>
      <c r="PI178" s="1241"/>
      <c r="PK178" s="1240"/>
      <c r="PL178" s="1240"/>
      <c r="PM178" s="1240"/>
      <c r="PN178" s="1240"/>
      <c r="PO178" s="1240"/>
      <c r="PP178" s="1240"/>
      <c r="PQ178" s="1240"/>
      <c r="PR178" s="1240"/>
      <c r="PS178" s="1240"/>
      <c r="PT178" s="1240"/>
      <c r="PU178" s="1240"/>
      <c r="PV178" s="1240"/>
      <c r="PW178" s="1240"/>
      <c r="PX178" s="1240"/>
      <c r="PY178" s="1240"/>
      <c r="PZ178" s="1240"/>
      <c r="QA178" s="1240"/>
      <c r="QB178" s="1240"/>
      <c r="QC178" s="1241"/>
      <c r="QD178" s="1241"/>
      <c r="QE178" s="1241"/>
      <c r="QF178" s="1241"/>
      <c r="QG178" s="1241"/>
      <c r="QH178" s="1241"/>
      <c r="QI178" s="1241"/>
      <c r="QJ178" s="1241"/>
      <c r="QK178" s="1241"/>
      <c r="QL178" s="1241"/>
      <c r="QM178" s="1241"/>
      <c r="QN178" s="1241"/>
      <c r="QP178" s="1240"/>
      <c r="QQ178" s="1240"/>
      <c r="QR178" s="1240"/>
      <c r="QS178" s="1240"/>
      <c r="QT178" s="1240"/>
      <c r="QU178" s="1240"/>
      <c r="QV178" s="1240"/>
      <c r="QW178" s="1240"/>
      <c r="QX178" s="1240"/>
      <c r="QY178" s="1240"/>
      <c r="QZ178" s="1240"/>
      <c r="RA178" s="1240"/>
      <c r="RB178" s="1240"/>
      <c r="RC178" s="1240"/>
      <c r="RD178" s="1240"/>
      <c r="RE178" s="1240"/>
      <c r="RF178" s="1240"/>
      <c r="RG178" s="1240"/>
      <c r="RH178" s="1241"/>
      <c r="RI178" s="1241"/>
      <c r="RJ178" s="1241"/>
      <c r="RK178" s="1241"/>
      <c r="RL178" s="1241"/>
      <c r="RM178" s="1241"/>
      <c r="RN178" s="1241"/>
      <c r="RO178" s="1241"/>
      <c r="RP178" s="1241"/>
      <c r="RQ178" s="1241"/>
      <c r="RR178" s="1241"/>
      <c r="RS178" s="1241"/>
    </row>
    <row r="179" spans="1:487" s="276" customFormat="1" ht="9.75" customHeight="1">
      <c r="E179" s="224"/>
      <c r="F179" s="224"/>
      <c r="G179" s="224"/>
      <c r="H179" s="224"/>
      <c r="I179" s="280"/>
      <c r="J179" s="280"/>
      <c r="K179" s="258"/>
      <c r="L179" s="258"/>
      <c r="M179" s="258"/>
      <c r="N179" s="258"/>
      <c r="O179" s="258"/>
      <c r="P179" s="258"/>
      <c r="Q179" s="546"/>
      <c r="R179" s="546"/>
      <c r="S179" s="546"/>
      <c r="T179" s="546"/>
      <c r="U179" s="546"/>
    </row>
    <row r="180" spans="1:487" s="551" customFormat="1" ht="9.9499999999999993" customHeight="1">
      <c r="A180" s="553"/>
      <c r="B180" s="559"/>
      <c r="C180" s="1601" t="s">
        <v>643</v>
      </c>
      <c r="D180" s="1602"/>
      <c r="E180" s="1602"/>
      <c r="F180" s="1602"/>
      <c r="G180" s="1602"/>
      <c r="H180" s="1602"/>
      <c r="I180" s="1602"/>
      <c r="J180" s="1602"/>
      <c r="K180" s="1602"/>
      <c r="L180" s="1602"/>
      <c r="M180" s="1602"/>
      <c r="N180" s="1602"/>
      <c r="O180" s="1602"/>
      <c r="P180" s="1602"/>
      <c r="Q180" s="1602"/>
      <c r="R180" s="1602"/>
      <c r="S180" s="1602"/>
      <c r="T180" s="1602"/>
      <c r="U180" s="1602"/>
      <c r="V180" s="1602"/>
      <c r="W180" s="1602"/>
      <c r="X180" s="1602"/>
      <c r="Y180" s="1602"/>
      <c r="Z180" s="1602"/>
      <c r="AA180" s="1602"/>
      <c r="AB180" s="1602"/>
      <c r="AC180" s="1602"/>
      <c r="AD180" s="1603"/>
      <c r="AE180" s="7"/>
      <c r="AF180" s="7"/>
    </row>
    <row r="181" spans="1:487" s="551" customFormat="1" ht="9.9499999999999993" customHeight="1">
      <c r="A181" s="553"/>
      <c r="B181" s="559"/>
      <c r="C181" s="1604"/>
      <c r="D181" s="1605"/>
      <c r="E181" s="1605"/>
      <c r="F181" s="1605"/>
      <c r="G181" s="1605"/>
      <c r="H181" s="1605"/>
      <c r="I181" s="1605"/>
      <c r="J181" s="1605"/>
      <c r="K181" s="1605"/>
      <c r="L181" s="1605"/>
      <c r="M181" s="1605"/>
      <c r="N181" s="1605"/>
      <c r="O181" s="1605"/>
      <c r="P181" s="1605"/>
      <c r="Q181" s="1605"/>
      <c r="R181" s="1605"/>
      <c r="S181" s="1605"/>
      <c r="T181" s="1605"/>
      <c r="U181" s="1605"/>
      <c r="V181" s="1605"/>
      <c r="W181" s="1605"/>
      <c r="X181" s="1605"/>
      <c r="Y181" s="1605"/>
      <c r="Z181" s="1605"/>
      <c r="AA181" s="1605"/>
      <c r="AB181" s="1605"/>
      <c r="AC181" s="1605"/>
      <c r="AD181" s="1606"/>
      <c r="AE181" s="7"/>
      <c r="AF181" s="7"/>
    </row>
    <row r="182" spans="1:487" s="551" customFormat="1" ht="9.9499999999999993" customHeight="1">
      <c r="A182" s="553"/>
      <c r="B182" s="7"/>
      <c r="C182" s="1607" t="s">
        <v>666</v>
      </c>
      <c r="D182" s="1607"/>
      <c r="E182" s="1607"/>
      <c r="F182" s="1607"/>
      <c r="G182" s="1607"/>
      <c r="H182" s="1607"/>
      <c r="I182" s="1607"/>
      <c r="J182" s="1607"/>
      <c r="K182" s="1607"/>
      <c r="L182" s="1607"/>
      <c r="M182" s="1607"/>
      <c r="N182" s="1607"/>
      <c r="O182" s="1607"/>
      <c r="P182" s="1607"/>
      <c r="Q182" s="1607"/>
      <c r="R182" s="1607"/>
      <c r="S182" s="1607"/>
      <c r="T182" s="1607"/>
      <c r="U182" s="1607"/>
      <c r="V182" s="1607"/>
      <c r="W182" s="1607"/>
      <c r="X182" s="1607"/>
      <c r="Y182" s="1607"/>
      <c r="Z182" s="1607"/>
      <c r="AA182" s="1607"/>
      <c r="AB182" s="1607"/>
      <c r="AC182" s="1607"/>
      <c r="AD182" s="1607"/>
      <c r="AE182" s="10"/>
      <c r="AF182" s="7"/>
      <c r="BA182" s="1240">
        <v>8</v>
      </c>
      <c r="BB182" s="1240"/>
      <c r="BC182" s="1240"/>
      <c r="BD182" s="1240"/>
      <c r="BE182" s="1240"/>
      <c r="BF182" s="1240"/>
      <c r="BG182" s="1240"/>
      <c r="BH182" s="1240"/>
      <c r="BI182" s="1240"/>
      <c r="BJ182" s="1240"/>
      <c r="BK182" s="1240"/>
      <c r="BL182" s="1240"/>
      <c r="BM182" s="1240"/>
      <c r="BN182" s="1240"/>
      <c r="BO182" s="1240"/>
      <c r="BP182" s="1240"/>
      <c r="BQ182" s="1240"/>
      <c r="BR182" s="1240"/>
      <c r="BS182" s="1241"/>
      <c r="BT182" s="1241"/>
      <c r="BU182" s="1241"/>
      <c r="BV182" s="1241"/>
      <c r="BW182" s="1241"/>
      <c r="BX182" s="1241"/>
      <c r="BY182" s="1241"/>
      <c r="BZ182" s="1241">
        <f>+BV182*BS182</f>
        <v>0</v>
      </c>
      <c r="CA182" s="1241"/>
      <c r="CB182" s="1241"/>
      <c r="CC182" s="1241"/>
      <c r="CD182" s="1241"/>
      <c r="CF182" s="1240">
        <v>8</v>
      </c>
      <c r="CG182" s="1240"/>
      <c r="CH182" s="1240"/>
      <c r="CI182" s="1240"/>
      <c r="CJ182" s="1240"/>
      <c r="CK182" s="1240"/>
      <c r="CL182" s="1240"/>
      <c r="CM182" s="1240"/>
      <c r="CN182" s="1240"/>
      <c r="CO182" s="1240"/>
      <c r="CP182" s="1240"/>
      <c r="CQ182" s="1240"/>
      <c r="CR182" s="1240"/>
      <c r="CS182" s="1240"/>
      <c r="CT182" s="1240"/>
      <c r="CU182" s="1240"/>
      <c r="CV182" s="1240"/>
      <c r="CW182" s="1240"/>
      <c r="CX182" s="1241"/>
      <c r="CY182" s="1241"/>
      <c r="CZ182" s="1241"/>
      <c r="DA182" s="1241"/>
      <c r="DB182" s="1241"/>
      <c r="DC182" s="1241"/>
      <c r="DD182" s="1241"/>
      <c r="DE182" s="1241">
        <f>+DA182*CX182</f>
        <v>0</v>
      </c>
      <c r="DF182" s="1241"/>
      <c r="DG182" s="1241"/>
      <c r="DH182" s="1241"/>
      <c r="DI182" s="1241"/>
      <c r="DK182" s="1240">
        <v>8</v>
      </c>
      <c r="DL182" s="1240"/>
      <c r="DM182" s="1240"/>
      <c r="DN182" s="1240"/>
      <c r="DO182" s="1240"/>
      <c r="DP182" s="1240"/>
      <c r="DQ182" s="1240"/>
      <c r="DR182" s="1240"/>
      <c r="DS182" s="1240"/>
      <c r="DT182" s="1240"/>
      <c r="DU182" s="1240"/>
      <c r="DV182" s="1240"/>
      <c r="DW182" s="1240"/>
      <c r="DX182" s="1240"/>
      <c r="DY182" s="1240"/>
      <c r="DZ182" s="1240"/>
      <c r="EA182" s="1240"/>
      <c r="EB182" s="1240"/>
      <c r="EC182" s="1241"/>
      <c r="ED182" s="1241"/>
      <c r="EE182" s="1241"/>
      <c r="EF182" s="1241"/>
      <c r="EG182" s="1241"/>
      <c r="EH182" s="1241"/>
      <c r="EI182" s="1241"/>
      <c r="EJ182" s="1241">
        <f>+EF182*EC182</f>
        <v>0</v>
      </c>
      <c r="EK182" s="1241"/>
      <c r="EL182" s="1241"/>
      <c r="EM182" s="1241"/>
      <c r="EN182" s="1241"/>
      <c r="EP182" s="1240">
        <v>8</v>
      </c>
      <c r="EQ182" s="1240"/>
      <c r="ER182" s="1240"/>
      <c r="ES182" s="1240"/>
      <c r="ET182" s="1240"/>
      <c r="EU182" s="1240"/>
      <c r="EV182" s="1240"/>
      <c r="EW182" s="1240"/>
      <c r="EX182" s="1240"/>
      <c r="EY182" s="1240"/>
      <c r="EZ182" s="1240"/>
      <c r="FA182" s="1240"/>
      <c r="FB182" s="1240"/>
      <c r="FC182" s="1240"/>
      <c r="FD182" s="1240"/>
      <c r="FE182" s="1240"/>
      <c r="FF182" s="1240"/>
      <c r="FG182" s="1240"/>
      <c r="FH182" s="1241"/>
      <c r="FI182" s="1241"/>
      <c r="FJ182" s="1241"/>
      <c r="FK182" s="1241"/>
      <c r="FL182" s="1241"/>
      <c r="FM182" s="1241"/>
      <c r="FN182" s="1241"/>
      <c r="FO182" s="1241">
        <f>+FK182*FH182</f>
        <v>0</v>
      </c>
      <c r="FP182" s="1241"/>
      <c r="FQ182" s="1241"/>
      <c r="FR182" s="1241"/>
      <c r="FS182" s="1241"/>
      <c r="HA182" s="1240">
        <v>8</v>
      </c>
      <c r="HB182" s="1240"/>
      <c r="HC182" s="1240"/>
      <c r="HD182" s="1240"/>
      <c r="HE182" s="1240"/>
      <c r="HF182" s="1240"/>
      <c r="HG182" s="1240"/>
      <c r="HH182" s="1240"/>
      <c r="HI182" s="1240"/>
      <c r="HJ182" s="1240"/>
      <c r="HK182" s="1240"/>
      <c r="HL182" s="1240"/>
      <c r="HM182" s="1240"/>
      <c r="HN182" s="1240"/>
      <c r="HO182" s="1240"/>
      <c r="HP182" s="1240"/>
      <c r="HQ182" s="1240"/>
      <c r="HR182" s="1240"/>
      <c r="HS182" s="1241"/>
      <c r="HT182" s="1241"/>
      <c r="HU182" s="1241"/>
      <c r="HV182" s="1241"/>
      <c r="HW182" s="1241"/>
      <c r="HX182" s="1241"/>
      <c r="HY182" s="1241"/>
      <c r="HZ182" s="1241">
        <f>+HV182*HS182</f>
        <v>0</v>
      </c>
      <c r="IA182" s="1241"/>
      <c r="IB182" s="1241"/>
      <c r="IC182" s="1241"/>
      <c r="ID182" s="1241"/>
      <c r="IF182" s="1240">
        <v>8</v>
      </c>
      <c r="IG182" s="1240"/>
      <c r="IH182" s="1240"/>
      <c r="II182" s="1240"/>
      <c r="IJ182" s="1240"/>
      <c r="IK182" s="1240"/>
      <c r="IL182" s="1240"/>
      <c r="IM182" s="1240"/>
      <c r="IN182" s="1240"/>
      <c r="IO182" s="1240"/>
      <c r="IP182" s="1240"/>
      <c r="IQ182" s="1240"/>
      <c r="IR182" s="1240"/>
      <c r="IS182" s="1240"/>
      <c r="IT182" s="1240"/>
      <c r="IU182" s="1240"/>
      <c r="IV182" s="1240"/>
      <c r="IW182" s="1240"/>
      <c r="IX182" s="1241"/>
      <c r="IY182" s="1241"/>
      <c r="IZ182" s="1241"/>
      <c r="JA182" s="1241"/>
      <c r="JB182" s="1241"/>
      <c r="JC182" s="1241"/>
      <c r="JD182" s="1241"/>
      <c r="JE182" s="1241">
        <f>+JA182*IX182</f>
        <v>0</v>
      </c>
      <c r="JF182" s="1241"/>
      <c r="JG182" s="1241"/>
      <c r="JH182" s="1241"/>
      <c r="JI182" s="1241"/>
      <c r="JK182" s="1240">
        <v>8</v>
      </c>
      <c r="JL182" s="1240"/>
      <c r="JM182" s="1240"/>
      <c r="JN182" s="1240"/>
      <c r="JO182" s="1240"/>
      <c r="JP182" s="1240"/>
      <c r="JQ182" s="1240"/>
      <c r="JR182" s="1240"/>
      <c r="JS182" s="1240"/>
      <c r="JT182" s="1240"/>
      <c r="JU182" s="1240"/>
      <c r="JV182" s="1240"/>
      <c r="JW182" s="1240"/>
      <c r="JX182" s="1240"/>
      <c r="JY182" s="1240"/>
      <c r="JZ182" s="1240"/>
      <c r="KA182" s="1240"/>
      <c r="KB182" s="1240"/>
      <c r="KC182" s="1241"/>
      <c r="KD182" s="1241"/>
      <c r="KE182" s="1241"/>
      <c r="KF182" s="1241"/>
      <c r="KG182" s="1241"/>
      <c r="KH182" s="1241"/>
      <c r="KI182" s="1241"/>
      <c r="KJ182" s="1241">
        <f>+KF182*KC182</f>
        <v>0</v>
      </c>
      <c r="KK182" s="1241"/>
      <c r="KL182" s="1241"/>
      <c r="KM182" s="1241"/>
      <c r="KN182" s="1241"/>
      <c r="KP182" s="1240">
        <v>8</v>
      </c>
      <c r="KQ182" s="1240"/>
      <c r="KR182" s="1240"/>
      <c r="KS182" s="1240"/>
      <c r="KT182" s="1240"/>
      <c r="KU182" s="1240"/>
      <c r="KV182" s="1240"/>
      <c r="KW182" s="1240"/>
      <c r="KX182" s="1240"/>
      <c r="KY182" s="1240"/>
      <c r="KZ182" s="1240"/>
      <c r="LA182" s="1240"/>
      <c r="LB182" s="1240"/>
      <c r="LC182" s="1240"/>
      <c r="LD182" s="1240"/>
      <c r="LE182" s="1240"/>
      <c r="LF182" s="1240"/>
      <c r="LG182" s="1240"/>
      <c r="LH182" s="1241"/>
      <c r="LI182" s="1241"/>
      <c r="LJ182" s="1241"/>
      <c r="LK182" s="1241"/>
      <c r="LL182" s="1241"/>
      <c r="LM182" s="1241"/>
      <c r="LN182" s="1241"/>
      <c r="LO182" s="1241">
        <f>+LK182*LH182</f>
        <v>0</v>
      </c>
      <c r="LP182" s="1241"/>
      <c r="LQ182" s="1241"/>
      <c r="LR182" s="1241"/>
      <c r="LS182" s="1241"/>
      <c r="NA182" s="1240">
        <v>8</v>
      </c>
      <c r="NB182" s="1240"/>
      <c r="NC182" s="1240"/>
      <c r="ND182" s="1240"/>
      <c r="NE182" s="1240"/>
      <c r="NF182" s="1240"/>
      <c r="NG182" s="1240"/>
      <c r="NH182" s="1240"/>
      <c r="NI182" s="1240"/>
      <c r="NJ182" s="1240"/>
      <c r="NK182" s="1240"/>
      <c r="NL182" s="1240"/>
      <c r="NM182" s="1240"/>
      <c r="NN182" s="1240"/>
      <c r="NO182" s="1240"/>
      <c r="NP182" s="1240"/>
      <c r="NQ182" s="1240"/>
      <c r="NR182" s="1240"/>
      <c r="NS182" s="1241"/>
      <c r="NT182" s="1241"/>
      <c r="NU182" s="1241"/>
      <c r="NV182" s="1241"/>
      <c r="NW182" s="1241"/>
      <c r="NX182" s="1241"/>
      <c r="NY182" s="1241"/>
      <c r="NZ182" s="1241">
        <f>+NV182*NS182</f>
        <v>0</v>
      </c>
      <c r="OA182" s="1241"/>
      <c r="OB182" s="1241"/>
      <c r="OC182" s="1241"/>
      <c r="OD182" s="1241"/>
      <c r="OF182" s="1240">
        <v>8</v>
      </c>
      <c r="OG182" s="1240"/>
      <c r="OH182" s="1240"/>
      <c r="OI182" s="1240"/>
      <c r="OJ182" s="1240"/>
      <c r="OK182" s="1240"/>
      <c r="OL182" s="1240"/>
      <c r="OM182" s="1240"/>
      <c r="ON182" s="1240"/>
      <c r="OO182" s="1240"/>
      <c r="OP182" s="1240"/>
      <c r="OQ182" s="1240"/>
      <c r="OR182" s="1240"/>
      <c r="OS182" s="1240"/>
      <c r="OT182" s="1240"/>
      <c r="OU182" s="1240"/>
      <c r="OV182" s="1240"/>
      <c r="OW182" s="1240"/>
      <c r="OX182" s="1241"/>
      <c r="OY182" s="1241"/>
      <c r="OZ182" s="1241"/>
      <c r="PA182" s="1241"/>
      <c r="PB182" s="1241"/>
      <c r="PC182" s="1241"/>
      <c r="PD182" s="1241"/>
      <c r="PE182" s="1241">
        <f>+PA182*OX182</f>
        <v>0</v>
      </c>
      <c r="PF182" s="1241"/>
      <c r="PG182" s="1241"/>
      <c r="PH182" s="1241"/>
      <c r="PI182" s="1241"/>
      <c r="PK182" s="1240">
        <v>8</v>
      </c>
      <c r="PL182" s="1240"/>
      <c r="PM182" s="1240"/>
      <c r="PN182" s="1240"/>
      <c r="PO182" s="1240"/>
      <c r="PP182" s="1240"/>
      <c r="PQ182" s="1240"/>
      <c r="PR182" s="1240"/>
      <c r="PS182" s="1240"/>
      <c r="PT182" s="1240"/>
      <c r="PU182" s="1240"/>
      <c r="PV182" s="1240"/>
      <c r="PW182" s="1240"/>
      <c r="PX182" s="1240"/>
      <c r="PY182" s="1240"/>
      <c r="PZ182" s="1240"/>
      <c r="QA182" s="1240"/>
      <c r="QB182" s="1240"/>
      <c r="QC182" s="1241"/>
      <c r="QD182" s="1241"/>
      <c r="QE182" s="1241"/>
      <c r="QF182" s="1241"/>
      <c r="QG182" s="1241"/>
      <c r="QH182" s="1241"/>
      <c r="QI182" s="1241"/>
      <c r="QJ182" s="1241">
        <f>+QF182*QC182</f>
        <v>0</v>
      </c>
      <c r="QK182" s="1241"/>
      <c r="QL182" s="1241"/>
      <c r="QM182" s="1241"/>
      <c r="QN182" s="1241"/>
      <c r="QP182" s="1240">
        <v>8</v>
      </c>
      <c r="QQ182" s="1240"/>
      <c r="QR182" s="1240"/>
      <c r="QS182" s="1240"/>
      <c r="QT182" s="1240"/>
      <c r="QU182" s="1240"/>
      <c r="QV182" s="1240"/>
      <c r="QW182" s="1240"/>
      <c r="QX182" s="1240"/>
      <c r="QY182" s="1240"/>
      <c r="QZ182" s="1240"/>
      <c r="RA182" s="1240"/>
      <c r="RB182" s="1240"/>
      <c r="RC182" s="1240"/>
      <c r="RD182" s="1240"/>
      <c r="RE182" s="1240"/>
      <c r="RF182" s="1240"/>
      <c r="RG182" s="1240"/>
      <c r="RH182" s="1241"/>
      <c r="RI182" s="1241"/>
      <c r="RJ182" s="1241"/>
      <c r="RK182" s="1241"/>
      <c r="RL182" s="1241"/>
      <c r="RM182" s="1241"/>
      <c r="RN182" s="1241"/>
      <c r="RO182" s="1241">
        <f>+RK182*RH182</f>
        <v>0</v>
      </c>
      <c r="RP182" s="1241"/>
      <c r="RQ182" s="1241"/>
      <c r="RR182" s="1241"/>
      <c r="RS182" s="1241"/>
    </row>
    <row r="183" spans="1:487" s="551" customFormat="1" ht="9.9499999999999993" customHeight="1">
      <c r="A183" s="553"/>
      <c r="B183" s="7"/>
      <c r="C183" s="1607"/>
      <c r="D183" s="1607"/>
      <c r="E183" s="1607"/>
      <c r="F183" s="1607"/>
      <c r="G183" s="1607"/>
      <c r="H183" s="1607"/>
      <c r="I183" s="1607"/>
      <c r="J183" s="1607"/>
      <c r="K183" s="1607"/>
      <c r="L183" s="1607"/>
      <c r="M183" s="1607"/>
      <c r="N183" s="1607"/>
      <c r="O183" s="1607"/>
      <c r="P183" s="1607"/>
      <c r="Q183" s="1607"/>
      <c r="R183" s="1607"/>
      <c r="S183" s="1607"/>
      <c r="T183" s="1607"/>
      <c r="U183" s="1607"/>
      <c r="V183" s="1607"/>
      <c r="W183" s="1607"/>
      <c r="X183" s="1607"/>
      <c r="Y183" s="1607"/>
      <c r="Z183" s="1607"/>
      <c r="AA183" s="1607"/>
      <c r="AB183" s="1607"/>
      <c r="AC183" s="1607"/>
      <c r="AD183" s="1607"/>
      <c r="AE183" s="10"/>
      <c r="AF183" s="7"/>
      <c r="BA183" s="1240"/>
      <c r="BB183" s="1240"/>
      <c r="BC183" s="1240"/>
      <c r="BD183" s="1240"/>
      <c r="BE183" s="1240"/>
      <c r="BF183" s="1240"/>
      <c r="BG183" s="1240"/>
      <c r="BH183" s="1240"/>
      <c r="BI183" s="1240"/>
      <c r="BJ183" s="1240"/>
      <c r="BK183" s="1240"/>
      <c r="BL183" s="1240"/>
      <c r="BM183" s="1240"/>
      <c r="BN183" s="1240"/>
      <c r="BO183" s="1240"/>
      <c r="BP183" s="1240"/>
      <c r="BQ183" s="1240"/>
      <c r="BR183" s="1240"/>
      <c r="BS183" s="1241"/>
      <c r="BT183" s="1241"/>
      <c r="BU183" s="1241"/>
      <c r="BV183" s="1241"/>
      <c r="BW183" s="1241"/>
      <c r="BX183" s="1241"/>
      <c r="BY183" s="1241"/>
      <c r="BZ183" s="1241"/>
      <c r="CA183" s="1241"/>
      <c r="CB183" s="1241"/>
      <c r="CC183" s="1241"/>
      <c r="CD183" s="1241"/>
      <c r="CF183" s="1240"/>
      <c r="CG183" s="1240"/>
      <c r="CH183" s="1240"/>
      <c r="CI183" s="1240"/>
      <c r="CJ183" s="1240"/>
      <c r="CK183" s="1240"/>
      <c r="CL183" s="1240"/>
      <c r="CM183" s="1240"/>
      <c r="CN183" s="1240"/>
      <c r="CO183" s="1240"/>
      <c r="CP183" s="1240"/>
      <c r="CQ183" s="1240"/>
      <c r="CR183" s="1240"/>
      <c r="CS183" s="1240"/>
      <c r="CT183" s="1240"/>
      <c r="CU183" s="1240"/>
      <c r="CV183" s="1240"/>
      <c r="CW183" s="1240"/>
      <c r="CX183" s="1241"/>
      <c r="CY183" s="1241"/>
      <c r="CZ183" s="1241"/>
      <c r="DA183" s="1241"/>
      <c r="DB183" s="1241"/>
      <c r="DC183" s="1241"/>
      <c r="DD183" s="1241"/>
      <c r="DE183" s="1241"/>
      <c r="DF183" s="1241"/>
      <c r="DG183" s="1241"/>
      <c r="DH183" s="1241"/>
      <c r="DI183" s="1241"/>
      <c r="DK183" s="1240"/>
      <c r="DL183" s="1240"/>
      <c r="DM183" s="1240"/>
      <c r="DN183" s="1240"/>
      <c r="DO183" s="1240"/>
      <c r="DP183" s="1240"/>
      <c r="DQ183" s="1240"/>
      <c r="DR183" s="1240"/>
      <c r="DS183" s="1240"/>
      <c r="DT183" s="1240"/>
      <c r="DU183" s="1240"/>
      <c r="DV183" s="1240"/>
      <c r="DW183" s="1240"/>
      <c r="DX183" s="1240"/>
      <c r="DY183" s="1240"/>
      <c r="DZ183" s="1240"/>
      <c r="EA183" s="1240"/>
      <c r="EB183" s="1240"/>
      <c r="EC183" s="1241"/>
      <c r="ED183" s="1241"/>
      <c r="EE183" s="1241"/>
      <c r="EF183" s="1241"/>
      <c r="EG183" s="1241"/>
      <c r="EH183" s="1241"/>
      <c r="EI183" s="1241"/>
      <c r="EJ183" s="1241"/>
      <c r="EK183" s="1241"/>
      <c r="EL183" s="1241"/>
      <c r="EM183" s="1241"/>
      <c r="EN183" s="1241"/>
      <c r="EP183" s="1240"/>
      <c r="EQ183" s="1240"/>
      <c r="ER183" s="1240"/>
      <c r="ES183" s="1240"/>
      <c r="ET183" s="1240"/>
      <c r="EU183" s="1240"/>
      <c r="EV183" s="1240"/>
      <c r="EW183" s="1240"/>
      <c r="EX183" s="1240"/>
      <c r="EY183" s="1240"/>
      <c r="EZ183" s="1240"/>
      <c r="FA183" s="1240"/>
      <c r="FB183" s="1240"/>
      <c r="FC183" s="1240"/>
      <c r="FD183" s="1240"/>
      <c r="FE183" s="1240"/>
      <c r="FF183" s="1240"/>
      <c r="FG183" s="1240"/>
      <c r="FH183" s="1241"/>
      <c r="FI183" s="1241"/>
      <c r="FJ183" s="1241"/>
      <c r="FK183" s="1241"/>
      <c r="FL183" s="1241"/>
      <c r="FM183" s="1241"/>
      <c r="FN183" s="1241"/>
      <c r="FO183" s="1241"/>
      <c r="FP183" s="1241"/>
      <c r="FQ183" s="1241"/>
      <c r="FR183" s="1241"/>
      <c r="FS183" s="1241"/>
      <c r="HA183" s="1240"/>
      <c r="HB183" s="1240"/>
      <c r="HC183" s="1240"/>
      <c r="HD183" s="1240"/>
      <c r="HE183" s="1240"/>
      <c r="HF183" s="1240"/>
      <c r="HG183" s="1240"/>
      <c r="HH183" s="1240"/>
      <c r="HI183" s="1240"/>
      <c r="HJ183" s="1240"/>
      <c r="HK183" s="1240"/>
      <c r="HL183" s="1240"/>
      <c r="HM183" s="1240"/>
      <c r="HN183" s="1240"/>
      <c r="HO183" s="1240"/>
      <c r="HP183" s="1240"/>
      <c r="HQ183" s="1240"/>
      <c r="HR183" s="1240"/>
      <c r="HS183" s="1241"/>
      <c r="HT183" s="1241"/>
      <c r="HU183" s="1241"/>
      <c r="HV183" s="1241"/>
      <c r="HW183" s="1241"/>
      <c r="HX183" s="1241"/>
      <c r="HY183" s="1241"/>
      <c r="HZ183" s="1241"/>
      <c r="IA183" s="1241"/>
      <c r="IB183" s="1241"/>
      <c r="IC183" s="1241"/>
      <c r="ID183" s="1241"/>
      <c r="IF183" s="1240"/>
      <c r="IG183" s="1240"/>
      <c r="IH183" s="1240"/>
      <c r="II183" s="1240"/>
      <c r="IJ183" s="1240"/>
      <c r="IK183" s="1240"/>
      <c r="IL183" s="1240"/>
      <c r="IM183" s="1240"/>
      <c r="IN183" s="1240"/>
      <c r="IO183" s="1240"/>
      <c r="IP183" s="1240"/>
      <c r="IQ183" s="1240"/>
      <c r="IR183" s="1240"/>
      <c r="IS183" s="1240"/>
      <c r="IT183" s="1240"/>
      <c r="IU183" s="1240"/>
      <c r="IV183" s="1240"/>
      <c r="IW183" s="1240"/>
      <c r="IX183" s="1241"/>
      <c r="IY183" s="1241"/>
      <c r="IZ183" s="1241"/>
      <c r="JA183" s="1241"/>
      <c r="JB183" s="1241"/>
      <c r="JC183" s="1241"/>
      <c r="JD183" s="1241"/>
      <c r="JE183" s="1241"/>
      <c r="JF183" s="1241"/>
      <c r="JG183" s="1241"/>
      <c r="JH183" s="1241"/>
      <c r="JI183" s="1241"/>
      <c r="JK183" s="1240"/>
      <c r="JL183" s="1240"/>
      <c r="JM183" s="1240"/>
      <c r="JN183" s="1240"/>
      <c r="JO183" s="1240"/>
      <c r="JP183" s="1240"/>
      <c r="JQ183" s="1240"/>
      <c r="JR183" s="1240"/>
      <c r="JS183" s="1240"/>
      <c r="JT183" s="1240"/>
      <c r="JU183" s="1240"/>
      <c r="JV183" s="1240"/>
      <c r="JW183" s="1240"/>
      <c r="JX183" s="1240"/>
      <c r="JY183" s="1240"/>
      <c r="JZ183" s="1240"/>
      <c r="KA183" s="1240"/>
      <c r="KB183" s="1240"/>
      <c r="KC183" s="1241"/>
      <c r="KD183" s="1241"/>
      <c r="KE183" s="1241"/>
      <c r="KF183" s="1241"/>
      <c r="KG183" s="1241"/>
      <c r="KH183" s="1241"/>
      <c r="KI183" s="1241"/>
      <c r="KJ183" s="1241"/>
      <c r="KK183" s="1241"/>
      <c r="KL183" s="1241"/>
      <c r="KM183" s="1241"/>
      <c r="KN183" s="1241"/>
      <c r="KP183" s="1240"/>
      <c r="KQ183" s="1240"/>
      <c r="KR183" s="1240"/>
      <c r="KS183" s="1240"/>
      <c r="KT183" s="1240"/>
      <c r="KU183" s="1240"/>
      <c r="KV183" s="1240"/>
      <c r="KW183" s="1240"/>
      <c r="KX183" s="1240"/>
      <c r="KY183" s="1240"/>
      <c r="KZ183" s="1240"/>
      <c r="LA183" s="1240"/>
      <c r="LB183" s="1240"/>
      <c r="LC183" s="1240"/>
      <c r="LD183" s="1240"/>
      <c r="LE183" s="1240"/>
      <c r="LF183" s="1240"/>
      <c r="LG183" s="1240"/>
      <c r="LH183" s="1241"/>
      <c r="LI183" s="1241"/>
      <c r="LJ183" s="1241"/>
      <c r="LK183" s="1241"/>
      <c r="LL183" s="1241"/>
      <c r="LM183" s="1241"/>
      <c r="LN183" s="1241"/>
      <c r="LO183" s="1241"/>
      <c r="LP183" s="1241"/>
      <c r="LQ183" s="1241"/>
      <c r="LR183" s="1241"/>
      <c r="LS183" s="1241"/>
      <c r="NA183" s="1240"/>
      <c r="NB183" s="1240"/>
      <c r="NC183" s="1240"/>
      <c r="ND183" s="1240"/>
      <c r="NE183" s="1240"/>
      <c r="NF183" s="1240"/>
      <c r="NG183" s="1240"/>
      <c r="NH183" s="1240"/>
      <c r="NI183" s="1240"/>
      <c r="NJ183" s="1240"/>
      <c r="NK183" s="1240"/>
      <c r="NL183" s="1240"/>
      <c r="NM183" s="1240"/>
      <c r="NN183" s="1240"/>
      <c r="NO183" s="1240"/>
      <c r="NP183" s="1240"/>
      <c r="NQ183" s="1240"/>
      <c r="NR183" s="1240"/>
      <c r="NS183" s="1241"/>
      <c r="NT183" s="1241"/>
      <c r="NU183" s="1241"/>
      <c r="NV183" s="1241"/>
      <c r="NW183" s="1241"/>
      <c r="NX183" s="1241"/>
      <c r="NY183" s="1241"/>
      <c r="NZ183" s="1241"/>
      <c r="OA183" s="1241"/>
      <c r="OB183" s="1241"/>
      <c r="OC183" s="1241"/>
      <c r="OD183" s="1241"/>
      <c r="OF183" s="1240"/>
      <c r="OG183" s="1240"/>
      <c r="OH183" s="1240"/>
      <c r="OI183" s="1240"/>
      <c r="OJ183" s="1240"/>
      <c r="OK183" s="1240"/>
      <c r="OL183" s="1240"/>
      <c r="OM183" s="1240"/>
      <c r="ON183" s="1240"/>
      <c r="OO183" s="1240"/>
      <c r="OP183" s="1240"/>
      <c r="OQ183" s="1240"/>
      <c r="OR183" s="1240"/>
      <c r="OS183" s="1240"/>
      <c r="OT183" s="1240"/>
      <c r="OU183" s="1240"/>
      <c r="OV183" s="1240"/>
      <c r="OW183" s="1240"/>
      <c r="OX183" s="1241"/>
      <c r="OY183" s="1241"/>
      <c r="OZ183" s="1241"/>
      <c r="PA183" s="1241"/>
      <c r="PB183" s="1241"/>
      <c r="PC183" s="1241"/>
      <c r="PD183" s="1241"/>
      <c r="PE183" s="1241"/>
      <c r="PF183" s="1241"/>
      <c r="PG183" s="1241"/>
      <c r="PH183" s="1241"/>
      <c r="PI183" s="1241"/>
      <c r="PK183" s="1240"/>
      <c r="PL183" s="1240"/>
      <c r="PM183" s="1240"/>
      <c r="PN183" s="1240"/>
      <c r="PO183" s="1240"/>
      <c r="PP183" s="1240"/>
      <c r="PQ183" s="1240"/>
      <c r="PR183" s="1240"/>
      <c r="PS183" s="1240"/>
      <c r="PT183" s="1240"/>
      <c r="PU183" s="1240"/>
      <c r="PV183" s="1240"/>
      <c r="PW183" s="1240"/>
      <c r="PX183" s="1240"/>
      <c r="PY183" s="1240"/>
      <c r="PZ183" s="1240"/>
      <c r="QA183" s="1240"/>
      <c r="QB183" s="1240"/>
      <c r="QC183" s="1241"/>
      <c r="QD183" s="1241"/>
      <c r="QE183" s="1241"/>
      <c r="QF183" s="1241"/>
      <c r="QG183" s="1241"/>
      <c r="QH183" s="1241"/>
      <c r="QI183" s="1241"/>
      <c r="QJ183" s="1241"/>
      <c r="QK183" s="1241"/>
      <c r="QL183" s="1241"/>
      <c r="QM183" s="1241"/>
      <c r="QN183" s="1241"/>
      <c r="QP183" s="1240"/>
      <c r="QQ183" s="1240"/>
      <c r="QR183" s="1240"/>
      <c r="QS183" s="1240"/>
      <c r="QT183" s="1240"/>
      <c r="QU183" s="1240"/>
      <c r="QV183" s="1240"/>
      <c r="QW183" s="1240"/>
      <c r="QX183" s="1240"/>
      <c r="QY183" s="1240"/>
      <c r="QZ183" s="1240"/>
      <c r="RA183" s="1240"/>
      <c r="RB183" s="1240"/>
      <c r="RC183" s="1240"/>
      <c r="RD183" s="1240"/>
      <c r="RE183" s="1240"/>
      <c r="RF183" s="1240"/>
      <c r="RG183" s="1240"/>
      <c r="RH183" s="1241"/>
      <c r="RI183" s="1241"/>
      <c r="RJ183" s="1241"/>
      <c r="RK183" s="1241"/>
      <c r="RL183" s="1241"/>
      <c r="RM183" s="1241"/>
      <c r="RN183" s="1241"/>
      <c r="RO183" s="1241"/>
      <c r="RP183" s="1241"/>
      <c r="RQ183" s="1241"/>
      <c r="RR183" s="1241"/>
      <c r="RS183" s="1241"/>
    </row>
    <row r="184" spans="1:487" s="551" customFormat="1" ht="9.9499999999999993" customHeight="1">
      <c r="A184" s="553"/>
      <c r="B184" s="559"/>
      <c r="D184" s="1394" t="s">
        <v>667</v>
      </c>
      <c r="E184" s="1395"/>
      <c r="F184" s="1395"/>
      <c r="G184" s="1395"/>
      <c r="H184" s="1395"/>
      <c r="I184" s="1395"/>
      <c r="J184" s="1395"/>
      <c r="K184" s="1395"/>
      <c r="L184" s="1395"/>
      <c r="M184" s="1395"/>
      <c r="N184" s="1395"/>
      <c r="O184" s="1395"/>
      <c r="P184" s="1395"/>
      <c r="Q184" s="1395"/>
      <c r="R184" s="1395"/>
      <c r="S184" s="1395"/>
      <c r="T184" s="1395"/>
      <c r="U184" s="1395"/>
      <c r="V184" s="1395"/>
      <c r="W184" s="1395"/>
      <c r="X184" s="1395"/>
      <c r="Y184" s="1396"/>
      <c r="Z184" s="545"/>
      <c r="AA184" s="1148"/>
      <c r="AB184" s="1149"/>
      <c r="AC184" s="1150"/>
      <c r="AD184" s="7"/>
      <c r="AE184" s="7"/>
    </row>
    <row r="185" spans="1:487" s="551" customFormat="1" ht="9.9499999999999993" customHeight="1">
      <c r="A185" s="553"/>
      <c r="B185" s="559"/>
      <c r="C185" s="480"/>
      <c r="D185" s="1399"/>
      <c r="E185" s="1400"/>
      <c r="F185" s="1400"/>
      <c r="G185" s="1400"/>
      <c r="H185" s="1400"/>
      <c r="I185" s="1400"/>
      <c r="J185" s="1400"/>
      <c r="K185" s="1400"/>
      <c r="L185" s="1400"/>
      <c r="M185" s="1400"/>
      <c r="N185" s="1400"/>
      <c r="O185" s="1400"/>
      <c r="P185" s="1400"/>
      <c r="Q185" s="1400"/>
      <c r="R185" s="1400"/>
      <c r="S185" s="1400"/>
      <c r="T185" s="1400"/>
      <c r="U185" s="1400"/>
      <c r="V185" s="1400"/>
      <c r="W185" s="1400"/>
      <c r="X185" s="1400"/>
      <c r="Y185" s="1401"/>
      <c r="Z185" s="545"/>
      <c r="AA185" s="1154"/>
      <c r="AB185" s="1155"/>
      <c r="AC185" s="1156"/>
      <c r="AD185" s="7"/>
      <c r="AE185" s="7"/>
    </row>
    <row r="186" spans="1:487" s="551" customFormat="1" ht="9.9499999999999993" customHeight="1">
      <c r="A186" s="553"/>
      <c r="B186" s="7"/>
      <c r="C186" s="224"/>
      <c r="D186" s="224"/>
      <c r="E186" s="224"/>
      <c r="F186" s="224"/>
      <c r="G186" s="224"/>
      <c r="H186" s="224"/>
      <c r="I186" s="224"/>
      <c r="J186" s="224"/>
      <c r="K186" s="224"/>
      <c r="L186" s="224"/>
      <c r="M186" s="224"/>
      <c r="N186" s="224"/>
      <c r="O186" s="224"/>
      <c r="P186" s="224"/>
      <c r="Q186" s="224"/>
      <c r="R186" s="224"/>
      <c r="S186" s="224"/>
      <c r="T186" s="224"/>
      <c r="U186" s="224"/>
      <c r="V186" s="224"/>
      <c r="W186" s="224"/>
      <c r="X186" s="224"/>
      <c r="Y186" s="224"/>
      <c r="Z186" s="224"/>
      <c r="AA186" s="224"/>
      <c r="AB186" s="224"/>
      <c r="AC186" s="224"/>
      <c r="AD186" s="224"/>
      <c r="AE186" s="10"/>
      <c r="AF186" s="7"/>
      <c r="BA186" s="1240">
        <v>8</v>
      </c>
      <c r="BB186" s="1240"/>
      <c r="BC186" s="1240"/>
      <c r="BD186" s="1240"/>
      <c r="BE186" s="1240"/>
      <c r="BF186" s="1240"/>
      <c r="BG186" s="1240"/>
      <c r="BH186" s="1240"/>
      <c r="BI186" s="1240"/>
      <c r="BJ186" s="1240"/>
      <c r="BK186" s="1240"/>
      <c r="BL186" s="1240"/>
      <c r="BM186" s="1240"/>
      <c r="BN186" s="1240"/>
      <c r="BO186" s="1240"/>
      <c r="BP186" s="1240"/>
      <c r="BQ186" s="1240"/>
      <c r="BR186" s="1240"/>
      <c r="BS186" s="1241"/>
      <c r="BT186" s="1241"/>
      <c r="BU186" s="1241"/>
      <c r="BV186" s="1241"/>
      <c r="BW186" s="1241"/>
      <c r="BX186" s="1241"/>
      <c r="BY186" s="1241"/>
      <c r="BZ186" s="1241">
        <f>+BV186*BS186</f>
        <v>0</v>
      </c>
      <c r="CA186" s="1241"/>
      <c r="CB186" s="1241"/>
      <c r="CC186" s="1241"/>
      <c r="CD186" s="1241"/>
      <c r="CF186" s="1240">
        <v>8</v>
      </c>
      <c r="CG186" s="1240"/>
      <c r="CH186" s="1240"/>
      <c r="CI186" s="1240"/>
      <c r="CJ186" s="1240"/>
      <c r="CK186" s="1240"/>
      <c r="CL186" s="1240"/>
      <c r="CM186" s="1240"/>
      <c r="CN186" s="1240"/>
      <c r="CO186" s="1240"/>
      <c r="CP186" s="1240"/>
      <c r="CQ186" s="1240"/>
      <c r="CR186" s="1240"/>
      <c r="CS186" s="1240"/>
      <c r="CT186" s="1240"/>
      <c r="CU186" s="1240"/>
      <c r="CV186" s="1240"/>
      <c r="CW186" s="1240"/>
      <c r="CX186" s="1241"/>
      <c r="CY186" s="1241"/>
      <c r="CZ186" s="1241"/>
      <c r="DA186" s="1241"/>
      <c r="DB186" s="1241"/>
      <c r="DC186" s="1241"/>
      <c r="DD186" s="1241"/>
      <c r="DE186" s="1241">
        <f>+DA186*CX186</f>
        <v>0</v>
      </c>
      <c r="DF186" s="1241"/>
      <c r="DG186" s="1241"/>
      <c r="DH186" s="1241"/>
      <c r="DI186" s="1241"/>
      <c r="DK186" s="1240">
        <v>8</v>
      </c>
      <c r="DL186" s="1240"/>
      <c r="DM186" s="1240"/>
      <c r="DN186" s="1240"/>
      <c r="DO186" s="1240"/>
      <c r="DP186" s="1240"/>
      <c r="DQ186" s="1240"/>
      <c r="DR186" s="1240"/>
      <c r="DS186" s="1240"/>
      <c r="DT186" s="1240"/>
      <c r="DU186" s="1240"/>
      <c r="DV186" s="1240"/>
      <c r="DW186" s="1240"/>
      <c r="DX186" s="1240"/>
      <c r="DY186" s="1240"/>
      <c r="DZ186" s="1240"/>
      <c r="EA186" s="1240"/>
      <c r="EB186" s="1240"/>
      <c r="EC186" s="1241"/>
      <c r="ED186" s="1241"/>
      <c r="EE186" s="1241"/>
      <c r="EF186" s="1241"/>
      <c r="EG186" s="1241"/>
      <c r="EH186" s="1241"/>
      <c r="EI186" s="1241"/>
      <c r="EJ186" s="1241">
        <f>+EF186*EC186</f>
        <v>0</v>
      </c>
      <c r="EK186" s="1241"/>
      <c r="EL186" s="1241"/>
      <c r="EM186" s="1241"/>
      <c r="EN186" s="1241"/>
      <c r="EP186" s="1240">
        <v>8</v>
      </c>
      <c r="EQ186" s="1240"/>
      <c r="ER186" s="1240"/>
      <c r="ES186" s="1240"/>
      <c r="ET186" s="1240"/>
      <c r="EU186" s="1240"/>
      <c r="EV186" s="1240"/>
      <c r="EW186" s="1240"/>
      <c r="EX186" s="1240"/>
      <c r="EY186" s="1240"/>
      <c r="EZ186" s="1240"/>
      <c r="FA186" s="1240"/>
      <c r="FB186" s="1240"/>
      <c r="FC186" s="1240"/>
      <c r="FD186" s="1240"/>
      <c r="FE186" s="1240"/>
      <c r="FF186" s="1240"/>
      <c r="FG186" s="1240"/>
      <c r="FH186" s="1241"/>
      <c r="FI186" s="1241"/>
      <c r="FJ186" s="1241"/>
      <c r="FK186" s="1241"/>
      <c r="FL186" s="1241"/>
      <c r="FM186" s="1241"/>
      <c r="FN186" s="1241"/>
      <c r="FO186" s="1241">
        <f>+FK186*FH186</f>
        <v>0</v>
      </c>
      <c r="FP186" s="1241"/>
      <c r="FQ186" s="1241"/>
      <c r="FR186" s="1241"/>
      <c r="FS186" s="1241"/>
      <c r="HA186" s="1240">
        <v>8</v>
      </c>
      <c r="HB186" s="1240"/>
      <c r="HC186" s="1240"/>
      <c r="HD186" s="1240"/>
      <c r="HE186" s="1240"/>
      <c r="HF186" s="1240"/>
      <c r="HG186" s="1240"/>
      <c r="HH186" s="1240"/>
      <c r="HI186" s="1240"/>
      <c r="HJ186" s="1240"/>
      <c r="HK186" s="1240"/>
      <c r="HL186" s="1240"/>
      <c r="HM186" s="1240"/>
      <c r="HN186" s="1240"/>
      <c r="HO186" s="1240"/>
      <c r="HP186" s="1240"/>
      <c r="HQ186" s="1240"/>
      <c r="HR186" s="1240"/>
      <c r="HS186" s="1241"/>
      <c r="HT186" s="1241"/>
      <c r="HU186" s="1241"/>
      <c r="HV186" s="1241"/>
      <c r="HW186" s="1241"/>
      <c r="HX186" s="1241"/>
      <c r="HY186" s="1241"/>
      <c r="HZ186" s="1241">
        <f>+HV186*HS186</f>
        <v>0</v>
      </c>
      <c r="IA186" s="1241"/>
      <c r="IB186" s="1241"/>
      <c r="IC186" s="1241"/>
      <c r="ID186" s="1241"/>
      <c r="IF186" s="1240">
        <v>8</v>
      </c>
      <c r="IG186" s="1240"/>
      <c r="IH186" s="1240"/>
      <c r="II186" s="1240"/>
      <c r="IJ186" s="1240"/>
      <c r="IK186" s="1240"/>
      <c r="IL186" s="1240"/>
      <c r="IM186" s="1240"/>
      <c r="IN186" s="1240"/>
      <c r="IO186" s="1240"/>
      <c r="IP186" s="1240"/>
      <c r="IQ186" s="1240"/>
      <c r="IR186" s="1240"/>
      <c r="IS186" s="1240"/>
      <c r="IT186" s="1240"/>
      <c r="IU186" s="1240"/>
      <c r="IV186" s="1240"/>
      <c r="IW186" s="1240"/>
      <c r="IX186" s="1241"/>
      <c r="IY186" s="1241"/>
      <c r="IZ186" s="1241"/>
      <c r="JA186" s="1241"/>
      <c r="JB186" s="1241"/>
      <c r="JC186" s="1241"/>
      <c r="JD186" s="1241"/>
      <c r="JE186" s="1241">
        <f>+JA186*IX186</f>
        <v>0</v>
      </c>
      <c r="JF186" s="1241"/>
      <c r="JG186" s="1241"/>
      <c r="JH186" s="1241"/>
      <c r="JI186" s="1241"/>
      <c r="JK186" s="1240">
        <v>8</v>
      </c>
      <c r="JL186" s="1240"/>
      <c r="JM186" s="1240"/>
      <c r="JN186" s="1240"/>
      <c r="JO186" s="1240"/>
      <c r="JP186" s="1240"/>
      <c r="JQ186" s="1240"/>
      <c r="JR186" s="1240"/>
      <c r="JS186" s="1240"/>
      <c r="JT186" s="1240"/>
      <c r="JU186" s="1240"/>
      <c r="JV186" s="1240"/>
      <c r="JW186" s="1240"/>
      <c r="JX186" s="1240"/>
      <c r="JY186" s="1240"/>
      <c r="JZ186" s="1240"/>
      <c r="KA186" s="1240"/>
      <c r="KB186" s="1240"/>
      <c r="KC186" s="1241"/>
      <c r="KD186" s="1241"/>
      <c r="KE186" s="1241"/>
      <c r="KF186" s="1241"/>
      <c r="KG186" s="1241"/>
      <c r="KH186" s="1241"/>
      <c r="KI186" s="1241"/>
      <c r="KJ186" s="1241">
        <f>+KF186*KC186</f>
        <v>0</v>
      </c>
      <c r="KK186" s="1241"/>
      <c r="KL186" s="1241"/>
      <c r="KM186" s="1241"/>
      <c r="KN186" s="1241"/>
      <c r="KP186" s="1240">
        <v>8</v>
      </c>
      <c r="KQ186" s="1240"/>
      <c r="KR186" s="1240"/>
      <c r="KS186" s="1240"/>
      <c r="KT186" s="1240"/>
      <c r="KU186" s="1240"/>
      <c r="KV186" s="1240"/>
      <c r="KW186" s="1240"/>
      <c r="KX186" s="1240"/>
      <c r="KY186" s="1240"/>
      <c r="KZ186" s="1240"/>
      <c r="LA186" s="1240"/>
      <c r="LB186" s="1240"/>
      <c r="LC186" s="1240"/>
      <c r="LD186" s="1240"/>
      <c r="LE186" s="1240"/>
      <c r="LF186" s="1240"/>
      <c r="LG186" s="1240"/>
      <c r="LH186" s="1241"/>
      <c r="LI186" s="1241"/>
      <c r="LJ186" s="1241"/>
      <c r="LK186" s="1241"/>
      <c r="LL186" s="1241"/>
      <c r="LM186" s="1241"/>
      <c r="LN186" s="1241"/>
      <c r="LO186" s="1241">
        <f>+LK186*LH186</f>
        <v>0</v>
      </c>
      <c r="LP186" s="1241"/>
      <c r="LQ186" s="1241"/>
      <c r="LR186" s="1241"/>
      <c r="LS186" s="1241"/>
      <c r="NA186" s="1240">
        <v>8</v>
      </c>
      <c r="NB186" s="1240"/>
      <c r="NC186" s="1240"/>
      <c r="ND186" s="1240"/>
      <c r="NE186" s="1240"/>
      <c r="NF186" s="1240"/>
      <c r="NG186" s="1240"/>
      <c r="NH186" s="1240"/>
      <c r="NI186" s="1240"/>
      <c r="NJ186" s="1240"/>
      <c r="NK186" s="1240"/>
      <c r="NL186" s="1240"/>
      <c r="NM186" s="1240"/>
      <c r="NN186" s="1240"/>
      <c r="NO186" s="1240"/>
      <c r="NP186" s="1240"/>
      <c r="NQ186" s="1240"/>
      <c r="NR186" s="1240"/>
      <c r="NS186" s="1241"/>
      <c r="NT186" s="1241"/>
      <c r="NU186" s="1241"/>
      <c r="NV186" s="1241"/>
      <c r="NW186" s="1241"/>
      <c r="NX186" s="1241"/>
      <c r="NY186" s="1241"/>
      <c r="NZ186" s="1241">
        <f>+NV186*NS186</f>
        <v>0</v>
      </c>
      <c r="OA186" s="1241"/>
      <c r="OB186" s="1241"/>
      <c r="OC186" s="1241"/>
      <c r="OD186" s="1241"/>
      <c r="OF186" s="1240">
        <v>8</v>
      </c>
      <c r="OG186" s="1240"/>
      <c r="OH186" s="1240"/>
      <c r="OI186" s="1240"/>
      <c r="OJ186" s="1240"/>
      <c r="OK186" s="1240"/>
      <c r="OL186" s="1240"/>
      <c r="OM186" s="1240"/>
      <c r="ON186" s="1240"/>
      <c r="OO186" s="1240"/>
      <c r="OP186" s="1240"/>
      <c r="OQ186" s="1240"/>
      <c r="OR186" s="1240"/>
      <c r="OS186" s="1240"/>
      <c r="OT186" s="1240"/>
      <c r="OU186" s="1240"/>
      <c r="OV186" s="1240"/>
      <c r="OW186" s="1240"/>
      <c r="OX186" s="1241"/>
      <c r="OY186" s="1241"/>
      <c r="OZ186" s="1241"/>
      <c r="PA186" s="1241"/>
      <c r="PB186" s="1241"/>
      <c r="PC186" s="1241"/>
      <c r="PD186" s="1241"/>
      <c r="PE186" s="1241">
        <f>+PA186*OX186</f>
        <v>0</v>
      </c>
      <c r="PF186" s="1241"/>
      <c r="PG186" s="1241"/>
      <c r="PH186" s="1241"/>
      <c r="PI186" s="1241"/>
      <c r="PK186" s="1240">
        <v>8</v>
      </c>
      <c r="PL186" s="1240"/>
      <c r="PM186" s="1240"/>
      <c r="PN186" s="1240"/>
      <c r="PO186" s="1240"/>
      <c r="PP186" s="1240"/>
      <c r="PQ186" s="1240"/>
      <c r="PR186" s="1240"/>
      <c r="PS186" s="1240"/>
      <c r="PT186" s="1240"/>
      <c r="PU186" s="1240"/>
      <c r="PV186" s="1240"/>
      <c r="PW186" s="1240"/>
      <c r="PX186" s="1240"/>
      <c r="PY186" s="1240"/>
      <c r="PZ186" s="1240"/>
      <c r="QA186" s="1240"/>
      <c r="QB186" s="1240"/>
      <c r="QC186" s="1241"/>
      <c r="QD186" s="1241"/>
      <c r="QE186" s="1241"/>
      <c r="QF186" s="1241"/>
      <c r="QG186" s="1241"/>
      <c r="QH186" s="1241"/>
      <c r="QI186" s="1241"/>
      <c r="QJ186" s="1241">
        <f>+QF186*QC186</f>
        <v>0</v>
      </c>
      <c r="QK186" s="1241"/>
      <c r="QL186" s="1241"/>
      <c r="QM186" s="1241"/>
      <c r="QN186" s="1241"/>
      <c r="QP186" s="1240">
        <v>8</v>
      </c>
      <c r="QQ186" s="1240"/>
      <c r="QR186" s="1240"/>
      <c r="QS186" s="1240"/>
      <c r="QT186" s="1240"/>
      <c r="QU186" s="1240"/>
      <c r="QV186" s="1240"/>
      <c r="QW186" s="1240"/>
      <c r="QX186" s="1240"/>
      <c r="QY186" s="1240"/>
      <c r="QZ186" s="1240"/>
      <c r="RA186" s="1240"/>
      <c r="RB186" s="1240"/>
      <c r="RC186" s="1240"/>
      <c r="RD186" s="1240"/>
      <c r="RE186" s="1240"/>
      <c r="RF186" s="1240"/>
      <c r="RG186" s="1240"/>
      <c r="RH186" s="1241"/>
      <c r="RI186" s="1241"/>
      <c r="RJ186" s="1241"/>
      <c r="RK186" s="1241"/>
      <c r="RL186" s="1241"/>
      <c r="RM186" s="1241"/>
      <c r="RN186" s="1241"/>
      <c r="RO186" s="1241">
        <f>+RK186*RH186</f>
        <v>0</v>
      </c>
      <c r="RP186" s="1241"/>
      <c r="RQ186" s="1241"/>
      <c r="RR186" s="1241"/>
      <c r="RS186" s="1241"/>
    </row>
    <row r="187" spans="1:487" s="551" customFormat="1" ht="9.9499999999999993" customHeight="1">
      <c r="A187" s="553"/>
      <c r="B187" s="559"/>
      <c r="D187" s="1394" t="s">
        <v>644</v>
      </c>
      <c r="E187" s="1395"/>
      <c r="F187" s="1395"/>
      <c r="G187" s="1395"/>
      <c r="H187" s="1395"/>
      <c r="I187" s="1395"/>
      <c r="J187" s="1395"/>
      <c r="K187" s="1395"/>
      <c r="L187" s="1395"/>
      <c r="M187" s="1395"/>
      <c r="N187" s="1395"/>
      <c r="O187" s="1395"/>
      <c r="P187" s="1395"/>
      <c r="Q187" s="1395"/>
      <c r="R187" s="1395"/>
      <c r="S187" s="1395"/>
      <c r="T187" s="1395"/>
      <c r="U187" s="1395"/>
      <c r="V187" s="1395"/>
      <c r="W187" s="1395"/>
      <c r="X187" s="1395"/>
      <c r="Y187" s="1396"/>
      <c r="Z187" s="545"/>
      <c r="AA187" s="1148"/>
      <c r="AB187" s="1149"/>
      <c r="AC187" s="1150"/>
      <c r="AD187" s="7"/>
      <c r="AE187" s="7"/>
      <c r="BA187" s="1240"/>
      <c r="BB187" s="1240"/>
      <c r="BC187" s="1240"/>
      <c r="BD187" s="1240"/>
      <c r="BE187" s="1240"/>
      <c r="BF187" s="1240"/>
      <c r="BG187" s="1240"/>
      <c r="BH187" s="1240"/>
      <c r="BI187" s="1240"/>
      <c r="BJ187" s="1240"/>
      <c r="BK187" s="1240"/>
      <c r="BL187" s="1240"/>
      <c r="BM187" s="1240"/>
      <c r="BN187" s="1240"/>
      <c r="BO187" s="1240"/>
      <c r="BP187" s="1240"/>
      <c r="BQ187" s="1240"/>
      <c r="BR187" s="1240"/>
      <c r="BS187" s="1241"/>
      <c r="BT187" s="1241"/>
      <c r="BU187" s="1241"/>
      <c r="BV187" s="1241"/>
      <c r="BW187" s="1241"/>
      <c r="BX187" s="1241"/>
      <c r="BY187" s="1241"/>
      <c r="BZ187" s="1241"/>
      <c r="CA187" s="1241"/>
      <c r="CB187" s="1241"/>
      <c r="CC187" s="1241"/>
      <c r="CD187" s="1241"/>
      <c r="CF187" s="1240"/>
      <c r="CG187" s="1240"/>
      <c r="CH187" s="1240"/>
      <c r="CI187" s="1240"/>
      <c r="CJ187" s="1240"/>
      <c r="CK187" s="1240"/>
      <c r="CL187" s="1240"/>
      <c r="CM187" s="1240"/>
      <c r="CN187" s="1240"/>
      <c r="CO187" s="1240"/>
      <c r="CP187" s="1240"/>
      <c r="CQ187" s="1240"/>
      <c r="CR187" s="1240"/>
      <c r="CS187" s="1240"/>
      <c r="CT187" s="1240"/>
      <c r="CU187" s="1240"/>
      <c r="CV187" s="1240"/>
      <c r="CW187" s="1240"/>
      <c r="CX187" s="1241"/>
      <c r="CY187" s="1241"/>
      <c r="CZ187" s="1241"/>
      <c r="DA187" s="1241"/>
      <c r="DB187" s="1241"/>
      <c r="DC187" s="1241"/>
      <c r="DD187" s="1241"/>
      <c r="DE187" s="1241"/>
      <c r="DF187" s="1241"/>
      <c r="DG187" s="1241"/>
      <c r="DH187" s="1241"/>
      <c r="DI187" s="1241"/>
      <c r="DK187" s="1240"/>
      <c r="DL187" s="1240"/>
      <c r="DM187" s="1240"/>
      <c r="DN187" s="1240"/>
      <c r="DO187" s="1240"/>
      <c r="DP187" s="1240"/>
      <c r="DQ187" s="1240"/>
      <c r="DR187" s="1240"/>
      <c r="DS187" s="1240"/>
      <c r="DT187" s="1240"/>
      <c r="DU187" s="1240"/>
      <c r="DV187" s="1240"/>
      <c r="DW187" s="1240"/>
      <c r="DX187" s="1240"/>
      <c r="DY187" s="1240"/>
      <c r="DZ187" s="1240"/>
      <c r="EA187" s="1240"/>
      <c r="EB187" s="1240"/>
      <c r="EC187" s="1241"/>
      <c r="ED187" s="1241"/>
      <c r="EE187" s="1241"/>
      <c r="EF187" s="1241"/>
      <c r="EG187" s="1241"/>
      <c r="EH187" s="1241"/>
      <c r="EI187" s="1241"/>
      <c r="EJ187" s="1241"/>
      <c r="EK187" s="1241"/>
      <c r="EL187" s="1241"/>
      <c r="EM187" s="1241"/>
      <c r="EN187" s="1241"/>
      <c r="EP187" s="1240"/>
      <c r="EQ187" s="1240"/>
      <c r="ER187" s="1240"/>
      <c r="ES187" s="1240"/>
      <c r="ET187" s="1240"/>
      <c r="EU187" s="1240"/>
      <c r="EV187" s="1240"/>
      <c r="EW187" s="1240"/>
      <c r="EX187" s="1240"/>
      <c r="EY187" s="1240"/>
      <c r="EZ187" s="1240"/>
      <c r="FA187" s="1240"/>
      <c r="FB187" s="1240"/>
      <c r="FC187" s="1240"/>
      <c r="FD187" s="1240"/>
      <c r="FE187" s="1240"/>
      <c r="FF187" s="1240"/>
      <c r="FG187" s="1240"/>
      <c r="FH187" s="1241"/>
      <c r="FI187" s="1241"/>
      <c r="FJ187" s="1241"/>
      <c r="FK187" s="1241"/>
      <c r="FL187" s="1241"/>
      <c r="FM187" s="1241"/>
      <c r="FN187" s="1241"/>
      <c r="FO187" s="1241"/>
      <c r="FP187" s="1241"/>
      <c r="FQ187" s="1241"/>
      <c r="FR187" s="1241"/>
      <c r="FS187" s="1241"/>
      <c r="HA187" s="1240"/>
      <c r="HB187" s="1240"/>
      <c r="HC187" s="1240"/>
      <c r="HD187" s="1240"/>
      <c r="HE187" s="1240"/>
      <c r="HF187" s="1240"/>
      <c r="HG187" s="1240"/>
      <c r="HH187" s="1240"/>
      <c r="HI187" s="1240"/>
      <c r="HJ187" s="1240"/>
      <c r="HK187" s="1240"/>
      <c r="HL187" s="1240"/>
      <c r="HM187" s="1240"/>
      <c r="HN187" s="1240"/>
      <c r="HO187" s="1240"/>
      <c r="HP187" s="1240"/>
      <c r="HQ187" s="1240"/>
      <c r="HR187" s="1240"/>
      <c r="HS187" s="1241"/>
      <c r="HT187" s="1241"/>
      <c r="HU187" s="1241"/>
      <c r="HV187" s="1241"/>
      <c r="HW187" s="1241"/>
      <c r="HX187" s="1241"/>
      <c r="HY187" s="1241"/>
      <c r="HZ187" s="1241"/>
      <c r="IA187" s="1241"/>
      <c r="IB187" s="1241"/>
      <c r="IC187" s="1241"/>
      <c r="ID187" s="1241"/>
      <c r="IF187" s="1240"/>
      <c r="IG187" s="1240"/>
      <c r="IH187" s="1240"/>
      <c r="II187" s="1240"/>
      <c r="IJ187" s="1240"/>
      <c r="IK187" s="1240"/>
      <c r="IL187" s="1240"/>
      <c r="IM187" s="1240"/>
      <c r="IN187" s="1240"/>
      <c r="IO187" s="1240"/>
      <c r="IP187" s="1240"/>
      <c r="IQ187" s="1240"/>
      <c r="IR187" s="1240"/>
      <c r="IS187" s="1240"/>
      <c r="IT187" s="1240"/>
      <c r="IU187" s="1240"/>
      <c r="IV187" s="1240"/>
      <c r="IW187" s="1240"/>
      <c r="IX187" s="1241"/>
      <c r="IY187" s="1241"/>
      <c r="IZ187" s="1241"/>
      <c r="JA187" s="1241"/>
      <c r="JB187" s="1241"/>
      <c r="JC187" s="1241"/>
      <c r="JD187" s="1241"/>
      <c r="JE187" s="1241"/>
      <c r="JF187" s="1241"/>
      <c r="JG187" s="1241"/>
      <c r="JH187" s="1241"/>
      <c r="JI187" s="1241"/>
      <c r="JK187" s="1240"/>
      <c r="JL187" s="1240"/>
      <c r="JM187" s="1240"/>
      <c r="JN187" s="1240"/>
      <c r="JO187" s="1240"/>
      <c r="JP187" s="1240"/>
      <c r="JQ187" s="1240"/>
      <c r="JR187" s="1240"/>
      <c r="JS187" s="1240"/>
      <c r="JT187" s="1240"/>
      <c r="JU187" s="1240"/>
      <c r="JV187" s="1240"/>
      <c r="JW187" s="1240"/>
      <c r="JX187" s="1240"/>
      <c r="JY187" s="1240"/>
      <c r="JZ187" s="1240"/>
      <c r="KA187" s="1240"/>
      <c r="KB187" s="1240"/>
      <c r="KC187" s="1241"/>
      <c r="KD187" s="1241"/>
      <c r="KE187" s="1241"/>
      <c r="KF187" s="1241"/>
      <c r="KG187" s="1241"/>
      <c r="KH187" s="1241"/>
      <c r="KI187" s="1241"/>
      <c r="KJ187" s="1241"/>
      <c r="KK187" s="1241"/>
      <c r="KL187" s="1241"/>
      <c r="KM187" s="1241"/>
      <c r="KN187" s="1241"/>
      <c r="KP187" s="1240"/>
      <c r="KQ187" s="1240"/>
      <c r="KR187" s="1240"/>
      <c r="KS187" s="1240"/>
      <c r="KT187" s="1240"/>
      <c r="KU187" s="1240"/>
      <c r="KV187" s="1240"/>
      <c r="KW187" s="1240"/>
      <c r="KX187" s="1240"/>
      <c r="KY187" s="1240"/>
      <c r="KZ187" s="1240"/>
      <c r="LA187" s="1240"/>
      <c r="LB187" s="1240"/>
      <c r="LC187" s="1240"/>
      <c r="LD187" s="1240"/>
      <c r="LE187" s="1240"/>
      <c r="LF187" s="1240"/>
      <c r="LG187" s="1240"/>
      <c r="LH187" s="1241"/>
      <c r="LI187" s="1241"/>
      <c r="LJ187" s="1241"/>
      <c r="LK187" s="1241"/>
      <c r="LL187" s="1241"/>
      <c r="LM187" s="1241"/>
      <c r="LN187" s="1241"/>
      <c r="LO187" s="1241"/>
      <c r="LP187" s="1241"/>
      <c r="LQ187" s="1241"/>
      <c r="LR187" s="1241"/>
      <c r="LS187" s="1241"/>
      <c r="NA187" s="1240"/>
      <c r="NB187" s="1240"/>
      <c r="NC187" s="1240"/>
      <c r="ND187" s="1240"/>
      <c r="NE187" s="1240"/>
      <c r="NF187" s="1240"/>
      <c r="NG187" s="1240"/>
      <c r="NH187" s="1240"/>
      <c r="NI187" s="1240"/>
      <c r="NJ187" s="1240"/>
      <c r="NK187" s="1240"/>
      <c r="NL187" s="1240"/>
      <c r="NM187" s="1240"/>
      <c r="NN187" s="1240"/>
      <c r="NO187" s="1240"/>
      <c r="NP187" s="1240"/>
      <c r="NQ187" s="1240"/>
      <c r="NR187" s="1240"/>
      <c r="NS187" s="1241"/>
      <c r="NT187" s="1241"/>
      <c r="NU187" s="1241"/>
      <c r="NV187" s="1241"/>
      <c r="NW187" s="1241"/>
      <c r="NX187" s="1241"/>
      <c r="NY187" s="1241"/>
      <c r="NZ187" s="1241"/>
      <c r="OA187" s="1241"/>
      <c r="OB187" s="1241"/>
      <c r="OC187" s="1241"/>
      <c r="OD187" s="1241"/>
      <c r="OF187" s="1240"/>
      <c r="OG187" s="1240"/>
      <c r="OH187" s="1240"/>
      <c r="OI187" s="1240"/>
      <c r="OJ187" s="1240"/>
      <c r="OK187" s="1240"/>
      <c r="OL187" s="1240"/>
      <c r="OM187" s="1240"/>
      <c r="ON187" s="1240"/>
      <c r="OO187" s="1240"/>
      <c r="OP187" s="1240"/>
      <c r="OQ187" s="1240"/>
      <c r="OR187" s="1240"/>
      <c r="OS187" s="1240"/>
      <c r="OT187" s="1240"/>
      <c r="OU187" s="1240"/>
      <c r="OV187" s="1240"/>
      <c r="OW187" s="1240"/>
      <c r="OX187" s="1241"/>
      <c r="OY187" s="1241"/>
      <c r="OZ187" s="1241"/>
      <c r="PA187" s="1241"/>
      <c r="PB187" s="1241"/>
      <c r="PC187" s="1241"/>
      <c r="PD187" s="1241"/>
      <c r="PE187" s="1241"/>
      <c r="PF187" s="1241"/>
      <c r="PG187" s="1241"/>
      <c r="PH187" s="1241"/>
      <c r="PI187" s="1241"/>
      <c r="PK187" s="1240"/>
      <c r="PL187" s="1240"/>
      <c r="PM187" s="1240"/>
      <c r="PN187" s="1240"/>
      <c r="PO187" s="1240"/>
      <c r="PP187" s="1240"/>
      <c r="PQ187" s="1240"/>
      <c r="PR187" s="1240"/>
      <c r="PS187" s="1240"/>
      <c r="PT187" s="1240"/>
      <c r="PU187" s="1240"/>
      <c r="PV187" s="1240"/>
      <c r="PW187" s="1240"/>
      <c r="PX187" s="1240"/>
      <c r="PY187" s="1240"/>
      <c r="PZ187" s="1240"/>
      <c r="QA187" s="1240"/>
      <c r="QB187" s="1240"/>
      <c r="QC187" s="1241"/>
      <c r="QD187" s="1241"/>
      <c r="QE187" s="1241"/>
      <c r="QF187" s="1241"/>
      <c r="QG187" s="1241"/>
      <c r="QH187" s="1241"/>
      <c r="QI187" s="1241"/>
      <c r="QJ187" s="1241"/>
      <c r="QK187" s="1241"/>
      <c r="QL187" s="1241"/>
      <c r="QM187" s="1241"/>
      <c r="QN187" s="1241"/>
      <c r="QP187" s="1240"/>
      <c r="QQ187" s="1240"/>
      <c r="QR187" s="1240"/>
      <c r="QS187" s="1240"/>
      <c r="QT187" s="1240"/>
      <c r="QU187" s="1240"/>
      <c r="QV187" s="1240"/>
      <c r="QW187" s="1240"/>
      <c r="QX187" s="1240"/>
      <c r="QY187" s="1240"/>
      <c r="QZ187" s="1240"/>
      <c r="RA187" s="1240"/>
      <c r="RB187" s="1240"/>
      <c r="RC187" s="1240"/>
      <c r="RD187" s="1240"/>
      <c r="RE187" s="1240"/>
      <c r="RF187" s="1240"/>
      <c r="RG187" s="1240"/>
      <c r="RH187" s="1241"/>
      <c r="RI187" s="1241"/>
      <c r="RJ187" s="1241"/>
      <c r="RK187" s="1241"/>
      <c r="RL187" s="1241"/>
      <c r="RM187" s="1241"/>
      <c r="RN187" s="1241"/>
      <c r="RO187" s="1241"/>
      <c r="RP187" s="1241"/>
      <c r="RQ187" s="1241"/>
      <c r="RR187" s="1241"/>
      <c r="RS187" s="1241"/>
    </row>
    <row r="188" spans="1:487" s="551" customFormat="1" ht="9.9499999999999993" customHeight="1">
      <c r="A188" s="553"/>
      <c r="B188" s="559"/>
      <c r="C188" s="480"/>
      <c r="D188" s="1399"/>
      <c r="E188" s="1400"/>
      <c r="F188" s="1400"/>
      <c r="G188" s="1400"/>
      <c r="H188" s="1400"/>
      <c r="I188" s="1400"/>
      <c r="J188" s="1400"/>
      <c r="K188" s="1400"/>
      <c r="L188" s="1400"/>
      <c r="M188" s="1400"/>
      <c r="N188" s="1400"/>
      <c r="O188" s="1400"/>
      <c r="P188" s="1400"/>
      <c r="Q188" s="1400"/>
      <c r="R188" s="1400"/>
      <c r="S188" s="1400"/>
      <c r="T188" s="1400"/>
      <c r="U188" s="1400"/>
      <c r="V188" s="1400"/>
      <c r="W188" s="1400"/>
      <c r="X188" s="1400"/>
      <c r="Y188" s="1401"/>
      <c r="Z188" s="545"/>
      <c r="AA188" s="1154"/>
      <c r="AB188" s="1155"/>
      <c r="AC188" s="1156"/>
      <c r="AD188" s="7"/>
      <c r="AE188" s="7"/>
      <c r="BA188" s="1240"/>
      <c r="BB188" s="1240"/>
      <c r="BC188" s="1240"/>
      <c r="BD188" s="1240"/>
      <c r="BE188" s="1240"/>
      <c r="BF188" s="1240"/>
      <c r="BG188" s="1240"/>
      <c r="BH188" s="1240"/>
      <c r="BI188" s="1240"/>
      <c r="BJ188" s="1240"/>
      <c r="BK188" s="1240"/>
      <c r="BL188" s="1240"/>
      <c r="BM188" s="1240"/>
      <c r="BN188" s="1240"/>
      <c r="BO188" s="1240"/>
      <c r="BP188" s="1240"/>
      <c r="BQ188" s="1240"/>
      <c r="BR188" s="1240"/>
      <c r="BS188" s="1241"/>
      <c r="BT188" s="1241"/>
      <c r="BU188" s="1241"/>
      <c r="BV188" s="1241"/>
      <c r="BW188" s="1241"/>
      <c r="BX188" s="1241"/>
      <c r="BY188" s="1241"/>
      <c r="BZ188" s="1241"/>
      <c r="CA188" s="1241"/>
      <c r="CB188" s="1241"/>
      <c r="CC188" s="1241"/>
      <c r="CD188" s="1241"/>
      <c r="CF188" s="1240"/>
      <c r="CG188" s="1240"/>
      <c r="CH188" s="1240"/>
      <c r="CI188" s="1240"/>
      <c r="CJ188" s="1240"/>
      <c r="CK188" s="1240"/>
      <c r="CL188" s="1240"/>
      <c r="CM188" s="1240"/>
      <c r="CN188" s="1240"/>
      <c r="CO188" s="1240"/>
      <c r="CP188" s="1240"/>
      <c r="CQ188" s="1240"/>
      <c r="CR188" s="1240"/>
      <c r="CS188" s="1240"/>
      <c r="CT188" s="1240"/>
      <c r="CU188" s="1240"/>
      <c r="CV188" s="1240"/>
      <c r="CW188" s="1240"/>
      <c r="CX188" s="1241"/>
      <c r="CY188" s="1241"/>
      <c r="CZ188" s="1241"/>
      <c r="DA188" s="1241"/>
      <c r="DB188" s="1241"/>
      <c r="DC188" s="1241"/>
      <c r="DD188" s="1241"/>
      <c r="DE188" s="1241"/>
      <c r="DF188" s="1241"/>
      <c r="DG188" s="1241"/>
      <c r="DH188" s="1241"/>
      <c r="DI188" s="1241"/>
      <c r="DK188" s="1240"/>
      <c r="DL188" s="1240"/>
      <c r="DM188" s="1240"/>
      <c r="DN188" s="1240"/>
      <c r="DO188" s="1240"/>
      <c r="DP188" s="1240"/>
      <c r="DQ188" s="1240"/>
      <c r="DR188" s="1240"/>
      <c r="DS188" s="1240"/>
      <c r="DT188" s="1240"/>
      <c r="DU188" s="1240"/>
      <c r="DV188" s="1240"/>
      <c r="DW188" s="1240"/>
      <c r="DX188" s="1240"/>
      <c r="DY188" s="1240"/>
      <c r="DZ188" s="1240"/>
      <c r="EA188" s="1240"/>
      <c r="EB188" s="1240"/>
      <c r="EC188" s="1241"/>
      <c r="ED188" s="1241"/>
      <c r="EE188" s="1241"/>
      <c r="EF188" s="1241"/>
      <c r="EG188" s="1241"/>
      <c r="EH188" s="1241"/>
      <c r="EI188" s="1241"/>
      <c r="EJ188" s="1241"/>
      <c r="EK188" s="1241"/>
      <c r="EL188" s="1241"/>
      <c r="EM188" s="1241"/>
      <c r="EN188" s="1241"/>
      <c r="EP188" s="1240"/>
      <c r="EQ188" s="1240"/>
      <c r="ER188" s="1240"/>
      <c r="ES188" s="1240"/>
      <c r="ET188" s="1240"/>
      <c r="EU188" s="1240"/>
      <c r="EV188" s="1240"/>
      <c r="EW188" s="1240"/>
      <c r="EX188" s="1240"/>
      <c r="EY188" s="1240"/>
      <c r="EZ188" s="1240"/>
      <c r="FA188" s="1240"/>
      <c r="FB188" s="1240"/>
      <c r="FC188" s="1240"/>
      <c r="FD188" s="1240"/>
      <c r="FE188" s="1240"/>
      <c r="FF188" s="1240"/>
      <c r="FG188" s="1240"/>
      <c r="FH188" s="1241"/>
      <c r="FI188" s="1241"/>
      <c r="FJ188" s="1241"/>
      <c r="FK188" s="1241"/>
      <c r="FL188" s="1241"/>
      <c r="FM188" s="1241"/>
      <c r="FN188" s="1241"/>
      <c r="FO188" s="1241"/>
      <c r="FP188" s="1241"/>
      <c r="FQ188" s="1241"/>
      <c r="FR188" s="1241"/>
      <c r="FS188" s="1241"/>
      <c r="HA188" s="1240"/>
      <c r="HB188" s="1240"/>
      <c r="HC188" s="1240"/>
      <c r="HD188" s="1240"/>
      <c r="HE188" s="1240"/>
      <c r="HF188" s="1240"/>
      <c r="HG188" s="1240"/>
      <c r="HH188" s="1240"/>
      <c r="HI188" s="1240"/>
      <c r="HJ188" s="1240"/>
      <c r="HK188" s="1240"/>
      <c r="HL188" s="1240"/>
      <c r="HM188" s="1240"/>
      <c r="HN188" s="1240"/>
      <c r="HO188" s="1240"/>
      <c r="HP188" s="1240"/>
      <c r="HQ188" s="1240"/>
      <c r="HR188" s="1240"/>
      <c r="HS188" s="1241"/>
      <c r="HT188" s="1241"/>
      <c r="HU188" s="1241"/>
      <c r="HV188" s="1241"/>
      <c r="HW188" s="1241"/>
      <c r="HX188" s="1241"/>
      <c r="HY188" s="1241"/>
      <c r="HZ188" s="1241"/>
      <c r="IA188" s="1241"/>
      <c r="IB188" s="1241"/>
      <c r="IC188" s="1241"/>
      <c r="ID188" s="1241"/>
      <c r="IF188" s="1240"/>
      <c r="IG188" s="1240"/>
      <c r="IH188" s="1240"/>
      <c r="II188" s="1240"/>
      <c r="IJ188" s="1240"/>
      <c r="IK188" s="1240"/>
      <c r="IL188" s="1240"/>
      <c r="IM188" s="1240"/>
      <c r="IN188" s="1240"/>
      <c r="IO188" s="1240"/>
      <c r="IP188" s="1240"/>
      <c r="IQ188" s="1240"/>
      <c r="IR188" s="1240"/>
      <c r="IS188" s="1240"/>
      <c r="IT188" s="1240"/>
      <c r="IU188" s="1240"/>
      <c r="IV188" s="1240"/>
      <c r="IW188" s="1240"/>
      <c r="IX188" s="1241"/>
      <c r="IY188" s="1241"/>
      <c r="IZ188" s="1241"/>
      <c r="JA188" s="1241"/>
      <c r="JB188" s="1241"/>
      <c r="JC188" s="1241"/>
      <c r="JD188" s="1241"/>
      <c r="JE188" s="1241"/>
      <c r="JF188" s="1241"/>
      <c r="JG188" s="1241"/>
      <c r="JH188" s="1241"/>
      <c r="JI188" s="1241"/>
      <c r="JK188" s="1240"/>
      <c r="JL188" s="1240"/>
      <c r="JM188" s="1240"/>
      <c r="JN188" s="1240"/>
      <c r="JO188" s="1240"/>
      <c r="JP188" s="1240"/>
      <c r="JQ188" s="1240"/>
      <c r="JR188" s="1240"/>
      <c r="JS188" s="1240"/>
      <c r="JT188" s="1240"/>
      <c r="JU188" s="1240"/>
      <c r="JV188" s="1240"/>
      <c r="JW188" s="1240"/>
      <c r="JX188" s="1240"/>
      <c r="JY188" s="1240"/>
      <c r="JZ188" s="1240"/>
      <c r="KA188" s="1240"/>
      <c r="KB188" s="1240"/>
      <c r="KC188" s="1241"/>
      <c r="KD188" s="1241"/>
      <c r="KE188" s="1241"/>
      <c r="KF188" s="1241"/>
      <c r="KG188" s="1241"/>
      <c r="KH188" s="1241"/>
      <c r="KI188" s="1241"/>
      <c r="KJ188" s="1241"/>
      <c r="KK188" s="1241"/>
      <c r="KL188" s="1241"/>
      <c r="KM188" s="1241"/>
      <c r="KN188" s="1241"/>
      <c r="KP188" s="1240"/>
      <c r="KQ188" s="1240"/>
      <c r="KR188" s="1240"/>
      <c r="KS188" s="1240"/>
      <c r="KT188" s="1240"/>
      <c r="KU188" s="1240"/>
      <c r="KV188" s="1240"/>
      <c r="KW188" s="1240"/>
      <c r="KX188" s="1240"/>
      <c r="KY188" s="1240"/>
      <c r="KZ188" s="1240"/>
      <c r="LA188" s="1240"/>
      <c r="LB188" s="1240"/>
      <c r="LC188" s="1240"/>
      <c r="LD188" s="1240"/>
      <c r="LE188" s="1240"/>
      <c r="LF188" s="1240"/>
      <c r="LG188" s="1240"/>
      <c r="LH188" s="1241"/>
      <c r="LI188" s="1241"/>
      <c r="LJ188" s="1241"/>
      <c r="LK188" s="1241"/>
      <c r="LL188" s="1241"/>
      <c r="LM188" s="1241"/>
      <c r="LN188" s="1241"/>
      <c r="LO188" s="1241"/>
      <c r="LP188" s="1241"/>
      <c r="LQ188" s="1241"/>
      <c r="LR188" s="1241"/>
      <c r="LS188" s="1241"/>
      <c r="NA188" s="1240"/>
      <c r="NB188" s="1240"/>
      <c r="NC188" s="1240"/>
      <c r="ND188" s="1240"/>
      <c r="NE188" s="1240"/>
      <c r="NF188" s="1240"/>
      <c r="NG188" s="1240"/>
      <c r="NH188" s="1240"/>
      <c r="NI188" s="1240"/>
      <c r="NJ188" s="1240"/>
      <c r="NK188" s="1240"/>
      <c r="NL188" s="1240"/>
      <c r="NM188" s="1240"/>
      <c r="NN188" s="1240"/>
      <c r="NO188" s="1240"/>
      <c r="NP188" s="1240"/>
      <c r="NQ188" s="1240"/>
      <c r="NR188" s="1240"/>
      <c r="NS188" s="1241"/>
      <c r="NT188" s="1241"/>
      <c r="NU188" s="1241"/>
      <c r="NV188" s="1241"/>
      <c r="NW188" s="1241"/>
      <c r="NX188" s="1241"/>
      <c r="NY188" s="1241"/>
      <c r="NZ188" s="1241"/>
      <c r="OA188" s="1241"/>
      <c r="OB188" s="1241"/>
      <c r="OC188" s="1241"/>
      <c r="OD188" s="1241"/>
      <c r="OF188" s="1240"/>
      <c r="OG188" s="1240"/>
      <c r="OH188" s="1240"/>
      <c r="OI188" s="1240"/>
      <c r="OJ188" s="1240"/>
      <c r="OK188" s="1240"/>
      <c r="OL188" s="1240"/>
      <c r="OM188" s="1240"/>
      <c r="ON188" s="1240"/>
      <c r="OO188" s="1240"/>
      <c r="OP188" s="1240"/>
      <c r="OQ188" s="1240"/>
      <c r="OR188" s="1240"/>
      <c r="OS188" s="1240"/>
      <c r="OT188" s="1240"/>
      <c r="OU188" s="1240"/>
      <c r="OV188" s="1240"/>
      <c r="OW188" s="1240"/>
      <c r="OX188" s="1241"/>
      <c r="OY188" s="1241"/>
      <c r="OZ188" s="1241"/>
      <c r="PA188" s="1241"/>
      <c r="PB188" s="1241"/>
      <c r="PC188" s="1241"/>
      <c r="PD188" s="1241"/>
      <c r="PE188" s="1241"/>
      <c r="PF188" s="1241"/>
      <c r="PG188" s="1241"/>
      <c r="PH188" s="1241"/>
      <c r="PI188" s="1241"/>
      <c r="PK188" s="1240"/>
      <c r="PL188" s="1240"/>
      <c r="PM188" s="1240"/>
      <c r="PN188" s="1240"/>
      <c r="PO188" s="1240"/>
      <c r="PP188" s="1240"/>
      <c r="PQ188" s="1240"/>
      <c r="PR188" s="1240"/>
      <c r="PS188" s="1240"/>
      <c r="PT188" s="1240"/>
      <c r="PU188" s="1240"/>
      <c r="PV188" s="1240"/>
      <c r="PW188" s="1240"/>
      <c r="PX188" s="1240"/>
      <c r="PY188" s="1240"/>
      <c r="PZ188" s="1240"/>
      <c r="QA188" s="1240"/>
      <c r="QB188" s="1240"/>
      <c r="QC188" s="1241"/>
      <c r="QD188" s="1241"/>
      <c r="QE188" s="1241"/>
      <c r="QF188" s="1241"/>
      <c r="QG188" s="1241"/>
      <c r="QH188" s="1241"/>
      <c r="QI188" s="1241"/>
      <c r="QJ188" s="1241"/>
      <c r="QK188" s="1241"/>
      <c r="QL188" s="1241"/>
      <c r="QM188" s="1241"/>
      <c r="QN188" s="1241"/>
      <c r="QP188" s="1240"/>
      <c r="QQ188" s="1240"/>
      <c r="QR188" s="1240"/>
      <c r="QS188" s="1240"/>
      <c r="QT188" s="1240"/>
      <c r="QU188" s="1240"/>
      <c r="QV188" s="1240"/>
      <c r="QW188" s="1240"/>
      <c r="QX188" s="1240"/>
      <c r="QY188" s="1240"/>
      <c r="QZ188" s="1240"/>
      <c r="RA188" s="1240"/>
      <c r="RB188" s="1240"/>
      <c r="RC188" s="1240"/>
      <c r="RD188" s="1240"/>
      <c r="RE188" s="1240"/>
      <c r="RF188" s="1240"/>
      <c r="RG188" s="1240"/>
      <c r="RH188" s="1241"/>
      <c r="RI188" s="1241"/>
      <c r="RJ188" s="1241"/>
      <c r="RK188" s="1241"/>
      <c r="RL188" s="1241"/>
      <c r="RM188" s="1241"/>
      <c r="RN188" s="1241"/>
      <c r="RO188" s="1241"/>
      <c r="RP188" s="1241"/>
      <c r="RQ188" s="1241"/>
      <c r="RR188" s="1241"/>
      <c r="RS188" s="1241"/>
    </row>
    <row r="189" spans="1:487" s="551" customFormat="1" ht="9.9499999999999993" customHeight="1">
      <c r="A189" s="553"/>
      <c r="B189" s="7"/>
      <c r="C189" s="224"/>
      <c r="D189" s="224"/>
      <c r="E189" s="224"/>
      <c r="F189" s="224"/>
      <c r="G189" s="224"/>
      <c r="H189" s="224"/>
      <c r="I189" s="224"/>
      <c r="J189" s="224"/>
      <c r="K189" s="224"/>
      <c r="L189" s="224"/>
      <c r="M189" s="224"/>
      <c r="N189" s="224"/>
      <c r="O189" s="224"/>
      <c r="P189" s="224"/>
      <c r="Q189" s="224"/>
      <c r="R189" s="224"/>
      <c r="S189" s="224"/>
      <c r="T189" s="224"/>
      <c r="U189" s="224"/>
      <c r="V189" s="224"/>
      <c r="W189" s="224"/>
      <c r="X189" s="224"/>
      <c r="Y189" s="224"/>
      <c r="Z189" s="224"/>
      <c r="AA189" s="224"/>
      <c r="AB189" s="224"/>
      <c r="AC189" s="224"/>
      <c r="AD189" s="224"/>
      <c r="AE189" s="10"/>
      <c r="AF189" s="7"/>
      <c r="BA189" s="1240">
        <v>8</v>
      </c>
      <c r="BB189" s="1240"/>
      <c r="BC189" s="1240"/>
      <c r="BD189" s="1240"/>
      <c r="BE189" s="1240"/>
      <c r="BF189" s="1240"/>
      <c r="BG189" s="1240"/>
      <c r="BH189" s="1240"/>
      <c r="BI189" s="1240"/>
      <c r="BJ189" s="1240"/>
      <c r="BK189" s="1240"/>
      <c r="BL189" s="1240"/>
      <c r="BM189" s="1240"/>
      <c r="BN189" s="1240"/>
      <c r="BO189" s="1240"/>
      <c r="BP189" s="1240"/>
      <c r="BQ189" s="1240"/>
      <c r="BR189" s="1240"/>
      <c r="BS189" s="1241"/>
      <c r="BT189" s="1241"/>
      <c r="BU189" s="1241"/>
      <c r="BV189" s="1241"/>
      <c r="BW189" s="1241"/>
      <c r="BX189" s="1241"/>
      <c r="BY189" s="1241"/>
      <c r="BZ189" s="1241">
        <f>+BV189*BS189</f>
        <v>0</v>
      </c>
      <c r="CA189" s="1241"/>
      <c r="CB189" s="1241"/>
      <c r="CC189" s="1241"/>
      <c r="CD189" s="1241"/>
      <c r="CF189" s="1240">
        <v>8</v>
      </c>
      <c r="CG189" s="1240"/>
      <c r="CH189" s="1240"/>
      <c r="CI189" s="1240"/>
      <c r="CJ189" s="1240"/>
      <c r="CK189" s="1240"/>
      <c r="CL189" s="1240"/>
      <c r="CM189" s="1240"/>
      <c r="CN189" s="1240"/>
      <c r="CO189" s="1240"/>
      <c r="CP189" s="1240"/>
      <c r="CQ189" s="1240"/>
      <c r="CR189" s="1240"/>
      <c r="CS189" s="1240"/>
      <c r="CT189" s="1240"/>
      <c r="CU189" s="1240"/>
      <c r="CV189" s="1240"/>
      <c r="CW189" s="1240"/>
      <c r="CX189" s="1241"/>
      <c r="CY189" s="1241"/>
      <c r="CZ189" s="1241"/>
      <c r="DA189" s="1241"/>
      <c r="DB189" s="1241"/>
      <c r="DC189" s="1241"/>
      <c r="DD189" s="1241"/>
      <c r="DE189" s="1241">
        <f>+DA189*CX189</f>
        <v>0</v>
      </c>
      <c r="DF189" s="1241"/>
      <c r="DG189" s="1241"/>
      <c r="DH189" s="1241"/>
      <c r="DI189" s="1241"/>
      <c r="DK189" s="1240">
        <v>8</v>
      </c>
      <c r="DL189" s="1240"/>
      <c r="DM189" s="1240"/>
      <c r="DN189" s="1240"/>
      <c r="DO189" s="1240"/>
      <c r="DP189" s="1240"/>
      <c r="DQ189" s="1240"/>
      <c r="DR189" s="1240"/>
      <c r="DS189" s="1240"/>
      <c r="DT189" s="1240"/>
      <c r="DU189" s="1240"/>
      <c r="DV189" s="1240"/>
      <c r="DW189" s="1240"/>
      <c r="DX189" s="1240"/>
      <c r="DY189" s="1240"/>
      <c r="DZ189" s="1240"/>
      <c r="EA189" s="1240"/>
      <c r="EB189" s="1240"/>
      <c r="EC189" s="1241"/>
      <c r="ED189" s="1241"/>
      <c r="EE189" s="1241"/>
      <c r="EF189" s="1241"/>
      <c r="EG189" s="1241"/>
      <c r="EH189" s="1241"/>
      <c r="EI189" s="1241"/>
      <c r="EJ189" s="1241">
        <f>+EF189*EC189</f>
        <v>0</v>
      </c>
      <c r="EK189" s="1241"/>
      <c r="EL189" s="1241"/>
      <c r="EM189" s="1241"/>
      <c r="EN189" s="1241"/>
      <c r="EP189" s="1240">
        <v>8</v>
      </c>
      <c r="EQ189" s="1240"/>
      <c r="ER189" s="1240"/>
      <c r="ES189" s="1240"/>
      <c r="ET189" s="1240"/>
      <c r="EU189" s="1240"/>
      <c r="EV189" s="1240"/>
      <c r="EW189" s="1240"/>
      <c r="EX189" s="1240"/>
      <c r="EY189" s="1240"/>
      <c r="EZ189" s="1240"/>
      <c r="FA189" s="1240"/>
      <c r="FB189" s="1240"/>
      <c r="FC189" s="1240"/>
      <c r="FD189" s="1240"/>
      <c r="FE189" s="1240"/>
      <c r="FF189" s="1240"/>
      <c r="FG189" s="1240"/>
      <c r="FH189" s="1241"/>
      <c r="FI189" s="1241"/>
      <c r="FJ189" s="1241"/>
      <c r="FK189" s="1241"/>
      <c r="FL189" s="1241"/>
      <c r="FM189" s="1241"/>
      <c r="FN189" s="1241"/>
      <c r="FO189" s="1241">
        <f>+FK189*FH189</f>
        <v>0</v>
      </c>
      <c r="FP189" s="1241"/>
      <c r="FQ189" s="1241"/>
      <c r="FR189" s="1241"/>
      <c r="FS189" s="1241"/>
      <c r="HA189" s="1240">
        <v>8</v>
      </c>
      <c r="HB189" s="1240"/>
      <c r="HC189" s="1240"/>
      <c r="HD189" s="1240"/>
      <c r="HE189" s="1240"/>
      <c r="HF189" s="1240"/>
      <c r="HG189" s="1240"/>
      <c r="HH189" s="1240"/>
      <c r="HI189" s="1240"/>
      <c r="HJ189" s="1240"/>
      <c r="HK189" s="1240"/>
      <c r="HL189" s="1240"/>
      <c r="HM189" s="1240"/>
      <c r="HN189" s="1240"/>
      <c r="HO189" s="1240"/>
      <c r="HP189" s="1240"/>
      <c r="HQ189" s="1240"/>
      <c r="HR189" s="1240"/>
      <c r="HS189" s="1241"/>
      <c r="HT189" s="1241"/>
      <c r="HU189" s="1241"/>
      <c r="HV189" s="1241"/>
      <c r="HW189" s="1241"/>
      <c r="HX189" s="1241"/>
      <c r="HY189" s="1241"/>
      <c r="HZ189" s="1241">
        <f>+HV189*HS189</f>
        <v>0</v>
      </c>
      <c r="IA189" s="1241"/>
      <c r="IB189" s="1241"/>
      <c r="IC189" s="1241"/>
      <c r="ID189" s="1241"/>
      <c r="IF189" s="1240">
        <v>8</v>
      </c>
      <c r="IG189" s="1240"/>
      <c r="IH189" s="1240"/>
      <c r="II189" s="1240"/>
      <c r="IJ189" s="1240"/>
      <c r="IK189" s="1240"/>
      <c r="IL189" s="1240"/>
      <c r="IM189" s="1240"/>
      <c r="IN189" s="1240"/>
      <c r="IO189" s="1240"/>
      <c r="IP189" s="1240"/>
      <c r="IQ189" s="1240"/>
      <c r="IR189" s="1240"/>
      <c r="IS189" s="1240"/>
      <c r="IT189" s="1240"/>
      <c r="IU189" s="1240"/>
      <c r="IV189" s="1240"/>
      <c r="IW189" s="1240"/>
      <c r="IX189" s="1241"/>
      <c r="IY189" s="1241"/>
      <c r="IZ189" s="1241"/>
      <c r="JA189" s="1241"/>
      <c r="JB189" s="1241"/>
      <c r="JC189" s="1241"/>
      <c r="JD189" s="1241"/>
      <c r="JE189" s="1241">
        <f>+JA189*IX189</f>
        <v>0</v>
      </c>
      <c r="JF189" s="1241"/>
      <c r="JG189" s="1241"/>
      <c r="JH189" s="1241"/>
      <c r="JI189" s="1241"/>
      <c r="JK189" s="1240">
        <v>8</v>
      </c>
      <c r="JL189" s="1240"/>
      <c r="JM189" s="1240"/>
      <c r="JN189" s="1240"/>
      <c r="JO189" s="1240"/>
      <c r="JP189" s="1240"/>
      <c r="JQ189" s="1240"/>
      <c r="JR189" s="1240"/>
      <c r="JS189" s="1240"/>
      <c r="JT189" s="1240"/>
      <c r="JU189" s="1240"/>
      <c r="JV189" s="1240"/>
      <c r="JW189" s="1240"/>
      <c r="JX189" s="1240"/>
      <c r="JY189" s="1240"/>
      <c r="JZ189" s="1240"/>
      <c r="KA189" s="1240"/>
      <c r="KB189" s="1240"/>
      <c r="KC189" s="1241"/>
      <c r="KD189" s="1241"/>
      <c r="KE189" s="1241"/>
      <c r="KF189" s="1241"/>
      <c r="KG189" s="1241"/>
      <c r="KH189" s="1241"/>
      <c r="KI189" s="1241"/>
      <c r="KJ189" s="1241">
        <f>+KF189*KC189</f>
        <v>0</v>
      </c>
      <c r="KK189" s="1241"/>
      <c r="KL189" s="1241"/>
      <c r="KM189" s="1241"/>
      <c r="KN189" s="1241"/>
      <c r="KP189" s="1240">
        <v>8</v>
      </c>
      <c r="KQ189" s="1240"/>
      <c r="KR189" s="1240"/>
      <c r="KS189" s="1240"/>
      <c r="KT189" s="1240"/>
      <c r="KU189" s="1240"/>
      <c r="KV189" s="1240"/>
      <c r="KW189" s="1240"/>
      <c r="KX189" s="1240"/>
      <c r="KY189" s="1240"/>
      <c r="KZ189" s="1240"/>
      <c r="LA189" s="1240"/>
      <c r="LB189" s="1240"/>
      <c r="LC189" s="1240"/>
      <c r="LD189" s="1240"/>
      <c r="LE189" s="1240"/>
      <c r="LF189" s="1240"/>
      <c r="LG189" s="1240"/>
      <c r="LH189" s="1241"/>
      <c r="LI189" s="1241"/>
      <c r="LJ189" s="1241"/>
      <c r="LK189" s="1241"/>
      <c r="LL189" s="1241"/>
      <c r="LM189" s="1241"/>
      <c r="LN189" s="1241"/>
      <c r="LO189" s="1241">
        <f>+LK189*LH189</f>
        <v>0</v>
      </c>
      <c r="LP189" s="1241"/>
      <c r="LQ189" s="1241"/>
      <c r="LR189" s="1241"/>
      <c r="LS189" s="1241"/>
      <c r="NA189" s="1240">
        <v>8</v>
      </c>
      <c r="NB189" s="1240"/>
      <c r="NC189" s="1240"/>
      <c r="ND189" s="1240"/>
      <c r="NE189" s="1240"/>
      <c r="NF189" s="1240"/>
      <c r="NG189" s="1240"/>
      <c r="NH189" s="1240"/>
      <c r="NI189" s="1240"/>
      <c r="NJ189" s="1240"/>
      <c r="NK189" s="1240"/>
      <c r="NL189" s="1240"/>
      <c r="NM189" s="1240"/>
      <c r="NN189" s="1240"/>
      <c r="NO189" s="1240"/>
      <c r="NP189" s="1240"/>
      <c r="NQ189" s="1240"/>
      <c r="NR189" s="1240"/>
      <c r="NS189" s="1241"/>
      <c r="NT189" s="1241"/>
      <c r="NU189" s="1241"/>
      <c r="NV189" s="1241"/>
      <c r="NW189" s="1241"/>
      <c r="NX189" s="1241"/>
      <c r="NY189" s="1241"/>
      <c r="NZ189" s="1241">
        <f>+NV189*NS189</f>
        <v>0</v>
      </c>
      <c r="OA189" s="1241"/>
      <c r="OB189" s="1241"/>
      <c r="OC189" s="1241"/>
      <c r="OD189" s="1241"/>
      <c r="OF189" s="1240">
        <v>8</v>
      </c>
      <c r="OG189" s="1240"/>
      <c r="OH189" s="1240"/>
      <c r="OI189" s="1240"/>
      <c r="OJ189" s="1240"/>
      <c r="OK189" s="1240"/>
      <c r="OL189" s="1240"/>
      <c r="OM189" s="1240"/>
      <c r="ON189" s="1240"/>
      <c r="OO189" s="1240"/>
      <c r="OP189" s="1240"/>
      <c r="OQ189" s="1240"/>
      <c r="OR189" s="1240"/>
      <c r="OS189" s="1240"/>
      <c r="OT189" s="1240"/>
      <c r="OU189" s="1240"/>
      <c r="OV189" s="1240"/>
      <c r="OW189" s="1240"/>
      <c r="OX189" s="1241"/>
      <c r="OY189" s="1241"/>
      <c r="OZ189" s="1241"/>
      <c r="PA189" s="1241"/>
      <c r="PB189" s="1241"/>
      <c r="PC189" s="1241"/>
      <c r="PD189" s="1241"/>
      <c r="PE189" s="1241">
        <f>+PA189*OX189</f>
        <v>0</v>
      </c>
      <c r="PF189" s="1241"/>
      <c r="PG189" s="1241"/>
      <c r="PH189" s="1241"/>
      <c r="PI189" s="1241"/>
      <c r="PK189" s="1240">
        <v>8</v>
      </c>
      <c r="PL189" s="1240"/>
      <c r="PM189" s="1240"/>
      <c r="PN189" s="1240"/>
      <c r="PO189" s="1240"/>
      <c r="PP189" s="1240"/>
      <c r="PQ189" s="1240"/>
      <c r="PR189" s="1240"/>
      <c r="PS189" s="1240"/>
      <c r="PT189" s="1240"/>
      <c r="PU189" s="1240"/>
      <c r="PV189" s="1240"/>
      <c r="PW189" s="1240"/>
      <c r="PX189" s="1240"/>
      <c r="PY189" s="1240"/>
      <c r="PZ189" s="1240"/>
      <c r="QA189" s="1240"/>
      <c r="QB189" s="1240"/>
      <c r="QC189" s="1241"/>
      <c r="QD189" s="1241"/>
      <c r="QE189" s="1241"/>
      <c r="QF189" s="1241"/>
      <c r="QG189" s="1241"/>
      <c r="QH189" s="1241"/>
      <c r="QI189" s="1241"/>
      <c r="QJ189" s="1241">
        <f>+QF189*QC189</f>
        <v>0</v>
      </c>
      <c r="QK189" s="1241"/>
      <c r="QL189" s="1241"/>
      <c r="QM189" s="1241"/>
      <c r="QN189" s="1241"/>
      <c r="QP189" s="1240">
        <v>8</v>
      </c>
      <c r="QQ189" s="1240"/>
      <c r="QR189" s="1240"/>
      <c r="QS189" s="1240"/>
      <c r="QT189" s="1240"/>
      <c r="QU189" s="1240"/>
      <c r="QV189" s="1240"/>
      <c r="QW189" s="1240"/>
      <c r="QX189" s="1240"/>
      <c r="QY189" s="1240"/>
      <c r="QZ189" s="1240"/>
      <c r="RA189" s="1240"/>
      <c r="RB189" s="1240"/>
      <c r="RC189" s="1240"/>
      <c r="RD189" s="1240"/>
      <c r="RE189" s="1240"/>
      <c r="RF189" s="1240"/>
      <c r="RG189" s="1240"/>
      <c r="RH189" s="1241"/>
      <c r="RI189" s="1241"/>
      <c r="RJ189" s="1241"/>
      <c r="RK189" s="1241"/>
      <c r="RL189" s="1241"/>
      <c r="RM189" s="1241"/>
      <c r="RN189" s="1241"/>
      <c r="RO189" s="1241">
        <f>+RK189*RH189</f>
        <v>0</v>
      </c>
      <c r="RP189" s="1241"/>
      <c r="RQ189" s="1241"/>
      <c r="RR189" s="1241"/>
      <c r="RS189" s="1241"/>
    </row>
    <row r="190" spans="1:487" s="551" customFormat="1" ht="9.9499999999999993" customHeight="1">
      <c r="A190" s="553"/>
      <c r="B190" s="559"/>
      <c r="D190" s="1394" t="s">
        <v>645</v>
      </c>
      <c r="E190" s="1395"/>
      <c r="F190" s="1395"/>
      <c r="G190" s="1395"/>
      <c r="H190" s="1395"/>
      <c r="I190" s="1395"/>
      <c r="J190" s="1395"/>
      <c r="K190" s="1395"/>
      <c r="L190" s="1395"/>
      <c r="M190" s="1395"/>
      <c r="N190" s="1395"/>
      <c r="O190" s="1395"/>
      <c r="P190" s="1395"/>
      <c r="Q190" s="1395"/>
      <c r="R190" s="1395"/>
      <c r="S190" s="1395"/>
      <c r="T190" s="1395"/>
      <c r="U190" s="1395"/>
      <c r="V190" s="1395"/>
      <c r="W190" s="1395"/>
      <c r="X190" s="1395"/>
      <c r="Y190" s="1396"/>
      <c r="Z190" s="545"/>
      <c r="AA190" s="1148"/>
      <c r="AB190" s="1149"/>
      <c r="AC190" s="1150"/>
      <c r="AD190" s="7"/>
      <c r="AE190" s="7"/>
      <c r="BA190" s="1240"/>
      <c r="BB190" s="1240"/>
      <c r="BC190" s="1240"/>
      <c r="BD190" s="1240"/>
      <c r="BE190" s="1240"/>
      <c r="BF190" s="1240"/>
      <c r="BG190" s="1240"/>
      <c r="BH190" s="1240"/>
      <c r="BI190" s="1240"/>
      <c r="BJ190" s="1240"/>
      <c r="BK190" s="1240"/>
      <c r="BL190" s="1240"/>
      <c r="BM190" s="1240"/>
      <c r="BN190" s="1240"/>
      <c r="BO190" s="1240"/>
      <c r="BP190" s="1240"/>
      <c r="BQ190" s="1240"/>
      <c r="BR190" s="1240"/>
      <c r="BS190" s="1241"/>
      <c r="BT190" s="1241"/>
      <c r="BU190" s="1241"/>
      <c r="BV190" s="1241"/>
      <c r="BW190" s="1241"/>
      <c r="BX190" s="1241"/>
      <c r="BY190" s="1241"/>
      <c r="BZ190" s="1241"/>
      <c r="CA190" s="1241"/>
      <c r="CB190" s="1241"/>
      <c r="CC190" s="1241"/>
      <c r="CD190" s="1241"/>
      <c r="CF190" s="1240"/>
      <c r="CG190" s="1240"/>
      <c r="CH190" s="1240"/>
      <c r="CI190" s="1240"/>
      <c r="CJ190" s="1240"/>
      <c r="CK190" s="1240"/>
      <c r="CL190" s="1240"/>
      <c r="CM190" s="1240"/>
      <c r="CN190" s="1240"/>
      <c r="CO190" s="1240"/>
      <c r="CP190" s="1240"/>
      <c r="CQ190" s="1240"/>
      <c r="CR190" s="1240"/>
      <c r="CS190" s="1240"/>
      <c r="CT190" s="1240"/>
      <c r="CU190" s="1240"/>
      <c r="CV190" s="1240"/>
      <c r="CW190" s="1240"/>
      <c r="CX190" s="1241"/>
      <c r="CY190" s="1241"/>
      <c r="CZ190" s="1241"/>
      <c r="DA190" s="1241"/>
      <c r="DB190" s="1241"/>
      <c r="DC190" s="1241"/>
      <c r="DD190" s="1241"/>
      <c r="DE190" s="1241"/>
      <c r="DF190" s="1241"/>
      <c r="DG190" s="1241"/>
      <c r="DH190" s="1241"/>
      <c r="DI190" s="1241"/>
      <c r="DK190" s="1240"/>
      <c r="DL190" s="1240"/>
      <c r="DM190" s="1240"/>
      <c r="DN190" s="1240"/>
      <c r="DO190" s="1240"/>
      <c r="DP190" s="1240"/>
      <c r="DQ190" s="1240"/>
      <c r="DR190" s="1240"/>
      <c r="DS190" s="1240"/>
      <c r="DT190" s="1240"/>
      <c r="DU190" s="1240"/>
      <c r="DV190" s="1240"/>
      <c r="DW190" s="1240"/>
      <c r="DX190" s="1240"/>
      <c r="DY190" s="1240"/>
      <c r="DZ190" s="1240"/>
      <c r="EA190" s="1240"/>
      <c r="EB190" s="1240"/>
      <c r="EC190" s="1241"/>
      <c r="ED190" s="1241"/>
      <c r="EE190" s="1241"/>
      <c r="EF190" s="1241"/>
      <c r="EG190" s="1241"/>
      <c r="EH190" s="1241"/>
      <c r="EI190" s="1241"/>
      <c r="EJ190" s="1241"/>
      <c r="EK190" s="1241"/>
      <c r="EL190" s="1241"/>
      <c r="EM190" s="1241"/>
      <c r="EN190" s="1241"/>
      <c r="EP190" s="1240"/>
      <c r="EQ190" s="1240"/>
      <c r="ER190" s="1240"/>
      <c r="ES190" s="1240"/>
      <c r="ET190" s="1240"/>
      <c r="EU190" s="1240"/>
      <c r="EV190" s="1240"/>
      <c r="EW190" s="1240"/>
      <c r="EX190" s="1240"/>
      <c r="EY190" s="1240"/>
      <c r="EZ190" s="1240"/>
      <c r="FA190" s="1240"/>
      <c r="FB190" s="1240"/>
      <c r="FC190" s="1240"/>
      <c r="FD190" s="1240"/>
      <c r="FE190" s="1240"/>
      <c r="FF190" s="1240"/>
      <c r="FG190" s="1240"/>
      <c r="FH190" s="1241"/>
      <c r="FI190" s="1241"/>
      <c r="FJ190" s="1241"/>
      <c r="FK190" s="1241"/>
      <c r="FL190" s="1241"/>
      <c r="FM190" s="1241"/>
      <c r="FN190" s="1241"/>
      <c r="FO190" s="1241"/>
      <c r="FP190" s="1241"/>
      <c r="FQ190" s="1241"/>
      <c r="FR190" s="1241"/>
      <c r="FS190" s="1241"/>
      <c r="HA190" s="1240"/>
      <c r="HB190" s="1240"/>
      <c r="HC190" s="1240"/>
      <c r="HD190" s="1240"/>
      <c r="HE190" s="1240"/>
      <c r="HF190" s="1240"/>
      <c r="HG190" s="1240"/>
      <c r="HH190" s="1240"/>
      <c r="HI190" s="1240"/>
      <c r="HJ190" s="1240"/>
      <c r="HK190" s="1240"/>
      <c r="HL190" s="1240"/>
      <c r="HM190" s="1240"/>
      <c r="HN190" s="1240"/>
      <c r="HO190" s="1240"/>
      <c r="HP190" s="1240"/>
      <c r="HQ190" s="1240"/>
      <c r="HR190" s="1240"/>
      <c r="HS190" s="1241"/>
      <c r="HT190" s="1241"/>
      <c r="HU190" s="1241"/>
      <c r="HV190" s="1241"/>
      <c r="HW190" s="1241"/>
      <c r="HX190" s="1241"/>
      <c r="HY190" s="1241"/>
      <c r="HZ190" s="1241"/>
      <c r="IA190" s="1241"/>
      <c r="IB190" s="1241"/>
      <c r="IC190" s="1241"/>
      <c r="ID190" s="1241"/>
      <c r="IF190" s="1240"/>
      <c r="IG190" s="1240"/>
      <c r="IH190" s="1240"/>
      <c r="II190" s="1240"/>
      <c r="IJ190" s="1240"/>
      <c r="IK190" s="1240"/>
      <c r="IL190" s="1240"/>
      <c r="IM190" s="1240"/>
      <c r="IN190" s="1240"/>
      <c r="IO190" s="1240"/>
      <c r="IP190" s="1240"/>
      <c r="IQ190" s="1240"/>
      <c r="IR190" s="1240"/>
      <c r="IS190" s="1240"/>
      <c r="IT190" s="1240"/>
      <c r="IU190" s="1240"/>
      <c r="IV190" s="1240"/>
      <c r="IW190" s="1240"/>
      <c r="IX190" s="1241"/>
      <c r="IY190" s="1241"/>
      <c r="IZ190" s="1241"/>
      <c r="JA190" s="1241"/>
      <c r="JB190" s="1241"/>
      <c r="JC190" s="1241"/>
      <c r="JD190" s="1241"/>
      <c r="JE190" s="1241"/>
      <c r="JF190" s="1241"/>
      <c r="JG190" s="1241"/>
      <c r="JH190" s="1241"/>
      <c r="JI190" s="1241"/>
      <c r="JK190" s="1240"/>
      <c r="JL190" s="1240"/>
      <c r="JM190" s="1240"/>
      <c r="JN190" s="1240"/>
      <c r="JO190" s="1240"/>
      <c r="JP190" s="1240"/>
      <c r="JQ190" s="1240"/>
      <c r="JR190" s="1240"/>
      <c r="JS190" s="1240"/>
      <c r="JT190" s="1240"/>
      <c r="JU190" s="1240"/>
      <c r="JV190" s="1240"/>
      <c r="JW190" s="1240"/>
      <c r="JX190" s="1240"/>
      <c r="JY190" s="1240"/>
      <c r="JZ190" s="1240"/>
      <c r="KA190" s="1240"/>
      <c r="KB190" s="1240"/>
      <c r="KC190" s="1241"/>
      <c r="KD190" s="1241"/>
      <c r="KE190" s="1241"/>
      <c r="KF190" s="1241"/>
      <c r="KG190" s="1241"/>
      <c r="KH190" s="1241"/>
      <c r="KI190" s="1241"/>
      <c r="KJ190" s="1241"/>
      <c r="KK190" s="1241"/>
      <c r="KL190" s="1241"/>
      <c r="KM190" s="1241"/>
      <c r="KN190" s="1241"/>
      <c r="KP190" s="1240"/>
      <c r="KQ190" s="1240"/>
      <c r="KR190" s="1240"/>
      <c r="KS190" s="1240"/>
      <c r="KT190" s="1240"/>
      <c r="KU190" s="1240"/>
      <c r="KV190" s="1240"/>
      <c r="KW190" s="1240"/>
      <c r="KX190" s="1240"/>
      <c r="KY190" s="1240"/>
      <c r="KZ190" s="1240"/>
      <c r="LA190" s="1240"/>
      <c r="LB190" s="1240"/>
      <c r="LC190" s="1240"/>
      <c r="LD190" s="1240"/>
      <c r="LE190" s="1240"/>
      <c r="LF190" s="1240"/>
      <c r="LG190" s="1240"/>
      <c r="LH190" s="1241"/>
      <c r="LI190" s="1241"/>
      <c r="LJ190" s="1241"/>
      <c r="LK190" s="1241"/>
      <c r="LL190" s="1241"/>
      <c r="LM190" s="1241"/>
      <c r="LN190" s="1241"/>
      <c r="LO190" s="1241"/>
      <c r="LP190" s="1241"/>
      <c r="LQ190" s="1241"/>
      <c r="LR190" s="1241"/>
      <c r="LS190" s="1241"/>
      <c r="NA190" s="1240"/>
      <c r="NB190" s="1240"/>
      <c r="NC190" s="1240"/>
      <c r="ND190" s="1240"/>
      <c r="NE190" s="1240"/>
      <c r="NF190" s="1240"/>
      <c r="NG190" s="1240"/>
      <c r="NH190" s="1240"/>
      <c r="NI190" s="1240"/>
      <c r="NJ190" s="1240"/>
      <c r="NK190" s="1240"/>
      <c r="NL190" s="1240"/>
      <c r="NM190" s="1240"/>
      <c r="NN190" s="1240"/>
      <c r="NO190" s="1240"/>
      <c r="NP190" s="1240"/>
      <c r="NQ190" s="1240"/>
      <c r="NR190" s="1240"/>
      <c r="NS190" s="1241"/>
      <c r="NT190" s="1241"/>
      <c r="NU190" s="1241"/>
      <c r="NV190" s="1241"/>
      <c r="NW190" s="1241"/>
      <c r="NX190" s="1241"/>
      <c r="NY190" s="1241"/>
      <c r="NZ190" s="1241"/>
      <c r="OA190" s="1241"/>
      <c r="OB190" s="1241"/>
      <c r="OC190" s="1241"/>
      <c r="OD190" s="1241"/>
      <c r="OF190" s="1240"/>
      <c r="OG190" s="1240"/>
      <c r="OH190" s="1240"/>
      <c r="OI190" s="1240"/>
      <c r="OJ190" s="1240"/>
      <c r="OK190" s="1240"/>
      <c r="OL190" s="1240"/>
      <c r="OM190" s="1240"/>
      <c r="ON190" s="1240"/>
      <c r="OO190" s="1240"/>
      <c r="OP190" s="1240"/>
      <c r="OQ190" s="1240"/>
      <c r="OR190" s="1240"/>
      <c r="OS190" s="1240"/>
      <c r="OT190" s="1240"/>
      <c r="OU190" s="1240"/>
      <c r="OV190" s="1240"/>
      <c r="OW190" s="1240"/>
      <c r="OX190" s="1241"/>
      <c r="OY190" s="1241"/>
      <c r="OZ190" s="1241"/>
      <c r="PA190" s="1241"/>
      <c r="PB190" s="1241"/>
      <c r="PC190" s="1241"/>
      <c r="PD190" s="1241"/>
      <c r="PE190" s="1241"/>
      <c r="PF190" s="1241"/>
      <c r="PG190" s="1241"/>
      <c r="PH190" s="1241"/>
      <c r="PI190" s="1241"/>
      <c r="PK190" s="1240"/>
      <c r="PL190" s="1240"/>
      <c r="PM190" s="1240"/>
      <c r="PN190" s="1240"/>
      <c r="PO190" s="1240"/>
      <c r="PP190" s="1240"/>
      <c r="PQ190" s="1240"/>
      <c r="PR190" s="1240"/>
      <c r="PS190" s="1240"/>
      <c r="PT190" s="1240"/>
      <c r="PU190" s="1240"/>
      <c r="PV190" s="1240"/>
      <c r="PW190" s="1240"/>
      <c r="PX190" s="1240"/>
      <c r="PY190" s="1240"/>
      <c r="PZ190" s="1240"/>
      <c r="QA190" s="1240"/>
      <c r="QB190" s="1240"/>
      <c r="QC190" s="1241"/>
      <c r="QD190" s="1241"/>
      <c r="QE190" s="1241"/>
      <c r="QF190" s="1241"/>
      <c r="QG190" s="1241"/>
      <c r="QH190" s="1241"/>
      <c r="QI190" s="1241"/>
      <c r="QJ190" s="1241"/>
      <c r="QK190" s="1241"/>
      <c r="QL190" s="1241"/>
      <c r="QM190" s="1241"/>
      <c r="QN190" s="1241"/>
      <c r="QP190" s="1240"/>
      <c r="QQ190" s="1240"/>
      <c r="QR190" s="1240"/>
      <c r="QS190" s="1240"/>
      <c r="QT190" s="1240"/>
      <c r="QU190" s="1240"/>
      <c r="QV190" s="1240"/>
      <c r="QW190" s="1240"/>
      <c r="QX190" s="1240"/>
      <c r="QY190" s="1240"/>
      <c r="QZ190" s="1240"/>
      <c r="RA190" s="1240"/>
      <c r="RB190" s="1240"/>
      <c r="RC190" s="1240"/>
      <c r="RD190" s="1240"/>
      <c r="RE190" s="1240"/>
      <c r="RF190" s="1240"/>
      <c r="RG190" s="1240"/>
      <c r="RH190" s="1241"/>
      <c r="RI190" s="1241"/>
      <c r="RJ190" s="1241"/>
      <c r="RK190" s="1241"/>
      <c r="RL190" s="1241"/>
      <c r="RM190" s="1241"/>
      <c r="RN190" s="1241"/>
      <c r="RO190" s="1241"/>
      <c r="RP190" s="1241"/>
      <c r="RQ190" s="1241"/>
      <c r="RR190" s="1241"/>
      <c r="RS190" s="1241"/>
    </row>
    <row r="191" spans="1:487" s="551" customFormat="1" ht="9.9499999999999993" customHeight="1">
      <c r="A191" s="553"/>
      <c r="B191" s="559"/>
      <c r="C191" s="480"/>
      <c r="D191" s="1399"/>
      <c r="E191" s="1400"/>
      <c r="F191" s="1400"/>
      <c r="G191" s="1400"/>
      <c r="H191" s="1400"/>
      <c r="I191" s="1400"/>
      <c r="J191" s="1400"/>
      <c r="K191" s="1400"/>
      <c r="L191" s="1400"/>
      <c r="M191" s="1400"/>
      <c r="N191" s="1400"/>
      <c r="O191" s="1400"/>
      <c r="P191" s="1400"/>
      <c r="Q191" s="1400"/>
      <c r="R191" s="1400"/>
      <c r="S191" s="1400"/>
      <c r="T191" s="1400"/>
      <c r="U191" s="1400"/>
      <c r="V191" s="1400"/>
      <c r="W191" s="1400"/>
      <c r="X191" s="1400"/>
      <c r="Y191" s="1401"/>
      <c r="Z191" s="545"/>
      <c r="AA191" s="1154"/>
      <c r="AB191" s="1155"/>
      <c r="AC191" s="1156"/>
      <c r="AD191" s="7"/>
      <c r="AE191" s="7"/>
      <c r="BA191" s="1240"/>
      <c r="BB191" s="1240"/>
      <c r="BC191" s="1240"/>
      <c r="BD191" s="1240"/>
      <c r="BE191" s="1240"/>
      <c r="BF191" s="1240"/>
      <c r="BG191" s="1240"/>
      <c r="BH191" s="1240"/>
      <c r="BI191" s="1240"/>
      <c r="BJ191" s="1240"/>
      <c r="BK191" s="1240"/>
      <c r="BL191" s="1240"/>
      <c r="BM191" s="1240"/>
      <c r="BN191" s="1240"/>
      <c r="BO191" s="1240"/>
      <c r="BP191" s="1240"/>
      <c r="BQ191" s="1240"/>
      <c r="BR191" s="1240"/>
      <c r="BS191" s="1241"/>
      <c r="BT191" s="1241"/>
      <c r="BU191" s="1241"/>
      <c r="BV191" s="1241"/>
      <c r="BW191" s="1241"/>
      <c r="BX191" s="1241"/>
      <c r="BY191" s="1241"/>
      <c r="BZ191" s="1241"/>
      <c r="CA191" s="1241"/>
      <c r="CB191" s="1241"/>
      <c r="CC191" s="1241"/>
      <c r="CD191" s="1241"/>
      <c r="CF191" s="1240"/>
      <c r="CG191" s="1240"/>
      <c r="CH191" s="1240"/>
      <c r="CI191" s="1240"/>
      <c r="CJ191" s="1240"/>
      <c r="CK191" s="1240"/>
      <c r="CL191" s="1240"/>
      <c r="CM191" s="1240"/>
      <c r="CN191" s="1240"/>
      <c r="CO191" s="1240"/>
      <c r="CP191" s="1240"/>
      <c r="CQ191" s="1240"/>
      <c r="CR191" s="1240"/>
      <c r="CS191" s="1240"/>
      <c r="CT191" s="1240"/>
      <c r="CU191" s="1240"/>
      <c r="CV191" s="1240"/>
      <c r="CW191" s="1240"/>
      <c r="CX191" s="1241"/>
      <c r="CY191" s="1241"/>
      <c r="CZ191" s="1241"/>
      <c r="DA191" s="1241"/>
      <c r="DB191" s="1241"/>
      <c r="DC191" s="1241"/>
      <c r="DD191" s="1241"/>
      <c r="DE191" s="1241"/>
      <c r="DF191" s="1241"/>
      <c r="DG191" s="1241"/>
      <c r="DH191" s="1241"/>
      <c r="DI191" s="1241"/>
      <c r="DK191" s="1240"/>
      <c r="DL191" s="1240"/>
      <c r="DM191" s="1240"/>
      <c r="DN191" s="1240"/>
      <c r="DO191" s="1240"/>
      <c r="DP191" s="1240"/>
      <c r="DQ191" s="1240"/>
      <c r="DR191" s="1240"/>
      <c r="DS191" s="1240"/>
      <c r="DT191" s="1240"/>
      <c r="DU191" s="1240"/>
      <c r="DV191" s="1240"/>
      <c r="DW191" s="1240"/>
      <c r="DX191" s="1240"/>
      <c r="DY191" s="1240"/>
      <c r="DZ191" s="1240"/>
      <c r="EA191" s="1240"/>
      <c r="EB191" s="1240"/>
      <c r="EC191" s="1241"/>
      <c r="ED191" s="1241"/>
      <c r="EE191" s="1241"/>
      <c r="EF191" s="1241"/>
      <c r="EG191" s="1241"/>
      <c r="EH191" s="1241"/>
      <c r="EI191" s="1241"/>
      <c r="EJ191" s="1241"/>
      <c r="EK191" s="1241"/>
      <c r="EL191" s="1241"/>
      <c r="EM191" s="1241"/>
      <c r="EN191" s="1241"/>
      <c r="EP191" s="1240"/>
      <c r="EQ191" s="1240"/>
      <c r="ER191" s="1240"/>
      <c r="ES191" s="1240"/>
      <c r="ET191" s="1240"/>
      <c r="EU191" s="1240"/>
      <c r="EV191" s="1240"/>
      <c r="EW191" s="1240"/>
      <c r="EX191" s="1240"/>
      <c r="EY191" s="1240"/>
      <c r="EZ191" s="1240"/>
      <c r="FA191" s="1240"/>
      <c r="FB191" s="1240"/>
      <c r="FC191" s="1240"/>
      <c r="FD191" s="1240"/>
      <c r="FE191" s="1240"/>
      <c r="FF191" s="1240"/>
      <c r="FG191" s="1240"/>
      <c r="FH191" s="1241"/>
      <c r="FI191" s="1241"/>
      <c r="FJ191" s="1241"/>
      <c r="FK191" s="1241"/>
      <c r="FL191" s="1241"/>
      <c r="FM191" s="1241"/>
      <c r="FN191" s="1241"/>
      <c r="FO191" s="1241"/>
      <c r="FP191" s="1241"/>
      <c r="FQ191" s="1241"/>
      <c r="FR191" s="1241"/>
      <c r="FS191" s="1241"/>
      <c r="HA191" s="1240"/>
      <c r="HB191" s="1240"/>
      <c r="HC191" s="1240"/>
      <c r="HD191" s="1240"/>
      <c r="HE191" s="1240"/>
      <c r="HF191" s="1240"/>
      <c r="HG191" s="1240"/>
      <c r="HH191" s="1240"/>
      <c r="HI191" s="1240"/>
      <c r="HJ191" s="1240"/>
      <c r="HK191" s="1240"/>
      <c r="HL191" s="1240"/>
      <c r="HM191" s="1240"/>
      <c r="HN191" s="1240"/>
      <c r="HO191" s="1240"/>
      <c r="HP191" s="1240"/>
      <c r="HQ191" s="1240"/>
      <c r="HR191" s="1240"/>
      <c r="HS191" s="1241"/>
      <c r="HT191" s="1241"/>
      <c r="HU191" s="1241"/>
      <c r="HV191" s="1241"/>
      <c r="HW191" s="1241"/>
      <c r="HX191" s="1241"/>
      <c r="HY191" s="1241"/>
      <c r="HZ191" s="1241"/>
      <c r="IA191" s="1241"/>
      <c r="IB191" s="1241"/>
      <c r="IC191" s="1241"/>
      <c r="ID191" s="1241"/>
      <c r="IF191" s="1240"/>
      <c r="IG191" s="1240"/>
      <c r="IH191" s="1240"/>
      <c r="II191" s="1240"/>
      <c r="IJ191" s="1240"/>
      <c r="IK191" s="1240"/>
      <c r="IL191" s="1240"/>
      <c r="IM191" s="1240"/>
      <c r="IN191" s="1240"/>
      <c r="IO191" s="1240"/>
      <c r="IP191" s="1240"/>
      <c r="IQ191" s="1240"/>
      <c r="IR191" s="1240"/>
      <c r="IS191" s="1240"/>
      <c r="IT191" s="1240"/>
      <c r="IU191" s="1240"/>
      <c r="IV191" s="1240"/>
      <c r="IW191" s="1240"/>
      <c r="IX191" s="1241"/>
      <c r="IY191" s="1241"/>
      <c r="IZ191" s="1241"/>
      <c r="JA191" s="1241"/>
      <c r="JB191" s="1241"/>
      <c r="JC191" s="1241"/>
      <c r="JD191" s="1241"/>
      <c r="JE191" s="1241"/>
      <c r="JF191" s="1241"/>
      <c r="JG191" s="1241"/>
      <c r="JH191" s="1241"/>
      <c r="JI191" s="1241"/>
      <c r="JK191" s="1240"/>
      <c r="JL191" s="1240"/>
      <c r="JM191" s="1240"/>
      <c r="JN191" s="1240"/>
      <c r="JO191" s="1240"/>
      <c r="JP191" s="1240"/>
      <c r="JQ191" s="1240"/>
      <c r="JR191" s="1240"/>
      <c r="JS191" s="1240"/>
      <c r="JT191" s="1240"/>
      <c r="JU191" s="1240"/>
      <c r="JV191" s="1240"/>
      <c r="JW191" s="1240"/>
      <c r="JX191" s="1240"/>
      <c r="JY191" s="1240"/>
      <c r="JZ191" s="1240"/>
      <c r="KA191" s="1240"/>
      <c r="KB191" s="1240"/>
      <c r="KC191" s="1241"/>
      <c r="KD191" s="1241"/>
      <c r="KE191" s="1241"/>
      <c r="KF191" s="1241"/>
      <c r="KG191" s="1241"/>
      <c r="KH191" s="1241"/>
      <c r="KI191" s="1241"/>
      <c r="KJ191" s="1241"/>
      <c r="KK191" s="1241"/>
      <c r="KL191" s="1241"/>
      <c r="KM191" s="1241"/>
      <c r="KN191" s="1241"/>
      <c r="KP191" s="1240"/>
      <c r="KQ191" s="1240"/>
      <c r="KR191" s="1240"/>
      <c r="KS191" s="1240"/>
      <c r="KT191" s="1240"/>
      <c r="KU191" s="1240"/>
      <c r="KV191" s="1240"/>
      <c r="KW191" s="1240"/>
      <c r="KX191" s="1240"/>
      <c r="KY191" s="1240"/>
      <c r="KZ191" s="1240"/>
      <c r="LA191" s="1240"/>
      <c r="LB191" s="1240"/>
      <c r="LC191" s="1240"/>
      <c r="LD191" s="1240"/>
      <c r="LE191" s="1240"/>
      <c r="LF191" s="1240"/>
      <c r="LG191" s="1240"/>
      <c r="LH191" s="1241"/>
      <c r="LI191" s="1241"/>
      <c r="LJ191" s="1241"/>
      <c r="LK191" s="1241"/>
      <c r="LL191" s="1241"/>
      <c r="LM191" s="1241"/>
      <c r="LN191" s="1241"/>
      <c r="LO191" s="1241"/>
      <c r="LP191" s="1241"/>
      <c r="LQ191" s="1241"/>
      <c r="LR191" s="1241"/>
      <c r="LS191" s="1241"/>
      <c r="NA191" s="1240"/>
      <c r="NB191" s="1240"/>
      <c r="NC191" s="1240"/>
      <c r="ND191" s="1240"/>
      <c r="NE191" s="1240"/>
      <c r="NF191" s="1240"/>
      <c r="NG191" s="1240"/>
      <c r="NH191" s="1240"/>
      <c r="NI191" s="1240"/>
      <c r="NJ191" s="1240"/>
      <c r="NK191" s="1240"/>
      <c r="NL191" s="1240"/>
      <c r="NM191" s="1240"/>
      <c r="NN191" s="1240"/>
      <c r="NO191" s="1240"/>
      <c r="NP191" s="1240"/>
      <c r="NQ191" s="1240"/>
      <c r="NR191" s="1240"/>
      <c r="NS191" s="1241"/>
      <c r="NT191" s="1241"/>
      <c r="NU191" s="1241"/>
      <c r="NV191" s="1241"/>
      <c r="NW191" s="1241"/>
      <c r="NX191" s="1241"/>
      <c r="NY191" s="1241"/>
      <c r="NZ191" s="1241"/>
      <c r="OA191" s="1241"/>
      <c r="OB191" s="1241"/>
      <c r="OC191" s="1241"/>
      <c r="OD191" s="1241"/>
      <c r="OF191" s="1240"/>
      <c r="OG191" s="1240"/>
      <c r="OH191" s="1240"/>
      <c r="OI191" s="1240"/>
      <c r="OJ191" s="1240"/>
      <c r="OK191" s="1240"/>
      <c r="OL191" s="1240"/>
      <c r="OM191" s="1240"/>
      <c r="ON191" s="1240"/>
      <c r="OO191" s="1240"/>
      <c r="OP191" s="1240"/>
      <c r="OQ191" s="1240"/>
      <c r="OR191" s="1240"/>
      <c r="OS191" s="1240"/>
      <c r="OT191" s="1240"/>
      <c r="OU191" s="1240"/>
      <c r="OV191" s="1240"/>
      <c r="OW191" s="1240"/>
      <c r="OX191" s="1241"/>
      <c r="OY191" s="1241"/>
      <c r="OZ191" s="1241"/>
      <c r="PA191" s="1241"/>
      <c r="PB191" s="1241"/>
      <c r="PC191" s="1241"/>
      <c r="PD191" s="1241"/>
      <c r="PE191" s="1241"/>
      <c r="PF191" s="1241"/>
      <c r="PG191" s="1241"/>
      <c r="PH191" s="1241"/>
      <c r="PI191" s="1241"/>
      <c r="PK191" s="1240"/>
      <c r="PL191" s="1240"/>
      <c r="PM191" s="1240"/>
      <c r="PN191" s="1240"/>
      <c r="PO191" s="1240"/>
      <c r="PP191" s="1240"/>
      <c r="PQ191" s="1240"/>
      <c r="PR191" s="1240"/>
      <c r="PS191" s="1240"/>
      <c r="PT191" s="1240"/>
      <c r="PU191" s="1240"/>
      <c r="PV191" s="1240"/>
      <c r="PW191" s="1240"/>
      <c r="PX191" s="1240"/>
      <c r="PY191" s="1240"/>
      <c r="PZ191" s="1240"/>
      <c r="QA191" s="1240"/>
      <c r="QB191" s="1240"/>
      <c r="QC191" s="1241"/>
      <c r="QD191" s="1241"/>
      <c r="QE191" s="1241"/>
      <c r="QF191" s="1241"/>
      <c r="QG191" s="1241"/>
      <c r="QH191" s="1241"/>
      <c r="QI191" s="1241"/>
      <c r="QJ191" s="1241"/>
      <c r="QK191" s="1241"/>
      <c r="QL191" s="1241"/>
      <c r="QM191" s="1241"/>
      <c r="QN191" s="1241"/>
      <c r="QP191" s="1240"/>
      <c r="QQ191" s="1240"/>
      <c r="QR191" s="1240"/>
      <c r="QS191" s="1240"/>
      <c r="QT191" s="1240"/>
      <c r="QU191" s="1240"/>
      <c r="QV191" s="1240"/>
      <c r="QW191" s="1240"/>
      <c r="QX191" s="1240"/>
      <c r="QY191" s="1240"/>
      <c r="QZ191" s="1240"/>
      <c r="RA191" s="1240"/>
      <c r="RB191" s="1240"/>
      <c r="RC191" s="1240"/>
      <c r="RD191" s="1240"/>
      <c r="RE191" s="1240"/>
      <c r="RF191" s="1240"/>
      <c r="RG191" s="1240"/>
      <c r="RH191" s="1241"/>
      <c r="RI191" s="1241"/>
      <c r="RJ191" s="1241"/>
      <c r="RK191" s="1241"/>
      <c r="RL191" s="1241"/>
      <c r="RM191" s="1241"/>
      <c r="RN191" s="1241"/>
      <c r="RO191" s="1241"/>
      <c r="RP191" s="1241"/>
      <c r="RQ191" s="1241"/>
      <c r="RR191" s="1241"/>
      <c r="RS191" s="1241"/>
    </row>
    <row r="192" spans="1:487" s="551" customFormat="1" ht="9.9499999999999993" customHeight="1">
      <c r="A192" s="553"/>
      <c r="B192" s="7"/>
      <c r="C192" s="224"/>
      <c r="D192" s="224"/>
      <c r="E192" s="224"/>
      <c r="F192" s="224"/>
      <c r="G192" s="224"/>
      <c r="H192" s="224"/>
      <c r="I192" s="224"/>
      <c r="J192" s="224"/>
      <c r="K192" s="224"/>
      <c r="L192" s="224"/>
      <c r="M192" s="224"/>
      <c r="N192" s="224"/>
      <c r="O192" s="224"/>
      <c r="P192" s="224"/>
      <c r="Q192" s="224"/>
      <c r="R192" s="224"/>
      <c r="S192" s="224"/>
      <c r="T192" s="224"/>
      <c r="U192" s="224"/>
      <c r="V192" s="224"/>
      <c r="W192" s="224"/>
      <c r="X192" s="224"/>
      <c r="Y192" s="224"/>
      <c r="Z192" s="224"/>
      <c r="AA192" s="224"/>
      <c r="AB192" s="224"/>
      <c r="AC192" s="224"/>
      <c r="AD192" s="224"/>
      <c r="AE192" s="10"/>
      <c r="AF192" s="7"/>
      <c r="BA192" s="1240">
        <v>8</v>
      </c>
      <c r="BB192" s="1240"/>
      <c r="BC192" s="1240"/>
      <c r="BD192" s="1240"/>
      <c r="BE192" s="1240"/>
      <c r="BF192" s="1240"/>
      <c r="BG192" s="1240"/>
      <c r="BH192" s="1240"/>
      <c r="BI192" s="1240"/>
      <c r="BJ192" s="1240"/>
      <c r="BK192" s="1240"/>
      <c r="BL192" s="1240"/>
      <c r="BM192" s="1240"/>
      <c r="BN192" s="1240"/>
      <c r="BO192" s="1240"/>
      <c r="BP192" s="1240"/>
      <c r="BQ192" s="1240"/>
      <c r="BR192" s="1240"/>
      <c r="BS192" s="1241"/>
      <c r="BT192" s="1241"/>
      <c r="BU192" s="1241"/>
      <c r="BV192" s="1241"/>
      <c r="BW192" s="1241"/>
      <c r="BX192" s="1241"/>
      <c r="BY192" s="1241"/>
      <c r="BZ192" s="1241">
        <f>+BV192*BS192</f>
        <v>0</v>
      </c>
      <c r="CA192" s="1241"/>
      <c r="CB192" s="1241"/>
      <c r="CC192" s="1241"/>
      <c r="CD192" s="1241"/>
      <c r="CF192" s="1240">
        <v>8</v>
      </c>
      <c r="CG192" s="1240"/>
      <c r="CH192" s="1240"/>
      <c r="CI192" s="1240"/>
      <c r="CJ192" s="1240"/>
      <c r="CK192" s="1240"/>
      <c r="CL192" s="1240"/>
      <c r="CM192" s="1240"/>
      <c r="CN192" s="1240"/>
      <c r="CO192" s="1240"/>
      <c r="CP192" s="1240"/>
      <c r="CQ192" s="1240"/>
      <c r="CR192" s="1240"/>
      <c r="CS192" s="1240"/>
      <c r="CT192" s="1240"/>
      <c r="CU192" s="1240"/>
      <c r="CV192" s="1240"/>
      <c r="CW192" s="1240"/>
      <c r="CX192" s="1241"/>
      <c r="CY192" s="1241"/>
      <c r="CZ192" s="1241"/>
      <c r="DA192" s="1241"/>
      <c r="DB192" s="1241"/>
      <c r="DC192" s="1241"/>
      <c r="DD192" s="1241"/>
      <c r="DE192" s="1241">
        <f>+DA192*CX192</f>
        <v>0</v>
      </c>
      <c r="DF192" s="1241"/>
      <c r="DG192" s="1241"/>
      <c r="DH192" s="1241"/>
      <c r="DI192" s="1241"/>
      <c r="DK192" s="1240">
        <v>8</v>
      </c>
      <c r="DL192" s="1240"/>
      <c r="DM192" s="1240"/>
      <c r="DN192" s="1240"/>
      <c r="DO192" s="1240"/>
      <c r="DP192" s="1240"/>
      <c r="DQ192" s="1240"/>
      <c r="DR192" s="1240"/>
      <c r="DS192" s="1240"/>
      <c r="DT192" s="1240"/>
      <c r="DU192" s="1240"/>
      <c r="DV192" s="1240"/>
      <c r="DW192" s="1240"/>
      <c r="DX192" s="1240"/>
      <c r="DY192" s="1240"/>
      <c r="DZ192" s="1240"/>
      <c r="EA192" s="1240"/>
      <c r="EB192" s="1240"/>
      <c r="EC192" s="1241"/>
      <c r="ED192" s="1241"/>
      <c r="EE192" s="1241"/>
      <c r="EF192" s="1241"/>
      <c r="EG192" s="1241"/>
      <c r="EH192" s="1241"/>
      <c r="EI192" s="1241"/>
      <c r="EJ192" s="1241">
        <f>+EF192*EC192</f>
        <v>0</v>
      </c>
      <c r="EK192" s="1241"/>
      <c r="EL192" s="1241"/>
      <c r="EM192" s="1241"/>
      <c r="EN192" s="1241"/>
      <c r="EP192" s="1240">
        <v>8</v>
      </c>
      <c r="EQ192" s="1240"/>
      <c r="ER192" s="1240"/>
      <c r="ES192" s="1240"/>
      <c r="ET192" s="1240"/>
      <c r="EU192" s="1240"/>
      <c r="EV192" s="1240"/>
      <c r="EW192" s="1240"/>
      <c r="EX192" s="1240"/>
      <c r="EY192" s="1240"/>
      <c r="EZ192" s="1240"/>
      <c r="FA192" s="1240"/>
      <c r="FB192" s="1240"/>
      <c r="FC192" s="1240"/>
      <c r="FD192" s="1240"/>
      <c r="FE192" s="1240"/>
      <c r="FF192" s="1240"/>
      <c r="FG192" s="1240"/>
      <c r="FH192" s="1241"/>
      <c r="FI192" s="1241"/>
      <c r="FJ192" s="1241"/>
      <c r="FK192" s="1241"/>
      <c r="FL192" s="1241"/>
      <c r="FM192" s="1241"/>
      <c r="FN192" s="1241"/>
      <c r="FO192" s="1241">
        <f>+FK192*FH192</f>
        <v>0</v>
      </c>
      <c r="FP192" s="1241"/>
      <c r="FQ192" s="1241"/>
      <c r="FR192" s="1241"/>
      <c r="FS192" s="1241"/>
      <c r="HA192" s="1240">
        <v>8</v>
      </c>
      <c r="HB192" s="1240"/>
      <c r="HC192" s="1240"/>
      <c r="HD192" s="1240"/>
      <c r="HE192" s="1240"/>
      <c r="HF192" s="1240"/>
      <c r="HG192" s="1240"/>
      <c r="HH192" s="1240"/>
      <c r="HI192" s="1240"/>
      <c r="HJ192" s="1240"/>
      <c r="HK192" s="1240"/>
      <c r="HL192" s="1240"/>
      <c r="HM192" s="1240"/>
      <c r="HN192" s="1240"/>
      <c r="HO192" s="1240"/>
      <c r="HP192" s="1240"/>
      <c r="HQ192" s="1240"/>
      <c r="HR192" s="1240"/>
      <c r="HS192" s="1241"/>
      <c r="HT192" s="1241"/>
      <c r="HU192" s="1241"/>
      <c r="HV192" s="1241"/>
      <c r="HW192" s="1241"/>
      <c r="HX192" s="1241"/>
      <c r="HY192" s="1241"/>
      <c r="HZ192" s="1241">
        <f>+HV192*HS192</f>
        <v>0</v>
      </c>
      <c r="IA192" s="1241"/>
      <c r="IB192" s="1241"/>
      <c r="IC192" s="1241"/>
      <c r="ID192" s="1241"/>
      <c r="IF192" s="1240">
        <v>8</v>
      </c>
      <c r="IG192" s="1240"/>
      <c r="IH192" s="1240"/>
      <c r="II192" s="1240"/>
      <c r="IJ192" s="1240"/>
      <c r="IK192" s="1240"/>
      <c r="IL192" s="1240"/>
      <c r="IM192" s="1240"/>
      <c r="IN192" s="1240"/>
      <c r="IO192" s="1240"/>
      <c r="IP192" s="1240"/>
      <c r="IQ192" s="1240"/>
      <c r="IR192" s="1240"/>
      <c r="IS192" s="1240"/>
      <c r="IT192" s="1240"/>
      <c r="IU192" s="1240"/>
      <c r="IV192" s="1240"/>
      <c r="IW192" s="1240"/>
      <c r="IX192" s="1241"/>
      <c r="IY192" s="1241"/>
      <c r="IZ192" s="1241"/>
      <c r="JA192" s="1241"/>
      <c r="JB192" s="1241"/>
      <c r="JC192" s="1241"/>
      <c r="JD192" s="1241"/>
      <c r="JE192" s="1241">
        <f>+JA192*IX192</f>
        <v>0</v>
      </c>
      <c r="JF192" s="1241"/>
      <c r="JG192" s="1241"/>
      <c r="JH192" s="1241"/>
      <c r="JI192" s="1241"/>
      <c r="JK192" s="1240">
        <v>8</v>
      </c>
      <c r="JL192" s="1240"/>
      <c r="JM192" s="1240"/>
      <c r="JN192" s="1240"/>
      <c r="JO192" s="1240"/>
      <c r="JP192" s="1240"/>
      <c r="JQ192" s="1240"/>
      <c r="JR192" s="1240"/>
      <c r="JS192" s="1240"/>
      <c r="JT192" s="1240"/>
      <c r="JU192" s="1240"/>
      <c r="JV192" s="1240"/>
      <c r="JW192" s="1240"/>
      <c r="JX192" s="1240"/>
      <c r="JY192" s="1240"/>
      <c r="JZ192" s="1240"/>
      <c r="KA192" s="1240"/>
      <c r="KB192" s="1240"/>
      <c r="KC192" s="1241"/>
      <c r="KD192" s="1241"/>
      <c r="KE192" s="1241"/>
      <c r="KF192" s="1241"/>
      <c r="KG192" s="1241"/>
      <c r="KH192" s="1241"/>
      <c r="KI192" s="1241"/>
      <c r="KJ192" s="1241">
        <f>+KF192*KC192</f>
        <v>0</v>
      </c>
      <c r="KK192" s="1241"/>
      <c r="KL192" s="1241"/>
      <c r="KM192" s="1241"/>
      <c r="KN192" s="1241"/>
      <c r="KP192" s="1240">
        <v>8</v>
      </c>
      <c r="KQ192" s="1240"/>
      <c r="KR192" s="1240"/>
      <c r="KS192" s="1240"/>
      <c r="KT192" s="1240"/>
      <c r="KU192" s="1240"/>
      <c r="KV192" s="1240"/>
      <c r="KW192" s="1240"/>
      <c r="KX192" s="1240"/>
      <c r="KY192" s="1240"/>
      <c r="KZ192" s="1240"/>
      <c r="LA192" s="1240"/>
      <c r="LB192" s="1240"/>
      <c r="LC192" s="1240"/>
      <c r="LD192" s="1240"/>
      <c r="LE192" s="1240"/>
      <c r="LF192" s="1240"/>
      <c r="LG192" s="1240"/>
      <c r="LH192" s="1241"/>
      <c r="LI192" s="1241"/>
      <c r="LJ192" s="1241"/>
      <c r="LK192" s="1241"/>
      <c r="LL192" s="1241"/>
      <c r="LM192" s="1241"/>
      <c r="LN192" s="1241"/>
      <c r="LO192" s="1241">
        <f>+LK192*LH192</f>
        <v>0</v>
      </c>
      <c r="LP192" s="1241"/>
      <c r="LQ192" s="1241"/>
      <c r="LR192" s="1241"/>
      <c r="LS192" s="1241"/>
      <c r="NA192" s="1240">
        <v>8</v>
      </c>
      <c r="NB192" s="1240"/>
      <c r="NC192" s="1240"/>
      <c r="ND192" s="1240"/>
      <c r="NE192" s="1240"/>
      <c r="NF192" s="1240"/>
      <c r="NG192" s="1240"/>
      <c r="NH192" s="1240"/>
      <c r="NI192" s="1240"/>
      <c r="NJ192" s="1240"/>
      <c r="NK192" s="1240"/>
      <c r="NL192" s="1240"/>
      <c r="NM192" s="1240"/>
      <c r="NN192" s="1240"/>
      <c r="NO192" s="1240"/>
      <c r="NP192" s="1240"/>
      <c r="NQ192" s="1240"/>
      <c r="NR192" s="1240"/>
      <c r="NS192" s="1241"/>
      <c r="NT192" s="1241"/>
      <c r="NU192" s="1241"/>
      <c r="NV192" s="1241"/>
      <c r="NW192" s="1241"/>
      <c r="NX192" s="1241"/>
      <c r="NY192" s="1241"/>
      <c r="NZ192" s="1241">
        <f>+NV192*NS192</f>
        <v>0</v>
      </c>
      <c r="OA192" s="1241"/>
      <c r="OB192" s="1241"/>
      <c r="OC192" s="1241"/>
      <c r="OD192" s="1241"/>
      <c r="OF192" s="1240">
        <v>8</v>
      </c>
      <c r="OG192" s="1240"/>
      <c r="OH192" s="1240"/>
      <c r="OI192" s="1240"/>
      <c r="OJ192" s="1240"/>
      <c r="OK192" s="1240"/>
      <c r="OL192" s="1240"/>
      <c r="OM192" s="1240"/>
      <c r="ON192" s="1240"/>
      <c r="OO192" s="1240"/>
      <c r="OP192" s="1240"/>
      <c r="OQ192" s="1240"/>
      <c r="OR192" s="1240"/>
      <c r="OS192" s="1240"/>
      <c r="OT192" s="1240"/>
      <c r="OU192" s="1240"/>
      <c r="OV192" s="1240"/>
      <c r="OW192" s="1240"/>
      <c r="OX192" s="1241"/>
      <c r="OY192" s="1241"/>
      <c r="OZ192" s="1241"/>
      <c r="PA192" s="1241"/>
      <c r="PB192" s="1241"/>
      <c r="PC192" s="1241"/>
      <c r="PD192" s="1241"/>
      <c r="PE192" s="1241">
        <f>+PA192*OX192</f>
        <v>0</v>
      </c>
      <c r="PF192" s="1241"/>
      <c r="PG192" s="1241"/>
      <c r="PH192" s="1241"/>
      <c r="PI192" s="1241"/>
      <c r="PK192" s="1240">
        <v>8</v>
      </c>
      <c r="PL192" s="1240"/>
      <c r="PM192" s="1240"/>
      <c r="PN192" s="1240"/>
      <c r="PO192" s="1240"/>
      <c r="PP192" s="1240"/>
      <c r="PQ192" s="1240"/>
      <c r="PR192" s="1240"/>
      <c r="PS192" s="1240"/>
      <c r="PT192" s="1240"/>
      <c r="PU192" s="1240"/>
      <c r="PV192" s="1240"/>
      <c r="PW192" s="1240"/>
      <c r="PX192" s="1240"/>
      <c r="PY192" s="1240"/>
      <c r="PZ192" s="1240"/>
      <c r="QA192" s="1240"/>
      <c r="QB192" s="1240"/>
      <c r="QC192" s="1241"/>
      <c r="QD192" s="1241"/>
      <c r="QE192" s="1241"/>
      <c r="QF192" s="1241"/>
      <c r="QG192" s="1241"/>
      <c r="QH192" s="1241"/>
      <c r="QI192" s="1241"/>
      <c r="QJ192" s="1241">
        <f>+QF192*QC192</f>
        <v>0</v>
      </c>
      <c r="QK192" s="1241"/>
      <c r="QL192" s="1241"/>
      <c r="QM192" s="1241"/>
      <c r="QN192" s="1241"/>
      <c r="QP192" s="1240">
        <v>8</v>
      </c>
      <c r="QQ192" s="1240"/>
      <c r="QR192" s="1240"/>
      <c r="QS192" s="1240"/>
      <c r="QT192" s="1240"/>
      <c r="QU192" s="1240"/>
      <c r="QV192" s="1240"/>
      <c r="QW192" s="1240"/>
      <c r="QX192" s="1240"/>
      <c r="QY192" s="1240"/>
      <c r="QZ192" s="1240"/>
      <c r="RA192" s="1240"/>
      <c r="RB192" s="1240"/>
      <c r="RC192" s="1240"/>
      <c r="RD192" s="1240"/>
      <c r="RE192" s="1240"/>
      <c r="RF192" s="1240"/>
      <c r="RG192" s="1240"/>
      <c r="RH192" s="1241"/>
      <c r="RI192" s="1241"/>
      <c r="RJ192" s="1241"/>
      <c r="RK192" s="1241"/>
      <c r="RL192" s="1241"/>
      <c r="RM192" s="1241"/>
      <c r="RN192" s="1241"/>
      <c r="RO192" s="1241">
        <f>+RK192*RH192</f>
        <v>0</v>
      </c>
      <c r="RP192" s="1241"/>
      <c r="RQ192" s="1241"/>
      <c r="RR192" s="1241"/>
      <c r="RS192" s="1241"/>
    </row>
    <row r="193" spans="1:487" s="551" customFormat="1" ht="9.9499999999999993" customHeight="1">
      <c r="A193" s="553"/>
      <c r="B193" s="559"/>
      <c r="D193" s="1394" t="s">
        <v>668</v>
      </c>
      <c r="E193" s="1395"/>
      <c r="F193" s="1395"/>
      <c r="G193" s="1395"/>
      <c r="H193" s="1395"/>
      <c r="I193" s="1395"/>
      <c r="J193" s="1395"/>
      <c r="K193" s="1395"/>
      <c r="L193" s="1395"/>
      <c r="M193" s="1395"/>
      <c r="N193" s="1395"/>
      <c r="O193" s="1395"/>
      <c r="P193" s="1395"/>
      <c r="Q193" s="1395"/>
      <c r="R193" s="1395"/>
      <c r="S193" s="1395"/>
      <c r="T193" s="1395"/>
      <c r="U193" s="1395"/>
      <c r="V193" s="1395"/>
      <c r="W193" s="1395"/>
      <c r="X193" s="1395"/>
      <c r="Y193" s="1396"/>
      <c r="Z193" s="545"/>
      <c r="AA193" s="1148"/>
      <c r="AB193" s="1149"/>
      <c r="AC193" s="1150"/>
      <c r="AD193" s="7"/>
      <c r="AE193" s="7"/>
      <c r="BA193" s="1240"/>
      <c r="BB193" s="1240"/>
      <c r="BC193" s="1240"/>
      <c r="BD193" s="1240"/>
      <c r="BE193" s="1240"/>
      <c r="BF193" s="1240"/>
      <c r="BG193" s="1240"/>
      <c r="BH193" s="1240"/>
      <c r="BI193" s="1240"/>
      <c r="BJ193" s="1240"/>
      <c r="BK193" s="1240"/>
      <c r="BL193" s="1240"/>
      <c r="BM193" s="1240"/>
      <c r="BN193" s="1240"/>
      <c r="BO193" s="1240"/>
      <c r="BP193" s="1240"/>
      <c r="BQ193" s="1240"/>
      <c r="BR193" s="1240"/>
      <c r="BS193" s="1241"/>
      <c r="BT193" s="1241"/>
      <c r="BU193" s="1241"/>
      <c r="BV193" s="1241"/>
      <c r="BW193" s="1241"/>
      <c r="BX193" s="1241"/>
      <c r="BY193" s="1241"/>
      <c r="BZ193" s="1241"/>
      <c r="CA193" s="1241"/>
      <c r="CB193" s="1241"/>
      <c r="CC193" s="1241"/>
      <c r="CD193" s="1241"/>
      <c r="CF193" s="1240"/>
      <c r="CG193" s="1240"/>
      <c r="CH193" s="1240"/>
      <c r="CI193" s="1240"/>
      <c r="CJ193" s="1240"/>
      <c r="CK193" s="1240"/>
      <c r="CL193" s="1240"/>
      <c r="CM193" s="1240"/>
      <c r="CN193" s="1240"/>
      <c r="CO193" s="1240"/>
      <c r="CP193" s="1240"/>
      <c r="CQ193" s="1240"/>
      <c r="CR193" s="1240"/>
      <c r="CS193" s="1240"/>
      <c r="CT193" s="1240"/>
      <c r="CU193" s="1240"/>
      <c r="CV193" s="1240"/>
      <c r="CW193" s="1240"/>
      <c r="CX193" s="1241"/>
      <c r="CY193" s="1241"/>
      <c r="CZ193" s="1241"/>
      <c r="DA193" s="1241"/>
      <c r="DB193" s="1241"/>
      <c r="DC193" s="1241"/>
      <c r="DD193" s="1241"/>
      <c r="DE193" s="1241"/>
      <c r="DF193" s="1241"/>
      <c r="DG193" s="1241"/>
      <c r="DH193" s="1241"/>
      <c r="DI193" s="1241"/>
      <c r="DK193" s="1240"/>
      <c r="DL193" s="1240"/>
      <c r="DM193" s="1240"/>
      <c r="DN193" s="1240"/>
      <c r="DO193" s="1240"/>
      <c r="DP193" s="1240"/>
      <c r="DQ193" s="1240"/>
      <c r="DR193" s="1240"/>
      <c r="DS193" s="1240"/>
      <c r="DT193" s="1240"/>
      <c r="DU193" s="1240"/>
      <c r="DV193" s="1240"/>
      <c r="DW193" s="1240"/>
      <c r="DX193" s="1240"/>
      <c r="DY193" s="1240"/>
      <c r="DZ193" s="1240"/>
      <c r="EA193" s="1240"/>
      <c r="EB193" s="1240"/>
      <c r="EC193" s="1241"/>
      <c r="ED193" s="1241"/>
      <c r="EE193" s="1241"/>
      <c r="EF193" s="1241"/>
      <c r="EG193" s="1241"/>
      <c r="EH193" s="1241"/>
      <c r="EI193" s="1241"/>
      <c r="EJ193" s="1241"/>
      <c r="EK193" s="1241"/>
      <c r="EL193" s="1241"/>
      <c r="EM193" s="1241"/>
      <c r="EN193" s="1241"/>
      <c r="EP193" s="1240"/>
      <c r="EQ193" s="1240"/>
      <c r="ER193" s="1240"/>
      <c r="ES193" s="1240"/>
      <c r="ET193" s="1240"/>
      <c r="EU193" s="1240"/>
      <c r="EV193" s="1240"/>
      <c r="EW193" s="1240"/>
      <c r="EX193" s="1240"/>
      <c r="EY193" s="1240"/>
      <c r="EZ193" s="1240"/>
      <c r="FA193" s="1240"/>
      <c r="FB193" s="1240"/>
      <c r="FC193" s="1240"/>
      <c r="FD193" s="1240"/>
      <c r="FE193" s="1240"/>
      <c r="FF193" s="1240"/>
      <c r="FG193" s="1240"/>
      <c r="FH193" s="1241"/>
      <c r="FI193" s="1241"/>
      <c r="FJ193" s="1241"/>
      <c r="FK193" s="1241"/>
      <c r="FL193" s="1241"/>
      <c r="FM193" s="1241"/>
      <c r="FN193" s="1241"/>
      <c r="FO193" s="1241"/>
      <c r="FP193" s="1241"/>
      <c r="FQ193" s="1241"/>
      <c r="FR193" s="1241"/>
      <c r="FS193" s="1241"/>
      <c r="HA193" s="1240"/>
      <c r="HB193" s="1240"/>
      <c r="HC193" s="1240"/>
      <c r="HD193" s="1240"/>
      <c r="HE193" s="1240"/>
      <c r="HF193" s="1240"/>
      <c r="HG193" s="1240"/>
      <c r="HH193" s="1240"/>
      <c r="HI193" s="1240"/>
      <c r="HJ193" s="1240"/>
      <c r="HK193" s="1240"/>
      <c r="HL193" s="1240"/>
      <c r="HM193" s="1240"/>
      <c r="HN193" s="1240"/>
      <c r="HO193" s="1240"/>
      <c r="HP193" s="1240"/>
      <c r="HQ193" s="1240"/>
      <c r="HR193" s="1240"/>
      <c r="HS193" s="1241"/>
      <c r="HT193" s="1241"/>
      <c r="HU193" s="1241"/>
      <c r="HV193" s="1241"/>
      <c r="HW193" s="1241"/>
      <c r="HX193" s="1241"/>
      <c r="HY193" s="1241"/>
      <c r="HZ193" s="1241"/>
      <c r="IA193" s="1241"/>
      <c r="IB193" s="1241"/>
      <c r="IC193" s="1241"/>
      <c r="ID193" s="1241"/>
      <c r="IF193" s="1240"/>
      <c r="IG193" s="1240"/>
      <c r="IH193" s="1240"/>
      <c r="II193" s="1240"/>
      <c r="IJ193" s="1240"/>
      <c r="IK193" s="1240"/>
      <c r="IL193" s="1240"/>
      <c r="IM193" s="1240"/>
      <c r="IN193" s="1240"/>
      <c r="IO193" s="1240"/>
      <c r="IP193" s="1240"/>
      <c r="IQ193" s="1240"/>
      <c r="IR193" s="1240"/>
      <c r="IS193" s="1240"/>
      <c r="IT193" s="1240"/>
      <c r="IU193" s="1240"/>
      <c r="IV193" s="1240"/>
      <c r="IW193" s="1240"/>
      <c r="IX193" s="1241"/>
      <c r="IY193" s="1241"/>
      <c r="IZ193" s="1241"/>
      <c r="JA193" s="1241"/>
      <c r="JB193" s="1241"/>
      <c r="JC193" s="1241"/>
      <c r="JD193" s="1241"/>
      <c r="JE193" s="1241"/>
      <c r="JF193" s="1241"/>
      <c r="JG193" s="1241"/>
      <c r="JH193" s="1241"/>
      <c r="JI193" s="1241"/>
      <c r="JK193" s="1240"/>
      <c r="JL193" s="1240"/>
      <c r="JM193" s="1240"/>
      <c r="JN193" s="1240"/>
      <c r="JO193" s="1240"/>
      <c r="JP193" s="1240"/>
      <c r="JQ193" s="1240"/>
      <c r="JR193" s="1240"/>
      <c r="JS193" s="1240"/>
      <c r="JT193" s="1240"/>
      <c r="JU193" s="1240"/>
      <c r="JV193" s="1240"/>
      <c r="JW193" s="1240"/>
      <c r="JX193" s="1240"/>
      <c r="JY193" s="1240"/>
      <c r="JZ193" s="1240"/>
      <c r="KA193" s="1240"/>
      <c r="KB193" s="1240"/>
      <c r="KC193" s="1241"/>
      <c r="KD193" s="1241"/>
      <c r="KE193" s="1241"/>
      <c r="KF193" s="1241"/>
      <c r="KG193" s="1241"/>
      <c r="KH193" s="1241"/>
      <c r="KI193" s="1241"/>
      <c r="KJ193" s="1241"/>
      <c r="KK193" s="1241"/>
      <c r="KL193" s="1241"/>
      <c r="KM193" s="1241"/>
      <c r="KN193" s="1241"/>
      <c r="KP193" s="1240"/>
      <c r="KQ193" s="1240"/>
      <c r="KR193" s="1240"/>
      <c r="KS193" s="1240"/>
      <c r="KT193" s="1240"/>
      <c r="KU193" s="1240"/>
      <c r="KV193" s="1240"/>
      <c r="KW193" s="1240"/>
      <c r="KX193" s="1240"/>
      <c r="KY193" s="1240"/>
      <c r="KZ193" s="1240"/>
      <c r="LA193" s="1240"/>
      <c r="LB193" s="1240"/>
      <c r="LC193" s="1240"/>
      <c r="LD193" s="1240"/>
      <c r="LE193" s="1240"/>
      <c r="LF193" s="1240"/>
      <c r="LG193" s="1240"/>
      <c r="LH193" s="1241"/>
      <c r="LI193" s="1241"/>
      <c r="LJ193" s="1241"/>
      <c r="LK193" s="1241"/>
      <c r="LL193" s="1241"/>
      <c r="LM193" s="1241"/>
      <c r="LN193" s="1241"/>
      <c r="LO193" s="1241"/>
      <c r="LP193" s="1241"/>
      <c r="LQ193" s="1241"/>
      <c r="LR193" s="1241"/>
      <c r="LS193" s="1241"/>
      <c r="NA193" s="1240"/>
      <c r="NB193" s="1240"/>
      <c r="NC193" s="1240"/>
      <c r="ND193" s="1240"/>
      <c r="NE193" s="1240"/>
      <c r="NF193" s="1240"/>
      <c r="NG193" s="1240"/>
      <c r="NH193" s="1240"/>
      <c r="NI193" s="1240"/>
      <c r="NJ193" s="1240"/>
      <c r="NK193" s="1240"/>
      <c r="NL193" s="1240"/>
      <c r="NM193" s="1240"/>
      <c r="NN193" s="1240"/>
      <c r="NO193" s="1240"/>
      <c r="NP193" s="1240"/>
      <c r="NQ193" s="1240"/>
      <c r="NR193" s="1240"/>
      <c r="NS193" s="1241"/>
      <c r="NT193" s="1241"/>
      <c r="NU193" s="1241"/>
      <c r="NV193" s="1241"/>
      <c r="NW193" s="1241"/>
      <c r="NX193" s="1241"/>
      <c r="NY193" s="1241"/>
      <c r="NZ193" s="1241"/>
      <c r="OA193" s="1241"/>
      <c r="OB193" s="1241"/>
      <c r="OC193" s="1241"/>
      <c r="OD193" s="1241"/>
      <c r="OF193" s="1240"/>
      <c r="OG193" s="1240"/>
      <c r="OH193" s="1240"/>
      <c r="OI193" s="1240"/>
      <c r="OJ193" s="1240"/>
      <c r="OK193" s="1240"/>
      <c r="OL193" s="1240"/>
      <c r="OM193" s="1240"/>
      <c r="ON193" s="1240"/>
      <c r="OO193" s="1240"/>
      <c r="OP193" s="1240"/>
      <c r="OQ193" s="1240"/>
      <c r="OR193" s="1240"/>
      <c r="OS193" s="1240"/>
      <c r="OT193" s="1240"/>
      <c r="OU193" s="1240"/>
      <c r="OV193" s="1240"/>
      <c r="OW193" s="1240"/>
      <c r="OX193" s="1241"/>
      <c r="OY193" s="1241"/>
      <c r="OZ193" s="1241"/>
      <c r="PA193" s="1241"/>
      <c r="PB193" s="1241"/>
      <c r="PC193" s="1241"/>
      <c r="PD193" s="1241"/>
      <c r="PE193" s="1241"/>
      <c r="PF193" s="1241"/>
      <c r="PG193" s="1241"/>
      <c r="PH193" s="1241"/>
      <c r="PI193" s="1241"/>
      <c r="PK193" s="1240"/>
      <c r="PL193" s="1240"/>
      <c r="PM193" s="1240"/>
      <c r="PN193" s="1240"/>
      <c r="PO193" s="1240"/>
      <c r="PP193" s="1240"/>
      <c r="PQ193" s="1240"/>
      <c r="PR193" s="1240"/>
      <c r="PS193" s="1240"/>
      <c r="PT193" s="1240"/>
      <c r="PU193" s="1240"/>
      <c r="PV193" s="1240"/>
      <c r="PW193" s="1240"/>
      <c r="PX193" s="1240"/>
      <c r="PY193" s="1240"/>
      <c r="PZ193" s="1240"/>
      <c r="QA193" s="1240"/>
      <c r="QB193" s="1240"/>
      <c r="QC193" s="1241"/>
      <c r="QD193" s="1241"/>
      <c r="QE193" s="1241"/>
      <c r="QF193" s="1241"/>
      <c r="QG193" s="1241"/>
      <c r="QH193" s="1241"/>
      <c r="QI193" s="1241"/>
      <c r="QJ193" s="1241"/>
      <c r="QK193" s="1241"/>
      <c r="QL193" s="1241"/>
      <c r="QM193" s="1241"/>
      <c r="QN193" s="1241"/>
      <c r="QP193" s="1240"/>
      <c r="QQ193" s="1240"/>
      <c r="QR193" s="1240"/>
      <c r="QS193" s="1240"/>
      <c r="QT193" s="1240"/>
      <c r="QU193" s="1240"/>
      <c r="QV193" s="1240"/>
      <c r="QW193" s="1240"/>
      <c r="QX193" s="1240"/>
      <c r="QY193" s="1240"/>
      <c r="QZ193" s="1240"/>
      <c r="RA193" s="1240"/>
      <c r="RB193" s="1240"/>
      <c r="RC193" s="1240"/>
      <c r="RD193" s="1240"/>
      <c r="RE193" s="1240"/>
      <c r="RF193" s="1240"/>
      <c r="RG193" s="1240"/>
      <c r="RH193" s="1241"/>
      <c r="RI193" s="1241"/>
      <c r="RJ193" s="1241"/>
      <c r="RK193" s="1241"/>
      <c r="RL193" s="1241"/>
      <c r="RM193" s="1241"/>
      <c r="RN193" s="1241"/>
      <c r="RO193" s="1241"/>
      <c r="RP193" s="1241"/>
      <c r="RQ193" s="1241"/>
      <c r="RR193" s="1241"/>
      <c r="RS193" s="1241"/>
    </row>
    <row r="194" spans="1:487" s="551" customFormat="1" ht="9.9499999999999993" customHeight="1">
      <c r="A194" s="553"/>
      <c r="B194" s="559"/>
      <c r="C194" s="480"/>
      <c r="D194" s="1399"/>
      <c r="E194" s="1400"/>
      <c r="F194" s="1400"/>
      <c r="G194" s="1400"/>
      <c r="H194" s="1400"/>
      <c r="I194" s="1400"/>
      <c r="J194" s="1400"/>
      <c r="K194" s="1400"/>
      <c r="L194" s="1400"/>
      <c r="M194" s="1400"/>
      <c r="N194" s="1400"/>
      <c r="O194" s="1400"/>
      <c r="P194" s="1400"/>
      <c r="Q194" s="1400"/>
      <c r="R194" s="1400"/>
      <c r="S194" s="1400"/>
      <c r="T194" s="1400"/>
      <c r="U194" s="1400"/>
      <c r="V194" s="1400"/>
      <c r="W194" s="1400"/>
      <c r="X194" s="1400"/>
      <c r="Y194" s="1401"/>
      <c r="Z194" s="545"/>
      <c r="AA194" s="1154"/>
      <c r="AB194" s="1155"/>
      <c r="AC194" s="1156"/>
      <c r="AD194" s="7"/>
      <c r="AE194" s="7"/>
      <c r="BA194" s="1240"/>
      <c r="BB194" s="1240"/>
      <c r="BC194" s="1240"/>
      <c r="BD194" s="1240"/>
      <c r="BE194" s="1240"/>
      <c r="BF194" s="1240"/>
      <c r="BG194" s="1240"/>
      <c r="BH194" s="1240"/>
      <c r="BI194" s="1240"/>
      <c r="BJ194" s="1240"/>
      <c r="BK194" s="1240"/>
      <c r="BL194" s="1240"/>
      <c r="BM194" s="1240"/>
      <c r="BN194" s="1240"/>
      <c r="BO194" s="1240"/>
      <c r="BP194" s="1240"/>
      <c r="BQ194" s="1240"/>
      <c r="BR194" s="1240"/>
      <c r="BS194" s="1241"/>
      <c r="BT194" s="1241"/>
      <c r="BU194" s="1241"/>
      <c r="BV194" s="1241"/>
      <c r="BW194" s="1241"/>
      <c r="BX194" s="1241"/>
      <c r="BY194" s="1241"/>
      <c r="BZ194" s="1241"/>
      <c r="CA194" s="1241"/>
      <c r="CB194" s="1241"/>
      <c r="CC194" s="1241"/>
      <c r="CD194" s="1241"/>
      <c r="CF194" s="1240"/>
      <c r="CG194" s="1240"/>
      <c r="CH194" s="1240"/>
      <c r="CI194" s="1240"/>
      <c r="CJ194" s="1240"/>
      <c r="CK194" s="1240"/>
      <c r="CL194" s="1240"/>
      <c r="CM194" s="1240"/>
      <c r="CN194" s="1240"/>
      <c r="CO194" s="1240"/>
      <c r="CP194" s="1240"/>
      <c r="CQ194" s="1240"/>
      <c r="CR194" s="1240"/>
      <c r="CS194" s="1240"/>
      <c r="CT194" s="1240"/>
      <c r="CU194" s="1240"/>
      <c r="CV194" s="1240"/>
      <c r="CW194" s="1240"/>
      <c r="CX194" s="1241"/>
      <c r="CY194" s="1241"/>
      <c r="CZ194" s="1241"/>
      <c r="DA194" s="1241"/>
      <c r="DB194" s="1241"/>
      <c r="DC194" s="1241"/>
      <c r="DD194" s="1241"/>
      <c r="DE194" s="1241"/>
      <c r="DF194" s="1241"/>
      <c r="DG194" s="1241"/>
      <c r="DH194" s="1241"/>
      <c r="DI194" s="1241"/>
      <c r="DK194" s="1240"/>
      <c r="DL194" s="1240"/>
      <c r="DM194" s="1240"/>
      <c r="DN194" s="1240"/>
      <c r="DO194" s="1240"/>
      <c r="DP194" s="1240"/>
      <c r="DQ194" s="1240"/>
      <c r="DR194" s="1240"/>
      <c r="DS194" s="1240"/>
      <c r="DT194" s="1240"/>
      <c r="DU194" s="1240"/>
      <c r="DV194" s="1240"/>
      <c r="DW194" s="1240"/>
      <c r="DX194" s="1240"/>
      <c r="DY194" s="1240"/>
      <c r="DZ194" s="1240"/>
      <c r="EA194" s="1240"/>
      <c r="EB194" s="1240"/>
      <c r="EC194" s="1241"/>
      <c r="ED194" s="1241"/>
      <c r="EE194" s="1241"/>
      <c r="EF194" s="1241"/>
      <c r="EG194" s="1241"/>
      <c r="EH194" s="1241"/>
      <c r="EI194" s="1241"/>
      <c r="EJ194" s="1241"/>
      <c r="EK194" s="1241"/>
      <c r="EL194" s="1241"/>
      <c r="EM194" s="1241"/>
      <c r="EN194" s="1241"/>
      <c r="EP194" s="1240"/>
      <c r="EQ194" s="1240"/>
      <c r="ER194" s="1240"/>
      <c r="ES194" s="1240"/>
      <c r="ET194" s="1240"/>
      <c r="EU194" s="1240"/>
      <c r="EV194" s="1240"/>
      <c r="EW194" s="1240"/>
      <c r="EX194" s="1240"/>
      <c r="EY194" s="1240"/>
      <c r="EZ194" s="1240"/>
      <c r="FA194" s="1240"/>
      <c r="FB194" s="1240"/>
      <c r="FC194" s="1240"/>
      <c r="FD194" s="1240"/>
      <c r="FE194" s="1240"/>
      <c r="FF194" s="1240"/>
      <c r="FG194" s="1240"/>
      <c r="FH194" s="1241"/>
      <c r="FI194" s="1241"/>
      <c r="FJ194" s="1241"/>
      <c r="FK194" s="1241"/>
      <c r="FL194" s="1241"/>
      <c r="FM194" s="1241"/>
      <c r="FN194" s="1241"/>
      <c r="FO194" s="1241"/>
      <c r="FP194" s="1241"/>
      <c r="FQ194" s="1241"/>
      <c r="FR194" s="1241"/>
      <c r="FS194" s="1241"/>
      <c r="HA194" s="1240"/>
      <c r="HB194" s="1240"/>
      <c r="HC194" s="1240"/>
      <c r="HD194" s="1240"/>
      <c r="HE194" s="1240"/>
      <c r="HF194" s="1240"/>
      <c r="HG194" s="1240"/>
      <c r="HH194" s="1240"/>
      <c r="HI194" s="1240"/>
      <c r="HJ194" s="1240"/>
      <c r="HK194" s="1240"/>
      <c r="HL194" s="1240"/>
      <c r="HM194" s="1240"/>
      <c r="HN194" s="1240"/>
      <c r="HO194" s="1240"/>
      <c r="HP194" s="1240"/>
      <c r="HQ194" s="1240"/>
      <c r="HR194" s="1240"/>
      <c r="HS194" s="1241"/>
      <c r="HT194" s="1241"/>
      <c r="HU194" s="1241"/>
      <c r="HV194" s="1241"/>
      <c r="HW194" s="1241"/>
      <c r="HX194" s="1241"/>
      <c r="HY194" s="1241"/>
      <c r="HZ194" s="1241"/>
      <c r="IA194" s="1241"/>
      <c r="IB194" s="1241"/>
      <c r="IC194" s="1241"/>
      <c r="ID194" s="1241"/>
      <c r="IF194" s="1240"/>
      <c r="IG194" s="1240"/>
      <c r="IH194" s="1240"/>
      <c r="II194" s="1240"/>
      <c r="IJ194" s="1240"/>
      <c r="IK194" s="1240"/>
      <c r="IL194" s="1240"/>
      <c r="IM194" s="1240"/>
      <c r="IN194" s="1240"/>
      <c r="IO194" s="1240"/>
      <c r="IP194" s="1240"/>
      <c r="IQ194" s="1240"/>
      <c r="IR194" s="1240"/>
      <c r="IS194" s="1240"/>
      <c r="IT194" s="1240"/>
      <c r="IU194" s="1240"/>
      <c r="IV194" s="1240"/>
      <c r="IW194" s="1240"/>
      <c r="IX194" s="1241"/>
      <c r="IY194" s="1241"/>
      <c r="IZ194" s="1241"/>
      <c r="JA194" s="1241"/>
      <c r="JB194" s="1241"/>
      <c r="JC194" s="1241"/>
      <c r="JD194" s="1241"/>
      <c r="JE194" s="1241"/>
      <c r="JF194" s="1241"/>
      <c r="JG194" s="1241"/>
      <c r="JH194" s="1241"/>
      <c r="JI194" s="1241"/>
      <c r="JK194" s="1240"/>
      <c r="JL194" s="1240"/>
      <c r="JM194" s="1240"/>
      <c r="JN194" s="1240"/>
      <c r="JO194" s="1240"/>
      <c r="JP194" s="1240"/>
      <c r="JQ194" s="1240"/>
      <c r="JR194" s="1240"/>
      <c r="JS194" s="1240"/>
      <c r="JT194" s="1240"/>
      <c r="JU194" s="1240"/>
      <c r="JV194" s="1240"/>
      <c r="JW194" s="1240"/>
      <c r="JX194" s="1240"/>
      <c r="JY194" s="1240"/>
      <c r="JZ194" s="1240"/>
      <c r="KA194" s="1240"/>
      <c r="KB194" s="1240"/>
      <c r="KC194" s="1241"/>
      <c r="KD194" s="1241"/>
      <c r="KE194" s="1241"/>
      <c r="KF194" s="1241"/>
      <c r="KG194" s="1241"/>
      <c r="KH194" s="1241"/>
      <c r="KI194" s="1241"/>
      <c r="KJ194" s="1241"/>
      <c r="KK194" s="1241"/>
      <c r="KL194" s="1241"/>
      <c r="KM194" s="1241"/>
      <c r="KN194" s="1241"/>
      <c r="KP194" s="1240"/>
      <c r="KQ194" s="1240"/>
      <c r="KR194" s="1240"/>
      <c r="KS194" s="1240"/>
      <c r="KT194" s="1240"/>
      <c r="KU194" s="1240"/>
      <c r="KV194" s="1240"/>
      <c r="KW194" s="1240"/>
      <c r="KX194" s="1240"/>
      <c r="KY194" s="1240"/>
      <c r="KZ194" s="1240"/>
      <c r="LA194" s="1240"/>
      <c r="LB194" s="1240"/>
      <c r="LC194" s="1240"/>
      <c r="LD194" s="1240"/>
      <c r="LE194" s="1240"/>
      <c r="LF194" s="1240"/>
      <c r="LG194" s="1240"/>
      <c r="LH194" s="1241"/>
      <c r="LI194" s="1241"/>
      <c r="LJ194" s="1241"/>
      <c r="LK194" s="1241"/>
      <c r="LL194" s="1241"/>
      <c r="LM194" s="1241"/>
      <c r="LN194" s="1241"/>
      <c r="LO194" s="1241"/>
      <c r="LP194" s="1241"/>
      <c r="LQ194" s="1241"/>
      <c r="LR194" s="1241"/>
      <c r="LS194" s="1241"/>
      <c r="NA194" s="1240"/>
      <c r="NB194" s="1240"/>
      <c r="NC194" s="1240"/>
      <c r="ND194" s="1240"/>
      <c r="NE194" s="1240"/>
      <c r="NF194" s="1240"/>
      <c r="NG194" s="1240"/>
      <c r="NH194" s="1240"/>
      <c r="NI194" s="1240"/>
      <c r="NJ194" s="1240"/>
      <c r="NK194" s="1240"/>
      <c r="NL194" s="1240"/>
      <c r="NM194" s="1240"/>
      <c r="NN194" s="1240"/>
      <c r="NO194" s="1240"/>
      <c r="NP194" s="1240"/>
      <c r="NQ194" s="1240"/>
      <c r="NR194" s="1240"/>
      <c r="NS194" s="1241"/>
      <c r="NT194" s="1241"/>
      <c r="NU194" s="1241"/>
      <c r="NV194" s="1241"/>
      <c r="NW194" s="1241"/>
      <c r="NX194" s="1241"/>
      <c r="NY194" s="1241"/>
      <c r="NZ194" s="1241"/>
      <c r="OA194" s="1241"/>
      <c r="OB194" s="1241"/>
      <c r="OC194" s="1241"/>
      <c r="OD194" s="1241"/>
      <c r="OF194" s="1240"/>
      <c r="OG194" s="1240"/>
      <c r="OH194" s="1240"/>
      <c r="OI194" s="1240"/>
      <c r="OJ194" s="1240"/>
      <c r="OK194" s="1240"/>
      <c r="OL194" s="1240"/>
      <c r="OM194" s="1240"/>
      <c r="ON194" s="1240"/>
      <c r="OO194" s="1240"/>
      <c r="OP194" s="1240"/>
      <c r="OQ194" s="1240"/>
      <c r="OR194" s="1240"/>
      <c r="OS194" s="1240"/>
      <c r="OT194" s="1240"/>
      <c r="OU194" s="1240"/>
      <c r="OV194" s="1240"/>
      <c r="OW194" s="1240"/>
      <c r="OX194" s="1241"/>
      <c r="OY194" s="1241"/>
      <c r="OZ194" s="1241"/>
      <c r="PA194" s="1241"/>
      <c r="PB194" s="1241"/>
      <c r="PC194" s="1241"/>
      <c r="PD194" s="1241"/>
      <c r="PE194" s="1241"/>
      <c r="PF194" s="1241"/>
      <c r="PG194" s="1241"/>
      <c r="PH194" s="1241"/>
      <c r="PI194" s="1241"/>
      <c r="PK194" s="1240"/>
      <c r="PL194" s="1240"/>
      <c r="PM194" s="1240"/>
      <c r="PN194" s="1240"/>
      <c r="PO194" s="1240"/>
      <c r="PP194" s="1240"/>
      <c r="PQ194" s="1240"/>
      <c r="PR194" s="1240"/>
      <c r="PS194" s="1240"/>
      <c r="PT194" s="1240"/>
      <c r="PU194" s="1240"/>
      <c r="PV194" s="1240"/>
      <c r="PW194" s="1240"/>
      <c r="PX194" s="1240"/>
      <c r="PY194" s="1240"/>
      <c r="PZ194" s="1240"/>
      <c r="QA194" s="1240"/>
      <c r="QB194" s="1240"/>
      <c r="QC194" s="1241"/>
      <c r="QD194" s="1241"/>
      <c r="QE194" s="1241"/>
      <c r="QF194" s="1241"/>
      <c r="QG194" s="1241"/>
      <c r="QH194" s="1241"/>
      <c r="QI194" s="1241"/>
      <c r="QJ194" s="1241"/>
      <c r="QK194" s="1241"/>
      <c r="QL194" s="1241"/>
      <c r="QM194" s="1241"/>
      <c r="QN194" s="1241"/>
      <c r="QP194" s="1240"/>
      <c r="QQ194" s="1240"/>
      <c r="QR194" s="1240"/>
      <c r="QS194" s="1240"/>
      <c r="QT194" s="1240"/>
      <c r="QU194" s="1240"/>
      <c r="QV194" s="1240"/>
      <c r="QW194" s="1240"/>
      <c r="QX194" s="1240"/>
      <c r="QY194" s="1240"/>
      <c r="QZ194" s="1240"/>
      <c r="RA194" s="1240"/>
      <c r="RB194" s="1240"/>
      <c r="RC194" s="1240"/>
      <c r="RD194" s="1240"/>
      <c r="RE194" s="1240"/>
      <c r="RF194" s="1240"/>
      <c r="RG194" s="1240"/>
      <c r="RH194" s="1241"/>
      <c r="RI194" s="1241"/>
      <c r="RJ194" s="1241"/>
      <c r="RK194" s="1241"/>
      <c r="RL194" s="1241"/>
      <c r="RM194" s="1241"/>
      <c r="RN194" s="1241"/>
      <c r="RO194" s="1241"/>
      <c r="RP194" s="1241"/>
      <c r="RQ194" s="1241"/>
      <c r="RR194" s="1241"/>
      <c r="RS194" s="1241"/>
    </row>
    <row r="195" spans="1:487" s="550" customFormat="1" ht="9.9499999999999993" customHeight="1">
      <c r="A195" s="203"/>
      <c r="B195" s="203"/>
      <c r="C195" s="203"/>
      <c r="D195" s="203"/>
      <c r="E195" s="203"/>
      <c r="F195" s="203"/>
      <c r="G195" s="203"/>
      <c r="H195" s="203"/>
      <c r="I195" s="203"/>
      <c r="J195" s="203"/>
      <c r="K195" s="203"/>
      <c r="L195" s="203"/>
      <c r="M195" s="203"/>
      <c r="N195" s="203"/>
      <c r="O195" s="203"/>
      <c r="P195" s="203"/>
      <c r="Q195" s="203"/>
      <c r="R195" s="203"/>
      <c r="S195" s="203"/>
      <c r="T195" s="203"/>
      <c r="U195" s="203"/>
      <c r="V195" s="203"/>
      <c r="W195" s="203"/>
      <c r="X195" s="203"/>
      <c r="Y195" s="203"/>
      <c r="Z195" s="203"/>
      <c r="AA195" s="203"/>
      <c r="AB195" s="203"/>
      <c r="AC195" s="203"/>
      <c r="AD195" s="203"/>
      <c r="AE195" s="203"/>
      <c r="AF195" s="203"/>
    </row>
    <row r="196" spans="1:487" s="551" customFormat="1" ht="9.75" customHeight="1">
      <c r="A196" s="553"/>
      <c r="B196" s="1465" t="s">
        <v>647</v>
      </c>
      <c r="C196" s="1465"/>
      <c r="D196" s="1465"/>
      <c r="E196" s="1465"/>
      <c r="F196" s="1465"/>
      <c r="G196" s="1465"/>
      <c r="H196" s="1465"/>
      <c r="I196" s="1465"/>
      <c r="J196" s="1465"/>
      <c r="K196" s="1465"/>
      <c r="L196" s="1465"/>
      <c r="M196" s="1465"/>
      <c r="N196" s="1465"/>
      <c r="O196" s="1465"/>
      <c r="P196" s="1465"/>
      <c r="Q196" s="1465"/>
      <c r="R196" s="1465"/>
      <c r="S196" s="1465"/>
      <c r="T196" s="1465"/>
      <c r="U196" s="1465"/>
      <c r="V196" s="1465"/>
      <c r="W196" s="1465"/>
      <c r="X196" s="1465"/>
      <c r="Y196" s="1465"/>
      <c r="Z196" s="1465"/>
      <c r="AA196" s="1465"/>
      <c r="AB196" s="1465"/>
      <c r="AC196" s="1465"/>
      <c r="AD196" s="1465"/>
      <c r="AE196" s="1465"/>
      <c r="AF196" s="58"/>
    </row>
    <row r="197" spans="1:487" s="551" customFormat="1" ht="9.9499999999999993" customHeight="1">
      <c r="A197" s="553"/>
      <c r="B197" s="1465"/>
      <c r="C197" s="1465"/>
      <c r="D197" s="1465"/>
      <c r="E197" s="1465"/>
      <c r="F197" s="1465"/>
      <c r="G197" s="1465"/>
      <c r="H197" s="1465"/>
      <c r="I197" s="1465"/>
      <c r="J197" s="1465"/>
      <c r="K197" s="1465"/>
      <c r="L197" s="1465"/>
      <c r="M197" s="1465"/>
      <c r="N197" s="1465"/>
      <c r="O197" s="1465"/>
      <c r="P197" s="1465"/>
      <c r="Q197" s="1465"/>
      <c r="R197" s="1465"/>
      <c r="S197" s="1465"/>
      <c r="T197" s="1465"/>
      <c r="U197" s="1465"/>
      <c r="V197" s="1465"/>
      <c r="W197" s="1465"/>
      <c r="X197" s="1465"/>
      <c r="Y197" s="1465"/>
      <c r="Z197" s="1465"/>
      <c r="AA197" s="1465"/>
      <c r="AB197" s="1465"/>
      <c r="AC197" s="1465"/>
      <c r="AD197" s="1465"/>
      <c r="AE197" s="1465"/>
      <c r="AF197" s="58"/>
    </row>
    <row r="198" spans="1:487" s="551" customFormat="1" ht="9.9499999999999993" customHeight="1">
      <c r="A198" s="553"/>
      <c r="B198" s="7"/>
      <c r="C198" s="67"/>
      <c r="D198" s="553"/>
      <c r="E198" s="553"/>
      <c r="F198" s="10"/>
      <c r="G198" s="553"/>
      <c r="H198" s="10"/>
      <c r="I198" s="553"/>
      <c r="J198" s="553"/>
      <c r="K198" s="553"/>
      <c r="L198" s="553"/>
      <c r="M198" s="92"/>
      <c r="N198" s="92"/>
      <c r="O198" s="92"/>
      <c r="P198" s="92"/>
      <c r="Q198" s="553"/>
      <c r="R198" s="553"/>
      <c r="S198" s="553"/>
      <c r="T198" s="553"/>
      <c r="U198" s="553"/>
      <c r="V198" s="553"/>
      <c r="W198" s="553"/>
      <c r="X198" s="553"/>
      <c r="Y198" s="10"/>
      <c r="Z198" s="10"/>
      <c r="AA198" s="10"/>
      <c r="AB198" s="10"/>
      <c r="AC198" s="10"/>
      <c r="AD198" s="10"/>
      <c r="AE198" s="10"/>
      <c r="AF198" s="7"/>
      <c r="BA198" s="13"/>
      <c r="BB198" s="13"/>
      <c r="BC198" s="13"/>
      <c r="BD198" s="13"/>
      <c r="BE198" s="13"/>
      <c r="BF198" s="13"/>
      <c r="BG198" s="13"/>
      <c r="BH198" s="13"/>
      <c r="BI198" s="13"/>
      <c r="BJ198" s="13"/>
      <c r="BK198" s="13"/>
      <c r="BL198" s="13"/>
      <c r="BM198" s="13"/>
      <c r="BN198" s="13"/>
      <c r="BO198" s="13"/>
      <c r="CF198" s="13"/>
      <c r="CG198" s="13"/>
      <c r="CH198" s="13"/>
      <c r="CI198" s="13"/>
      <c r="CJ198" s="13"/>
      <c r="CK198" s="13"/>
      <c r="CL198" s="13"/>
      <c r="CM198" s="13"/>
      <c r="CN198" s="13"/>
      <c r="CO198" s="13"/>
      <c r="CP198" s="13"/>
      <c r="CQ198" s="13"/>
      <c r="CR198" s="13"/>
      <c r="CS198" s="13"/>
      <c r="CT198" s="13"/>
      <c r="CU198" s="13"/>
      <c r="CV198" s="13"/>
      <c r="CW198" s="13"/>
      <c r="CX198" s="13"/>
      <c r="CY198" s="13"/>
      <c r="CZ198" s="13"/>
      <c r="DK198" s="13"/>
      <c r="DL198" s="13"/>
      <c r="DM198" s="13"/>
      <c r="DN198" s="13"/>
      <c r="DO198" s="13"/>
      <c r="DP198" s="13"/>
      <c r="DQ198" s="13"/>
      <c r="DR198" s="13"/>
      <c r="DS198" s="13"/>
      <c r="DT198" s="13"/>
      <c r="DU198" s="13"/>
      <c r="DV198" s="13"/>
      <c r="DW198" s="13"/>
      <c r="DX198" s="13"/>
      <c r="DY198" s="13"/>
      <c r="DZ198" s="13"/>
      <c r="EA198" s="13"/>
      <c r="EB198" s="13"/>
      <c r="EC198" s="13"/>
      <c r="ED198" s="13"/>
      <c r="EE198" s="13"/>
      <c r="EP198" s="13"/>
      <c r="EQ198" s="13"/>
      <c r="ER198" s="13"/>
      <c r="ES198" s="13"/>
      <c r="ET198" s="13"/>
      <c r="EU198" s="13"/>
      <c r="EV198" s="13"/>
      <c r="EW198" s="13"/>
      <c r="EX198" s="13"/>
      <c r="EY198" s="13"/>
      <c r="EZ198" s="13"/>
      <c r="FA198" s="13"/>
      <c r="FB198" s="13"/>
      <c r="FC198" s="13"/>
      <c r="FD198" s="13"/>
      <c r="FE198" s="13"/>
      <c r="FF198" s="13"/>
      <c r="FG198" s="13"/>
      <c r="FH198" s="13"/>
      <c r="FI198" s="13"/>
      <c r="FJ198" s="13"/>
      <c r="HA198" s="13"/>
      <c r="HB198" s="13"/>
      <c r="HC198" s="13"/>
      <c r="HD198" s="13"/>
      <c r="HE198" s="13"/>
      <c r="HF198" s="13"/>
      <c r="HG198" s="13"/>
      <c r="HH198" s="13"/>
      <c r="HI198" s="13"/>
      <c r="HJ198" s="13"/>
      <c r="HK198" s="13"/>
      <c r="HL198" s="13"/>
      <c r="HM198" s="13"/>
      <c r="HN198" s="13"/>
      <c r="HO198" s="13"/>
      <c r="IF198" s="13"/>
      <c r="IG198" s="13"/>
      <c r="IH198" s="13"/>
      <c r="II198" s="13"/>
      <c r="IJ198" s="13"/>
      <c r="IK198" s="13"/>
      <c r="IL198" s="13"/>
      <c r="IM198" s="13"/>
      <c r="IN198" s="13"/>
      <c r="IO198" s="13"/>
      <c r="IP198" s="13"/>
      <c r="IQ198" s="13"/>
      <c r="IR198" s="13"/>
      <c r="IS198" s="13"/>
      <c r="IT198" s="13"/>
      <c r="IU198" s="13"/>
      <c r="IV198" s="13"/>
      <c r="IW198" s="13"/>
      <c r="IX198" s="13"/>
      <c r="IY198" s="13"/>
      <c r="IZ198" s="13"/>
      <c r="JK198" s="13"/>
      <c r="JL198" s="13"/>
      <c r="JM198" s="13"/>
      <c r="JN198" s="13"/>
      <c r="JO198" s="13"/>
      <c r="JP198" s="13"/>
      <c r="JQ198" s="13"/>
      <c r="JR198" s="13"/>
      <c r="JS198" s="13"/>
      <c r="JT198" s="13"/>
      <c r="JU198" s="13"/>
      <c r="JV198" s="13"/>
      <c r="JW198" s="13"/>
      <c r="JX198" s="13"/>
      <c r="JY198" s="13"/>
      <c r="JZ198" s="13"/>
      <c r="KA198" s="13"/>
      <c r="KB198" s="13"/>
      <c r="KC198" s="13"/>
      <c r="KD198" s="13"/>
      <c r="KE198" s="13"/>
      <c r="KP198" s="13"/>
      <c r="KQ198" s="13"/>
      <c r="KR198" s="13"/>
      <c r="KS198" s="13"/>
      <c r="KT198" s="13"/>
      <c r="KU198" s="13"/>
      <c r="KV198" s="13"/>
      <c r="KW198" s="13"/>
      <c r="KX198" s="13"/>
      <c r="KY198" s="13"/>
      <c r="KZ198" s="13"/>
      <c r="LA198" s="13"/>
      <c r="LB198" s="13"/>
      <c r="LC198" s="13"/>
      <c r="LD198" s="13"/>
      <c r="LE198" s="13"/>
      <c r="LF198" s="13"/>
      <c r="LG198" s="13"/>
      <c r="LH198" s="13"/>
      <c r="LI198" s="13"/>
      <c r="LJ198" s="13"/>
      <c r="NA198" s="13"/>
      <c r="NB198" s="13"/>
      <c r="NC198" s="13"/>
      <c r="ND198" s="13"/>
      <c r="NE198" s="13"/>
      <c r="NF198" s="13"/>
      <c r="NG198" s="13"/>
      <c r="NH198" s="13"/>
      <c r="NI198" s="13"/>
      <c r="NJ198" s="13"/>
      <c r="NK198" s="13"/>
      <c r="NL198" s="13"/>
      <c r="NM198" s="13"/>
      <c r="NN198" s="13"/>
      <c r="NO198" s="13"/>
      <c r="OF198" s="13"/>
      <c r="OG198" s="13"/>
      <c r="OH198" s="13"/>
      <c r="OI198" s="13"/>
      <c r="OJ198" s="13"/>
      <c r="OK198" s="13"/>
      <c r="OL198" s="13"/>
      <c r="OM198" s="13"/>
      <c r="ON198" s="13"/>
      <c r="OO198" s="13"/>
      <c r="OP198" s="13"/>
      <c r="OQ198" s="13"/>
      <c r="OR198" s="13"/>
      <c r="OS198" s="13"/>
      <c r="OT198" s="13"/>
      <c r="OU198" s="13"/>
      <c r="OV198" s="13"/>
      <c r="OW198" s="13"/>
      <c r="OX198" s="13"/>
      <c r="OY198" s="13"/>
      <c r="OZ198" s="13"/>
      <c r="PK198" s="13"/>
      <c r="PL198" s="13"/>
      <c r="PM198" s="13"/>
      <c r="PN198" s="13"/>
      <c r="PO198" s="13"/>
      <c r="PP198" s="13"/>
      <c r="PQ198" s="13"/>
      <c r="PR198" s="13"/>
      <c r="PS198" s="13"/>
      <c r="PT198" s="13"/>
      <c r="PU198" s="13"/>
      <c r="PV198" s="13"/>
      <c r="PW198" s="13"/>
      <c r="PX198" s="13"/>
      <c r="PY198" s="13"/>
      <c r="PZ198" s="13"/>
      <c r="QA198" s="13"/>
      <c r="QB198" s="13"/>
      <c r="QC198" s="13"/>
      <c r="QD198" s="13"/>
      <c r="QE198" s="13"/>
      <c r="QP198" s="13"/>
      <c r="QQ198" s="13"/>
      <c r="QR198" s="13"/>
      <c r="QS198" s="13"/>
      <c r="QT198" s="13"/>
      <c r="QU198" s="13"/>
      <c r="QV198" s="13"/>
      <c r="QW198" s="13"/>
      <c r="QX198" s="13"/>
      <c r="QY198" s="13"/>
      <c r="QZ198" s="13"/>
      <c r="RA198" s="13"/>
      <c r="RB198" s="13"/>
      <c r="RC198" s="13"/>
      <c r="RD198" s="13"/>
      <c r="RE198" s="13"/>
      <c r="RF198" s="13"/>
      <c r="RG198" s="13"/>
      <c r="RH198" s="13"/>
      <c r="RI198" s="13"/>
      <c r="RJ198" s="13"/>
    </row>
    <row r="199" spans="1:487" s="551" customFormat="1" ht="9.9499999999999993" customHeight="1">
      <c r="A199" s="553"/>
      <c r="B199" s="7"/>
      <c r="C199" s="1610" t="s">
        <v>619</v>
      </c>
      <c r="D199" s="1611"/>
      <c r="E199" s="1611"/>
      <c r="F199" s="1611"/>
      <c r="G199" s="1611"/>
      <c r="H199" s="1611"/>
      <c r="I199" s="1611"/>
      <c r="J199" s="1611"/>
      <c r="K199" s="1611"/>
      <c r="L199" s="1611"/>
      <c r="M199" s="1611"/>
      <c r="N199" s="1611"/>
      <c r="O199" s="1611"/>
      <c r="P199" s="1611"/>
      <c r="Q199" s="1611"/>
      <c r="R199" s="1611"/>
      <c r="S199" s="1611"/>
      <c r="T199" s="1611"/>
      <c r="U199" s="1611"/>
      <c r="V199" s="1611"/>
      <c r="W199" s="1611"/>
      <c r="X199" s="1611"/>
      <c r="Y199" s="1611"/>
      <c r="Z199" s="1611"/>
      <c r="AA199" s="1611"/>
      <c r="AB199" s="1611"/>
      <c r="AC199" s="1611"/>
      <c r="AD199" s="1612"/>
      <c r="AE199" s="10"/>
      <c r="AF199" s="7"/>
      <c r="BA199" s="13"/>
      <c r="BB199" s="13"/>
      <c r="BC199" s="13"/>
      <c r="BD199" s="13"/>
      <c r="BE199" s="13"/>
      <c r="BF199" s="13"/>
      <c r="BG199" s="13"/>
      <c r="BH199" s="13"/>
      <c r="BI199" s="13"/>
      <c r="BJ199" s="13"/>
      <c r="BK199" s="13"/>
      <c r="BL199" s="13"/>
      <c r="BM199" s="13"/>
      <c r="BN199" s="13"/>
      <c r="BO199" s="13"/>
      <c r="BP199" s="1278" t="s">
        <v>213</v>
      </c>
      <c r="BQ199" s="1278"/>
      <c r="BR199" s="1278"/>
      <c r="BS199" s="1278"/>
      <c r="BT199" s="1278"/>
      <c r="BU199" s="1278"/>
      <c r="BV199" s="1278"/>
      <c r="BW199" s="1609"/>
      <c r="BX199" s="1609"/>
      <c r="BY199" s="1608"/>
      <c r="BZ199" s="1608"/>
      <c r="CA199" s="1608"/>
      <c r="CB199" s="1608"/>
      <c r="CC199" s="1608"/>
      <c r="CD199" s="1608"/>
      <c r="CF199" s="13"/>
      <c r="CG199" s="13"/>
      <c r="CH199" s="13"/>
      <c r="CI199" s="13"/>
      <c r="CJ199" s="13"/>
      <c r="CK199" s="13"/>
      <c r="CL199" s="13"/>
      <c r="CM199" s="13"/>
      <c r="CN199" s="13"/>
      <c r="CO199" s="13"/>
      <c r="CP199" s="13"/>
      <c r="CQ199" s="13"/>
      <c r="CR199" s="13"/>
      <c r="CS199" s="13"/>
      <c r="CT199" s="13"/>
      <c r="CU199" s="13"/>
      <c r="CV199" s="13"/>
      <c r="CW199" s="13"/>
      <c r="CX199" s="13"/>
      <c r="CY199" s="13"/>
      <c r="CZ199" s="13"/>
      <c r="DK199" s="13"/>
      <c r="DL199" s="13"/>
      <c r="DM199" s="13"/>
      <c r="DN199" s="13"/>
      <c r="DO199" s="13"/>
      <c r="DP199" s="13"/>
      <c r="DQ199" s="13"/>
      <c r="DR199" s="13"/>
      <c r="DS199" s="13"/>
      <c r="DT199" s="13"/>
      <c r="DU199" s="13"/>
      <c r="DV199" s="13"/>
      <c r="DW199" s="13"/>
      <c r="DX199" s="13"/>
      <c r="DY199" s="13"/>
      <c r="DZ199" s="13"/>
      <c r="EA199" s="13"/>
      <c r="EB199" s="13"/>
      <c r="EC199" s="13"/>
      <c r="ED199" s="13"/>
      <c r="EE199" s="13"/>
      <c r="EP199" s="13"/>
      <c r="EQ199" s="13"/>
      <c r="ER199" s="13"/>
      <c r="ES199" s="13"/>
      <c r="ET199" s="13"/>
      <c r="EU199" s="13"/>
      <c r="EV199" s="13"/>
      <c r="EW199" s="13"/>
      <c r="EX199" s="13"/>
      <c r="EY199" s="13"/>
      <c r="EZ199" s="13"/>
      <c r="FA199" s="13"/>
      <c r="FB199" s="13"/>
      <c r="FC199" s="13"/>
      <c r="FD199" s="13"/>
      <c r="FE199" s="13"/>
      <c r="FF199" s="13"/>
      <c r="FG199" s="13"/>
      <c r="FH199" s="13"/>
      <c r="FI199" s="13"/>
      <c r="FJ199" s="13"/>
      <c r="HA199" s="13"/>
      <c r="HB199" s="13"/>
      <c r="HC199" s="13"/>
      <c r="HD199" s="13"/>
      <c r="HE199" s="13"/>
      <c r="HF199" s="13"/>
      <c r="HG199" s="13"/>
      <c r="HH199" s="13"/>
      <c r="HI199" s="13"/>
      <c r="HJ199" s="13"/>
      <c r="HK199" s="13"/>
      <c r="HL199" s="13"/>
      <c r="HM199" s="13"/>
      <c r="HN199" s="13"/>
      <c r="HO199" s="13"/>
      <c r="HP199" s="1278" t="s">
        <v>213</v>
      </c>
      <c r="HQ199" s="1278"/>
      <c r="HR199" s="1278"/>
      <c r="HS199" s="1278"/>
      <c r="HT199" s="1278"/>
      <c r="HU199" s="1278"/>
      <c r="HV199" s="1278"/>
      <c r="HW199" s="1609"/>
      <c r="HX199" s="1609"/>
      <c r="HY199" s="1608"/>
      <c r="HZ199" s="1608"/>
      <c r="IA199" s="1608"/>
      <c r="IB199" s="1608"/>
      <c r="IC199" s="1608"/>
      <c r="ID199" s="1608"/>
      <c r="IF199" s="13"/>
      <c r="IG199" s="13"/>
      <c r="IH199" s="13"/>
      <c r="II199" s="13"/>
      <c r="IJ199" s="13"/>
      <c r="IK199" s="13"/>
      <c r="IL199" s="13"/>
      <c r="IM199" s="13"/>
      <c r="IN199" s="13"/>
      <c r="IO199" s="13"/>
      <c r="IP199" s="13"/>
      <c r="IQ199" s="13"/>
      <c r="IR199" s="13"/>
      <c r="IS199" s="13"/>
      <c r="IT199" s="13"/>
      <c r="IU199" s="13"/>
      <c r="IV199" s="13"/>
      <c r="IW199" s="13"/>
      <c r="IX199" s="13"/>
      <c r="IY199" s="13"/>
      <c r="IZ199" s="13"/>
      <c r="JK199" s="13"/>
      <c r="JL199" s="13"/>
      <c r="JM199" s="13"/>
      <c r="JN199" s="13"/>
      <c r="JO199" s="13"/>
      <c r="JP199" s="13"/>
      <c r="JQ199" s="13"/>
      <c r="JR199" s="13"/>
      <c r="JS199" s="13"/>
      <c r="JT199" s="13"/>
      <c r="JU199" s="13"/>
      <c r="JV199" s="13"/>
      <c r="JW199" s="13"/>
      <c r="JX199" s="13"/>
      <c r="JY199" s="13"/>
      <c r="JZ199" s="13"/>
      <c r="KA199" s="13"/>
      <c r="KB199" s="13"/>
      <c r="KC199" s="13"/>
      <c r="KD199" s="13"/>
      <c r="KE199" s="13"/>
      <c r="KP199" s="13"/>
      <c r="KQ199" s="13"/>
      <c r="KR199" s="13"/>
      <c r="KS199" s="13"/>
      <c r="KT199" s="13"/>
      <c r="KU199" s="13"/>
      <c r="KV199" s="13"/>
      <c r="KW199" s="13"/>
      <c r="KX199" s="13"/>
      <c r="KY199" s="13"/>
      <c r="KZ199" s="13"/>
      <c r="LA199" s="13"/>
      <c r="LB199" s="13"/>
      <c r="LC199" s="13"/>
      <c r="LD199" s="13"/>
      <c r="LE199" s="13"/>
      <c r="LF199" s="13"/>
      <c r="LG199" s="13"/>
      <c r="LH199" s="13"/>
      <c r="LI199" s="13"/>
      <c r="LJ199" s="13"/>
      <c r="NA199" s="13"/>
      <c r="NB199" s="13"/>
      <c r="NC199" s="13"/>
      <c r="ND199" s="13"/>
      <c r="NE199" s="13"/>
      <c r="NF199" s="13"/>
      <c r="NG199" s="13"/>
      <c r="NH199" s="13"/>
      <c r="NI199" s="13"/>
      <c r="NJ199" s="13"/>
      <c r="NK199" s="13"/>
      <c r="NL199" s="13"/>
      <c r="NM199" s="13"/>
      <c r="NN199" s="13"/>
      <c r="NO199" s="13"/>
      <c r="NP199" s="1278" t="s">
        <v>213</v>
      </c>
      <c r="NQ199" s="1278"/>
      <c r="NR199" s="1278"/>
      <c r="NS199" s="1278"/>
      <c r="NT199" s="1278"/>
      <c r="NU199" s="1278"/>
      <c r="NV199" s="1278"/>
      <c r="NW199" s="1609"/>
      <c r="NX199" s="1609"/>
      <c r="NY199" s="1608"/>
      <c r="NZ199" s="1608"/>
      <c r="OA199" s="1608"/>
      <c r="OB199" s="1608"/>
      <c r="OC199" s="1608"/>
      <c r="OD199" s="1608"/>
      <c r="OF199" s="13"/>
      <c r="OG199" s="13"/>
      <c r="OH199" s="13"/>
      <c r="OI199" s="13"/>
      <c r="OJ199" s="13"/>
      <c r="OK199" s="13"/>
      <c r="OL199" s="13"/>
      <c r="OM199" s="13"/>
      <c r="ON199" s="13"/>
      <c r="OO199" s="13"/>
      <c r="OP199" s="13"/>
      <c r="OQ199" s="13"/>
      <c r="OR199" s="13"/>
      <c r="OS199" s="13"/>
      <c r="OT199" s="13"/>
      <c r="OU199" s="13"/>
      <c r="OV199" s="13"/>
      <c r="OW199" s="13"/>
      <c r="OX199" s="13"/>
      <c r="OY199" s="13"/>
      <c r="OZ199" s="13"/>
      <c r="PK199" s="13"/>
      <c r="PL199" s="13"/>
      <c r="PM199" s="13"/>
      <c r="PN199" s="13"/>
      <c r="PO199" s="13"/>
      <c r="PP199" s="13"/>
      <c r="PQ199" s="13"/>
      <c r="PR199" s="13"/>
      <c r="PS199" s="13"/>
      <c r="PT199" s="13"/>
      <c r="PU199" s="13"/>
      <c r="PV199" s="13"/>
      <c r="PW199" s="13"/>
      <c r="PX199" s="13"/>
      <c r="PY199" s="13"/>
      <c r="PZ199" s="13"/>
      <c r="QA199" s="13"/>
      <c r="QB199" s="13"/>
      <c r="QC199" s="13"/>
      <c r="QD199" s="13"/>
      <c r="QE199" s="13"/>
      <c r="QP199" s="13"/>
      <c r="QQ199" s="13"/>
      <c r="QR199" s="13"/>
      <c r="QS199" s="13"/>
      <c r="QT199" s="13"/>
      <c r="QU199" s="13"/>
      <c r="QV199" s="13"/>
      <c r="QW199" s="13"/>
      <c r="QX199" s="13"/>
      <c r="QY199" s="13"/>
      <c r="QZ199" s="13"/>
      <c r="RA199" s="13"/>
      <c r="RB199" s="13"/>
      <c r="RC199" s="13"/>
      <c r="RD199" s="13"/>
      <c r="RE199" s="13"/>
      <c r="RF199" s="13"/>
      <c r="RG199" s="13"/>
      <c r="RH199" s="13"/>
      <c r="RI199" s="13"/>
      <c r="RJ199" s="13"/>
    </row>
    <row r="200" spans="1:487" s="551" customFormat="1" ht="9.75" customHeight="1">
      <c r="A200" s="553"/>
      <c r="B200" s="7"/>
      <c r="C200" s="1613"/>
      <c r="D200" s="1614"/>
      <c r="E200" s="1614"/>
      <c r="F200" s="1614"/>
      <c r="G200" s="1614"/>
      <c r="H200" s="1614"/>
      <c r="I200" s="1614"/>
      <c r="J200" s="1614"/>
      <c r="K200" s="1614"/>
      <c r="L200" s="1614"/>
      <c r="M200" s="1614"/>
      <c r="N200" s="1614"/>
      <c r="O200" s="1614"/>
      <c r="P200" s="1614"/>
      <c r="Q200" s="1614"/>
      <c r="R200" s="1614"/>
      <c r="S200" s="1614"/>
      <c r="T200" s="1614"/>
      <c r="U200" s="1614"/>
      <c r="V200" s="1614"/>
      <c r="W200" s="1614"/>
      <c r="X200" s="1614"/>
      <c r="Y200" s="1614"/>
      <c r="Z200" s="1614"/>
      <c r="AA200" s="1614"/>
      <c r="AB200" s="1614"/>
      <c r="AC200" s="1614"/>
      <c r="AD200" s="1615"/>
      <c r="AE200" s="10"/>
      <c r="AF200" s="7"/>
      <c r="BA200" s="13"/>
      <c r="BB200" s="13"/>
      <c r="BC200" s="13"/>
      <c r="BD200" s="13"/>
      <c r="BE200" s="13"/>
      <c r="BF200" s="13"/>
      <c r="BG200" s="13"/>
      <c r="BH200" s="13"/>
      <c r="BI200" s="13"/>
      <c r="BJ200" s="13"/>
      <c r="BK200" s="13"/>
      <c r="BL200" s="13"/>
      <c r="BM200" s="238"/>
      <c r="BN200" s="13"/>
      <c r="BO200" s="13"/>
      <c r="BP200" s="1278"/>
      <c r="BQ200" s="1278"/>
      <c r="BR200" s="1278"/>
      <c r="BS200" s="1278"/>
      <c r="BT200" s="1278"/>
      <c r="BU200" s="1278"/>
      <c r="BV200" s="1278"/>
      <c r="BW200" s="1609"/>
      <c r="BX200" s="1609"/>
      <c r="BY200" s="1608"/>
      <c r="BZ200" s="1608"/>
      <c r="CA200" s="1608"/>
      <c r="CB200" s="1608"/>
      <c r="CC200" s="1608"/>
      <c r="CD200" s="1608"/>
      <c r="CF200" s="13"/>
      <c r="CG200" s="13"/>
      <c r="CH200" s="13"/>
      <c r="CI200" s="13"/>
      <c r="CJ200" s="13"/>
      <c r="CK200" s="13"/>
      <c r="CL200" s="13"/>
      <c r="CM200" s="13"/>
      <c r="CN200" s="13"/>
      <c r="CO200" s="13"/>
      <c r="CP200" s="13"/>
      <c r="CQ200" s="13"/>
      <c r="CR200" s="13"/>
      <c r="CS200" s="13"/>
      <c r="CT200" s="13"/>
      <c r="CU200" s="13"/>
      <c r="CV200" s="13"/>
      <c r="CW200" s="13"/>
      <c r="CX200" s="13"/>
      <c r="CY200" s="13"/>
      <c r="CZ200" s="13"/>
      <c r="DK200" s="13"/>
      <c r="DL200" s="13"/>
      <c r="DM200" s="13"/>
      <c r="DN200" s="13"/>
      <c r="DO200" s="13"/>
      <c r="DP200" s="13"/>
      <c r="DQ200" s="13"/>
      <c r="DR200" s="13"/>
      <c r="DS200" s="13"/>
      <c r="DT200" s="13"/>
      <c r="DU200" s="13"/>
      <c r="DV200" s="13"/>
      <c r="DW200" s="13"/>
      <c r="DX200" s="13"/>
      <c r="DY200" s="13"/>
      <c r="DZ200" s="13"/>
      <c r="EA200" s="13"/>
      <c r="EB200" s="13"/>
      <c r="EC200" s="13"/>
      <c r="ED200" s="13"/>
      <c r="EE200" s="13"/>
      <c r="EP200" s="13"/>
      <c r="EQ200" s="13"/>
      <c r="ER200" s="13"/>
      <c r="ES200" s="13"/>
      <c r="ET200" s="13"/>
      <c r="EU200" s="13"/>
      <c r="EV200" s="13"/>
      <c r="EW200" s="13"/>
      <c r="EX200" s="13"/>
      <c r="EY200" s="13"/>
      <c r="EZ200" s="13"/>
      <c r="FA200" s="13"/>
      <c r="FB200" s="13"/>
      <c r="FC200" s="13"/>
      <c r="FD200" s="13"/>
      <c r="FE200" s="13"/>
      <c r="FF200" s="13"/>
      <c r="FG200" s="13"/>
      <c r="FH200" s="13"/>
      <c r="FI200" s="13"/>
      <c r="FJ200" s="13"/>
      <c r="HA200" s="13"/>
      <c r="HB200" s="13"/>
      <c r="HC200" s="13"/>
      <c r="HD200" s="13"/>
      <c r="HE200" s="13"/>
      <c r="HF200" s="13"/>
      <c r="HG200" s="13"/>
      <c r="HH200" s="13"/>
      <c r="HI200" s="13"/>
      <c r="HJ200" s="13"/>
      <c r="HK200" s="13"/>
      <c r="HL200" s="13"/>
      <c r="HM200" s="238"/>
      <c r="HN200" s="13"/>
      <c r="HO200" s="13"/>
      <c r="HP200" s="1278"/>
      <c r="HQ200" s="1278"/>
      <c r="HR200" s="1278"/>
      <c r="HS200" s="1278"/>
      <c r="HT200" s="1278"/>
      <c r="HU200" s="1278"/>
      <c r="HV200" s="1278"/>
      <c r="HW200" s="1609"/>
      <c r="HX200" s="1609"/>
      <c r="HY200" s="1608"/>
      <c r="HZ200" s="1608"/>
      <c r="IA200" s="1608"/>
      <c r="IB200" s="1608"/>
      <c r="IC200" s="1608"/>
      <c r="ID200" s="1608"/>
      <c r="IF200" s="13"/>
      <c r="IG200" s="13"/>
      <c r="IH200" s="13"/>
      <c r="II200" s="13"/>
      <c r="IJ200" s="13"/>
      <c r="IK200" s="13"/>
      <c r="IL200" s="13"/>
      <c r="IM200" s="13"/>
      <c r="IN200" s="13"/>
      <c r="IO200" s="13"/>
      <c r="IP200" s="13"/>
      <c r="IQ200" s="13"/>
      <c r="IR200" s="13"/>
      <c r="IS200" s="13"/>
      <c r="IT200" s="13"/>
      <c r="IU200" s="13"/>
      <c r="IV200" s="13"/>
      <c r="IW200" s="13"/>
      <c r="IX200" s="13"/>
      <c r="IY200" s="13"/>
      <c r="IZ200" s="13"/>
      <c r="JK200" s="13"/>
      <c r="JL200" s="13"/>
      <c r="JM200" s="13"/>
      <c r="JN200" s="13"/>
      <c r="JO200" s="13"/>
      <c r="JP200" s="13"/>
      <c r="JQ200" s="13"/>
      <c r="JR200" s="13"/>
      <c r="JS200" s="13"/>
      <c r="JT200" s="13"/>
      <c r="JU200" s="13"/>
      <c r="JV200" s="13"/>
      <c r="JW200" s="13"/>
      <c r="JX200" s="13"/>
      <c r="JY200" s="13"/>
      <c r="JZ200" s="13"/>
      <c r="KA200" s="13"/>
      <c r="KB200" s="13"/>
      <c r="KC200" s="13"/>
      <c r="KD200" s="13"/>
      <c r="KE200" s="13"/>
      <c r="KP200" s="13"/>
      <c r="KQ200" s="13"/>
      <c r="KR200" s="13"/>
      <c r="KS200" s="13"/>
      <c r="KT200" s="13"/>
      <c r="KU200" s="13"/>
      <c r="KV200" s="13"/>
      <c r="KW200" s="13"/>
      <c r="KX200" s="13"/>
      <c r="KY200" s="13"/>
      <c r="KZ200" s="13"/>
      <c r="LA200" s="13"/>
      <c r="LB200" s="13"/>
      <c r="LC200" s="13"/>
      <c r="LD200" s="13"/>
      <c r="LE200" s="13"/>
      <c r="LF200" s="13"/>
      <c r="LG200" s="13"/>
      <c r="LH200" s="13"/>
      <c r="LI200" s="13"/>
      <c r="LJ200" s="13"/>
      <c r="NA200" s="13"/>
      <c r="NB200" s="13"/>
      <c r="NC200" s="13"/>
      <c r="ND200" s="13"/>
      <c r="NE200" s="13"/>
      <c r="NF200" s="13"/>
      <c r="NG200" s="13"/>
      <c r="NH200" s="13"/>
      <c r="NI200" s="13"/>
      <c r="NJ200" s="13"/>
      <c r="NK200" s="13"/>
      <c r="NL200" s="13"/>
      <c r="NM200" s="238"/>
      <c r="NN200" s="13"/>
      <c r="NO200" s="13"/>
      <c r="NP200" s="1278"/>
      <c r="NQ200" s="1278"/>
      <c r="NR200" s="1278"/>
      <c r="NS200" s="1278"/>
      <c r="NT200" s="1278"/>
      <c r="NU200" s="1278"/>
      <c r="NV200" s="1278"/>
      <c r="NW200" s="1609"/>
      <c r="NX200" s="1609"/>
      <c r="NY200" s="1608"/>
      <c r="NZ200" s="1608"/>
      <c r="OA200" s="1608"/>
      <c r="OB200" s="1608"/>
      <c r="OC200" s="1608"/>
      <c r="OD200" s="1608"/>
      <c r="OF200" s="13"/>
      <c r="OG200" s="13"/>
      <c r="OH200" s="13"/>
      <c r="OI200" s="13"/>
      <c r="OJ200" s="13"/>
      <c r="OK200" s="13"/>
      <c r="OL200" s="13"/>
      <c r="OM200" s="13"/>
      <c r="ON200" s="13"/>
      <c r="OO200" s="13"/>
      <c r="OP200" s="13"/>
      <c r="OQ200" s="13"/>
      <c r="OR200" s="13"/>
      <c r="OS200" s="13"/>
      <c r="OT200" s="13"/>
      <c r="OU200" s="13"/>
      <c r="OV200" s="13"/>
      <c r="OW200" s="13"/>
      <c r="OX200" s="13"/>
      <c r="OY200" s="13"/>
      <c r="OZ200" s="13"/>
      <c r="PK200" s="13"/>
      <c r="PL200" s="13"/>
      <c r="PM200" s="13"/>
      <c r="PN200" s="13"/>
      <c r="PO200" s="13"/>
      <c r="PP200" s="13"/>
      <c r="PQ200" s="13"/>
      <c r="PR200" s="13"/>
      <c r="PS200" s="13"/>
      <c r="PT200" s="13"/>
      <c r="PU200" s="13"/>
      <c r="PV200" s="13"/>
      <c r="PW200" s="13"/>
      <c r="PX200" s="13"/>
      <c r="PY200" s="13"/>
      <c r="PZ200" s="13"/>
      <c r="QA200" s="13"/>
      <c r="QB200" s="13"/>
      <c r="QC200" s="13"/>
      <c r="QD200" s="13"/>
      <c r="QE200" s="13"/>
      <c r="QP200" s="13"/>
      <c r="QQ200" s="13"/>
      <c r="QR200" s="13"/>
      <c r="QS200" s="13"/>
      <c r="QT200" s="13"/>
      <c r="QU200" s="13"/>
      <c r="QV200" s="13"/>
      <c r="QW200" s="13"/>
      <c r="QX200" s="13"/>
      <c r="QY200" s="13"/>
      <c r="QZ200" s="13"/>
      <c r="RA200" s="13"/>
      <c r="RB200" s="13"/>
      <c r="RC200" s="13"/>
      <c r="RD200" s="13"/>
      <c r="RE200" s="13"/>
      <c r="RF200" s="13"/>
      <c r="RG200" s="13"/>
      <c r="RH200" s="13"/>
      <c r="RI200" s="13"/>
      <c r="RJ200" s="13"/>
    </row>
    <row r="201" spans="1:487" s="276" customFormat="1" ht="9.75" customHeight="1">
      <c r="E201" s="224"/>
      <c r="F201" s="224"/>
      <c r="G201" s="224"/>
      <c r="H201" s="224"/>
      <c r="I201" s="280"/>
      <c r="J201" s="280"/>
      <c r="K201" s="258"/>
      <c r="L201" s="258"/>
      <c r="M201" s="258"/>
      <c r="N201" s="258"/>
      <c r="O201" s="258"/>
      <c r="P201" s="258"/>
      <c r="Q201" s="546"/>
      <c r="R201" s="546"/>
      <c r="S201" s="546"/>
      <c r="T201" s="546"/>
      <c r="U201" s="546"/>
    </row>
    <row r="202" spans="1:487" s="551" customFormat="1" ht="9.9499999999999993" customHeight="1">
      <c r="A202" s="553"/>
      <c r="B202" s="559"/>
      <c r="C202" s="1601" t="s">
        <v>648</v>
      </c>
      <c r="D202" s="1602"/>
      <c r="E202" s="1602"/>
      <c r="F202" s="1602"/>
      <c r="G202" s="1602"/>
      <c r="H202" s="1602"/>
      <c r="I202" s="1602"/>
      <c r="J202" s="1602"/>
      <c r="K202" s="1602"/>
      <c r="L202" s="1602"/>
      <c r="M202" s="1602"/>
      <c r="N202" s="1602"/>
      <c r="O202" s="1602"/>
      <c r="P202" s="1602"/>
      <c r="Q202" s="1602"/>
      <c r="R202" s="1602"/>
      <c r="S202" s="1602"/>
      <c r="T202" s="1602"/>
      <c r="U202" s="1602"/>
      <c r="V202" s="1602"/>
      <c r="W202" s="1602"/>
      <c r="X202" s="1602"/>
      <c r="Y202" s="1602"/>
      <c r="Z202" s="1602"/>
      <c r="AA202" s="1602"/>
      <c r="AB202" s="1602"/>
      <c r="AC202" s="1602"/>
      <c r="AD202" s="1603"/>
      <c r="AE202" s="7"/>
      <c r="AF202" s="7"/>
    </row>
    <row r="203" spans="1:487" s="551" customFormat="1" ht="9.9499999999999993" customHeight="1">
      <c r="A203" s="553"/>
      <c r="B203" s="559"/>
      <c r="C203" s="1604"/>
      <c r="D203" s="1605"/>
      <c r="E203" s="1605"/>
      <c r="F203" s="1605"/>
      <c r="G203" s="1605"/>
      <c r="H203" s="1605"/>
      <c r="I203" s="1605"/>
      <c r="J203" s="1605"/>
      <c r="K203" s="1605"/>
      <c r="L203" s="1605"/>
      <c r="M203" s="1605"/>
      <c r="N203" s="1605"/>
      <c r="O203" s="1605"/>
      <c r="P203" s="1605"/>
      <c r="Q203" s="1605"/>
      <c r="R203" s="1605"/>
      <c r="S203" s="1605"/>
      <c r="T203" s="1605"/>
      <c r="U203" s="1605"/>
      <c r="V203" s="1605"/>
      <c r="W203" s="1605"/>
      <c r="X203" s="1605"/>
      <c r="Y203" s="1605"/>
      <c r="Z203" s="1605"/>
      <c r="AA203" s="1605"/>
      <c r="AB203" s="1605"/>
      <c r="AC203" s="1605"/>
      <c r="AD203" s="1606"/>
      <c r="AE203" s="7"/>
      <c r="AF203" s="7"/>
    </row>
    <row r="204" spans="1:487" s="551" customFormat="1" ht="9.9499999999999993" customHeight="1">
      <c r="A204" s="553"/>
      <c r="B204" s="7"/>
      <c r="C204" s="1607" t="s">
        <v>669</v>
      </c>
      <c r="D204" s="1607"/>
      <c r="E204" s="1607"/>
      <c r="F204" s="1607"/>
      <c r="G204" s="1607"/>
      <c r="H204" s="1607"/>
      <c r="I204" s="1607"/>
      <c r="J204" s="1607"/>
      <c r="K204" s="1607"/>
      <c r="L204" s="1607"/>
      <c r="M204" s="1607"/>
      <c r="N204" s="1607"/>
      <c r="O204" s="1607"/>
      <c r="P204" s="1607"/>
      <c r="Q204" s="1607"/>
      <c r="R204" s="1607"/>
      <c r="S204" s="1607"/>
      <c r="T204" s="1607"/>
      <c r="U204" s="1607"/>
      <c r="V204" s="1607"/>
      <c r="W204" s="1607"/>
      <c r="X204" s="1607"/>
      <c r="Y204" s="1607"/>
      <c r="Z204" s="1607"/>
      <c r="AA204" s="1607"/>
      <c r="AB204" s="1607"/>
      <c r="AC204" s="1607"/>
      <c r="AD204" s="1607"/>
      <c r="AE204" s="10"/>
      <c r="AF204" s="7"/>
      <c r="BA204" s="1240">
        <v>8</v>
      </c>
      <c r="BB204" s="1240"/>
      <c r="BC204" s="1240"/>
      <c r="BD204" s="1240"/>
      <c r="BE204" s="1240"/>
      <c r="BF204" s="1240"/>
      <c r="BG204" s="1240"/>
      <c r="BH204" s="1240"/>
      <c r="BI204" s="1240"/>
      <c r="BJ204" s="1240"/>
      <c r="BK204" s="1240"/>
      <c r="BL204" s="1240"/>
      <c r="BM204" s="1240"/>
      <c r="BN204" s="1240"/>
      <c r="BO204" s="1240"/>
      <c r="BP204" s="1240"/>
      <c r="BQ204" s="1240"/>
      <c r="BR204" s="1240"/>
      <c r="BS204" s="1241"/>
      <c r="BT204" s="1241"/>
      <c r="BU204" s="1241"/>
      <c r="BV204" s="1241"/>
      <c r="BW204" s="1241"/>
      <c r="BX204" s="1241"/>
      <c r="BY204" s="1241"/>
      <c r="BZ204" s="1241">
        <f>+BV204*BS204</f>
        <v>0</v>
      </c>
      <c r="CA204" s="1241"/>
      <c r="CB204" s="1241"/>
      <c r="CC204" s="1241"/>
      <c r="CD204" s="1241"/>
      <c r="CF204" s="1240">
        <v>8</v>
      </c>
      <c r="CG204" s="1240"/>
      <c r="CH204" s="1240"/>
      <c r="CI204" s="1240"/>
      <c r="CJ204" s="1240"/>
      <c r="CK204" s="1240"/>
      <c r="CL204" s="1240"/>
      <c r="CM204" s="1240"/>
      <c r="CN204" s="1240"/>
      <c r="CO204" s="1240"/>
      <c r="CP204" s="1240"/>
      <c r="CQ204" s="1240"/>
      <c r="CR204" s="1240"/>
      <c r="CS204" s="1240"/>
      <c r="CT204" s="1240"/>
      <c r="CU204" s="1240"/>
      <c r="CV204" s="1240"/>
      <c r="CW204" s="1240"/>
      <c r="CX204" s="1241"/>
      <c r="CY204" s="1241"/>
      <c r="CZ204" s="1241"/>
      <c r="DA204" s="1241"/>
      <c r="DB204" s="1241"/>
      <c r="DC204" s="1241"/>
      <c r="DD204" s="1241"/>
      <c r="DE204" s="1241">
        <f>+DA204*CX204</f>
        <v>0</v>
      </c>
      <c r="DF204" s="1241"/>
      <c r="DG204" s="1241"/>
      <c r="DH204" s="1241"/>
      <c r="DI204" s="1241"/>
      <c r="DK204" s="1240">
        <v>8</v>
      </c>
      <c r="DL204" s="1240"/>
      <c r="DM204" s="1240"/>
      <c r="DN204" s="1240"/>
      <c r="DO204" s="1240"/>
      <c r="DP204" s="1240"/>
      <c r="DQ204" s="1240"/>
      <c r="DR204" s="1240"/>
      <c r="DS204" s="1240"/>
      <c r="DT204" s="1240"/>
      <c r="DU204" s="1240"/>
      <c r="DV204" s="1240"/>
      <c r="DW204" s="1240"/>
      <c r="DX204" s="1240"/>
      <c r="DY204" s="1240"/>
      <c r="DZ204" s="1240"/>
      <c r="EA204" s="1240"/>
      <c r="EB204" s="1240"/>
      <c r="EC204" s="1241"/>
      <c r="ED204" s="1241"/>
      <c r="EE204" s="1241"/>
      <c r="EF204" s="1241"/>
      <c r="EG204" s="1241"/>
      <c r="EH204" s="1241"/>
      <c r="EI204" s="1241"/>
      <c r="EJ204" s="1241">
        <f>+EF204*EC204</f>
        <v>0</v>
      </c>
      <c r="EK204" s="1241"/>
      <c r="EL204" s="1241"/>
      <c r="EM204" s="1241"/>
      <c r="EN204" s="1241"/>
      <c r="EP204" s="1240">
        <v>8</v>
      </c>
      <c r="EQ204" s="1240"/>
      <c r="ER204" s="1240"/>
      <c r="ES204" s="1240"/>
      <c r="ET204" s="1240"/>
      <c r="EU204" s="1240"/>
      <c r="EV204" s="1240"/>
      <c r="EW204" s="1240"/>
      <c r="EX204" s="1240"/>
      <c r="EY204" s="1240"/>
      <c r="EZ204" s="1240"/>
      <c r="FA204" s="1240"/>
      <c r="FB204" s="1240"/>
      <c r="FC204" s="1240"/>
      <c r="FD204" s="1240"/>
      <c r="FE204" s="1240"/>
      <c r="FF204" s="1240"/>
      <c r="FG204" s="1240"/>
      <c r="FH204" s="1241"/>
      <c r="FI204" s="1241"/>
      <c r="FJ204" s="1241"/>
      <c r="FK204" s="1241"/>
      <c r="FL204" s="1241"/>
      <c r="FM204" s="1241"/>
      <c r="FN204" s="1241"/>
      <c r="FO204" s="1241">
        <f>+FK204*FH204</f>
        <v>0</v>
      </c>
      <c r="FP204" s="1241"/>
      <c r="FQ204" s="1241"/>
      <c r="FR204" s="1241"/>
      <c r="FS204" s="1241"/>
      <c r="HA204" s="1240">
        <v>8</v>
      </c>
      <c r="HB204" s="1240"/>
      <c r="HC204" s="1240"/>
      <c r="HD204" s="1240"/>
      <c r="HE204" s="1240"/>
      <c r="HF204" s="1240"/>
      <c r="HG204" s="1240"/>
      <c r="HH204" s="1240"/>
      <c r="HI204" s="1240"/>
      <c r="HJ204" s="1240"/>
      <c r="HK204" s="1240"/>
      <c r="HL204" s="1240"/>
      <c r="HM204" s="1240"/>
      <c r="HN204" s="1240"/>
      <c r="HO204" s="1240"/>
      <c r="HP204" s="1240"/>
      <c r="HQ204" s="1240"/>
      <c r="HR204" s="1240"/>
      <c r="HS204" s="1241"/>
      <c r="HT204" s="1241"/>
      <c r="HU204" s="1241"/>
      <c r="HV204" s="1241"/>
      <c r="HW204" s="1241"/>
      <c r="HX204" s="1241"/>
      <c r="HY204" s="1241"/>
      <c r="HZ204" s="1241">
        <f>+HV204*HS204</f>
        <v>0</v>
      </c>
      <c r="IA204" s="1241"/>
      <c r="IB204" s="1241"/>
      <c r="IC204" s="1241"/>
      <c r="ID204" s="1241"/>
      <c r="IF204" s="1240">
        <v>8</v>
      </c>
      <c r="IG204" s="1240"/>
      <c r="IH204" s="1240"/>
      <c r="II204" s="1240"/>
      <c r="IJ204" s="1240"/>
      <c r="IK204" s="1240"/>
      <c r="IL204" s="1240"/>
      <c r="IM204" s="1240"/>
      <c r="IN204" s="1240"/>
      <c r="IO204" s="1240"/>
      <c r="IP204" s="1240"/>
      <c r="IQ204" s="1240"/>
      <c r="IR204" s="1240"/>
      <c r="IS204" s="1240"/>
      <c r="IT204" s="1240"/>
      <c r="IU204" s="1240"/>
      <c r="IV204" s="1240"/>
      <c r="IW204" s="1240"/>
      <c r="IX204" s="1241"/>
      <c r="IY204" s="1241"/>
      <c r="IZ204" s="1241"/>
      <c r="JA204" s="1241"/>
      <c r="JB204" s="1241"/>
      <c r="JC204" s="1241"/>
      <c r="JD204" s="1241"/>
      <c r="JE204" s="1241">
        <f>+JA204*IX204</f>
        <v>0</v>
      </c>
      <c r="JF204" s="1241"/>
      <c r="JG204" s="1241"/>
      <c r="JH204" s="1241"/>
      <c r="JI204" s="1241"/>
      <c r="JK204" s="1240">
        <v>8</v>
      </c>
      <c r="JL204" s="1240"/>
      <c r="JM204" s="1240"/>
      <c r="JN204" s="1240"/>
      <c r="JO204" s="1240"/>
      <c r="JP204" s="1240"/>
      <c r="JQ204" s="1240"/>
      <c r="JR204" s="1240"/>
      <c r="JS204" s="1240"/>
      <c r="JT204" s="1240"/>
      <c r="JU204" s="1240"/>
      <c r="JV204" s="1240"/>
      <c r="JW204" s="1240"/>
      <c r="JX204" s="1240"/>
      <c r="JY204" s="1240"/>
      <c r="JZ204" s="1240"/>
      <c r="KA204" s="1240"/>
      <c r="KB204" s="1240"/>
      <c r="KC204" s="1241"/>
      <c r="KD204" s="1241"/>
      <c r="KE204" s="1241"/>
      <c r="KF204" s="1241"/>
      <c r="KG204" s="1241"/>
      <c r="KH204" s="1241"/>
      <c r="KI204" s="1241"/>
      <c r="KJ204" s="1241">
        <f>+KF204*KC204</f>
        <v>0</v>
      </c>
      <c r="KK204" s="1241"/>
      <c r="KL204" s="1241"/>
      <c r="KM204" s="1241"/>
      <c r="KN204" s="1241"/>
      <c r="KP204" s="1240">
        <v>8</v>
      </c>
      <c r="KQ204" s="1240"/>
      <c r="KR204" s="1240"/>
      <c r="KS204" s="1240"/>
      <c r="KT204" s="1240"/>
      <c r="KU204" s="1240"/>
      <c r="KV204" s="1240"/>
      <c r="KW204" s="1240"/>
      <c r="KX204" s="1240"/>
      <c r="KY204" s="1240"/>
      <c r="KZ204" s="1240"/>
      <c r="LA204" s="1240"/>
      <c r="LB204" s="1240"/>
      <c r="LC204" s="1240"/>
      <c r="LD204" s="1240"/>
      <c r="LE204" s="1240"/>
      <c r="LF204" s="1240"/>
      <c r="LG204" s="1240"/>
      <c r="LH204" s="1241"/>
      <c r="LI204" s="1241"/>
      <c r="LJ204" s="1241"/>
      <c r="LK204" s="1241"/>
      <c r="LL204" s="1241"/>
      <c r="LM204" s="1241"/>
      <c r="LN204" s="1241"/>
      <c r="LO204" s="1241">
        <f>+LK204*LH204</f>
        <v>0</v>
      </c>
      <c r="LP204" s="1241"/>
      <c r="LQ204" s="1241"/>
      <c r="LR204" s="1241"/>
      <c r="LS204" s="1241"/>
      <c r="NA204" s="1240">
        <v>8</v>
      </c>
      <c r="NB204" s="1240"/>
      <c r="NC204" s="1240"/>
      <c r="ND204" s="1240"/>
      <c r="NE204" s="1240"/>
      <c r="NF204" s="1240"/>
      <c r="NG204" s="1240"/>
      <c r="NH204" s="1240"/>
      <c r="NI204" s="1240"/>
      <c r="NJ204" s="1240"/>
      <c r="NK204" s="1240"/>
      <c r="NL204" s="1240"/>
      <c r="NM204" s="1240"/>
      <c r="NN204" s="1240"/>
      <c r="NO204" s="1240"/>
      <c r="NP204" s="1240"/>
      <c r="NQ204" s="1240"/>
      <c r="NR204" s="1240"/>
      <c r="NS204" s="1241"/>
      <c r="NT204" s="1241"/>
      <c r="NU204" s="1241"/>
      <c r="NV204" s="1241"/>
      <c r="NW204" s="1241"/>
      <c r="NX204" s="1241"/>
      <c r="NY204" s="1241"/>
      <c r="NZ204" s="1241">
        <f>+NV204*NS204</f>
        <v>0</v>
      </c>
      <c r="OA204" s="1241"/>
      <c r="OB204" s="1241"/>
      <c r="OC204" s="1241"/>
      <c r="OD204" s="1241"/>
      <c r="OF204" s="1240">
        <v>8</v>
      </c>
      <c r="OG204" s="1240"/>
      <c r="OH204" s="1240"/>
      <c r="OI204" s="1240"/>
      <c r="OJ204" s="1240"/>
      <c r="OK204" s="1240"/>
      <c r="OL204" s="1240"/>
      <c r="OM204" s="1240"/>
      <c r="ON204" s="1240"/>
      <c r="OO204" s="1240"/>
      <c r="OP204" s="1240"/>
      <c r="OQ204" s="1240"/>
      <c r="OR204" s="1240"/>
      <c r="OS204" s="1240"/>
      <c r="OT204" s="1240"/>
      <c r="OU204" s="1240"/>
      <c r="OV204" s="1240"/>
      <c r="OW204" s="1240"/>
      <c r="OX204" s="1241"/>
      <c r="OY204" s="1241"/>
      <c r="OZ204" s="1241"/>
      <c r="PA204" s="1241"/>
      <c r="PB204" s="1241"/>
      <c r="PC204" s="1241"/>
      <c r="PD204" s="1241"/>
      <c r="PE204" s="1241">
        <f>+PA204*OX204</f>
        <v>0</v>
      </c>
      <c r="PF204" s="1241"/>
      <c r="PG204" s="1241"/>
      <c r="PH204" s="1241"/>
      <c r="PI204" s="1241"/>
      <c r="PK204" s="1240">
        <v>8</v>
      </c>
      <c r="PL204" s="1240"/>
      <c r="PM204" s="1240"/>
      <c r="PN204" s="1240"/>
      <c r="PO204" s="1240"/>
      <c r="PP204" s="1240"/>
      <c r="PQ204" s="1240"/>
      <c r="PR204" s="1240"/>
      <c r="PS204" s="1240"/>
      <c r="PT204" s="1240"/>
      <c r="PU204" s="1240"/>
      <c r="PV204" s="1240"/>
      <c r="PW204" s="1240"/>
      <c r="PX204" s="1240"/>
      <c r="PY204" s="1240"/>
      <c r="PZ204" s="1240"/>
      <c r="QA204" s="1240"/>
      <c r="QB204" s="1240"/>
      <c r="QC204" s="1241"/>
      <c r="QD204" s="1241"/>
      <c r="QE204" s="1241"/>
      <c r="QF204" s="1241"/>
      <c r="QG204" s="1241"/>
      <c r="QH204" s="1241"/>
      <c r="QI204" s="1241"/>
      <c r="QJ204" s="1241">
        <f>+QF204*QC204</f>
        <v>0</v>
      </c>
      <c r="QK204" s="1241"/>
      <c r="QL204" s="1241"/>
      <c r="QM204" s="1241"/>
      <c r="QN204" s="1241"/>
      <c r="QP204" s="1240">
        <v>8</v>
      </c>
      <c r="QQ204" s="1240"/>
      <c r="QR204" s="1240"/>
      <c r="QS204" s="1240"/>
      <c r="QT204" s="1240"/>
      <c r="QU204" s="1240"/>
      <c r="QV204" s="1240"/>
      <c r="QW204" s="1240"/>
      <c r="QX204" s="1240"/>
      <c r="QY204" s="1240"/>
      <c r="QZ204" s="1240"/>
      <c r="RA204" s="1240"/>
      <c r="RB204" s="1240"/>
      <c r="RC204" s="1240"/>
      <c r="RD204" s="1240"/>
      <c r="RE204" s="1240"/>
      <c r="RF204" s="1240"/>
      <c r="RG204" s="1240"/>
      <c r="RH204" s="1241"/>
      <c r="RI204" s="1241"/>
      <c r="RJ204" s="1241"/>
      <c r="RK204" s="1241"/>
      <c r="RL204" s="1241"/>
      <c r="RM204" s="1241"/>
      <c r="RN204" s="1241"/>
      <c r="RO204" s="1241">
        <f>+RK204*RH204</f>
        <v>0</v>
      </c>
      <c r="RP204" s="1241"/>
      <c r="RQ204" s="1241"/>
      <c r="RR204" s="1241"/>
      <c r="RS204" s="1241"/>
    </row>
    <row r="205" spans="1:487" s="551" customFormat="1" ht="9.9499999999999993" customHeight="1">
      <c r="A205" s="553"/>
      <c r="B205" s="7"/>
      <c r="C205" s="1607"/>
      <c r="D205" s="1607"/>
      <c r="E205" s="1607"/>
      <c r="F205" s="1607"/>
      <c r="G205" s="1607"/>
      <c r="H205" s="1607"/>
      <c r="I205" s="1607"/>
      <c r="J205" s="1607"/>
      <c r="K205" s="1607"/>
      <c r="L205" s="1607"/>
      <c r="M205" s="1607"/>
      <c r="N205" s="1607"/>
      <c r="O205" s="1607"/>
      <c r="P205" s="1607"/>
      <c r="Q205" s="1607"/>
      <c r="R205" s="1607"/>
      <c r="S205" s="1607"/>
      <c r="T205" s="1607"/>
      <c r="U205" s="1607"/>
      <c r="V205" s="1607"/>
      <c r="W205" s="1607"/>
      <c r="X205" s="1607"/>
      <c r="Y205" s="1607"/>
      <c r="Z205" s="1607"/>
      <c r="AA205" s="1607"/>
      <c r="AB205" s="1607"/>
      <c r="AC205" s="1607"/>
      <c r="AD205" s="1607"/>
      <c r="AE205" s="10"/>
      <c r="AF205" s="7"/>
      <c r="BA205" s="1240"/>
      <c r="BB205" s="1240"/>
      <c r="BC205" s="1240"/>
      <c r="BD205" s="1240"/>
      <c r="BE205" s="1240"/>
      <c r="BF205" s="1240"/>
      <c r="BG205" s="1240"/>
      <c r="BH205" s="1240"/>
      <c r="BI205" s="1240"/>
      <c r="BJ205" s="1240"/>
      <c r="BK205" s="1240"/>
      <c r="BL205" s="1240"/>
      <c r="BM205" s="1240"/>
      <c r="BN205" s="1240"/>
      <c r="BO205" s="1240"/>
      <c r="BP205" s="1240"/>
      <c r="BQ205" s="1240"/>
      <c r="BR205" s="1240"/>
      <c r="BS205" s="1241"/>
      <c r="BT205" s="1241"/>
      <c r="BU205" s="1241"/>
      <c r="BV205" s="1241"/>
      <c r="BW205" s="1241"/>
      <c r="BX205" s="1241"/>
      <c r="BY205" s="1241"/>
      <c r="BZ205" s="1241"/>
      <c r="CA205" s="1241"/>
      <c r="CB205" s="1241"/>
      <c r="CC205" s="1241"/>
      <c r="CD205" s="1241"/>
      <c r="CF205" s="1240"/>
      <c r="CG205" s="1240"/>
      <c r="CH205" s="1240"/>
      <c r="CI205" s="1240"/>
      <c r="CJ205" s="1240"/>
      <c r="CK205" s="1240"/>
      <c r="CL205" s="1240"/>
      <c r="CM205" s="1240"/>
      <c r="CN205" s="1240"/>
      <c r="CO205" s="1240"/>
      <c r="CP205" s="1240"/>
      <c r="CQ205" s="1240"/>
      <c r="CR205" s="1240"/>
      <c r="CS205" s="1240"/>
      <c r="CT205" s="1240"/>
      <c r="CU205" s="1240"/>
      <c r="CV205" s="1240"/>
      <c r="CW205" s="1240"/>
      <c r="CX205" s="1241"/>
      <c r="CY205" s="1241"/>
      <c r="CZ205" s="1241"/>
      <c r="DA205" s="1241"/>
      <c r="DB205" s="1241"/>
      <c r="DC205" s="1241"/>
      <c r="DD205" s="1241"/>
      <c r="DE205" s="1241"/>
      <c r="DF205" s="1241"/>
      <c r="DG205" s="1241"/>
      <c r="DH205" s="1241"/>
      <c r="DI205" s="1241"/>
      <c r="DK205" s="1240"/>
      <c r="DL205" s="1240"/>
      <c r="DM205" s="1240"/>
      <c r="DN205" s="1240"/>
      <c r="DO205" s="1240"/>
      <c r="DP205" s="1240"/>
      <c r="DQ205" s="1240"/>
      <c r="DR205" s="1240"/>
      <c r="DS205" s="1240"/>
      <c r="DT205" s="1240"/>
      <c r="DU205" s="1240"/>
      <c r="DV205" s="1240"/>
      <c r="DW205" s="1240"/>
      <c r="DX205" s="1240"/>
      <c r="DY205" s="1240"/>
      <c r="DZ205" s="1240"/>
      <c r="EA205" s="1240"/>
      <c r="EB205" s="1240"/>
      <c r="EC205" s="1241"/>
      <c r="ED205" s="1241"/>
      <c r="EE205" s="1241"/>
      <c r="EF205" s="1241"/>
      <c r="EG205" s="1241"/>
      <c r="EH205" s="1241"/>
      <c r="EI205" s="1241"/>
      <c r="EJ205" s="1241"/>
      <c r="EK205" s="1241"/>
      <c r="EL205" s="1241"/>
      <c r="EM205" s="1241"/>
      <c r="EN205" s="1241"/>
      <c r="EP205" s="1240"/>
      <c r="EQ205" s="1240"/>
      <c r="ER205" s="1240"/>
      <c r="ES205" s="1240"/>
      <c r="ET205" s="1240"/>
      <c r="EU205" s="1240"/>
      <c r="EV205" s="1240"/>
      <c r="EW205" s="1240"/>
      <c r="EX205" s="1240"/>
      <c r="EY205" s="1240"/>
      <c r="EZ205" s="1240"/>
      <c r="FA205" s="1240"/>
      <c r="FB205" s="1240"/>
      <c r="FC205" s="1240"/>
      <c r="FD205" s="1240"/>
      <c r="FE205" s="1240"/>
      <c r="FF205" s="1240"/>
      <c r="FG205" s="1240"/>
      <c r="FH205" s="1241"/>
      <c r="FI205" s="1241"/>
      <c r="FJ205" s="1241"/>
      <c r="FK205" s="1241"/>
      <c r="FL205" s="1241"/>
      <c r="FM205" s="1241"/>
      <c r="FN205" s="1241"/>
      <c r="FO205" s="1241"/>
      <c r="FP205" s="1241"/>
      <c r="FQ205" s="1241"/>
      <c r="FR205" s="1241"/>
      <c r="FS205" s="1241"/>
      <c r="HA205" s="1240"/>
      <c r="HB205" s="1240"/>
      <c r="HC205" s="1240"/>
      <c r="HD205" s="1240"/>
      <c r="HE205" s="1240"/>
      <c r="HF205" s="1240"/>
      <c r="HG205" s="1240"/>
      <c r="HH205" s="1240"/>
      <c r="HI205" s="1240"/>
      <c r="HJ205" s="1240"/>
      <c r="HK205" s="1240"/>
      <c r="HL205" s="1240"/>
      <c r="HM205" s="1240"/>
      <c r="HN205" s="1240"/>
      <c r="HO205" s="1240"/>
      <c r="HP205" s="1240"/>
      <c r="HQ205" s="1240"/>
      <c r="HR205" s="1240"/>
      <c r="HS205" s="1241"/>
      <c r="HT205" s="1241"/>
      <c r="HU205" s="1241"/>
      <c r="HV205" s="1241"/>
      <c r="HW205" s="1241"/>
      <c r="HX205" s="1241"/>
      <c r="HY205" s="1241"/>
      <c r="HZ205" s="1241"/>
      <c r="IA205" s="1241"/>
      <c r="IB205" s="1241"/>
      <c r="IC205" s="1241"/>
      <c r="ID205" s="1241"/>
      <c r="IF205" s="1240"/>
      <c r="IG205" s="1240"/>
      <c r="IH205" s="1240"/>
      <c r="II205" s="1240"/>
      <c r="IJ205" s="1240"/>
      <c r="IK205" s="1240"/>
      <c r="IL205" s="1240"/>
      <c r="IM205" s="1240"/>
      <c r="IN205" s="1240"/>
      <c r="IO205" s="1240"/>
      <c r="IP205" s="1240"/>
      <c r="IQ205" s="1240"/>
      <c r="IR205" s="1240"/>
      <c r="IS205" s="1240"/>
      <c r="IT205" s="1240"/>
      <c r="IU205" s="1240"/>
      <c r="IV205" s="1240"/>
      <c r="IW205" s="1240"/>
      <c r="IX205" s="1241"/>
      <c r="IY205" s="1241"/>
      <c r="IZ205" s="1241"/>
      <c r="JA205" s="1241"/>
      <c r="JB205" s="1241"/>
      <c r="JC205" s="1241"/>
      <c r="JD205" s="1241"/>
      <c r="JE205" s="1241"/>
      <c r="JF205" s="1241"/>
      <c r="JG205" s="1241"/>
      <c r="JH205" s="1241"/>
      <c r="JI205" s="1241"/>
      <c r="JK205" s="1240"/>
      <c r="JL205" s="1240"/>
      <c r="JM205" s="1240"/>
      <c r="JN205" s="1240"/>
      <c r="JO205" s="1240"/>
      <c r="JP205" s="1240"/>
      <c r="JQ205" s="1240"/>
      <c r="JR205" s="1240"/>
      <c r="JS205" s="1240"/>
      <c r="JT205" s="1240"/>
      <c r="JU205" s="1240"/>
      <c r="JV205" s="1240"/>
      <c r="JW205" s="1240"/>
      <c r="JX205" s="1240"/>
      <c r="JY205" s="1240"/>
      <c r="JZ205" s="1240"/>
      <c r="KA205" s="1240"/>
      <c r="KB205" s="1240"/>
      <c r="KC205" s="1241"/>
      <c r="KD205" s="1241"/>
      <c r="KE205" s="1241"/>
      <c r="KF205" s="1241"/>
      <c r="KG205" s="1241"/>
      <c r="KH205" s="1241"/>
      <c r="KI205" s="1241"/>
      <c r="KJ205" s="1241"/>
      <c r="KK205" s="1241"/>
      <c r="KL205" s="1241"/>
      <c r="KM205" s="1241"/>
      <c r="KN205" s="1241"/>
      <c r="KP205" s="1240"/>
      <c r="KQ205" s="1240"/>
      <c r="KR205" s="1240"/>
      <c r="KS205" s="1240"/>
      <c r="KT205" s="1240"/>
      <c r="KU205" s="1240"/>
      <c r="KV205" s="1240"/>
      <c r="KW205" s="1240"/>
      <c r="KX205" s="1240"/>
      <c r="KY205" s="1240"/>
      <c r="KZ205" s="1240"/>
      <c r="LA205" s="1240"/>
      <c r="LB205" s="1240"/>
      <c r="LC205" s="1240"/>
      <c r="LD205" s="1240"/>
      <c r="LE205" s="1240"/>
      <c r="LF205" s="1240"/>
      <c r="LG205" s="1240"/>
      <c r="LH205" s="1241"/>
      <c r="LI205" s="1241"/>
      <c r="LJ205" s="1241"/>
      <c r="LK205" s="1241"/>
      <c r="LL205" s="1241"/>
      <c r="LM205" s="1241"/>
      <c r="LN205" s="1241"/>
      <c r="LO205" s="1241"/>
      <c r="LP205" s="1241"/>
      <c r="LQ205" s="1241"/>
      <c r="LR205" s="1241"/>
      <c r="LS205" s="1241"/>
      <c r="NA205" s="1240"/>
      <c r="NB205" s="1240"/>
      <c r="NC205" s="1240"/>
      <c r="ND205" s="1240"/>
      <c r="NE205" s="1240"/>
      <c r="NF205" s="1240"/>
      <c r="NG205" s="1240"/>
      <c r="NH205" s="1240"/>
      <c r="NI205" s="1240"/>
      <c r="NJ205" s="1240"/>
      <c r="NK205" s="1240"/>
      <c r="NL205" s="1240"/>
      <c r="NM205" s="1240"/>
      <c r="NN205" s="1240"/>
      <c r="NO205" s="1240"/>
      <c r="NP205" s="1240"/>
      <c r="NQ205" s="1240"/>
      <c r="NR205" s="1240"/>
      <c r="NS205" s="1241"/>
      <c r="NT205" s="1241"/>
      <c r="NU205" s="1241"/>
      <c r="NV205" s="1241"/>
      <c r="NW205" s="1241"/>
      <c r="NX205" s="1241"/>
      <c r="NY205" s="1241"/>
      <c r="NZ205" s="1241"/>
      <c r="OA205" s="1241"/>
      <c r="OB205" s="1241"/>
      <c r="OC205" s="1241"/>
      <c r="OD205" s="1241"/>
      <c r="OF205" s="1240"/>
      <c r="OG205" s="1240"/>
      <c r="OH205" s="1240"/>
      <c r="OI205" s="1240"/>
      <c r="OJ205" s="1240"/>
      <c r="OK205" s="1240"/>
      <c r="OL205" s="1240"/>
      <c r="OM205" s="1240"/>
      <c r="ON205" s="1240"/>
      <c r="OO205" s="1240"/>
      <c r="OP205" s="1240"/>
      <c r="OQ205" s="1240"/>
      <c r="OR205" s="1240"/>
      <c r="OS205" s="1240"/>
      <c r="OT205" s="1240"/>
      <c r="OU205" s="1240"/>
      <c r="OV205" s="1240"/>
      <c r="OW205" s="1240"/>
      <c r="OX205" s="1241"/>
      <c r="OY205" s="1241"/>
      <c r="OZ205" s="1241"/>
      <c r="PA205" s="1241"/>
      <c r="PB205" s="1241"/>
      <c r="PC205" s="1241"/>
      <c r="PD205" s="1241"/>
      <c r="PE205" s="1241"/>
      <c r="PF205" s="1241"/>
      <c r="PG205" s="1241"/>
      <c r="PH205" s="1241"/>
      <c r="PI205" s="1241"/>
      <c r="PK205" s="1240"/>
      <c r="PL205" s="1240"/>
      <c r="PM205" s="1240"/>
      <c r="PN205" s="1240"/>
      <c r="PO205" s="1240"/>
      <c r="PP205" s="1240"/>
      <c r="PQ205" s="1240"/>
      <c r="PR205" s="1240"/>
      <c r="PS205" s="1240"/>
      <c r="PT205" s="1240"/>
      <c r="PU205" s="1240"/>
      <c r="PV205" s="1240"/>
      <c r="PW205" s="1240"/>
      <c r="PX205" s="1240"/>
      <c r="PY205" s="1240"/>
      <c r="PZ205" s="1240"/>
      <c r="QA205" s="1240"/>
      <c r="QB205" s="1240"/>
      <c r="QC205" s="1241"/>
      <c r="QD205" s="1241"/>
      <c r="QE205" s="1241"/>
      <c r="QF205" s="1241"/>
      <c r="QG205" s="1241"/>
      <c r="QH205" s="1241"/>
      <c r="QI205" s="1241"/>
      <c r="QJ205" s="1241"/>
      <c r="QK205" s="1241"/>
      <c r="QL205" s="1241"/>
      <c r="QM205" s="1241"/>
      <c r="QN205" s="1241"/>
      <c r="QP205" s="1240"/>
      <c r="QQ205" s="1240"/>
      <c r="QR205" s="1240"/>
      <c r="QS205" s="1240"/>
      <c r="QT205" s="1240"/>
      <c r="QU205" s="1240"/>
      <c r="QV205" s="1240"/>
      <c r="QW205" s="1240"/>
      <c r="QX205" s="1240"/>
      <c r="QY205" s="1240"/>
      <c r="QZ205" s="1240"/>
      <c r="RA205" s="1240"/>
      <c r="RB205" s="1240"/>
      <c r="RC205" s="1240"/>
      <c r="RD205" s="1240"/>
      <c r="RE205" s="1240"/>
      <c r="RF205" s="1240"/>
      <c r="RG205" s="1240"/>
      <c r="RH205" s="1241"/>
      <c r="RI205" s="1241"/>
      <c r="RJ205" s="1241"/>
      <c r="RK205" s="1241"/>
      <c r="RL205" s="1241"/>
      <c r="RM205" s="1241"/>
      <c r="RN205" s="1241"/>
      <c r="RO205" s="1241"/>
      <c r="RP205" s="1241"/>
      <c r="RQ205" s="1241"/>
      <c r="RR205" s="1241"/>
      <c r="RS205" s="1241"/>
    </row>
    <row r="206" spans="1:487" s="551" customFormat="1" ht="9.9499999999999993" customHeight="1">
      <c r="A206" s="553"/>
      <c r="B206" s="559"/>
      <c r="D206" s="1394" t="s">
        <v>649</v>
      </c>
      <c r="E206" s="1395"/>
      <c r="F206" s="1395"/>
      <c r="G206" s="1395"/>
      <c r="H206" s="1395"/>
      <c r="I206" s="1395"/>
      <c r="J206" s="1395"/>
      <c r="K206" s="1395"/>
      <c r="L206" s="1395"/>
      <c r="M206" s="1395"/>
      <c r="N206" s="1395"/>
      <c r="O206" s="1395"/>
      <c r="P206" s="1395"/>
      <c r="Q206" s="1395"/>
      <c r="R206" s="1395"/>
      <c r="S206" s="1395"/>
      <c r="T206" s="1395"/>
      <c r="U206" s="1395"/>
      <c r="V206" s="1395"/>
      <c r="W206" s="1395"/>
      <c r="X206" s="1395"/>
      <c r="Y206" s="1396"/>
      <c r="Z206" s="545"/>
      <c r="AA206" s="1148"/>
      <c r="AB206" s="1149"/>
      <c r="AC206" s="1150"/>
      <c r="AD206" s="7"/>
      <c r="AE206" s="7"/>
    </row>
    <row r="207" spans="1:487" s="551" customFormat="1" ht="9.75" customHeight="1">
      <c r="A207" s="553"/>
      <c r="B207" s="559"/>
      <c r="C207" s="480"/>
      <c r="D207" s="1399"/>
      <c r="E207" s="1400"/>
      <c r="F207" s="1400"/>
      <c r="G207" s="1400"/>
      <c r="H207" s="1400"/>
      <c r="I207" s="1400"/>
      <c r="J207" s="1400"/>
      <c r="K207" s="1400"/>
      <c r="L207" s="1400"/>
      <c r="M207" s="1400"/>
      <c r="N207" s="1400"/>
      <c r="O207" s="1400"/>
      <c r="P207" s="1400"/>
      <c r="Q207" s="1400"/>
      <c r="R207" s="1400"/>
      <c r="S207" s="1400"/>
      <c r="T207" s="1400"/>
      <c r="U207" s="1400"/>
      <c r="V207" s="1400"/>
      <c r="W207" s="1400"/>
      <c r="X207" s="1400"/>
      <c r="Y207" s="1401"/>
      <c r="Z207" s="545"/>
      <c r="AA207" s="1154"/>
      <c r="AB207" s="1155"/>
      <c r="AC207" s="1156"/>
      <c r="AD207" s="7"/>
      <c r="AE207" s="7"/>
    </row>
    <row r="208" spans="1:487" s="276" customFormat="1" ht="9.75" customHeight="1">
      <c r="E208" s="224"/>
      <c r="F208" s="224"/>
      <c r="G208" s="224"/>
      <c r="H208" s="224"/>
      <c r="I208" s="280"/>
      <c r="J208" s="280"/>
      <c r="K208" s="258"/>
      <c r="L208" s="258"/>
      <c r="M208" s="258"/>
      <c r="N208" s="258"/>
      <c r="O208" s="258"/>
      <c r="P208" s="258"/>
      <c r="Q208" s="546"/>
      <c r="R208" s="546"/>
      <c r="S208" s="546"/>
      <c r="T208" s="546"/>
      <c r="U208" s="546"/>
    </row>
    <row r="209" spans="1:31" s="551" customFormat="1" ht="9.9499999999999993" customHeight="1">
      <c r="A209" s="553"/>
      <c r="B209" s="559"/>
      <c r="D209" s="1394" t="s">
        <v>650</v>
      </c>
      <c r="E209" s="1395"/>
      <c r="F209" s="1395"/>
      <c r="G209" s="1395"/>
      <c r="H209" s="1395"/>
      <c r="I209" s="1395"/>
      <c r="J209" s="1395"/>
      <c r="K209" s="1395"/>
      <c r="L209" s="1395"/>
      <c r="M209" s="1395"/>
      <c r="N209" s="1395"/>
      <c r="O209" s="1395"/>
      <c r="P209" s="1395"/>
      <c r="Q209" s="1395"/>
      <c r="R209" s="1395"/>
      <c r="S209" s="1395"/>
      <c r="T209" s="1395"/>
      <c r="U209" s="1395"/>
      <c r="V209" s="1395"/>
      <c r="W209" s="1395"/>
      <c r="X209" s="1395"/>
      <c r="Y209" s="1396"/>
      <c r="Z209" s="545"/>
      <c r="AA209" s="1148"/>
      <c r="AB209" s="1149"/>
      <c r="AC209" s="1150"/>
      <c r="AD209" s="7"/>
      <c r="AE209" s="7"/>
    </row>
    <row r="210" spans="1:31" s="551" customFormat="1" ht="9.9499999999999993" customHeight="1">
      <c r="A210" s="553"/>
      <c r="B210" s="559"/>
      <c r="C210" s="480"/>
      <c r="D210" s="1399"/>
      <c r="E210" s="1400"/>
      <c r="F210" s="1400"/>
      <c r="G210" s="1400"/>
      <c r="H210" s="1400"/>
      <c r="I210" s="1400"/>
      <c r="J210" s="1400"/>
      <c r="K210" s="1400"/>
      <c r="L210" s="1400"/>
      <c r="M210" s="1400"/>
      <c r="N210" s="1400"/>
      <c r="O210" s="1400"/>
      <c r="P210" s="1400"/>
      <c r="Q210" s="1400"/>
      <c r="R210" s="1400"/>
      <c r="S210" s="1400"/>
      <c r="T210" s="1400"/>
      <c r="U210" s="1400"/>
      <c r="V210" s="1400"/>
      <c r="W210" s="1400"/>
      <c r="X210" s="1400"/>
      <c r="Y210" s="1401"/>
      <c r="Z210" s="545"/>
      <c r="AA210" s="1154"/>
      <c r="AB210" s="1155"/>
      <c r="AC210" s="1156"/>
      <c r="AD210" s="7"/>
      <c r="AE210" s="7"/>
    </row>
    <row r="211" spans="1:31" s="276" customFormat="1" ht="9.75" customHeight="1">
      <c r="E211" s="224"/>
      <c r="F211" s="224"/>
      <c r="G211" s="224"/>
      <c r="H211" s="224"/>
      <c r="I211" s="280"/>
      <c r="J211" s="280"/>
      <c r="K211" s="258"/>
      <c r="L211" s="258"/>
      <c r="M211" s="258"/>
      <c r="N211" s="258"/>
      <c r="O211" s="258"/>
      <c r="P211" s="258"/>
      <c r="Q211" s="546"/>
      <c r="R211" s="546"/>
      <c r="S211" s="546"/>
      <c r="T211" s="546"/>
      <c r="U211" s="546"/>
    </row>
    <row r="212" spans="1:31" s="551" customFormat="1" ht="9.9499999999999993" customHeight="1">
      <c r="A212" s="553"/>
      <c r="B212" s="559"/>
      <c r="D212" s="1394" t="s">
        <v>651</v>
      </c>
      <c r="E212" s="1395"/>
      <c r="F212" s="1395"/>
      <c r="G212" s="1395"/>
      <c r="H212" s="1395"/>
      <c r="I212" s="1395"/>
      <c r="J212" s="1395"/>
      <c r="K212" s="1395"/>
      <c r="L212" s="1395"/>
      <c r="M212" s="1395"/>
      <c r="N212" s="1395"/>
      <c r="O212" s="1395"/>
      <c r="P212" s="1395"/>
      <c r="Q212" s="1395"/>
      <c r="R212" s="1395"/>
      <c r="S212" s="1395"/>
      <c r="T212" s="1395"/>
      <c r="U212" s="1395"/>
      <c r="V212" s="1395"/>
      <c r="W212" s="1395"/>
      <c r="X212" s="1395"/>
      <c r="Y212" s="1396"/>
      <c r="Z212" s="545"/>
      <c r="AA212" s="1148"/>
      <c r="AB212" s="1149"/>
      <c r="AC212" s="1150"/>
      <c r="AD212" s="7"/>
      <c r="AE212" s="7"/>
    </row>
    <row r="213" spans="1:31" s="551" customFormat="1" ht="9.9499999999999993" customHeight="1">
      <c r="A213" s="553"/>
      <c r="B213" s="559"/>
      <c r="C213" s="480"/>
      <c r="D213" s="1399"/>
      <c r="E213" s="1400"/>
      <c r="F213" s="1400"/>
      <c r="G213" s="1400"/>
      <c r="H213" s="1400"/>
      <c r="I213" s="1400"/>
      <c r="J213" s="1400"/>
      <c r="K213" s="1400"/>
      <c r="L213" s="1400"/>
      <c r="M213" s="1400"/>
      <c r="N213" s="1400"/>
      <c r="O213" s="1400"/>
      <c r="P213" s="1400"/>
      <c r="Q213" s="1400"/>
      <c r="R213" s="1400"/>
      <c r="S213" s="1400"/>
      <c r="T213" s="1400"/>
      <c r="U213" s="1400"/>
      <c r="V213" s="1400"/>
      <c r="W213" s="1400"/>
      <c r="X213" s="1400"/>
      <c r="Y213" s="1401"/>
      <c r="Z213" s="545"/>
      <c r="AA213" s="1154"/>
      <c r="AB213" s="1155"/>
      <c r="AC213" s="1156"/>
      <c r="AD213" s="7"/>
      <c r="AE213" s="7"/>
    </row>
    <row r="214" spans="1:31" s="276" customFormat="1" ht="9.75" customHeight="1">
      <c r="E214" s="224"/>
      <c r="F214" s="224"/>
      <c r="G214" s="224"/>
      <c r="H214" s="224"/>
      <c r="I214" s="280"/>
      <c r="J214" s="280"/>
      <c r="K214" s="258"/>
      <c r="L214" s="258"/>
      <c r="M214" s="258"/>
      <c r="N214" s="258"/>
      <c r="O214" s="258"/>
      <c r="P214" s="258"/>
      <c r="Q214" s="546"/>
      <c r="R214" s="546"/>
      <c r="S214" s="546"/>
      <c r="T214" s="546"/>
      <c r="U214" s="546"/>
    </row>
    <row r="215" spans="1:31" s="551" customFormat="1" ht="9.9499999999999993" customHeight="1">
      <c r="A215" s="553"/>
      <c r="B215" s="559"/>
      <c r="D215" s="1394" t="s">
        <v>652</v>
      </c>
      <c r="E215" s="1395"/>
      <c r="F215" s="1395"/>
      <c r="G215" s="1395"/>
      <c r="H215" s="1395"/>
      <c r="I215" s="1395"/>
      <c r="J215" s="1395"/>
      <c r="K215" s="1395"/>
      <c r="L215" s="1395"/>
      <c r="M215" s="1395"/>
      <c r="N215" s="1395"/>
      <c r="O215" s="1395"/>
      <c r="P215" s="1395"/>
      <c r="Q215" s="1395"/>
      <c r="R215" s="1395"/>
      <c r="S215" s="1395"/>
      <c r="T215" s="1395"/>
      <c r="U215" s="1395"/>
      <c r="V215" s="1395"/>
      <c r="W215" s="1395"/>
      <c r="X215" s="1395"/>
      <c r="Y215" s="1396"/>
      <c r="Z215" s="545"/>
      <c r="AA215" s="1148"/>
      <c r="AB215" s="1149"/>
      <c r="AC215" s="1150"/>
      <c r="AD215" s="7"/>
      <c r="AE215" s="7"/>
    </row>
    <row r="216" spans="1:31" s="551" customFormat="1" ht="9.9499999999999993" customHeight="1">
      <c r="A216" s="553"/>
      <c r="B216" s="559"/>
      <c r="C216" s="480"/>
      <c r="D216" s="1399"/>
      <c r="E216" s="1400"/>
      <c r="F216" s="1400"/>
      <c r="G216" s="1400"/>
      <c r="H216" s="1400"/>
      <c r="I216" s="1400"/>
      <c r="J216" s="1400"/>
      <c r="K216" s="1400"/>
      <c r="L216" s="1400"/>
      <c r="M216" s="1400"/>
      <c r="N216" s="1400"/>
      <c r="O216" s="1400"/>
      <c r="P216" s="1400"/>
      <c r="Q216" s="1400"/>
      <c r="R216" s="1400"/>
      <c r="S216" s="1400"/>
      <c r="T216" s="1400"/>
      <c r="U216" s="1400"/>
      <c r="V216" s="1400"/>
      <c r="W216" s="1400"/>
      <c r="X216" s="1400"/>
      <c r="Y216" s="1401"/>
      <c r="Z216" s="545"/>
      <c r="AA216" s="1154"/>
      <c r="AB216" s="1155"/>
      <c r="AC216" s="1156"/>
      <c r="AD216" s="7"/>
      <c r="AE216" s="7"/>
    </row>
    <row r="217" spans="1:31" s="276" customFormat="1" ht="9.75" customHeight="1">
      <c r="E217" s="224"/>
      <c r="F217" s="224"/>
      <c r="G217" s="224"/>
      <c r="H217" s="224"/>
      <c r="I217" s="280"/>
      <c r="J217" s="280"/>
      <c r="K217" s="258"/>
      <c r="L217" s="258"/>
      <c r="M217" s="258"/>
      <c r="N217" s="258"/>
      <c r="O217" s="258"/>
      <c r="P217" s="258"/>
      <c r="Q217" s="546"/>
      <c r="R217" s="546"/>
      <c r="S217" s="546"/>
      <c r="T217" s="546"/>
      <c r="U217" s="546"/>
    </row>
    <row r="218" spans="1:31" s="551" customFormat="1" ht="9.9499999999999993" customHeight="1">
      <c r="A218" s="553"/>
      <c r="B218" s="559"/>
      <c r="D218" s="1394" t="s">
        <v>653</v>
      </c>
      <c r="E218" s="1395"/>
      <c r="F218" s="1395"/>
      <c r="G218" s="1395"/>
      <c r="H218" s="1395"/>
      <c r="I218" s="1395"/>
      <c r="J218" s="1395"/>
      <c r="K218" s="1395"/>
      <c r="L218" s="1395"/>
      <c r="M218" s="1395"/>
      <c r="N218" s="1395"/>
      <c r="O218" s="1395"/>
      <c r="P218" s="1395"/>
      <c r="Q218" s="1395"/>
      <c r="R218" s="1395"/>
      <c r="S218" s="1395"/>
      <c r="T218" s="1395"/>
      <c r="U218" s="1395"/>
      <c r="V218" s="1395"/>
      <c r="W218" s="1395"/>
      <c r="X218" s="1395"/>
      <c r="Y218" s="1396"/>
      <c r="Z218" s="545"/>
      <c r="AA218" s="1148"/>
      <c r="AB218" s="1149"/>
      <c r="AC218" s="1150"/>
      <c r="AD218" s="7"/>
      <c r="AE218" s="7"/>
    </row>
    <row r="219" spans="1:31" s="551" customFormat="1" ht="9.9499999999999993" customHeight="1">
      <c r="A219" s="553"/>
      <c r="B219" s="559"/>
      <c r="C219" s="480"/>
      <c r="D219" s="1399"/>
      <c r="E219" s="1400"/>
      <c r="F219" s="1400"/>
      <c r="G219" s="1400"/>
      <c r="H219" s="1400"/>
      <c r="I219" s="1400"/>
      <c r="J219" s="1400"/>
      <c r="K219" s="1400"/>
      <c r="L219" s="1400"/>
      <c r="M219" s="1400"/>
      <c r="N219" s="1400"/>
      <c r="O219" s="1400"/>
      <c r="P219" s="1400"/>
      <c r="Q219" s="1400"/>
      <c r="R219" s="1400"/>
      <c r="S219" s="1400"/>
      <c r="T219" s="1400"/>
      <c r="U219" s="1400"/>
      <c r="V219" s="1400"/>
      <c r="W219" s="1400"/>
      <c r="X219" s="1400"/>
      <c r="Y219" s="1401"/>
      <c r="Z219" s="545"/>
      <c r="AA219" s="1154"/>
      <c r="AB219" s="1155"/>
      <c r="AC219" s="1156"/>
      <c r="AD219" s="7"/>
      <c r="AE219" s="7"/>
    </row>
    <row r="220" spans="1:31" s="276" customFormat="1" ht="9.75" customHeight="1">
      <c r="E220" s="224"/>
      <c r="F220" s="224"/>
      <c r="G220" s="224"/>
      <c r="H220" s="224"/>
      <c r="I220" s="280"/>
      <c r="J220" s="280"/>
      <c r="K220" s="258"/>
      <c r="L220" s="258"/>
      <c r="M220" s="258"/>
      <c r="N220" s="258"/>
      <c r="O220" s="258"/>
      <c r="P220" s="258"/>
      <c r="Q220" s="546"/>
      <c r="R220" s="546"/>
      <c r="S220" s="546"/>
      <c r="T220" s="546"/>
      <c r="U220" s="546"/>
    </row>
    <row r="221" spans="1:31" s="551" customFormat="1" ht="9.9499999999999993" customHeight="1">
      <c r="A221" s="553"/>
      <c r="B221" s="559"/>
      <c r="D221" s="1394" t="s">
        <v>654</v>
      </c>
      <c r="E221" s="1395"/>
      <c r="F221" s="1395"/>
      <c r="G221" s="1395"/>
      <c r="H221" s="1395"/>
      <c r="I221" s="1395"/>
      <c r="J221" s="1395"/>
      <c r="K221" s="1395"/>
      <c r="L221" s="1395"/>
      <c r="M221" s="1395"/>
      <c r="N221" s="1395"/>
      <c r="O221" s="1395"/>
      <c r="P221" s="1395"/>
      <c r="Q221" s="1395"/>
      <c r="R221" s="1395"/>
      <c r="S221" s="1395"/>
      <c r="T221" s="1395"/>
      <c r="U221" s="1395"/>
      <c r="V221" s="1395"/>
      <c r="W221" s="1395"/>
      <c r="X221" s="1395"/>
      <c r="Y221" s="1396"/>
      <c r="Z221" s="545"/>
      <c r="AA221" s="1148"/>
      <c r="AB221" s="1149"/>
      <c r="AC221" s="1150"/>
      <c r="AD221" s="7"/>
      <c r="AE221" s="7"/>
    </row>
    <row r="222" spans="1:31" s="551" customFormat="1" ht="9.9499999999999993" customHeight="1">
      <c r="A222" s="553"/>
      <c r="B222" s="559"/>
      <c r="C222" s="480"/>
      <c r="D222" s="1399"/>
      <c r="E222" s="1400"/>
      <c r="F222" s="1400"/>
      <c r="G222" s="1400"/>
      <c r="H222" s="1400"/>
      <c r="I222" s="1400"/>
      <c r="J222" s="1400"/>
      <c r="K222" s="1400"/>
      <c r="L222" s="1400"/>
      <c r="M222" s="1400"/>
      <c r="N222" s="1400"/>
      <c r="O222" s="1400"/>
      <c r="P222" s="1400"/>
      <c r="Q222" s="1400"/>
      <c r="R222" s="1400"/>
      <c r="S222" s="1400"/>
      <c r="T222" s="1400"/>
      <c r="U222" s="1400"/>
      <c r="V222" s="1400"/>
      <c r="W222" s="1400"/>
      <c r="X222" s="1400"/>
      <c r="Y222" s="1401"/>
      <c r="Z222" s="545"/>
      <c r="AA222" s="1154"/>
      <c r="AB222" s="1155"/>
      <c r="AC222" s="1156"/>
      <c r="AD222" s="7"/>
      <c r="AE222" s="7"/>
    </row>
    <row r="223" spans="1:31" s="276" customFormat="1" ht="9.75" customHeight="1">
      <c r="E223" s="224"/>
      <c r="F223" s="224"/>
      <c r="G223" s="224"/>
      <c r="H223" s="224"/>
      <c r="I223" s="280"/>
      <c r="J223" s="280"/>
      <c r="K223" s="258"/>
      <c r="L223" s="258"/>
      <c r="M223" s="258"/>
      <c r="N223" s="258"/>
      <c r="O223" s="258"/>
      <c r="P223" s="258"/>
      <c r="Q223" s="546"/>
      <c r="R223" s="546"/>
      <c r="S223" s="546"/>
      <c r="T223" s="546"/>
      <c r="U223" s="546"/>
    </row>
    <row r="224" spans="1:31" s="551" customFormat="1" ht="9.9499999999999993" customHeight="1">
      <c r="A224" s="553"/>
      <c r="B224" s="559"/>
      <c r="D224" s="1394" t="s">
        <v>655</v>
      </c>
      <c r="E224" s="1395"/>
      <c r="F224" s="1395"/>
      <c r="G224" s="1395"/>
      <c r="H224" s="1395"/>
      <c r="I224" s="1395"/>
      <c r="J224" s="1395"/>
      <c r="K224" s="1395"/>
      <c r="L224" s="1395"/>
      <c r="M224" s="1395"/>
      <c r="N224" s="1395"/>
      <c r="O224" s="1395"/>
      <c r="P224" s="1395"/>
      <c r="Q224" s="1395"/>
      <c r="R224" s="1395"/>
      <c r="S224" s="1395"/>
      <c r="T224" s="1395"/>
      <c r="U224" s="1395"/>
      <c r="V224" s="1395"/>
      <c r="W224" s="1395"/>
      <c r="X224" s="1395"/>
      <c r="Y224" s="1396"/>
      <c r="Z224" s="545"/>
      <c r="AA224" s="1148"/>
      <c r="AB224" s="1149"/>
      <c r="AC224" s="1150"/>
      <c r="AD224" s="7"/>
      <c r="AE224" s="7"/>
    </row>
    <row r="225" spans="1:487" s="551" customFormat="1" ht="9.9499999999999993" customHeight="1">
      <c r="A225" s="553"/>
      <c r="B225" s="559"/>
      <c r="C225" s="480"/>
      <c r="D225" s="1399"/>
      <c r="E225" s="1400"/>
      <c r="F225" s="1400"/>
      <c r="G225" s="1400"/>
      <c r="H225" s="1400"/>
      <c r="I225" s="1400"/>
      <c r="J225" s="1400"/>
      <c r="K225" s="1400"/>
      <c r="L225" s="1400"/>
      <c r="M225" s="1400"/>
      <c r="N225" s="1400"/>
      <c r="O225" s="1400"/>
      <c r="P225" s="1400"/>
      <c r="Q225" s="1400"/>
      <c r="R225" s="1400"/>
      <c r="S225" s="1400"/>
      <c r="T225" s="1400"/>
      <c r="U225" s="1400"/>
      <c r="V225" s="1400"/>
      <c r="W225" s="1400"/>
      <c r="X225" s="1400"/>
      <c r="Y225" s="1401"/>
      <c r="Z225" s="545"/>
      <c r="AA225" s="1154"/>
      <c r="AB225" s="1155"/>
      <c r="AC225" s="1156"/>
      <c r="AD225" s="7"/>
      <c r="AE225" s="7"/>
    </row>
    <row r="226" spans="1:487" s="276" customFormat="1" ht="9.75" customHeight="1">
      <c r="E226" s="224"/>
      <c r="F226" s="224"/>
      <c r="G226" s="224"/>
      <c r="H226" s="224"/>
      <c r="I226" s="280"/>
      <c r="J226" s="280"/>
      <c r="K226" s="258"/>
      <c r="L226" s="258"/>
      <c r="M226" s="258"/>
      <c r="N226" s="258"/>
      <c r="O226" s="258"/>
      <c r="P226" s="258"/>
      <c r="Q226" s="546"/>
      <c r="R226" s="546"/>
      <c r="S226" s="546"/>
      <c r="T226" s="546"/>
      <c r="U226" s="546"/>
    </row>
    <row r="227" spans="1:487" s="551" customFormat="1" ht="9.9499999999999993" customHeight="1">
      <c r="A227" s="553"/>
      <c r="B227" s="559"/>
      <c r="D227" s="1394" t="s">
        <v>656</v>
      </c>
      <c r="E227" s="1395"/>
      <c r="F227" s="1395"/>
      <c r="G227" s="1395"/>
      <c r="H227" s="1395"/>
      <c r="I227" s="1395"/>
      <c r="J227" s="1395"/>
      <c r="K227" s="1395"/>
      <c r="L227" s="1395"/>
      <c r="M227" s="1395"/>
      <c r="N227" s="1395"/>
      <c r="O227" s="1395"/>
      <c r="P227" s="1395"/>
      <c r="Q227" s="1395"/>
      <c r="R227" s="1395"/>
      <c r="S227" s="1395"/>
      <c r="T227" s="1395"/>
      <c r="U227" s="1395"/>
      <c r="V227" s="1395"/>
      <c r="W227" s="1395"/>
      <c r="X227" s="1395"/>
      <c r="Y227" s="1396"/>
      <c r="Z227" s="545"/>
      <c r="AA227" s="1148"/>
      <c r="AB227" s="1149"/>
      <c r="AC227" s="1150"/>
      <c r="AD227" s="7"/>
      <c r="AE227" s="7"/>
    </row>
    <row r="228" spans="1:487" s="551" customFormat="1" ht="9.9499999999999993" customHeight="1">
      <c r="A228" s="553"/>
      <c r="B228" s="559"/>
      <c r="C228" s="480"/>
      <c r="D228" s="1399"/>
      <c r="E228" s="1400"/>
      <c r="F228" s="1400"/>
      <c r="G228" s="1400"/>
      <c r="H228" s="1400"/>
      <c r="I228" s="1400"/>
      <c r="J228" s="1400"/>
      <c r="K228" s="1400"/>
      <c r="L228" s="1400"/>
      <c r="M228" s="1400"/>
      <c r="N228" s="1400"/>
      <c r="O228" s="1400"/>
      <c r="P228" s="1400"/>
      <c r="Q228" s="1400"/>
      <c r="R228" s="1400"/>
      <c r="S228" s="1400"/>
      <c r="T228" s="1400"/>
      <c r="U228" s="1400"/>
      <c r="V228" s="1400"/>
      <c r="W228" s="1400"/>
      <c r="X228" s="1400"/>
      <c r="Y228" s="1401"/>
      <c r="Z228" s="545"/>
      <c r="AA228" s="1154"/>
      <c r="AB228" s="1155"/>
      <c r="AC228" s="1156"/>
      <c r="AD228" s="7"/>
      <c r="AE228" s="7"/>
      <c r="AF228" s="7"/>
      <c r="AG228" s="7"/>
    </row>
    <row r="229" spans="1:487" s="7" customFormat="1" ht="9.9499999999999993" customHeight="1">
      <c r="A229" s="553"/>
      <c r="B229" s="559"/>
      <c r="C229" s="558"/>
      <c r="D229" s="558"/>
      <c r="E229" s="558"/>
      <c r="F229" s="558"/>
      <c r="G229" s="558"/>
      <c r="H229" s="558"/>
      <c r="I229" s="558"/>
      <c r="J229" s="558"/>
      <c r="K229" s="553"/>
      <c r="L229" s="555"/>
      <c r="M229" s="61"/>
      <c r="N229" s="61"/>
      <c r="O229" s="61"/>
      <c r="P229" s="61"/>
      <c r="Q229" s="61"/>
      <c r="R229" s="61"/>
      <c r="S229" s="555"/>
      <c r="T229" s="61"/>
      <c r="U229" s="61"/>
      <c r="V229" s="61"/>
      <c r="W229" s="61"/>
      <c r="X229" s="61"/>
      <c r="Y229" s="61"/>
      <c r="Z229" s="61"/>
      <c r="AA229" s="61"/>
      <c r="AB229" s="61"/>
      <c r="AC229" s="61"/>
      <c r="AD229" s="554"/>
    </row>
    <row r="230" spans="1:487" s="53" customFormat="1" ht="9.9499999999999993" customHeight="1">
      <c r="C230" s="552"/>
      <c r="D230" s="563"/>
      <c r="E230" s="1595" t="s">
        <v>51</v>
      </c>
      <c r="F230" s="1596"/>
      <c r="G230" s="1596"/>
      <c r="H230" s="1597"/>
      <c r="I230" s="560"/>
      <c r="J230" s="1123"/>
      <c r="K230" s="1124"/>
      <c r="L230" s="1124"/>
      <c r="M230" s="1124"/>
      <c r="N230" s="1124"/>
      <c r="O230" s="1124"/>
      <c r="P230" s="1124"/>
      <c r="Q230" s="1124"/>
      <c r="R230" s="1124"/>
      <c r="S230" s="1124"/>
      <c r="T230" s="1124"/>
      <c r="U230" s="1124"/>
      <c r="V230" s="1124"/>
      <c r="W230" s="1124"/>
      <c r="X230" s="1124"/>
      <c r="Y230" s="1124"/>
      <c r="Z230" s="1124"/>
      <c r="AA230" s="1124"/>
      <c r="AB230" s="1125"/>
      <c r="AC230" s="552"/>
      <c r="AD230" s="552"/>
      <c r="AE230" s="552"/>
      <c r="AF230" s="552"/>
    </row>
    <row r="231" spans="1:487" s="53" customFormat="1" ht="9.9499999999999993" customHeight="1">
      <c r="C231" s="552"/>
      <c r="D231" s="563"/>
      <c r="E231" s="1598"/>
      <c r="F231" s="1599"/>
      <c r="G231" s="1599"/>
      <c r="H231" s="1600"/>
      <c r="I231" s="560"/>
      <c r="J231" s="1129"/>
      <c r="K231" s="1130"/>
      <c r="L231" s="1130"/>
      <c r="M231" s="1130"/>
      <c r="N231" s="1130"/>
      <c r="O231" s="1130"/>
      <c r="P231" s="1130"/>
      <c r="Q231" s="1130"/>
      <c r="R231" s="1130"/>
      <c r="S231" s="1130"/>
      <c r="T231" s="1130"/>
      <c r="U231" s="1130"/>
      <c r="V231" s="1130"/>
      <c r="W231" s="1130"/>
      <c r="X231" s="1130"/>
      <c r="Y231" s="1130"/>
      <c r="Z231" s="1130"/>
      <c r="AA231" s="1130"/>
      <c r="AB231" s="1131"/>
      <c r="AC231" s="552"/>
      <c r="AD231" s="552"/>
      <c r="AE231" s="552"/>
      <c r="AF231" s="552"/>
    </row>
    <row r="232" spans="1:487" s="53" customFormat="1" ht="9.9499999999999993" customHeight="1">
      <c r="C232" s="552"/>
      <c r="D232" s="563"/>
      <c r="E232" s="560"/>
      <c r="F232" s="560"/>
      <c r="G232" s="560"/>
      <c r="H232" s="560"/>
      <c r="I232" s="560"/>
      <c r="J232" s="1129"/>
      <c r="K232" s="1130"/>
      <c r="L232" s="1130"/>
      <c r="M232" s="1130"/>
      <c r="N232" s="1130"/>
      <c r="O232" s="1130"/>
      <c r="P232" s="1130"/>
      <c r="Q232" s="1130"/>
      <c r="R232" s="1130"/>
      <c r="S232" s="1130"/>
      <c r="T232" s="1130"/>
      <c r="U232" s="1130"/>
      <c r="V232" s="1130"/>
      <c r="W232" s="1130"/>
      <c r="X232" s="1130"/>
      <c r="Y232" s="1130"/>
      <c r="Z232" s="1130"/>
      <c r="AA232" s="1130"/>
      <c r="AB232" s="1131"/>
      <c r="AC232" s="552"/>
      <c r="AD232" s="552"/>
      <c r="AE232" s="552"/>
      <c r="AF232" s="552"/>
    </row>
    <row r="233" spans="1:487" s="53" customFormat="1" ht="9.9499999999999993" customHeight="1">
      <c r="C233" s="552"/>
      <c r="D233" s="563"/>
      <c r="E233" s="560"/>
      <c r="F233" s="560"/>
      <c r="G233" s="560"/>
      <c r="H233" s="560"/>
      <c r="I233" s="560"/>
      <c r="J233" s="1126"/>
      <c r="K233" s="1127"/>
      <c r="L233" s="1127"/>
      <c r="M233" s="1127"/>
      <c r="N233" s="1127"/>
      <c r="O233" s="1127"/>
      <c r="P233" s="1127"/>
      <c r="Q233" s="1127"/>
      <c r="R233" s="1127"/>
      <c r="S233" s="1127"/>
      <c r="T233" s="1127"/>
      <c r="U233" s="1127"/>
      <c r="V233" s="1127"/>
      <c r="W233" s="1127"/>
      <c r="X233" s="1127"/>
      <c r="Y233" s="1127"/>
      <c r="Z233" s="1127"/>
      <c r="AA233" s="1127"/>
      <c r="AB233" s="1128"/>
      <c r="AC233" s="552"/>
      <c r="AD233" s="552"/>
      <c r="AE233" s="552"/>
      <c r="AF233" s="552"/>
    </row>
    <row r="234" spans="1:487" s="276" customFormat="1" ht="9.75" customHeight="1">
      <c r="E234" s="224"/>
      <c r="F234" s="224"/>
      <c r="G234" s="224"/>
      <c r="H234" s="224"/>
      <c r="I234" s="280"/>
      <c r="J234" s="280"/>
      <c r="K234" s="258"/>
      <c r="L234" s="258"/>
      <c r="M234" s="258"/>
      <c r="N234" s="258"/>
      <c r="O234" s="258"/>
      <c r="P234" s="258"/>
      <c r="Q234" s="546"/>
      <c r="R234" s="546"/>
      <c r="S234" s="546"/>
      <c r="T234" s="546"/>
      <c r="U234" s="546"/>
    </row>
    <row r="235" spans="1:487" s="551" customFormat="1" ht="9.9499999999999993" customHeight="1">
      <c r="A235" s="553"/>
      <c r="B235" s="559"/>
      <c r="C235" s="1601" t="s">
        <v>657</v>
      </c>
      <c r="D235" s="1602"/>
      <c r="E235" s="1602"/>
      <c r="F235" s="1602"/>
      <c r="G235" s="1602"/>
      <c r="H235" s="1602"/>
      <c r="I235" s="1602"/>
      <c r="J235" s="1602"/>
      <c r="K235" s="1602"/>
      <c r="L235" s="1602"/>
      <c r="M235" s="1602"/>
      <c r="N235" s="1602"/>
      <c r="O235" s="1602"/>
      <c r="P235" s="1602"/>
      <c r="Q235" s="1602"/>
      <c r="R235" s="1602"/>
      <c r="S235" s="1602"/>
      <c r="T235" s="1602"/>
      <c r="U235" s="1602"/>
      <c r="V235" s="1602"/>
      <c r="W235" s="1602"/>
      <c r="X235" s="1602"/>
      <c r="Y235" s="1602"/>
      <c r="Z235" s="1602"/>
      <c r="AA235" s="1602"/>
      <c r="AB235" s="1602"/>
      <c r="AC235" s="1602"/>
      <c r="AD235" s="1603"/>
      <c r="AE235" s="7"/>
      <c r="AF235" s="7"/>
    </row>
    <row r="236" spans="1:487" s="551" customFormat="1" ht="9.9499999999999993" customHeight="1">
      <c r="A236" s="553"/>
      <c r="B236" s="559"/>
      <c r="C236" s="1604"/>
      <c r="D236" s="1605"/>
      <c r="E236" s="1605"/>
      <c r="F236" s="1605"/>
      <c r="G236" s="1605"/>
      <c r="H236" s="1605"/>
      <c r="I236" s="1605"/>
      <c r="J236" s="1605"/>
      <c r="K236" s="1605"/>
      <c r="L236" s="1605"/>
      <c r="M236" s="1605"/>
      <c r="N236" s="1605"/>
      <c r="O236" s="1605"/>
      <c r="P236" s="1605"/>
      <c r="Q236" s="1605"/>
      <c r="R236" s="1605"/>
      <c r="S236" s="1605"/>
      <c r="T236" s="1605"/>
      <c r="U236" s="1605"/>
      <c r="V236" s="1605"/>
      <c r="W236" s="1605"/>
      <c r="X236" s="1605"/>
      <c r="Y236" s="1605"/>
      <c r="Z236" s="1605"/>
      <c r="AA236" s="1605"/>
      <c r="AB236" s="1605"/>
      <c r="AC236" s="1605"/>
      <c r="AD236" s="1606"/>
      <c r="AE236" s="7"/>
      <c r="AF236" s="7"/>
    </row>
    <row r="237" spans="1:487" s="551" customFormat="1" ht="9.9499999999999993" customHeight="1">
      <c r="A237" s="553"/>
      <c r="B237" s="7"/>
      <c r="C237" s="1607" t="s">
        <v>670</v>
      </c>
      <c r="D237" s="1607"/>
      <c r="E237" s="1607"/>
      <c r="F237" s="1607"/>
      <c r="G237" s="1607"/>
      <c r="H237" s="1607"/>
      <c r="I237" s="1607"/>
      <c r="J237" s="1607"/>
      <c r="K237" s="1607"/>
      <c r="L237" s="1607"/>
      <c r="M237" s="1607"/>
      <c r="N237" s="1607"/>
      <c r="O237" s="1607"/>
      <c r="P237" s="1607"/>
      <c r="Q237" s="1607"/>
      <c r="R237" s="1607"/>
      <c r="S237" s="1607"/>
      <c r="T237" s="1607"/>
      <c r="U237" s="1607"/>
      <c r="V237" s="1607"/>
      <c r="W237" s="1607"/>
      <c r="X237" s="1607"/>
      <c r="Y237" s="1607"/>
      <c r="Z237" s="1607"/>
      <c r="AA237" s="1607"/>
      <c r="AB237" s="1607"/>
      <c r="AC237" s="1607"/>
      <c r="AD237" s="1607"/>
      <c r="AE237" s="10"/>
      <c r="AF237" s="7"/>
      <c r="BA237" s="1240">
        <v>8</v>
      </c>
      <c r="BB237" s="1240"/>
      <c r="BC237" s="1240"/>
      <c r="BD237" s="1240"/>
      <c r="BE237" s="1240"/>
      <c r="BF237" s="1240"/>
      <c r="BG237" s="1240"/>
      <c r="BH237" s="1240"/>
      <c r="BI237" s="1240"/>
      <c r="BJ237" s="1240"/>
      <c r="BK237" s="1240"/>
      <c r="BL237" s="1240"/>
      <c r="BM237" s="1240"/>
      <c r="BN237" s="1240"/>
      <c r="BO237" s="1240"/>
      <c r="BP237" s="1240"/>
      <c r="BQ237" s="1240"/>
      <c r="BR237" s="1240"/>
      <c r="BS237" s="1241"/>
      <c r="BT237" s="1241"/>
      <c r="BU237" s="1241"/>
      <c r="BV237" s="1241"/>
      <c r="BW237" s="1241"/>
      <c r="BX237" s="1241"/>
      <c r="BY237" s="1241"/>
      <c r="BZ237" s="1241">
        <f>+BV237*BS237</f>
        <v>0</v>
      </c>
      <c r="CA237" s="1241"/>
      <c r="CB237" s="1241"/>
      <c r="CC237" s="1241"/>
      <c r="CD237" s="1241"/>
      <c r="CF237" s="1240">
        <v>8</v>
      </c>
      <c r="CG237" s="1240"/>
      <c r="CH237" s="1240"/>
      <c r="CI237" s="1240"/>
      <c r="CJ237" s="1240"/>
      <c r="CK237" s="1240"/>
      <c r="CL237" s="1240"/>
      <c r="CM237" s="1240"/>
      <c r="CN237" s="1240"/>
      <c r="CO237" s="1240"/>
      <c r="CP237" s="1240"/>
      <c r="CQ237" s="1240"/>
      <c r="CR237" s="1240"/>
      <c r="CS237" s="1240"/>
      <c r="CT237" s="1240"/>
      <c r="CU237" s="1240"/>
      <c r="CV237" s="1240"/>
      <c r="CW237" s="1240"/>
      <c r="CX237" s="1241"/>
      <c r="CY237" s="1241"/>
      <c r="CZ237" s="1241"/>
      <c r="DA237" s="1241"/>
      <c r="DB237" s="1241"/>
      <c r="DC237" s="1241"/>
      <c r="DD237" s="1241"/>
      <c r="DE237" s="1241">
        <f>+DA237*CX237</f>
        <v>0</v>
      </c>
      <c r="DF237" s="1241"/>
      <c r="DG237" s="1241"/>
      <c r="DH237" s="1241"/>
      <c r="DI237" s="1241"/>
      <c r="DK237" s="1240">
        <v>8</v>
      </c>
      <c r="DL237" s="1240"/>
      <c r="DM237" s="1240"/>
      <c r="DN237" s="1240"/>
      <c r="DO237" s="1240"/>
      <c r="DP237" s="1240"/>
      <c r="DQ237" s="1240"/>
      <c r="DR237" s="1240"/>
      <c r="DS237" s="1240"/>
      <c r="DT237" s="1240"/>
      <c r="DU237" s="1240"/>
      <c r="DV237" s="1240"/>
      <c r="DW237" s="1240"/>
      <c r="DX237" s="1240"/>
      <c r="DY237" s="1240"/>
      <c r="DZ237" s="1240"/>
      <c r="EA237" s="1240"/>
      <c r="EB237" s="1240"/>
      <c r="EC237" s="1241"/>
      <c r="ED237" s="1241"/>
      <c r="EE237" s="1241"/>
      <c r="EF237" s="1241"/>
      <c r="EG237" s="1241"/>
      <c r="EH237" s="1241"/>
      <c r="EI237" s="1241"/>
      <c r="EJ237" s="1241">
        <f>+EF237*EC237</f>
        <v>0</v>
      </c>
      <c r="EK237" s="1241"/>
      <c r="EL237" s="1241"/>
      <c r="EM237" s="1241"/>
      <c r="EN237" s="1241"/>
      <c r="EP237" s="1240">
        <v>8</v>
      </c>
      <c r="EQ237" s="1240"/>
      <c r="ER237" s="1240"/>
      <c r="ES237" s="1240"/>
      <c r="ET237" s="1240"/>
      <c r="EU237" s="1240"/>
      <c r="EV237" s="1240"/>
      <c r="EW237" s="1240"/>
      <c r="EX237" s="1240"/>
      <c r="EY237" s="1240"/>
      <c r="EZ237" s="1240"/>
      <c r="FA237" s="1240"/>
      <c r="FB237" s="1240"/>
      <c r="FC237" s="1240"/>
      <c r="FD237" s="1240"/>
      <c r="FE237" s="1240"/>
      <c r="FF237" s="1240"/>
      <c r="FG237" s="1240"/>
      <c r="FH237" s="1241"/>
      <c r="FI237" s="1241"/>
      <c r="FJ237" s="1241"/>
      <c r="FK237" s="1241"/>
      <c r="FL237" s="1241"/>
      <c r="FM237" s="1241"/>
      <c r="FN237" s="1241"/>
      <c r="FO237" s="1241">
        <f>+FK237*FH237</f>
        <v>0</v>
      </c>
      <c r="FP237" s="1241"/>
      <c r="FQ237" s="1241"/>
      <c r="FR237" s="1241"/>
      <c r="FS237" s="1241"/>
      <c r="HA237" s="1240">
        <v>8</v>
      </c>
      <c r="HB237" s="1240"/>
      <c r="HC237" s="1240"/>
      <c r="HD237" s="1240"/>
      <c r="HE237" s="1240"/>
      <c r="HF237" s="1240"/>
      <c r="HG237" s="1240"/>
      <c r="HH237" s="1240"/>
      <c r="HI237" s="1240"/>
      <c r="HJ237" s="1240"/>
      <c r="HK237" s="1240"/>
      <c r="HL237" s="1240"/>
      <c r="HM237" s="1240"/>
      <c r="HN237" s="1240"/>
      <c r="HO237" s="1240"/>
      <c r="HP237" s="1240"/>
      <c r="HQ237" s="1240"/>
      <c r="HR237" s="1240"/>
      <c r="HS237" s="1241"/>
      <c r="HT237" s="1241"/>
      <c r="HU237" s="1241"/>
      <c r="HV237" s="1241"/>
      <c r="HW237" s="1241"/>
      <c r="HX237" s="1241"/>
      <c r="HY237" s="1241"/>
      <c r="HZ237" s="1241">
        <f>+HV237*HS237</f>
        <v>0</v>
      </c>
      <c r="IA237" s="1241"/>
      <c r="IB237" s="1241"/>
      <c r="IC237" s="1241"/>
      <c r="ID237" s="1241"/>
      <c r="IF237" s="1240">
        <v>8</v>
      </c>
      <c r="IG237" s="1240"/>
      <c r="IH237" s="1240"/>
      <c r="II237" s="1240"/>
      <c r="IJ237" s="1240"/>
      <c r="IK237" s="1240"/>
      <c r="IL237" s="1240"/>
      <c r="IM237" s="1240"/>
      <c r="IN237" s="1240"/>
      <c r="IO237" s="1240"/>
      <c r="IP237" s="1240"/>
      <c r="IQ237" s="1240"/>
      <c r="IR237" s="1240"/>
      <c r="IS237" s="1240"/>
      <c r="IT237" s="1240"/>
      <c r="IU237" s="1240"/>
      <c r="IV237" s="1240"/>
      <c r="IW237" s="1240"/>
      <c r="IX237" s="1241"/>
      <c r="IY237" s="1241"/>
      <c r="IZ237" s="1241"/>
      <c r="JA237" s="1241"/>
      <c r="JB237" s="1241"/>
      <c r="JC237" s="1241"/>
      <c r="JD237" s="1241"/>
      <c r="JE237" s="1241">
        <f>+JA237*IX237</f>
        <v>0</v>
      </c>
      <c r="JF237" s="1241"/>
      <c r="JG237" s="1241"/>
      <c r="JH237" s="1241"/>
      <c r="JI237" s="1241"/>
      <c r="JK237" s="1240">
        <v>8</v>
      </c>
      <c r="JL237" s="1240"/>
      <c r="JM237" s="1240"/>
      <c r="JN237" s="1240"/>
      <c r="JO237" s="1240"/>
      <c r="JP237" s="1240"/>
      <c r="JQ237" s="1240"/>
      <c r="JR237" s="1240"/>
      <c r="JS237" s="1240"/>
      <c r="JT237" s="1240"/>
      <c r="JU237" s="1240"/>
      <c r="JV237" s="1240"/>
      <c r="JW237" s="1240"/>
      <c r="JX237" s="1240"/>
      <c r="JY237" s="1240"/>
      <c r="JZ237" s="1240"/>
      <c r="KA237" s="1240"/>
      <c r="KB237" s="1240"/>
      <c r="KC237" s="1241"/>
      <c r="KD237" s="1241"/>
      <c r="KE237" s="1241"/>
      <c r="KF237" s="1241"/>
      <c r="KG237" s="1241"/>
      <c r="KH237" s="1241"/>
      <c r="KI237" s="1241"/>
      <c r="KJ237" s="1241">
        <f>+KF237*KC237</f>
        <v>0</v>
      </c>
      <c r="KK237" s="1241"/>
      <c r="KL237" s="1241"/>
      <c r="KM237" s="1241"/>
      <c r="KN237" s="1241"/>
      <c r="KP237" s="1240">
        <v>8</v>
      </c>
      <c r="KQ237" s="1240"/>
      <c r="KR237" s="1240"/>
      <c r="KS237" s="1240"/>
      <c r="KT237" s="1240"/>
      <c r="KU237" s="1240"/>
      <c r="KV237" s="1240"/>
      <c r="KW237" s="1240"/>
      <c r="KX237" s="1240"/>
      <c r="KY237" s="1240"/>
      <c r="KZ237" s="1240"/>
      <c r="LA237" s="1240"/>
      <c r="LB237" s="1240"/>
      <c r="LC237" s="1240"/>
      <c r="LD237" s="1240"/>
      <c r="LE237" s="1240"/>
      <c r="LF237" s="1240"/>
      <c r="LG237" s="1240"/>
      <c r="LH237" s="1241"/>
      <c r="LI237" s="1241"/>
      <c r="LJ237" s="1241"/>
      <c r="LK237" s="1241"/>
      <c r="LL237" s="1241"/>
      <c r="LM237" s="1241"/>
      <c r="LN237" s="1241"/>
      <c r="LO237" s="1241">
        <f>+LK237*LH237</f>
        <v>0</v>
      </c>
      <c r="LP237" s="1241"/>
      <c r="LQ237" s="1241"/>
      <c r="LR237" s="1241"/>
      <c r="LS237" s="1241"/>
      <c r="NA237" s="1240">
        <v>8</v>
      </c>
      <c r="NB237" s="1240"/>
      <c r="NC237" s="1240"/>
      <c r="ND237" s="1240"/>
      <c r="NE237" s="1240"/>
      <c r="NF237" s="1240"/>
      <c r="NG237" s="1240"/>
      <c r="NH237" s="1240"/>
      <c r="NI237" s="1240"/>
      <c r="NJ237" s="1240"/>
      <c r="NK237" s="1240"/>
      <c r="NL237" s="1240"/>
      <c r="NM237" s="1240"/>
      <c r="NN237" s="1240"/>
      <c r="NO237" s="1240"/>
      <c r="NP237" s="1240"/>
      <c r="NQ237" s="1240"/>
      <c r="NR237" s="1240"/>
      <c r="NS237" s="1241"/>
      <c r="NT237" s="1241"/>
      <c r="NU237" s="1241"/>
      <c r="NV237" s="1241"/>
      <c r="NW237" s="1241"/>
      <c r="NX237" s="1241"/>
      <c r="NY237" s="1241"/>
      <c r="NZ237" s="1241">
        <f>+NV237*NS237</f>
        <v>0</v>
      </c>
      <c r="OA237" s="1241"/>
      <c r="OB237" s="1241"/>
      <c r="OC237" s="1241"/>
      <c r="OD237" s="1241"/>
      <c r="OF237" s="1240">
        <v>8</v>
      </c>
      <c r="OG237" s="1240"/>
      <c r="OH237" s="1240"/>
      <c r="OI237" s="1240"/>
      <c r="OJ237" s="1240"/>
      <c r="OK237" s="1240"/>
      <c r="OL237" s="1240"/>
      <c r="OM237" s="1240"/>
      <c r="ON237" s="1240"/>
      <c r="OO237" s="1240"/>
      <c r="OP237" s="1240"/>
      <c r="OQ237" s="1240"/>
      <c r="OR237" s="1240"/>
      <c r="OS237" s="1240"/>
      <c r="OT237" s="1240"/>
      <c r="OU237" s="1240"/>
      <c r="OV237" s="1240"/>
      <c r="OW237" s="1240"/>
      <c r="OX237" s="1241"/>
      <c r="OY237" s="1241"/>
      <c r="OZ237" s="1241"/>
      <c r="PA237" s="1241"/>
      <c r="PB237" s="1241"/>
      <c r="PC237" s="1241"/>
      <c r="PD237" s="1241"/>
      <c r="PE237" s="1241">
        <f>+PA237*OX237</f>
        <v>0</v>
      </c>
      <c r="PF237" s="1241"/>
      <c r="PG237" s="1241"/>
      <c r="PH237" s="1241"/>
      <c r="PI237" s="1241"/>
      <c r="PK237" s="1240">
        <v>8</v>
      </c>
      <c r="PL237" s="1240"/>
      <c r="PM237" s="1240"/>
      <c r="PN237" s="1240"/>
      <c r="PO237" s="1240"/>
      <c r="PP237" s="1240"/>
      <c r="PQ237" s="1240"/>
      <c r="PR237" s="1240"/>
      <c r="PS237" s="1240"/>
      <c r="PT237" s="1240"/>
      <c r="PU237" s="1240"/>
      <c r="PV237" s="1240"/>
      <c r="PW237" s="1240"/>
      <c r="PX237" s="1240"/>
      <c r="PY237" s="1240"/>
      <c r="PZ237" s="1240"/>
      <c r="QA237" s="1240"/>
      <c r="QB237" s="1240"/>
      <c r="QC237" s="1241"/>
      <c r="QD237" s="1241"/>
      <c r="QE237" s="1241"/>
      <c r="QF237" s="1241"/>
      <c r="QG237" s="1241"/>
      <c r="QH237" s="1241"/>
      <c r="QI237" s="1241"/>
      <c r="QJ237" s="1241">
        <f>+QF237*QC237</f>
        <v>0</v>
      </c>
      <c r="QK237" s="1241"/>
      <c r="QL237" s="1241"/>
      <c r="QM237" s="1241"/>
      <c r="QN237" s="1241"/>
      <c r="QP237" s="1240">
        <v>8</v>
      </c>
      <c r="QQ237" s="1240"/>
      <c r="QR237" s="1240"/>
      <c r="QS237" s="1240"/>
      <c r="QT237" s="1240"/>
      <c r="QU237" s="1240"/>
      <c r="QV237" s="1240"/>
      <c r="QW237" s="1240"/>
      <c r="QX237" s="1240"/>
      <c r="QY237" s="1240"/>
      <c r="QZ237" s="1240"/>
      <c r="RA237" s="1240"/>
      <c r="RB237" s="1240"/>
      <c r="RC237" s="1240"/>
      <c r="RD237" s="1240"/>
      <c r="RE237" s="1240"/>
      <c r="RF237" s="1240"/>
      <c r="RG237" s="1240"/>
      <c r="RH237" s="1241"/>
      <c r="RI237" s="1241"/>
      <c r="RJ237" s="1241"/>
      <c r="RK237" s="1241"/>
      <c r="RL237" s="1241"/>
      <c r="RM237" s="1241"/>
      <c r="RN237" s="1241"/>
      <c r="RO237" s="1241">
        <f>+RK237*RH237</f>
        <v>0</v>
      </c>
      <c r="RP237" s="1241"/>
      <c r="RQ237" s="1241"/>
      <c r="RR237" s="1241"/>
      <c r="RS237" s="1241"/>
    </row>
    <row r="238" spans="1:487" s="551" customFormat="1" ht="9.9499999999999993" customHeight="1">
      <c r="A238" s="553"/>
      <c r="B238" s="7"/>
      <c r="C238" s="1607"/>
      <c r="D238" s="1607"/>
      <c r="E238" s="1607"/>
      <c r="F238" s="1607"/>
      <c r="G238" s="1607"/>
      <c r="H238" s="1607"/>
      <c r="I238" s="1607"/>
      <c r="J238" s="1607"/>
      <c r="K238" s="1607"/>
      <c r="L238" s="1607"/>
      <c r="M238" s="1607"/>
      <c r="N238" s="1607"/>
      <c r="O238" s="1607"/>
      <c r="P238" s="1607"/>
      <c r="Q238" s="1607"/>
      <c r="R238" s="1607"/>
      <c r="S238" s="1607"/>
      <c r="T238" s="1607"/>
      <c r="U238" s="1607"/>
      <c r="V238" s="1607"/>
      <c r="W238" s="1607"/>
      <c r="X238" s="1607"/>
      <c r="Y238" s="1607"/>
      <c r="Z238" s="1607"/>
      <c r="AA238" s="1607"/>
      <c r="AB238" s="1607"/>
      <c r="AC238" s="1607"/>
      <c r="AD238" s="1607"/>
      <c r="AE238" s="10"/>
      <c r="AF238" s="7"/>
      <c r="BA238" s="1240"/>
      <c r="BB238" s="1240"/>
      <c r="BC238" s="1240"/>
      <c r="BD238" s="1240"/>
      <c r="BE238" s="1240"/>
      <c r="BF238" s="1240"/>
      <c r="BG238" s="1240"/>
      <c r="BH238" s="1240"/>
      <c r="BI238" s="1240"/>
      <c r="BJ238" s="1240"/>
      <c r="BK238" s="1240"/>
      <c r="BL238" s="1240"/>
      <c r="BM238" s="1240"/>
      <c r="BN238" s="1240"/>
      <c r="BO238" s="1240"/>
      <c r="BP238" s="1240"/>
      <c r="BQ238" s="1240"/>
      <c r="BR238" s="1240"/>
      <c r="BS238" s="1241"/>
      <c r="BT238" s="1241"/>
      <c r="BU238" s="1241"/>
      <c r="BV238" s="1241"/>
      <c r="BW238" s="1241"/>
      <c r="BX238" s="1241"/>
      <c r="BY238" s="1241"/>
      <c r="BZ238" s="1241"/>
      <c r="CA238" s="1241"/>
      <c r="CB238" s="1241"/>
      <c r="CC238" s="1241"/>
      <c r="CD238" s="1241"/>
      <c r="CF238" s="1240"/>
      <c r="CG238" s="1240"/>
      <c r="CH238" s="1240"/>
      <c r="CI238" s="1240"/>
      <c r="CJ238" s="1240"/>
      <c r="CK238" s="1240"/>
      <c r="CL238" s="1240"/>
      <c r="CM238" s="1240"/>
      <c r="CN238" s="1240"/>
      <c r="CO238" s="1240"/>
      <c r="CP238" s="1240"/>
      <c r="CQ238" s="1240"/>
      <c r="CR238" s="1240"/>
      <c r="CS238" s="1240"/>
      <c r="CT238" s="1240"/>
      <c r="CU238" s="1240"/>
      <c r="CV238" s="1240"/>
      <c r="CW238" s="1240"/>
      <c r="CX238" s="1241"/>
      <c r="CY238" s="1241"/>
      <c r="CZ238" s="1241"/>
      <c r="DA238" s="1241"/>
      <c r="DB238" s="1241"/>
      <c r="DC238" s="1241"/>
      <c r="DD238" s="1241"/>
      <c r="DE238" s="1241"/>
      <c r="DF238" s="1241"/>
      <c r="DG238" s="1241"/>
      <c r="DH238" s="1241"/>
      <c r="DI238" s="1241"/>
      <c r="DK238" s="1240"/>
      <c r="DL238" s="1240"/>
      <c r="DM238" s="1240"/>
      <c r="DN238" s="1240"/>
      <c r="DO238" s="1240"/>
      <c r="DP238" s="1240"/>
      <c r="DQ238" s="1240"/>
      <c r="DR238" s="1240"/>
      <c r="DS238" s="1240"/>
      <c r="DT238" s="1240"/>
      <c r="DU238" s="1240"/>
      <c r="DV238" s="1240"/>
      <c r="DW238" s="1240"/>
      <c r="DX238" s="1240"/>
      <c r="DY238" s="1240"/>
      <c r="DZ238" s="1240"/>
      <c r="EA238" s="1240"/>
      <c r="EB238" s="1240"/>
      <c r="EC238" s="1241"/>
      <c r="ED238" s="1241"/>
      <c r="EE238" s="1241"/>
      <c r="EF238" s="1241"/>
      <c r="EG238" s="1241"/>
      <c r="EH238" s="1241"/>
      <c r="EI238" s="1241"/>
      <c r="EJ238" s="1241"/>
      <c r="EK238" s="1241"/>
      <c r="EL238" s="1241"/>
      <c r="EM238" s="1241"/>
      <c r="EN238" s="1241"/>
      <c r="EP238" s="1240"/>
      <c r="EQ238" s="1240"/>
      <c r="ER238" s="1240"/>
      <c r="ES238" s="1240"/>
      <c r="ET238" s="1240"/>
      <c r="EU238" s="1240"/>
      <c r="EV238" s="1240"/>
      <c r="EW238" s="1240"/>
      <c r="EX238" s="1240"/>
      <c r="EY238" s="1240"/>
      <c r="EZ238" s="1240"/>
      <c r="FA238" s="1240"/>
      <c r="FB238" s="1240"/>
      <c r="FC238" s="1240"/>
      <c r="FD238" s="1240"/>
      <c r="FE238" s="1240"/>
      <c r="FF238" s="1240"/>
      <c r="FG238" s="1240"/>
      <c r="FH238" s="1241"/>
      <c r="FI238" s="1241"/>
      <c r="FJ238" s="1241"/>
      <c r="FK238" s="1241"/>
      <c r="FL238" s="1241"/>
      <c r="FM238" s="1241"/>
      <c r="FN238" s="1241"/>
      <c r="FO238" s="1241"/>
      <c r="FP238" s="1241"/>
      <c r="FQ238" s="1241"/>
      <c r="FR238" s="1241"/>
      <c r="FS238" s="1241"/>
      <c r="HA238" s="1240"/>
      <c r="HB238" s="1240"/>
      <c r="HC238" s="1240"/>
      <c r="HD238" s="1240"/>
      <c r="HE238" s="1240"/>
      <c r="HF238" s="1240"/>
      <c r="HG238" s="1240"/>
      <c r="HH238" s="1240"/>
      <c r="HI238" s="1240"/>
      <c r="HJ238" s="1240"/>
      <c r="HK238" s="1240"/>
      <c r="HL238" s="1240"/>
      <c r="HM238" s="1240"/>
      <c r="HN238" s="1240"/>
      <c r="HO238" s="1240"/>
      <c r="HP238" s="1240"/>
      <c r="HQ238" s="1240"/>
      <c r="HR238" s="1240"/>
      <c r="HS238" s="1241"/>
      <c r="HT238" s="1241"/>
      <c r="HU238" s="1241"/>
      <c r="HV238" s="1241"/>
      <c r="HW238" s="1241"/>
      <c r="HX238" s="1241"/>
      <c r="HY238" s="1241"/>
      <c r="HZ238" s="1241"/>
      <c r="IA238" s="1241"/>
      <c r="IB238" s="1241"/>
      <c r="IC238" s="1241"/>
      <c r="ID238" s="1241"/>
      <c r="IF238" s="1240"/>
      <c r="IG238" s="1240"/>
      <c r="IH238" s="1240"/>
      <c r="II238" s="1240"/>
      <c r="IJ238" s="1240"/>
      <c r="IK238" s="1240"/>
      <c r="IL238" s="1240"/>
      <c r="IM238" s="1240"/>
      <c r="IN238" s="1240"/>
      <c r="IO238" s="1240"/>
      <c r="IP238" s="1240"/>
      <c r="IQ238" s="1240"/>
      <c r="IR238" s="1240"/>
      <c r="IS238" s="1240"/>
      <c r="IT238" s="1240"/>
      <c r="IU238" s="1240"/>
      <c r="IV238" s="1240"/>
      <c r="IW238" s="1240"/>
      <c r="IX238" s="1241"/>
      <c r="IY238" s="1241"/>
      <c r="IZ238" s="1241"/>
      <c r="JA238" s="1241"/>
      <c r="JB238" s="1241"/>
      <c r="JC238" s="1241"/>
      <c r="JD238" s="1241"/>
      <c r="JE238" s="1241"/>
      <c r="JF238" s="1241"/>
      <c r="JG238" s="1241"/>
      <c r="JH238" s="1241"/>
      <c r="JI238" s="1241"/>
      <c r="JK238" s="1240"/>
      <c r="JL238" s="1240"/>
      <c r="JM238" s="1240"/>
      <c r="JN238" s="1240"/>
      <c r="JO238" s="1240"/>
      <c r="JP238" s="1240"/>
      <c r="JQ238" s="1240"/>
      <c r="JR238" s="1240"/>
      <c r="JS238" s="1240"/>
      <c r="JT238" s="1240"/>
      <c r="JU238" s="1240"/>
      <c r="JV238" s="1240"/>
      <c r="JW238" s="1240"/>
      <c r="JX238" s="1240"/>
      <c r="JY238" s="1240"/>
      <c r="JZ238" s="1240"/>
      <c r="KA238" s="1240"/>
      <c r="KB238" s="1240"/>
      <c r="KC238" s="1241"/>
      <c r="KD238" s="1241"/>
      <c r="KE238" s="1241"/>
      <c r="KF238" s="1241"/>
      <c r="KG238" s="1241"/>
      <c r="KH238" s="1241"/>
      <c r="KI238" s="1241"/>
      <c r="KJ238" s="1241"/>
      <c r="KK238" s="1241"/>
      <c r="KL238" s="1241"/>
      <c r="KM238" s="1241"/>
      <c r="KN238" s="1241"/>
      <c r="KP238" s="1240"/>
      <c r="KQ238" s="1240"/>
      <c r="KR238" s="1240"/>
      <c r="KS238" s="1240"/>
      <c r="KT238" s="1240"/>
      <c r="KU238" s="1240"/>
      <c r="KV238" s="1240"/>
      <c r="KW238" s="1240"/>
      <c r="KX238" s="1240"/>
      <c r="KY238" s="1240"/>
      <c r="KZ238" s="1240"/>
      <c r="LA238" s="1240"/>
      <c r="LB238" s="1240"/>
      <c r="LC238" s="1240"/>
      <c r="LD238" s="1240"/>
      <c r="LE238" s="1240"/>
      <c r="LF238" s="1240"/>
      <c r="LG238" s="1240"/>
      <c r="LH238" s="1241"/>
      <c r="LI238" s="1241"/>
      <c r="LJ238" s="1241"/>
      <c r="LK238" s="1241"/>
      <c r="LL238" s="1241"/>
      <c r="LM238" s="1241"/>
      <c r="LN238" s="1241"/>
      <c r="LO238" s="1241"/>
      <c r="LP238" s="1241"/>
      <c r="LQ238" s="1241"/>
      <c r="LR238" s="1241"/>
      <c r="LS238" s="1241"/>
      <c r="NA238" s="1240"/>
      <c r="NB238" s="1240"/>
      <c r="NC238" s="1240"/>
      <c r="ND238" s="1240"/>
      <c r="NE238" s="1240"/>
      <c r="NF238" s="1240"/>
      <c r="NG238" s="1240"/>
      <c r="NH238" s="1240"/>
      <c r="NI238" s="1240"/>
      <c r="NJ238" s="1240"/>
      <c r="NK238" s="1240"/>
      <c r="NL238" s="1240"/>
      <c r="NM238" s="1240"/>
      <c r="NN238" s="1240"/>
      <c r="NO238" s="1240"/>
      <c r="NP238" s="1240"/>
      <c r="NQ238" s="1240"/>
      <c r="NR238" s="1240"/>
      <c r="NS238" s="1241"/>
      <c r="NT238" s="1241"/>
      <c r="NU238" s="1241"/>
      <c r="NV238" s="1241"/>
      <c r="NW238" s="1241"/>
      <c r="NX238" s="1241"/>
      <c r="NY238" s="1241"/>
      <c r="NZ238" s="1241"/>
      <c r="OA238" s="1241"/>
      <c r="OB238" s="1241"/>
      <c r="OC238" s="1241"/>
      <c r="OD238" s="1241"/>
      <c r="OF238" s="1240"/>
      <c r="OG238" s="1240"/>
      <c r="OH238" s="1240"/>
      <c r="OI238" s="1240"/>
      <c r="OJ238" s="1240"/>
      <c r="OK238" s="1240"/>
      <c r="OL238" s="1240"/>
      <c r="OM238" s="1240"/>
      <c r="ON238" s="1240"/>
      <c r="OO238" s="1240"/>
      <c r="OP238" s="1240"/>
      <c r="OQ238" s="1240"/>
      <c r="OR238" s="1240"/>
      <c r="OS238" s="1240"/>
      <c r="OT238" s="1240"/>
      <c r="OU238" s="1240"/>
      <c r="OV238" s="1240"/>
      <c r="OW238" s="1240"/>
      <c r="OX238" s="1241"/>
      <c r="OY238" s="1241"/>
      <c r="OZ238" s="1241"/>
      <c r="PA238" s="1241"/>
      <c r="PB238" s="1241"/>
      <c r="PC238" s="1241"/>
      <c r="PD238" s="1241"/>
      <c r="PE238" s="1241"/>
      <c r="PF238" s="1241"/>
      <c r="PG238" s="1241"/>
      <c r="PH238" s="1241"/>
      <c r="PI238" s="1241"/>
      <c r="PK238" s="1240"/>
      <c r="PL238" s="1240"/>
      <c r="PM238" s="1240"/>
      <c r="PN238" s="1240"/>
      <c r="PO238" s="1240"/>
      <c r="PP238" s="1240"/>
      <c r="PQ238" s="1240"/>
      <c r="PR238" s="1240"/>
      <c r="PS238" s="1240"/>
      <c r="PT238" s="1240"/>
      <c r="PU238" s="1240"/>
      <c r="PV238" s="1240"/>
      <c r="PW238" s="1240"/>
      <c r="PX238" s="1240"/>
      <c r="PY238" s="1240"/>
      <c r="PZ238" s="1240"/>
      <c r="QA238" s="1240"/>
      <c r="QB238" s="1240"/>
      <c r="QC238" s="1241"/>
      <c r="QD238" s="1241"/>
      <c r="QE238" s="1241"/>
      <c r="QF238" s="1241"/>
      <c r="QG238" s="1241"/>
      <c r="QH238" s="1241"/>
      <c r="QI238" s="1241"/>
      <c r="QJ238" s="1241"/>
      <c r="QK238" s="1241"/>
      <c r="QL238" s="1241"/>
      <c r="QM238" s="1241"/>
      <c r="QN238" s="1241"/>
      <c r="QP238" s="1240"/>
      <c r="QQ238" s="1240"/>
      <c r="QR238" s="1240"/>
      <c r="QS238" s="1240"/>
      <c r="QT238" s="1240"/>
      <c r="QU238" s="1240"/>
      <c r="QV238" s="1240"/>
      <c r="QW238" s="1240"/>
      <c r="QX238" s="1240"/>
      <c r="QY238" s="1240"/>
      <c r="QZ238" s="1240"/>
      <c r="RA238" s="1240"/>
      <c r="RB238" s="1240"/>
      <c r="RC238" s="1240"/>
      <c r="RD238" s="1240"/>
      <c r="RE238" s="1240"/>
      <c r="RF238" s="1240"/>
      <c r="RG238" s="1240"/>
      <c r="RH238" s="1241"/>
      <c r="RI238" s="1241"/>
      <c r="RJ238" s="1241"/>
      <c r="RK238" s="1241"/>
      <c r="RL238" s="1241"/>
      <c r="RM238" s="1241"/>
      <c r="RN238" s="1241"/>
      <c r="RO238" s="1241"/>
      <c r="RP238" s="1241"/>
      <c r="RQ238" s="1241"/>
      <c r="RR238" s="1241"/>
      <c r="RS238" s="1241"/>
    </row>
    <row r="239" spans="1:487" s="551" customFormat="1" ht="9.9499999999999993" customHeight="1">
      <c r="A239" s="553"/>
      <c r="B239" s="559"/>
      <c r="D239" s="1394" t="s">
        <v>658</v>
      </c>
      <c r="E239" s="1395"/>
      <c r="F239" s="1395"/>
      <c r="G239" s="1395"/>
      <c r="H239" s="1395"/>
      <c r="I239" s="1395"/>
      <c r="J239" s="1395"/>
      <c r="K239" s="1395"/>
      <c r="L239" s="1395"/>
      <c r="M239" s="1395"/>
      <c r="N239" s="1395"/>
      <c r="O239" s="1395"/>
      <c r="P239" s="1395"/>
      <c r="Q239" s="1395"/>
      <c r="R239" s="1395"/>
      <c r="S239" s="1395"/>
      <c r="T239" s="1395"/>
      <c r="U239" s="1395"/>
      <c r="V239" s="1395"/>
      <c r="W239" s="1395"/>
      <c r="X239" s="1395"/>
      <c r="Y239" s="1396"/>
      <c r="Z239" s="545"/>
      <c r="AA239" s="1148"/>
      <c r="AB239" s="1149"/>
      <c r="AC239" s="1150"/>
      <c r="AD239" s="7"/>
      <c r="AE239" s="7"/>
    </row>
    <row r="240" spans="1:487" s="551" customFormat="1" ht="9.9499999999999993" customHeight="1">
      <c r="A240" s="553"/>
      <c r="B240" s="559"/>
      <c r="C240" s="480"/>
      <c r="D240" s="1399"/>
      <c r="E240" s="1400"/>
      <c r="F240" s="1400"/>
      <c r="G240" s="1400"/>
      <c r="H240" s="1400"/>
      <c r="I240" s="1400"/>
      <c r="J240" s="1400"/>
      <c r="K240" s="1400"/>
      <c r="L240" s="1400"/>
      <c r="M240" s="1400"/>
      <c r="N240" s="1400"/>
      <c r="O240" s="1400"/>
      <c r="P240" s="1400"/>
      <c r="Q240" s="1400"/>
      <c r="R240" s="1400"/>
      <c r="S240" s="1400"/>
      <c r="T240" s="1400"/>
      <c r="U240" s="1400"/>
      <c r="V240" s="1400"/>
      <c r="W240" s="1400"/>
      <c r="X240" s="1400"/>
      <c r="Y240" s="1401"/>
      <c r="Z240" s="545"/>
      <c r="AA240" s="1154"/>
      <c r="AB240" s="1155"/>
      <c r="AC240" s="1156"/>
      <c r="AD240" s="7"/>
      <c r="AE240" s="7"/>
    </row>
    <row r="241" spans="1:487" s="551" customFormat="1" ht="9.9499999999999993" customHeight="1">
      <c r="A241" s="553"/>
      <c r="B241" s="7"/>
      <c r="C241" s="224"/>
      <c r="D241" s="224"/>
      <c r="E241" s="224"/>
      <c r="F241" s="224"/>
      <c r="G241" s="224"/>
      <c r="H241" s="224"/>
      <c r="I241" s="224"/>
      <c r="J241" s="224"/>
      <c r="K241" s="224"/>
      <c r="L241" s="224"/>
      <c r="M241" s="224"/>
      <c r="N241" s="224"/>
      <c r="O241" s="224"/>
      <c r="P241" s="224"/>
      <c r="Q241" s="224"/>
      <c r="R241" s="224"/>
      <c r="S241" s="224"/>
      <c r="T241" s="224"/>
      <c r="U241" s="224"/>
      <c r="V241" s="224"/>
      <c r="W241" s="224"/>
      <c r="X241" s="224"/>
      <c r="Y241" s="224"/>
      <c r="Z241" s="224"/>
      <c r="AA241" s="224"/>
      <c r="AB241" s="224"/>
      <c r="AC241" s="224"/>
      <c r="AD241" s="224"/>
      <c r="AE241" s="10"/>
      <c r="AF241" s="7"/>
      <c r="BA241" s="562"/>
      <c r="BB241" s="562"/>
      <c r="BC241" s="562"/>
      <c r="BD241" s="562"/>
      <c r="BE241" s="562"/>
      <c r="BF241" s="562"/>
      <c r="BG241" s="562"/>
      <c r="BH241" s="562"/>
      <c r="BI241" s="562"/>
      <c r="BJ241" s="562"/>
      <c r="BK241" s="562"/>
      <c r="BL241" s="562"/>
      <c r="BM241" s="562"/>
      <c r="BN241" s="562"/>
      <c r="BO241" s="562"/>
      <c r="BP241" s="562"/>
      <c r="BQ241" s="562"/>
      <c r="BR241" s="562"/>
      <c r="BS241" s="561"/>
      <c r="BT241" s="561"/>
      <c r="BU241" s="561"/>
      <c r="BV241" s="561"/>
      <c r="BW241" s="561"/>
      <c r="BX241" s="561"/>
      <c r="BY241" s="561"/>
      <c r="BZ241" s="561"/>
      <c r="CA241" s="561"/>
      <c r="CB241" s="561"/>
      <c r="CC241" s="561"/>
      <c r="CD241" s="561"/>
      <c r="CF241" s="562"/>
      <c r="CG241" s="562"/>
      <c r="CH241" s="562"/>
      <c r="CI241" s="562"/>
      <c r="CJ241" s="562"/>
      <c r="CK241" s="562"/>
      <c r="CL241" s="562"/>
      <c r="CM241" s="562"/>
      <c r="CN241" s="562"/>
      <c r="CO241" s="562"/>
      <c r="CP241" s="562"/>
      <c r="CQ241" s="562"/>
      <c r="CR241" s="562"/>
      <c r="CS241" s="562"/>
      <c r="CT241" s="562"/>
      <c r="CU241" s="562"/>
      <c r="CV241" s="562"/>
      <c r="CW241" s="562"/>
      <c r="CX241" s="561"/>
      <c r="CY241" s="561"/>
      <c r="CZ241" s="561"/>
      <c r="DA241" s="561"/>
      <c r="DB241" s="561"/>
      <c r="DC241" s="561"/>
      <c r="DD241" s="561"/>
      <c r="DE241" s="561"/>
      <c r="DF241" s="561"/>
      <c r="DG241" s="561"/>
      <c r="DH241" s="561"/>
      <c r="DI241" s="561"/>
      <c r="DK241" s="562"/>
      <c r="DL241" s="562"/>
      <c r="DM241" s="562"/>
      <c r="DN241" s="562"/>
      <c r="DO241" s="562"/>
      <c r="DP241" s="562"/>
      <c r="DQ241" s="562"/>
      <c r="DR241" s="562"/>
      <c r="DS241" s="562"/>
      <c r="DT241" s="562"/>
      <c r="DU241" s="562"/>
      <c r="DV241" s="562"/>
      <c r="DW241" s="562"/>
      <c r="DX241" s="562"/>
      <c r="DY241" s="562"/>
      <c r="DZ241" s="562"/>
      <c r="EA241" s="562"/>
      <c r="EB241" s="562"/>
      <c r="EC241" s="561"/>
      <c r="ED241" s="561"/>
      <c r="EE241" s="561"/>
      <c r="EF241" s="561"/>
      <c r="EG241" s="561"/>
      <c r="EH241" s="561"/>
      <c r="EI241" s="561"/>
      <c r="EJ241" s="561"/>
      <c r="EK241" s="561"/>
      <c r="EL241" s="561"/>
      <c r="EM241" s="561"/>
      <c r="EN241" s="561"/>
      <c r="EP241" s="562"/>
      <c r="EQ241" s="562"/>
      <c r="ER241" s="562"/>
      <c r="ES241" s="562"/>
      <c r="ET241" s="562"/>
      <c r="EU241" s="562"/>
      <c r="EV241" s="562"/>
      <c r="EW241" s="562"/>
      <c r="EX241" s="562"/>
      <c r="EY241" s="562"/>
      <c r="EZ241" s="562"/>
      <c r="FA241" s="562"/>
      <c r="FB241" s="562"/>
      <c r="FC241" s="562"/>
      <c r="FD241" s="562"/>
      <c r="FE241" s="562"/>
      <c r="FF241" s="562"/>
      <c r="FG241" s="562"/>
      <c r="FH241" s="561"/>
      <c r="FI241" s="561"/>
      <c r="FJ241" s="561"/>
      <c r="FK241" s="561"/>
      <c r="FL241" s="561"/>
      <c r="FM241" s="561"/>
      <c r="FN241" s="561"/>
      <c r="FO241" s="561"/>
      <c r="FP241" s="561"/>
      <c r="FQ241" s="561"/>
      <c r="FR241" s="561"/>
      <c r="FS241" s="561"/>
      <c r="HA241" s="562"/>
      <c r="HB241" s="562"/>
      <c r="HC241" s="562"/>
      <c r="HD241" s="562"/>
      <c r="HE241" s="562"/>
      <c r="HF241" s="562"/>
      <c r="HG241" s="562"/>
      <c r="HH241" s="562"/>
      <c r="HI241" s="562"/>
      <c r="HJ241" s="562"/>
      <c r="HK241" s="562"/>
      <c r="HL241" s="562"/>
      <c r="HM241" s="562"/>
      <c r="HN241" s="562"/>
      <c r="HO241" s="562"/>
      <c r="HP241" s="562"/>
      <c r="HQ241" s="562"/>
      <c r="HR241" s="562"/>
      <c r="HS241" s="561"/>
      <c r="HT241" s="561"/>
      <c r="HU241" s="561"/>
      <c r="HV241" s="561"/>
      <c r="HW241" s="561"/>
      <c r="HX241" s="561"/>
      <c r="HY241" s="561"/>
      <c r="HZ241" s="561"/>
      <c r="IA241" s="561"/>
      <c r="IB241" s="561"/>
      <c r="IC241" s="561"/>
      <c r="ID241" s="561"/>
      <c r="IF241" s="562"/>
      <c r="IG241" s="562"/>
      <c r="IH241" s="562"/>
      <c r="II241" s="562"/>
      <c r="IJ241" s="562"/>
      <c r="IK241" s="562"/>
      <c r="IL241" s="562"/>
      <c r="IM241" s="562"/>
      <c r="IN241" s="562"/>
      <c r="IO241" s="562"/>
      <c r="IP241" s="562"/>
      <c r="IQ241" s="562"/>
      <c r="IR241" s="562"/>
      <c r="IS241" s="562"/>
      <c r="IT241" s="562"/>
      <c r="IU241" s="562"/>
      <c r="IV241" s="562"/>
      <c r="IW241" s="562"/>
      <c r="IX241" s="561"/>
      <c r="IY241" s="561"/>
      <c r="IZ241" s="561"/>
      <c r="JA241" s="561"/>
      <c r="JB241" s="561"/>
      <c r="JC241" s="561"/>
      <c r="JD241" s="561"/>
      <c r="JE241" s="561"/>
      <c r="JF241" s="561"/>
      <c r="JG241" s="561"/>
      <c r="JH241" s="561"/>
      <c r="JI241" s="561"/>
      <c r="JK241" s="562"/>
      <c r="JL241" s="562"/>
      <c r="JM241" s="562"/>
      <c r="JN241" s="562"/>
      <c r="JO241" s="562"/>
      <c r="JP241" s="562"/>
      <c r="JQ241" s="562"/>
      <c r="JR241" s="562"/>
      <c r="JS241" s="562"/>
      <c r="JT241" s="562"/>
      <c r="JU241" s="562"/>
      <c r="JV241" s="562"/>
      <c r="JW241" s="562"/>
      <c r="JX241" s="562"/>
      <c r="JY241" s="562"/>
      <c r="JZ241" s="562"/>
      <c r="KA241" s="562"/>
      <c r="KB241" s="562"/>
      <c r="KC241" s="561"/>
      <c r="KD241" s="561"/>
      <c r="KE241" s="561"/>
      <c r="KF241" s="561"/>
      <c r="KG241" s="561"/>
      <c r="KH241" s="561"/>
      <c r="KI241" s="561"/>
      <c r="KJ241" s="561"/>
      <c r="KK241" s="561"/>
      <c r="KL241" s="561"/>
      <c r="KM241" s="561"/>
      <c r="KN241" s="561"/>
      <c r="KP241" s="562"/>
      <c r="KQ241" s="562"/>
      <c r="KR241" s="562"/>
      <c r="KS241" s="562"/>
      <c r="KT241" s="562"/>
      <c r="KU241" s="562"/>
      <c r="KV241" s="562"/>
      <c r="KW241" s="562"/>
      <c r="KX241" s="562"/>
      <c r="KY241" s="562"/>
      <c r="KZ241" s="562"/>
      <c r="LA241" s="562"/>
      <c r="LB241" s="562"/>
      <c r="LC241" s="562"/>
      <c r="LD241" s="562"/>
      <c r="LE241" s="562"/>
      <c r="LF241" s="562"/>
      <c r="LG241" s="562"/>
      <c r="LH241" s="561"/>
      <c r="LI241" s="561"/>
      <c r="LJ241" s="561"/>
      <c r="LK241" s="561"/>
      <c r="LL241" s="561"/>
      <c r="LM241" s="561"/>
      <c r="LN241" s="561"/>
      <c r="LO241" s="561"/>
      <c r="LP241" s="561"/>
      <c r="LQ241" s="561"/>
      <c r="LR241" s="561"/>
      <c r="LS241" s="561"/>
      <c r="NA241" s="562"/>
      <c r="NB241" s="562"/>
      <c r="NC241" s="562"/>
      <c r="ND241" s="562"/>
      <c r="NE241" s="562"/>
      <c r="NF241" s="562"/>
      <c r="NG241" s="562"/>
      <c r="NH241" s="562"/>
      <c r="NI241" s="562"/>
      <c r="NJ241" s="562"/>
      <c r="NK241" s="562"/>
      <c r="NL241" s="562"/>
      <c r="NM241" s="562"/>
      <c r="NN241" s="562"/>
      <c r="NO241" s="562"/>
      <c r="NP241" s="562"/>
      <c r="NQ241" s="562"/>
      <c r="NR241" s="562"/>
      <c r="NS241" s="561"/>
      <c r="NT241" s="561"/>
      <c r="NU241" s="561"/>
      <c r="NV241" s="561"/>
      <c r="NW241" s="561"/>
      <c r="NX241" s="561"/>
      <c r="NY241" s="561"/>
      <c r="NZ241" s="561"/>
      <c r="OA241" s="561"/>
      <c r="OB241" s="561"/>
      <c r="OC241" s="561"/>
      <c r="OD241" s="561"/>
      <c r="OF241" s="562"/>
      <c r="OG241" s="562"/>
      <c r="OH241" s="562"/>
      <c r="OI241" s="562"/>
      <c r="OJ241" s="562"/>
      <c r="OK241" s="562"/>
      <c r="OL241" s="562"/>
      <c r="OM241" s="562"/>
      <c r="ON241" s="562"/>
      <c r="OO241" s="562"/>
      <c r="OP241" s="562"/>
      <c r="OQ241" s="562"/>
      <c r="OR241" s="562"/>
      <c r="OS241" s="562"/>
      <c r="OT241" s="562"/>
      <c r="OU241" s="562"/>
      <c r="OV241" s="562"/>
      <c r="OW241" s="562"/>
      <c r="OX241" s="561"/>
      <c r="OY241" s="561"/>
      <c r="OZ241" s="561"/>
      <c r="PA241" s="561"/>
      <c r="PB241" s="561"/>
      <c r="PC241" s="561"/>
      <c r="PD241" s="561"/>
      <c r="PE241" s="561"/>
      <c r="PF241" s="561"/>
      <c r="PG241" s="561"/>
      <c r="PH241" s="561"/>
      <c r="PI241" s="561"/>
      <c r="PK241" s="562"/>
      <c r="PL241" s="562"/>
      <c r="PM241" s="562"/>
      <c r="PN241" s="562"/>
      <c r="PO241" s="562"/>
      <c r="PP241" s="562"/>
      <c r="PQ241" s="562"/>
      <c r="PR241" s="562"/>
      <c r="PS241" s="562"/>
      <c r="PT241" s="562"/>
      <c r="PU241" s="562"/>
      <c r="PV241" s="562"/>
      <c r="PW241" s="562"/>
      <c r="PX241" s="562"/>
      <c r="PY241" s="562"/>
      <c r="PZ241" s="562"/>
      <c r="QA241" s="562"/>
      <c r="QB241" s="562"/>
      <c r="QC241" s="561"/>
      <c r="QD241" s="561"/>
      <c r="QE241" s="561"/>
      <c r="QF241" s="561"/>
      <c r="QG241" s="561"/>
      <c r="QH241" s="561"/>
      <c r="QI241" s="561"/>
      <c r="QJ241" s="561"/>
      <c r="QK241" s="561"/>
      <c r="QL241" s="561"/>
      <c r="QM241" s="561"/>
      <c r="QN241" s="561"/>
      <c r="QP241" s="562"/>
      <c r="QQ241" s="562"/>
      <c r="QR241" s="562"/>
      <c r="QS241" s="562"/>
      <c r="QT241" s="562"/>
      <c r="QU241" s="562"/>
      <c r="QV241" s="562"/>
      <c r="QW241" s="562"/>
      <c r="QX241" s="562"/>
      <c r="QY241" s="562"/>
      <c r="QZ241" s="562"/>
      <c r="RA241" s="562"/>
      <c r="RB241" s="562"/>
      <c r="RC241" s="562"/>
      <c r="RD241" s="562"/>
      <c r="RE241" s="562"/>
      <c r="RF241" s="562"/>
      <c r="RG241" s="562"/>
      <c r="RH241" s="561"/>
      <c r="RI241" s="561"/>
      <c r="RJ241" s="561"/>
      <c r="RK241" s="561"/>
      <c r="RL241" s="561"/>
      <c r="RM241" s="561"/>
      <c r="RN241" s="561"/>
      <c r="RO241" s="561"/>
      <c r="RP241" s="561"/>
      <c r="RQ241" s="561"/>
      <c r="RR241" s="561"/>
      <c r="RS241" s="561"/>
    </row>
    <row r="242" spans="1:487" s="551" customFormat="1" ht="9.9499999999999993" customHeight="1">
      <c r="A242" s="553"/>
      <c r="B242" s="559"/>
      <c r="D242" s="1394" t="s">
        <v>659</v>
      </c>
      <c r="E242" s="1395"/>
      <c r="F242" s="1395"/>
      <c r="G242" s="1395"/>
      <c r="H242" s="1395"/>
      <c r="I242" s="1395"/>
      <c r="J242" s="1395"/>
      <c r="K242" s="1395"/>
      <c r="L242" s="1395"/>
      <c r="M242" s="1395"/>
      <c r="N242" s="1395"/>
      <c r="O242" s="1395"/>
      <c r="P242" s="1395"/>
      <c r="Q242" s="1395"/>
      <c r="R242" s="1395"/>
      <c r="S242" s="1395"/>
      <c r="T242" s="1395"/>
      <c r="U242" s="1395"/>
      <c r="V242" s="1395"/>
      <c r="W242" s="1395"/>
      <c r="X242" s="1395"/>
      <c r="Y242" s="1396"/>
      <c r="Z242" s="545"/>
      <c r="AA242" s="1148"/>
      <c r="AB242" s="1149"/>
      <c r="AC242" s="1150"/>
      <c r="AD242" s="7"/>
      <c r="AE242" s="7"/>
      <c r="BA242" s="562"/>
      <c r="BB242" s="562"/>
      <c r="BC242" s="562"/>
      <c r="BD242" s="562"/>
      <c r="BE242" s="562"/>
      <c r="BF242" s="562"/>
      <c r="BG242" s="562"/>
      <c r="BH242" s="562"/>
      <c r="BI242" s="562"/>
      <c r="BJ242" s="562"/>
      <c r="BK242" s="562"/>
      <c r="BL242" s="562"/>
      <c r="BM242" s="562"/>
      <c r="BN242" s="562"/>
      <c r="BO242" s="562"/>
      <c r="BP242" s="562"/>
      <c r="BQ242" s="562"/>
      <c r="BR242" s="562"/>
      <c r="BS242" s="561"/>
      <c r="BT242" s="561"/>
      <c r="BU242" s="561"/>
      <c r="BV242" s="561"/>
      <c r="BW242" s="561"/>
      <c r="BX242" s="561"/>
      <c r="BY242" s="561"/>
      <c r="BZ242" s="561"/>
      <c r="CA242" s="561"/>
      <c r="CB242" s="561"/>
      <c r="CC242" s="561"/>
      <c r="CD242" s="561"/>
      <c r="CF242" s="562"/>
      <c r="CG242" s="562"/>
      <c r="CH242" s="562"/>
      <c r="CI242" s="562"/>
      <c r="CJ242" s="562"/>
      <c r="CK242" s="562"/>
      <c r="CL242" s="562"/>
      <c r="CM242" s="562"/>
      <c r="CN242" s="562"/>
      <c r="CO242" s="562"/>
      <c r="CP242" s="562"/>
      <c r="CQ242" s="562"/>
      <c r="CR242" s="562"/>
      <c r="CS242" s="562"/>
      <c r="CT242" s="562"/>
      <c r="CU242" s="562"/>
      <c r="CV242" s="562"/>
      <c r="CW242" s="562"/>
      <c r="CX242" s="561"/>
      <c r="CY242" s="561"/>
      <c r="CZ242" s="561"/>
      <c r="DA242" s="561"/>
      <c r="DB242" s="561"/>
      <c r="DC242" s="561"/>
      <c r="DD242" s="561"/>
      <c r="DE242" s="561"/>
      <c r="DF242" s="561"/>
      <c r="DG242" s="561"/>
      <c r="DH242" s="561"/>
      <c r="DI242" s="561"/>
      <c r="DK242" s="562"/>
      <c r="DL242" s="562"/>
      <c r="DM242" s="562"/>
      <c r="DN242" s="562"/>
      <c r="DO242" s="562"/>
      <c r="DP242" s="562"/>
      <c r="DQ242" s="562"/>
      <c r="DR242" s="562"/>
      <c r="DS242" s="562"/>
      <c r="DT242" s="562"/>
      <c r="DU242" s="562"/>
      <c r="DV242" s="562"/>
      <c r="DW242" s="562"/>
      <c r="DX242" s="562"/>
      <c r="DY242" s="562"/>
      <c r="DZ242" s="562"/>
      <c r="EA242" s="562"/>
      <c r="EB242" s="562"/>
      <c r="EC242" s="561"/>
      <c r="ED242" s="561"/>
      <c r="EE242" s="561"/>
      <c r="EF242" s="561"/>
      <c r="EG242" s="561"/>
      <c r="EH242" s="561"/>
      <c r="EI242" s="561"/>
      <c r="EJ242" s="561"/>
      <c r="EK242" s="561"/>
      <c r="EL242" s="561"/>
      <c r="EM242" s="561"/>
      <c r="EN242" s="561"/>
      <c r="EP242" s="562"/>
      <c r="EQ242" s="562"/>
      <c r="ER242" s="562"/>
      <c r="ES242" s="562"/>
      <c r="ET242" s="562"/>
      <c r="EU242" s="562"/>
      <c r="EV242" s="562"/>
      <c r="EW242" s="562"/>
      <c r="EX242" s="562"/>
      <c r="EY242" s="562"/>
      <c r="EZ242" s="562"/>
      <c r="FA242" s="562"/>
      <c r="FB242" s="562"/>
      <c r="FC242" s="562"/>
      <c r="FD242" s="562"/>
      <c r="FE242" s="562"/>
      <c r="FF242" s="562"/>
      <c r="FG242" s="562"/>
      <c r="FH242" s="561"/>
      <c r="FI242" s="561"/>
      <c r="FJ242" s="561"/>
      <c r="FK242" s="561"/>
      <c r="FL242" s="561"/>
      <c r="FM242" s="561"/>
      <c r="FN242" s="561"/>
      <c r="FO242" s="561"/>
      <c r="FP242" s="561"/>
      <c r="FQ242" s="561"/>
      <c r="FR242" s="561"/>
      <c r="FS242" s="561"/>
      <c r="HA242" s="562"/>
      <c r="HB242" s="562"/>
      <c r="HC242" s="562"/>
      <c r="HD242" s="562"/>
      <c r="HE242" s="562"/>
      <c r="HF242" s="562"/>
      <c r="HG242" s="562"/>
      <c r="HH242" s="562"/>
      <c r="HI242" s="562"/>
      <c r="HJ242" s="562"/>
      <c r="HK242" s="562"/>
      <c r="HL242" s="562"/>
      <c r="HM242" s="562"/>
      <c r="HN242" s="562"/>
      <c r="HO242" s="562"/>
      <c r="HP242" s="562"/>
      <c r="HQ242" s="562"/>
      <c r="HR242" s="562"/>
      <c r="HS242" s="561"/>
      <c r="HT242" s="561"/>
      <c r="HU242" s="561"/>
      <c r="HV242" s="561"/>
      <c r="HW242" s="561"/>
      <c r="HX242" s="561"/>
      <c r="HY242" s="561"/>
      <c r="HZ242" s="561"/>
      <c r="IA242" s="561"/>
      <c r="IB242" s="561"/>
      <c r="IC242" s="561"/>
      <c r="ID242" s="561"/>
      <c r="IF242" s="562"/>
      <c r="IG242" s="562"/>
      <c r="IH242" s="562"/>
      <c r="II242" s="562"/>
      <c r="IJ242" s="562"/>
      <c r="IK242" s="562"/>
      <c r="IL242" s="562"/>
      <c r="IM242" s="562"/>
      <c r="IN242" s="562"/>
      <c r="IO242" s="562"/>
      <c r="IP242" s="562"/>
      <c r="IQ242" s="562"/>
      <c r="IR242" s="562"/>
      <c r="IS242" s="562"/>
      <c r="IT242" s="562"/>
      <c r="IU242" s="562"/>
      <c r="IV242" s="562"/>
      <c r="IW242" s="562"/>
      <c r="IX242" s="561"/>
      <c r="IY242" s="561"/>
      <c r="IZ242" s="561"/>
      <c r="JA242" s="561"/>
      <c r="JB242" s="561"/>
      <c r="JC242" s="561"/>
      <c r="JD242" s="561"/>
      <c r="JE242" s="561"/>
      <c r="JF242" s="561"/>
      <c r="JG242" s="561"/>
      <c r="JH242" s="561"/>
      <c r="JI242" s="561"/>
      <c r="JK242" s="562"/>
      <c r="JL242" s="562"/>
      <c r="JM242" s="562"/>
      <c r="JN242" s="562"/>
      <c r="JO242" s="562"/>
      <c r="JP242" s="562"/>
      <c r="JQ242" s="562"/>
      <c r="JR242" s="562"/>
      <c r="JS242" s="562"/>
      <c r="JT242" s="562"/>
      <c r="JU242" s="562"/>
      <c r="JV242" s="562"/>
      <c r="JW242" s="562"/>
      <c r="JX242" s="562"/>
      <c r="JY242" s="562"/>
      <c r="JZ242" s="562"/>
      <c r="KA242" s="562"/>
      <c r="KB242" s="562"/>
      <c r="KC242" s="561"/>
      <c r="KD242" s="561"/>
      <c r="KE242" s="561"/>
      <c r="KF242" s="561"/>
      <c r="KG242" s="561"/>
      <c r="KH242" s="561"/>
      <c r="KI242" s="561"/>
      <c r="KJ242" s="561"/>
      <c r="KK242" s="561"/>
      <c r="KL242" s="561"/>
      <c r="KM242" s="561"/>
      <c r="KN242" s="561"/>
      <c r="KP242" s="562"/>
      <c r="KQ242" s="562"/>
      <c r="KR242" s="562"/>
      <c r="KS242" s="562"/>
      <c r="KT242" s="562"/>
      <c r="KU242" s="562"/>
      <c r="KV242" s="562"/>
      <c r="KW242" s="562"/>
      <c r="KX242" s="562"/>
      <c r="KY242" s="562"/>
      <c r="KZ242" s="562"/>
      <c r="LA242" s="562"/>
      <c r="LB242" s="562"/>
      <c r="LC242" s="562"/>
      <c r="LD242" s="562"/>
      <c r="LE242" s="562"/>
      <c r="LF242" s="562"/>
      <c r="LG242" s="562"/>
      <c r="LH242" s="561"/>
      <c r="LI242" s="561"/>
      <c r="LJ242" s="561"/>
      <c r="LK242" s="561"/>
      <c r="LL242" s="561"/>
      <c r="LM242" s="561"/>
      <c r="LN242" s="561"/>
      <c r="LO242" s="561"/>
      <c r="LP242" s="561"/>
      <c r="LQ242" s="561"/>
      <c r="LR242" s="561"/>
      <c r="LS242" s="561"/>
      <c r="NA242" s="562"/>
      <c r="NB242" s="562"/>
      <c r="NC242" s="562"/>
      <c r="ND242" s="562"/>
      <c r="NE242" s="562"/>
      <c r="NF242" s="562"/>
      <c r="NG242" s="562"/>
      <c r="NH242" s="562"/>
      <c r="NI242" s="562"/>
      <c r="NJ242" s="562"/>
      <c r="NK242" s="562"/>
      <c r="NL242" s="562"/>
      <c r="NM242" s="562"/>
      <c r="NN242" s="562"/>
      <c r="NO242" s="562"/>
      <c r="NP242" s="562"/>
      <c r="NQ242" s="562"/>
      <c r="NR242" s="562"/>
      <c r="NS242" s="561"/>
      <c r="NT242" s="561"/>
      <c r="NU242" s="561"/>
      <c r="NV242" s="561"/>
      <c r="NW242" s="561"/>
      <c r="NX242" s="561"/>
      <c r="NY242" s="561"/>
      <c r="NZ242" s="561"/>
      <c r="OA242" s="561"/>
      <c r="OB242" s="561"/>
      <c r="OC242" s="561"/>
      <c r="OD242" s="561"/>
      <c r="OF242" s="562"/>
      <c r="OG242" s="562"/>
      <c r="OH242" s="562"/>
      <c r="OI242" s="562"/>
      <c r="OJ242" s="562"/>
      <c r="OK242" s="562"/>
      <c r="OL242" s="562"/>
      <c r="OM242" s="562"/>
      <c r="ON242" s="562"/>
      <c r="OO242" s="562"/>
      <c r="OP242" s="562"/>
      <c r="OQ242" s="562"/>
      <c r="OR242" s="562"/>
      <c r="OS242" s="562"/>
      <c r="OT242" s="562"/>
      <c r="OU242" s="562"/>
      <c r="OV242" s="562"/>
      <c r="OW242" s="562"/>
      <c r="OX242" s="561"/>
      <c r="OY242" s="561"/>
      <c r="OZ242" s="561"/>
      <c r="PA242" s="561"/>
      <c r="PB242" s="561"/>
      <c r="PC242" s="561"/>
      <c r="PD242" s="561"/>
      <c r="PE242" s="561"/>
      <c r="PF242" s="561"/>
      <c r="PG242" s="561"/>
      <c r="PH242" s="561"/>
      <c r="PI242" s="561"/>
      <c r="PK242" s="562"/>
      <c r="PL242" s="562"/>
      <c r="PM242" s="562"/>
      <c r="PN242" s="562"/>
      <c r="PO242" s="562"/>
      <c r="PP242" s="562"/>
      <c r="PQ242" s="562"/>
      <c r="PR242" s="562"/>
      <c r="PS242" s="562"/>
      <c r="PT242" s="562"/>
      <c r="PU242" s="562"/>
      <c r="PV242" s="562"/>
      <c r="PW242" s="562"/>
      <c r="PX242" s="562"/>
      <c r="PY242" s="562"/>
      <c r="PZ242" s="562"/>
      <c r="QA242" s="562"/>
      <c r="QB242" s="562"/>
      <c r="QC242" s="561"/>
      <c r="QD242" s="561"/>
      <c r="QE242" s="561"/>
      <c r="QF242" s="561"/>
      <c r="QG242" s="561"/>
      <c r="QH242" s="561"/>
      <c r="QI242" s="561"/>
      <c r="QJ242" s="561"/>
      <c r="QK242" s="561"/>
      <c r="QL242" s="561"/>
      <c r="QM242" s="561"/>
      <c r="QN242" s="561"/>
      <c r="QP242" s="562"/>
      <c r="QQ242" s="562"/>
      <c r="QR242" s="562"/>
      <c r="QS242" s="562"/>
      <c r="QT242" s="562"/>
      <c r="QU242" s="562"/>
      <c r="QV242" s="562"/>
      <c r="QW242" s="562"/>
      <c r="QX242" s="562"/>
      <c r="QY242" s="562"/>
      <c r="QZ242" s="562"/>
      <c r="RA242" s="562"/>
      <c r="RB242" s="562"/>
      <c r="RC242" s="562"/>
      <c r="RD242" s="562"/>
      <c r="RE242" s="562"/>
      <c r="RF242" s="562"/>
      <c r="RG242" s="562"/>
      <c r="RH242" s="561"/>
      <c r="RI242" s="561"/>
      <c r="RJ242" s="561"/>
      <c r="RK242" s="561"/>
      <c r="RL242" s="561"/>
      <c r="RM242" s="561"/>
      <c r="RN242" s="561"/>
      <c r="RO242" s="561"/>
      <c r="RP242" s="561"/>
      <c r="RQ242" s="561"/>
      <c r="RR242" s="561"/>
      <c r="RS242" s="561"/>
    </row>
    <row r="243" spans="1:487" s="551" customFormat="1" ht="9.9499999999999993" customHeight="1">
      <c r="A243" s="553"/>
      <c r="B243" s="559"/>
      <c r="C243" s="480"/>
      <c r="D243" s="1399"/>
      <c r="E243" s="1400"/>
      <c r="F243" s="1400"/>
      <c r="G243" s="1400"/>
      <c r="H243" s="1400"/>
      <c r="I243" s="1400"/>
      <c r="J243" s="1400"/>
      <c r="K243" s="1400"/>
      <c r="L243" s="1400"/>
      <c r="M243" s="1400"/>
      <c r="N243" s="1400"/>
      <c r="O243" s="1400"/>
      <c r="P243" s="1400"/>
      <c r="Q243" s="1400"/>
      <c r="R243" s="1400"/>
      <c r="S243" s="1400"/>
      <c r="T243" s="1400"/>
      <c r="U243" s="1400"/>
      <c r="V243" s="1400"/>
      <c r="W243" s="1400"/>
      <c r="X243" s="1400"/>
      <c r="Y243" s="1401"/>
      <c r="Z243" s="545"/>
      <c r="AA243" s="1154"/>
      <c r="AB243" s="1155"/>
      <c r="AC243" s="1156"/>
      <c r="AD243" s="7"/>
      <c r="AE243" s="7"/>
      <c r="BA243" s="562"/>
      <c r="BB243" s="562"/>
      <c r="BC243" s="562"/>
      <c r="BD243" s="562"/>
      <c r="BE243" s="562"/>
      <c r="BF243" s="562"/>
      <c r="BG243" s="562"/>
      <c r="BH243" s="562"/>
      <c r="BI243" s="562"/>
      <c r="BJ243" s="562"/>
      <c r="BK243" s="562"/>
      <c r="BL243" s="562"/>
      <c r="BM243" s="562"/>
      <c r="BN243" s="562"/>
      <c r="BO243" s="562"/>
      <c r="BP243" s="562"/>
      <c r="BQ243" s="562"/>
      <c r="BR243" s="562"/>
      <c r="BS243" s="561"/>
      <c r="BT243" s="561"/>
      <c r="BU243" s="561"/>
      <c r="BV243" s="561"/>
      <c r="BW243" s="561"/>
      <c r="BX243" s="561"/>
      <c r="BY243" s="561"/>
      <c r="BZ243" s="561"/>
      <c r="CA243" s="561"/>
      <c r="CB243" s="561"/>
      <c r="CC243" s="561"/>
      <c r="CD243" s="561"/>
      <c r="CF243" s="562"/>
      <c r="CG243" s="562"/>
      <c r="CH243" s="562"/>
      <c r="CI243" s="562"/>
      <c r="CJ243" s="562"/>
      <c r="CK243" s="562"/>
      <c r="CL243" s="562"/>
      <c r="CM243" s="562"/>
      <c r="CN243" s="562"/>
      <c r="CO243" s="562"/>
      <c r="CP243" s="562"/>
      <c r="CQ243" s="562"/>
      <c r="CR243" s="562"/>
      <c r="CS243" s="562"/>
      <c r="CT243" s="562"/>
      <c r="CU243" s="562"/>
      <c r="CV243" s="562"/>
      <c r="CW243" s="562"/>
      <c r="CX243" s="561"/>
      <c r="CY243" s="561"/>
      <c r="CZ243" s="561"/>
      <c r="DA243" s="561"/>
      <c r="DB243" s="561"/>
      <c r="DC243" s="561"/>
      <c r="DD243" s="561"/>
      <c r="DE243" s="561"/>
      <c r="DF243" s="561"/>
      <c r="DG243" s="561"/>
      <c r="DH243" s="561"/>
      <c r="DI243" s="561"/>
      <c r="DK243" s="562"/>
      <c r="DL243" s="562"/>
      <c r="DM243" s="562"/>
      <c r="DN243" s="562"/>
      <c r="DO243" s="562"/>
      <c r="DP243" s="562"/>
      <c r="DQ243" s="562"/>
      <c r="DR243" s="562"/>
      <c r="DS243" s="562"/>
      <c r="DT243" s="562"/>
      <c r="DU243" s="562"/>
      <c r="DV243" s="562"/>
      <c r="DW243" s="562"/>
      <c r="DX243" s="562"/>
      <c r="DY243" s="562"/>
      <c r="DZ243" s="562"/>
      <c r="EA243" s="562"/>
      <c r="EB243" s="562"/>
      <c r="EC243" s="561"/>
      <c r="ED243" s="561"/>
      <c r="EE243" s="561"/>
      <c r="EF243" s="561"/>
      <c r="EG243" s="561"/>
      <c r="EH243" s="561"/>
      <c r="EI243" s="561"/>
      <c r="EJ243" s="561"/>
      <c r="EK243" s="561"/>
      <c r="EL243" s="561"/>
      <c r="EM243" s="561"/>
      <c r="EN243" s="561"/>
      <c r="EP243" s="562"/>
      <c r="EQ243" s="562"/>
      <c r="ER243" s="562"/>
      <c r="ES243" s="562"/>
      <c r="ET243" s="562"/>
      <c r="EU243" s="562"/>
      <c r="EV243" s="562"/>
      <c r="EW243" s="562"/>
      <c r="EX243" s="562"/>
      <c r="EY243" s="562"/>
      <c r="EZ243" s="562"/>
      <c r="FA243" s="562"/>
      <c r="FB243" s="562"/>
      <c r="FC243" s="562"/>
      <c r="FD243" s="562"/>
      <c r="FE243" s="562"/>
      <c r="FF243" s="562"/>
      <c r="FG243" s="562"/>
      <c r="FH243" s="561"/>
      <c r="FI243" s="561"/>
      <c r="FJ243" s="561"/>
      <c r="FK243" s="561"/>
      <c r="FL243" s="561"/>
      <c r="FM243" s="561"/>
      <c r="FN243" s="561"/>
      <c r="FO243" s="561"/>
      <c r="FP243" s="561"/>
      <c r="FQ243" s="561"/>
      <c r="FR243" s="561"/>
      <c r="FS243" s="561"/>
      <c r="HA243" s="562"/>
      <c r="HB243" s="562"/>
      <c r="HC243" s="562"/>
      <c r="HD243" s="562"/>
      <c r="HE243" s="562"/>
      <c r="HF243" s="562"/>
      <c r="HG243" s="562"/>
      <c r="HH243" s="562"/>
      <c r="HI243" s="562"/>
      <c r="HJ243" s="562"/>
      <c r="HK243" s="562"/>
      <c r="HL243" s="562"/>
      <c r="HM243" s="562"/>
      <c r="HN243" s="562"/>
      <c r="HO243" s="562"/>
      <c r="HP243" s="562"/>
      <c r="HQ243" s="562"/>
      <c r="HR243" s="562"/>
      <c r="HS243" s="561"/>
      <c r="HT243" s="561"/>
      <c r="HU243" s="561"/>
      <c r="HV243" s="561"/>
      <c r="HW243" s="561"/>
      <c r="HX243" s="561"/>
      <c r="HY243" s="561"/>
      <c r="HZ243" s="561"/>
      <c r="IA243" s="561"/>
      <c r="IB243" s="561"/>
      <c r="IC243" s="561"/>
      <c r="ID243" s="561"/>
      <c r="IF243" s="562"/>
      <c r="IG243" s="562"/>
      <c r="IH243" s="562"/>
      <c r="II243" s="562"/>
      <c r="IJ243" s="562"/>
      <c r="IK243" s="562"/>
      <c r="IL243" s="562"/>
      <c r="IM243" s="562"/>
      <c r="IN243" s="562"/>
      <c r="IO243" s="562"/>
      <c r="IP243" s="562"/>
      <c r="IQ243" s="562"/>
      <c r="IR243" s="562"/>
      <c r="IS243" s="562"/>
      <c r="IT243" s="562"/>
      <c r="IU243" s="562"/>
      <c r="IV243" s="562"/>
      <c r="IW243" s="562"/>
      <c r="IX243" s="561"/>
      <c r="IY243" s="561"/>
      <c r="IZ243" s="561"/>
      <c r="JA243" s="561"/>
      <c r="JB243" s="561"/>
      <c r="JC243" s="561"/>
      <c r="JD243" s="561"/>
      <c r="JE243" s="561"/>
      <c r="JF243" s="561"/>
      <c r="JG243" s="561"/>
      <c r="JH243" s="561"/>
      <c r="JI243" s="561"/>
      <c r="JK243" s="562"/>
      <c r="JL243" s="562"/>
      <c r="JM243" s="562"/>
      <c r="JN243" s="562"/>
      <c r="JO243" s="562"/>
      <c r="JP243" s="562"/>
      <c r="JQ243" s="562"/>
      <c r="JR243" s="562"/>
      <c r="JS243" s="562"/>
      <c r="JT243" s="562"/>
      <c r="JU243" s="562"/>
      <c r="JV243" s="562"/>
      <c r="JW243" s="562"/>
      <c r="JX243" s="562"/>
      <c r="JY243" s="562"/>
      <c r="JZ243" s="562"/>
      <c r="KA243" s="562"/>
      <c r="KB243" s="562"/>
      <c r="KC243" s="561"/>
      <c r="KD243" s="561"/>
      <c r="KE243" s="561"/>
      <c r="KF243" s="561"/>
      <c r="KG243" s="561"/>
      <c r="KH243" s="561"/>
      <c r="KI243" s="561"/>
      <c r="KJ243" s="561"/>
      <c r="KK243" s="561"/>
      <c r="KL243" s="561"/>
      <c r="KM243" s="561"/>
      <c r="KN243" s="561"/>
      <c r="KP243" s="562"/>
      <c r="KQ243" s="562"/>
      <c r="KR243" s="562"/>
      <c r="KS243" s="562"/>
      <c r="KT243" s="562"/>
      <c r="KU243" s="562"/>
      <c r="KV243" s="562"/>
      <c r="KW243" s="562"/>
      <c r="KX243" s="562"/>
      <c r="KY243" s="562"/>
      <c r="KZ243" s="562"/>
      <c r="LA243" s="562"/>
      <c r="LB243" s="562"/>
      <c r="LC243" s="562"/>
      <c r="LD243" s="562"/>
      <c r="LE243" s="562"/>
      <c r="LF243" s="562"/>
      <c r="LG243" s="562"/>
      <c r="LH243" s="561"/>
      <c r="LI243" s="561"/>
      <c r="LJ243" s="561"/>
      <c r="LK243" s="561"/>
      <c r="LL243" s="561"/>
      <c r="LM243" s="561"/>
      <c r="LN243" s="561"/>
      <c r="LO243" s="561"/>
      <c r="LP243" s="561"/>
      <c r="LQ243" s="561"/>
      <c r="LR243" s="561"/>
      <c r="LS243" s="561"/>
      <c r="NA243" s="562"/>
      <c r="NB243" s="562"/>
      <c r="NC243" s="562"/>
      <c r="ND243" s="562"/>
      <c r="NE243" s="562"/>
      <c r="NF243" s="562"/>
      <c r="NG243" s="562"/>
      <c r="NH243" s="562"/>
      <c r="NI243" s="562"/>
      <c r="NJ243" s="562"/>
      <c r="NK243" s="562"/>
      <c r="NL243" s="562"/>
      <c r="NM243" s="562"/>
      <c r="NN243" s="562"/>
      <c r="NO243" s="562"/>
      <c r="NP243" s="562"/>
      <c r="NQ243" s="562"/>
      <c r="NR243" s="562"/>
      <c r="NS243" s="561"/>
      <c r="NT243" s="561"/>
      <c r="NU243" s="561"/>
      <c r="NV243" s="561"/>
      <c r="NW243" s="561"/>
      <c r="NX243" s="561"/>
      <c r="NY243" s="561"/>
      <c r="NZ243" s="561"/>
      <c r="OA243" s="561"/>
      <c r="OB243" s="561"/>
      <c r="OC243" s="561"/>
      <c r="OD243" s="561"/>
      <c r="OF243" s="562"/>
      <c r="OG243" s="562"/>
      <c r="OH243" s="562"/>
      <c r="OI243" s="562"/>
      <c r="OJ243" s="562"/>
      <c r="OK243" s="562"/>
      <c r="OL243" s="562"/>
      <c r="OM243" s="562"/>
      <c r="ON243" s="562"/>
      <c r="OO243" s="562"/>
      <c r="OP243" s="562"/>
      <c r="OQ243" s="562"/>
      <c r="OR243" s="562"/>
      <c r="OS243" s="562"/>
      <c r="OT243" s="562"/>
      <c r="OU243" s="562"/>
      <c r="OV243" s="562"/>
      <c r="OW243" s="562"/>
      <c r="OX243" s="561"/>
      <c r="OY243" s="561"/>
      <c r="OZ243" s="561"/>
      <c r="PA243" s="561"/>
      <c r="PB243" s="561"/>
      <c r="PC243" s="561"/>
      <c r="PD243" s="561"/>
      <c r="PE243" s="561"/>
      <c r="PF243" s="561"/>
      <c r="PG243" s="561"/>
      <c r="PH243" s="561"/>
      <c r="PI243" s="561"/>
      <c r="PK243" s="562"/>
      <c r="PL243" s="562"/>
      <c r="PM243" s="562"/>
      <c r="PN243" s="562"/>
      <c r="PO243" s="562"/>
      <c r="PP243" s="562"/>
      <c r="PQ243" s="562"/>
      <c r="PR243" s="562"/>
      <c r="PS243" s="562"/>
      <c r="PT243" s="562"/>
      <c r="PU243" s="562"/>
      <c r="PV243" s="562"/>
      <c r="PW243" s="562"/>
      <c r="PX243" s="562"/>
      <c r="PY243" s="562"/>
      <c r="PZ243" s="562"/>
      <c r="QA243" s="562"/>
      <c r="QB243" s="562"/>
      <c r="QC243" s="561"/>
      <c r="QD243" s="561"/>
      <c r="QE243" s="561"/>
      <c r="QF243" s="561"/>
      <c r="QG243" s="561"/>
      <c r="QH243" s="561"/>
      <c r="QI243" s="561"/>
      <c r="QJ243" s="561"/>
      <c r="QK243" s="561"/>
      <c r="QL243" s="561"/>
      <c r="QM243" s="561"/>
      <c r="QN243" s="561"/>
      <c r="QP243" s="562"/>
      <c r="QQ243" s="562"/>
      <c r="QR243" s="562"/>
      <c r="QS243" s="562"/>
      <c r="QT243" s="562"/>
      <c r="QU243" s="562"/>
      <c r="QV243" s="562"/>
      <c r="QW243" s="562"/>
      <c r="QX243" s="562"/>
      <c r="QY243" s="562"/>
      <c r="QZ243" s="562"/>
      <c r="RA243" s="562"/>
      <c r="RB243" s="562"/>
      <c r="RC243" s="562"/>
      <c r="RD243" s="562"/>
      <c r="RE243" s="562"/>
      <c r="RF243" s="562"/>
      <c r="RG243" s="562"/>
      <c r="RH243" s="561"/>
      <c r="RI243" s="561"/>
      <c r="RJ243" s="561"/>
      <c r="RK243" s="561"/>
      <c r="RL243" s="561"/>
      <c r="RM243" s="561"/>
      <c r="RN243" s="561"/>
      <c r="RO243" s="561"/>
      <c r="RP243" s="561"/>
      <c r="RQ243" s="561"/>
      <c r="RR243" s="561"/>
      <c r="RS243" s="561"/>
    </row>
    <row r="244" spans="1:487" s="551" customFormat="1" ht="9.9499999999999993" customHeight="1">
      <c r="A244" s="553"/>
      <c r="B244" s="7"/>
      <c r="C244" s="224"/>
      <c r="D244" s="224"/>
      <c r="E244" s="224"/>
      <c r="F244" s="224"/>
      <c r="G244" s="224"/>
      <c r="H244" s="224"/>
      <c r="I244" s="224"/>
      <c r="J244" s="224"/>
      <c r="K244" s="224"/>
      <c r="L244" s="224"/>
      <c r="M244" s="224"/>
      <c r="N244" s="224"/>
      <c r="O244" s="224"/>
      <c r="P244" s="224"/>
      <c r="Q244" s="224"/>
      <c r="R244" s="224"/>
      <c r="S244" s="224"/>
      <c r="T244" s="224"/>
      <c r="U244" s="224"/>
      <c r="V244" s="224"/>
      <c r="W244" s="224"/>
      <c r="X244" s="224"/>
      <c r="Y244" s="224"/>
      <c r="Z244" s="224"/>
      <c r="AA244" s="224"/>
      <c r="AB244" s="224"/>
      <c r="AC244" s="224"/>
      <c r="AD244" s="224"/>
      <c r="AE244" s="10"/>
      <c r="AF244" s="7"/>
      <c r="BA244" s="562"/>
      <c r="BB244" s="562"/>
      <c r="BC244" s="562"/>
      <c r="BD244" s="562"/>
      <c r="BE244" s="562"/>
      <c r="BF244" s="562"/>
      <c r="BG244" s="562"/>
      <c r="BH244" s="562"/>
      <c r="BI244" s="562"/>
      <c r="BJ244" s="562"/>
      <c r="BK244" s="562"/>
      <c r="BL244" s="562"/>
      <c r="BM244" s="562"/>
      <c r="BN244" s="562"/>
      <c r="BO244" s="562"/>
      <c r="BP244" s="562"/>
      <c r="BQ244" s="562"/>
      <c r="BR244" s="562"/>
      <c r="BS244" s="561"/>
      <c r="BT244" s="561"/>
      <c r="BU244" s="561"/>
      <c r="BV244" s="561"/>
      <c r="BW244" s="561"/>
      <c r="BX244" s="561"/>
      <c r="BY244" s="561"/>
      <c r="BZ244" s="561"/>
      <c r="CA244" s="561"/>
      <c r="CB244" s="561"/>
      <c r="CC244" s="561"/>
      <c r="CD244" s="561"/>
      <c r="CF244" s="562"/>
      <c r="CG244" s="562"/>
      <c r="CH244" s="562"/>
      <c r="CI244" s="562"/>
      <c r="CJ244" s="562"/>
      <c r="CK244" s="562"/>
      <c r="CL244" s="562"/>
      <c r="CM244" s="562"/>
      <c r="CN244" s="562"/>
      <c r="CO244" s="562"/>
      <c r="CP244" s="562"/>
      <c r="CQ244" s="562"/>
      <c r="CR244" s="562"/>
      <c r="CS244" s="562"/>
      <c r="CT244" s="562"/>
      <c r="CU244" s="562"/>
      <c r="CV244" s="562"/>
      <c r="CW244" s="562"/>
      <c r="CX244" s="561"/>
      <c r="CY244" s="561"/>
      <c r="CZ244" s="561"/>
      <c r="DA244" s="561"/>
      <c r="DB244" s="561"/>
      <c r="DC244" s="561"/>
      <c r="DD244" s="561"/>
      <c r="DE244" s="561"/>
      <c r="DF244" s="561"/>
      <c r="DG244" s="561"/>
      <c r="DH244" s="561"/>
      <c r="DI244" s="561"/>
      <c r="DK244" s="562"/>
      <c r="DL244" s="562"/>
      <c r="DM244" s="562"/>
      <c r="DN244" s="562"/>
      <c r="DO244" s="562"/>
      <c r="DP244" s="562"/>
      <c r="DQ244" s="562"/>
      <c r="DR244" s="562"/>
      <c r="DS244" s="562"/>
      <c r="DT244" s="562"/>
      <c r="DU244" s="562"/>
      <c r="DV244" s="562"/>
      <c r="DW244" s="562"/>
      <c r="DX244" s="562"/>
      <c r="DY244" s="562"/>
      <c r="DZ244" s="562"/>
      <c r="EA244" s="562"/>
      <c r="EB244" s="562"/>
      <c r="EC244" s="561"/>
      <c r="ED244" s="561"/>
      <c r="EE244" s="561"/>
      <c r="EF244" s="561"/>
      <c r="EG244" s="561"/>
      <c r="EH244" s="561"/>
      <c r="EI244" s="561"/>
      <c r="EJ244" s="561"/>
      <c r="EK244" s="561"/>
      <c r="EL244" s="561"/>
      <c r="EM244" s="561"/>
      <c r="EN244" s="561"/>
      <c r="EP244" s="562"/>
      <c r="EQ244" s="562"/>
      <c r="ER244" s="562"/>
      <c r="ES244" s="562"/>
      <c r="ET244" s="562"/>
      <c r="EU244" s="562"/>
      <c r="EV244" s="562"/>
      <c r="EW244" s="562"/>
      <c r="EX244" s="562"/>
      <c r="EY244" s="562"/>
      <c r="EZ244" s="562"/>
      <c r="FA244" s="562"/>
      <c r="FB244" s="562"/>
      <c r="FC244" s="562"/>
      <c r="FD244" s="562"/>
      <c r="FE244" s="562"/>
      <c r="FF244" s="562"/>
      <c r="FG244" s="562"/>
      <c r="FH244" s="561"/>
      <c r="FI244" s="561"/>
      <c r="FJ244" s="561"/>
      <c r="FK244" s="561"/>
      <c r="FL244" s="561"/>
      <c r="FM244" s="561"/>
      <c r="FN244" s="561"/>
      <c r="FO244" s="561"/>
      <c r="FP244" s="561"/>
      <c r="FQ244" s="561"/>
      <c r="FR244" s="561"/>
      <c r="FS244" s="561"/>
      <c r="HA244" s="562"/>
      <c r="HB244" s="562"/>
      <c r="HC244" s="562"/>
      <c r="HD244" s="562"/>
      <c r="HE244" s="562"/>
      <c r="HF244" s="562"/>
      <c r="HG244" s="562"/>
      <c r="HH244" s="562"/>
      <c r="HI244" s="562"/>
      <c r="HJ244" s="562"/>
      <c r="HK244" s="562"/>
      <c r="HL244" s="562"/>
      <c r="HM244" s="562"/>
      <c r="HN244" s="562"/>
      <c r="HO244" s="562"/>
      <c r="HP244" s="562"/>
      <c r="HQ244" s="562"/>
      <c r="HR244" s="562"/>
      <c r="HS244" s="561"/>
      <c r="HT244" s="561"/>
      <c r="HU244" s="561"/>
      <c r="HV244" s="561"/>
      <c r="HW244" s="561"/>
      <c r="HX244" s="561"/>
      <c r="HY244" s="561"/>
      <c r="HZ244" s="561"/>
      <c r="IA244" s="561"/>
      <c r="IB244" s="561"/>
      <c r="IC244" s="561"/>
      <c r="ID244" s="561"/>
      <c r="IF244" s="562"/>
      <c r="IG244" s="562"/>
      <c r="IH244" s="562"/>
      <c r="II244" s="562"/>
      <c r="IJ244" s="562"/>
      <c r="IK244" s="562"/>
      <c r="IL244" s="562"/>
      <c r="IM244" s="562"/>
      <c r="IN244" s="562"/>
      <c r="IO244" s="562"/>
      <c r="IP244" s="562"/>
      <c r="IQ244" s="562"/>
      <c r="IR244" s="562"/>
      <c r="IS244" s="562"/>
      <c r="IT244" s="562"/>
      <c r="IU244" s="562"/>
      <c r="IV244" s="562"/>
      <c r="IW244" s="562"/>
      <c r="IX244" s="561"/>
      <c r="IY244" s="561"/>
      <c r="IZ244" s="561"/>
      <c r="JA244" s="561"/>
      <c r="JB244" s="561"/>
      <c r="JC244" s="561"/>
      <c r="JD244" s="561"/>
      <c r="JE244" s="561"/>
      <c r="JF244" s="561"/>
      <c r="JG244" s="561"/>
      <c r="JH244" s="561"/>
      <c r="JI244" s="561"/>
      <c r="JK244" s="562"/>
      <c r="JL244" s="562"/>
      <c r="JM244" s="562"/>
      <c r="JN244" s="562"/>
      <c r="JO244" s="562"/>
      <c r="JP244" s="562"/>
      <c r="JQ244" s="562"/>
      <c r="JR244" s="562"/>
      <c r="JS244" s="562"/>
      <c r="JT244" s="562"/>
      <c r="JU244" s="562"/>
      <c r="JV244" s="562"/>
      <c r="JW244" s="562"/>
      <c r="JX244" s="562"/>
      <c r="JY244" s="562"/>
      <c r="JZ244" s="562"/>
      <c r="KA244" s="562"/>
      <c r="KB244" s="562"/>
      <c r="KC244" s="561"/>
      <c r="KD244" s="561"/>
      <c r="KE244" s="561"/>
      <c r="KF244" s="561"/>
      <c r="KG244" s="561"/>
      <c r="KH244" s="561"/>
      <c r="KI244" s="561"/>
      <c r="KJ244" s="561"/>
      <c r="KK244" s="561"/>
      <c r="KL244" s="561"/>
      <c r="KM244" s="561"/>
      <c r="KN244" s="561"/>
      <c r="KP244" s="562"/>
      <c r="KQ244" s="562"/>
      <c r="KR244" s="562"/>
      <c r="KS244" s="562"/>
      <c r="KT244" s="562"/>
      <c r="KU244" s="562"/>
      <c r="KV244" s="562"/>
      <c r="KW244" s="562"/>
      <c r="KX244" s="562"/>
      <c r="KY244" s="562"/>
      <c r="KZ244" s="562"/>
      <c r="LA244" s="562"/>
      <c r="LB244" s="562"/>
      <c r="LC244" s="562"/>
      <c r="LD244" s="562"/>
      <c r="LE244" s="562"/>
      <c r="LF244" s="562"/>
      <c r="LG244" s="562"/>
      <c r="LH244" s="561"/>
      <c r="LI244" s="561"/>
      <c r="LJ244" s="561"/>
      <c r="LK244" s="561"/>
      <c r="LL244" s="561"/>
      <c r="LM244" s="561"/>
      <c r="LN244" s="561"/>
      <c r="LO244" s="561"/>
      <c r="LP244" s="561"/>
      <c r="LQ244" s="561"/>
      <c r="LR244" s="561"/>
      <c r="LS244" s="561"/>
      <c r="NA244" s="562"/>
      <c r="NB244" s="562"/>
      <c r="NC244" s="562"/>
      <c r="ND244" s="562"/>
      <c r="NE244" s="562"/>
      <c r="NF244" s="562"/>
      <c r="NG244" s="562"/>
      <c r="NH244" s="562"/>
      <c r="NI244" s="562"/>
      <c r="NJ244" s="562"/>
      <c r="NK244" s="562"/>
      <c r="NL244" s="562"/>
      <c r="NM244" s="562"/>
      <c r="NN244" s="562"/>
      <c r="NO244" s="562"/>
      <c r="NP244" s="562"/>
      <c r="NQ244" s="562"/>
      <c r="NR244" s="562"/>
      <c r="NS244" s="561"/>
      <c r="NT244" s="561"/>
      <c r="NU244" s="561"/>
      <c r="NV244" s="561"/>
      <c r="NW244" s="561"/>
      <c r="NX244" s="561"/>
      <c r="NY244" s="561"/>
      <c r="NZ244" s="561"/>
      <c r="OA244" s="561"/>
      <c r="OB244" s="561"/>
      <c r="OC244" s="561"/>
      <c r="OD244" s="561"/>
      <c r="OF244" s="562"/>
      <c r="OG244" s="562"/>
      <c r="OH244" s="562"/>
      <c r="OI244" s="562"/>
      <c r="OJ244" s="562"/>
      <c r="OK244" s="562"/>
      <c r="OL244" s="562"/>
      <c r="OM244" s="562"/>
      <c r="ON244" s="562"/>
      <c r="OO244" s="562"/>
      <c r="OP244" s="562"/>
      <c r="OQ244" s="562"/>
      <c r="OR244" s="562"/>
      <c r="OS244" s="562"/>
      <c r="OT244" s="562"/>
      <c r="OU244" s="562"/>
      <c r="OV244" s="562"/>
      <c r="OW244" s="562"/>
      <c r="OX244" s="561"/>
      <c r="OY244" s="561"/>
      <c r="OZ244" s="561"/>
      <c r="PA244" s="561"/>
      <c r="PB244" s="561"/>
      <c r="PC244" s="561"/>
      <c r="PD244" s="561"/>
      <c r="PE244" s="561"/>
      <c r="PF244" s="561"/>
      <c r="PG244" s="561"/>
      <c r="PH244" s="561"/>
      <c r="PI244" s="561"/>
      <c r="PK244" s="562"/>
      <c r="PL244" s="562"/>
      <c r="PM244" s="562"/>
      <c r="PN244" s="562"/>
      <c r="PO244" s="562"/>
      <c r="PP244" s="562"/>
      <c r="PQ244" s="562"/>
      <c r="PR244" s="562"/>
      <c r="PS244" s="562"/>
      <c r="PT244" s="562"/>
      <c r="PU244" s="562"/>
      <c r="PV244" s="562"/>
      <c r="PW244" s="562"/>
      <c r="PX244" s="562"/>
      <c r="PY244" s="562"/>
      <c r="PZ244" s="562"/>
      <c r="QA244" s="562"/>
      <c r="QB244" s="562"/>
      <c r="QC244" s="561"/>
      <c r="QD244" s="561"/>
      <c r="QE244" s="561"/>
      <c r="QF244" s="561"/>
      <c r="QG244" s="561"/>
      <c r="QH244" s="561"/>
      <c r="QI244" s="561"/>
      <c r="QJ244" s="561"/>
      <c r="QK244" s="561"/>
      <c r="QL244" s="561"/>
      <c r="QM244" s="561"/>
      <c r="QN244" s="561"/>
      <c r="QP244" s="562"/>
      <c r="QQ244" s="562"/>
      <c r="QR244" s="562"/>
      <c r="QS244" s="562"/>
      <c r="QT244" s="562"/>
      <c r="QU244" s="562"/>
      <c r="QV244" s="562"/>
      <c r="QW244" s="562"/>
      <c r="QX244" s="562"/>
      <c r="QY244" s="562"/>
      <c r="QZ244" s="562"/>
      <c r="RA244" s="562"/>
      <c r="RB244" s="562"/>
      <c r="RC244" s="562"/>
      <c r="RD244" s="562"/>
      <c r="RE244" s="562"/>
      <c r="RF244" s="562"/>
      <c r="RG244" s="562"/>
      <c r="RH244" s="561"/>
      <c r="RI244" s="561"/>
      <c r="RJ244" s="561"/>
      <c r="RK244" s="561"/>
      <c r="RL244" s="561"/>
      <c r="RM244" s="561"/>
      <c r="RN244" s="561"/>
      <c r="RO244" s="561"/>
      <c r="RP244" s="561"/>
      <c r="RQ244" s="561"/>
      <c r="RR244" s="561"/>
      <c r="RS244" s="561"/>
    </row>
    <row r="245" spans="1:487" s="551" customFormat="1" ht="9.9499999999999993" customHeight="1">
      <c r="A245" s="553"/>
      <c r="B245" s="559"/>
      <c r="D245" s="1394" t="s">
        <v>660</v>
      </c>
      <c r="E245" s="1395"/>
      <c r="F245" s="1395"/>
      <c r="G245" s="1395"/>
      <c r="H245" s="1395"/>
      <c r="I245" s="1395"/>
      <c r="J245" s="1395"/>
      <c r="K245" s="1395"/>
      <c r="L245" s="1395"/>
      <c r="M245" s="1395"/>
      <c r="N245" s="1395"/>
      <c r="O245" s="1395"/>
      <c r="P245" s="1395"/>
      <c r="Q245" s="1395"/>
      <c r="R245" s="1395"/>
      <c r="S245" s="1395"/>
      <c r="T245" s="1395"/>
      <c r="U245" s="1395"/>
      <c r="V245" s="1395"/>
      <c r="W245" s="1395"/>
      <c r="X245" s="1395"/>
      <c r="Y245" s="1396"/>
      <c r="Z245" s="545"/>
      <c r="AA245" s="1148"/>
      <c r="AB245" s="1149"/>
      <c r="AC245" s="1150"/>
      <c r="AD245" s="7"/>
      <c r="AE245" s="7"/>
      <c r="BA245" s="562"/>
      <c r="BB245" s="562"/>
      <c r="BC245" s="562"/>
      <c r="BD245" s="562"/>
      <c r="BE245" s="562"/>
      <c r="BF245" s="562"/>
      <c r="BG245" s="562"/>
      <c r="BH245" s="562"/>
      <c r="BI245" s="562"/>
      <c r="BJ245" s="562"/>
      <c r="BK245" s="562"/>
      <c r="BL245" s="562"/>
      <c r="BM245" s="562"/>
      <c r="BN245" s="562"/>
      <c r="BO245" s="562"/>
      <c r="BP245" s="562"/>
      <c r="BQ245" s="562"/>
      <c r="BR245" s="562"/>
      <c r="BS245" s="561"/>
      <c r="BT245" s="561"/>
      <c r="BU245" s="561"/>
      <c r="BV245" s="561"/>
      <c r="BW245" s="561"/>
      <c r="BX245" s="561"/>
      <c r="BY245" s="561"/>
      <c r="BZ245" s="561"/>
      <c r="CA245" s="561"/>
      <c r="CB245" s="561"/>
      <c r="CC245" s="561"/>
      <c r="CD245" s="561"/>
      <c r="CF245" s="562"/>
      <c r="CG245" s="562"/>
      <c r="CH245" s="562"/>
      <c r="CI245" s="562"/>
      <c r="CJ245" s="562"/>
      <c r="CK245" s="562"/>
      <c r="CL245" s="562"/>
      <c r="CM245" s="562"/>
      <c r="CN245" s="562"/>
      <c r="CO245" s="562"/>
      <c r="CP245" s="562"/>
      <c r="CQ245" s="562"/>
      <c r="CR245" s="562"/>
      <c r="CS245" s="562"/>
      <c r="CT245" s="562"/>
      <c r="CU245" s="562"/>
      <c r="CV245" s="562"/>
      <c r="CW245" s="562"/>
      <c r="CX245" s="561"/>
      <c r="CY245" s="561"/>
      <c r="CZ245" s="561"/>
      <c r="DA245" s="561"/>
      <c r="DB245" s="561"/>
      <c r="DC245" s="561"/>
      <c r="DD245" s="561"/>
      <c r="DE245" s="561"/>
      <c r="DF245" s="561"/>
      <c r="DG245" s="561"/>
      <c r="DH245" s="561"/>
      <c r="DI245" s="561"/>
      <c r="DK245" s="562"/>
      <c r="DL245" s="562"/>
      <c r="DM245" s="562"/>
      <c r="DN245" s="562"/>
      <c r="DO245" s="562"/>
      <c r="DP245" s="562"/>
      <c r="DQ245" s="562"/>
      <c r="DR245" s="562"/>
      <c r="DS245" s="562"/>
      <c r="DT245" s="562"/>
      <c r="DU245" s="562"/>
      <c r="DV245" s="562"/>
      <c r="DW245" s="562"/>
      <c r="DX245" s="562"/>
      <c r="DY245" s="562"/>
      <c r="DZ245" s="562"/>
      <c r="EA245" s="562"/>
      <c r="EB245" s="562"/>
      <c r="EC245" s="561"/>
      <c r="ED245" s="561"/>
      <c r="EE245" s="561"/>
      <c r="EF245" s="561"/>
      <c r="EG245" s="561"/>
      <c r="EH245" s="561"/>
      <c r="EI245" s="561"/>
      <c r="EJ245" s="561"/>
      <c r="EK245" s="561"/>
      <c r="EL245" s="561"/>
      <c r="EM245" s="561"/>
      <c r="EN245" s="561"/>
      <c r="EP245" s="562"/>
      <c r="EQ245" s="562"/>
      <c r="ER245" s="562"/>
      <c r="ES245" s="562"/>
      <c r="ET245" s="562"/>
      <c r="EU245" s="562"/>
      <c r="EV245" s="562"/>
      <c r="EW245" s="562"/>
      <c r="EX245" s="562"/>
      <c r="EY245" s="562"/>
      <c r="EZ245" s="562"/>
      <c r="FA245" s="562"/>
      <c r="FB245" s="562"/>
      <c r="FC245" s="562"/>
      <c r="FD245" s="562"/>
      <c r="FE245" s="562"/>
      <c r="FF245" s="562"/>
      <c r="FG245" s="562"/>
      <c r="FH245" s="561"/>
      <c r="FI245" s="561"/>
      <c r="FJ245" s="561"/>
      <c r="FK245" s="561"/>
      <c r="FL245" s="561"/>
      <c r="FM245" s="561"/>
      <c r="FN245" s="561"/>
      <c r="FO245" s="561"/>
      <c r="FP245" s="561"/>
      <c r="FQ245" s="561"/>
      <c r="FR245" s="561"/>
      <c r="FS245" s="561"/>
      <c r="HA245" s="562"/>
      <c r="HB245" s="562"/>
      <c r="HC245" s="562"/>
      <c r="HD245" s="562"/>
      <c r="HE245" s="562"/>
      <c r="HF245" s="562"/>
      <c r="HG245" s="562"/>
      <c r="HH245" s="562"/>
      <c r="HI245" s="562"/>
      <c r="HJ245" s="562"/>
      <c r="HK245" s="562"/>
      <c r="HL245" s="562"/>
      <c r="HM245" s="562"/>
      <c r="HN245" s="562"/>
      <c r="HO245" s="562"/>
      <c r="HP245" s="562"/>
      <c r="HQ245" s="562"/>
      <c r="HR245" s="562"/>
      <c r="HS245" s="561"/>
      <c r="HT245" s="561"/>
      <c r="HU245" s="561"/>
      <c r="HV245" s="561"/>
      <c r="HW245" s="561"/>
      <c r="HX245" s="561"/>
      <c r="HY245" s="561"/>
      <c r="HZ245" s="561"/>
      <c r="IA245" s="561"/>
      <c r="IB245" s="561"/>
      <c r="IC245" s="561"/>
      <c r="ID245" s="561"/>
      <c r="IF245" s="562"/>
      <c r="IG245" s="562"/>
      <c r="IH245" s="562"/>
      <c r="II245" s="562"/>
      <c r="IJ245" s="562"/>
      <c r="IK245" s="562"/>
      <c r="IL245" s="562"/>
      <c r="IM245" s="562"/>
      <c r="IN245" s="562"/>
      <c r="IO245" s="562"/>
      <c r="IP245" s="562"/>
      <c r="IQ245" s="562"/>
      <c r="IR245" s="562"/>
      <c r="IS245" s="562"/>
      <c r="IT245" s="562"/>
      <c r="IU245" s="562"/>
      <c r="IV245" s="562"/>
      <c r="IW245" s="562"/>
      <c r="IX245" s="561"/>
      <c r="IY245" s="561"/>
      <c r="IZ245" s="561"/>
      <c r="JA245" s="561"/>
      <c r="JB245" s="561"/>
      <c r="JC245" s="561"/>
      <c r="JD245" s="561"/>
      <c r="JE245" s="561"/>
      <c r="JF245" s="561"/>
      <c r="JG245" s="561"/>
      <c r="JH245" s="561"/>
      <c r="JI245" s="561"/>
      <c r="JK245" s="562"/>
      <c r="JL245" s="562"/>
      <c r="JM245" s="562"/>
      <c r="JN245" s="562"/>
      <c r="JO245" s="562"/>
      <c r="JP245" s="562"/>
      <c r="JQ245" s="562"/>
      <c r="JR245" s="562"/>
      <c r="JS245" s="562"/>
      <c r="JT245" s="562"/>
      <c r="JU245" s="562"/>
      <c r="JV245" s="562"/>
      <c r="JW245" s="562"/>
      <c r="JX245" s="562"/>
      <c r="JY245" s="562"/>
      <c r="JZ245" s="562"/>
      <c r="KA245" s="562"/>
      <c r="KB245" s="562"/>
      <c r="KC245" s="561"/>
      <c r="KD245" s="561"/>
      <c r="KE245" s="561"/>
      <c r="KF245" s="561"/>
      <c r="KG245" s="561"/>
      <c r="KH245" s="561"/>
      <c r="KI245" s="561"/>
      <c r="KJ245" s="561"/>
      <c r="KK245" s="561"/>
      <c r="KL245" s="561"/>
      <c r="KM245" s="561"/>
      <c r="KN245" s="561"/>
      <c r="KP245" s="562"/>
      <c r="KQ245" s="562"/>
      <c r="KR245" s="562"/>
      <c r="KS245" s="562"/>
      <c r="KT245" s="562"/>
      <c r="KU245" s="562"/>
      <c r="KV245" s="562"/>
      <c r="KW245" s="562"/>
      <c r="KX245" s="562"/>
      <c r="KY245" s="562"/>
      <c r="KZ245" s="562"/>
      <c r="LA245" s="562"/>
      <c r="LB245" s="562"/>
      <c r="LC245" s="562"/>
      <c r="LD245" s="562"/>
      <c r="LE245" s="562"/>
      <c r="LF245" s="562"/>
      <c r="LG245" s="562"/>
      <c r="LH245" s="561"/>
      <c r="LI245" s="561"/>
      <c r="LJ245" s="561"/>
      <c r="LK245" s="561"/>
      <c r="LL245" s="561"/>
      <c r="LM245" s="561"/>
      <c r="LN245" s="561"/>
      <c r="LO245" s="561"/>
      <c r="LP245" s="561"/>
      <c r="LQ245" s="561"/>
      <c r="LR245" s="561"/>
      <c r="LS245" s="561"/>
      <c r="NA245" s="562"/>
      <c r="NB245" s="562"/>
      <c r="NC245" s="562"/>
      <c r="ND245" s="562"/>
      <c r="NE245" s="562"/>
      <c r="NF245" s="562"/>
      <c r="NG245" s="562"/>
      <c r="NH245" s="562"/>
      <c r="NI245" s="562"/>
      <c r="NJ245" s="562"/>
      <c r="NK245" s="562"/>
      <c r="NL245" s="562"/>
      <c r="NM245" s="562"/>
      <c r="NN245" s="562"/>
      <c r="NO245" s="562"/>
      <c r="NP245" s="562"/>
      <c r="NQ245" s="562"/>
      <c r="NR245" s="562"/>
      <c r="NS245" s="561"/>
      <c r="NT245" s="561"/>
      <c r="NU245" s="561"/>
      <c r="NV245" s="561"/>
      <c r="NW245" s="561"/>
      <c r="NX245" s="561"/>
      <c r="NY245" s="561"/>
      <c r="NZ245" s="561"/>
      <c r="OA245" s="561"/>
      <c r="OB245" s="561"/>
      <c r="OC245" s="561"/>
      <c r="OD245" s="561"/>
      <c r="OF245" s="562"/>
      <c r="OG245" s="562"/>
      <c r="OH245" s="562"/>
      <c r="OI245" s="562"/>
      <c r="OJ245" s="562"/>
      <c r="OK245" s="562"/>
      <c r="OL245" s="562"/>
      <c r="OM245" s="562"/>
      <c r="ON245" s="562"/>
      <c r="OO245" s="562"/>
      <c r="OP245" s="562"/>
      <c r="OQ245" s="562"/>
      <c r="OR245" s="562"/>
      <c r="OS245" s="562"/>
      <c r="OT245" s="562"/>
      <c r="OU245" s="562"/>
      <c r="OV245" s="562"/>
      <c r="OW245" s="562"/>
      <c r="OX245" s="561"/>
      <c r="OY245" s="561"/>
      <c r="OZ245" s="561"/>
      <c r="PA245" s="561"/>
      <c r="PB245" s="561"/>
      <c r="PC245" s="561"/>
      <c r="PD245" s="561"/>
      <c r="PE245" s="561"/>
      <c r="PF245" s="561"/>
      <c r="PG245" s="561"/>
      <c r="PH245" s="561"/>
      <c r="PI245" s="561"/>
      <c r="PK245" s="562"/>
      <c r="PL245" s="562"/>
      <c r="PM245" s="562"/>
      <c r="PN245" s="562"/>
      <c r="PO245" s="562"/>
      <c r="PP245" s="562"/>
      <c r="PQ245" s="562"/>
      <c r="PR245" s="562"/>
      <c r="PS245" s="562"/>
      <c r="PT245" s="562"/>
      <c r="PU245" s="562"/>
      <c r="PV245" s="562"/>
      <c r="PW245" s="562"/>
      <c r="PX245" s="562"/>
      <c r="PY245" s="562"/>
      <c r="PZ245" s="562"/>
      <c r="QA245" s="562"/>
      <c r="QB245" s="562"/>
      <c r="QC245" s="561"/>
      <c r="QD245" s="561"/>
      <c r="QE245" s="561"/>
      <c r="QF245" s="561"/>
      <c r="QG245" s="561"/>
      <c r="QH245" s="561"/>
      <c r="QI245" s="561"/>
      <c r="QJ245" s="561"/>
      <c r="QK245" s="561"/>
      <c r="QL245" s="561"/>
      <c r="QM245" s="561"/>
      <c r="QN245" s="561"/>
      <c r="QP245" s="562"/>
      <c r="QQ245" s="562"/>
      <c r="QR245" s="562"/>
      <c r="QS245" s="562"/>
      <c r="QT245" s="562"/>
      <c r="QU245" s="562"/>
      <c r="QV245" s="562"/>
      <c r="QW245" s="562"/>
      <c r="QX245" s="562"/>
      <c r="QY245" s="562"/>
      <c r="QZ245" s="562"/>
      <c r="RA245" s="562"/>
      <c r="RB245" s="562"/>
      <c r="RC245" s="562"/>
      <c r="RD245" s="562"/>
      <c r="RE245" s="562"/>
      <c r="RF245" s="562"/>
      <c r="RG245" s="562"/>
      <c r="RH245" s="561"/>
      <c r="RI245" s="561"/>
      <c r="RJ245" s="561"/>
      <c r="RK245" s="561"/>
      <c r="RL245" s="561"/>
      <c r="RM245" s="561"/>
      <c r="RN245" s="561"/>
      <c r="RO245" s="561"/>
      <c r="RP245" s="561"/>
      <c r="RQ245" s="561"/>
      <c r="RR245" s="561"/>
      <c r="RS245" s="561"/>
    </row>
    <row r="246" spans="1:487" s="551" customFormat="1" ht="9.9499999999999993" customHeight="1">
      <c r="A246" s="553"/>
      <c r="B246" s="559"/>
      <c r="C246" s="480"/>
      <c r="D246" s="1399"/>
      <c r="E246" s="1400"/>
      <c r="F246" s="1400"/>
      <c r="G246" s="1400"/>
      <c r="H246" s="1400"/>
      <c r="I246" s="1400"/>
      <c r="J246" s="1400"/>
      <c r="K246" s="1400"/>
      <c r="L246" s="1400"/>
      <c r="M246" s="1400"/>
      <c r="N246" s="1400"/>
      <c r="O246" s="1400"/>
      <c r="P246" s="1400"/>
      <c r="Q246" s="1400"/>
      <c r="R246" s="1400"/>
      <c r="S246" s="1400"/>
      <c r="T246" s="1400"/>
      <c r="U246" s="1400"/>
      <c r="V246" s="1400"/>
      <c r="W246" s="1400"/>
      <c r="X246" s="1400"/>
      <c r="Y246" s="1401"/>
      <c r="Z246" s="545"/>
      <c r="AA246" s="1154"/>
      <c r="AB246" s="1155"/>
      <c r="AC246" s="1156"/>
      <c r="AD246" s="7"/>
      <c r="AE246" s="7"/>
      <c r="BA246" s="562"/>
      <c r="BB246" s="562"/>
      <c r="BC246" s="562"/>
      <c r="BD246" s="562"/>
      <c r="BE246" s="562"/>
      <c r="BF246" s="562"/>
      <c r="BG246" s="562"/>
      <c r="BH246" s="562"/>
      <c r="BI246" s="562"/>
      <c r="BJ246" s="562"/>
      <c r="BK246" s="562"/>
      <c r="BL246" s="562"/>
      <c r="BM246" s="562"/>
      <c r="BN246" s="562"/>
      <c r="BO246" s="562"/>
      <c r="BP246" s="562"/>
      <c r="BQ246" s="562"/>
      <c r="BR246" s="562"/>
      <c r="BS246" s="561"/>
      <c r="BT246" s="561"/>
      <c r="BU246" s="561"/>
      <c r="BV246" s="561"/>
      <c r="BW246" s="561"/>
      <c r="BX246" s="561"/>
      <c r="BY246" s="561"/>
      <c r="BZ246" s="561"/>
      <c r="CA246" s="561"/>
      <c r="CB246" s="561"/>
      <c r="CC246" s="561"/>
      <c r="CD246" s="561"/>
      <c r="CF246" s="562"/>
      <c r="CG246" s="562"/>
      <c r="CH246" s="562"/>
      <c r="CI246" s="562"/>
      <c r="CJ246" s="562"/>
      <c r="CK246" s="562"/>
      <c r="CL246" s="562"/>
      <c r="CM246" s="562"/>
      <c r="CN246" s="562"/>
      <c r="CO246" s="562"/>
      <c r="CP246" s="562"/>
      <c r="CQ246" s="562"/>
      <c r="CR246" s="562"/>
      <c r="CS246" s="562"/>
      <c r="CT246" s="562"/>
      <c r="CU246" s="562"/>
      <c r="CV246" s="562"/>
      <c r="CW246" s="562"/>
      <c r="CX246" s="561"/>
      <c r="CY246" s="561"/>
      <c r="CZ246" s="561"/>
      <c r="DA246" s="561"/>
      <c r="DB246" s="561"/>
      <c r="DC246" s="561"/>
      <c r="DD246" s="561"/>
      <c r="DE246" s="561"/>
      <c r="DF246" s="561"/>
      <c r="DG246" s="561"/>
      <c r="DH246" s="561"/>
      <c r="DI246" s="561"/>
      <c r="DK246" s="562"/>
      <c r="DL246" s="562"/>
      <c r="DM246" s="562"/>
      <c r="DN246" s="562"/>
      <c r="DO246" s="562"/>
      <c r="DP246" s="562"/>
      <c r="DQ246" s="562"/>
      <c r="DR246" s="562"/>
      <c r="DS246" s="562"/>
      <c r="DT246" s="562"/>
      <c r="DU246" s="562"/>
      <c r="DV246" s="562"/>
      <c r="DW246" s="562"/>
      <c r="DX246" s="562"/>
      <c r="DY246" s="562"/>
      <c r="DZ246" s="562"/>
      <c r="EA246" s="562"/>
      <c r="EB246" s="562"/>
      <c r="EC246" s="561"/>
      <c r="ED246" s="561"/>
      <c r="EE246" s="561"/>
      <c r="EF246" s="561"/>
      <c r="EG246" s="561"/>
      <c r="EH246" s="561"/>
      <c r="EI246" s="561"/>
      <c r="EJ246" s="561"/>
      <c r="EK246" s="561"/>
      <c r="EL246" s="561"/>
      <c r="EM246" s="561"/>
      <c r="EN246" s="561"/>
      <c r="EP246" s="562"/>
      <c r="EQ246" s="562"/>
      <c r="ER246" s="562"/>
      <c r="ES246" s="562"/>
      <c r="ET246" s="562"/>
      <c r="EU246" s="562"/>
      <c r="EV246" s="562"/>
      <c r="EW246" s="562"/>
      <c r="EX246" s="562"/>
      <c r="EY246" s="562"/>
      <c r="EZ246" s="562"/>
      <c r="FA246" s="562"/>
      <c r="FB246" s="562"/>
      <c r="FC246" s="562"/>
      <c r="FD246" s="562"/>
      <c r="FE246" s="562"/>
      <c r="FF246" s="562"/>
      <c r="FG246" s="562"/>
      <c r="FH246" s="561"/>
      <c r="FI246" s="561"/>
      <c r="FJ246" s="561"/>
      <c r="FK246" s="561"/>
      <c r="FL246" s="561"/>
      <c r="FM246" s="561"/>
      <c r="FN246" s="561"/>
      <c r="FO246" s="561"/>
      <c r="FP246" s="561"/>
      <c r="FQ246" s="561"/>
      <c r="FR246" s="561"/>
      <c r="FS246" s="561"/>
      <c r="HA246" s="562"/>
      <c r="HB246" s="562"/>
      <c r="HC246" s="562"/>
      <c r="HD246" s="562"/>
      <c r="HE246" s="562"/>
      <c r="HF246" s="562"/>
      <c r="HG246" s="562"/>
      <c r="HH246" s="562"/>
      <c r="HI246" s="562"/>
      <c r="HJ246" s="562"/>
      <c r="HK246" s="562"/>
      <c r="HL246" s="562"/>
      <c r="HM246" s="562"/>
      <c r="HN246" s="562"/>
      <c r="HO246" s="562"/>
      <c r="HP246" s="562"/>
      <c r="HQ246" s="562"/>
      <c r="HR246" s="562"/>
      <c r="HS246" s="561"/>
      <c r="HT246" s="561"/>
      <c r="HU246" s="561"/>
      <c r="HV246" s="561"/>
      <c r="HW246" s="561"/>
      <c r="HX246" s="561"/>
      <c r="HY246" s="561"/>
      <c r="HZ246" s="561"/>
      <c r="IA246" s="561"/>
      <c r="IB246" s="561"/>
      <c r="IC246" s="561"/>
      <c r="ID246" s="561"/>
      <c r="IF246" s="562"/>
      <c r="IG246" s="562"/>
      <c r="IH246" s="562"/>
      <c r="II246" s="562"/>
      <c r="IJ246" s="562"/>
      <c r="IK246" s="562"/>
      <c r="IL246" s="562"/>
      <c r="IM246" s="562"/>
      <c r="IN246" s="562"/>
      <c r="IO246" s="562"/>
      <c r="IP246" s="562"/>
      <c r="IQ246" s="562"/>
      <c r="IR246" s="562"/>
      <c r="IS246" s="562"/>
      <c r="IT246" s="562"/>
      <c r="IU246" s="562"/>
      <c r="IV246" s="562"/>
      <c r="IW246" s="562"/>
      <c r="IX246" s="561"/>
      <c r="IY246" s="561"/>
      <c r="IZ246" s="561"/>
      <c r="JA246" s="561"/>
      <c r="JB246" s="561"/>
      <c r="JC246" s="561"/>
      <c r="JD246" s="561"/>
      <c r="JE246" s="561"/>
      <c r="JF246" s="561"/>
      <c r="JG246" s="561"/>
      <c r="JH246" s="561"/>
      <c r="JI246" s="561"/>
      <c r="JK246" s="562"/>
      <c r="JL246" s="562"/>
      <c r="JM246" s="562"/>
      <c r="JN246" s="562"/>
      <c r="JO246" s="562"/>
      <c r="JP246" s="562"/>
      <c r="JQ246" s="562"/>
      <c r="JR246" s="562"/>
      <c r="JS246" s="562"/>
      <c r="JT246" s="562"/>
      <c r="JU246" s="562"/>
      <c r="JV246" s="562"/>
      <c r="JW246" s="562"/>
      <c r="JX246" s="562"/>
      <c r="JY246" s="562"/>
      <c r="JZ246" s="562"/>
      <c r="KA246" s="562"/>
      <c r="KB246" s="562"/>
      <c r="KC246" s="561"/>
      <c r="KD246" s="561"/>
      <c r="KE246" s="561"/>
      <c r="KF246" s="561"/>
      <c r="KG246" s="561"/>
      <c r="KH246" s="561"/>
      <c r="KI246" s="561"/>
      <c r="KJ246" s="561"/>
      <c r="KK246" s="561"/>
      <c r="KL246" s="561"/>
      <c r="KM246" s="561"/>
      <c r="KN246" s="561"/>
      <c r="KP246" s="562"/>
      <c r="KQ246" s="562"/>
      <c r="KR246" s="562"/>
      <c r="KS246" s="562"/>
      <c r="KT246" s="562"/>
      <c r="KU246" s="562"/>
      <c r="KV246" s="562"/>
      <c r="KW246" s="562"/>
      <c r="KX246" s="562"/>
      <c r="KY246" s="562"/>
      <c r="KZ246" s="562"/>
      <c r="LA246" s="562"/>
      <c r="LB246" s="562"/>
      <c r="LC246" s="562"/>
      <c r="LD246" s="562"/>
      <c r="LE246" s="562"/>
      <c r="LF246" s="562"/>
      <c r="LG246" s="562"/>
      <c r="LH246" s="561"/>
      <c r="LI246" s="561"/>
      <c r="LJ246" s="561"/>
      <c r="LK246" s="561"/>
      <c r="LL246" s="561"/>
      <c r="LM246" s="561"/>
      <c r="LN246" s="561"/>
      <c r="LO246" s="561"/>
      <c r="LP246" s="561"/>
      <c r="LQ246" s="561"/>
      <c r="LR246" s="561"/>
      <c r="LS246" s="561"/>
      <c r="NA246" s="562"/>
      <c r="NB246" s="562"/>
      <c r="NC246" s="562"/>
      <c r="ND246" s="562"/>
      <c r="NE246" s="562"/>
      <c r="NF246" s="562"/>
      <c r="NG246" s="562"/>
      <c r="NH246" s="562"/>
      <c r="NI246" s="562"/>
      <c r="NJ246" s="562"/>
      <c r="NK246" s="562"/>
      <c r="NL246" s="562"/>
      <c r="NM246" s="562"/>
      <c r="NN246" s="562"/>
      <c r="NO246" s="562"/>
      <c r="NP246" s="562"/>
      <c r="NQ246" s="562"/>
      <c r="NR246" s="562"/>
      <c r="NS246" s="561"/>
      <c r="NT246" s="561"/>
      <c r="NU246" s="561"/>
      <c r="NV246" s="561"/>
      <c r="NW246" s="561"/>
      <c r="NX246" s="561"/>
      <c r="NY246" s="561"/>
      <c r="NZ246" s="561"/>
      <c r="OA246" s="561"/>
      <c r="OB246" s="561"/>
      <c r="OC246" s="561"/>
      <c r="OD246" s="561"/>
      <c r="OF246" s="562"/>
      <c r="OG246" s="562"/>
      <c r="OH246" s="562"/>
      <c r="OI246" s="562"/>
      <c r="OJ246" s="562"/>
      <c r="OK246" s="562"/>
      <c r="OL246" s="562"/>
      <c r="OM246" s="562"/>
      <c r="ON246" s="562"/>
      <c r="OO246" s="562"/>
      <c r="OP246" s="562"/>
      <c r="OQ246" s="562"/>
      <c r="OR246" s="562"/>
      <c r="OS246" s="562"/>
      <c r="OT246" s="562"/>
      <c r="OU246" s="562"/>
      <c r="OV246" s="562"/>
      <c r="OW246" s="562"/>
      <c r="OX246" s="561"/>
      <c r="OY246" s="561"/>
      <c r="OZ246" s="561"/>
      <c r="PA246" s="561"/>
      <c r="PB246" s="561"/>
      <c r="PC246" s="561"/>
      <c r="PD246" s="561"/>
      <c r="PE246" s="561"/>
      <c r="PF246" s="561"/>
      <c r="PG246" s="561"/>
      <c r="PH246" s="561"/>
      <c r="PI246" s="561"/>
      <c r="PK246" s="562"/>
      <c r="PL246" s="562"/>
      <c r="PM246" s="562"/>
      <c r="PN246" s="562"/>
      <c r="PO246" s="562"/>
      <c r="PP246" s="562"/>
      <c r="PQ246" s="562"/>
      <c r="PR246" s="562"/>
      <c r="PS246" s="562"/>
      <c r="PT246" s="562"/>
      <c r="PU246" s="562"/>
      <c r="PV246" s="562"/>
      <c r="PW246" s="562"/>
      <c r="PX246" s="562"/>
      <c r="PY246" s="562"/>
      <c r="PZ246" s="562"/>
      <c r="QA246" s="562"/>
      <c r="QB246" s="562"/>
      <c r="QC246" s="561"/>
      <c r="QD246" s="561"/>
      <c r="QE246" s="561"/>
      <c r="QF246" s="561"/>
      <c r="QG246" s="561"/>
      <c r="QH246" s="561"/>
      <c r="QI246" s="561"/>
      <c r="QJ246" s="561"/>
      <c r="QK246" s="561"/>
      <c r="QL246" s="561"/>
      <c r="QM246" s="561"/>
      <c r="QN246" s="561"/>
      <c r="QP246" s="562"/>
      <c r="QQ246" s="562"/>
      <c r="QR246" s="562"/>
      <c r="QS246" s="562"/>
      <c r="QT246" s="562"/>
      <c r="QU246" s="562"/>
      <c r="QV246" s="562"/>
      <c r="QW246" s="562"/>
      <c r="QX246" s="562"/>
      <c r="QY246" s="562"/>
      <c r="QZ246" s="562"/>
      <c r="RA246" s="562"/>
      <c r="RB246" s="562"/>
      <c r="RC246" s="562"/>
      <c r="RD246" s="562"/>
      <c r="RE246" s="562"/>
      <c r="RF246" s="562"/>
      <c r="RG246" s="562"/>
      <c r="RH246" s="561"/>
      <c r="RI246" s="561"/>
      <c r="RJ246" s="561"/>
      <c r="RK246" s="561"/>
      <c r="RL246" s="561"/>
      <c r="RM246" s="561"/>
      <c r="RN246" s="561"/>
      <c r="RO246" s="561"/>
      <c r="RP246" s="561"/>
      <c r="RQ246" s="561"/>
      <c r="RR246" s="561"/>
      <c r="RS246" s="561"/>
    </row>
    <row r="247" spans="1:487" s="7" customFormat="1" ht="9.9499999999999993" customHeight="1">
      <c r="A247" s="553"/>
      <c r="B247" s="559"/>
      <c r="C247" s="479"/>
      <c r="D247" s="557"/>
      <c r="E247" s="557"/>
      <c r="F247" s="557"/>
      <c r="G247" s="557"/>
      <c r="H247" s="557"/>
      <c r="I247" s="557"/>
      <c r="J247" s="557"/>
      <c r="K247" s="557"/>
      <c r="L247" s="557"/>
      <c r="M247" s="557"/>
      <c r="N247" s="557"/>
      <c r="O247" s="557"/>
      <c r="P247" s="557"/>
      <c r="Q247" s="557"/>
      <c r="R247" s="557"/>
      <c r="S247" s="557"/>
      <c r="T247" s="557"/>
      <c r="U247" s="557"/>
      <c r="V247" s="557"/>
      <c r="W247" s="557"/>
      <c r="X247" s="557"/>
      <c r="Y247" s="557"/>
      <c r="Z247" s="545"/>
      <c r="AA247" s="556"/>
      <c r="AB247" s="556"/>
      <c r="AC247" s="556"/>
      <c r="BA247" s="562"/>
      <c r="BB247" s="562"/>
      <c r="BC247" s="562"/>
      <c r="BD247" s="562"/>
      <c r="BE247" s="562"/>
      <c r="BF247" s="562"/>
      <c r="BG247" s="562"/>
      <c r="BH247" s="562"/>
      <c r="BI247" s="562"/>
      <c r="BJ247" s="562"/>
      <c r="BK247" s="562"/>
      <c r="BL247" s="562"/>
      <c r="BM247" s="562"/>
      <c r="BN247" s="562"/>
      <c r="BO247" s="562"/>
      <c r="BP247" s="562"/>
      <c r="BQ247" s="562"/>
      <c r="BR247" s="562"/>
      <c r="BS247" s="561"/>
      <c r="BT247" s="561"/>
      <c r="BU247" s="561"/>
      <c r="BV247" s="561"/>
      <c r="BW247" s="561"/>
      <c r="BX247" s="561"/>
      <c r="BY247" s="561"/>
      <c r="BZ247" s="561"/>
      <c r="CA247" s="561"/>
      <c r="CB247" s="561"/>
      <c r="CC247" s="561"/>
      <c r="CD247" s="561"/>
      <c r="CF247" s="562"/>
      <c r="CG247" s="562"/>
      <c r="CH247" s="562"/>
      <c r="CI247" s="562"/>
      <c r="CJ247" s="562"/>
      <c r="CK247" s="562"/>
      <c r="CL247" s="562"/>
      <c r="CM247" s="562"/>
      <c r="CN247" s="562"/>
      <c r="CO247" s="562"/>
      <c r="CP247" s="562"/>
      <c r="CQ247" s="562"/>
      <c r="CR247" s="562"/>
      <c r="CS247" s="562"/>
      <c r="CT247" s="562"/>
      <c r="CU247" s="562"/>
      <c r="CV247" s="562"/>
      <c r="CW247" s="562"/>
      <c r="CX247" s="561"/>
      <c r="CY247" s="561"/>
      <c r="CZ247" s="561"/>
      <c r="DA247" s="561"/>
      <c r="DB247" s="561"/>
      <c r="DC247" s="561"/>
      <c r="DD247" s="561"/>
      <c r="DE247" s="561"/>
      <c r="DF247" s="561"/>
      <c r="DG247" s="561"/>
      <c r="DH247" s="561"/>
      <c r="DI247" s="561"/>
      <c r="DK247" s="562"/>
      <c r="DL247" s="562"/>
      <c r="DM247" s="562"/>
      <c r="DN247" s="562"/>
      <c r="DO247" s="562"/>
      <c r="DP247" s="562"/>
      <c r="DQ247" s="562"/>
      <c r="DR247" s="562"/>
      <c r="DS247" s="562"/>
      <c r="DT247" s="562"/>
      <c r="DU247" s="562"/>
      <c r="DV247" s="562"/>
      <c r="DW247" s="562"/>
      <c r="DX247" s="562"/>
      <c r="DY247" s="562"/>
      <c r="DZ247" s="562"/>
      <c r="EA247" s="562"/>
      <c r="EB247" s="562"/>
      <c r="EC247" s="561"/>
      <c r="ED247" s="561"/>
      <c r="EE247" s="561"/>
      <c r="EF247" s="561"/>
      <c r="EG247" s="561"/>
      <c r="EH247" s="561"/>
      <c r="EI247" s="561"/>
      <c r="EJ247" s="561"/>
      <c r="EK247" s="561"/>
      <c r="EL247" s="561"/>
      <c r="EM247" s="561"/>
      <c r="EN247" s="561"/>
      <c r="EP247" s="562"/>
      <c r="EQ247" s="562"/>
      <c r="ER247" s="562"/>
      <c r="ES247" s="562"/>
      <c r="ET247" s="562"/>
      <c r="EU247" s="562"/>
      <c r="EV247" s="562"/>
      <c r="EW247" s="562"/>
      <c r="EX247" s="562"/>
      <c r="EY247" s="562"/>
      <c r="EZ247" s="562"/>
      <c r="FA247" s="562"/>
      <c r="FB247" s="562"/>
      <c r="FC247" s="562"/>
      <c r="FD247" s="562"/>
      <c r="FE247" s="562"/>
      <c r="FF247" s="562"/>
      <c r="FG247" s="562"/>
      <c r="FH247" s="561"/>
      <c r="FI247" s="561"/>
      <c r="FJ247" s="561"/>
      <c r="FK247" s="561"/>
      <c r="FL247" s="561"/>
      <c r="FM247" s="561"/>
      <c r="FN247" s="561"/>
      <c r="FO247" s="561"/>
      <c r="FP247" s="561"/>
      <c r="FQ247" s="561"/>
      <c r="FR247" s="561"/>
      <c r="FS247" s="561"/>
      <c r="HA247" s="562"/>
      <c r="HB247" s="562"/>
      <c r="HC247" s="562"/>
      <c r="HD247" s="562"/>
      <c r="HE247" s="562"/>
      <c r="HF247" s="562"/>
      <c r="HG247" s="562"/>
      <c r="HH247" s="562"/>
      <c r="HI247" s="562"/>
      <c r="HJ247" s="562"/>
      <c r="HK247" s="562"/>
      <c r="HL247" s="562"/>
      <c r="HM247" s="562"/>
      <c r="HN247" s="562"/>
      <c r="HO247" s="562"/>
      <c r="HP247" s="562"/>
      <c r="HQ247" s="562"/>
      <c r="HR247" s="562"/>
      <c r="HS247" s="561"/>
      <c r="HT247" s="561"/>
      <c r="HU247" s="561"/>
      <c r="HV247" s="561"/>
      <c r="HW247" s="561"/>
      <c r="HX247" s="561"/>
      <c r="HY247" s="561"/>
      <c r="HZ247" s="561"/>
      <c r="IA247" s="561"/>
      <c r="IB247" s="561"/>
      <c r="IC247" s="561"/>
      <c r="ID247" s="561"/>
      <c r="IF247" s="562"/>
      <c r="IG247" s="562"/>
      <c r="IH247" s="562"/>
      <c r="II247" s="562"/>
      <c r="IJ247" s="562"/>
      <c r="IK247" s="562"/>
      <c r="IL247" s="562"/>
      <c r="IM247" s="562"/>
      <c r="IN247" s="562"/>
      <c r="IO247" s="562"/>
      <c r="IP247" s="562"/>
      <c r="IQ247" s="562"/>
      <c r="IR247" s="562"/>
      <c r="IS247" s="562"/>
      <c r="IT247" s="562"/>
      <c r="IU247" s="562"/>
      <c r="IV247" s="562"/>
      <c r="IW247" s="562"/>
      <c r="IX247" s="561"/>
      <c r="IY247" s="561"/>
      <c r="IZ247" s="561"/>
      <c r="JA247" s="561"/>
      <c r="JB247" s="561"/>
      <c r="JC247" s="561"/>
      <c r="JD247" s="561"/>
      <c r="JE247" s="561"/>
      <c r="JF247" s="561"/>
      <c r="JG247" s="561"/>
      <c r="JH247" s="561"/>
      <c r="JI247" s="561"/>
      <c r="JK247" s="562"/>
      <c r="JL247" s="562"/>
      <c r="JM247" s="562"/>
      <c r="JN247" s="562"/>
      <c r="JO247" s="562"/>
      <c r="JP247" s="562"/>
      <c r="JQ247" s="562"/>
      <c r="JR247" s="562"/>
      <c r="JS247" s="562"/>
      <c r="JT247" s="562"/>
      <c r="JU247" s="562"/>
      <c r="JV247" s="562"/>
      <c r="JW247" s="562"/>
      <c r="JX247" s="562"/>
      <c r="JY247" s="562"/>
      <c r="JZ247" s="562"/>
      <c r="KA247" s="562"/>
      <c r="KB247" s="562"/>
      <c r="KC247" s="561"/>
      <c r="KD247" s="561"/>
      <c r="KE247" s="561"/>
      <c r="KF247" s="561"/>
      <c r="KG247" s="561"/>
      <c r="KH247" s="561"/>
      <c r="KI247" s="561"/>
      <c r="KJ247" s="561"/>
      <c r="KK247" s="561"/>
      <c r="KL247" s="561"/>
      <c r="KM247" s="561"/>
      <c r="KN247" s="561"/>
      <c r="KP247" s="562"/>
      <c r="KQ247" s="562"/>
      <c r="KR247" s="562"/>
      <c r="KS247" s="562"/>
      <c r="KT247" s="562"/>
      <c r="KU247" s="562"/>
      <c r="KV247" s="562"/>
      <c r="KW247" s="562"/>
      <c r="KX247" s="562"/>
      <c r="KY247" s="562"/>
      <c r="KZ247" s="562"/>
      <c r="LA247" s="562"/>
      <c r="LB247" s="562"/>
      <c r="LC247" s="562"/>
      <c r="LD247" s="562"/>
      <c r="LE247" s="562"/>
      <c r="LF247" s="562"/>
      <c r="LG247" s="562"/>
      <c r="LH247" s="561"/>
      <c r="LI247" s="561"/>
      <c r="LJ247" s="561"/>
      <c r="LK247" s="561"/>
      <c r="LL247" s="561"/>
      <c r="LM247" s="561"/>
      <c r="LN247" s="561"/>
      <c r="LO247" s="561"/>
      <c r="LP247" s="561"/>
      <c r="LQ247" s="561"/>
      <c r="LR247" s="561"/>
      <c r="LS247" s="561"/>
      <c r="NA247" s="562"/>
      <c r="NB247" s="562"/>
      <c r="NC247" s="562"/>
      <c r="ND247" s="562"/>
      <c r="NE247" s="562"/>
      <c r="NF247" s="562"/>
      <c r="NG247" s="562"/>
      <c r="NH247" s="562"/>
      <c r="NI247" s="562"/>
      <c r="NJ247" s="562"/>
      <c r="NK247" s="562"/>
      <c r="NL247" s="562"/>
      <c r="NM247" s="562"/>
      <c r="NN247" s="562"/>
      <c r="NO247" s="562"/>
      <c r="NP247" s="562"/>
      <c r="NQ247" s="562"/>
      <c r="NR247" s="562"/>
      <c r="NS247" s="561"/>
      <c r="NT247" s="561"/>
      <c r="NU247" s="561"/>
      <c r="NV247" s="561"/>
      <c r="NW247" s="561"/>
      <c r="NX247" s="561"/>
      <c r="NY247" s="561"/>
      <c r="NZ247" s="561"/>
      <c r="OA247" s="561"/>
      <c r="OB247" s="561"/>
      <c r="OC247" s="561"/>
      <c r="OD247" s="561"/>
      <c r="OF247" s="562"/>
      <c r="OG247" s="562"/>
      <c r="OH247" s="562"/>
      <c r="OI247" s="562"/>
      <c r="OJ247" s="562"/>
      <c r="OK247" s="562"/>
      <c r="OL247" s="562"/>
      <c r="OM247" s="562"/>
      <c r="ON247" s="562"/>
      <c r="OO247" s="562"/>
      <c r="OP247" s="562"/>
      <c r="OQ247" s="562"/>
      <c r="OR247" s="562"/>
      <c r="OS247" s="562"/>
      <c r="OT247" s="562"/>
      <c r="OU247" s="562"/>
      <c r="OV247" s="562"/>
      <c r="OW247" s="562"/>
      <c r="OX247" s="561"/>
      <c r="OY247" s="561"/>
      <c r="OZ247" s="561"/>
      <c r="PA247" s="561"/>
      <c r="PB247" s="561"/>
      <c r="PC247" s="561"/>
      <c r="PD247" s="561"/>
      <c r="PE247" s="561"/>
      <c r="PF247" s="561"/>
      <c r="PG247" s="561"/>
      <c r="PH247" s="561"/>
      <c r="PI247" s="561"/>
      <c r="PK247" s="562"/>
      <c r="PL247" s="562"/>
      <c r="PM247" s="562"/>
      <c r="PN247" s="562"/>
      <c r="PO247" s="562"/>
      <c r="PP247" s="562"/>
      <c r="PQ247" s="562"/>
      <c r="PR247" s="562"/>
      <c r="PS247" s="562"/>
      <c r="PT247" s="562"/>
      <c r="PU247" s="562"/>
      <c r="PV247" s="562"/>
      <c r="PW247" s="562"/>
      <c r="PX247" s="562"/>
      <c r="PY247" s="562"/>
      <c r="PZ247" s="562"/>
      <c r="QA247" s="562"/>
      <c r="QB247" s="562"/>
      <c r="QC247" s="561"/>
      <c r="QD247" s="561"/>
      <c r="QE247" s="561"/>
      <c r="QF247" s="561"/>
      <c r="QG247" s="561"/>
      <c r="QH247" s="561"/>
      <c r="QI247" s="561"/>
      <c r="QJ247" s="561"/>
      <c r="QK247" s="561"/>
      <c r="QL247" s="561"/>
      <c r="QM247" s="561"/>
      <c r="QN247" s="561"/>
      <c r="QP247" s="562"/>
      <c r="QQ247" s="562"/>
      <c r="QR247" s="562"/>
      <c r="QS247" s="562"/>
      <c r="QT247" s="562"/>
      <c r="QU247" s="562"/>
      <c r="QV247" s="562"/>
      <c r="QW247" s="562"/>
      <c r="QX247" s="562"/>
      <c r="QY247" s="562"/>
      <c r="QZ247" s="562"/>
      <c r="RA247" s="562"/>
      <c r="RB247" s="562"/>
      <c r="RC247" s="562"/>
      <c r="RD247" s="562"/>
      <c r="RE247" s="562"/>
      <c r="RF247" s="562"/>
      <c r="RG247" s="562"/>
      <c r="RH247" s="561"/>
      <c r="RI247" s="561"/>
      <c r="RJ247" s="561"/>
      <c r="RK247" s="561"/>
      <c r="RL247" s="561"/>
      <c r="RM247" s="561"/>
      <c r="RN247" s="561"/>
      <c r="RO247" s="561"/>
      <c r="RP247" s="561"/>
      <c r="RQ247" s="561"/>
      <c r="RR247" s="561"/>
      <c r="RS247" s="561"/>
    </row>
    <row r="248" spans="1:487" s="551" customFormat="1" ht="9.9499999999999993" customHeight="1">
      <c r="A248" s="553"/>
      <c r="B248" s="559"/>
      <c r="D248" s="1394" t="s">
        <v>661</v>
      </c>
      <c r="E248" s="1395"/>
      <c r="F248" s="1395"/>
      <c r="G248" s="1395"/>
      <c r="H248" s="1395"/>
      <c r="I248" s="1395"/>
      <c r="J248" s="1395"/>
      <c r="K248" s="1395"/>
      <c r="L248" s="1395"/>
      <c r="M248" s="1395"/>
      <c r="N248" s="1395"/>
      <c r="O248" s="1395"/>
      <c r="P248" s="1395"/>
      <c r="Q248" s="1395"/>
      <c r="R248" s="1395"/>
      <c r="S248" s="1395"/>
      <c r="T248" s="1395"/>
      <c r="U248" s="1395"/>
      <c r="V248" s="1395"/>
      <c r="W248" s="1395"/>
      <c r="X248" s="1395"/>
      <c r="Y248" s="1396"/>
      <c r="Z248" s="545"/>
      <c r="AA248" s="1148"/>
      <c r="AB248" s="1149"/>
      <c r="AC248" s="1150"/>
      <c r="AD248" s="7"/>
      <c r="AE248" s="7"/>
    </row>
    <row r="249" spans="1:487" s="551" customFormat="1" ht="9.9499999999999993" customHeight="1">
      <c r="A249" s="553"/>
      <c r="B249" s="559"/>
      <c r="C249" s="480"/>
      <c r="D249" s="1399"/>
      <c r="E249" s="1400"/>
      <c r="F249" s="1400"/>
      <c r="G249" s="1400"/>
      <c r="H249" s="1400"/>
      <c r="I249" s="1400"/>
      <c r="J249" s="1400"/>
      <c r="K249" s="1400"/>
      <c r="L249" s="1400"/>
      <c r="M249" s="1400"/>
      <c r="N249" s="1400"/>
      <c r="O249" s="1400"/>
      <c r="P249" s="1400"/>
      <c r="Q249" s="1400"/>
      <c r="R249" s="1400"/>
      <c r="S249" s="1400"/>
      <c r="T249" s="1400"/>
      <c r="U249" s="1400"/>
      <c r="V249" s="1400"/>
      <c r="W249" s="1400"/>
      <c r="X249" s="1400"/>
      <c r="Y249" s="1401"/>
      <c r="Z249" s="545"/>
      <c r="AA249" s="1154"/>
      <c r="AB249" s="1155"/>
      <c r="AC249" s="1156"/>
      <c r="AD249" s="7"/>
      <c r="AE249" s="7"/>
    </row>
    <row r="250" spans="1:487" s="551" customFormat="1" ht="9.9499999999999993" customHeight="1">
      <c r="A250" s="553"/>
      <c r="B250" s="7"/>
      <c r="C250" s="224"/>
      <c r="D250" s="224"/>
      <c r="E250" s="224"/>
      <c r="F250" s="224"/>
      <c r="G250" s="224"/>
      <c r="H250" s="224"/>
      <c r="I250" s="224"/>
      <c r="J250" s="224"/>
      <c r="K250" s="224"/>
      <c r="L250" s="224"/>
      <c r="M250" s="224"/>
      <c r="N250" s="224"/>
      <c r="O250" s="224"/>
      <c r="P250" s="224"/>
      <c r="Q250" s="224"/>
      <c r="R250" s="224"/>
      <c r="S250" s="224"/>
      <c r="T250" s="224"/>
      <c r="U250" s="224"/>
      <c r="V250" s="224"/>
      <c r="W250" s="224"/>
      <c r="X250" s="224"/>
      <c r="Y250" s="224"/>
      <c r="Z250" s="224"/>
      <c r="AA250" s="224"/>
      <c r="AB250" s="224"/>
      <c r="AC250" s="224"/>
      <c r="AD250" s="224"/>
      <c r="AE250" s="10"/>
      <c r="AF250" s="7"/>
      <c r="BA250" s="562"/>
      <c r="BB250" s="562"/>
      <c r="BC250" s="562"/>
      <c r="BD250" s="562"/>
      <c r="BE250" s="562"/>
      <c r="BF250" s="562"/>
      <c r="BG250" s="562"/>
      <c r="BH250" s="562"/>
      <c r="BI250" s="562"/>
      <c r="BJ250" s="562"/>
      <c r="BK250" s="562"/>
      <c r="BL250" s="562"/>
      <c r="BM250" s="562"/>
      <c r="BN250" s="562"/>
      <c r="BO250" s="562"/>
      <c r="BP250" s="562"/>
      <c r="BQ250" s="562"/>
      <c r="BR250" s="562"/>
      <c r="BS250" s="561"/>
      <c r="BT250" s="561"/>
      <c r="BU250" s="561"/>
      <c r="BV250" s="561"/>
      <c r="BW250" s="561"/>
      <c r="BX250" s="561"/>
      <c r="BY250" s="561"/>
      <c r="BZ250" s="561"/>
      <c r="CA250" s="561"/>
      <c r="CB250" s="561"/>
      <c r="CC250" s="561"/>
      <c r="CD250" s="561"/>
      <c r="CF250" s="562"/>
      <c r="CG250" s="562"/>
      <c r="CH250" s="562"/>
      <c r="CI250" s="562"/>
      <c r="CJ250" s="562"/>
      <c r="CK250" s="562"/>
      <c r="CL250" s="562"/>
      <c r="CM250" s="562"/>
      <c r="CN250" s="562"/>
      <c r="CO250" s="562"/>
      <c r="CP250" s="562"/>
      <c r="CQ250" s="562"/>
      <c r="CR250" s="562"/>
      <c r="CS250" s="562"/>
      <c r="CT250" s="562"/>
      <c r="CU250" s="562"/>
      <c r="CV250" s="562"/>
      <c r="CW250" s="562"/>
      <c r="CX250" s="561"/>
      <c r="CY250" s="561"/>
      <c r="CZ250" s="561"/>
      <c r="DA250" s="561"/>
      <c r="DB250" s="561"/>
      <c r="DC250" s="561"/>
      <c r="DD250" s="561"/>
      <c r="DE250" s="561"/>
      <c r="DF250" s="561"/>
      <c r="DG250" s="561"/>
      <c r="DH250" s="561"/>
      <c r="DI250" s="561"/>
      <c r="DK250" s="562"/>
      <c r="DL250" s="562"/>
      <c r="DM250" s="562"/>
      <c r="DN250" s="562"/>
      <c r="DO250" s="562"/>
      <c r="DP250" s="562"/>
      <c r="DQ250" s="562"/>
      <c r="DR250" s="562"/>
      <c r="DS250" s="562"/>
      <c r="DT250" s="562"/>
      <c r="DU250" s="562"/>
      <c r="DV250" s="562"/>
      <c r="DW250" s="562"/>
      <c r="DX250" s="562"/>
      <c r="DY250" s="562"/>
      <c r="DZ250" s="562"/>
      <c r="EA250" s="562"/>
      <c r="EB250" s="562"/>
      <c r="EC250" s="561"/>
      <c r="ED250" s="561"/>
      <c r="EE250" s="561"/>
      <c r="EF250" s="561"/>
      <c r="EG250" s="561"/>
      <c r="EH250" s="561"/>
      <c r="EI250" s="561"/>
      <c r="EJ250" s="561"/>
      <c r="EK250" s="561"/>
      <c r="EL250" s="561"/>
      <c r="EM250" s="561"/>
      <c r="EN250" s="561"/>
      <c r="EP250" s="562"/>
      <c r="EQ250" s="562"/>
      <c r="ER250" s="562"/>
      <c r="ES250" s="562"/>
      <c r="ET250" s="562"/>
      <c r="EU250" s="562"/>
      <c r="EV250" s="562"/>
      <c r="EW250" s="562"/>
      <c r="EX250" s="562"/>
      <c r="EY250" s="562"/>
      <c r="EZ250" s="562"/>
      <c r="FA250" s="562"/>
      <c r="FB250" s="562"/>
      <c r="FC250" s="562"/>
      <c r="FD250" s="562"/>
      <c r="FE250" s="562"/>
      <c r="FF250" s="562"/>
      <c r="FG250" s="562"/>
      <c r="FH250" s="561"/>
      <c r="FI250" s="561"/>
      <c r="FJ250" s="561"/>
      <c r="FK250" s="561"/>
      <c r="FL250" s="561"/>
      <c r="FM250" s="561"/>
      <c r="FN250" s="561"/>
      <c r="FO250" s="561"/>
      <c r="FP250" s="561"/>
      <c r="FQ250" s="561"/>
      <c r="FR250" s="561"/>
      <c r="FS250" s="561"/>
      <c r="HA250" s="562"/>
      <c r="HB250" s="562"/>
      <c r="HC250" s="562"/>
      <c r="HD250" s="562"/>
      <c r="HE250" s="562"/>
      <c r="HF250" s="562"/>
      <c r="HG250" s="562"/>
      <c r="HH250" s="562"/>
      <c r="HI250" s="562"/>
      <c r="HJ250" s="562"/>
      <c r="HK250" s="562"/>
      <c r="HL250" s="562"/>
      <c r="HM250" s="562"/>
      <c r="HN250" s="562"/>
      <c r="HO250" s="562"/>
      <c r="HP250" s="562"/>
      <c r="HQ250" s="562"/>
      <c r="HR250" s="562"/>
      <c r="HS250" s="561"/>
      <c r="HT250" s="561"/>
      <c r="HU250" s="561"/>
      <c r="HV250" s="561"/>
      <c r="HW250" s="561"/>
      <c r="HX250" s="561"/>
      <c r="HY250" s="561"/>
      <c r="HZ250" s="561"/>
      <c r="IA250" s="561"/>
      <c r="IB250" s="561"/>
      <c r="IC250" s="561"/>
      <c r="ID250" s="561"/>
      <c r="IF250" s="562"/>
      <c r="IG250" s="562"/>
      <c r="IH250" s="562"/>
      <c r="II250" s="562"/>
      <c r="IJ250" s="562"/>
      <c r="IK250" s="562"/>
      <c r="IL250" s="562"/>
      <c r="IM250" s="562"/>
      <c r="IN250" s="562"/>
      <c r="IO250" s="562"/>
      <c r="IP250" s="562"/>
      <c r="IQ250" s="562"/>
      <c r="IR250" s="562"/>
      <c r="IS250" s="562"/>
      <c r="IT250" s="562"/>
      <c r="IU250" s="562"/>
      <c r="IV250" s="562"/>
      <c r="IW250" s="562"/>
      <c r="IX250" s="561"/>
      <c r="IY250" s="561"/>
      <c r="IZ250" s="561"/>
      <c r="JA250" s="561"/>
      <c r="JB250" s="561"/>
      <c r="JC250" s="561"/>
      <c r="JD250" s="561"/>
      <c r="JE250" s="561"/>
      <c r="JF250" s="561"/>
      <c r="JG250" s="561"/>
      <c r="JH250" s="561"/>
      <c r="JI250" s="561"/>
      <c r="JK250" s="562"/>
      <c r="JL250" s="562"/>
      <c r="JM250" s="562"/>
      <c r="JN250" s="562"/>
      <c r="JO250" s="562"/>
      <c r="JP250" s="562"/>
      <c r="JQ250" s="562"/>
      <c r="JR250" s="562"/>
      <c r="JS250" s="562"/>
      <c r="JT250" s="562"/>
      <c r="JU250" s="562"/>
      <c r="JV250" s="562"/>
      <c r="JW250" s="562"/>
      <c r="JX250" s="562"/>
      <c r="JY250" s="562"/>
      <c r="JZ250" s="562"/>
      <c r="KA250" s="562"/>
      <c r="KB250" s="562"/>
      <c r="KC250" s="561"/>
      <c r="KD250" s="561"/>
      <c r="KE250" s="561"/>
      <c r="KF250" s="561"/>
      <c r="KG250" s="561"/>
      <c r="KH250" s="561"/>
      <c r="KI250" s="561"/>
      <c r="KJ250" s="561"/>
      <c r="KK250" s="561"/>
      <c r="KL250" s="561"/>
      <c r="KM250" s="561"/>
      <c r="KN250" s="561"/>
      <c r="KP250" s="562"/>
      <c r="KQ250" s="562"/>
      <c r="KR250" s="562"/>
      <c r="KS250" s="562"/>
      <c r="KT250" s="562"/>
      <c r="KU250" s="562"/>
      <c r="KV250" s="562"/>
      <c r="KW250" s="562"/>
      <c r="KX250" s="562"/>
      <c r="KY250" s="562"/>
      <c r="KZ250" s="562"/>
      <c r="LA250" s="562"/>
      <c r="LB250" s="562"/>
      <c r="LC250" s="562"/>
      <c r="LD250" s="562"/>
      <c r="LE250" s="562"/>
      <c r="LF250" s="562"/>
      <c r="LG250" s="562"/>
      <c r="LH250" s="561"/>
      <c r="LI250" s="561"/>
      <c r="LJ250" s="561"/>
      <c r="LK250" s="561"/>
      <c r="LL250" s="561"/>
      <c r="LM250" s="561"/>
      <c r="LN250" s="561"/>
      <c r="LO250" s="561"/>
      <c r="LP250" s="561"/>
      <c r="LQ250" s="561"/>
      <c r="LR250" s="561"/>
      <c r="LS250" s="561"/>
      <c r="NA250" s="562"/>
      <c r="NB250" s="562"/>
      <c r="NC250" s="562"/>
      <c r="ND250" s="562"/>
      <c r="NE250" s="562"/>
      <c r="NF250" s="562"/>
      <c r="NG250" s="562"/>
      <c r="NH250" s="562"/>
      <c r="NI250" s="562"/>
      <c r="NJ250" s="562"/>
      <c r="NK250" s="562"/>
      <c r="NL250" s="562"/>
      <c r="NM250" s="562"/>
      <c r="NN250" s="562"/>
      <c r="NO250" s="562"/>
      <c r="NP250" s="562"/>
      <c r="NQ250" s="562"/>
      <c r="NR250" s="562"/>
      <c r="NS250" s="561"/>
      <c r="NT250" s="561"/>
      <c r="NU250" s="561"/>
      <c r="NV250" s="561"/>
      <c r="NW250" s="561"/>
      <c r="NX250" s="561"/>
      <c r="NY250" s="561"/>
      <c r="NZ250" s="561"/>
      <c r="OA250" s="561"/>
      <c r="OB250" s="561"/>
      <c r="OC250" s="561"/>
      <c r="OD250" s="561"/>
      <c r="OF250" s="562"/>
      <c r="OG250" s="562"/>
      <c r="OH250" s="562"/>
      <c r="OI250" s="562"/>
      <c r="OJ250" s="562"/>
      <c r="OK250" s="562"/>
      <c r="OL250" s="562"/>
      <c r="OM250" s="562"/>
      <c r="ON250" s="562"/>
      <c r="OO250" s="562"/>
      <c r="OP250" s="562"/>
      <c r="OQ250" s="562"/>
      <c r="OR250" s="562"/>
      <c r="OS250" s="562"/>
      <c r="OT250" s="562"/>
      <c r="OU250" s="562"/>
      <c r="OV250" s="562"/>
      <c r="OW250" s="562"/>
      <c r="OX250" s="561"/>
      <c r="OY250" s="561"/>
      <c r="OZ250" s="561"/>
      <c r="PA250" s="561"/>
      <c r="PB250" s="561"/>
      <c r="PC250" s="561"/>
      <c r="PD250" s="561"/>
      <c r="PE250" s="561"/>
      <c r="PF250" s="561"/>
      <c r="PG250" s="561"/>
      <c r="PH250" s="561"/>
      <c r="PI250" s="561"/>
      <c r="PK250" s="562"/>
      <c r="PL250" s="562"/>
      <c r="PM250" s="562"/>
      <c r="PN250" s="562"/>
      <c r="PO250" s="562"/>
      <c r="PP250" s="562"/>
      <c r="PQ250" s="562"/>
      <c r="PR250" s="562"/>
      <c r="PS250" s="562"/>
      <c r="PT250" s="562"/>
      <c r="PU250" s="562"/>
      <c r="PV250" s="562"/>
      <c r="PW250" s="562"/>
      <c r="PX250" s="562"/>
      <c r="PY250" s="562"/>
      <c r="PZ250" s="562"/>
      <c r="QA250" s="562"/>
      <c r="QB250" s="562"/>
      <c r="QC250" s="561"/>
      <c r="QD250" s="561"/>
      <c r="QE250" s="561"/>
      <c r="QF250" s="561"/>
      <c r="QG250" s="561"/>
      <c r="QH250" s="561"/>
      <c r="QI250" s="561"/>
      <c r="QJ250" s="561"/>
      <c r="QK250" s="561"/>
      <c r="QL250" s="561"/>
      <c r="QM250" s="561"/>
      <c r="QN250" s="561"/>
      <c r="QP250" s="562"/>
      <c r="QQ250" s="562"/>
      <c r="QR250" s="562"/>
      <c r="QS250" s="562"/>
      <c r="QT250" s="562"/>
      <c r="QU250" s="562"/>
      <c r="QV250" s="562"/>
      <c r="QW250" s="562"/>
      <c r="QX250" s="562"/>
      <c r="QY250" s="562"/>
      <c r="QZ250" s="562"/>
      <c r="RA250" s="562"/>
      <c r="RB250" s="562"/>
      <c r="RC250" s="562"/>
      <c r="RD250" s="562"/>
      <c r="RE250" s="562"/>
      <c r="RF250" s="562"/>
      <c r="RG250" s="562"/>
      <c r="RH250" s="561"/>
      <c r="RI250" s="561"/>
      <c r="RJ250" s="561"/>
      <c r="RK250" s="561"/>
      <c r="RL250" s="561"/>
      <c r="RM250" s="561"/>
      <c r="RN250" s="561"/>
      <c r="RO250" s="561"/>
      <c r="RP250" s="561"/>
      <c r="RQ250" s="561"/>
      <c r="RR250" s="561"/>
      <c r="RS250" s="561"/>
    </row>
    <row r="251" spans="1:487" s="551" customFormat="1" ht="9.9499999999999993" customHeight="1">
      <c r="A251" s="553"/>
      <c r="B251" s="559"/>
      <c r="D251" s="1394" t="s">
        <v>662</v>
      </c>
      <c r="E251" s="1395"/>
      <c r="F251" s="1395"/>
      <c r="G251" s="1395"/>
      <c r="H251" s="1395"/>
      <c r="I251" s="1395"/>
      <c r="J251" s="1395"/>
      <c r="K251" s="1395"/>
      <c r="L251" s="1395"/>
      <c r="M251" s="1395"/>
      <c r="N251" s="1395"/>
      <c r="O251" s="1395"/>
      <c r="P251" s="1395"/>
      <c r="Q251" s="1395"/>
      <c r="R251" s="1395"/>
      <c r="S251" s="1395"/>
      <c r="T251" s="1395"/>
      <c r="U251" s="1395"/>
      <c r="V251" s="1395"/>
      <c r="W251" s="1395"/>
      <c r="X251" s="1395"/>
      <c r="Y251" s="1396"/>
      <c r="Z251" s="545"/>
      <c r="AA251" s="1148"/>
      <c r="AB251" s="1149"/>
      <c r="AC251" s="1150"/>
      <c r="AD251" s="7"/>
      <c r="AE251" s="7"/>
      <c r="BA251" s="562"/>
      <c r="BB251" s="562"/>
      <c r="BC251" s="562"/>
      <c r="BD251" s="562"/>
      <c r="BE251" s="562"/>
      <c r="BF251" s="562"/>
      <c r="BG251" s="562"/>
      <c r="BH251" s="562"/>
      <c r="BI251" s="562"/>
      <c r="BJ251" s="562"/>
      <c r="BK251" s="562"/>
      <c r="BL251" s="562"/>
      <c r="BM251" s="562"/>
      <c r="BN251" s="562"/>
      <c r="BO251" s="562"/>
      <c r="BP251" s="562"/>
      <c r="BQ251" s="562"/>
      <c r="BR251" s="562"/>
      <c r="BS251" s="561"/>
      <c r="BT251" s="561"/>
      <c r="BU251" s="561"/>
      <c r="BV251" s="561"/>
      <c r="BW251" s="561"/>
      <c r="BX251" s="561"/>
      <c r="BY251" s="561"/>
      <c r="BZ251" s="561"/>
      <c r="CA251" s="561"/>
      <c r="CB251" s="561"/>
      <c r="CC251" s="561"/>
      <c r="CD251" s="561"/>
      <c r="CF251" s="562"/>
      <c r="CG251" s="562"/>
      <c r="CH251" s="562"/>
      <c r="CI251" s="562"/>
      <c r="CJ251" s="562"/>
      <c r="CK251" s="562"/>
      <c r="CL251" s="562"/>
      <c r="CM251" s="562"/>
      <c r="CN251" s="562"/>
      <c r="CO251" s="562"/>
      <c r="CP251" s="562"/>
      <c r="CQ251" s="562"/>
      <c r="CR251" s="562"/>
      <c r="CS251" s="562"/>
      <c r="CT251" s="562"/>
      <c r="CU251" s="562"/>
      <c r="CV251" s="562"/>
      <c r="CW251" s="562"/>
      <c r="CX251" s="561"/>
      <c r="CY251" s="561"/>
      <c r="CZ251" s="561"/>
      <c r="DA251" s="561"/>
      <c r="DB251" s="561"/>
      <c r="DC251" s="561"/>
      <c r="DD251" s="561"/>
      <c r="DE251" s="561"/>
      <c r="DF251" s="561"/>
      <c r="DG251" s="561"/>
      <c r="DH251" s="561"/>
      <c r="DI251" s="561"/>
      <c r="DK251" s="562"/>
      <c r="DL251" s="562"/>
      <c r="DM251" s="562"/>
      <c r="DN251" s="562"/>
      <c r="DO251" s="562"/>
      <c r="DP251" s="562"/>
      <c r="DQ251" s="562"/>
      <c r="DR251" s="562"/>
      <c r="DS251" s="562"/>
      <c r="DT251" s="562"/>
      <c r="DU251" s="562"/>
      <c r="DV251" s="562"/>
      <c r="DW251" s="562"/>
      <c r="DX251" s="562"/>
      <c r="DY251" s="562"/>
      <c r="DZ251" s="562"/>
      <c r="EA251" s="562"/>
      <c r="EB251" s="562"/>
      <c r="EC251" s="561"/>
      <c r="ED251" s="561"/>
      <c r="EE251" s="561"/>
      <c r="EF251" s="561"/>
      <c r="EG251" s="561"/>
      <c r="EH251" s="561"/>
      <c r="EI251" s="561"/>
      <c r="EJ251" s="561"/>
      <c r="EK251" s="561"/>
      <c r="EL251" s="561"/>
      <c r="EM251" s="561"/>
      <c r="EN251" s="561"/>
      <c r="EP251" s="562"/>
      <c r="EQ251" s="562"/>
      <c r="ER251" s="562"/>
      <c r="ES251" s="562"/>
      <c r="ET251" s="562"/>
      <c r="EU251" s="562"/>
      <c r="EV251" s="562"/>
      <c r="EW251" s="562"/>
      <c r="EX251" s="562"/>
      <c r="EY251" s="562"/>
      <c r="EZ251" s="562"/>
      <c r="FA251" s="562"/>
      <c r="FB251" s="562"/>
      <c r="FC251" s="562"/>
      <c r="FD251" s="562"/>
      <c r="FE251" s="562"/>
      <c r="FF251" s="562"/>
      <c r="FG251" s="562"/>
      <c r="FH251" s="561"/>
      <c r="FI251" s="561"/>
      <c r="FJ251" s="561"/>
      <c r="FK251" s="561"/>
      <c r="FL251" s="561"/>
      <c r="FM251" s="561"/>
      <c r="FN251" s="561"/>
      <c r="FO251" s="561"/>
      <c r="FP251" s="561"/>
      <c r="FQ251" s="561"/>
      <c r="FR251" s="561"/>
      <c r="FS251" s="561"/>
      <c r="HA251" s="562"/>
      <c r="HB251" s="562"/>
      <c r="HC251" s="562"/>
      <c r="HD251" s="562"/>
      <c r="HE251" s="562"/>
      <c r="HF251" s="562"/>
      <c r="HG251" s="562"/>
      <c r="HH251" s="562"/>
      <c r="HI251" s="562"/>
      <c r="HJ251" s="562"/>
      <c r="HK251" s="562"/>
      <c r="HL251" s="562"/>
      <c r="HM251" s="562"/>
      <c r="HN251" s="562"/>
      <c r="HO251" s="562"/>
      <c r="HP251" s="562"/>
      <c r="HQ251" s="562"/>
      <c r="HR251" s="562"/>
      <c r="HS251" s="561"/>
      <c r="HT251" s="561"/>
      <c r="HU251" s="561"/>
      <c r="HV251" s="561"/>
      <c r="HW251" s="561"/>
      <c r="HX251" s="561"/>
      <c r="HY251" s="561"/>
      <c r="HZ251" s="561"/>
      <c r="IA251" s="561"/>
      <c r="IB251" s="561"/>
      <c r="IC251" s="561"/>
      <c r="ID251" s="561"/>
      <c r="IF251" s="562"/>
      <c r="IG251" s="562"/>
      <c r="IH251" s="562"/>
      <c r="II251" s="562"/>
      <c r="IJ251" s="562"/>
      <c r="IK251" s="562"/>
      <c r="IL251" s="562"/>
      <c r="IM251" s="562"/>
      <c r="IN251" s="562"/>
      <c r="IO251" s="562"/>
      <c r="IP251" s="562"/>
      <c r="IQ251" s="562"/>
      <c r="IR251" s="562"/>
      <c r="IS251" s="562"/>
      <c r="IT251" s="562"/>
      <c r="IU251" s="562"/>
      <c r="IV251" s="562"/>
      <c r="IW251" s="562"/>
      <c r="IX251" s="561"/>
      <c r="IY251" s="561"/>
      <c r="IZ251" s="561"/>
      <c r="JA251" s="561"/>
      <c r="JB251" s="561"/>
      <c r="JC251" s="561"/>
      <c r="JD251" s="561"/>
      <c r="JE251" s="561"/>
      <c r="JF251" s="561"/>
      <c r="JG251" s="561"/>
      <c r="JH251" s="561"/>
      <c r="JI251" s="561"/>
      <c r="JK251" s="562"/>
      <c r="JL251" s="562"/>
      <c r="JM251" s="562"/>
      <c r="JN251" s="562"/>
      <c r="JO251" s="562"/>
      <c r="JP251" s="562"/>
      <c r="JQ251" s="562"/>
      <c r="JR251" s="562"/>
      <c r="JS251" s="562"/>
      <c r="JT251" s="562"/>
      <c r="JU251" s="562"/>
      <c r="JV251" s="562"/>
      <c r="JW251" s="562"/>
      <c r="JX251" s="562"/>
      <c r="JY251" s="562"/>
      <c r="JZ251" s="562"/>
      <c r="KA251" s="562"/>
      <c r="KB251" s="562"/>
      <c r="KC251" s="561"/>
      <c r="KD251" s="561"/>
      <c r="KE251" s="561"/>
      <c r="KF251" s="561"/>
      <c r="KG251" s="561"/>
      <c r="KH251" s="561"/>
      <c r="KI251" s="561"/>
      <c r="KJ251" s="561"/>
      <c r="KK251" s="561"/>
      <c r="KL251" s="561"/>
      <c r="KM251" s="561"/>
      <c r="KN251" s="561"/>
      <c r="KP251" s="562"/>
      <c r="KQ251" s="562"/>
      <c r="KR251" s="562"/>
      <c r="KS251" s="562"/>
      <c r="KT251" s="562"/>
      <c r="KU251" s="562"/>
      <c r="KV251" s="562"/>
      <c r="KW251" s="562"/>
      <c r="KX251" s="562"/>
      <c r="KY251" s="562"/>
      <c r="KZ251" s="562"/>
      <c r="LA251" s="562"/>
      <c r="LB251" s="562"/>
      <c r="LC251" s="562"/>
      <c r="LD251" s="562"/>
      <c r="LE251" s="562"/>
      <c r="LF251" s="562"/>
      <c r="LG251" s="562"/>
      <c r="LH251" s="561"/>
      <c r="LI251" s="561"/>
      <c r="LJ251" s="561"/>
      <c r="LK251" s="561"/>
      <c r="LL251" s="561"/>
      <c r="LM251" s="561"/>
      <c r="LN251" s="561"/>
      <c r="LO251" s="561"/>
      <c r="LP251" s="561"/>
      <c r="LQ251" s="561"/>
      <c r="LR251" s="561"/>
      <c r="LS251" s="561"/>
      <c r="NA251" s="562"/>
      <c r="NB251" s="562"/>
      <c r="NC251" s="562"/>
      <c r="ND251" s="562"/>
      <c r="NE251" s="562"/>
      <c r="NF251" s="562"/>
      <c r="NG251" s="562"/>
      <c r="NH251" s="562"/>
      <c r="NI251" s="562"/>
      <c r="NJ251" s="562"/>
      <c r="NK251" s="562"/>
      <c r="NL251" s="562"/>
      <c r="NM251" s="562"/>
      <c r="NN251" s="562"/>
      <c r="NO251" s="562"/>
      <c r="NP251" s="562"/>
      <c r="NQ251" s="562"/>
      <c r="NR251" s="562"/>
      <c r="NS251" s="561"/>
      <c r="NT251" s="561"/>
      <c r="NU251" s="561"/>
      <c r="NV251" s="561"/>
      <c r="NW251" s="561"/>
      <c r="NX251" s="561"/>
      <c r="NY251" s="561"/>
      <c r="NZ251" s="561"/>
      <c r="OA251" s="561"/>
      <c r="OB251" s="561"/>
      <c r="OC251" s="561"/>
      <c r="OD251" s="561"/>
      <c r="OF251" s="562"/>
      <c r="OG251" s="562"/>
      <c r="OH251" s="562"/>
      <c r="OI251" s="562"/>
      <c r="OJ251" s="562"/>
      <c r="OK251" s="562"/>
      <c r="OL251" s="562"/>
      <c r="OM251" s="562"/>
      <c r="ON251" s="562"/>
      <c r="OO251" s="562"/>
      <c r="OP251" s="562"/>
      <c r="OQ251" s="562"/>
      <c r="OR251" s="562"/>
      <c r="OS251" s="562"/>
      <c r="OT251" s="562"/>
      <c r="OU251" s="562"/>
      <c r="OV251" s="562"/>
      <c r="OW251" s="562"/>
      <c r="OX251" s="561"/>
      <c r="OY251" s="561"/>
      <c r="OZ251" s="561"/>
      <c r="PA251" s="561"/>
      <c r="PB251" s="561"/>
      <c r="PC251" s="561"/>
      <c r="PD251" s="561"/>
      <c r="PE251" s="561"/>
      <c r="PF251" s="561"/>
      <c r="PG251" s="561"/>
      <c r="PH251" s="561"/>
      <c r="PI251" s="561"/>
      <c r="PK251" s="562"/>
      <c r="PL251" s="562"/>
      <c r="PM251" s="562"/>
      <c r="PN251" s="562"/>
      <c r="PO251" s="562"/>
      <c r="PP251" s="562"/>
      <c r="PQ251" s="562"/>
      <c r="PR251" s="562"/>
      <c r="PS251" s="562"/>
      <c r="PT251" s="562"/>
      <c r="PU251" s="562"/>
      <c r="PV251" s="562"/>
      <c r="PW251" s="562"/>
      <c r="PX251" s="562"/>
      <c r="PY251" s="562"/>
      <c r="PZ251" s="562"/>
      <c r="QA251" s="562"/>
      <c r="QB251" s="562"/>
      <c r="QC251" s="561"/>
      <c r="QD251" s="561"/>
      <c r="QE251" s="561"/>
      <c r="QF251" s="561"/>
      <c r="QG251" s="561"/>
      <c r="QH251" s="561"/>
      <c r="QI251" s="561"/>
      <c r="QJ251" s="561"/>
      <c r="QK251" s="561"/>
      <c r="QL251" s="561"/>
      <c r="QM251" s="561"/>
      <c r="QN251" s="561"/>
      <c r="QP251" s="562"/>
      <c r="QQ251" s="562"/>
      <c r="QR251" s="562"/>
      <c r="QS251" s="562"/>
      <c r="QT251" s="562"/>
      <c r="QU251" s="562"/>
      <c r="QV251" s="562"/>
      <c r="QW251" s="562"/>
      <c r="QX251" s="562"/>
      <c r="QY251" s="562"/>
      <c r="QZ251" s="562"/>
      <c r="RA251" s="562"/>
      <c r="RB251" s="562"/>
      <c r="RC251" s="562"/>
      <c r="RD251" s="562"/>
      <c r="RE251" s="562"/>
      <c r="RF251" s="562"/>
      <c r="RG251" s="562"/>
      <c r="RH251" s="561"/>
      <c r="RI251" s="561"/>
      <c r="RJ251" s="561"/>
      <c r="RK251" s="561"/>
      <c r="RL251" s="561"/>
      <c r="RM251" s="561"/>
      <c r="RN251" s="561"/>
      <c r="RO251" s="561"/>
      <c r="RP251" s="561"/>
      <c r="RQ251" s="561"/>
      <c r="RR251" s="561"/>
      <c r="RS251" s="561"/>
    </row>
    <row r="252" spans="1:487" s="551" customFormat="1" ht="9.9499999999999993" customHeight="1">
      <c r="A252" s="553"/>
      <c r="B252" s="559"/>
      <c r="C252" s="480"/>
      <c r="D252" s="1399"/>
      <c r="E252" s="1400"/>
      <c r="F252" s="1400"/>
      <c r="G252" s="1400"/>
      <c r="H252" s="1400"/>
      <c r="I252" s="1400"/>
      <c r="J252" s="1400"/>
      <c r="K252" s="1400"/>
      <c r="L252" s="1400"/>
      <c r="M252" s="1400"/>
      <c r="N252" s="1400"/>
      <c r="O252" s="1400"/>
      <c r="P252" s="1400"/>
      <c r="Q252" s="1400"/>
      <c r="R252" s="1400"/>
      <c r="S252" s="1400"/>
      <c r="T252" s="1400"/>
      <c r="U252" s="1400"/>
      <c r="V252" s="1400"/>
      <c r="W252" s="1400"/>
      <c r="X252" s="1400"/>
      <c r="Y252" s="1401"/>
      <c r="Z252" s="545"/>
      <c r="AA252" s="1154"/>
      <c r="AB252" s="1155"/>
      <c r="AC252" s="1156"/>
      <c r="AD252" s="7"/>
      <c r="AE252" s="7"/>
      <c r="BA252" s="562"/>
      <c r="BB252" s="562"/>
      <c r="BC252" s="562"/>
      <c r="BD252" s="562"/>
      <c r="BE252" s="562"/>
      <c r="BF252" s="562"/>
      <c r="BG252" s="562"/>
      <c r="BH252" s="562"/>
      <c r="BI252" s="562"/>
      <c r="BJ252" s="562"/>
      <c r="BK252" s="562"/>
      <c r="BL252" s="562"/>
      <c r="BM252" s="562"/>
      <c r="BN252" s="562"/>
      <c r="BO252" s="562"/>
      <c r="BP252" s="562"/>
      <c r="BQ252" s="562"/>
      <c r="BR252" s="562"/>
      <c r="BS252" s="561"/>
      <c r="BT252" s="561"/>
      <c r="BU252" s="561"/>
      <c r="BV252" s="561"/>
      <c r="BW252" s="561"/>
      <c r="BX252" s="561"/>
      <c r="BY252" s="561"/>
      <c r="BZ252" s="561"/>
      <c r="CA252" s="561"/>
      <c r="CB252" s="561"/>
      <c r="CC252" s="561"/>
      <c r="CD252" s="561"/>
      <c r="CF252" s="562"/>
      <c r="CG252" s="562"/>
      <c r="CH252" s="562"/>
      <c r="CI252" s="562"/>
      <c r="CJ252" s="562"/>
      <c r="CK252" s="562"/>
      <c r="CL252" s="562"/>
      <c r="CM252" s="562"/>
      <c r="CN252" s="562"/>
      <c r="CO252" s="562"/>
      <c r="CP252" s="562"/>
      <c r="CQ252" s="562"/>
      <c r="CR252" s="562"/>
      <c r="CS252" s="562"/>
      <c r="CT252" s="562"/>
      <c r="CU252" s="562"/>
      <c r="CV252" s="562"/>
      <c r="CW252" s="562"/>
      <c r="CX252" s="561"/>
      <c r="CY252" s="561"/>
      <c r="CZ252" s="561"/>
      <c r="DA252" s="561"/>
      <c r="DB252" s="561"/>
      <c r="DC252" s="561"/>
      <c r="DD252" s="561"/>
      <c r="DE252" s="561"/>
      <c r="DF252" s="561"/>
      <c r="DG252" s="561"/>
      <c r="DH252" s="561"/>
      <c r="DI252" s="561"/>
      <c r="DK252" s="562"/>
      <c r="DL252" s="562"/>
      <c r="DM252" s="562"/>
      <c r="DN252" s="562"/>
      <c r="DO252" s="562"/>
      <c r="DP252" s="562"/>
      <c r="DQ252" s="562"/>
      <c r="DR252" s="562"/>
      <c r="DS252" s="562"/>
      <c r="DT252" s="562"/>
      <c r="DU252" s="562"/>
      <c r="DV252" s="562"/>
      <c r="DW252" s="562"/>
      <c r="DX252" s="562"/>
      <c r="DY252" s="562"/>
      <c r="DZ252" s="562"/>
      <c r="EA252" s="562"/>
      <c r="EB252" s="562"/>
      <c r="EC252" s="561"/>
      <c r="ED252" s="561"/>
      <c r="EE252" s="561"/>
      <c r="EF252" s="561"/>
      <c r="EG252" s="561"/>
      <c r="EH252" s="561"/>
      <c r="EI252" s="561"/>
      <c r="EJ252" s="561"/>
      <c r="EK252" s="561"/>
      <c r="EL252" s="561"/>
      <c r="EM252" s="561"/>
      <c r="EN252" s="561"/>
      <c r="EP252" s="562"/>
      <c r="EQ252" s="562"/>
      <c r="ER252" s="562"/>
      <c r="ES252" s="562"/>
      <c r="ET252" s="562"/>
      <c r="EU252" s="562"/>
      <c r="EV252" s="562"/>
      <c r="EW252" s="562"/>
      <c r="EX252" s="562"/>
      <c r="EY252" s="562"/>
      <c r="EZ252" s="562"/>
      <c r="FA252" s="562"/>
      <c r="FB252" s="562"/>
      <c r="FC252" s="562"/>
      <c r="FD252" s="562"/>
      <c r="FE252" s="562"/>
      <c r="FF252" s="562"/>
      <c r="FG252" s="562"/>
      <c r="FH252" s="561"/>
      <c r="FI252" s="561"/>
      <c r="FJ252" s="561"/>
      <c r="FK252" s="561"/>
      <c r="FL252" s="561"/>
      <c r="FM252" s="561"/>
      <c r="FN252" s="561"/>
      <c r="FO252" s="561"/>
      <c r="FP252" s="561"/>
      <c r="FQ252" s="561"/>
      <c r="FR252" s="561"/>
      <c r="FS252" s="561"/>
      <c r="HA252" s="562"/>
      <c r="HB252" s="562"/>
      <c r="HC252" s="562"/>
      <c r="HD252" s="562"/>
      <c r="HE252" s="562"/>
      <c r="HF252" s="562"/>
      <c r="HG252" s="562"/>
      <c r="HH252" s="562"/>
      <c r="HI252" s="562"/>
      <c r="HJ252" s="562"/>
      <c r="HK252" s="562"/>
      <c r="HL252" s="562"/>
      <c r="HM252" s="562"/>
      <c r="HN252" s="562"/>
      <c r="HO252" s="562"/>
      <c r="HP252" s="562"/>
      <c r="HQ252" s="562"/>
      <c r="HR252" s="562"/>
      <c r="HS252" s="561"/>
      <c r="HT252" s="561"/>
      <c r="HU252" s="561"/>
      <c r="HV252" s="561"/>
      <c r="HW252" s="561"/>
      <c r="HX252" s="561"/>
      <c r="HY252" s="561"/>
      <c r="HZ252" s="561"/>
      <c r="IA252" s="561"/>
      <c r="IB252" s="561"/>
      <c r="IC252" s="561"/>
      <c r="ID252" s="561"/>
      <c r="IF252" s="562"/>
      <c r="IG252" s="562"/>
      <c r="IH252" s="562"/>
      <c r="II252" s="562"/>
      <c r="IJ252" s="562"/>
      <c r="IK252" s="562"/>
      <c r="IL252" s="562"/>
      <c r="IM252" s="562"/>
      <c r="IN252" s="562"/>
      <c r="IO252" s="562"/>
      <c r="IP252" s="562"/>
      <c r="IQ252" s="562"/>
      <c r="IR252" s="562"/>
      <c r="IS252" s="562"/>
      <c r="IT252" s="562"/>
      <c r="IU252" s="562"/>
      <c r="IV252" s="562"/>
      <c r="IW252" s="562"/>
      <c r="IX252" s="561"/>
      <c r="IY252" s="561"/>
      <c r="IZ252" s="561"/>
      <c r="JA252" s="561"/>
      <c r="JB252" s="561"/>
      <c r="JC252" s="561"/>
      <c r="JD252" s="561"/>
      <c r="JE252" s="561"/>
      <c r="JF252" s="561"/>
      <c r="JG252" s="561"/>
      <c r="JH252" s="561"/>
      <c r="JI252" s="561"/>
      <c r="JK252" s="562"/>
      <c r="JL252" s="562"/>
      <c r="JM252" s="562"/>
      <c r="JN252" s="562"/>
      <c r="JO252" s="562"/>
      <c r="JP252" s="562"/>
      <c r="JQ252" s="562"/>
      <c r="JR252" s="562"/>
      <c r="JS252" s="562"/>
      <c r="JT252" s="562"/>
      <c r="JU252" s="562"/>
      <c r="JV252" s="562"/>
      <c r="JW252" s="562"/>
      <c r="JX252" s="562"/>
      <c r="JY252" s="562"/>
      <c r="JZ252" s="562"/>
      <c r="KA252" s="562"/>
      <c r="KB252" s="562"/>
      <c r="KC252" s="561"/>
      <c r="KD252" s="561"/>
      <c r="KE252" s="561"/>
      <c r="KF252" s="561"/>
      <c r="KG252" s="561"/>
      <c r="KH252" s="561"/>
      <c r="KI252" s="561"/>
      <c r="KJ252" s="561"/>
      <c r="KK252" s="561"/>
      <c r="KL252" s="561"/>
      <c r="KM252" s="561"/>
      <c r="KN252" s="561"/>
      <c r="KP252" s="562"/>
      <c r="KQ252" s="562"/>
      <c r="KR252" s="562"/>
      <c r="KS252" s="562"/>
      <c r="KT252" s="562"/>
      <c r="KU252" s="562"/>
      <c r="KV252" s="562"/>
      <c r="KW252" s="562"/>
      <c r="KX252" s="562"/>
      <c r="KY252" s="562"/>
      <c r="KZ252" s="562"/>
      <c r="LA252" s="562"/>
      <c r="LB252" s="562"/>
      <c r="LC252" s="562"/>
      <c r="LD252" s="562"/>
      <c r="LE252" s="562"/>
      <c r="LF252" s="562"/>
      <c r="LG252" s="562"/>
      <c r="LH252" s="561"/>
      <c r="LI252" s="561"/>
      <c r="LJ252" s="561"/>
      <c r="LK252" s="561"/>
      <c r="LL252" s="561"/>
      <c r="LM252" s="561"/>
      <c r="LN252" s="561"/>
      <c r="LO252" s="561"/>
      <c r="LP252" s="561"/>
      <c r="LQ252" s="561"/>
      <c r="LR252" s="561"/>
      <c r="LS252" s="561"/>
      <c r="NA252" s="562"/>
      <c r="NB252" s="562"/>
      <c r="NC252" s="562"/>
      <c r="ND252" s="562"/>
      <c r="NE252" s="562"/>
      <c r="NF252" s="562"/>
      <c r="NG252" s="562"/>
      <c r="NH252" s="562"/>
      <c r="NI252" s="562"/>
      <c r="NJ252" s="562"/>
      <c r="NK252" s="562"/>
      <c r="NL252" s="562"/>
      <c r="NM252" s="562"/>
      <c r="NN252" s="562"/>
      <c r="NO252" s="562"/>
      <c r="NP252" s="562"/>
      <c r="NQ252" s="562"/>
      <c r="NR252" s="562"/>
      <c r="NS252" s="561"/>
      <c r="NT252" s="561"/>
      <c r="NU252" s="561"/>
      <c r="NV252" s="561"/>
      <c r="NW252" s="561"/>
      <c r="NX252" s="561"/>
      <c r="NY252" s="561"/>
      <c r="NZ252" s="561"/>
      <c r="OA252" s="561"/>
      <c r="OB252" s="561"/>
      <c r="OC252" s="561"/>
      <c r="OD252" s="561"/>
      <c r="OF252" s="562"/>
      <c r="OG252" s="562"/>
      <c r="OH252" s="562"/>
      <c r="OI252" s="562"/>
      <c r="OJ252" s="562"/>
      <c r="OK252" s="562"/>
      <c r="OL252" s="562"/>
      <c r="OM252" s="562"/>
      <c r="ON252" s="562"/>
      <c r="OO252" s="562"/>
      <c r="OP252" s="562"/>
      <c r="OQ252" s="562"/>
      <c r="OR252" s="562"/>
      <c r="OS252" s="562"/>
      <c r="OT252" s="562"/>
      <c r="OU252" s="562"/>
      <c r="OV252" s="562"/>
      <c r="OW252" s="562"/>
      <c r="OX252" s="561"/>
      <c r="OY252" s="561"/>
      <c r="OZ252" s="561"/>
      <c r="PA252" s="561"/>
      <c r="PB252" s="561"/>
      <c r="PC252" s="561"/>
      <c r="PD252" s="561"/>
      <c r="PE252" s="561"/>
      <c r="PF252" s="561"/>
      <c r="PG252" s="561"/>
      <c r="PH252" s="561"/>
      <c r="PI252" s="561"/>
      <c r="PK252" s="562"/>
      <c r="PL252" s="562"/>
      <c r="PM252" s="562"/>
      <c r="PN252" s="562"/>
      <c r="PO252" s="562"/>
      <c r="PP252" s="562"/>
      <c r="PQ252" s="562"/>
      <c r="PR252" s="562"/>
      <c r="PS252" s="562"/>
      <c r="PT252" s="562"/>
      <c r="PU252" s="562"/>
      <c r="PV252" s="562"/>
      <c r="PW252" s="562"/>
      <c r="PX252" s="562"/>
      <c r="PY252" s="562"/>
      <c r="PZ252" s="562"/>
      <c r="QA252" s="562"/>
      <c r="QB252" s="562"/>
      <c r="QC252" s="561"/>
      <c r="QD252" s="561"/>
      <c r="QE252" s="561"/>
      <c r="QF252" s="561"/>
      <c r="QG252" s="561"/>
      <c r="QH252" s="561"/>
      <c r="QI252" s="561"/>
      <c r="QJ252" s="561"/>
      <c r="QK252" s="561"/>
      <c r="QL252" s="561"/>
      <c r="QM252" s="561"/>
      <c r="QN252" s="561"/>
      <c r="QP252" s="562"/>
      <c r="QQ252" s="562"/>
      <c r="QR252" s="562"/>
      <c r="QS252" s="562"/>
      <c r="QT252" s="562"/>
      <c r="QU252" s="562"/>
      <c r="QV252" s="562"/>
      <c r="QW252" s="562"/>
      <c r="QX252" s="562"/>
      <c r="QY252" s="562"/>
      <c r="QZ252" s="562"/>
      <c r="RA252" s="562"/>
      <c r="RB252" s="562"/>
      <c r="RC252" s="562"/>
      <c r="RD252" s="562"/>
      <c r="RE252" s="562"/>
      <c r="RF252" s="562"/>
      <c r="RG252" s="562"/>
      <c r="RH252" s="561"/>
      <c r="RI252" s="561"/>
      <c r="RJ252" s="561"/>
      <c r="RK252" s="561"/>
      <c r="RL252" s="561"/>
      <c r="RM252" s="561"/>
      <c r="RN252" s="561"/>
      <c r="RO252" s="561"/>
      <c r="RP252" s="561"/>
      <c r="RQ252" s="561"/>
      <c r="RR252" s="561"/>
      <c r="RS252" s="561"/>
    </row>
    <row r="253" spans="1:487" s="7" customFormat="1" ht="9.9499999999999993" customHeight="1">
      <c r="A253" s="553"/>
      <c r="B253" s="559"/>
      <c r="C253" s="479"/>
      <c r="D253" s="557"/>
      <c r="E253" s="557"/>
      <c r="F253" s="557"/>
      <c r="G253" s="557"/>
      <c r="H253" s="557"/>
      <c r="I253" s="557"/>
      <c r="J253" s="557"/>
      <c r="K253" s="557"/>
      <c r="L253" s="557"/>
      <c r="M253" s="557"/>
      <c r="N253" s="557"/>
      <c r="O253" s="557"/>
      <c r="P253" s="557"/>
      <c r="Q253" s="557"/>
      <c r="R253" s="557"/>
      <c r="S253" s="557"/>
      <c r="T253" s="557"/>
      <c r="U253" s="557"/>
      <c r="V253" s="557"/>
      <c r="W253" s="557"/>
      <c r="X253" s="557"/>
      <c r="Y253" s="557"/>
      <c r="Z253" s="545"/>
      <c r="AA253" s="556"/>
      <c r="AB253" s="556"/>
      <c r="AC253" s="556"/>
      <c r="BA253" s="562"/>
      <c r="BB253" s="562"/>
      <c r="BC253" s="562"/>
      <c r="BD253" s="562"/>
      <c r="BE253" s="562"/>
      <c r="BF253" s="562"/>
      <c r="BG253" s="562"/>
      <c r="BH253" s="562"/>
      <c r="BI253" s="562"/>
      <c r="BJ253" s="562"/>
      <c r="BK253" s="562"/>
      <c r="BL253" s="562"/>
      <c r="BM253" s="562"/>
      <c r="BN253" s="562"/>
      <c r="BO253" s="562"/>
      <c r="BP253" s="562"/>
      <c r="BQ253" s="562"/>
      <c r="BR253" s="562"/>
      <c r="BS253" s="561"/>
      <c r="BT253" s="561"/>
      <c r="BU253" s="561"/>
      <c r="BV253" s="561"/>
      <c r="BW253" s="561"/>
      <c r="BX253" s="561"/>
      <c r="BY253" s="561"/>
      <c r="BZ253" s="561"/>
      <c r="CA253" s="561"/>
      <c r="CB253" s="561"/>
      <c r="CC253" s="561"/>
      <c r="CD253" s="561"/>
      <c r="CF253" s="562"/>
      <c r="CG253" s="562"/>
      <c r="CH253" s="562"/>
      <c r="CI253" s="562"/>
      <c r="CJ253" s="562"/>
      <c r="CK253" s="562"/>
      <c r="CL253" s="562"/>
      <c r="CM253" s="562"/>
      <c r="CN253" s="562"/>
      <c r="CO253" s="562"/>
      <c r="CP253" s="562"/>
      <c r="CQ253" s="562"/>
      <c r="CR253" s="562"/>
      <c r="CS253" s="562"/>
      <c r="CT253" s="562"/>
      <c r="CU253" s="562"/>
      <c r="CV253" s="562"/>
      <c r="CW253" s="562"/>
      <c r="CX253" s="561"/>
      <c r="CY253" s="561"/>
      <c r="CZ253" s="561"/>
      <c r="DA253" s="561"/>
      <c r="DB253" s="561"/>
      <c r="DC253" s="561"/>
      <c r="DD253" s="561"/>
      <c r="DE253" s="561"/>
      <c r="DF253" s="561"/>
      <c r="DG253" s="561"/>
      <c r="DH253" s="561"/>
      <c r="DI253" s="561"/>
      <c r="DK253" s="562"/>
      <c r="DL253" s="562"/>
      <c r="DM253" s="562"/>
      <c r="DN253" s="562"/>
      <c r="DO253" s="562"/>
      <c r="DP253" s="562"/>
      <c r="DQ253" s="562"/>
      <c r="DR253" s="562"/>
      <c r="DS253" s="562"/>
      <c r="DT253" s="562"/>
      <c r="DU253" s="562"/>
      <c r="DV253" s="562"/>
      <c r="DW253" s="562"/>
      <c r="DX253" s="562"/>
      <c r="DY253" s="562"/>
      <c r="DZ253" s="562"/>
      <c r="EA253" s="562"/>
      <c r="EB253" s="562"/>
      <c r="EC253" s="561"/>
      <c r="ED253" s="561"/>
      <c r="EE253" s="561"/>
      <c r="EF253" s="561"/>
      <c r="EG253" s="561"/>
      <c r="EH253" s="561"/>
      <c r="EI253" s="561"/>
      <c r="EJ253" s="561"/>
      <c r="EK253" s="561"/>
      <c r="EL253" s="561"/>
      <c r="EM253" s="561"/>
      <c r="EN253" s="561"/>
      <c r="EP253" s="562"/>
      <c r="EQ253" s="562"/>
      <c r="ER253" s="562"/>
      <c r="ES253" s="562"/>
      <c r="ET253" s="562"/>
      <c r="EU253" s="562"/>
      <c r="EV253" s="562"/>
      <c r="EW253" s="562"/>
      <c r="EX253" s="562"/>
      <c r="EY253" s="562"/>
      <c r="EZ253" s="562"/>
      <c r="FA253" s="562"/>
      <c r="FB253" s="562"/>
      <c r="FC253" s="562"/>
      <c r="FD253" s="562"/>
      <c r="FE253" s="562"/>
      <c r="FF253" s="562"/>
      <c r="FG253" s="562"/>
      <c r="FH253" s="561"/>
      <c r="FI253" s="561"/>
      <c r="FJ253" s="561"/>
      <c r="FK253" s="561"/>
      <c r="FL253" s="561"/>
      <c r="FM253" s="561"/>
      <c r="FN253" s="561"/>
      <c r="FO253" s="561"/>
      <c r="FP253" s="561"/>
      <c r="FQ253" s="561"/>
      <c r="FR253" s="561"/>
      <c r="FS253" s="561"/>
      <c r="HA253" s="562"/>
      <c r="HB253" s="562"/>
      <c r="HC253" s="562"/>
      <c r="HD253" s="562"/>
      <c r="HE253" s="562"/>
      <c r="HF253" s="562"/>
      <c r="HG253" s="562"/>
      <c r="HH253" s="562"/>
      <c r="HI253" s="562"/>
      <c r="HJ253" s="562"/>
      <c r="HK253" s="562"/>
      <c r="HL253" s="562"/>
      <c r="HM253" s="562"/>
      <c r="HN253" s="562"/>
      <c r="HO253" s="562"/>
      <c r="HP253" s="562"/>
      <c r="HQ253" s="562"/>
      <c r="HR253" s="562"/>
      <c r="HS253" s="561"/>
      <c r="HT253" s="561"/>
      <c r="HU253" s="561"/>
      <c r="HV253" s="561"/>
      <c r="HW253" s="561"/>
      <c r="HX253" s="561"/>
      <c r="HY253" s="561"/>
      <c r="HZ253" s="561"/>
      <c r="IA253" s="561"/>
      <c r="IB253" s="561"/>
      <c r="IC253" s="561"/>
      <c r="ID253" s="561"/>
      <c r="IF253" s="562"/>
      <c r="IG253" s="562"/>
      <c r="IH253" s="562"/>
      <c r="II253" s="562"/>
      <c r="IJ253" s="562"/>
      <c r="IK253" s="562"/>
      <c r="IL253" s="562"/>
      <c r="IM253" s="562"/>
      <c r="IN253" s="562"/>
      <c r="IO253" s="562"/>
      <c r="IP253" s="562"/>
      <c r="IQ253" s="562"/>
      <c r="IR253" s="562"/>
      <c r="IS253" s="562"/>
      <c r="IT253" s="562"/>
      <c r="IU253" s="562"/>
      <c r="IV253" s="562"/>
      <c r="IW253" s="562"/>
      <c r="IX253" s="561"/>
      <c r="IY253" s="561"/>
      <c r="IZ253" s="561"/>
      <c r="JA253" s="561"/>
      <c r="JB253" s="561"/>
      <c r="JC253" s="561"/>
      <c r="JD253" s="561"/>
      <c r="JE253" s="561"/>
      <c r="JF253" s="561"/>
      <c r="JG253" s="561"/>
      <c r="JH253" s="561"/>
      <c r="JI253" s="561"/>
      <c r="JK253" s="562"/>
      <c r="JL253" s="562"/>
      <c r="JM253" s="562"/>
      <c r="JN253" s="562"/>
      <c r="JO253" s="562"/>
      <c r="JP253" s="562"/>
      <c r="JQ253" s="562"/>
      <c r="JR253" s="562"/>
      <c r="JS253" s="562"/>
      <c r="JT253" s="562"/>
      <c r="JU253" s="562"/>
      <c r="JV253" s="562"/>
      <c r="JW253" s="562"/>
      <c r="JX253" s="562"/>
      <c r="JY253" s="562"/>
      <c r="JZ253" s="562"/>
      <c r="KA253" s="562"/>
      <c r="KB253" s="562"/>
      <c r="KC253" s="561"/>
      <c r="KD253" s="561"/>
      <c r="KE253" s="561"/>
      <c r="KF253" s="561"/>
      <c r="KG253" s="561"/>
      <c r="KH253" s="561"/>
      <c r="KI253" s="561"/>
      <c r="KJ253" s="561"/>
      <c r="KK253" s="561"/>
      <c r="KL253" s="561"/>
      <c r="KM253" s="561"/>
      <c r="KN253" s="561"/>
      <c r="KP253" s="562"/>
      <c r="KQ253" s="562"/>
      <c r="KR253" s="562"/>
      <c r="KS253" s="562"/>
      <c r="KT253" s="562"/>
      <c r="KU253" s="562"/>
      <c r="KV253" s="562"/>
      <c r="KW253" s="562"/>
      <c r="KX253" s="562"/>
      <c r="KY253" s="562"/>
      <c r="KZ253" s="562"/>
      <c r="LA253" s="562"/>
      <c r="LB253" s="562"/>
      <c r="LC253" s="562"/>
      <c r="LD253" s="562"/>
      <c r="LE253" s="562"/>
      <c r="LF253" s="562"/>
      <c r="LG253" s="562"/>
      <c r="LH253" s="561"/>
      <c r="LI253" s="561"/>
      <c r="LJ253" s="561"/>
      <c r="LK253" s="561"/>
      <c r="LL253" s="561"/>
      <c r="LM253" s="561"/>
      <c r="LN253" s="561"/>
      <c r="LO253" s="561"/>
      <c r="LP253" s="561"/>
      <c r="LQ253" s="561"/>
      <c r="LR253" s="561"/>
      <c r="LS253" s="561"/>
      <c r="NA253" s="562"/>
      <c r="NB253" s="562"/>
      <c r="NC253" s="562"/>
      <c r="ND253" s="562"/>
      <c r="NE253" s="562"/>
      <c r="NF253" s="562"/>
      <c r="NG253" s="562"/>
      <c r="NH253" s="562"/>
      <c r="NI253" s="562"/>
      <c r="NJ253" s="562"/>
      <c r="NK253" s="562"/>
      <c r="NL253" s="562"/>
      <c r="NM253" s="562"/>
      <c r="NN253" s="562"/>
      <c r="NO253" s="562"/>
      <c r="NP253" s="562"/>
      <c r="NQ253" s="562"/>
      <c r="NR253" s="562"/>
      <c r="NS253" s="561"/>
      <c r="NT253" s="561"/>
      <c r="NU253" s="561"/>
      <c r="NV253" s="561"/>
      <c r="NW253" s="561"/>
      <c r="NX253" s="561"/>
      <c r="NY253" s="561"/>
      <c r="NZ253" s="561"/>
      <c r="OA253" s="561"/>
      <c r="OB253" s="561"/>
      <c r="OC253" s="561"/>
      <c r="OD253" s="561"/>
      <c r="OF253" s="562"/>
      <c r="OG253" s="562"/>
      <c r="OH253" s="562"/>
      <c r="OI253" s="562"/>
      <c r="OJ253" s="562"/>
      <c r="OK253" s="562"/>
      <c r="OL253" s="562"/>
      <c r="OM253" s="562"/>
      <c r="ON253" s="562"/>
      <c r="OO253" s="562"/>
      <c r="OP253" s="562"/>
      <c r="OQ253" s="562"/>
      <c r="OR253" s="562"/>
      <c r="OS253" s="562"/>
      <c r="OT253" s="562"/>
      <c r="OU253" s="562"/>
      <c r="OV253" s="562"/>
      <c r="OW253" s="562"/>
      <c r="OX253" s="561"/>
      <c r="OY253" s="561"/>
      <c r="OZ253" s="561"/>
      <c r="PA253" s="561"/>
      <c r="PB253" s="561"/>
      <c r="PC253" s="561"/>
      <c r="PD253" s="561"/>
      <c r="PE253" s="561"/>
      <c r="PF253" s="561"/>
      <c r="PG253" s="561"/>
      <c r="PH253" s="561"/>
      <c r="PI253" s="561"/>
      <c r="PK253" s="562"/>
      <c r="PL253" s="562"/>
      <c r="PM253" s="562"/>
      <c r="PN253" s="562"/>
      <c r="PO253" s="562"/>
      <c r="PP253" s="562"/>
      <c r="PQ253" s="562"/>
      <c r="PR253" s="562"/>
      <c r="PS253" s="562"/>
      <c r="PT253" s="562"/>
      <c r="PU253" s="562"/>
      <c r="PV253" s="562"/>
      <c r="PW253" s="562"/>
      <c r="PX253" s="562"/>
      <c r="PY253" s="562"/>
      <c r="PZ253" s="562"/>
      <c r="QA253" s="562"/>
      <c r="QB253" s="562"/>
      <c r="QC253" s="561"/>
      <c r="QD253" s="561"/>
      <c r="QE253" s="561"/>
      <c r="QF253" s="561"/>
      <c r="QG253" s="561"/>
      <c r="QH253" s="561"/>
      <c r="QI253" s="561"/>
      <c r="QJ253" s="561"/>
      <c r="QK253" s="561"/>
      <c r="QL253" s="561"/>
      <c r="QM253" s="561"/>
      <c r="QN253" s="561"/>
      <c r="QP253" s="562"/>
      <c r="QQ253" s="562"/>
      <c r="QR253" s="562"/>
      <c r="QS253" s="562"/>
      <c r="QT253" s="562"/>
      <c r="QU253" s="562"/>
      <c r="QV253" s="562"/>
      <c r="QW253" s="562"/>
      <c r="QX253" s="562"/>
      <c r="QY253" s="562"/>
      <c r="QZ253" s="562"/>
      <c r="RA253" s="562"/>
      <c r="RB253" s="562"/>
      <c r="RC253" s="562"/>
      <c r="RD253" s="562"/>
      <c r="RE253" s="562"/>
      <c r="RF253" s="562"/>
      <c r="RG253" s="562"/>
      <c r="RH253" s="561"/>
      <c r="RI253" s="561"/>
      <c r="RJ253" s="561"/>
      <c r="RK253" s="561"/>
      <c r="RL253" s="561"/>
      <c r="RM253" s="561"/>
      <c r="RN253" s="561"/>
      <c r="RO253" s="561"/>
      <c r="RP253" s="561"/>
      <c r="RQ253" s="561"/>
      <c r="RR253" s="561"/>
      <c r="RS253" s="561"/>
    </row>
    <row r="254" spans="1:487" s="551" customFormat="1" ht="9.9499999999999993" customHeight="1">
      <c r="A254" s="553"/>
      <c r="B254" s="559"/>
      <c r="D254" s="1394" t="s">
        <v>663</v>
      </c>
      <c r="E254" s="1395"/>
      <c r="F254" s="1395"/>
      <c r="G254" s="1395"/>
      <c r="H254" s="1395"/>
      <c r="I254" s="1395"/>
      <c r="J254" s="1395"/>
      <c r="K254" s="1395"/>
      <c r="L254" s="1395"/>
      <c r="M254" s="1395"/>
      <c r="N254" s="1395"/>
      <c r="O254" s="1395"/>
      <c r="P254" s="1395"/>
      <c r="Q254" s="1395"/>
      <c r="R254" s="1395"/>
      <c r="S254" s="1395"/>
      <c r="T254" s="1395"/>
      <c r="U254" s="1395"/>
      <c r="V254" s="1395"/>
      <c r="W254" s="1395"/>
      <c r="X254" s="1395"/>
      <c r="Y254" s="1396"/>
      <c r="Z254" s="545"/>
      <c r="AA254" s="1148"/>
      <c r="AB254" s="1149"/>
      <c r="AC254" s="1150"/>
      <c r="AD254" s="7"/>
      <c r="AE254" s="7"/>
    </row>
    <row r="255" spans="1:487" s="551" customFormat="1" ht="9.9499999999999993" customHeight="1">
      <c r="A255" s="553"/>
      <c r="B255" s="559"/>
      <c r="C255" s="480"/>
      <c r="D255" s="1399"/>
      <c r="E255" s="1400"/>
      <c r="F255" s="1400"/>
      <c r="G255" s="1400"/>
      <c r="H255" s="1400"/>
      <c r="I255" s="1400"/>
      <c r="J255" s="1400"/>
      <c r="K255" s="1400"/>
      <c r="L255" s="1400"/>
      <c r="M255" s="1400"/>
      <c r="N255" s="1400"/>
      <c r="O255" s="1400"/>
      <c r="P255" s="1400"/>
      <c r="Q255" s="1400"/>
      <c r="R255" s="1400"/>
      <c r="S255" s="1400"/>
      <c r="T255" s="1400"/>
      <c r="U255" s="1400"/>
      <c r="V255" s="1400"/>
      <c r="W255" s="1400"/>
      <c r="X255" s="1400"/>
      <c r="Y255" s="1401"/>
      <c r="Z255" s="545"/>
      <c r="AA255" s="1154"/>
      <c r="AB255" s="1155"/>
      <c r="AC255" s="1156"/>
      <c r="AD255" s="7"/>
      <c r="AE255" s="7"/>
    </row>
    <row r="256" spans="1:487" s="551" customFormat="1" ht="9.75" customHeight="1">
      <c r="A256" s="553"/>
      <c r="B256" s="197"/>
      <c r="C256" s="197"/>
      <c r="D256" s="197"/>
      <c r="E256" s="197"/>
      <c r="F256" s="197"/>
      <c r="G256" s="197"/>
      <c r="H256" s="197"/>
      <c r="I256" s="197"/>
      <c r="J256" s="197"/>
      <c r="K256" s="197"/>
      <c r="L256" s="197"/>
      <c r="M256" s="197"/>
      <c r="N256" s="197"/>
      <c r="O256" s="197"/>
      <c r="P256" s="197"/>
      <c r="Q256" s="197"/>
      <c r="R256" s="197"/>
      <c r="S256" s="197"/>
      <c r="T256" s="197"/>
      <c r="U256" s="197"/>
      <c r="V256" s="197"/>
      <c r="W256" s="197"/>
      <c r="X256" s="197"/>
      <c r="Y256" s="197"/>
      <c r="Z256" s="197"/>
      <c r="AA256" s="197"/>
      <c r="AB256" s="197"/>
      <c r="AC256" s="197"/>
      <c r="AD256" s="197"/>
      <c r="AE256" s="197"/>
      <c r="AF256" s="197"/>
    </row>
  </sheetData>
  <mergeCells count="2041">
    <mergeCell ref="QJ56:QN57"/>
    <mergeCell ref="QP56:QQ57"/>
    <mergeCell ref="QR56:RE57"/>
    <mergeCell ref="RF56:RG57"/>
    <mergeCell ref="RH56:RJ57"/>
    <mergeCell ref="RK56:RN57"/>
    <mergeCell ref="RO56:RS57"/>
    <mergeCell ref="NA56:NB57"/>
    <mergeCell ref="NC56:NP57"/>
    <mergeCell ref="NQ56:NR57"/>
    <mergeCell ref="NS56:NU57"/>
    <mergeCell ref="NV56:NY57"/>
    <mergeCell ref="NZ56:OD57"/>
    <mergeCell ref="OF56:OG57"/>
    <mergeCell ref="OH56:OU57"/>
    <mergeCell ref="OV56:OW57"/>
    <mergeCell ref="OX56:OZ57"/>
    <mergeCell ref="PA56:PD57"/>
    <mergeCell ref="PE56:PI57"/>
    <mergeCell ref="PK56:PL57"/>
    <mergeCell ref="PM56:PZ57"/>
    <mergeCell ref="QA56:QB57"/>
    <mergeCell ref="QC56:QE57"/>
    <mergeCell ref="QF56:QI57"/>
    <mergeCell ref="IH56:IU57"/>
    <mergeCell ref="IV56:IW57"/>
    <mergeCell ref="IX56:IZ57"/>
    <mergeCell ref="JA56:JD57"/>
    <mergeCell ref="JE56:JI57"/>
    <mergeCell ref="JK56:JL57"/>
    <mergeCell ref="JM56:JZ57"/>
    <mergeCell ref="KA56:KB57"/>
    <mergeCell ref="KC56:KE57"/>
    <mergeCell ref="KF56:KI57"/>
    <mergeCell ref="KJ56:KN57"/>
    <mergeCell ref="KP56:KQ57"/>
    <mergeCell ref="KR56:LE57"/>
    <mergeCell ref="LF56:LG57"/>
    <mergeCell ref="LH56:LJ57"/>
    <mergeCell ref="LK56:LN57"/>
    <mergeCell ref="LO56:LS57"/>
    <mergeCell ref="EA56:EB57"/>
    <mergeCell ref="EC56:EE57"/>
    <mergeCell ref="EF56:EI57"/>
    <mergeCell ref="EJ56:EN57"/>
    <mergeCell ref="EP56:EQ57"/>
    <mergeCell ref="ER56:FE57"/>
    <mergeCell ref="FF56:FG57"/>
    <mergeCell ref="FH56:FJ57"/>
    <mergeCell ref="FK56:FN57"/>
    <mergeCell ref="FO56:FS57"/>
    <mergeCell ref="HA56:HB57"/>
    <mergeCell ref="HC56:HP57"/>
    <mergeCell ref="HQ56:HR57"/>
    <mergeCell ref="HS56:HU57"/>
    <mergeCell ref="HV56:HY57"/>
    <mergeCell ref="HZ56:ID57"/>
    <mergeCell ref="IF56:IG57"/>
    <mergeCell ref="C54:Z55"/>
    <mergeCell ref="AB54:AD55"/>
    <mergeCell ref="C56:AD57"/>
    <mergeCell ref="BA56:BB57"/>
    <mergeCell ref="BC56:BP57"/>
    <mergeCell ref="BQ56:BR57"/>
    <mergeCell ref="BS56:BU57"/>
    <mergeCell ref="BV56:BY57"/>
    <mergeCell ref="BZ56:CD57"/>
    <mergeCell ref="CF56:CG57"/>
    <mergeCell ref="CH56:CU57"/>
    <mergeCell ref="CV56:CW57"/>
    <mergeCell ref="CX56:CZ57"/>
    <mergeCell ref="DA56:DD57"/>
    <mergeCell ref="DE56:DI57"/>
    <mergeCell ref="DK56:DL57"/>
    <mergeCell ref="DM56:DZ57"/>
    <mergeCell ref="CH16:CU17"/>
    <mergeCell ref="CV16:CW17"/>
    <mergeCell ref="CX16:CZ17"/>
    <mergeCell ref="DA16:DD17"/>
    <mergeCell ref="DE16:DI17"/>
    <mergeCell ref="DK16:DL17"/>
    <mergeCell ref="BC16:BP17"/>
    <mergeCell ref="BQ16:BR17"/>
    <mergeCell ref="BS16:BU17"/>
    <mergeCell ref="BV16:BY17"/>
    <mergeCell ref="BZ16:CD17"/>
    <mergeCell ref="CF16:CG17"/>
    <mergeCell ref="A2:AF5"/>
    <mergeCell ref="B11:AE12"/>
    <mergeCell ref="C14:Z15"/>
    <mergeCell ref="AB14:AD15"/>
    <mergeCell ref="C16:AD17"/>
    <mergeCell ref="BA16:BB17"/>
    <mergeCell ref="B7:AE9"/>
    <mergeCell ref="HC16:HP17"/>
    <mergeCell ref="HQ16:HR17"/>
    <mergeCell ref="HS16:HU17"/>
    <mergeCell ref="HV16:HY17"/>
    <mergeCell ref="HZ16:ID17"/>
    <mergeCell ref="IF16:IG17"/>
    <mergeCell ref="ER16:FE17"/>
    <mergeCell ref="FF16:FG17"/>
    <mergeCell ref="FH16:FJ17"/>
    <mergeCell ref="FK16:FN17"/>
    <mergeCell ref="FO16:FS17"/>
    <mergeCell ref="HA16:HB17"/>
    <mergeCell ref="DM16:DZ17"/>
    <mergeCell ref="EA16:EB17"/>
    <mergeCell ref="EC16:EE17"/>
    <mergeCell ref="EF16:EI17"/>
    <mergeCell ref="EJ16:EN17"/>
    <mergeCell ref="EP16:EQ17"/>
    <mergeCell ref="LF16:LG17"/>
    <mergeCell ref="LH16:LJ17"/>
    <mergeCell ref="LK16:LN17"/>
    <mergeCell ref="LO16:LS17"/>
    <mergeCell ref="NA16:NB17"/>
    <mergeCell ref="JM16:JZ17"/>
    <mergeCell ref="KA16:KB17"/>
    <mergeCell ref="KC16:KE17"/>
    <mergeCell ref="KF16:KI17"/>
    <mergeCell ref="KJ16:KN17"/>
    <mergeCell ref="KP16:KQ17"/>
    <mergeCell ref="IH16:IU17"/>
    <mergeCell ref="IV16:IW17"/>
    <mergeCell ref="IX16:IZ17"/>
    <mergeCell ref="JA16:JD17"/>
    <mergeCell ref="JE16:JI17"/>
    <mergeCell ref="JK16:JL17"/>
    <mergeCell ref="C21:AD22"/>
    <mergeCell ref="BA21:BB22"/>
    <mergeCell ref="BC21:BP22"/>
    <mergeCell ref="BQ21:BR22"/>
    <mergeCell ref="BS21:BU22"/>
    <mergeCell ref="BV21:BY22"/>
    <mergeCell ref="QR16:RE17"/>
    <mergeCell ref="RF16:RG17"/>
    <mergeCell ref="RH16:RJ17"/>
    <mergeCell ref="RK16:RN17"/>
    <mergeCell ref="RO16:RS17"/>
    <mergeCell ref="C19:Z20"/>
    <mergeCell ref="AB19:AD20"/>
    <mergeCell ref="PM16:PZ17"/>
    <mergeCell ref="QA16:QB17"/>
    <mergeCell ref="QC16:QE17"/>
    <mergeCell ref="QF16:QI17"/>
    <mergeCell ref="QJ16:QN17"/>
    <mergeCell ref="QP16:QQ17"/>
    <mergeCell ref="OH16:OU17"/>
    <mergeCell ref="OV16:OW17"/>
    <mergeCell ref="OX16:OZ17"/>
    <mergeCell ref="PA16:PD17"/>
    <mergeCell ref="PE16:PI17"/>
    <mergeCell ref="PK16:PL17"/>
    <mergeCell ref="NC16:NP17"/>
    <mergeCell ref="NQ16:NR17"/>
    <mergeCell ref="NS16:NU17"/>
    <mergeCell ref="NV16:NY17"/>
    <mergeCell ref="NZ16:OD17"/>
    <mergeCell ref="OF16:OG17"/>
    <mergeCell ref="KR16:LE17"/>
    <mergeCell ref="EJ21:EN22"/>
    <mergeCell ref="EP21:EQ22"/>
    <mergeCell ref="ER21:FE22"/>
    <mergeCell ref="FF21:FG22"/>
    <mergeCell ref="FH21:FJ22"/>
    <mergeCell ref="FK21:FN22"/>
    <mergeCell ref="DE21:DI22"/>
    <mergeCell ref="DK21:DL22"/>
    <mergeCell ref="DM21:DZ22"/>
    <mergeCell ref="EA21:EB22"/>
    <mergeCell ref="EC21:EE22"/>
    <mergeCell ref="EF21:EI22"/>
    <mergeCell ref="BZ21:CD22"/>
    <mergeCell ref="CF21:CG22"/>
    <mergeCell ref="CH21:CU22"/>
    <mergeCell ref="CV21:CW22"/>
    <mergeCell ref="CX21:CZ22"/>
    <mergeCell ref="DA21:DD22"/>
    <mergeCell ref="JE21:JI22"/>
    <mergeCell ref="JK21:JL22"/>
    <mergeCell ref="JM21:JZ22"/>
    <mergeCell ref="KA21:KB22"/>
    <mergeCell ref="KC21:KE22"/>
    <mergeCell ref="KF21:KI22"/>
    <mergeCell ref="HZ21:ID22"/>
    <mergeCell ref="IF21:IG22"/>
    <mergeCell ref="IH21:IU22"/>
    <mergeCell ref="IV21:IW22"/>
    <mergeCell ref="IX21:IZ22"/>
    <mergeCell ref="JA21:JD22"/>
    <mergeCell ref="FO21:FS22"/>
    <mergeCell ref="HA21:HB22"/>
    <mergeCell ref="HC21:HP22"/>
    <mergeCell ref="HQ21:HR22"/>
    <mergeCell ref="HS21:HU22"/>
    <mergeCell ref="HV21:HY22"/>
    <mergeCell ref="QC21:QE22"/>
    <mergeCell ref="QF21:QI22"/>
    <mergeCell ref="NZ21:OD22"/>
    <mergeCell ref="OF21:OG22"/>
    <mergeCell ref="OH21:OU22"/>
    <mergeCell ref="OV21:OW22"/>
    <mergeCell ref="OX21:OZ22"/>
    <mergeCell ref="PA21:PD22"/>
    <mergeCell ref="LO21:LS22"/>
    <mergeCell ref="NA21:NB22"/>
    <mergeCell ref="NC21:NP22"/>
    <mergeCell ref="NQ21:NR22"/>
    <mergeCell ref="NS21:NU22"/>
    <mergeCell ref="NV21:NY22"/>
    <mergeCell ref="KJ21:KN22"/>
    <mergeCell ref="KP21:KQ22"/>
    <mergeCell ref="KR21:LE22"/>
    <mergeCell ref="LF21:LG22"/>
    <mergeCell ref="LH21:LJ22"/>
    <mergeCell ref="LK21:LN22"/>
    <mergeCell ref="DK26:DL27"/>
    <mergeCell ref="DM26:DZ27"/>
    <mergeCell ref="EA26:EB27"/>
    <mergeCell ref="EC26:EE27"/>
    <mergeCell ref="EF26:EI27"/>
    <mergeCell ref="EJ26:EN27"/>
    <mergeCell ref="CF26:CG27"/>
    <mergeCell ref="CH26:CU27"/>
    <mergeCell ref="CV26:CW27"/>
    <mergeCell ref="CX26:CZ27"/>
    <mergeCell ref="DA26:DD27"/>
    <mergeCell ref="DE26:DI27"/>
    <mergeCell ref="RO21:RS22"/>
    <mergeCell ref="C24:Z25"/>
    <mergeCell ref="AB24:AD25"/>
    <mergeCell ref="C26:AD27"/>
    <mergeCell ref="BA26:BB27"/>
    <mergeCell ref="BC26:BP27"/>
    <mergeCell ref="BQ26:BR27"/>
    <mergeCell ref="BS26:BU27"/>
    <mergeCell ref="BV26:BY27"/>
    <mergeCell ref="BZ26:CD27"/>
    <mergeCell ref="QJ21:QN22"/>
    <mergeCell ref="QP21:QQ22"/>
    <mergeCell ref="QR21:RE22"/>
    <mergeCell ref="RF21:RG22"/>
    <mergeCell ref="RH21:RJ22"/>
    <mergeCell ref="RK21:RN22"/>
    <mergeCell ref="PE21:PI22"/>
    <mergeCell ref="PK21:PL22"/>
    <mergeCell ref="PM21:PZ22"/>
    <mergeCell ref="QA21:QB22"/>
    <mergeCell ref="IF26:IG27"/>
    <mergeCell ref="IH26:IU27"/>
    <mergeCell ref="IV26:IW27"/>
    <mergeCell ref="IX26:IZ27"/>
    <mergeCell ref="JA26:JD27"/>
    <mergeCell ref="JE26:JI27"/>
    <mergeCell ref="HA26:HB27"/>
    <mergeCell ref="HC26:HP27"/>
    <mergeCell ref="HQ26:HR27"/>
    <mergeCell ref="HS26:HU27"/>
    <mergeCell ref="HV26:HY27"/>
    <mergeCell ref="HZ26:ID27"/>
    <mergeCell ref="EP26:EQ27"/>
    <mergeCell ref="ER26:FE27"/>
    <mergeCell ref="FF26:FG27"/>
    <mergeCell ref="FH26:FJ27"/>
    <mergeCell ref="FK26:FN27"/>
    <mergeCell ref="FO26:FS27"/>
    <mergeCell ref="NA26:NB27"/>
    <mergeCell ref="NC26:NP27"/>
    <mergeCell ref="NQ26:NR27"/>
    <mergeCell ref="NS26:NU27"/>
    <mergeCell ref="NV26:NY27"/>
    <mergeCell ref="NZ26:OD27"/>
    <mergeCell ref="KP26:KQ27"/>
    <mergeCell ref="KR26:LE27"/>
    <mergeCell ref="LF26:LG27"/>
    <mergeCell ref="LH26:LJ27"/>
    <mergeCell ref="LK26:LN27"/>
    <mergeCell ref="LO26:LS27"/>
    <mergeCell ref="JK26:JL27"/>
    <mergeCell ref="JM26:JZ27"/>
    <mergeCell ref="KA26:KB27"/>
    <mergeCell ref="KC26:KE27"/>
    <mergeCell ref="KF26:KI27"/>
    <mergeCell ref="KJ26:KN27"/>
    <mergeCell ref="QP26:QQ27"/>
    <mergeCell ref="QR26:RE27"/>
    <mergeCell ref="RF26:RG27"/>
    <mergeCell ref="RH26:RJ27"/>
    <mergeCell ref="RK26:RN27"/>
    <mergeCell ref="RO26:RS27"/>
    <mergeCell ref="PK26:PL27"/>
    <mergeCell ref="PM26:PZ27"/>
    <mergeCell ref="QA26:QB27"/>
    <mergeCell ref="QC26:QE27"/>
    <mergeCell ref="QF26:QI27"/>
    <mergeCell ref="QJ26:QN27"/>
    <mergeCell ref="OF26:OG27"/>
    <mergeCell ref="OH26:OU27"/>
    <mergeCell ref="OV26:OW27"/>
    <mergeCell ref="OX26:OZ27"/>
    <mergeCell ref="PA26:PD27"/>
    <mergeCell ref="PE26:PI27"/>
    <mergeCell ref="CX31:CZ32"/>
    <mergeCell ref="DA31:DD32"/>
    <mergeCell ref="DE31:DI32"/>
    <mergeCell ref="DK31:DL32"/>
    <mergeCell ref="DM31:DZ32"/>
    <mergeCell ref="EA31:EB32"/>
    <mergeCell ref="BS31:BU32"/>
    <mergeCell ref="BV31:BY32"/>
    <mergeCell ref="BZ31:CD32"/>
    <mergeCell ref="CF31:CG32"/>
    <mergeCell ref="CH31:CU32"/>
    <mergeCell ref="CV31:CW32"/>
    <mergeCell ref="C29:Z30"/>
    <mergeCell ref="AB29:AD30"/>
    <mergeCell ref="C31:AD32"/>
    <mergeCell ref="BA31:BB32"/>
    <mergeCell ref="BC31:BP32"/>
    <mergeCell ref="BQ31:BR32"/>
    <mergeCell ref="HS31:HU32"/>
    <mergeCell ref="HV31:HY32"/>
    <mergeCell ref="HZ31:ID32"/>
    <mergeCell ref="IF31:IG32"/>
    <mergeCell ref="IH31:IU32"/>
    <mergeCell ref="IV31:IW32"/>
    <mergeCell ref="FH31:FJ32"/>
    <mergeCell ref="FK31:FN32"/>
    <mergeCell ref="FO31:FS32"/>
    <mergeCell ref="HA31:HB32"/>
    <mergeCell ref="HC31:HP32"/>
    <mergeCell ref="HQ31:HR32"/>
    <mergeCell ref="EC31:EE32"/>
    <mergeCell ref="EF31:EI32"/>
    <mergeCell ref="EJ31:EN32"/>
    <mergeCell ref="EP31:EQ32"/>
    <mergeCell ref="ER31:FE32"/>
    <mergeCell ref="FF31:FG32"/>
    <mergeCell ref="OH31:OU32"/>
    <mergeCell ref="OV31:OW32"/>
    <mergeCell ref="LH31:LJ32"/>
    <mergeCell ref="LK31:LN32"/>
    <mergeCell ref="LO31:LS32"/>
    <mergeCell ref="NA31:NB32"/>
    <mergeCell ref="NC31:NP32"/>
    <mergeCell ref="NQ31:NR32"/>
    <mergeCell ref="KC31:KE32"/>
    <mergeCell ref="KF31:KI32"/>
    <mergeCell ref="KJ31:KN32"/>
    <mergeCell ref="KP31:KQ32"/>
    <mergeCell ref="KR31:LE32"/>
    <mergeCell ref="LF31:LG32"/>
    <mergeCell ref="IX31:IZ32"/>
    <mergeCell ref="JA31:JD32"/>
    <mergeCell ref="JE31:JI32"/>
    <mergeCell ref="JK31:JL32"/>
    <mergeCell ref="JM31:JZ32"/>
    <mergeCell ref="KA31:KB32"/>
    <mergeCell ref="BV36:BY37"/>
    <mergeCell ref="BZ36:CD37"/>
    <mergeCell ref="CF36:CG37"/>
    <mergeCell ref="CH36:CU37"/>
    <mergeCell ref="CV36:CW37"/>
    <mergeCell ref="CX36:CZ37"/>
    <mergeCell ref="RH31:RJ32"/>
    <mergeCell ref="RK31:RN32"/>
    <mergeCell ref="RO31:RS32"/>
    <mergeCell ref="C34:Z35"/>
    <mergeCell ref="AB34:AD35"/>
    <mergeCell ref="C36:AD37"/>
    <mergeCell ref="BA36:BB37"/>
    <mergeCell ref="BC36:BP37"/>
    <mergeCell ref="BQ36:BR37"/>
    <mergeCell ref="BS36:BU37"/>
    <mergeCell ref="QC31:QE32"/>
    <mergeCell ref="QF31:QI32"/>
    <mergeCell ref="QJ31:QN32"/>
    <mergeCell ref="QP31:QQ32"/>
    <mergeCell ref="QR31:RE32"/>
    <mergeCell ref="RF31:RG32"/>
    <mergeCell ref="OX31:OZ32"/>
    <mergeCell ref="PA31:PD32"/>
    <mergeCell ref="PE31:PI32"/>
    <mergeCell ref="PK31:PL32"/>
    <mergeCell ref="PM31:PZ32"/>
    <mergeCell ref="QA31:QB32"/>
    <mergeCell ref="NS31:NU32"/>
    <mergeCell ref="NV31:NY32"/>
    <mergeCell ref="NZ31:OD32"/>
    <mergeCell ref="OF31:OG32"/>
    <mergeCell ref="FK36:FN37"/>
    <mergeCell ref="FO36:FS37"/>
    <mergeCell ref="HA36:HB37"/>
    <mergeCell ref="HC36:HP37"/>
    <mergeCell ref="HQ36:HR37"/>
    <mergeCell ref="HS36:HU37"/>
    <mergeCell ref="EF36:EI37"/>
    <mergeCell ref="EJ36:EN37"/>
    <mergeCell ref="EP36:EQ37"/>
    <mergeCell ref="ER36:FE37"/>
    <mergeCell ref="FF36:FG37"/>
    <mergeCell ref="FH36:FJ37"/>
    <mergeCell ref="DA36:DD37"/>
    <mergeCell ref="DE36:DI37"/>
    <mergeCell ref="DK36:DL37"/>
    <mergeCell ref="DM36:DZ37"/>
    <mergeCell ref="EA36:EB37"/>
    <mergeCell ref="EC36:EE37"/>
    <mergeCell ref="NQ36:NR37"/>
    <mergeCell ref="NS36:NU37"/>
    <mergeCell ref="KF36:KI37"/>
    <mergeCell ref="KJ36:KN37"/>
    <mergeCell ref="KP36:KQ37"/>
    <mergeCell ref="KR36:LE37"/>
    <mergeCell ref="LF36:LG37"/>
    <mergeCell ref="LH36:LJ37"/>
    <mergeCell ref="JA36:JD37"/>
    <mergeCell ref="JE36:JI37"/>
    <mergeCell ref="JK36:JL37"/>
    <mergeCell ref="JM36:JZ37"/>
    <mergeCell ref="KA36:KB37"/>
    <mergeCell ref="KC36:KE37"/>
    <mergeCell ref="HV36:HY37"/>
    <mergeCell ref="HZ36:ID37"/>
    <mergeCell ref="IF36:IG37"/>
    <mergeCell ref="IH36:IU37"/>
    <mergeCell ref="IV36:IW37"/>
    <mergeCell ref="IX36:IZ37"/>
    <mergeCell ref="RK36:RN37"/>
    <mergeCell ref="RO36:RS37"/>
    <mergeCell ref="C39:Z40"/>
    <mergeCell ref="AB39:AD40"/>
    <mergeCell ref="C41:AD42"/>
    <mergeCell ref="BA41:BB42"/>
    <mergeCell ref="BC41:BP42"/>
    <mergeCell ref="BQ41:BR42"/>
    <mergeCell ref="BS41:BU42"/>
    <mergeCell ref="BV41:BY42"/>
    <mergeCell ref="QF36:QI37"/>
    <mergeCell ref="QJ36:QN37"/>
    <mergeCell ref="QP36:QQ37"/>
    <mergeCell ref="QR36:RE37"/>
    <mergeCell ref="RF36:RG37"/>
    <mergeCell ref="RH36:RJ37"/>
    <mergeCell ref="PA36:PD37"/>
    <mergeCell ref="PE36:PI37"/>
    <mergeCell ref="PK36:PL37"/>
    <mergeCell ref="PM36:PZ37"/>
    <mergeCell ref="QA36:QB37"/>
    <mergeCell ref="QC36:QE37"/>
    <mergeCell ref="NV36:NY37"/>
    <mergeCell ref="NZ36:OD37"/>
    <mergeCell ref="OF36:OG37"/>
    <mergeCell ref="OH36:OU37"/>
    <mergeCell ref="OV36:OW37"/>
    <mergeCell ref="OX36:OZ37"/>
    <mergeCell ref="LK36:LN37"/>
    <mergeCell ref="LO36:LS37"/>
    <mergeCell ref="NA36:NB37"/>
    <mergeCell ref="NC36:NP37"/>
    <mergeCell ref="EJ41:EN42"/>
    <mergeCell ref="EP41:EQ42"/>
    <mergeCell ref="ER41:FE42"/>
    <mergeCell ref="FF41:FG42"/>
    <mergeCell ref="FH41:FJ42"/>
    <mergeCell ref="FK41:FN42"/>
    <mergeCell ref="DE41:DI42"/>
    <mergeCell ref="DK41:DL42"/>
    <mergeCell ref="DM41:DZ42"/>
    <mergeCell ref="EA41:EB42"/>
    <mergeCell ref="EC41:EE42"/>
    <mergeCell ref="EF41:EI42"/>
    <mergeCell ref="BZ41:CD42"/>
    <mergeCell ref="CF41:CG42"/>
    <mergeCell ref="CH41:CU42"/>
    <mergeCell ref="CV41:CW42"/>
    <mergeCell ref="CX41:CZ42"/>
    <mergeCell ref="DA41:DD42"/>
    <mergeCell ref="JE41:JI42"/>
    <mergeCell ref="JK41:JL42"/>
    <mergeCell ref="JM41:JZ42"/>
    <mergeCell ref="KA41:KB42"/>
    <mergeCell ref="KC41:KE42"/>
    <mergeCell ref="KF41:KI42"/>
    <mergeCell ref="HZ41:ID42"/>
    <mergeCell ref="IF41:IG42"/>
    <mergeCell ref="IH41:IU42"/>
    <mergeCell ref="IV41:IW42"/>
    <mergeCell ref="IX41:IZ42"/>
    <mergeCell ref="JA41:JD42"/>
    <mergeCell ref="FO41:FS42"/>
    <mergeCell ref="HA41:HB42"/>
    <mergeCell ref="HC41:HP42"/>
    <mergeCell ref="HQ41:HR42"/>
    <mergeCell ref="HS41:HU42"/>
    <mergeCell ref="HV41:HY42"/>
    <mergeCell ref="QC41:QE42"/>
    <mergeCell ref="QF41:QI42"/>
    <mergeCell ref="NZ41:OD42"/>
    <mergeCell ref="OF41:OG42"/>
    <mergeCell ref="OH41:OU42"/>
    <mergeCell ref="OV41:OW42"/>
    <mergeCell ref="OX41:OZ42"/>
    <mergeCell ref="PA41:PD42"/>
    <mergeCell ref="LO41:LS42"/>
    <mergeCell ref="NA41:NB42"/>
    <mergeCell ref="NC41:NP42"/>
    <mergeCell ref="NQ41:NR42"/>
    <mergeCell ref="NS41:NU42"/>
    <mergeCell ref="NV41:NY42"/>
    <mergeCell ref="KJ41:KN42"/>
    <mergeCell ref="KP41:KQ42"/>
    <mergeCell ref="KR41:LE42"/>
    <mergeCell ref="LF41:LG42"/>
    <mergeCell ref="LH41:LJ42"/>
    <mergeCell ref="LK41:LN42"/>
    <mergeCell ref="DK46:DL47"/>
    <mergeCell ref="DM46:DZ47"/>
    <mergeCell ref="EA46:EB47"/>
    <mergeCell ref="EC46:EE47"/>
    <mergeCell ref="EF46:EI47"/>
    <mergeCell ref="EJ46:EN47"/>
    <mergeCell ref="CF46:CG47"/>
    <mergeCell ref="CH46:CU47"/>
    <mergeCell ref="CV46:CW47"/>
    <mergeCell ref="CX46:CZ47"/>
    <mergeCell ref="DA46:DD47"/>
    <mergeCell ref="DE46:DI47"/>
    <mergeCell ref="RO41:RS42"/>
    <mergeCell ref="C44:Z45"/>
    <mergeCell ref="AB44:AD45"/>
    <mergeCell ref="C46:Z47"/>
    <mergeCell ref="BA46:BB47"/>
    <mergeCell ref="BC46:BP47"/>
    <mergeCell ref="BQ46:BR47"/>
    <mergeCell ref="BS46:BU47"/>
    <mergeCell ref="BV46:BY47"/>
    <mergeCell ref="BZ46:CD47"/>
    <mergeCell ref="QJ41:QN42"/>
    <mergeCell ref="QP41:QQ42"/>
    <mergeCell ref="QR41:RE42"/>
    <mergeCell ref="RF41:RG42"/>
    <mergeCell ref="RH41:RJ42"/>
    <mergeCell ref="RK41:RN42"/>
    <mergeCell ref="PE41:PI42"/>
    <mergeCell ref="PK41:PL42"/>
    <mergeCell ref="PM41:PZ42"/>
    <mergeCell ref="QA41:QB42"/>
    <mergeCell ref="IF46:IG47"/>
    <mergeCell ref="IH46:IU47"/>
    <mergeCell ref="IV46:IW47"/>
    <mergeCell ref="IX46:IZ47"/>
    <mergeCell ref="JA46:JD47"/>
    <mergeCell ref="JE46:JI47"/>
    <mergeCell ref="HA46:HB47"/>
    <mergeCell ref="HC46:HP47"/>
    <mergeCell ref="HQ46:HR47"/>
    <mergeCell ref="HS46:HU47"/>
    <mergeCell ref="HV46:HY47"/>
    <mergeCell ref="HZ46:ID47"/>
    <mergeCell ref="EP46:EQ47"/>
    <mergeCell ref="ER46:FE47"/>
    <mergeCell ref="FF46:FG47"/>
    <mergeCell ref="FH46:FJ47"/>
    <mergeCell ref="FK46:FN47"/>
    <mergeCell ref="FO46:FS47"/>
    <mergeCell ref="NA46:NB47"/>
    <mergeCell ref="NC46:NP47"/>
    <mergeCell ref="NQ46:NR47"/>
    <mergeCell ref="NS46:NU47"/>
    <mergeCell ref="NV46:NY47"/>
    <mergeCell ref="NZ46:OD47"/>
    <mergeCell ref="KP46:KQ47"/>
    <mergeCell ref="KR46:LE47"/>
    <mergeCell ref="LF46:LG47"/>
    <mergeCell ref="LH46:LJ47"/>
    <mergeCell ref="LK46:LN47"/>
    <mergeCell ref="LO46:LS47"/>
    <mergeCell ref="JK46:JL47"/>
    <mergeCell ref="JM46:JZ47"/>
    <mergeCell ref="KA46:KB47"/>
    <mergeCell ref="KC46:KE47"/>
    <mergeCell ref="KF46:KI47"/>
    <mergeCell ref="KJ46:KN47"/>
    <mergeCell ref="QP46:QQ47"/>
    <mergeCell ref="QR46:RE47"/>
    <mergeCell ref="RF46:RG47"/>
    <mergeCell ref="RH46:RJ47"/>
    <mergeCell ref="RK46:RN47"/>
    <mergeCell ref="RO46:RS47"/>
    <mergeCell ref="PK46:PL47"/>
    <mergeCell ref="PM46:PZ47"/>
    <mergeCell ref="QA46:QB47"/>
    <mergeCell ref="QC46:QE47"/>
    <mergeCell ref="QF46:QI47"/>
    <mergeCell ref="QJ46:QN47"/>
    <mergeCell ref="OF46:OG47"/>
    <mergeCell ref="OH46:OU47"/>
    <mergeCell ref="OV46:OW47"/>
    <mergeCell ref="OX46:OZ47"/>
    <mergeCell ref="PA46:PD47"/>
    <mergeCell ref="PE46:PI47"/>
    <mergeCell ref="CX51:CZ52"/>
    <mergeCell ref="DA51:DD52"/>
    <mergeCell ref="DE51:DI52"/>
    <mergeCell ref="DK51:DL52"/>
    <mergeCell ref="DM51:DZ52"/>
    <mergeCell ref="EA51:EB52"/>
    <mergeCell ref="BS51:BU52"/>
    <mergeCell ref="BV51:BY52"/>
    <mergeCell ref="BZ51:CD52"/>
    <mergeCell ref="CF51:CG52"/>
    <mergeCell ref="CH51:CU52"/>
    <mergeCell ref="CV51:CW52"/>
    <mergeCell ref="C49:Z50"/>
    <mergeCell ref="AB49:AD50"/>
    <mergeCell ref="C51:AD52"/>
    <mergeCell ref="BA51:BB52"/>
    <mergeCell ref="BC51:BP52"/>
    <mergeCell ref="BQ51:BR52"/>
    <mergeCell ref="HS51:HU52"/>
    <mergeCell ref="HV51:HY52"/>
    <mergeCell ref="HZ51:ID52"/>
    <mergeCell ref="IF51:IG52"/>
    <mergeCell ref="IH51:IU52"/>
    <mergeCell ref="IV51:IW52"/>
    <mergeCell ref="FH51:FJ52"/>
    <mergeCell ref="FK51:FN52"/>
    <mergeCell ref="FO51:FS52"/>
    <mergeCell ref="HA51:HB52"/>
    <mergeCell ref="HC51:HP52"/>
    <mergeCell ref="HQ51:HR52"/>
    <mergeCell ref="EC51:EE52"/>
    <mergeCell ref="EF51:EI52"/>
    <mergeCell ref="EJ51:EN52"/>
    <mergeCell ref="EP51:EQ52"/>
    <mergeCell ref="ER51:FE52"/>
    <mergeCell ref="FF51:FG52"/>
    <mergeCell ref="OH51:OU52"/>
    <mergeCell ref="OV51:OW52"/>
    <mergeCell ref="LH51:LJ52"/>
    <mergeCell ref="LK51:LN52"/>
    <mergeCell ref="LO51:LS52"/>
    <mergeCell ref="NA51:NB52"/>
    <mergeCell ref="NC51:NP52"/>
    <mergeCell ref="NQ51:NR52"/>
    <mergeCell ref="KC51:KE52"/>
    <mergeCell ref="KF51:KI52"/>
    <mergeCell ref="KJ51:KN52"/>
    <mergeCell ref="KP51:KQ52"/>
    <mergeCell ref="KR51:LE52"/>
    <mergeCell ref="LF51:LG52"/>
    <mergeCell ref="IX51:IZ52"/>
    <mergeCell ref="JA51:JD52"/>
    <mergeCell ref="JE51:JI52"/>
    <mergeCell ref="JK51:JL52"/>
    <mergeCell ref="JM51:JZ52"/>
    <mergeCell ref="KA51:KB52"/>
    <mergeCell ref="BV61:BY62"/>
    <mergeCell ref="BZ61:CD62"/>
    <mergeCell ref="CF61:CG62"/>
    <mergeCell ref="CH61:CU62"/>
    <mergeCell ref="CV61:CW62"/>
    <mergeCell ref="CX61:CZ62"/>
    <mergeCell ref="RH51:RJ52"/>
    <mergeCell ref="RK51:RN52"/>
    <mergeCell ref="RO51:RS52"/>
    <mergeCell ref="C59:Z60"/>
    <mergeCell ref="AB59:AD60"/>
    <mergeCell ref="C61:AD62"/>
    <mergeCell ref="BA61:BB62"/>
    <mergeCell ref="BC61:BP62"/>
    <mergeCell ref="BQ61:BR62"/>
    <mergeCell ref="BS61:BU62"/>
    <mergeCell ref="QC51:QE52"/>
    <mergeCell ref="QF51:QI52"/>
    <mergeCell ref="QJ51:QN52"/>
    <mergeCell ref="QP51:QQ52"/>
    <mergeCell ref="QR51:RE52"/>
    <mergeCell ref="RF51:RG52"/>
    <mergeCell ref="OX51:OZ52"/>
    <mergeCell ref="PA51:PD52"/>
    <mergeCell ref="PE51:PI52"/>
    <mergeCell ref="PK51:PL52"/>
    <mergeCell ref="PM51:PZ52"/>
    <mergeCell ref="QA51:QB52"/>
    <mergeCell ref="NS51:NU52"/>
    <mergeCell ref="NV51:NY52"/>
    <mergeCell ref="NZ51:OD52"/>
    <mergeCell ref="OF51:OG52"/>
    <mergeCell ref="IF61:IG62"/>
    <mergeCell ref="IH61:IU62"/>
    <mergeCell ref="IV61:IW62"/>
    <mergeCell ref="IX61:IZ62"/>
    <mergeCell ref="FK61:FN62"/>
    <mergeCell ref="FO61:FS62"/>
    <mergeCell ref="HA61:HB62"/>
    <mergeCell ref="HC61:HP62"/>
    <mergeCell ref="HQ61:HR62"/>
    <mergeCell ref="HS61:HU62"/>
    <mergeCell ref="EF61:EI62"/>
    <mergeCell ref="EJ61:EN62"/>
    <mergeCell ref="EP61:EQ62"/>
    <mergeCell ref="ER61:FE62"/>
    <mergeCell ref="FF61:FG62"/>
    <mergeCell ref="FH61:FJ62"/>
    <mergeCell ref="DA61:DD62"/>
    <mergeCell ref="DE61:DI62"/>
    <mergeCell ref="DK61:DL62"/>
    <mergeCell ref="DM61:DZ62"/>
    <mergeCell ref="EA61:EB62"/>
    <mergeCell ref="EC61:EE62"/>
    <mergeCell ref="RO61:RS62"/>
    <mergeCell ref="B64:AE65"/>
    <mergeCell ref="C67:AD68"/>
    <mergeCell ref="BP67:BV68"/>
    <mergeCell ref="BW67:BX68"/>
    <mergeCell ref="BY67:CD68"/>
    <mergeCell ref="HP67:HV68"/>
    <mergeCell ref="HW67:HX68"/>
    <mergeCell ref="HY67:ID68"/>
    <mergeCell ref="QF61:QI62"/>
    <mergeCell ref="QJ61:QN62"/>
    <mergeCell ref="QP61:QQ62"/>
    <mergeCell ref="QR61:RE62"/>
    <mergeCell ref="RF61:RG62"/>
    <mergeCell ref="RH61:RJ62"/>
    <mergeCell ref="PA61:PD62"/>
    <mergeCell ref="PE61:PI62"/>
    <mergeCell ref="PK61:PL62"/>
    <mergeCell ref="PM61:PZ62"/>
    <mergeCell ref="QA61:QB62"/>
    <mergeCell ref="QC61:QE62"/>
    <mergeCell ref="NV61:NY62"/>
    <mergeCell ref="NZ61:OD62"/>
    <mergeCell ref="OF61:OG62"/>
    <mergeCell ref="OH61:OU62"/>
    <mergeCell ref="OV61:OW62"/>
    <mergeCell ref="OX61:OZ62"/>
    <mergeCell ref="LK61:LN62"/>
    <mergeCell ref="LO61:LS62"/>
    <mergeCell ref="NA61:NB62"/>
    <mergeCell ref="NC61:NP62"/>
    <mergeCell ref="NQ61:NR62"/>
    <mergeCell ref="BZ72:CD73"/>
    <mergeCell ref="CF72:CG73"/>
    <mergeCell ref="CH72:CU73"/>
    <mergeCell ref="CV72:CW73"/>
    <mergeCell ref="CX72:CZ73"/>
    <mergeCell ref="DA72:DD73"/>
    <mergeCell ref="NP67:NV68"/>
    <mergeCell ref="NW67:NX68"/>
    <mergeCell ref="NY67:OD68"/>
    <mergeCell ref="C70:AD71"/>
    <mergeCell ref="C72:AD73"/>
    <mergeCell ref="BA72:BB73"/>
    <mergeCell ref="BC72:BP73"/>
    <mergeCell ref="BQ72:BR73"/>
    <mergeCell ref="BS72:BU73"/>
    <mergeCell ref="BV72:BY73"/>
    <mergeCell ref="RK61:RN62"/>
    <mergeCell ref="NS61:NU62"/>
    <mergeCell ref="KF61:KI62"/>
    <mergeCell ref="KJ61:KN62"/>
    <mergeCell ref="KP61:KQ62"/>
    <mergeCell ref="KR61:LE62"/>
    <mergeCell ref="LF61:LG62"/>
    <mergeCell ref="LH61:LJ62"/>
    <mergeCell ref="JA61:JD62"/>
    <mergeCell ref="JE61:JI62"/>
    <mergeCell ref="JK61:JL62"/>
    <mergeCell ref="JM61:JZ62"/>
    <mergeCell ref="KA61:KB62"/>
    <mergeCell ref="KC61:KE62"/>
    <mergeCell ref="HV61:HY62"/>
    <mergeCell ref="HZ61:ID62"/>
    <mergeCell ref="FO72:FS73"/>
    <mergeCell ref="HA72:HB73"/>
    <mergeCell ref="HC72:HP73"/>
    <mergeCell ref="HQ72:HR73"/>
    <mergeCell ref="HS72:HU73"/>
    <mergeCell ref="HV72:HY73"/>
    <mergeCell ref="EJ72:EN73"/>
    <mergeCell ref="EP72:EQ73"/>
    <mergeCell ref="ER72:FE73"/>
    <mergeCell ref="FF72:FG73"/>
    <mergeCell ref="FH72:FJ73"/>
    <mergeCell ref="FK72:FN73"/>
    <mergeCell ref="DE72:DI73"/>
    <mergeCell ref="DK72:DL73"/>
    <mergeCell ref="DM72:DZ73"/>
    <mergeCell ref="EA72:EB73"/>
    <mergeCell ref="EC72:EE73"/>
    <mergeCell ref="EF72:EI73"/>
    <mergeCell ref="KP72:KQ73"/>
    <mergeCell ref="KR72:LE73"/>
    <mergeCell ref="LF72:LG73"/>
    <mergeCell ref="LH72:LJ73"/>
    <mergeCell ref="LK72:LN73"/>
    <mergeCell ref="JE72:JI73"/>
    <mergeCell ref="JK72:JL73"/>
    <mergeCell ref="JM72:JZ73"/>
    <mergeCell ref="KA72:KB73"/>
    <mergeCell ref="KC72:KE73"/>
    <mergeCell ref="KF72:KI73"/>
    <mergeCell ref="HZ72:ID73"/>
    <mergeCell ref="IF72:IG73"/>
    <mergeCell ref="IH72:IU73"/>
    <mergeCell ref="IV72:IW73"/>
    <mergeCell ref="IX72:IZ73"/>
    <mergeCell ref="JA72:JD73"/>
    <mergeCell ref="RO72:RS73"/>
    <mergeCell ref="D74:Y75"/>
    <mergeCell ref="AA74:AC75"/>
    <mergeCell ref="D77:Y78"/>
    <mergeCell ref="AA77:AC78"/>
    <mergeCell ref="D80:Y81"/>
    <mergeCell ref="AA80:AC81"/>
    <mergeCell ref="QJ72:QN73"/>
    <mergeCell ref="QP72:QQ73"/>
    <mergeCell ref="QR72:RE73"/>
    <mergeCell ref="RF72:RG73"/>
    <mergeCell ref="RH72:RJ73"/>
    <mergeCell ref="RK72:RN73"/>
    <mergeCell ref="PE72:PI73"/>
    <mergeCell ref="PK72:PL73"/>
    <mergeCell ref="PM72:PZ73"/>
    <mergeCell ref="QA72:QB73"/>
    <mergeCell ref="QC72:QE73"/>
    <mergeCell ref="QF72:QI73"/>
    <mergeCell ref="NZ72:OD73"/>
    <mergeCell ref="OF72:OG73"/>
    <mergeCell ref="OH72:OU73"/>
    <mergeCell ref="OV72:OW73"/>
    <mergeCell ref="OX72:OZ73"/>
    <mergeCell ref="PA72:PD73"/>
    <mergeCell ref="LO72:LS73"/>
    <mergeCell ref="NA72:NB73"/>
    <mergeCell ref="NC72:NP73"/>
    <mergeCell ref="NQ72:NR73"/>
    <mergeCell ref="NS72:NU73"/>
    <mergeCell ref="NV72:NY73"/>
    <mergeCell ref="KJ72:KN73"/>
    <mergeCell ref="C101:AD102"/>
    <mergeCell ref="C103:AD104"/>
    <mergeCell ref="BA103:BB104"/>
    <mergeCell ref="BC103:BP104"/>
    <mergeCell ref="BQ103:BR104"/>
    <mergeCell ref="BS103:BU104"/>
    <mergeCell ref="D92:Y93"/>
    <mergeCell ref="AA92:AC93"/>
    <mergeCell ref="D95:Y96"/>
    <mergeCell ref="AA95:AC96"/>
    <mergeCell ref="D98:Y99"/>
    <mergeCell ref="AA98:AC99"/>
    <mergeCell ref="D83:Y84"/>
    <mergeCell ref="AA83:AC84"/>
    <mergeCell ref="D86:Y87"/>
    <mergeCell ref="AA86:AC87"/>
    <mergeCell ref="D89:Y90"/>
    <mergeCell ref="AA89:AC90"/>
    <mergeCell ref="EF103:EI104"/>
    <mergeCell ref="EJ103:EN104"/>
    <mergeCell ref="EP103:EQ104"/>
    <mergeCell ref="ER103:FE104"/>
    <mergeCell ref="FF103:FG104"/>
    <mergeCell ref="FH103:FJ104"/>
    <mergeCell ref="DA103:DD104"/>
    <mergeCell ref="DE103:DI104"/>
    <mergeCell ref="DK103:DL104"/>
    <mergeCell ref="DM103:DZ104"/>
    <mergeCell ref="EA103:EB104"/>
    <mergeCell ref="EC103:EE104"/>
    <mergeCell ref="BV103:BY104"/>
    <mergeCell ref="BZ103:CD104"/>
    <mergeCell ref="CF103:CG104"/>
    <mergeCell ref="CH103:CU104"/>
    <mergeCell ref="CV103:CW104"/>
    <mergeCell ref="CX103:CZ104"/>
    <mergeCell ref="KP103:KQ104"/>
    <mergeCell ref="KR103:LE104"/>
    <mergeCell ref="LF103:LG104"/>
    <mergeCell ref="LH103:LJ104"/>
    <mergeCell ref="JA103:JD104"/>
    <mergeCell ref="JE103:JI104"/>
    <mergeCell ref="JK103:JL104"/>
    <mergeCell ref="JM103:JZ104"/>
    <mergeCell ref="KA103:KB104"/>
    <mergeCell ref="KC103:KE104"/>
    <mergeCell ref="HV103:HY104"/>
    <mergeCell ref="HZ103:ID104"/>
    <mergeCell ref="IF103:IG104"/>
    <mergeCell ref="IH103:IU104"/>
    <mergeCell ref="IV103:IW104"/>
    <mergeCell ref="IX103:IZ104"/>
    <mergeCell ref="FK103:FN104"/>
    <mergeCell ref="FO103:FS104"/>
    <mergeCell ref="HA103:HB104"/>
    <mergeCell ref="HC103:HP104"/>
    <mergeCell ref="HQ103:HR104"/>
    <mergeCell ref="HS103:HU104"/>
    <mergeCell ref="RK103:RN104"/>
    <mergeCell ref="RO103:RS104"/>
    <mergeCell ref="D105:Y106"/>
    <mergeCell ref="AA105:AC106"/>
    <mergeCell ref="D108:Y109"/>
    <mergeCell ref="AA108:AC109"/>
    <mergeCell ref="QF103:QI104"/>
    <mergeCell ref="QJ103:QN104"/>
    <mergeCell ref="QP103:QQ104"/>
    <mergeCell ref="QR103:RE104"/>
    <mergeCell ref="RF103:RG104"/>
    <mergeCell ref="RH103:RJ104"/>
    <mergeCell ref="PA103:PD104"/>
    <mergeCell ref="PE103:PI104"/>
    <mergeCell ref="PK103:PL104"/>
    <mergeCell ref="PM103:PZ104"/>
    <mergeCell ref="QA103:QB104"/>
    <mergeCell ref="QC103:QE104"/>
    <mergeCell ref="NV103:NY104"/>
    <mergeCell ref="NZ103:OD104"/>
    <mergeCell ref="OF103:OG104"/>
    <mergeCell ref="OH103:OU104"/>
    <mergeCell ref="OV103:OW104"/>
    <mergeCell ref="OX103:OZ104"/>
    <mergeCell ref="LK103:LN104"/>
    <mergeCell ref="LO103:LS104"/>
    <mergeCell ref="NA103:NB104"/>
    <mergeCell ref="NC103:NP104"/>
    <mergeCell ref="NQ103:NR104"/>
    <mergeCell ref="NS103:NU104"/>
    <mergeCell ref="KF103:KI104"/>
    <mergeCell ref="KJ103:KN104"/>
    <mergeCell ref="CF119:CG120"/>
    <mergeCell ref="CH119:CU120"/>
    <mergeCell ref="CV119:CW120"/>
    <mergeCell ref="CX119:CZ120"/>
    <mergeCell ref="DA119:DD120"/>
    <mergeCell ref="DE119:DI120"/>
    <mergeCell ref="BA119:BB120"/>
    <mergeCell ref="BC119:BP120"/>
    <mergeCell ref="BQ119:BR120"/>
    <mergeCell ref="BS119:BU120"/>
    <mergeCell ref="BV119:BY120"/>
    <mergeCell ref="BZ119:CD120"/>
    <mergeCell ref="D111:Y112"/>
    <mergeCell ref="AA111:AC112"/>
    <mergeCell ref="D114:Y115"/>
    <mergeCell ref="AA114:AC115"/>
    <mergeCell ref="C117:AD118"/>
    <mergeCell ref="C119:AD120"/>
    <mergeCell ref="IX119:IZ120"/>
    <mergeCell ref="JA119:JD120"/>
    <mergeCell ref="JE119:JI120"/>
    <mergeCell ref="HA119:HB120"/>
    <mergeCell ref="HC119:HP120"/>
    <mergeCell ref="HQ119:HR120"/>
    <mergeCell ref="HS119:HU120"/>
    <mergeCell ref="HV119:HY120"/>
    <mergeCell ref="HZ119:ID120"/>
    <mergeCell ref="EP119:EQ120"/>
    <mergeCell ref="ER119:FE120"/>
    <mergeCell ref="FF119:FG120"/>
    <mergeCell ref="FH119:FJ120"/>
    <mergeCell ref="FK119:FN120"/>
    <mergeCell ref="FO119:FS120"/>
    <mergeCell ref="DK119:DL120"/>
    <mergeCell ref="DM119:DZ120"/>
    <mergeCell ref="EA119:EB120"/>
    <mergeCell ref="EC119:EE120"/>
    <mergeCell ref="EF119:EI120"/>
    <mergeCell ref="EJ119:EN120"/>
    <mergeCell ref="RO119:RS120"/>
    <mergeCell ref="PK119:PL120"/>
    <mergeCell ref="PM119:PZ120"/>
    <mergeCell ref="QA119:QB120"/>
    <mergeCell ref="QC119:QE120"/>
    <mergeCell ref="QF119:QI120"/>
    <mergeCell ref="QJ119:QN120"/>
    <mergeCell ref="OF119:OG120"/>
    <mergeCell ref="OH119:OU120"/>
    <mergeCell ref="OV119:OW120"/>
    <mergeCell ref="OX119:OZ120"/>
    <mergeCell ref="PA119:PD120"/>
    <mergeCell ref="PE119:PI120"/>
    <mergeCell ref="NA119:NB120"/>
    <mergeCell ref="NC119:NP120"/>
    <mergeCell ref="NQ119:NR120"/>
    <mergeCell ref="NS119:NU120"/>
    <mergeCell ref="NV119:NY120"/>
    <mergeCell ref="NZ119:OD120"/>
    <mergeCell ref="BV123:BY134"/>
    <mergeCell ref="BZ123:CD134"/>
    <mergeCell ref="CF123:CG134"/>
    <mergeCell ref="CH123:CU134"/>
    <mergeCell ref="CV123:CW134"/>
    <mergeCell ref="CX123:CZ134"/>
    <mergeCell ref="D121:Y122"/>
    <mergeCell ref="AA121:AC122"/>
    <mergeCell ref="BA123:BB134"/>
    <mergeCell ref="BC123:BP134"/>
    <mergeCell ref="BQ123:BR134"/>
    <mergeCell ref="BS123:BU134"/>
    <mergeCell ref="QP119:QQ120"/>
    <mergeCell ref="QR119:RE120"/>
    <mergeCell ref="RF119:RG120"/>
    <mergeCell ref="RH119:RJ120"/>
    <mergeCell ref="RK119:RN120"/>
    <mergeCell ref="KP119:KQ120"/>
    <mergeCell ref="KR119:LE120"/>
    <mergeCell ref="LF119:LG120"/>
    <mergeCell ref="LH119:LJ120"/>
    <mergeCell ref="LK119:LN120"/>
    <mergeCell ref="LO119:LS120"/>
    <mergeCell ref="JK119:JL120"/>
    <mergeCell ref="JM119:JZ120"/>
    <mergeCell ref="KA119:KB120"/>
    <mergeCell ref="KC119:KE120"/>
    <mergeCell ref="KF119:KI120"/>
    <mergeCell ref="KJ119:KN120"/>
    <mergeCell ref="IF119:IG120"/>
    <mergeCell ref="IH119:IU120"/>
    <mergeCell ref="IV119:IW120"/>
    <mergeCell ref="FK123:FN134"/>
    <mergeCell ref="FO123:FS134"/>
    <mergeCell ref="HA123:HB134"/>
    <mergeCell ref="HC123:HP134"/>
    <mergeCell ref="HQ123:HR134"/>
    <mergeCell ref="HS123:HU134"/>
    <mergeCell ref="EF123:EI134"/>
    <mergeCell ref="EJ123:EN134"/>
    <mergeCell ref="EP123:EQ134"/>
    <mergeCell ref="ER123:FE134"/>
    <mergeCell ref="FF123:FG134"/>
    <mergeCell ref="FH123:FJ134"/>
    <mergeCell ref="DA123:DD134"/>
    <mergeCell ref="DE123:DI134"/>
    <mergeCell ref="DK123:DL134"/>
    <mergeCell ref="DM123:DZ134"/>
    <mergeCell ref="EA123:EB134"/>
    <mergeCell ref="EC123:EE134"/>
    <mergeCell ref="NQ123:NR134"/>
    <mergeCell ref="NS123:NU134"/>
    <mergeCell ref="KF123:KI134"/>
    <mergeCell ref="KJ123:KN134"/>
    <mergeCell ref="KP123:KQ134"/>
    <mergeCell ref="KR123:LE134"/>
    <mergeCell ref="LF123:LG134"/>
    <mergeCell ref="LH123:LJ134"/>
    <mergeCell ref="JA123:JD134"/>
    <mergeCell ref="JE123:JI134"/>
    <mergeCell ref="JK123:JL134"/>
    <mergeCell ref="JM123:JZ134"/>
    <mergeCell ref="KA123:KB134"/>
    <mergeCell ref="KC123:KE134"/>
    <mergeCell ref="HV123:HY134"/>
    <mergeCell ref="HZ123:ID134"/>
    <mergeCell ref="IF123:IG134"/>
    <mergeCell ref="IH123:IU134"/>
    <mergeCell ref="IV123:IW134"/>
    <mergeCell ref="IX123:IZ134"/>
    <mergeCell ref="RK123:RN134"/>
    <mergeCell ref="RO123:RS134"/>
    <mergeCell ref="D124:Y125"/>
    <mergeCell ref="AA124:AC125"/>
    <mergeCell ref="D127:Y128"/>
    <mergeCell ref="AA127:AC128"/>
    <mergeCell ref="D130:Y131"/>
    <mergeCell ref="AA130:AC131"/>
    <mergeCell ref="D133:Y134"/>
    <mergeCell ref="AA133:AC134"/>
    <mergeCell ref="QF123:QI134"/>
    <mergeCell ref="QJ123:QN134"/>
    <mergeCell ref="QP123:QQ134"/>
    <mergeCell ref="QR123:RE134"/>
    <mergeCell ref="RF123:RG134"/>
    <mergeCell ref="RH123:RJ134"/>
    <mergeCell ref="PA123:PD134"/>
    <mergeCell ref="PE123:PI134"/>
    <mergeCell ref="PK123:PL134"/>
    <mergeCell ref="PM123:PZ134"/>
    <mergeCell ref="QA123:QB134"/>
    <mergeCell ref="QC123:QE134"/>
    <mergeCell ref="NV123:NY134"/>
    <mergeCell ref="NZ123:OD134"/>
    <mergeCell ref="OF123:OG134"/>
    <mergeCell ref="OH123:OU134"/>
    <mergeCell ref="OV123:OW134"/>
    <mergeCell ref="OX123:OZ134"/>
    <mergeCell ref="LK123:LN134"/>
    <mergeCell ref="LO123:LS134"/>
    <mergeCell ref="NA123:NB134"/>
    <mergeCell ref="NC123:NP134"/>
    <mergeCell ref="DA138:DD139"/>
    <mergeCell ref="DE138:DI139"/>
    <mergeCell ref="DK138:DL139"/>
    <mergeCell ref="DM138:DZ139"/>
    <mergeCell ref="EA138:EB139"/>
    <mergeCell ref="EC138:EE139"/>
    <mergeCell ref="BV138:BY139"/>
    <mergeCell ref="BZ138:CD139"/>
    <mergeCell ref="CF138:CG139"/>
    <mergeCell ref="CH138:CU139"/>
    <mergeCell ref="CV138:CW139"/>
    <mergeCell ref="CX138:CZ139"/>
    <mergeCell ref="C136:AD137"/>
    <mergeCell ref="C138:AD139"/>
    <mergeCell ref="BA138:BB139"/>
    <mergeCell ref="BC138:BP139"/>
    <mergeCell ref="BQ138:BR139"/>
    <mergeCell ref="BS138:BU139"/>
    <mergeCell ref="HV138:HY139"/>
    <mergeCell ref="HZ138:ID139"/>
    <mergeCell ref="IF138:IG139"/>
    <mergeCell ref="IH138:IU139"/>
    <mergeCell ref="IV138:IW139"/>
    <mergeCell ref="IX138:IZ139"/>
    <mergeCell ref="FK138:FN139"/>
    <mergeCell ref="FO138:FS139"/>
    <mergeCell ref="HA138:HB139"/>
    <mergeCell ref="HC138:HP139"/>
    <mergeCell ref="HQ138:HR139"/>
    <mergeCell ref="HS138:HU139"/>
    <mergeCell ref="EF138:EI139"/>
    <mergeCell ref="EJ138:EN139"/>
    <mergeCell ref="EP138:EQ139"/>
    <mergeCell ref="ER138:FE139"/>
    <mergeCell ref="FF138:FG139"/>
    <mergeCell ref="FH138:FJ139"/>
    <mergeCell ref="OV138:OW139"/>
    <mergeCell ref="OX138:OZ139"/>
    <mergeCell ref="LK138:LN139"/>
    <mergeCell ref="LO138:LS139"/>
    <mergeCell ref="NA138:NB139"/>
    <mergeCell ref="NC138:NP139"/>
    <mergeCell ref="NQ138:NR139"/>
    <mergeCell ref="NS138:NU139"/>
    <mergeCell ref="KF138:KI139"/>
    <mergeCell ref="KJ138:KN139"/>
    <mergeCell ref="KP138:KQ139"/>
    <mergeCell ref="KR138:LE139"/>
    <mergeCell ref="LF138:LG139"/>
    <mergeCell ref="LH138:LJ139"/>
    <mergeCell ref="JA138:JD139"/>
    <mergeCell ref="JE138:JI139"/>
    <mergeCell ref="JK138:JL139"/>
    <mergeCell ref="JM138:JZ139"/>
    <mergeCell ref="KA138:KB139"/>
    <mergeCell ref="KC138:KE139"/>
    <mergeCell ref="CF142:CG153"/>
    <mergeCell ref="CH142:CU153"/>
    <mergeCell ref="CV142:CW153"/>
    <mergeCell ref="CX142:CZ153"/>
    <mergeCell ref="DA142:DD153"/>
    <mergeCell ref="DE142:DI153"/>
    <mergeCell ref="RK138:RN139"/>
    <mergeCell ref="RO138:RS139"/>
    <mergeCell ref="D140:Y141"/>
    <mergeCell ref="AA140:AC141"/>
    <mergeCell ref="BA142:BB153"/>
    <mergeCell ref="BC142:BP153"/>
    <mergeCell ref="BQ142:BR153"/>
    <mergeCell ref="BS142:BU153"/>
    <mergeCell ref="BV142:BY153"/>
    <mergeCell ref="BZ142:CD153"/>
    <mergeCell ref="QF138:QI139"/>
    <mergeCell ref="QJ138:QN139"/>
    <mergeCell ref="QP138:QQ139"/>
    <mergeCell ref="QR138:RE139"/>
    <mergeCell ref="RF138:RG139"/>
    <mergeCell ref="RH138:RJ139"/>
    <mergeCell ref="PA138:PD139"/>
    <mergeCell ref="PE138:PI139"/>
    <mergeCell ref="PK138:PL139"/>
    <mergeCell ref="PM138:PZ139"/>
    <mergeCell ref="QA138:QB139"/>
    <mergeCell ref="QC138:QE139"/>
    <mergeCell ref="NV138:NY139"/>
    <mergeCell ref="NZ138:OD139"/>
    <mergeCell ref="OF138:OG139"/>
    <mergeCell ref="OH138:OU139"/>
    <mergeCell ref="IX142:IZ153"/>
    <mergeCell ref="JA142:JD153"/>
    <mergeCell ref="JE142:JI153"/>
    <mergeCell ref="HA142:HB153"/>
    <mergeCell ref="HC142:HP153"/>
    <mergeCell ref="HQ142:HR153"/>
    <mergeCell ref="HS142:HU153"/>
    <mergeCell ref="HV142:HY153"/>
    <mergeCell ref="HZ142:ID153"/>
    <mergeCell ref="EP142:EQ153"/>
    <mergeCell ref="ER142:FE153"/>
    <mergeCell ref="FF142:FG153"/>
    <mergeCell ref="FH142:FJ153"/>
    <mergeCell ref="FK142:FN153"/>
    <mergeCell ref="FO142:FS153"/>
    <mergeCell ref="DK142:DL153"/>
    <mergeCell ref="DM142:DZ153"/>
    <mergeCell ref="EA142:EB153"/>
    <mergeCell ref="EC142:EE153"/>
    <mergeCell ref="EF142:EI153"/>
    <mergeCell ref="EJ142:EN153"/>
    <mergeCell ref="RO142:RS153"/>
    <mergeCell ref="PK142:PL153"/>
    <mergeCell ref="PM142:PZ153"/>
    <mergeCell ref="QA142:QB153"/>
    <mergeCell ref="QC142:QE153"/>
    <mergeCell ref="QF142:QI153"/>
    <mergeCell ref="QJ142:QN153"/>
    <mergeCell ref="OF142:OG153"/>
    <mergeCell ref="OH142:OU153"/>
    <mergeCell ref="OV142:OW153"/>
    <mergeCell ref="OX142:OZ153"/>
    <mergeCell ref="PA142:PD153"/>
    <mergeCell ref="PE142:PI153"/>
    <mergeCell ref="NA142:NB153"/>
    <mergeCell ref="NC142:NP153"/>
    <mergeCell ref="NQ142:NR153"/>
    <mergeCell ref="NS142:NU153"/>
    <mergeCell ref="NV142:NY153"/>
    <mergeCell ref="NZ142:OD153"/>
    <mergeCell ref="D152:Y153"/>
    <mergeCell ref="AA152:AC153"/>
    <mergeCell ref="BA154:BB165"/>
    <mergeCell ref="BC154:BP165"/>
    <mergeCell ref="BQ154:BR165"/>
    <mergeCell ref="BS154:BU165"/>
    <mergeCell ref="D143:Y144"/>
    <mergeCell ref="AA143:AC144"/>
    <mergeCell ref="D146:Y147"/>
    <mergeCell ref="AA146:AC147"/>
    <mergeCell ref="D149:Y150"/>
    <mergeCell ref="AA149:AC150"/>
    <mergeCell ref="QP142:QQ153"/>
    <mergeCell ref="QR142:RE153"/>
    <mergeCell ref="RF142:RG153"/>
    <mergeCell ref="RH142:RJ153"/>
    <mergeCell ref="RK142:RN153"/>
    <mergeCell ref="KP142:KQ153"/>
    <mergeCell ref="KR142:LE153"/>
    <mergeCell ref="LF142:LG153"/>
    <mergeCell ref="LH142:LJ153"/>
    <mergeCell ref="LK142:LN153"/>
    <mergeCell ref="LO142:LS153"/>
    <mergeCell ref="JK142:JL153"/>
    <mergeCell ref="JM142:JZ153"/>
    <mergeCell ref="KA142:KB153"/>
    <mergeCell ref="KC142:KE153"/>
    <mergeCell ref="KF142:KI153"/>
    <mergeCell ref="KJ142:KN153"/>
    <mergeCell ref="IF142:IG153"/>
    <mergeCell ref="IH142:IU153"/>
    <mergeCell ref="IV142:IW153"/>
    <mergeCell ref="EF154:EI165"/>
    <mergeCell ref="EJ154:EN165"/>
    <mergeCell ref="EP154:EQ165"/>
    <mergeCell ref="ER154:FE165"/>
    <mergeCell ref="FF154:FG165"/>
    <mergeCell ref="FH154:FJ165"/>
    <mergeCell ref="DA154:DD165"/>
    <mergeCell ref="DE154:DI165"/>
    <mergeCell ref="DK154:DL165"/>
    <mergeCell ref="DM154:DZ165"/>
    <mergeCell ref="EA154:EB165"/>
    <mergeCell ref="EC154:EE165"/>
    <mergeCell ref="BV154:BY165"/>
    <mergeCell ref="BZ154:CD165"/>
    <mergeCell ref="CF154:CG165"/>
    <mergeCell ref="CH154:CU165"/>
    <mergeCell ref="CV154:CW165"/>
    <mergeCell ref="CX154:CZ165"/>
    <mergeCell ref="JA154:JD165"/>
    <mergeCell ref="JE154:JI165"/>
    <mergeCell ref="JK154:JL165"/>
    <mergeCell ref="JM154:JZ165"/>
    <mergeCell ref="KA154:KB165"/>
    <mergeCell ref="KC154:KE165"/>
    <mergeCell ref="HV154:HY165"/>
    <mergeCell ref="HZ154:ID165"/>
    <mergeCell ref="IF154:IG165"/>
    <mergeCell ref="IH154:IU165"/>
    <mergeCell ref="IV154:IW165"/>
    <mergeCell ref="IX154:IZ165"/>
    <mergeCell ref="FK154:FN165"/>
    <mergeCell ref="FO154:FS165"/>
    <mergeCell ref="HA154:HB165"/>
    <mergeCell ref="HC154:HP165"/>
    <mergeCell ref="HQ154:HR165"/>
    <mergeCell ref="HS154:HU165"/>
    <mergeCell ref="QA154:QB165"/>
    <mergeCell ref="QC154:QE165"/>
    <mergeCell ref="NV154:NY165"/>
    <mergeCell ref="NZ154:OD165"/>
    <mergeCell ref="OF154:OG165"/>
    <mergeCell ref="OH154:OU165"/>
    <mergeCell ref="OV154:OW165"/>
    <mergeCell ref="OX154:OZ165"/>
    <mergeCell ref="LK154:LN165"/>
    <mergeCell ref="LO154:LS165"/>
    <mergeCell ref="NA154:NB165"/>
    <mergeCell ref="NC154:NP165"/>
    <mergeCell ref="NQ154:NR165"/>
    <mergeCell ref="NS154:NU165"/>
    <mergeCell ref="KF154:KI165"/>
    <mergeCell ref="KJ154:KN165"/>
    <mergeCell ref="KP154:KQ165"/>
    <mergeCell ref="KR154:LE165"/>
    <mergeCell ref="LF154:LG165"/>
    <mergeCell ref="LH154:LJ165"/>
    <mergeCell ref="BV169:BY170"/>
    <mergeCell ref="BZ169:CD170"/>
    <mergeCell ref="CF169:CG170"/>
    <mergeCell ref="CH169:CU170"/>
    <mergeCell ref="CV169:CW170"/>
    <mergeCell ref="CX169:CZ170"/>
    <mergeCell ref="C167:AD168"/>
    <mergeCell ref="C169:AD170"/>
    <mergeCell ref="BA169:BB170"/>
    <mergeCell ref="BC169:BP170"/>
    <mergeCell ref="BQ169:BR170"/>
    <mergeCell ref="BS169:BU170"/>
    <mergeCell ref="RK154:RN165"/>
    <mergeCell ref="RO154:RS165"/>
    <mergeCell ref="D155:Y156"/>
    <mergeCell ref="AA155:AC156"/>
    <mergeCell ref="D158:Y159"/>
    <mergeCell ref="AA158:AC159"/>
    <mergeCell ref="D161:Y162"/>
    <mergeCell ref="AA161:AC162"/>
    <mergeCell ref="D164:Y165"/>
    <mergeCell ref="AA164:AC165"/>
    <mergeCell ref="QF154:QI165"/>
    <mergeCell ref="QJ154:QN165"/>
    <mergeCell ref="QP154:QQ165"/>
    <mergeCell ref="QR154:RE165"/>
    <mergeCell ref="RF154:RG165"/>
    <mergeCell ref="RH154:RJ165"/>
    <mergeCell ref="PA154:PD165"/>
    <mergeCell ref="PE154:PI165"/>
    <mergeCell ref="PK154:PL165"/>
    <mergeCell ref="PM154:PZ165"/>
    <mergeCell ref="FK169:FN170"/>
    <mergeCell ref="FO169:FS170"/>
    <mergeCell ref="HA169:HB170"/>
    <mergeCell ref="HC169:HP170"/>
    <mergeCell ref="HQ169:HR170"/>
    <mergeCell ref="HS169:HU170"/>
    <mergeCell ref="EF169:EI170"/>
    <mergeCell ref="EJ169:EN170"/>
    <mergeCell ref="EP169:EQ170"/>
    <mergeCell ref="ER169:FE170"/>
    <mergeCell ref="FF169:FG170"/>
    <mergeCell ref="FH169:FJ170"/>
    <mergeCell ref="DA169:DD170"/>
    <mergeCell ref="DE169:DI170"/>
    <mergeCell ref="DK169:DL170"/>
    <mergeCell ref="DM169:DZ170"/>
    <mergeCell ref="EA169:EB170"/>
    <mergeCell ref="EC169:EE170"/>
    <mergeCell ref="NQ169:NR170"/>
    <mergeCell ref="NS169:NU170"/>
    <mergeCell ref="KF169:KI170"/>
    <mergeCell ref="KJ169:KN170"/>
    <mergeCell ref="KP169:KQ170"/>
    <mergeCell ref="KR169:LE170"/>
    <mergeCell ref="LF169:LG170"/>
    <mergeCell ref="LH169:LJ170"/>
    <mergeCell ref="JA169:JD170"/>
    <mergeCell ref="JE169:JI170"/>
    <mergeCell ref="JK169:JL170"/>
    <mergeCell ref="JM169:JZ170"/>
    <mergeCell ref="KA169:KB170"/>
    <mergeCell ref="KC169:KE170"/>
    <mergeCell ref="HV169:HY170"/>
    <mergeCell ref="HZ169:ID170"/>
    <mergeCell ref="IF169:IG170"/>
    <mergeCell ref="IH169:IU170"/>
    <mergeCell ref="IV169:IW170"/>
    <mergeCell ref="IX169:IZ170"/>
    <mergeCell ref="RK169:RN170"/>
    <mergeCell ref="RO169:RS170"/>
    <mergeCell ref="D171:Y172"/>
    <mergeCell ref="AA171:AC172"/>
    <mergeCell ref="BA173:BB175"/>
    <mergeCell ref="BC173:BP175"/>
    <mergeCell ref="BQ173:BR175"/>
    <mergeCell ref="BS173:BU175"/>
    <mergeCell ref="BV173:BY175"/>
    <mergeCell ref="BZ173:CD175"/>
    <mergeCell ref="QF169:QI170"/>
    <mergeCell ref="QJ169:QN170"/>
    <mergeCell ref="QP169:QQ170"/>
    <mergeCell ref="QR169:RE170"/>
    <mergeCell ref="RF169:RG170"/>
    <mergeCell ref="RH169:RJ170"/>
    <mergeCell ref="PA169:PD170"/>
    <mergeCell ref="PE169:PI170"/>
    <mergeCell ref="PK169:PL170"/>
    <mergeCell ref="PM169:PZ170"/>
    <mergeCell ref="QA169:QB170"/>
    <mergeCell ref="QC169:QE170"/>
    <mergeCell ref="NV169:NY170"/>
    <mergeCell ref="NZ169:OD170"/>
    <mergeCell ref="OF169:OG170"/>
    <mergeCell ref="OH169:OU170"/>
    <mergeCell ref="OV169:OW170"/>
    <mergeCell ref="OX169:OZ170"/>
    <mergeCell ref="LK169:LN170"/>
    <mergeCell ref="LO169:LS170"/>
    <mergeCell ref="NA169:NB170"/>
    <mergeCell ref="NC169:NP170"/>
    <mergeCell ref="EP173:EQ175"/>
    <mergeCell ref="ER173:FE175"/>
    <mergeCell ref="FF173:FG175"/>
    <mergeCell ref="FH173:FJ175"/>
    <mergeCell ref="FK173:FN175"/>
    <mergeCell ref="FO173:FS175"/>
    <mergeCell ref="DK173:DL175"/>
    <mergeCell ref="DM173:DZ175"/>
    <mergeCell ref="EA173:EB175"/>
    <mergeCell ref="EC173:EE175"/>
    <mergeCell ref="EF173:EI175"/>
    <mergeCell ref="EJ173:EN175"/>
    <mergeCell ref="CF173:CG175"/>
    <mergeCell ref="CH173:CU175"/>
    <mergeCell ref="CV173:CW175"/>
    <mergeCell ref="CX173:CZ175"/>
    <mergeCell ref="DA173:DD175"/>
    <mergeCell ref="DE173:DI175"/>
    <mergeCell ref="LF173:LG175"/>
    <mergeCell ref="LH173:LJ175"/>
    <mergeCell ref="LK173:LN175"/>
    <mergeCell ref="LO173:LS175"/>
    <mergeCell ref="JK173:JL175"/>
    <mergeCell ref="JM173:JZ175"/>
    <mergeCell ref="KA173:KB175"/>
    <mergeCell ref="KC173:KE175"/>
    <mergeCell ref="KF173:KI175"/>
    <mergeCell ref="KJ173:KN175"/>
    <mergeCell ref="IF173:IG175"/>
    <mergeCell ref="IH173:IU175"/>
    <mergeCell ref="IV173:IW175"/>
    <mergeCell ref="IX173:IZ175"/>
    <mergeCell ref="JA173:JD175"/>
    <mergeCell ref="JE173:JI175"/>
    <mergeCell ref="HA173:HB175"/>
    <mergeCell ref="HC173:HP175"/>
    <mergeCell ref="HQ173:HR175"/>
    <mergeCell ref="HS173:HU175"/>
    <mergeCell ref="HV173:HY175"/>
    <mergeCell ref="HZ173:ID175"/>
    <mergeCell ref="D174:Y175"/>
    <mergeCell ref="AA174:AC175"/>
    <mergeCell ref="BA176:BB178"/>
    <mergeCell ref="BC176:BP178"/>
    <mergeCell ref="BQ176:BR178"/>
    <mergeCell ref="BS176:BU178"/>
    <mergeCell ref="QP173:QQ175"/>
    <mergeCell ref="QR173:RE175"/>
    <mergeCell ref="RF173:RG175"/>
    <mergeCell ref="RH173:RJ175"/>
    <mergeCell ref="RK173:RN175"/>
    <mergeCell ref="RO173:RS175"/>
    <mergeCell ref="PK173:PL175"/>
    <mergeCell ref="PM173:PZ175"/>
    <mergeCell ref="QA173:QB175"/>
    <mergeCell ref="QC173:QE175"/>
    <mergeCell ref="QF173:QI175"/>
    <mergeCell ref="QJ173:QN175"/>
    <mergeCell ref="OF173:OG175"/>
    <mergeCell ref="OH173:OU175"/>
    <mergeCell ref="OV173:OW175"/>
    <mergeCell ref="OX173:OZ175"/>
    <mergeCell ref="PA173:PD175"/>
    <mergeCell ref="PE173:PI175"/>
    <mergeCell ref="NA173:NB175"/>
    <mergeCell ref="NC173:NP175"/>
    <mergeCell ref="NQ173:NR175"/>
    <mergeCell ref="NS173:NU175"/>
    <mergeCell ref="NV173:NY175"/>
    <mergeCell ref="NZ173:OD175"/>
    <mergeCell ref="KP173:KQ175"/>
    <mergeCell ref="KR173:LE175"/>
    <mergeCell ref="EF176:EI178"/>
    <mergeCell ref="EJ176:EN178"/>
    <mergeCell ref="EP176:EQ178"/>
    <mergeCell ref="ER176:FE178"/>
    <mergeCell ref="FF176:FG178"/>
    <mergeCell ref="FH176:FJ178"/>
    <mergeCell ref="DA176:DD178"/>
    <mergeCell ref="DE176:DI178"/>
    <mergeCell ref="DK176:DL178"/>
    <mergeCell ref="DM176:DZ178"/>
    <mergeCell ref="EA176:EB178"/>
    <mergeCell ref="EC176:EE178"/>
    <mergeCell ref="BV176:BY178"/>
    <mergeCell ref="BZ176:CD178"/>
    <mergeCell ref="CF176:CG178"/>
    <mergeCell ref="CH176:CU178"/>
    <mergeCell ref="CV176:CW178"/>
    <mergeCell ref="CX176:CZ178"/>
    <mergeCell ref="JA176:JD178"/>
    <mergeCell ref="JE176:JI178"/>
    <mergeCell ref="JK176:JL178"/>
    <mergeCell ref="JM176:JZ178"/>
    <mergeCell ref="KA176:KB178"/>
    <mergeCell ref="KC176:KE178"/>
    <mergeCell ref="HV176:HY178"/>
    <mergeCell ref="HZ176:ID178"/>
    <mergeCell ref="IF176:IG178"/>
    <mergeCell ref="IH176:IU178"/>
    <mergeCell ref="IV176:IW178"/>
    <mergeCell ref="IX176:IZ178"/>
    <mergeCell ref="FK176:FN178"/>
    <mergeCell ref="FO176:FS178"/>
    <mergeCell ref="HA176:HB178"/>
    <mergeCell ref="HC176:HP178"/>
    <mergeCell ref="HQ176:HR178"/>
    <mergeCell ref="HS176:HU178"/>
    <mergeCell ref="QA176:QB178"/>
    <mergeCell ref="QC176:QE178"/>
    <mergeCell ref="NV176:NY178"/>
    <mergeCell ref="NZ176:OD178"/>
    <mergeCell ref="OF176:OG178"/>
    <mergeCell ref="OH176:OU178"/>
    <mergeCell ref="OV176:OW178"/>
    <mergeCell ref="OX176:OZ178"/>
    <mergeCell ref="LK176:LN178"/>
    <mergeCell ref="LO176:LS178"/>
    <mergeCell ref="NA176:NB178"/>
    <mergeCell ref="NC176:NP178"/>
    <mergeCell ref="NQ176:NR178"/>
    <mergeCell ref="NS176:NU178"/>
    <mergeCell ref="KF176:KI178"/>
    <mergeCell ref="KJ176:KN178"/>
    <mergeCell ref="KP176:KQ178"/>
    <mergeCell ref="KR176:LE178"/>
    <mergeCell ref="LF176:LG178"/>
    <mergeCell ref="LH176:LJ178"/>
    <mergeCell ref="DA182:DD183"/>
    <mergeCell ref="DE182:DI183"/>
    <mergeCell ref="DK182:DL183"/>
    <mergeCell ref="DM182:DZ183"/>
    <mergeCell ref="EA182:EB183"/>
    <mergeCell ref="EC182:EE183"/>
    <mergeCell ref="BV182:BY183"/>
    <mergeCell ref="BZ182:CD183"/>
    <mergeCell ref="CF182:CG183"/>
    <mergeCell ref="CH182:CU183"/>
    <mergeCell ref="CV182:CW183"/>
    <mergeCell ref="CX182:CZ183"/>
    <mergeCell ref="RK176:RN178"/>
    <mergeCell ref="RO176:RS178"/>
    <mergeCell ref="D177:Y178"/>
    <mergeCell ref="AA177:AC178"/>
    <mergeCell ref="C180:AD181"/>
    <mergeCell ref="C182:AD183"/>
    <mergeCell ref="BA182:BB183"/>
    <mergeCell ref="BC182:BP183"/>
    <mergeCell ref="BQ182:BR183"/>
    <mergeCell ref="BS182:BU183"/>
    <mergeCell ref="QF176:QI178"/>
    <mergeCell ref="QJ176:QN178"/>
    <mergeCell ref="QP176:QQ178"/>
    <mergeCell ref="QR176:RE178"/>
    <mergeCell ref="RF176:RG178"/>
    <mergeCell ref="RH176:RJ178"/>
    <mergeCell ref="PA176:PD178"/>
    <mergeCell ref="PE176:PI178"/>
    <mergeCell ref="PK176:PL178"/>
    <mergeCell ref="PM176:PZ178"/>
    <mergeCell ref="HV182:HY183"/>
    <mergeCell ref="HZ182:ID183"/>
    <mergeCell ref="IF182:IG183"/>
    <mergeCell ref="IH182:IU183"/>
    <mergeCell ref="IV182:IW183"/>
    <mergeCell ref="IX182:IZ183"/>
    <mergeCell ref="FK182:FN183"/>
    <mergeCell ref="FO182:FS183"/>
    <mergeCell ref="HA182:HB183"/>
    <mergeCell ref="HC182:HP183"/>
    <mergeCell ref="HQ182:HR183"/>
    <mergeCell ref="HS182:HU183"/>
    <mergeCell ref="EF182:EI183"/>
    <mergeCell ref="EJ182:EN183"/>
    <mergeCell ref="EP182:EQ183"/>
    <mergeCell ref="ER182:FE183"/>
    <mergeCell ref="FF182:FG183"/>
    <mergeCell ref="FH182:FJ183"/>
    <mergeCell ref="OV182:OW183"/>
    <mergeCell ref="OX182:OZ183"/>
    <mergeCell ref="LK182:LN183"/>
    <mergeCell ref="LO182:LS183"/>
    <mergeCell ref="NA182:NB183"/>
    <mergeCell ref="NC182:NP183"/>
    <mergeCell ref="NQ182:NR183"/>
    <mergeCell ref="NS182:NU183"/>
    <mergeCell ref="KF182:KI183"/>
    <mergeCell ref="KJ182:KN183"/>
    <mergeCell ref="KP182:KQ183"/>
    <mergeCell ref="KR182:LE183"/>
    <mergeCell ref="LF182:LG183"/>
    <mergeCell ref="LH182:LJ183"/>
    <mergeCell ref="JA182:JD183"/>
    <mergeCell ref="JE182:JI183"/>
    <mergeCell ref="JK182:JL183"/>
    <mergeCell ref="JM182:JZ183"/>
    <mergeCell ref="KA182:KB183"/>
    <mergeCell ref="KC182:KE183"/>
    <mergeCell ref="CF186:CG188"/>
    <mergeCell ref="CH186:CU188"/>
    <mergeCell ref="CV186:CW188"/>
    <mergeCell ref="CX186:CZ188"/>
    <mergeCell ref="DA186:DD188"/>
    <mergeCell ref="DE186:DI188"/>
    <mergeCell ref="RK182:RN183"/>
    <mergeCell ref="RO182:RS183"/>
    <mergeCell ref="D184:Y185"/>
    <mergeCell ref="AA184:AC185"/>
    <mergeCell ref="BA186:BB188"/>
    <mergeCell ref="BC186:BP188"/>
    <mergeCell ref="BQ186:BR188"/>
    <mergeCell ref="BS186:BU188"/>
    <mergeCell ref="BV186:BY188"/>
    <mergeCell ref="BZ186:CD188"/>
    <mergeCell ref="QF182:QI183"/>
    <mergeCell ref="QJ182:QN183"/>
    <mergeCell ref="QP182:QQ183"/>
    <mergeCell ref="QR182:RE183"/>
    <mergeCell ref="RF182:RG183"/>
    <mergeCell ref="RH182:RJ183"/>
    <mergeCell ref="PA182:PD183"/>
    <mergeCell ref="PE182:PI183"/>
    <mergeCell ref="PK182:PL183"/>
    <mergeCell ref="PM182:PZ183"/>
    <mergeCell ref="QA182:QB183"/>
    <mergeCell ref="QC182:QE183"/>
    <mergeCell ref="NV182:NY183"/>
    <mergeCell ref="NZ182:OD183"/>
    <mergeCell ref="OF182:OG183"/>
    <mergeCell ref="OH182:OU183"/>
    <mergeCell ref="IX186:IZ188"/>
    <mergeCell ref="JA186:JD188"/>
    <mergeCell ref="JE186:JI188"/>
    <mergeCell ref="HA186:HB188"/>
    <mergeCell ref="HC186:HP188"/>
    <mergeCell ref="HQ186:HR188"/>
    <mergeCell ref="HS186:HU188"/>
    <mergeCell ref="HV186:HY188"/>
    <mergeCell ref="HZ186:ID188"/>
    <mergeCell ref="EP186:EQ188"/>
    <mergeCell ref="ER186:FE188"/>
    <mergeCell ref="FF186:FG188"/>
    <mergeCell ref="FH186:FJ188"/>
    <mergeCell ref="FK186:FN188"/>
    <mergeCell ref="FO186:FS188"/>
    <mergeCell ref="DK186:DL188"/>
    <mergeCell ref="DM186:DZ188"/>
    <mergeCell ref="EA186:EB188"/>
    <mergeCell ref="EC186:EE188"/>
    <mergeCell ref="EF186:EI188"/>
    <mergeCell ref="EJ186:EN188"/>
    <mergeCell ref="RO186:RS188"/>
    <mergeCell ref="PK186:PL188"/>
    <mergeCell ref="PM186:PZ188"/>
    <mergeCell ref="QA186:QB188"/>
    <mergeCell ref="QC186:QE188"/>
    <mergeCell ref="QF186:QI188"/>
    <mergeCell ref="QJ186:QN188"/>
    <mergeCell ref="OF186:OG188"/>
    <mergeCell ref="OH186:OU188"/>
    <mergeCell ref="OV186:OW188"/>
    <mergeCell ref="OX186:OZ188"/>
    <mergeCell ref="PA186:PD188"/>
    <mergeCell ref="PE186:PI188"/>
    <mergeCell ref="NA186:NB188"/>
    <mergeCell ref="NC186:NP188"/>
    <mergeCell ref="NQ186:NR188"/>
    <mergeCell ref="NS186:NU188"/>
    <mergeCell ref="NV186:NY188"/>
    <mergeCell ref="NZ186:OD188"/>
    <mergeCell ref="BV189:BY191"/>
    <mergeCell ref="BZ189:CD191"/>
    <mergeCell ref="CF189:CG191"/>
    <mergeCell ref="CH189:CU191"/>
    <mergeCell ref="CV189:CW191"/>
    <mergeCell ref="CX189:CZ191"/>
    <mergeCell ref="D187:Y188"/>
    <mergeCell ref="AA187:AC188"/>
    <mergeCell ref="BA189:BB191"/>
    <mergeCell ref="BC189:BP191"/>
    <mergeCell ref="BQ189:BR191"/>
    <mergeCell ref="BS189:BU191"/>
    <mergeCell ref="QP186:QQ188"/>
    <mergeCell ref="QR186:RE188"/>
    <mergeCell ref="RF186:RG188"/>
    <mergeCell ref="RH186:RJ188"/>
    <mergeCell ref="RK186:RN188"/>
    <mergeCell ref="KP186:KQ188"/>
    <mergeCell ref="KR186:LE188"/>
    <mergeCell ref="LF186:LG188"/>
    <mergeCell ref="LH186:LJ188"/>
    <mergeCell ref="LK186:LN188"/>
    <mergeCell ref="LO186:LS188"/>
    <mergeCell ref="JK186:JL188"/>
    <mergeCell ref="JM186:JZ188"/>
    <mergeCell ref="KA186:KB188"/>
    <mergeCell ref="KC186:KE188"/>
    <mergeCell ref="KF186:KI188"/>
    <mergeCell ref="KJ186:KN188"/>
    <mergeCell ref="IF186:IG188"/>
    <mergeCell ref="IH186:IU188"/>
    <mergeCell ref="IV186:IW188"/>
    <mergeCell ref="FK189:FN191"/>
    <mergeCell ref="FO189:FS191"/>
    <mergeCell ref="HA189:HB191"/>
    <mergeCell ref="HC189:HP191"/>
    <mergeCell ref="HQ189:HR191"/>
    <mergeCell ref="HS189:HU191"/>
    <mergeCell ref="EF189:EI191"/>
    <mergeCell ref="EJ189:EN191"/>
    <mergeCell ref="EP189:EQ191"/>
    <mergeCell ref="ER189:FE191"/>
    <mergeCell ref="FF189:FG191"/>
    <mergeCell ref="FH189:FJ191"/>
    <mergeCell ref="DA189:DD191"/>
    <mergeCell ref="DE189:DI191"/>
    <mergeCell ref="DK189:DL191"/>
    <mergeCell ref="DM189:DZ191"/>
    <mergeCell ref="EA189:EB191"/>
    <mergeCell ref="EC189:EE191"/>
    <mergeCell ref="NQ189:NR191"/>
    <mergeCell ref="NS189:NU191"/>
    <mergeCell ref="KF189:KI191"/>
    <mergeCell ref="KJ189:KN191"/>
    <mergeCell ref="KP189:KQ191"/>
    <mergeCell ref="KR189:LE191"/>
    <mergeCell ref="LF189:LG191"/>
    <mergeCell ref="LH189:LJ191"/>
    <mergeCell ref="JA189:JD191"/>
    <mergeCell ref="JE189:JI191"/>
    <mergeCell ref="JK189:JL191"/>
    <mergeCell ref="JM189:JZ191"/>
    <mergeCell ref="KA189:KB191"/>
    <mergeCell ref="KC189:KE191"/>
    <mergeCell ref="HV189:HY191"/>
    <mergeCell ref="HZ189:ID191"/>
    <mergeCell ref="IF189:IG191"/>
    <mergeCell ref="IH189:IU191"/>
    <mergeCell ref="IV189:IW191"/>
    <mergeCell ref="IX189:IZ191"/>
    <mergeCell ref="RK189:RN191"/>
    <mergeCell ref="RO189:RS191"/>
    <mergeCell ref="D190:Y191"/>
    <mergeCell ref="AA190:AC191"/>
    <mergeCell ref="BA192:BB194"/>
    <mergeCell ref="BC192:BP194"/>
    <mergeCell ref="BQ192:BR194"/>
    <mergeCell ref="BS192:BU194"/>
    <mergeCell ref="BV192:BY194"/>
    <mergeCell ref="BZ192:CD194"/>
    <mergeCell ref="QF189:QI191"/>
    <mergeCell ref="QJ189:QN191"/>
    <mergeCell ref="QP189:QQ191"/>
    <mergeCell ref="QR189:RE191"/>
    <mergeCell ref="RF189:RG191"/>
    <mergeCell ref="RH189:RJ191"/>
    <mergeCell ref="PA189:PD191"/>
    <mergeCell ref="PE189:PI191"/>
    <mergeCell ref="PK189:PL191"/>
    <mergeCell ref="PM189:PZ191"/>
    <mergeCell ref="QA189:QB191"/>
    <mergeCell ref="QC189:QE191"/>
    <mergeCell ref="NV189:NY191"/>
    <mergeCell ref="NZ189:OD191"/>
    <mergeCell ref="OF189:OG191"/>
    <mergeCell ref="OH189:OU191"/>
    <mergeCell ref="OV189:OW191"/>
    <mergeCell ref="OX189:OZ191"/>
    <mergeCell ref="LK189:LN191"/>
    <mergeCell ref="LO189:LS191"/>
    <mergeCell ref="NA189:NB191"/>
    <mergeCell ref="NC189:NP191"/>
    <mergeCell ref="EP192:EQ194"/>
    <mergeCell ref="ER192:FE194"/>
    <mergeCell ref="FF192:FG194"/>
    <mergeCell ref="FH192:FJ194"/>
    <mergeCell ref="FK192:FN194"/>
    <mergeCell ref="FO192:FS194"/>
    <mergeCell ref="DK192:DL194"/>
    <mergeCell ref="DM192:DZ194"/>
    <mergeCell ref="EA192:EB194"/>
    <mergeCell ref="EC192:EE194"/>
    <mergeCell ref="EF192:EI194"/>
    <mergeCell ref="EJ192:EN194"/>
    <mergeCell ref="CF192:CG194"/>
    <mergeCell ref="CH192:CU194"/>
    <mergeCell ref="CV192:CW194"/>
    <mergeCell ref="CX192:CZ194"/>
    <mergeCell ref="DA192:DD194"/>
    <mergeCell ref="DE192:DI194"/>
    <mergeCell ref="LF192:LG194"/>
    <mergeCell ref="LH192:LJ194"/>
    <mergeCell ref="LK192:LN194"/>
    <mergeCell ref="LO192:LS194"/>
    <mergeCell ref="JK192:JL194"/>
    <mergeCell ref="JM192:JZ194"/>
    <mergeCell ref="KA192:KB194"/>
    <mergeCell ref="KC192:KE194"/>
    <mergeCell ref="KF192:KI194"/>
    <mergeCell ref="KJ192:KN194"/>
    <mergeCell ref="IF192:IG194"/>
    <mergeCell ref="IH192:IU194"/>
    <mergeCell ref="IV192:IW194"/>
    <mergeCell ref="IX192:IZ194"/>
    <mergeCell ref="JA192:JD194"/>
    <mergeCell ref="JE192:JI194"/>
    <mergeCell ref="HA192:HB194"/>
    <mergeCell ref="HC192:HP194"/>
    <mergeCell ref="HQ192:HR194"/>
    <mergeCell ref="HS192:HU194"/>
    <mergeCell ref="HV192:HY194"/>
    <mergeCell ref="HZ192:ID194"/>
    <mergeCell ref="D193:Y194"/>
    <mergeCell ref="AA193:AC194"/>
    <mergeCell ref="B196:AE197"/>
    <mergeCell ref="C199:AD200"/>
    <mergeCell ref="BP199:BV200"/>
    <mergeCell ref="BW199:BX200"/>
    <mergeCell ref="QP192:QQ194"/>
    <mergeCell ref="QR192:RE194"/>
    <mergeCell ref="RF192:RG194"/>
    <mergeCell ref="RH192:RJ194"/>
    <mergeCell ref="RK192:RN194"/>
    <mergeCell ref="RO192:RS194"/>
    <mergeCell ref="PK192:PL194"/>
    <mergeCell ref="PM192:PZ194"/>
    <mergeCell ref="QA192:QB194"/>
    <mergeCell ref="QC192:QE194"/>
    <mergeCell ref="QF192:QI194"/>
    <mergeCell ref="QJ192:QN194"/>
    <mergeCell ref="OF192:OG194"/>
    <mergeCell ref="OH192:OU194"/>
    <mergeCell ref="OV192:OW194"/>
    <mergeCell ref="OX192:OZ194"/>
    <mergeCell ref="PA192:PD194"/>
    <mergeCell ref="PE192:PI194"/>
    <mergeCell ref="NA192:NB194"/>
    <mergeCell ref="NC192:NP194"/>
    <mergeCell ref="NQ192:NR194"/>
    <mergeCell ref="NS192:NU194"/>
    <mergeCell ref="NV192:NY194"/>
    <mergeCell ref="NZ192:OD194"/>
    <mergeCell ref="KP192:KQ194"/>
    <mergeCell ref="KR192:LE194"/>
    <mergeCell ref="NQ204:NR205"/>
    <mergeCell ref="NS204:NU205"/>
    <mergeCell ref="NV204:NY205"/>
    <mergeCell ref="DM204:DZ205"/>
    <mergeCell ref="EA204:EB205"/>
    <mergeCell ref="EC204:EE205"/>
    <mergeCell ref="EF204:EI205"/>
    <mergeCell ref="EJ204:EN205"/>
    <mergeCell ref="EP204:EQ205"/>
    <mergeCell ref="CH204:CU205"/>
    <mergeCell ref="CV204:CW205"/>
    <mergeCell ref="CX204:CZ205"/>
    <mergeCell ref="DA204:DD205"/>
    <mergeCell ref="DE204:DI205"/>
    <mergeCell ref="DK204:DL205"/>
    <mergeCell ref="NY199:OD200"/>
    <mergeCell ref="C202:AD203"/>
    <mergeCell ref="C204:AD205"/>
    <mergeCell ref="BA204:BB205"/>
    <mergeCell ref="BC204:BP205"/>
    <mergeCell ref="BQ204:BR205"/>
    <mergeCell ref="BS204:BU205"/>
    <mergeCell ref="BV204:BY205"/>
    <mergeCell ref="BZ204:CD205"/>
    <mergeCell ref="CF204:CG205"/>
    <mergeCell ref="BY199:CD200"/>
    <mergeCell ref="HP199:HV200"/>
    <mergeCell ref="HW199:HX200"/>
    <mergeCell ref="HY199:ID200"/>
    <mergeCell ref="NP199:NV200"/>
    <mergeCell ref="NW199:NX200"/>
    <mergeCell ref="IH204:IU205"/>
    <mergeCell ref="LH204:LJ205"/>
    <mergeCell ref="LK204:LN205"/>
    <mergeCell ref="LO204:LS205"/>
    <mergeCell ref="NA204:NB205"/>
    <mergeCell ref="JM204:JZ205"/>
    <mergeCell ref="KA204:KB205"/>
    <mergeCell ref="KC204:KE205"/>
    <mergeCell ref="KF204:KI205"/>
    <mergeCell ref="KJ204:KN205"/>
    <mergeCell ref="KP204:KQ205"/>
    <mergeCell ref="D218:Y219"/>
    <mergeCell ref="AA218:AC219"/>
    <mergeCell ref="D221:Y222"/>
    <mergeCell ref="AA221:AC222"/>
    <mergeCell ref="JE204:JI205"/>
    <mergeCell ref="JK204:JL205"/>
    <mergeCell ref="HC204:HP205"/>
    <mergeCell ref="HQ204:HR205"/>
    <mergeCell ref="HS204:HU205"/>
    <mergeCell ref="HV204:HY205"/>
    <mergeCell ref="HZ204:ID205"/>
    <mergeCell ref="IF204:IG205"/>
    <mergeCell ref="ER204:FE205"/>
    <mergeCell ref="FF204:FG205"/>
    <mergeCell ref="FH204:FJ205"/>
    <mergeCell ref="FK204:FN205"/>
    <mergeCell ref="FO204:FS205"/>
    <mergeCell ref="HA204:HB205"/>
    <mergeCell ref="IV204:IW205"/>
    <mergeCell ref="IX204:IZ205"/>
    <mergeCell ref="JA204:JD205"/>
    <mergeCell ref="D224:Y225"/>
    <mergeCell ref="AA224:AC225"/>
    <mergeCell ref="D209:Y210"/>
    <mergeCell ref="AA209:AC210"/>
    <mergeCell ref="D212:Y213"/>
    <mergeCell ref="AA212:AC213"/>
    <mergeCell ref="D215:Y216"/>
    <mergeCell ref="AA215:AC216"/>
    <mergeCell ref="QR204:RE205"/>
    <mergeCell ref="RF204:RG205"/>
    <mergeCell ref="RH204:RJ205"/>
    <mergeCell ref="RK204:RN205"/>
    <mergeCell ref="RO204:RS205"/>
    <mergeCell ref="D206:Y207"/>
    <mergeCell ref="AA206:AC207"/>
    <mergeCell ref="PM204:PZ205"/>
    <mergeCell ref="QA204:QB205"/>
    <mergeCell ref="QC204:QE205"/>
    <mergeCell ref="QF204:QI205"/>
    <mergeCell ref="QJ204:QN205"/>
    <mergeCell ref="QP204:QQ205"/>
    <mergeCell ref="OH204:OU205"/>
    <mergeCell ref="OV204:OW205"/>
    <mergeCell ref="OX204:OZ205"/>
    <mergeCell ref="PA204:PD205"/>
    <mergeCell ref="PE204:PI205"/>
    <mergeCell ref="PK204:PL205"/>
    <mergeCell ref="NC204:NP205"/>
    <mergeCell ref="NZ204:OD205"/>
    <mergeCell ref="OF204:OG205"/>
    <mergeCell ref="KR204:LE205"/>
    <mergeCell ref="LF204:LG205"/>
    <mergeCell ref="CF237:CG238"/>
    <mergeCell ref="CH237:CU238"/>
    <mergeCell ref="CV237:CW238"/>
    <mergeCell ref="CX237:CZ238"/>
    <mergeCell ref="DA237:DD238"/>
    <mergeCell ref="DE237:DI238"/>
    <mergeCell ref="BA237:BB238"/>
    <mergeCell ref="BC237:BP238"/>
    <mergeCell ref="BQ237:BR238"/>
    <mergeCell ref="BS237:BU238"/>
    <mergeCell ref="BV237:BY238"/>
    <mergeCell ref="BZ237:CD238"/>
    <mergeCell ref="D227:Y228"/>
    <mergeCell ref="AA227:AC228"/>
    <mergeCell ref="E230:H231"/>
    <mergeCell ref="J230:AB233"/>
    <mergeCell ref="C235:AD236"/>
    <mergeCell ref="C237:AD238"/>
    <mergeCell ref="IX237:IZ238"/>
    <mergeCell ref="JA237:JD238"/>
    <mergeCell ref="JE237:JI238"/>
    <mergeCell ref="HA237:HB238"/>
    <mergeCell ref="HC237:HP238"/>
    <mergeCell ref="HQ237:HR238"/>
    <mergeCell ref="HS237:HU238"/>
    <mergeCell ref="HV237:HY238"/>
    <mergeCell ref="HZ237:ID238"/>
    <mergeCell ref="EP237:EQ238"/>
    <mergeCell ref="ER237:FE238"/>
    <mergeCell ref="FF237:FG238"/>
    <mergeCell ref="FH237:FJ238"/>
    <mergeCell ref="FK237:FN238"/>
    <mergeCell ref="FO237:FS238"/>
    <mergeCell ref="DK237:DL238"/>
    <mergeCell ref="DM237:DZ238"/>
    <mergeCell ref="EA237:EB238"/>
    <mergeCell ref="EC237:EE238"/>
    <mergeCell ref="EF237:EI238"/>
    <mergeCell ref="EJ237:EN238"/>
    <mergeCell ref="RO237:RS238"/>
    <mergeCell ref="PK237:PL238"/>
    <mergeCell ref="PM237:PZ238"/>
    <mergeCell ref="QA237:QB238"/>
    <mergeCell ref="QC237:QE238"/>
    <mergeCell ref="QF237:QI238"/>
    <mergeCell ref="QJ237:QN238"/>
    <mergeCell ref="OF237:OG238"/>
    <mergeCell ref="OH237:OU238"/>
    <mergeCell ref="OV237:OW238"/>
    <mergeCell ref="OX237:OZ238"/>
    <mergeCell ref="PA237:PD238"/>
    <mergeCell ref="PE237:PI238"/>
    <mergeCell ref="NA237:NB238"/>
    <mergeCell ref="NC237:NP238"/>
    <mergeCell ref="NQ237:NR238"/>
    <mergeCell ref="NS237:NU238"/>
    <mergeCell ref="NV237:NY238"/>
    <mergeCell ref="NZ237:OD238"/>
    <mergeCell ref="D248:Y249"/>
    <mergeCell ref="AA248:AC249"/>
    <mergeCell ref="D251:Y252"/>
    <mergeCell ref="AA251:AC252"/>
    <mergeCell ref="D254:Y255"/>
    <mergeCell ref="AA254:AC255"/>
    <mergeCell ref="D239:Y240"/>
    <mergeCell ref="AA239:AC240"/>
    <mergeCell ref="D242:Y243"/>
    <mergeCell ref="AA242:AC243"/>
    <mergeCell ref="D245:Y246"/>
    <mergeCell ref="AA245:AC246"/>
    <mergeCell ref="QP237:QQ238"/>
    <mergeCell ref="QR237:RE238"/>
    <mergeCell ref="RF237:RG238"/>
    <mergeCell ref="RH237:RJ238"/>
    <mergeCell ref="RK237:RN238"/>
    <mergeCell ref="KP237:KQ238"/>
    <mergeCell ref="KR237:LE238"/>
    <mergeCell ref="LF237:LG238"/>
    <mergeCell ref="LH237:LJ238"/>
    <mergeCell ref="LK237:LN238"/>
    <mergeCell ref="LO237:LS238"/>
    <mergeCell ref="JK237:JL238"/>
    <mergeCell ref="JM237:JZ238"/>
    <mergeCell ref="KA237:KB238"/>
    <mergeCell ref="KC237:KE238"/>
    <mergeCell ref="KF237:KI238"/>
    <mergeCell ref="KJ237:KN238"/>
    <mergeCell ref="IF237:IG238"/>
    <mergeCell ref="IH237:IU238"/>
    <mergeCell ref="IV237:IW238"/>
  </mergeCells>
  <dataValidations count="2">
    <dataValidation type="list" allowBlank="1" sqref="K66 K198">
      <formula1>#REF!</formula1>
    </dataValidation>
    <dataValidation type="list" allowBlank="1" showInputMessage="1" showErrorMessage="1" errorTitle="Valor no valido" error="Selecione una opción de la lista" promptTitle="Nota" prompt="Indique &quot;SI&quot; o &quot;NO&quot;" sqref="AA113:AC113 AA247:AC247 AA253:AC253">
      <formula1>#REF!</formula1>
    </dataValidation>
  </dataValidations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6" id="{A47F7B6F-EC39-4272-A0E9-1F4799DDEA63}">
            <xm:f>ESE!BC5&lt;&gt;""</xm:f>
            <x14:dxf>
              <font>
                <color auto="1"/>
              </font>
              <border>
                <left style="thin">
                  <color auto="1"/>
                </left>
                <right style="thin">
                  <color auto="1"/>
                </right>
                <top style="thin">
                  <color auto="1"/>
                </top>
                <bottom style="thin">
                  <color auto="1"/>
                </bottom>
                <vertical/>
                <horizontal/>
              </border>
            </x14:dxf>
          </x14:cfRule>
          <xm:sqref>BA46:BB48 HA46:HB48 NA46:NB48 BA41:BB42 HA41:HB42 NA41:NB42</xm:sqref>
        </x14:conditionalFormatting>
        <x14:conditionalFormatting xmlns:xm="http://schemas.microsoft.com/office/excel/2006/main">
          <x14:cfRule type="expression" priority="55" id="{7DAEA814-1844-428A-BC4B-14C5C4502913}">
            <xm:f>ESE!BC5&lt;&gt;""</xm:f>
            <x14:dxf>
              <font>
                <color auto="1"/>
              </font>
              <border>
                <left style="thin">
                  <color auto="1"/>
                </left>
                <right style="thin">
                  <color auto="1"/>
                </right>
                <top style="thin">
                  <color auto="1"/>
                </top>
                <bottom style="thin">
                  <color auto="1"/>
                </bottom>
                <vertical/>
                <horizontal/>
              </border>
            </x14:dxf>
          </x14:cfRule>
          <xm:sqref>BC46:BP48 HC46:HP48 NC46:NP48 BC41:BP42 HC41:HP42 NC41:NP42</xm:sqref>
        </x14:conditionalFormatting>
        <x14:conditionalFormatting xmlns:xm="http://schemas.microsoft.com/office/excel/2006/main">
          <x14:cfRule type="expression" priority="54" id="{AF53E3D3-BAB4-4290-AE75-391FFEDD2B08}">
            <xm:f>ESE!BC5&lt;&gt;""</xm:f>
            <x14:dxf>
              <font>
                <color auto="1"/>
              </font>
              <border>
                <left style="thin">
                  <color auto="1"/>
                </left>
                <right style="thin">
                  <color auto="1"/>
                </right>
                <top style="thin">
                  <color auto="1"/>
                </top>
                <bottom style="thin">
                  <color auto="1"/>
                </bottom>
                <vertical/>
                <horizontal/>
              </border>
            </x14:dxf>
          </x14:cfRule>
          <xm:sqref>BQ46:BR48 HQ46:HR48 NQ46:NR48 BQ41:BR42 HQ41:HR42 NQ41:NR42</xm:sqref>
        </x14:conditionalFormatting>
        <x14:conditionalFormatting xmlns:xm="http://schemas.microsoft.com/office/excel/2006/main">
          <x14:cfRule type="expression" priority="53" id="{B88E5F27-769E-4EF3-B659-CBFE9CBB8771}">
            <xm:f>ESE!BC5&lt;&gt;""</xm:f>
            <x14:dxf>
              <font>
                <color auto="1"/>
              </font>
              <border>
                <left style="thin">
                  <color auto="1"/>
                </left>
                <right style="thin">
                  <color auto="1"/>
                </right>
                <top style="thin">
                  <color auto="1"/>
                </top>
                <bottom style="thin">
                  <color auto="1"/>
                </bottom>
                <vertical/>
                <horizontal/>
              </border>
            </x14:dxf>
          </x14:cfRule>
          <xm:sqref>BS46:BU48 HS46:HU48 NS46:NU48 BS41:BU42 HS41:HU42 NS41:NU42</xm:sqref>
        </x14:conditionalFormatting>
        <x14:conditionalFormatting xmlns:xm="http://schemas.microsoft.com/office/excel/2006/main">
          <x14:cfRule type="expression" priority="52" id="{4DDF12CF-4E22-4CFD-8E71-D34508A76E4B}">
            <xm:f>ESE!BC5&lt;&gt;""</xm:f>
            <x14:dxf>
              <font>
                <color auto="1"/>
              </font>
              <border>
                <left style="thin">
                  <color auto="1"/>
                </left>
                <right style="thin">
                  <color auto="1"/>
                </right>
                <top style="thin">
                  <color auto="1"/>
                </top>
                <bottom style="thin">
                  <color auto="1"/>
                </bottom>
                <vertical/>
                <horizontal/>
              </border>
            </x14:dxf>
          </x14:cfRule>
          <xm:sqref>BV46:BY48 HV46:HY48 NV46:NY48 BV41:BY42 HV41:HY42 NV41:NY42</xm:sqref>
        </x14:conditionalFormatting>
        <x14:conditionalFormatting xmlns:xm="http://schemas.microsoft.com/office/excel/2006/main">
          <x14:cfRule type="expression" priority="51" id="{DFD520FA-0F5E-4CDD-B586-54058C66EA7C}">
            <xm:f>ESE!BC5&lt;&gt;""</xm:f>
            <x14:dxf>
              <font>
                <color auto="1"/>
              </font>
              <border>
                <left style="thin">
                  <color auto="1"/>
                </left>
                <right style="thin">
                  <color auto="1"/>
                </right>
                <top style="thin">
                  <color auto="1"/>
                </top>
                <bottom style="thin">
                  <color auto="1"/>
                </bottom>
                <vertical/>
                <horizontal/>
              </border>
            </x14:dxf>
          </x14:cfRule>
          <xm:sqref>BZ46:CD48 HZ46:ID48 NZ46:OD48 BZ41:CD42 HZ41:ID42 NZ41:OD42</xm:sqref>
        </x14:conditionalFormatting>
        <x14:conditionalFormatting xmlns:xm="http://schemas.microsoft.com/office/excel/2006/main">
          <x14:cfRule type="expression" priority="50" id="{803C6755-4567-4C3F-87C4-7AE5C3C0C64B}">
            <xm:f>ESE!BC59&lt;&gt;""</xm:f>
            <x14:dxf>
              <font>
                <color auto="1"/>
              </font>
              <border>
                <left style="thin">
                  <color auto="1"/>
                </left>
                <right style="thin">
                  <color auto="1"/>
                </right>
                <top style="thin">
                  <color auto="1"/>
                </top>
                <bottom style="thin">
                  <color auto="1"/>
                </bottom>
                <vertical/>
                <horizontal/>
              </border>
            </x14:dxf>
          </x14:cfRule>
          <xm:sqref>BA182:BB183 HA182:HB183 NA182:NB183</xm:sqref>
        </x14:conditionalFormatting>
        <x14:conditionalFormatting xmlns:xm="http://schemas.microsoft.com/office/excel/2006/main">
          <x14:cfRule type="expression" priority="49" id="{9E760CA6-586B-486F-8E08-F19CF3F10670}">
            <xm:f>ESE!BC59&lt;&gt;""</xm:f>
            <x14:dxf>
              <font>
                <color auto="1"/>
              </font>
              <border>
                <left style="thin">
                  <color auto="1"/>
                </left>
                <right style="thin">
                  <color auto="1"/>
                </right>
                <top style="thin">
                  <color auto="1"/>
                </top>
                <bottom style="thin">
                  <color auto="1"/>
                </bottom>
                <vertical/>
                <horizontal/>
              </border>
            </x14:dxf>
          </x14:cfRule>
          <xm:sqref>BC182:BP183 HC182:HP183 NC182:NP183</xm:sqref>
        </x14:conditionalFormatting>
        <x14:conditionalFormatting xmlns:xm="http://schemas.microsoft.com/office/excel/2006/main">
          <x14:cfRule type="expression" priority="48" id="{962BF201-6221-4B35-8928-C1A1C33058D4}">
            <xm:f>ESE!BC59&lt;&gt;""</xm:f>
            <x14:dxf>
              <font>
                <color auto="1"/>
              </font>
              <border>
                <left style="thin">
                  <color auto="1"/>
                </left>
                <right style="thin">
                  <color auto="1"/>
                </right>
                <top style="thin">
                  <color auto="1"/>
                </top>
                <bottom style="thin">
                  <color auto="1"/>
                </bottom>
                <vertical/>
                <horizontal/>
              </border>
            </x14:dxf>
          </x14:cfRule>
          <xm:sqref>BQ182:BR183 HQ182:HR183 NQ182:NR183</xm:sqref>
        </x14:conditionalFormatting>
        <x14:conditionalFormatting xmlns:xm="http://schemas.microsoft.com/office/excel/2006/main">
          <x14:cfRule type="expression" priority="47" id="{A09BC6DF-F89A-41CA-BD49-7B3F2996E9C3}">
            <xm:f>ESE!BC59&lt;&gt;""</xm:f>
            <x14:dxf>
              <font>
                <color auto="1"/>
              </font>
              <border>
                <left style="thin">
                  <color auto="1"/>
                </left>
                <right style="thin">
                  <color auto="1"/>
                </right>
                <top style="thin">
                  <color auto="1"/>
                </top>
                <bottom style="thin">
                  <color auto="1"/>
                </bottom>
                <vertical/>
                <horizontal/>
              </border>
            </x14:dxf>
          </x14:cfRule>
          <xm:sqref>BS182:BU183 HS182:HU183 NS182:NU183</xm:sqref>
        </x14:conditionalFormatting>
        <x14:conditionalFormatting xmlns:xm="http://schemas.microsoft.com/office/excel/2006/main">
          <x14:cfRule type="expression" priority="46" id="{AE380029-3688-4F50-816E-C99D44507618}">
            <xm:f>ESE!BC59&lt;&gt;""</xm:f>
            <x14:dxf>
              <font>
                <color auto="1"/>
              </font>
              <border>
                <left style="thin">
                  <color auto="1"/>
                </left>
                <right style="thin">
                  <color auto="1"/>
                </right>
                <top style="thin">
                  <color auto="1"/>
                </top>
                <bottom style="thin">
                  <color auto="1"/>
                </bottom>
                <vertical/>
                <horizontal/>
              </border>
            </x14:dxf>
          </x14:cfRule>
          <xm:sqref>BV182:BY183 HV182:HY183 NV182:NY183</xm:sqref>
        </x14:conditionalFormatting>
        <x14:conditionalFormatting xmlns:xm="http://schemas.microsoft.com/office/excel/2006/main">
          <x14:cfRule type="expression" priority="45" id="{9CE2B7E5-0837-4C02-B405-2FD6D5E43524}">
            <xm:f>ESE!BC59&lt;&gt;""</xm:f>
            <x14:dxf>
              <font>
                <color auto="1"/>
              </font>
              <border>
                <left style="thin">
                  <color auto="1"/>
                </left>
                <right style="thin">
                  <color auto="1"/>
                </right>
                <top style="thin">
                  <color auto="1"/>
                </top>
                <bottom style="thin">
                  <color auto="1"/>
                </bottom>
                <vertical/>
                <horizontal/>
              </border>
            </x14:dxf>
          </x14:cfRule>
          <xm:sqref>BZ182:CD183 HZ182:ID183 NZ182:OD183</xm:sqref>
        </x14:conditionalFormatting>
        <x14:conditionalFormatting xmlns:xm="http://schemas.microsoft.com/office/excel/2006/main">
          <x14:cfRule type="expression" priority="70" id="{C88FE59C-5592-45AE-A318-E7C2DB0BD2FB}">
            <xm:f>ESE!#REF!&lt;&gt;""</xm:f>
            <x14:dxf>
              <font>
                <color auto="1"/>
              </font>
              <border>
                <left style="thin">
                  <color auto="1"/>
                </left>
                <right style="thin">
                  <color auto="1"/>
                </right>
                <top style="thin">
                  <color auto="1"/>
                </top>
                <bottom style="thin">
                  <color auto="1"/>
                </bottom>
                <vertical/>
                <horizontal/>
              </border>
            </x14:dxf>
          </x14:cfRule>
          <xm:sqref>CF46:CG48 DK46:DL48 EP46:EQ48 IF46:IG48 JK46:JL48 KP46:KQ48 OF46:OG48 PK46:PL48 QP46:QQ48</xm:sqref>
        </x14:conditionalFormatting>
        <x14:conditionalFormatting xmlns:xm="http://schemas.microsoft.com/office/excel/2006/main">
          <x14:cfRule type="expression" priority="71" id="{6BDE9016-46B7-4D30-9D6C-B3CAD793C76C}">
            <xm:f>ESE!#REF!&lt;&gt;""</xm:f>
            <x14:dxf>
              <font>
                <color auto="1"/>
              </font>
              <border>
                <left style="thin">
                  <color auto="1"/>
                </left>
                <right style="thin">
                  <color auto="1"/>
                </right>
                <top style="thin">
                  <color auto="1"/>
                </top>
                <bottom style="thin">
                  <color auto="1"/>
                </bottom>
                <vertical/>
                <horizontal/>
              </border>
            </x14:dxf>
          </x14:cfRule>
          <xm:sqref>CH46:CU48 DM46:DZ48 ER46:FE48 IH46:IU48 JM46:JZ48 KR46:LE48 OH46:OU48 PM46:PZ48 QR46:RE48</xm:sqref>
        </x14:conditionalFormatting>
        <x14:conditionalFormatting xmlns:xm="http://schemas.microsoft.com/office/excel/2006/main">
          <x14:cfRule type="expression" priority="72" id="{3832E2C2-B71B-4090-8025-74A63F56552F}">
            <xm:f>ESE!#REF!&lt;&gt;""</xm:f>
            <x14:dxf>
              <font>
                <color auto="1"/>
              </font>
              <border>
                <left style="thin">
                  <color auto="1"/>
                </left>
                <right style="thin">
                  <color auto="1"/>
                </right>
                <top style="thin">
                  <color auto="1"/>
                </top>
                <bottom style="thin">
                  <color auto="1"/>
                </bottom>
                <vertical/>
                <horizontal/>
              </border>
            </x14:dxf>
          </x14:cfRule>
          <xm:sqref>CV46:CW48 EA46:EB48 FF46:FG48 IV46:IW48 KA46:KB48 LF46:LG48 OV46:OW48 QA46:QB48 RF46:RG48</xm:sqref>
        </x14:conditionalFormatting>
        <x14:conditionalFormatting xmlns:xm="http://schemas.microsoft.com/office/excel/2006/main">
          <x14:cfRule type="expression" priority="73" id="{3160C72F-CD28-4EE4-8ABF-747B3CEFDAB7}">
            <xm:f>ESE!#REF!&lt;&gt;""</xm:f>
            <x14:dxf>
              <font>
                <color auto="1"/>
              </font>
              <border>
                <left style="thin">
                  <color auto="1"/>
                </left>
                <right style="thin">
                  <color auto="1"/>
                </right>
                <top style="thin">
                  <color auto="1"/>
                </top>
                <bottom style="thin">
                  <color auto="1"/>
                </bottom>
                <vertical/>
                <horizontal/>
              </border>
            </x14:dxf>
          </x14:cfRule>
          <xm:sqref>CX46:CZ48 EC46:EE48 FH46:FJ48 IX46:IZ48 KC46:KE48 LH46:LJ48 OX46:OZ48 QC46:QE48 RH46:RJ48</xm:sqref>
        </x14:conditionalFormatting>
        <x14:conditionalFormatting xmlns:xm="http://schemas.microsoft.com/office/excel/2006/main">
          <x14:cfRule type="expression" priority="74" id="{25569716-90B4-4CF5-8586-564581E01351}">
            <xm:f>ESE!#REF!&lt;&gt;""</xm:f>
            <x14:dxf>
              <font>
                <color auto="1"/>
              </font>
              <border>
                <left style="thin">
                  <color auto="1"/>
                </left>
                <right style="thin">
                  <color auto="1"/>
                </right>
                <top style="thin">
                  <color auto="1"/>
                </top>
                <bottom style="thin">
                  <color auto="1"/>
                </bottom>
                <vertical/>
                <horizontal/>
              </border>
            </x14:dxf>
          </x14:cfRule>
          <xm:sqref>DA46:DD48 EF46:EI48 FK46:FN48 JA46:JD48 KF46:KI48 LK46:LN48 PA46:PD48 QF46:QI48 RK46:RN48</xm:sqref>
        </x14:conditionalFormatting>
        <x14:conditionalFormatting xmlns:xm="http://schemas.microsoft.com/office/excel/2006/main">
          <x14:cfRule type="expression" priority="75" id="{8A568F85-B958-4C21-9B95-CA44DB21526A}">
            <xm:f>ESE!#REF!&lt;&gt;""</xm:f>
            <x14:dxf>
              <font>
                <color auto="1"/>
              </font>
              <border>
                <left style="thin">
                  <color auto="1"/>
                </left>
                <right style="thin">
                  <color auto="1"/>
                </right>
                <top style="thin">
                  <color auto="1"/>
                </top>
                <bottom style="thin">
                  <color auto="1"/>
                </bottom>
                <vertical/>
                <horizontal/>
              </border>
            </x14:dxf>
          </x14:cfRule>
          <xm:sqref>DE46:DI48 EJ46:EN48 FO46:FS48 JE46:JI48 KJ46:KN48 LO46:LS48 PE46:PI48 QJ46:QN48 RO46:RS48</xm:sqref>
        </x14:conditionalFormatting>
        <x14:conditionalFormatting xmlns:xm="http://schemas.microsoft.com/office/excel/2006/main">
          <x14:cfRule type="expression" priority="76" id="{3CB9AE4D-0585-4324-938B-172E5156C0B6}">
            <xm:f>ESE!BC45&lt;&gt;""</xm:f>
            <x14:dxf>
              <font>
                <color auto="1"/>
              </font>
              <border>
                <left style="thin">
                  <color auto="1"/>
                </left>
                <right style="thin">
                  <color auto="1"/>
                </right>
                <top style="thin">
                  <color auto="1"/>
                </top>
                <bottom style="thin">
                  <color auto="1"/>
                </bottom>
                <vertical/>
                <horizontal/>
              </border>
            </x14:dxf>
          </x14:cfRule>
          <xm:sqref>BA237:BB238 HA237:HB238 NA237:NB238 BA119:BB120 HA119:HB120 NA119:NB120</xm:sqref>
        </x14:conditionalFormatting>
        <x14:conditionalFormatting xmlns:xm="http://schemas.microsoft.com/office/excel/2006/main">
          <x14:cfRule type="expression" priority="77" id="{BE6243BF-570B-4DC3-88B7-0EA36267A485}">
            <xm:f>ESE!BC45&lt;&gt;""</xm:f>
            <x14:dxf>
              <font>
                <color auto="1"/>
              </font>
              <border>
                <left style="thin">
                  <color auto="1"/>
                </left>
                <right style="thin">
                  <color auto="1"/>
                </right>
                <top style="thin">
                  <color auto="1"/>
                </top>
                <bottom style="thin">
                  <color auto="1"/>
                </bottom>
                <vertical/>
                <horizontal/>
              </border>
            </x14:dxf>
          </x14:cfRule>
          <xm:sqref>BC237:BP238 HC237:HP238 NC237:NP238 BC119:BP120 HC119:HP120 NC119:NP120</xm:sqref>
        </x14:conditionalFormatting>
        <x14:conditionalFormatting xmlns:xm="http://schemas.microsoft.com/office/excel/2006/main">
          <x14:cfRule type="expression" priority="78" id="{10CC5CEB-4EBA-4C3C-8168-27FA57B298EA}">
            <xm:f>ESE!BC45&lt;&gt;""</xm:f>
            <x14:dxf>
              <font>
                <color auto="1"/>
              </font>
              <border>
                <left style="thin">
                  <color auto="1"/>
                </left>
                <right style="thin">
                  <color auto="1"/>
                </right>
                <top style="thin">
                  <color auto="1"/>
                </top>
                <bottom style="thin">
                  <color auto="1"/>
                </bottom>
                <vertical/>
                <horizontal/>
              </border>
            </x14:dxf>
          </x14:cfRule>
          <xm:sqref>BQ237:BR238 HQ237:HR238 NQ237:NR238 BQ119:BR120 HQ119:HR120 NQ119:NR120</xm:sqref>
        </x14:conditionalFormatting>
        <x14:conditionalFormatting xmlns:xm="http://schemas.microsoft.com/office/excel/2006/main">
          <x14:cfRule type="expression" priority="79" id="{D869D7FF-285E-44B8-AD46-7F3019557285}">
            <xm:f>ESE!BC45&lt;&gt;""</xm:f>
            <x14:dxf>
              <font>
                <color auto="1"/>
              </font>
              <border>
                <left style="thin">
                  <color auto="1"/>
                </left>
                <right style="thin">
                  <color auto="1"/>
                </right>
                <top style="thin">
                  <color auto="1"/>
                </top>
                <bottom style="thin">
                  <color auto="1"/>
                </bottom>
                <vertical/>
                <horizontal/>
              </border>
            </x14:dxf>
          </x14:cfRule>
          <xm:sqref>BS237:BU238 HS237:HU238 NS237:NU238 BS119:BU120 HS119:HU120 NS119:NU120</xm:sqref>
        </x14:conditionalFormatting>
        <x14:conditionalFormatting xmlns:xm="http://schemas.microsoft.com/office/excel/2006/main">
          <x14:cfRule type="expression" priority="80" id="{32680681-1499-49F1-9689-280AC9A72F48}">
            <xm:f>ESE!BC45&lt;&gt;""</xm:f>
            <x14:dxf>
              <font>
                <color auto="1"/>
              </font>
              <border>
                <left style="thin">
                  <color auto="1"/>
                </left>
                <right style="thin">
                  <color auto="1"/>
                </right>
                <top style="thin">
                  <color auto="1"/>
                </top>
                <bottom style="thin">
                  <color auto="1"/>
                </bottom>
                <vertical/>
                <horizontal/>
              </border>
            </x14:dxf>
          </x14:cfRule>
          <xm:sqref>BV237:BY238 HV237:HY238 NV237:NY238 BV119:BY120 HV119:HY120 NV119:NY120</xm:sqref>
        </x14:conditionalFormatting>
        <x14:conditionalFormatting xmlns:xm="http://schemas.microsoft.com/office/excel/2006/main">
          <x14:cfRule type="expression" priority="81" id="{12538A43-53B0-42CC-967D-18B790DE7817}">
            <xm:f>ESE!BC45&lt;&gt;""</xm:f>
            <x14:dxf>
              <font>
                <color auto="1"/>
              </font>
              <border>
                <left style="thin">
                  <color auto="1"/>
                </left>
                <right style="thin">
                  <color auto="1"/>
                </right>
                <top style="thin">
                  <color auto="1"/>
                </top>
                <bottom style="thin">
                  <color auto="1"/>
                </bottom>
                <vertical/>
                <horizontal/>
              </border>
            </x14:dxf>
          </x14:cfRule>
          <xm:sqref>BZ237:CD238 HZ237:ID238 NZ237:OD238 BZ119:CD120 HZ119:ID120 NZ119:OD120</xm:sqref>
        </x14:conditionalFormatting>
        <x14:conditionalFormatting xmlns:xm="http://schemas.microsoft.com/office/excel/2006/main">
          <x14:cfRule type="expression" priority="82" id="{6846F694-324F-4477-8130-575B62E0DF33}">
            <xm:f>ESE!BC29&lt;&gt;""</xm:f>
            <x14:dxf>
              <font>
                <color auto="1"/>
              </font>
              <border>
                <left style="thin">
                  <color auto="1"/>
                </left>
                <right style="thin">
                  <color auto="1"/>
                </right>
                <top style="thin">
                  <color auto="1"/>
                </top>
                <bottom style="thin">
                  <color auto="1"/>
                </bottom>
                <vertical/>
                <horizontal/>
              </border>
            </x14:dxf>
          </x14:cfRule>
          <xm:sqref>BA72:BB73 HA72:HB73 NA72:NB73</xm:sqref>
        </x14:conditionalFormatting>
        <x14:conditionalFormatting xmlns:xm="http://schemas.microsoft.com/office/excel/2006/main">
          <x14:cfRule type="expression" priority="83" id="{ADB8D779-284A-4DFA-8EA0-134ED37B114F}">
            <xm:f>ESE!BC29&lt;&gt;""</xm:f>
            <x14:dxf>
              <font>
                <color auto="1"/>
              </font>
              <border>
                <left style="thin">
                  <color auto="1"/>
                </left>
                <right style="thin">
                  <color auto="1"/>
                </right>
                <top style="thin">
                  <color auto="1"/>
                </top>
                <bottom style="thin">
                  <color auto="1"/>
                </bottom>
                <vertical/>
                <horizontal/>
              </border>
            </x14:dxf>
          </x14:cfRule>
          <xm:sqref>BC72:BP73 HC72:HP73 NC72:NP73</xm:sqref>
        </x14:conditionalFormatting>
        <x14:conditionalFormatting xmlns:xm="http://schemas.microsoft.com/office/excel/2006/main">
          <x14:cfRule type="expression" priority="84" id="{4EA16646-BCAB-4594-902A-E45A8758992C}">
            <xm:f>ESE!BC29&lt;&gt;""</xm:f>
            <x14:dxf>
              <font>
                <color auto="1"/>
              </font>
              <border>
                <left style="thin">
                  <color auto="1"/>
                </left>
                <right style="thin">
                  <color auto="1"/>
                </right>
                <top style="thin">
                  <color auto="1"/>
                </top>
                <bottom style="thin">
                  <color auto="1"/>
                </bottom>
                <vertical/>
                <horizontal/>
              </border>
            </x14:dxf>
          </x14:cfRule>
          <xm:sqref>BQ72:BR73 HQ72:HR73 NQ72:NR73</xm:sqref>
        </x14:conditionalFormatting>
        <x14:conditionalFormatting xmlns:xm="http://schemas.microsoft.com/office/excel/2006/main">
          <x14:cfRule type="expression" priority="85" id="{BF048D06-A025-42C8-8F1E-BE2B5732B9D8}">
            <xm:f>ESE!BC29&lt;&gt;""</xm:f>
            <x14:dxf>
              <font>
                <color auto="1"/>
              </font>
              <border>
                <left style="thin">
                  <color auto="1"/>
                </left>
                <right style="thin">
                  <color auto="1"/>
                </right>
                <top style="thin">
                  <color auto="1"/>
                </top>
                <bottom style="thin">
                  <color auto="1"/>
                </bottom>
                <vertical/>
                <horizontal/>
              </border>
            </x14:dxf>
          </x14:cfRule>
          <xm:sqref>BS72:BU73 HS72:HU73 NS72:NU73</xm:sqref>
        </x14:conditionalFormatting>
        <x14:conditionalFormatting xmlns:xm="http://schemas.microsoft.com/office/excel/2006/main">
          <x14:cfRule type="expression" priority="86" id="{E3E5D0E2-6805-4C1E-A670-EA98211144FD}">
            <xm:f>ESE!BC29&lt;&gt;""</xm:f>
            <x14:dxf>
              <font>
                <color auto="1"/>
              </font>
              <border>
                <left style="thin">
                  <color auto="1"/>
                </left>
                <right style="thin">
                  <color auto="1"/>
                </right>
                <top style="thin">
                  <color auto="1"/>
                </top>
                <bottom style="thin">
                  <color auto="1"/>
                </bottom>
                <vertical/>
                <horizontal/>
              </border>
            </x14:dxf>
          </x14:cfRule>
          <xm:sqref>BV72:BY73 HV72:HY73 NV72:NY73</xm:sqref>
        </x14:conditionalFormatting>
        <x14:conditionalFormatting xmlns:xm="http://schemas.microsoft.com/office/excel/2006/main">
          <x14:cfRule type="expression" priority="87" id="{EC6FCE0C-8945-4AFF-8979-710EF0606982}">
            <xm:f>ESE!BC29&lt;&gt;""</xm:f>
            <x14:dxf>
              <font>
                <color auto="1"/>
              </font>
              <border>
                <left style="thin">
                  <color auto="1"/>
                </left>
                <right style="thin">
                  <color auto="1"/>
                </right>
                <top style="thin">
                  <color auto="1"/>
                </top>
                <bottom style="thin">
                  <color auto="1"/>
                </bottom>
                <vertical/>
                <horizontal/>
              </border>
            </x14:dxf>
          </x14:cfRule>
          <xm:sqref>BZ72:CD73 HZ72:ID73 NZ72:OD73</xm:sqref>
        </x14:conditionalFormatting>
        <x14:conditionalFormatting xmlns:xm="http://schemas.microsoft.com/office/excel/2006/main">
          <x14:cfRule type="expression" priority="88" id="{061874D9-9CBB-46B8-9F4D-1013BB92B3AD}">
            <xm:f>ESE!CH51&lt;&gt;""</xm:f>
            <x14:dxf>
              <font>
                <color auto="1"/>
              </font>
              <border>
                <left style="thin">
                  <color auto="1"/>
                </left>
                <right style="thin">
                  <color auto="1"/>
                </right>
                <top style="thin">
                  <color auto="1"/>
                </top>
                <bottom style="thin">
                  <color auto="1"/>
                </bottom>
                <vertical/>
                <horizontal/>
              </border>
            </x14:dxf>
          </x14:cfRule>
          <xm:sqref>CF182:CG183 DK182:DL183 EP182:EQ183 IF182:IG183 JK182:JL183 KP182:KQ183 OF182:OG183 PK182:PL183 QP182:QQ183</xm:sqref>
        </x14:conditionalFormatting>
        <x14:conditionalFormatting xmlns:xm="http://schemas.microsoft.com/office/excel/2006/main">
          <x14:cfRule type="expression" priority="89" id="{FF9DB171-A6F9-4CA6-AB3B-4B3DF6826C60}">
            <xm:f>ESE!CH51&lt;&gt;""</xm:f>
            <x14:dxf>
              <font>
                <color auto="1"/>
              </font>
              <border>
                <left style="thin">
                  <color auto="1"/>
                </left>
                <right style="thin">
                  <color auto="1"/>
                </right>
                <top style="thin">
                  <color auto="1"/>
                </top>
                <bottom style="thin">
                  <color auto="1"/>
                </bottom>
                <vertical/>
                <horizontal/>
              </border>
            </x14:dxf>
          </x14:cfRule>
          <xm:sqref>CH182:CU183 DM182:DZ183 ER182:FE183 IH182:IU183 JM182:JZ183 KR182:LE183 OH182:OU183 PM182:PZ183 QR182:RE183</xm:sqref>
        </x14:conditionalFormatting>
        <x14:conditionalFormatting xmlns:xm="http://schemas.microsoft.com/office/excel/2006/main">
          <x14:cfRule type="expression" priority="90" id="{2B18E65F-937B-47F3-B4DA-B93EED23C8F0}">
            <xm:f>ESE!CH51&lt;&gt;""</xm:f>
            <x14:dxf>
              <font>
                <color auto="1"/>
              </font>
              <border>
                <left style="thin">
                  <color auto="1"/>
                </left>
                <right style="thin">
                  <color auto="1"/>
                </right>
                <top style="thin">
                  <color auto="1"/>
                </top>
                <bottom style="thin">
                  <color auto="1"/>
                </bottom>
                <vertical/>
                <horizontal/>
              </border>
            </x14:dxf>
          </x14:cfRule>
          <xm:sqref>CV182:CW183 EA182:EB183 FF182:FG183 IV182:IW183 KA182:KB183 LF182:LG183 OV182:OW183 QA182:QB183 RF182:RG183</xm:sqref>
        </x14:conditionalFormatting>
        <x14:conditionalFormatting xmlns:xm="http://schemas.microsoft.com/office/excel/2006/main">
          <x14:cfRule type="expression" priority="91" id="{C6FD91EC-CE17-47AE-82AC-DEDDB7A98AFB}">
            <xm:f>ESE!CH51&lt;&gt;""</xm:f>
            <x14:dxf>
              <font>
                <color auto="1"/>
              </font>
              <border>
                <left style="thin">
                  <color auto="1"/>
                </left>
                <right style="thin">
                  <color auto="1"/>
                </right>
                <top style="thin">
                  <color auto="1"/>
                </top>
                <bottom style="thin">
                  <color auto="1"/>
                </bottom>
                <vertical/>
                <horizontal/>
              </border>
            </x14:dxf>
          </x14:cfRule>
          <xm:sqref>CX182:CZ183 EC182:EE183 FH182:FJ183 IX182:IZ183 KC182:KE183 LH182:LJ183 OX182:OZ183 QC182:QE183 RH182:RJ183</xm:sqref>
        </x14:conditionalFormatting>
        <x14:conditionalFormatting xmlns:xm="http://schemas.microsoft.com/office/excel/2006/main">
          <x14:cfRule type="expression" priority="92" id="{0E8643D9-FFFE-4538-8786-5F9D9A05BCEF}">
            <xm:f>ESE!CH51&lt;&gt;""</xm:f>
            <x14:dxf>
              <font>
                <color auto="1"/>
              </font>
              <border>
                <left style="thin">
                  <color auto="1"/>
                </left>
                <right style="thin">
                  <color auto="1"/>
                </right>
                <top style="thin">
                  <color auto="1"/>
                </top>
                <bottom style="thin">
                  <color auto="1"/>
                </bottom>
                <vertical/>
                <horizontal/>
              </border>
            </x14:dxf>
          </x14:cfRule>
          <xm:sqref>DA182:DD183 EF182:EI183 FK182:FN183 JA182:JD183 KF182:KI183 LK182:LN183 PA182:PD183 QF182:QI183 RK182:RN183</xm:sqref>
        </x14:conditionalFormatting>
        <x14:conditionalFormatting xmlns:xm="http://schemas.microsoft.com/office/excel/2006/main">
          <x14:cfRule type="expression" priority="93" id="{FEAEE028-D061-42CD-8689-6DAD91C4A17F}">
            <xm:f>ESE!CH51&lt;&gt;""</xm:f>
            <x14:dxf>
              <font>
                <color auto="1"/>
              </font>
              <border>
                <left style="thin">
                  <color auto="1"/>
                </left>
                <right style="thin">
                  <color auto="1"/>
                </right>
                <top style="thin">
                  <color auto="1"/>
                </top>
                <bottom style="thin">
                  <color auto="1"/>
                </bottom>
                <vertical/>
                <horizontal/>
              </border>
            </x14:dxf>
          </x14:cfRule>
          <xm:sqref>DE182:DI183 EJ182:EN183 FO182:FS183 JE182:JI183 KJ182:KN183 LO182:LS183 PE182:PI183 QJ182:QN183 RO182:RS183</xm:sqref>
        </x14:conditionalFormatting>
        <x14:conditionalFormatting xmlns:xm="http://schemas.microsoft.com/office/excel/2006/main">
          <x14:cfRule type="expression" priority="94" id="{4279D2A0-24BA-45F0-8728-E28659FD7825}">
            <xm:f>ESE!BC73&lt;&gt;""</xm:f>
            <x14:dxf>
              <font>
                <color auto="1"/>
              </font>
              <border>
                <left style="thin">
                  <color auto="1"/>
                </left>
                <right style="thin">
                  <color auto="1"/>
                </right>
                <top style="thin">
                  <color auto="1"/>
                </top>
                <bottom style="thin">
                  <color auto="1"/>
                </bottom>
                <vertical/>
                <horizontal/>
              </border>
            </x14:dxf>
          </x14:cfRule>
          <xm:sqref>HA157:HB157 HA160:HB160 HA163:HB163 HA154:HB154 BA154:BB154 BA157:BB157 BA160:BB160 BA163:BB163 NA157:NB157 NA160:NB160 NA163:NB163 NA154:NB154</xm:sqref>
        </x14:conditionalFormatting>
        <x14:conditionalFormatting xmlns:xm="http://schemas.microsoft.com/office/excel/2006/main">
          <x14:cfRule type="expression" priority="95" id="{212C85B2-F33A-4A0D-A18C-A07732E6B972}">
            <xm:f>ESE!BC73&lt;&gt;""</xm:f>
            <x14:dxf>
              <font>
                <color auto="1"/>
              </font>
              <border>
                <left style="thin">
                  <color auto="1"/>
                </left>
                <right style="thin">
                  <color auto="1"/>
                </right>
                <top style="thin">
                  <color auto="1"/>
                </top>
                <bottom style="thin">
                  <color auto="1"/>
                </bottom>
                <vertical/>
                <horizontal/>
              </border>
            </x14:dxf>
          </x14:cfRule>
          <xm:sqref>HC157:HP157 HC160:HP160 HC163:HP163 HC154:HP154 BC154:BP154 BC157:BP157 BC160:BP160 BC163:BP163 NC157:NP157 NC160:NP160 NC163:NP163 NC154:NP154</xm:sqref>
        </x14:conditionalFormatting>
        <x14:conditionalFormatting xmlns:xm="http://schemas.microsoft.com/office/excel/2006/main">
          <x14:cfRule type="expression" priority="96" id="{206D9A41-EA98-4368-A573-557D3AA48CC5}">
            <xm:f>ESE!BC73&lt;&gt;""</xm:f>
            <x14:dxf>
              <font>
                <color auto="1"/>
              </font>
              <border>
                <left style="thin">
                  <color auto="1"/>
                </left>
                <right style="thin">
                  <color auto="1"/>
                </right>
                <top style="thin">
                  <color auto="1"/>
                </top>
                <bottom style="thin">
                  <color auto="1"/>
                </bottom>
                <vertical/>
                <horizontal/>
              </border>
            </x14:dxf>
          </x14:cfRule>
          <xm:sqref>HQ157:HR157 HQ160:HR160 HQ163:HR163 HQ154:HR154 BQ154:BR154 BQ157:BR157 BQ160:BR160 BQ163:BR163 NQ157:NR157 NQ160:NR160 NQ163:NR163 NQ154:NR154</xm:sqref>
        </x14:conditionalFormatting>
        <x14:conditionalFormatting xmlns:xm="http://schemas.microsoft.com/office/excel/2006/main">
          <x14:cfRule type="expression" priority="97" id="{C6272FFC-0194-4651-946F-21C345188F6C}">
            <xm:f>ESE!BC73&lt;&gt;""</xm:f>
            <x14:dxf>
              <font>
                <color auto="1"/>
              </font>
              <border>
                <left style="thin">
                  <color auto="1"/>
                </left>
                <right style="thin">
                  <color auto="1"/>
                </right>
                <top style="thin">
                  <color auto="1"/>
                </top>
                <bottom style="thin">
                  <color auto="1"/>
                </bottom>
                <vertical/>
                <horizontal/>
              </border>
            </x14:dxf>
          </x14:cfRule>
          <xm:sqref>HS157:HU157 HS160:HU160 HS163:HU163 HS154:HU154 BS154:BU154 BS157:BU157 BS160:BU160 BS163:BU163 NS157:NU157 NS160:NU160 NS163:NU163 NS154:NU154</xm:sqref>
        </x14:conditionalFormatting>
        <x14:conditionalFormatting xmlns:xm="http://schemas.microsoft.com/office/excel/2006/main">
          <x14:cfRule type="expression" priority="98" id="{97124652-937E-4872-95D9-0AC66A3207D8}">
            <xm:f>ESE!BC73&lt;&gt;""</xm:f>
            <x14:dxf>
              <font>
                <color auto="1"/>
              </font>
              <border>
                <left style="thin">
                  <color auto="1"/>
                </left>
                <right style="thin">
                  <color auto="1"/>
                </right>
                <top style="thin">
                  <color auto="1"/>
                </top>
                <bottom style="thin">
                  <color auto="1"/>
                </bottom>
                <vertical/>
                <horizontal/>
              </border>
            </x14:dxf>
          </x14:cfRule>
          <xm:sqref>HV157:HY157 HV160:HY160 HV163:HY163 HV154:HY154 BV154:BY154 BV157:BY157 BV160:BY160 BV163:BY163 NV157:NY157 NV160:NY160 NV163:NY163 NV154:NY154</xm:sqref>
        </x14:conditionalFormatting>
        <x14:conditionalFormatting xmlns:xm="http://schemas.microsoft.com/office/excel/2006/main">
          <x14:cfRule type="expression" priority="99" id="{057654E0-8F43-4D87-8C89-25980EE0BBA9}">
            <xm:f>ESE!BC73&lt;&gt;""</xm:f>
            <x14:dxf>
              <font>
                <color auto="1"/>
              </font>
              <border>
                <left style="thin">
                  <color auto="1"/>
                </left>
                <right style="thin">
                  <color auto="1"/>
                </right>
                <top style="thin">
                  <color auto="1"/>
                </top>
                <bottom style="thin">
                  <color auto="1"/>
                </bottom>
                <vertical/>
                <horizontal/>
              </border>
            </x14:dxf>
          </x14:cfRule>
          <xm:sqref>HZ157:ID157 HZ160:ID160 HZ163:ID163 HZ154:ID154 BZ154:CD154 BZ157:CD157 BZ160:CD160 BZ163:CD163 NZ157:OD157 NZ160:OD160 NZ163:OD163 NZ154:OD154</xm:sqref>
        </x14:conditionalFormatting>
        <x14:conditionalFormatting xmlns:xm="http://schemas.microsoft.com/office/excel/2006/main">
          <x14:cfRule type="expression" priority="100" id="{7F6A7354-6BF0-4B76-A178-6EBD6DA1ECDA}">
            <xm:f>ESE!BC90&lt;&gt;""</xm:f>
            <x14:dxf>
              <font>
                <color auto="1"/>
              </font>
              <border>
                <left style="thin">
                  <color auto="1"/>
                </left>
                <right style="thin">
                  <color auto="1"/>
                </right>
                <top style="thin">
                  <color auto="1"/>
                </top>
                <bottom style="thin">
                  <color auto="1"/>
                </bottom>
                <vertical/>
                <horizontal/>
              </border>
            </x14:dxf>
          </x14:cfRule>
          <xm:sqref>BA186:BB186 BA189:BB189 BA192:BB192 DK244:DL244 EP244:EQ244 IF244:IG244 JK244:JL244 KP244:KQ244 OF244:OG244 PK244:PL244 QP244:QQ244 CF241:CG241 DK241:DL241 EP241:EQ241 IF241:IG241 JK241:JL241 KP241:KQ241 OF241:OG241 PK241:PL241 QP241:QQ241 CF244:CG244 EP250:EQ250 IF250:IG250 JK250:JL250 KP250:KQ250 OF250:OG250 PK250:PL250 QP250:QQ250 CF250:CG250 DK250:DL250 HA189:HB189 HA192:HB192 HA186:HB186 NA189:NB189 NA192:NB192 NA186:NB186</xm:sqref>
        </x14:conditionalFormatting>
        <x14:conditionalFormatting xmlns:xm="http://schemas.microsoft.com/office/excel/2006/main">
          <x14:cfRule type="expression" priority="101" id="{D44F8D5D-A1AD-4CB4-8AF6-88A78D6A4582}">
            <xm:f>ESE!BC90&lt;&gt;""</xm:f>
            <x14:dxf>
              <font>
                <color auto="1"/>
              </font>
              <border>
                <left style="thin">
                  <color auto="1"/>
                </left>
                <right style="thin">
                  <color auto="1"/>
                </right>
                <top style="thin">
                  <color auto="1"/>
                </top>
                <bottom style="thin">
                  <color auto="1"/>
                </bottom>
                <vertical/>
                <horizontal/>
              </border>
            </x14:dxf>
          </x14:cfRule>
          <xm:sqref>BC186:BP186 BC189:BP189 BC192:BP192 DM244:DZ244 ER244:FE244 IH244:IU244 JM244:JZ244 KR244:LE244 OH244:OU244 PM244:PZ244 QR244:RE244 CH241:CU241 DM241:DZ241 ER241:FE241 IH241:IU241 JM241:JZ241 KR241:LE241 OH241:OU241 PM241:PZ241 QR241:RE241 CH244:CU244 ER250:FE250 IH250:IU250 JM250:JZ250 KR250:LE250 OH250:OU250 PM250:PZ250 QR250:RE250 CH250:CU250 DM250:DZ250 HC189:HP189 HC192:HP192 HC186:HP186 NC189:NP189 NC192:NP192 NC186:NP186</xm:sqref>
        </x14:conditionalFormatting>
        <x14:conditionalFormatting xmlns:xm="http://schemas.microsoft.com/office/excel/2006/main">
          <x14:cfRule type="expression" priority="102" id="{42DD3A72-0A87-4F4D-9EED-1228C2600AB1}">
            <xm:f>ESE!BC90&lt;&gt;""</xm:f>
            <x14:dxf>
              <font>
                <color auto="1"/>
              </font>
              <border>
                <left style="thin">
                  <color auto="1"/>
                </left>
                <right style="thin">
                  <color auto="1"/>
                </right>
                <top style="thin">
                  <color auto="1"/>
                </top>
                <bottom style="thin">
                  <color auto="1"/>
                </bottom>
                <vertical/>
                <horizontal/>
              </border>
            </x14:dxf>
          </x14:cfRule>
          <xm:sqref>BQ186:BR186 BQ189:BR189 BQ192:BR192 EA244:EB244 FF244:FG244 IV244:IW244 KA244:KB244 LF244:LG244 OV244:OW244 QA244:QB244 RF244:RG244 CV241:CW241 EA241:EB241 FF241:FG241 IV241:IW241 KA241:KB241 LF241:LG241 OV241:OW241 QA241:QB241 RF241:RG241 CV244:CW244 FF250:FG250 IV250:IW250 KA250:KB250 LF250:LG250 OV250:OW250 QA250:QB250 RF250:RG250 CV250:CW250 EA250:EB250 HQ189:HR189 HQ192:HR192 HQ186:HR186 NQ189:NR189 NQ192:NR192 NQ186:NR186</xm:sqref>
        </x14:conditionalFormatting>
        <x14:conditionalFormatting xmlns:xm="http://schemas.microsoft.com/office/excel/2006/main">
          <x14:cfRule type="expression" priority="103" id="{ABE786E1-3226-4613-B073-FEBBC626B367}">
            <xm:f>ESE!BC90&lt;&gt;""</xm:f>
            <x14:dxf>
              <font>
                <color auto="1"/>
              </font>
              <border>
                <left style="thin">
                  <color auto="1"/>
                </left>
                <right style="thin">
                  <color auto="1"/>
                </right>
                <top style="thin">
                  <color auto="1"/>
                </top>
                <bottom style="thin">
                  <color auto="1"/>
                </bottom>
                <vertical/>
                <horizontal/>
              </border>
            </x14:dxf>
          </x14:cfRule>
          <xm:sqref>BS186:BU186 BS189:BU189 BS192:BU192 EC244:EE244 FH244:FJ244 IX244:IZ244 KC244:KE244 LH244:LJ244 OX244:OZ244 QC244:QE244 RH244:RJ244 CX241:CZ241 EC241:EE241 FH241:FJ241 IX241:IZ241 KC241:KE241 LH241:LJ241 OX241:OZ241 QC241:QE241 RH241:RJ241 CX244:CZ244 FH250:FJ250 IX250:IZ250 KC250:KE250 LH250:LJ250 OX250:OZ250 QC250:QE250 RH250:RJ250 CX250:CZ250 EC250:EE250 HS189:HU189 HS192:HU192 HS186:HU186 NS189:NU189 NS192:NU192 NS186:NU186</xm:sqref>
        </x14:conditionalFormatting>
        <x14:conditionalFormatting xmlns:xm="http://schemas.microsoft.com/office/excel/2006/main">
          <x14:cfRule type="expression" priority="104" id="{0295350C-DA77-42DB-B6F0-0BD5612AF8EF}">
            <xm:f>ESE!BC90&lt;&gt;""</xm:f>
            <x14:dxf>
              <font>
                <color auto="1"/>
              </font>
              <border>
                <left style="thin">
                  <color auto="1"/>
                </left>
                <right style="thin">
                  <color auto="1"/>
                </right>
                <top style="thin">
                  <color auto="1"/>
                </top>
                <bottom style="thin">
                  <color auto="1"/>
                </bottom>
                <vertical/>
                <horizontal/>
              </border>
            </x14:dxf>
          </x14:cfRule>
          <xm:sqref>BV186:BY186 BV189:BY189 BV192:BY192 EF244:EI244 FK244:FN244 JA244:JD244 KF244:KI244 LK244:LN244 PA244:PD244 QF244:QI244 RK244:RN244 DA241:DD241 EF241:EI241 FK241:FN241 JA241:JD241 KF241:KI241 LK241:LN241 PA241:PD241 QF241:QI241 RK241:RN241 DA244:DD244 FK250:FN250 JA250:JD250 KF250:KI250 LK250:LN250 PA250:PD250 QF250:QI250 RK250:RN250 DA250:DD250 EF250:EI250 HV189:HY189 HV192:HY192 HV186:HY186 NV189:NY189 NV192:NY192 NV186:NY186</xm:sqref>
        </x14:conditionalFormatting>
        <x14:conditionalFormatting xmlns:xm="http://schemas.microsoft.com/office/excel/2006/main">
          <x14:cfRule type="expression" priority="105" id="{64B5DAC4-0BEB-4A80-A84C-372F316E8813}">
            <xm:f>ESE!BC90&lt;&gt;""</xm:f>
            <x14:dxf>
              <font>
                <color auto="1"/>
              </font>
              <border>
                <left style="thin">
                  <color auto="1"/>
                </left>
                <right style="thin">
                  <color auto="1"/>
                </right>
                <top style="thin">
                  <color auto="1"/>
                </top>
                <bottom style="thin">
                  <color auto="1"/>
                </bottom>
                <vertical/>
                <horizontal/>
              </border>
            </x14:dxf>
          </x14:cfRule>
          <xm:sqref>BZ186:CD186 BZ189:CD189 BZ192:CD192 EJ244:EN244 FO244:FS244 JE244:JI244 KJ244:KN244 LO244:LS244 PE244:PI244 QJ244:QN244 RO244:RS244 DE241:DI241 EJ241:EN241 FO241:FS241 JE241:JI241 KJ241:KN241 LO241:LS241 PE241:PI241 QJ241:QN241 RO241:RS241 DE244:DI244 FO250:FS250 JE250:JI250 KJ250:KN250 LO250:LS250 PE250:PI250 QJ250:QN250 RO250:RS250 DE250:DI250 EJ250:EN250 HZ189:ID189 HZ192:ID192 HZ186:ID186 NZ189:OD189 NZ192:OD192 NZ186:OD186</xm:sqref>
        </x14:conditionalFormatting>
        <x14:conditionalFormatting xmlns:xm="http://schemas.microsoft.com/office/excel/2006/main">
          <x14:cfRule type="expression" priority="106" id="{85E838C0-0FA5-4AD0-839E-AF6CC5078080}">
            <xm:f>ESE!CH82&lt;&gt;""</xm:f>
            <x14:dxf>
              <font>
                <color auto="1"/>
              </font>
              <border>
                <left style="thin">
                  <color auto="1"/>
                </left>
                <right style="thin">
                  <color auto="1"/>
                </right>
                <top style="thin">
                  <color auto="1"/>
                </top>
                <bottom style="thin">
                  <color auto="1"/>
                </bottom>
                <vertical/>
                <horizontal/>
              </border>
            </x14:dxf>
          </x14:cfRule>
          <xm:sqref>DK186:DL186 EP186:EQ186 IF186:IG186 JK186:JL186 KP186:KQ186 OF186:OG186 PK186:PL186 QP186:QQ186 CF186:CG186 DK189:DL189 EP189:EQ189 IF189:IG189 JK189:JL189 KP189:KQ189 OF189:OG189 PK189:PL189 QP189:QQ189 CF189:CG189 EP192:EQ192 IF192:IG192 JK192:JL192 KP192:KQ192 OF192:OG192 PK192:PL192 QP192:QQ192 CF192:CG192 DK192:DL192</xm:sqref>
        </x14:conditionalFormatting>
        <x14:conditionalFormatting xmlns:xm="http://schemas.microsoft.com/office/excel/2006/main">
          <x14:cfRule type="expression" priority="107" id="{EC67DA56-06DE-47C8-807F-9D91EEA32D62}">
            <xm:f>ESE!CH82&lt;&gt;""</xm:f>
            <x14:dxf>
              <font>
                <color auto="1"/>
              </font>
              <border>
                <left style="thin">
                  <color auto="1"/>
                </left>
                <right style="thin">
                  <color auto="1"/>
                </right>
                <top style="thin">
                  <color auto="1"/>
                </top>
                <bottom style="thin">
                  <color auto="1"/>
                </bottom>
                <vertical/>
                <horizontal/>
              </border>
            </x14:dxf>
          </x14:cfRule>
          <xm:sqref>DM186:DZ186 ER186:FE186 IH186:IU186 JM186:JZ186 KR186:LE186 OH186:OU186 PM186:PZ186 QR186:RE186 CH186:CU186 DM189:DZ189 ER189:FE189 IH189:IU189 JM189:JZ189 KR189:LE189 OH189:OU189 PM189:PZ189 QR189:RE189 CH189:CU189 ER192:FE192 IH192:IU192 JM192:JZ192 KR192:LE192 OH192:OU192 PM192:PZ192 QR192:RE192 CH192:CU192 DM192:DZ192</xm:sqref>
        </x14:conditionalFormatting>
        <x14:conditionalFormatting xmlns:xm="http://schemas.microsoft.com/office/excel/2006/main">
          <x14:cfRule type="expression" priority="108" id="{69705252-B6FC-49C9-903E-7C73C048F697}">
            <xm:f>ESE!CH82&lt;&gt;""</xm:f>
            <x14:dxf>
              <font>
                <color auto="1"/>
              </font>
              <border>
                <left style="thin">
                  <color auto="1"/>
                </left>
                <right style="thin">
                  <color auto="1"/>
                </right>
                <top style="thin">
                  <color auto="1"/>
                </top>
                <bottom style="thin">
                  <color auto="1"/>
                </bottom>
                <vertical/>
                <horizontal/>
              </border>
            </x14:dxf>
          </x14:cfRule>
          <xm:sqref>EA186:EB186 FF186:FG186 IV186:IW186 KA186:KB186 LF186:LG186 OV186:OW186 QA186:QB186 RF186:RG186 CV186:CW186 EA189:EB189 FF189:FG189 IV189:IW189 KA189:KB189 LF189:LG189 OV189:OW189 QA189:QB189 RF189:RG189 CV189:CW189 FF192:FG192 IV192:IW192 KA192:KB192 LF192:LG192 OV192:OW192 QA192:QB192 RF192:RG192 CV192:CW192 EA192:EB192</xm:sqref>
        </x14:conditionalFormatting>
        <x14:conditionalFormatting xmlns:xm="http://schemas.microsoft.com/office/excel/2006/main">
          <x14:cfRule type="expression" priority="109" id="{EFEFA9E6-03D1-4251-BC1B-09A149191B1B}">
            <xm:f>ESE!CH82&lt;&gt;""</xm:f>
            <x14:dxf>
              <font>
                <color auto="1"/>
              </font>
              <border>
                <left style="thin">
                  <color auto="1"/>
                </left>
                <right style="thin">
                  <color auto="1"/>
                </right>
                <top style="thin">
                  <color auto="1"/>
                </top>
                <bottom style="thin">
                  <color auto="1"/>
                </bottom>
                <vertical/>
                <horizontal/>
              </border>
            </x14:dxf>
          </x14:cfRule>
          <xm:sqref>EC186:EE186 FH186:FJ186 IX186:IZ186 KC186:KE186 LH186:LJ186 OX186:OZ186 QC186:QE186 RH186:RJ186 CX186:CZ186 EC189:EE189 FH189:FJ189 IX189:IZ189 KC189:KE189 LH189:LJ189 OX189:OZ189 QC189:QE189 RH189:RJ189 CX189:CZ189 FH192:FJ192 IX192:IZ192 KC192:KE192 LH192:LJ192 OX192:OZ192 QC192:QE192 RH192:RJ192 CX192:CZ192 EC192:EE192</xm:sqref>
        </x14:conditionalFormatting>
        <x14:conditionalFormatting xmlns:xm="http://schemas.microsoft.com/office/excel/2006/main">
          <x14:cfRule type="expression" priority="110" id="{13AA07D0-20CD-413C-B663-6CF1D0C7AF7F}">
            <xm:f>ESE!CH82&lt;&gt;""</xm:f>
            <x14:dxf>
              <font>
                <color auto="1"/>
              </font>
              <border>
                <left style="thin">
                  <color auto="1"/>
                </left>
                <right style="thin">
                  <color auto="1"/>
                </right>
                <top style="thin">
                  <color auto="1"/>
                </top>
                <bottom style="thin">
                  <color auto="1"/>
                </bottom>
                <vertical/>
                <horizontal/>
              </border>
            </x14:dxf>
          </x14:cfRule>
          <xm:sqref>EF186:EI186 FK186:FN186 JA186:JD186 KF186:KI186 LK186:LN186 PA186:PD186 QF186:QI186 RK186:RN186 DA186:DD186 EF189:EI189 FK189:FN189 JA189:JD189 KF189:KI189 LK189:LN189 PA189:PD189 QF189:QI189 RK189:RN189 DA189:DD189 FK192:FN192 JA192:JD192 KF192:KI192 LK192:LN192 PA192:PD192 QF192:QI192 RK192:RN192 DA192:DD192 EF192:EI192</xm:sqref>
        </x14:conditionalFormatting>
        <x14:conditionalFormatting xmlns:xm="http://schemas.microsoft.com/office/excel/2006/main">
          <x14:cfRule type="expression" priority="111" id="{4FCA5699-E420-425B-A863-113A0673D3FF}">
            <xm:f>ESE!CH82&lt;&gt;""</xm:f>
            <x14:dxf>
              <font>
                <color auto="1"/>
              </font>
              <border>
                <left style="thin">
                  <color auto="1"/>
                </left>
                <right style="thin">
                  <color auto="1"/>
                </right>
                <top style="thin">
                  <color auto="1"/>
                </top>
                <bottom style="thin">
                  <color auto="1"/>
                </bottom>
                <vertical/>
                <horizontal/>
              </border>
            </x14:dxf>
          </x14:cfRule>
          <xm:sqref>EJ186:EN186 FO186:FS186 JE186:JI186 KJ186:KN186 LO186:LS186 PE186:PI186 QJ186:QN186 RO186:RS186 DE186:DI186 EJ189:EN189 FO189:FS189 JE189:JI189 KJ189:KN189 LO189:LS189 PE189:PI189 QJ189:QN189 RO189:RS189 DE189:DI189 FO192:FS192 JE192:JI192 KJ192:KN192 LO192:LS192 PE192:PI192 QJ192:QN192 RO192:RS192 DE192:DI192 EJ192:EN192</xm:sqref>
        </x14:conditionalFormatting>
        <x14:conditionalFormatting xmlns:xm="http://schemas.microsoft.com/office/excel/2006/main">
          <x14:cfRule type="expression" priority="112" id="{86747F6D-DC58-44A1-A676-C6E90EC53BB8}">
            <xm:f>ESE!CH36&lt;&gt;""</xm:f>
            <x14:dxf>
              <font>
                <color auto="1"/>
              </font>
              <border>
                <left style="thin">
                  <color auto="1"/>
                </left>
                <right style="thin">
                  <color auto="1"/>
                </right>
                <top style="thin">
                  <color auto="1"/>
                </top>
                <bottom style="thin">
                  <color auto="1"/>
                </bottom>
                <vertical/>
                <horizontal/>
              </border>
            </x14:dxf>
          </x14:cfRule>
          <xm:sqref>CF138:CG139 DK138:DL139 EP138:EQ139 IF138:IG139 JK138:JL139 KP138:KQ139 OF138:OG139 PK138:PL139 QP138:QQ139</xm:sqref>
        </x14:conditionalFormatting>
        <x14:conditionalFormatting xmlns:xm="http://schemas.microsoft.com/office/excel/2006/main">
          <x14:cfRule type="expression" priority="113" id="{13CA0467-A444-4DA9-B2E6-451B4F80CFF9}">
            <xm:f>ESE!CH36&lt;&gt;""</xm:f>
            <x14:dxf>
              <font>
                <color auto="1"/>
              </font>
              <border>
                <left style="thin">
                  <color auto="1"/>
                </left>
                <right style="thin">
                  <color auto="1"/>
                </right>
                <top style="thin">
                  <color auto="1"/>
                </top>
                <bottom style="thin">
                  <color auto="1"/>
                </bottom>
                <vertical/>
                <horizontal/>
              </border>
            </x14:dxf>
          </x14:cfRule>
          <xm:sqref>CH138:CU139 DM138:DZ139 ER138:FE139 IH138:IU139 JM138:JZ139 KR138:LE139 OH138:OU139 PM138:PZ139 QR138:RE139</xm:sqref>
        </x14:conditionalFormatting>
        <x14:conditionalFormatting xmlns:xm="http://schemas.microsoft.com/office/excel/2006/main">
          <x14:cfRule type="expression" priority="114" id="{2DB48433-FB7A-4BAA-9F29-8DD3C80EAADB}">
            <xm:f>ESE!CH36&lt;&gt;""</xm:f>
            <x14:dxf>
              <font>
                <color auto="1"/>
              </font>
              <border>
                <left style="thin">
                  <color auto="1"/>
                </left>
                <right style="thin">
                  <color auto="1"/>
                </right>
                <top style="thin">
                  <color auto="1"/>
                </top>
                <bottom style="thin">
                  <color auto="1"/>
                </bottom>
                <vertical/>
                <horizontal/>
              </border>
            </x14:dxf>
          </x14:cfRule>
          <xm:sqref>CV138:CW139 EA138:EB139 FF138:FG139 IV138:IW139 KA138:KB139 LF138:LG139 OV138:OW139 QA138:QB139 RF138:RG139</xm:sqref>
        </x14:conditionalFormatting>
        <x14:conditionalFormatting xmlns:xm="http://schemas.microsoft.com/office/excel/2006/main">
          <x14:cfRule type="expression" priority="115" id="{0658194C-ABD8-46C5-930A-88677AD294C3}">
            <xm:f>ESE!CH36&lt;&gt;""</xm:f>
            <x14:dxf>
              <font>
                <color auto="1"/>
              </font>
              <border>
                <left style="thin">
                  <color auto="1"/>
                </left>
                <right style="thin">
                  <color auto="1"/>
                </right>
                <top style="thin">
                  <color auto="1"/>
                </top>
                <bottom style="thin">
                  <color auto="1"/>
                </bottom>
                <vertical/>
                <horizontal/>
              </border>
            </x14:dxf>
          </x14:cfRule>
          <xm:sqref>CX138:CZ139 EC138:EE139 FH138:FJ139 IX138:IZ139 KC138:KE139 LH138:LJ139 OX138:OZ139 QC138:QE139 RH138:RJ139</xm:sqref>
        </x14:conditionalFormatting>
        <x14:conditionalFormatting xmlns:xm="http://schemas.microsoft.com/office/excel/2006/main">
          <x14:cfRule type="expression" priority="116" id="{F848942E-A745-4A81-BFE0-3953980E0E12}">
            <xm:f>ESE!CH36&lt;&gt;""</xm:f>
            <x14:dxf>
              <font>
                <color auto="1"/>
              </font>
              <border>
                <left style="thin">
                  <color auto="1"/>
                </left>
                <right style="thin">
                  <color auto="1"/>
                </right>
                <top style="thin">
                  <color auto="1"/>
                </top>
                <bottom style="thin">
                  <color auto="1"/>
                </bottom>
                <vertical/>
                <horizontal/>
              </border>
            </x14:dxf>
          </x14:cfRule>
          <xm:sqref>DA138:DD139 EF138:EI139 FK138:FN139 JA138:JD139 KF138:KI139 LK138:LN139 PA138:PD139 QF138:QI139 RK138:RN139</xm:sqref>
        </x14:conditionalFormatting>
        <x14:conditionalFormatting xmlns:xm="http://schemas.microsoft.com/office/excel/2006/main">
          <x14:cfRule type="expression" priority="117" id="{285BC493-35A6-4B7A-9D82-8767DA14C1E5}">
            <xm:f>ESE!CH36&lt;&gt;""</xm:f>
            <x14:dxf>
              <font>
                <color auto="1"/>
              </font>
              <border>
                <left style="thin">
                  <color auto="1"/>
                </left>
                <right style="thin">
                  <color auto="1"/>
                </right>
                <top style="thin">
                  <color auto="1"/>
                </top>
                <bottom style="thin">
                  <color auto="1"/>
                </bottom>
                <vertical/>
                <horizontal/>
              </border>
            </x14:dxf>
          </x14:cfRule>
          <xm:sqref>DE138:DI139 EJ138:EN139 FO138:FS139 JE138:JI139 KJ138:KN139 LO138:LS139 PE138:PI139 QJ138:QN139 RO138:RS139</xm:sqref>
        </x14:conditionalFormatting>
        <x14:conditionalFormatting xmlns:xm="http://schemas.microsoft.com/office/excel/2006/main">
          <x14:cfRule type="expression" priority="118" id="{7951E113-FBF5-40C3-BBE0-1A042AF6D025}">
            <xm:f>ESE!BC34&lt;&gt;""</xm:f>
            <x14:dxf>
              <font>
                <color auto="1"/>
              </font>
              <border>
                <left style="thin">
                  <color auto="1"/>
                </left>
                <right style="thin">
                  <color auto="1"/>
                </right>
                <top style="thin">
                  <color auto="1"/>
                </top>
                <bottom style="thin">
                  <color auto="1"/>
                </bottom>
                <vertical/>
                <horizontal/>
              </border>
            </x14:dxf>
          </x14:cfRule>
          <xm:sqref>BA103:BB104 HA103:HB104 NA103:NB104</xm:sqref>
        </x14:conditionalFormatting>
        <x14:conditionalFormatting xmlns:xm="http://schemas.microsoft.com/office/excel/2006/main">
          <x14:cfRule type="expression" priority="119" id="{D078E820-A536-4FD2-B198-3FF42AD1F65E}">
            <xm:f>ESE!BC34&lt;&gt;""</xm:f>
            <x14:dxf>
              <font>
                <color auto="1"/>
              </font>
              <border>
                <left style="thin">
                  <color auto="1"/>
                </left>
                <right style="thin">
                  <color auto="1"/>
                </right>
                <top style="thin">
                  <color auto="1"/>
                </top>
                <bottom style="thin">
                  <color auto="1"/>
                </bottom>
                <vertical/>
                <horizontal/>
              </border>
            </x14:dxf>
          </x14:cfRule>
          <xm:sqref>BC103:BP104 HC103:HP104 NC103:NP104</xm:sqref>
        </x14:conditionalFormatting>
        <x14:conditionalFormatting xmlns:xm="http://schemas.microsoft.com/office/excel/2006/main">
          <x14:cfRule type="expression" priority="120" id="{B47B3269-8D8E-424F-A219-F2A1CA4F5D90}">
            <xm:f>ESE!BC34&lt;&gt;""</xm:f>
            <x14:dxf>
              <font>
                <color auto="1"/>
              </font>
              <border>
                <left style="thin">
                  <color auto="1"/>
                </left>
                <right style="thin">
                  <color auto="1"/>
                </right>
                <top style="thin">
                  <color auto="1"/>
                </top>
                <bottom style="thin">
                  <color auto="1"/>
                </bottom>
                <vertical/>
                <horizontal/>
              </border>
            </x14:dxf>
          </x14:cfRule>
          <xm:sqref>BQ103:BR104 HQ103:HR104 NQ103:NR104</xm:sqref>
        </x14:conditionalFormatting>
        <x14:conditionalFormatting xmlns:xm="http://schemas.microsoft.com/office/excel/2006/main">
          <x14:cfRule type="expression" priority="121" id="{DAC73CC6-6A80-4110-B4B5-EEC62E8D3915}">
            <xm:f>ESE!BC34&lt;&gt;""</xm:f>
            <x14:dxf>
              <font>
                <color auto="1"/>
              </font>
              <border>
                <left style="thin">
                  <color auto="1"/>
                </left>
                <right style="thin">
                  <color auto="1"/>
                </right>
                <top style="thin">
                  <color auto="1"/>
                </top>
                <bottom style="thin">
                  <color auto="1"/>
                </bottom>
                <vertical/>
                <horizontal/>
              </border>
            </x14:dxf>
          </x14:cfRule>
          <xm:sqref>BS103:BU104 HS103:HU104 NS103:NU104</xm:sqref>
        </x14:conditionalFormatting>
        <x14:conditionalFormatting xmlns:xm="http://schemas.microsoft.com/office/excel/2006/main">
          <x14:cfRule type="expression" priority="122" id="{86A45A72-16F3-44D1-BC4B-F11E9ADD6EAE}">
            <xm:f>ESE!BC34&lt;&gt;""</xm:f>
            <x14:dxf>
              <font>
                <color auto="1"/>
              </font>
              <border>
                <left style="thin">
                  <color auto="1"/>
                </left>
                <right style="thin">
                  <color auto="1"/>
                </right>
                <top style="thin">
                  <color auto="1"/>
                </top>
                <bottom style="thin">
                  <color auto="1"/>
                </bottom>
                <vertical/>
                <horizontal/>
              </border>
            </x14:dxf>
          </x14:cfRule>
          <xm:sqref>BV103:BY104 HV103:HY104 NV103:NY104</xm:sqref>
        </x14:conditionalFormatting>
        <x14:conditionalFormatting xmlns:xm="http://schemas.microsoft.com/office/excel/2006/main">
          <x14:cfRule type="expression" priority="123" id="{276AE5CE-AD06-47DF-9981-6E5CB4AF3B97}">
            <xm:f>ESE!BC34&lt;&gt;""</xm:f>
            <x14:dxf>
              <font>
                <color auto="1"/>
              </font>
              <border>
                <left style="thin">
                  <color auto="1"/>
                </left>
                <right style="thin">
                  <color auto="1"/>
                </right>
                <top style="thin">
                  <color auto="1"/>
                </top>
                <bottom style="thin">
                  <color auto="1"/>
                </bottom>
                <vertical/>
                <horizontal/>
              </border>
            </x14:dxf>
          </x14:cfRule>
          <xm:sqref>BZ103:CD104 HZ103:ID104 NZ103:OD104</xm:sqref>
        </x14:conditionalFormatting>
        <x14:conditionalFormatting xmlns:xm="http://schemas.microsoft.com/office/excel/2006/main">
          <x14:cfRule type="expression" priority="124" id="{D90EE9CB-8687-4CF0-A74A-66BB731BFABF}">
            <xm:f>ESE!BC1048546&lt;&gt;""</xm:f>
            <x14:dxf>
              <font>
                <color auto="1"/>
              </font>
              <border>
                <left style="thin">
                  <color auto="1"/>
                </left>
                <right style="thin">
                  <color auto="1"/>
                </right>
                <top style="thin">
                  <color auto="1"/>
                </top>
                <bottom style="thin">
                  <color auto="1"/>
                </bottom>
                <vertical/>
                <horizontal/>
              </border>
            </x14:dxf>
          </x14:cfRule>
          <xm:sqref>BA204:BB205 HA204:HB205 NA204:NB205 IF36:IG37 JK36:JL37 KP36:KQ37 OF36:OG37 PK36:PL37 QP36:QQ37 CF21:CG22 DK21:DL22 EP21:EQ22 IF21:IG22 JK21:JL22 KP21:KQ22 OF21:OG22 PK21:PL22 QP21:QQ22 CF26:CG27 DK26:DL27 EP26:EQ27 IF26:IG27 JK26:JL27 KP26:KQ27 OF26:OG27 PK26:PL27 QP26:QQ27 CF31:CG32 DK31:DL32 EP31:EQ32 IF31:IG32 JK31:JL32 KP31:KQ32 OF31:OG32 PK31:PL32 QP31:QQ32 CF16:CG17 DK16:DL17 EP16:EQ17 IF16:IG17 JK16:JL17 KP16:KQ17 OF16:OG17 PK16:PL17 QP16:QQ17 DK36:DL37 CF36:CG37 EP36:EQ37</xm:sqref>
        </x14:conditionalFormatting>
        <x14:conditionalFormatting xmlns:xm="http://schemas.microsoft.com/office/excel/2006/main">
          <x14:cfRule type="expression" priority="125" id="{E44FEE89-78E6-42E3-90B0-6F1B9B15BCD1}">
            <xm:f>ESE!BC1048546&lt;&gt;""</xm:f>
            <x14:dxf>
              <font>
                <color auto="1"/>
              </font>
              <border>
                <left style="thin">
                  <color auto="1"/>
                </left>
                <right style="thin">
                  <color auto="1"/>
                </right>
                <top style="thin">
                  <color auto="1"/>
                </top>
                <bottom style="thin">
                  <color auto="1"/>
                </bottom>
                <vertical/>
                <horizontal/>
              </border>
            </x14:dxf>
          </x14:cfRule>
          <xm:sqref>BC204:BP205 HC204:HP205 NC204:NP205 IH36:IU37 JM36:JZ37 KR36:LE37 OH36:OU37 PM36:PZ37 QR36:RE37 CH21:CU22 DM21:DZ22 ER21:FE22 IH21:IU22 JM21:JZ22 KR21:LE22 OH21:OU22 PM21:PZ22 QR21:RE22 CH26:CU27 DM26:DZ27 ER26:FE27 IH26:IU27 JM26:JZ27 KR26:LE27 OH26:OU27 PM26:PZ27 QR26:RE27 CH31:CU32 DM31:DZ32 ER31:FE32 IH31:IU32 JM31:JZ32 KR31:LE32 OH31:OU32 PM31:PZ32 QR31:RE32 CH16:CU17 DM16:DZ17 ER16:FE17 IH16:IU17 JM16:JZ17 KR16:LE17 OH16:OU17 PM16:PZ17 QR16:RE17 DM36:DZ37 CH36:CU37 ER36:FE37</xm:sqref>
        </x14:conditionalFormatting>
        <x14:conditionalFormatting xmlns:xm="http://schemas.microsoft.com/office/excel/2006/main">
          <x14:cfRule type="expression" priority="126" id="{D6E1BFE4-3D96-4C3C-BCE4-864EF9D439BD}">
            <xm:f>ESE!BC1048546&lt;&gt;""</xm:f>
            <x14:dxf>
              <font>
                <color auto="1"/>
              </font>
              <border>
                <left style="thin">
                  <color auto="1"/>
                </left>
                <right style="thin">
                  <color auto="1"/>
                </right>
                <top style="thin">
                  <color auto="1"/>
                </top>
                <bottom style="thin">
                  <color auto="1"/>
                </bottom>
                <vertical/>
                <horizontal/>
              </border>
            </x14:dxf>
          </x14:cfRule>
          <xm:sqref>BQ204:BR205 HQ204:HR205 NQ204:NR205 IV36:IW37 KA36:KB37 LF36:LG37 OV36:OW37 QA36:QB37 RF36:RG37 CV21:CW22 EA21:EB22 FF21:FG22 IV21:IW22 KA21:KB22 LF21:LG22 OV21:OW22 QA21:QB22 RF21:RG22 CV26:CW27 EA26:EB27 FF26:FG27 IV26:IW27 KA26:KB27 LF26:LG27 OV26:OW27 QA26:QB27 RF26:RG27 CV31:CW32 EA31:EB32 FF31:FG32 IV31:IW32 KA31:KB32 LF31:LG32 OV31:OW32 QA31:QB32 RF31:RG32 CV16:CW17 EA16:EB17 FF16:FG17 IV16:IW17 KA16:KB17 LF16:LG17 OV16:OW17 QA16:QB17 RF16:RG17 EA36:EB37 CV36:CW37 FF36:FG37</xm:sqref>
        </x14:conditionalFormatting>
        <x14:conditionalFormatting xmlns:xm="http://schemas.microsoft.com/office/excel/2006/main">
          <x14:cfRule type="expression" priority="127" id="{357A6659-523C-4F16-8E1F-898C9F90459D}">
            <xm:f>ESE!BC1048546&lt;&gt;""</xm:f>
            <x14:dxf>
              <font>
                <color auto="1"/>
              </font>
              <border>
                <left style="thin">
                  <color auto="1"/>
                </left>
                <right style="thin">
                  <color auto="1"/>
                </right>
                <top style="thin">
                  <color auto="1"/>
                </top>
                <bottom style="thin">
                  <color auto="1"/>
                </bottom>
                <vertical/>
                <horizontal/>
              </border>
            </x14:dxf>
          </x14:cfRule>
          <xm:sqref>BS204:BU205 HS204:HU205 NS204:NU205 IX36:IZ37 KC36:KE37 LH36:LJ37 OX36:OZ37 QC36:QE37 RH36:RJ37 CX21:CZ22 EC21:EE22 FH21:FJ22 IX21:IZ22 KC21:KE22 LH21:LJ22 OX21:OZ22 QC21:QE22 RH21:RJ22 CX26:CZ27 EC26:EE27 FH26:FJ27 IX26:IZ27 KC26:KE27 LH26:LJ27 OX26:OZ27 QC26:QE27 RH26:RJ27 CX31:CZ32 EC31:EE32 FH31:FJ32 IX31:IZ32 KC31:KE32 LH31:LJ32 OX31:OZ32 QC31:QE32 RH31:RJ32 CX16:CZ17 EC16:EE17 FH16:FJ17 IX16:IZ17 KC16:KE17 LH16:LJ17 OX16:OZ17 QC16:QE17 RH16:RJ17 EC36:EE37 CX36:CZ37 FH36:FJ37</xm:sqref>
        </x14:conditionalFormatting>
        <x14:conditionalFormatting xmlns:xm="http://schemas.microsoft.com/office/excel/2006/main">
          <x14:cfRule type="expression" priority="128" id="{ADC8F66C-4D89-4537-B7DB-1AB4D2C5D47F}">
            <xm:f>ESE!BC1048546&lt;&gt;""</xm:f>
            <x14:dxf>
              <font>
                <color auto="1"/>
              </font>
              <border>
                <left style="thin">
                  <color auto="1"/>
                </left>
                <right style="thin">
                  <color auto="1"/>
                </right>
                <top style="thin">
                  <color auto="1"/>
                </top>
                <bottom style="thin">
                  <color auto="1"/>
                </bottom>
                <vertical/>
                <horizontal/>
              </border>
            </x14:dxf>
          </x14:cfRule>
          <xm:sqref>BV204:BY205 HV204:HY205 NV204:NY205 JA36:JD37 KF36:KI37 LK36:LN37 PA36:PD37 QF36:QI37 RK36:RN37 DA21:DD22 EF21:EI22 FK21:FN22 JA21:JD22 KF21:KI22 LK21:LN22 PA21:PD22 QF21:QI22 RK21:RN22 DA26:DD27 EF26:EI27 FK26:FN27 JA26:JD27 KF26:KI27 LK26:LN27 PA26:PD27 QF26:QI27 RK26:RN27 DA31:DD32 EF31:EI32 FK31:FN32 JA31:JD32 KF31:KI32 LK31:LN32 PA31:PD32 QF31:QI32 RK31:RN32 DA16:DD17 EF16:EI17 FK16:FN17 JA16:JD17 KF16:KI17 LK16:LN17 PA16:PD17 QF16:QI17 RK16:RN17 EF36:EI37 DA36:DD37 FK36:FN37</xm:sqref>
        </x14:conditionalFormatting>
        <x14:conditionalFormatting xmlns:xm="http://schemas.microsoft.com/office/excel/2006/main">
          <x14:cfRule type="expression" priority="129" id="{C91365EA-99D0-46EF-9E56-15414002F143}">
            <xm:f>ESE!BC1048546&lt;&gt;""</xm:f>
            <x14:dxf>
              <font>
                <color auto="1"/>
              </font>
              <border>
                <left style="thin">
                  <color auto="1"/>
                </left>
                <right style="thin">
                  <color auto="1"/>
                </right>
                <top style="thin">
                  <color auto="1"/>
                </top>
                <bottom style="thin">
                  <color auto="1"/>
                </bottom>
                <vertical/>
                <horizontal/>
              </border>
            </x14:dxf>
          </x14:cfRule>
          <xm:sqref>BZ204:CD205 HZ204:ID205 NZ204:OD205 JE36:JI37 KJ36:KN37 LO36:LS37 PE36:PI37 QJ36:QN37 RO36:RS37 DE21:DI22 EJ21:EN22 FO21:FS22 JE21:JI22 KJ21:KN22 LO21:LS22 PE21:PI22 QJ21:QN22 RO21:RS22 DE26:DI27 EJ26:EN27 FO26:FS27 JE26:JI27 KJ26:KN27 LO26:LS27 PE26:PI27 QJ26:QN27 RO26:RS27 DE31:DI32 EJ31:EN32 FO31:FS32 JE31:JI32 KJ31:KN32 LO31:LS32 PE31:PI32 QJ31:QN32 RO31:RS32 DE16:DI17 EJ16:EN17 FO16:FS17 JE16:JI17 KJ16:KN17 LO16:LS17 PE16:PI17 QJ16:QN17 RO16:RS17 EJ36:EN37 DE36:DI37 FO36:FS37</xm:sqref>
        </x14:conditionalFormatting>
        <x14:conditionalFormatting xmlns:xm="http://schemas.microsoft.com/office/excel/2006/main">
          <x14:cfRule type="expression" priority="130" id="{D04A2367-A090-4A8E-A98E-0F7AF883EB03}">
            <xm:f>ESE!CH150&lt;&gt;""</xm:f>
            <x14:dxf>
              <font>
                <color auto="1"/>
              </font>
              <border>
                <left style="thin">
                  <color auto="1"/>
                </left>
                <right style="thin">
                  <color auto="1"/>
                </right>
                <top style="thin">
                  <color auto="1"/>
                </top>
                <bottom style="thin">
                  <color auto="1"/>
                </bottom>
                <vertical/>
                <horizontal/>
              </border>
            </x14:dxf>
          </x14:cfRule>
          <xm:sqref>CF204:CG205 DK204:DL205 EP204:EQ205 IF204:IG205 JK204:JL205 KP204:KQ205 OF204:OG205 PK204:PL205 QP204:QQ205</xm:sqref>
        </x14:conditionalFormatting>
        <x14:conditionalFormatting xmlns:xm="http://schemas.microsoft.com/office/excel/2006/main">
          <x14:cfRule type="expression" priority="131" id="{41DE3423-82CE-4F26-A168-2C487A7BD067}">
            <xm:f>ESE!CH150&lt;&gt;""</xm:f>
            <x14:dxf>
              <font>
                <color auto="1"/>
              </font>
              <border>
                <left style="thin">
                  <color auto="1"/>
                </left>
                <right style="thin">
                  <color auto="1"/>
                </right>
                <top style="thin">
                  <color auto="1"/>
                </top>
                <bottom style="thin">
                  <color auto="1"/>
                </bottom>
                <vertical/>
                <horizontal/>
              </border>
            </x14:dxf>
          </x14:cfRule>
          <xm:sqref>CH204:CU205 DM204:DZ205 ER204:FE205 IH204:IU205 JM204:JZ205 KR204:LE205 OH204:OU205 PM204:PZ205 QR204:RE205</xm:sqref>
        </x14:conditionalFormatting>
        <x14:conditionalFormatting xmlns:xm="http://schemas.microsoft.com/office/excel/2006/main">
          <x14:cfRule type="expression" priority="132" id="{EDF77BA9-4583-43C7-9B9F-9D549E8F8885}">
            <xm:f>ESE!CH150&lt;&gt;""</xm:f>
            <x14:dxf>
              <font>
                <color auto="1"/>
              </font>
              <border>
                <left style="thin">
                  <color auto="1"/>
                </left>
                <right style="thin">
                  <color auto="1"/>
                </right>
                <top style="thin">
                  <color auto="1"/>
                </top>
                <bottom style="thin">
                  <color auto="1"/>
                </bottom>
                <vertical/>
                <horizontal/>
              </border>
            </x14:dxf>
          </x14:cfRule>
          <xm:sqref>CV204:CW205 EA204:EB205 FF204:FG205 IV204:IW205 KA204:KB205 LF204:LG205 OV204:OW205 QA204:QB205 RF204:RG205</xm:sqref>
        </x14:conditionalFormatting>
        <x14:conditionalFormatting xmlns:xm="http://schemas.microsoft.com/office/excel/2006/main">
          <x14:cfRule type="expression" priority="133" id="{A4A067D9-5ADF-4D21-8949-AF798522F8E9}">
            <xm:f>ESE!CH150&lt;&gt;""</xm:f>
            <x14:dxf>
              <font>
                <color auto="1"/>
              </font>
              <border>
                <left style="thin">
                  <color auto="1"/>
                </left>
                <right style="thin">
                  <color auto="1"/>
                </right>
                <top style="thin">
                  <color auto="1"/>
                </top>
                <bottom style="thin">
                  <color auto="1"/>
                </bottom>
                <vertical/>
                <horizontal/>
              </border>
            </x14:dxf>
          </x14:cfRule>
          <xm:sqref>CX204:CZ205 EC204:EE205 FH204:FJ205 IX204:IZ205 KC204:KE205 LH204:LJ205 OX204:OZ205 QC204:QE205 RH204:RJ205</xm:sqref>
        </x14:conditionalFormatting>
        <x14:conditionalFormatting xmlns:xm="http://schemas.microsoft.com/office/excel/2006/main">
          <x14:cfRule type="expression" priority="134" id="{05E7B72D-51DA-4679-B1C2-1D5187AE69F9}">
            <xm:f>ESE!CH150&lt;&gt;""</xm:f>
            <x14:dxf>
              <font>
                <color auto="1"/>
              </font>
              <border>
                <left style="thin">
                  <color auto="1"/>
                </left>
                <right style="thin">
                  <color auto="1"/>
                </right>
                <top style="thin">
                  <color auto="1"/>
                </top>
                <bottom style="thin">
                  <color auto="1"/>
                </bottom>
                <vertical/>
                <horizontal/>
              </border>
            </x14:dxf>
          </x14:cfRule>
          <xm:sqref>DA204:DD205 EF204:EI205 FK204:FN205 JA204:JD205 KF204:KI205 LK204:LN205 PA204:PD205 QF204:QI205 RK204:RN205</xm:sqref>
        </x14:conditionalFormatting>
        <x14:conditionalFormatting xmlns:xm="http://schemas.microsoft.com/office/excel/2006/main">
          <x14:cfRule type="expression" priority="135" id="{7A00E791-7431-4863-9169-BA754A9ED57D}">
            <xm:f>ESE!CH150&lt;&gt;""</xm:f>
            <x14:dxf>
              <font>
                <color auto="1"/>
              </font>
              <border>
                <left style="thin">
                  <color auto="1"/>
                </left>
                <right style="thin">
                  <color auto="1"/>
                </right>
                <top style="thin">
                  <color auto="1"/>
                </top>
                <bottom style="thin">
                  <color auto="1"/>
                </bottom>
                <vertical/>
                <horizontal/>
              </border>
            </x14:dxf>
          </x14:cfRule>
          <xm:sqref>DE204:DI205 EJ204:EN205 FO204:FS205 JE204:JI205 KJ204:KN205 LO204:LS205 PE204:PI205 QJ204:QN205 RO204:RS205</xm:sqref>
        </x14:conditionalFormatting>
        <x14:conditionalFormatting xmlns:xm="http://schemas.microsoft.com/office/excel/2006/main">
          <x14:cfRule type="expression" priority="39" id="{4CA553B7-E59D-43A2-ADE9-652BA0967E22}">
            <xm:f>ESE!#REF!&lt;&gt;""</xm:f>
            <x14:dxf>
              <font>
                <color auto="1"/>
              </font>
              <border>
                <left style="thin">
                  <color auto="1"/>
                </left>
                <right style="thin">
                  <color auto="1"/>
                </right>
                <top style="thin">
                  <color auto="1"/>
                </top>
                <bottom style="thin">
                  <color auto="1"/>
                </bottom>
                <vertical/>
                <horizontal/>
              </border>
            </x14:dxf>
          </x14:cfRule>
          <xm:sqref>CF41:CG42 DK41:DL42 EP41:EQ42 IF41:IG42 JK41:JL42 KP41:KQ42 OF41:OG42 PK41:PL42 QP41:QQ42</xm:sqref>
        </x14:conditionalFormatting>
        <x14:conditionalFormatting xmlns:xm="http://schemas.microsoft.com/office/excel/2006/main">
          <x14:cfRule type="expression" priority="40" id="{3216E8FE-0698-492E-9F18-5D5B3E3489A4}">
            <xm:f>ESE!#REF!&lt;&gt;""</xm:f>
            <x14:dxf>
              <font>
                <color auto="1"/>
              </font>
              <border>
                <left style="thin">
                  <color auto="1"/>
                </left>
                <right style="thin">
                  <color auto="1"/>
                </right>
                <top style="thin">
                  <color auto="1"/>
                </top>
                <bottom style="thin">
                  <color auto="1"/>
                </bottom>
                <vertical/>
                <horizontal/>
              </border>
            </x14:dxf>
          </x14:cfRule>
          <xm:sqref>CH41:CU42 DM41:DZ42 ER41:FE42 IH41:IU42 JM41:JZ42 KR41:LE42 OH41:OU42 PM41:PZ42 QR41:RE42</xm:sqref>
        </x14:conditionalFormatting>
        <x14:conditionalFormatting xmlns:xm="http://schemas.microsoft.com/office/excel/2006/main">
          <x14:cfRule type="expression" priority="41" id="{F1AB3454-CB34-4B75-9AAD-6D24A428A7BD}">
            <xm:f>ESE!#REF!&lt;&gt;""</xm:f>
            <x14:dxf>
              <font>
                <color auto="1"/>
              </font>
              <border>
                <left style="thin">
                  <color auto="1"/>
                </left>
                <right style="thin">
                  <color auto="1"/>
                </right>
                <top style="thin">
                  <color auto="1"/>
                </top>
                <bottom style="thin">
                  <color auto="1"/>
                </bottom>
                <vertical/>
                <horizontal/>
              </border>
            </x14:dxf>
          </x14:cfRule>
          <xm:sqref>CV41:CW42 EA41:EB42 FF41:FG42 IV41:IW42 KA41:KB42 LF41:LG42 OV41:OW42 QA41:QB42 RF41:RG42</xm:sqref>
        </x14:conditionalFormatting>
        <x14:conditionalFormatting xmlns:xm="http://schemas.microsoft.com/office/excel/2006/main">
          <x14:cfRule type="expression" priority="42" id="{7EC09D47-F6EB-4AE4-B51E-0DB1D1DE0A5A}">
            <xm:f>ESE!#REF!&lt;&gt;""</xm:f>
            <x14:dxf>
              <font>
                <color auto="1"/>
              </font>
              <border>
                <left style="thin">
                  <color auto="1"/>
                </left>
                <right style="thin">
                  <color auto="1"/>
                </right>
                <top style="thin">
                  <color auto="1"/>
                </top>
                <bottom style="thin">
                  <color auto="1"/>
                </bottom>
                <vertical/>
                <horizontal/>
              </border>
            </x14:dxf>
          </x14:cfRule>
          <xm:sqref>CX41:CZ42 EC41:EE42 FH41:FJ42 IX41:IZ42 KC41:KE42 LH41:LJ42 OX41:OZ42 QC41:QE42 RH41:RJ42</xm:sqref>
        </x14:conditionalFormatting>
        <x14:conditionalFormatting xmlns:xm="http://schemas.microsoft.com/office/excel/2006/main">
          <x14:cfRule type="expression" priority="43" id="{F0E2B12B-8526-471B-8BA3-56D217F7A723}">
            <xm:f>ESE!#REF!&lt;&gt;""</xm:f>
            <x14:dxf>
              <font>
                <color auto="1"/>
              </font>
              <border>
                <left style="thin">
                  <color auto="1"/>
                </left>
                <right style="thin">
                  <color auto="1"/>
                </right>
                <top style="thin">
                  <color auto="1"/>
                </top>
                <bottom style="thin">
                  <color auto="1"/>
                </bottom>
                <vertical/>
                <horizontal/>
              </border>
            </x14:dxf>
          </x14:cfRule>
          <xm:sqref>DA41:DD42 EF41:EI42 FK41:FN42 JA41:JD42 KF41:KI42 LK41:LN42 PA41:PD42 QF41:QI42 RK41:RN42</xm:sqref>
        </x14:conditionalFormatting>
        <x14:conditionalFormatting xmlns:xm="http://schemas.microsoft.com/office/excel/2006/main">
          <x14:cfRule type="expression" priority="44" id="{D3D2CBA0-0625-434F-9E11-980C5CE3FF09}">
            <xm:f>ESE!#REF!&lt;&gt;""</xm:f>
            <x14:dxf>
              <font>
                <color auto="1"/>
              </font>
              <border>
                <left style="thin">
                  <color auto="1"/>
                </left>
                <right style="thin">
                  <color auto="1"/>
                </right>
                <top style="thin">
                  <color auto="1"/>
                </top>
                <bottom style="thin">
                  <color auto="1"/>
                </bottom>
                <vertical/>
                <horizontal/>
              </border>
            </x14:dxf>
          </x14:cfRule>
          <xm:sqref>DE41:DI42 EJ41:EN42 FO41:FS42 JE41:JI42 KJ41:KN42 LO41:LS42 PE41:PI42 QJ41:QN42 RO41:RS42</xm:sqref>
        </x14:conditionalFormatting>
        <x14:conditionalFormatting xmlns:xm="http://schemas.microsoft.com/office/excel/2006/main">
          <x14:cfRule type="expression" priority="136" id="{ABC4E515-67C2-4778-AECC-D7438E04BDDC}">
            <xm:f>ESE!BC153&lt;&gt;""</xm:f>
            <x14:dxf>
              <font>
                <color auto="1"/>
              </font>
              <border>
                <left style="thin">
                  <color auto="1"/>
                </left>
                <right style="thin">
                  <color auto="1"/>
                </right>
                <top style="thin">
                  <color auto="1"/>
                </top>
                <bottom style="thin">
                  <color auto="1"/>
                </bottom>
                <vertical/>
                <horizontal/>
              </border>
            </x14:dxf>
          </x14:cfRule>
          <xm:sqref>BA244:BB244 BA250:BB250 BA241:BB241 HA241:HB241 HA250:HB250 HA244:HB244 NA244:NB244 NA250:NB250 NA241:NB241</xm:sqref>
        </x14:conditionalFormatting>
        <x14:conditionalFormatting xmlns:xm="http://schemas.microsoft.com/office/excel/2006/main">
          <x14:cfRule type="expression" priority="137" id="{CC9476A8-7B6E-476B-9156-7ADF07F12AB7}">
            <xm:f>ESE!BC153&lt;&gt;""</xm:f>
            <x14:dxf>
              <font>
                <color auto="1"/>
              </font>
              <border>
                <left style="thin">
                  <color auto="1"/>
                </left>
                <right style="thin">
                  <color auto="1"/>
                </right>
                <top style="thin">
                  <color auto="1"/>
                </top>
                <bottom style="thin">
                  <color auto="1"/>
                </bottom>
                <vertical/>
                <horizontal/>
              </border>
            </x14:dxf>
          </x14:cfRule>
          <xm:sqref>BC244:BP244 BC250:BP250 BC241:BP241 HC241:HP241 HC250:HP250 HC244:HP244 NC244:NP244 NC250:NP250 NC241:NP241</xm:sqref>
        </x14:conditionalFormatting>
        <x14:conditionalFormatting xmlns:xm="http://schemas.microsoft.com/office/excel/2006/main">
          <x14:cfRule type="expression" priority="138" id="{754FAB07-B0C8-48C0-92C3-BFC34014E415}">
            <xm:f>ESE!BC153&lt;&gt;""</xm:f>
            <x14:dxf>
              <font>
                <color auto="1"/>
              </font>
              <border>
                <left style="thin">
                  <color auto="1"/>
                </left>
                <right style="thin">
                  <color auto="1"/>
                </right>
                <top style="thin">
                  <color auto="1"/>
                </top>
                <bottom style="thin">
                  <color auto="1"/>
                </bottom>
                <vertical/>
                <horizontal/>
              </border>
            </x14:dxf>
          </x14:cfRule>
          <xm:sqref>BQ244:BR244 BQ250:BR250 BQ241:BR241 HQ241:HR241 HQ250:HR250 HQ244:HR244 NQ244:NR244 NQ250:NR250 NQ241:NR241</xm:sqref>
        </x14:conditionalFormatting>
        <x14:conditionalFormatting xmlns:xm="http://schemas.microsoft.com/office/excel/2006/main">
          <x14:cfRule type="expression" priority="139" id="{1BF8D4D8-4591-4352-8A25-425846CF0ADE}">
            <xm:f>ESE!BC153&lt;&gt;""</xm:f>
            <x14:dxf>
              <font>
                <color auto="1"/>
              </font>
              <border>
                <left style="thin">
                  <color auto="1"/>
                </left>
                <right style="thin">
                  <color auto="1"/>
                </right>
                <top style="thin">
                  <color auto="1"/>
                </top>
                <bottom style="thin">
                  <color auto="1"/>
                </bottom>
                <vertical/>
                <horizontal/>
              </border>
            </x14:dxf>
          </x14:cfRule>
          <xm:sqref>BS244:BU244 BS250:BU250 BS241:BU241 HS241:HU241 HS250:HU250 HS244:HU244 NS244:NU244 NS250:NU250 NS241:NU241</xm:sqref>
        </x14:conditionalFormatting>
        <x14:conditionalFormatting xmlns:xm="http://schemas.microsoft.com/office/excel/2006/main">
          <x14:cfRule type="expression" priority="140" id="{8A56966E-1E60-480E-8509-EA020C5E7B2A}">
            <xm:f>ESE!BC153&lt;&gt;""</xm:f>
            <x14:dxf>
              <font>
                <color auto="1"/>
              </font>
              <border>
                <left style="thin">
                  <color auto="1"/>
                </left>
                <right style="thin">
                  <color auto="1"/>
                </right>
                <top style="thin">
                  <color auto="1"/>
                </top>
                <bottom style="thin">
                  <color auto="1"/>
                </bottom>
                <vertical/>
                <horizontal/>
              </border>
            </x14:dxf>
          </x14:cfRule>
          <xm:sqref>BV244:BY244 BV250:BY250 BV241:BY241 HV241:HY241 HV250:HY250 HV244:HY244 NV244:NY244 NV250:NY250 NV241:NY241</xm:sqref>
        </x14:conditionalFormatting>
        <x14:conditionalFormatting xmlns:xm="http://schemas.microsoft.com/office/excel/2006/main">
          <x14:cfRule type="expression" priority="141" id="{C7282CF0-91D5-4872-8135-3DDE9EB922A1}">
            <xm:f>ESE!BC153&lt;&gt;""</xm:f>
            <x14:dxf>
              <font>
                <color auto="1"/>
              </font>
              <border>
                <left style="thin">
                  <color auto="1"/>
                </left>
                <right style="thin">
                  <color auto="1"/>
                </right>
                <top style="thin">
                  <color auto="1"/>
                </top>
                <bottom style="thin">
                  <color auto="1"/>
                </bottom>
                <vertical/>
                <horizontal/>
              </border>
            </x14:dxf>
          </x14:cfRule>
          <xm:sqref>BZ244:CD244 BZ250:CD250 BZ241:CD241 HZ241:ID241 HZ250:ID250 HZ244:ID244 NZ244:OD244 NZ250:OD250 NZ241:OD241</xm:sqref>
        </x14:conditionalFormatting>
        <x14:conditionalFormatting xmlns:xm="http://schemas.microsoft.com/office/excel/2006/main">
          <x14:cfRule type="expression" priority="148" id="{B2CD71D1-16FD-4D7E-BDCD-F0E29AB27813}">
            <xm:f>ESE!BC49&lt;&gt;""</xm:f>
            <x14:dxf>
              <font>
                <color auto="1"/>
              </font>
              <border>
                <left style="thin">
                  <color auto="1"/>
                </left>
                <right style="thin">
                  <color auto="1"/>
                </right>
                <top style="thin">
                  <color auto="1"/>
                </top>
                <bottom style="thin">
                  <color auto="1"/>
                </bottom>
                <vertical/>
                <horizontal/>
              </border>
            </x14:dxf>
          </x14:cfRule>
          <xm:sqref>BA169:BB170 HA169:HB170 NA169:NB170</xm:sqref>
        </x14:conditionalFormatting>
        <x14:conditionalFormatting xmlns:xm="http://schemas.microsoft.com/office/excel/2006/main">
          <x14:cfRule type="expression" priority="149" id="{DE75473E-3167-40F3-A28D-42081EF0B020}">
            <xm:f>ESE!BC49&lt;&gt;""</xm:f>
            <x14:dxf>
              <font>
                <color auto="1"/>
              </font>
              <border>
                <left style="thin">
                  <color auto="1"/>
                </left>
                <right style="thin">
                  <color auto="1"/>
                </right>
                <top style="thin">
                  <color auto="1"/>
                </top>
                <bottom style="thin">
                  <color auto="1"/>
                </bottom>
                <vertical/>
                <horizontal/>
              </border>
            </x14:dxf>
          </x14:cfRule>
          <xm:sqref>BC169:BP170 HC169:HP170 NC169:NP170</xm:sqref>
        </x14:conditionalFormatting>
        <x14:conditionalFormatting xmlns:xm="http://schemas.microsoft.com/office/excel/2006/main">
          <x14:cfRule type="expression" priority="150" id="{51052D7F-C673-461F-97B1-6EE5FF7B2B90}">
            <xm:f>ESE!BC49&lt;&gt;""</xm:f>
            <x14:dxf>
              <font>
                <color auto="1"/>
              </font>
              <border>
                <left style="thin">
                  <color auto="1"/>
                </left>
                <right style="thin">
                  <color auto="1"/>
                </right>
                <top style="thin">
                  <color auto="1"/>
                </top>
                <bottom style="thin">
                  <color auto="1"/>
                </bottom>
                <vertical/>
                <horizontal/>
              </border>
            </x14:dxf>
          </x14:cfRule>
          <xm:sqref>BQ169:BR170 HQ169:HR170 NQ169:NR170</xm:sqref>
        </x14:conditionalFormatting>
        <x14:conditionalFormatting xmlns:xm="http://schemas.microsoft.com/office/excel/2006/main">
          <x14:cfRule type="expression" priority="151" id="{CFFC7E0C-1256-42EA-9440-BBBD2F89A188}">
            <xm:f>ESE!BC49&lt;&gt;""</xm:f>
            <x14:dxf>
              <font>
                <color auto="1"/>
              </font>
              <border>
                <left style="thin">
                  <color auto="1"/>
                </left>
                <right style="thin">
                  <color auto="1"/>
                </right>
                <top style="thin">
                  <color auto="1"/>
                </top>
                <bottom style="thin">
                  <color auto="1"/>
                </bottom>
                <vertical/>
                <horizontal/>
              </border>
            </x14:dxf>
          </x14:cfRule>
          <xm:sqref>BS169:BU170 HS169:HU170 NS169:NU170</xm:sqref>
        </x14:conditionalFormatting>
        <x14:conditionalFormatting xmlns:xm="http://schemas.microsoft.com/office/excel/2006/main">
          <x14:cfRule type="expression" priority="152" id="{BBED6EB4-124A-4865-93FC-D2BC31EEB179}">
            <xm:f>ESE!BC49&lt;&gt;""</xm:f>
            <x14:dxf>
              <font>
                <color auto="1"/>
              </font>
              <border>
                <left style="thin">
                  <color auto="1"/>
                </left>
                <right style="thin">
                  <color auto="1"/>
                </right>
                <top style="thin">
                  <color auto="1"/>
                </top>
                <bottom style="thin">
                  <color auto="1"/>
                </bottom>
                <vertical/>
                <horizontal/>
              </border>
            </x14:dxf>
          </x14:cfRule>
          <xm:sqref>BV169:BY170 HV169:HY170 NV169:NY170</xm:sqref>
        </x14:conditionalFormatting>
        <x14:conditionalFormatting xmlns:xm="http://schemas.microsoft.com/office/excel/2006/main">
          <x14:cfRule type="expression" priority="153" id="{F9003CC5-21B7-4C0D-8756-568448C500E1}">
            <xm:f>ESE!BC49&lt;&gt;""</xm:f>
            <x14:dxf>
              <font>
                <color auto="1"/>
              </font>
              <border>
                <left style="thin">
                  <color auto="1"/>
                </left>
                <right style="thin">
                  <color auto="1"/>
                </right>
                <top style="thin">
                  <color auto="1"/>
                </top>
                <bottom style="thin">
                  <color auto="1"/>
                </bottom>
                <vertical/>
                <horizontal/>
              </border>
            </x14:dxf>
          </x14:cfRule>
          <xm:sqref>BZ169:CD170 HZ169:ID170 NZ169:OD170</xm:sqref>
        </x14:conditionalFormatting>
        <x14:conditionalFormatting xmlns:xm="http://schemas.microsoft.com/office/excel/2006/main">
          <x14:cfRule type="expression" priority="160" id="{0119C919-5666-4807-AC32-A9EFF3D743B7}">
            <xm:f>ESE!CH41&lt;&gt;""</xm:f>
            <x14:dxf>
              <font>
                <color auto="1"/>
              </font>
              <border>
                <left style="thin">
                  <color auto="1"/>
                </left>
                <right style="thin">
                  <color auto="1"/>
                </right>
                <top style="thin">
                  <color auto="1"/>
                </top>
                <bottom style="thin">
                  <color auto="1"/>
                </bottom>
                <vertical/>
                <horizontal/>
              </border>
            </x14:dxf>
          </x14:cfRule>
          <xm:sqref>CF169:CG170 DK169:DL170 EP169:EQ170 IF169:IG170 JK169:JL170 KP169:KQ170 OF169:OG170 PK169:PL170 QP169:QQ170</xm:sqref>
        </x14:conditionalFormatting>
        <x14:conditionalFormatting xmlns:xm="http://schemas.microsoft.com/office/excel/2006/main">
          <x14:cfRule type="expression" priority="161" id="{548A1DC0-D4CD-497F-920D-8756415CBA62}">
            <xm:f>ESE!CH41&lt;&gt;""</xm:f>
            <x14:dxf>
              <font>
                <color auto="1"/>
              </font>
              <border>
                <left style="thin">
                  <color auto="1"/>
                </left>
                <right style="thin">
                  <color auto="1"/>
                </right>
                <top style="thin">
                  <color auto="1"/>
                </top>
                <bottom style="thin">
                  <color auto="1"/>
                </bottom>
                <vertical/>
                <horizontal/>
              </border>
            </x14:dxf>
          </x14:cfRule>
          <xm:sqref>CH169:CU170 DM169:DZ170 ER169:FE170 IH169:IU170 JM169:JZ170 KR169:LE170 OH169:OU170 PM169:PZ170 QR169:RE170</xm:sqref>
        </x14:conditionalFormatting>
        <x14:conditionalFormatting xmlns:xm="http://schemas.microsoft.com/office/excel/2006/main">
          <x14:cfRule type="expression" priority="162" id="{4ECB0115-894E-4A45-9794-7C71AE43CB8E}">
            <xm:f>ESE!CH41&lt;&gt;""</xm:f>
            <x14:dxf>
              <font>
                <color auto="1"/>
              </font>
              <border>
                <left style="thin">
                  <color auto="1"/>
                </left>
                <right style="thin">
                  <color auto="1"/>
                </right>
                <top style="thin">
                  <color auto="1"/>
                </top>
                <bottom style="thin">
                  <color auto="1"/>
                </bottom>
                <vertical/>
                <horizontal/>
              </border>
            </x14:dxf>
          </x14:cfRule>
          <xm:sqref>CV169:CW170 EA169:EB170 FF169:FG170 IV169:IW170 KA169:KB170 LF169:LG170 OV169:OW170 QA169:QB170 RF169:RG170</xm:sqref>
        </x14:conditionalFormatting>
        <x14:conditionalFormatting xmlns:xm="http://schemas.microsoft.com/office/excel/2006/main">
          <x14:cfRule type="expression" priority="163" id="{64D3A33C-6F2A-4AA0-86B1-29A21A1768D5}">
            <xm:f>ESE!CH41&lt;&gt;""</xm:f>
            <x14:dxf>
              <font>
                <color auto="1"/>
              </font>
              <border>
                <left style="thin">
                  <color auto="1"/>
                </left>
                <right style="thin">
                  <color auto="1"/>
                </right>
                <top style="thin">
                  <color auto="1"/>
                </top>
                <bottom style="thin">
                  <color auto="1"/>
                </bottom>
                <vertical/>
                <horizontal/>
              </border>
            </x14:dxf>
          </x14:cfRule>
          <xm:sqref>CX169:CZ170 EC169:EE170 FH169:FJ170 IX169:IZ170 KC169:KE170 LH169:LJ170 OX169:OZ170 QC169:QE170 RH169:RJ170</xm:sqref>
        </x14:conditionalFormatting>
        <x14:conditionalFormatting xmlns:xm="http://schemas.microsoft.com/office/excel/2006/main">
          <x14:cfRule type="expression" priority="164" id="{24DF0256-EA1D-4690-8CD2-8165F23040D2}">
            <xm:f>ESE!CH41&lt;&gt;""</xm:f>
            <x14:dxf>
              <font>
                <color auto="1"/>
              </font>
              <border>
                <left style="thin">
                  <color auto="1"/>
                </left>
                <right style="thin">
                  <color auto="1"/>
                </right>
                <top style="thin">
                  <color auto="1"/>
                </top>
                <bottom style="thin">
                  <color auto="1"/>
                </bottom>
                <vertical/>
                <horizontal/>
              </border>
            </x14:dxf>
          </x14:cfRule>
          <xm:sqref>DA169:DD170 EF169:EI170 FK169:FN170 JA169:JD170 KF169:KI170 LK169:LN170 PA169:PD170 QF169:QI170 RK169:RN170</xm:sqref>
        </x14:conditionalFormatting>
        <x14:conditionalFormatting xmlns:xm="http://schemas.microsoft.com/office/excel/2006/main">
          <x14:cfRule type="expression" priority="165" id="{BF196818-F8B2-4B2D-B1F7-FD415C0CEB99}">
            <xm:f>ESE!CH41&lt;&gt;""</xm:f>
            <x14:dxf>
              <font>
                <color auto="1"/>
              </font>
              <border>
                <left style="thin">
                  <color auto="1"/>
                </left>
                <right style="thin">
                  <color auto="1"/>
                </right>
                <top style="thin">
                  <color auto="1"/>
                </top>
                <bottom style="thin">
                  <color auto="1"/>
                </bottom>
                <vertical/>
                <horizontal/>
              </border>
            </x14:dxf>
          </x14:cfRule>
          <xm:sqref>DE169:DI170 EJ169:EN170 FO169:FS170 JE169:JI170 KJ169:KN170 LO169:LS170 PE169:PI170 QJ169:QN170 RO169:RS170</xm:sqref>
        </x14:conditionalFormatting>
        <x14:conditionalFormatting xmlns:xm="http://schemas.microsoft.com/office/excel/2006/main">
          <x14:cfRule type="expression" priority="166" id="{6CE1F73E-7B34-40D6-AA18-647792C0F467}">
            <xm:f>ESE!BC80&lt;&gt;""</xm:f>
            <x14:dxf>
              <font>
                <color auto="1"/>
              </font>
              <border>
                <left style="thin">
                  <color auto="1"/>
                </left>
                <right style="thin">
                  <color auto="1"/>
                </right>
                <top style="thin">
                  <color auto="1"/>
                </top>
                <bottom style="thin">
                  <color auto="1"/>
                </bottom>
                <vertical/>
                <horizontal/>
              </border>
            </x14:dxf>
          </x14:cfRule>
          <xm:sqref>NA176:NB176 HA176:HB176 BA173:BB173 BA176:BB176 HA173:HB173 NA173:NB173</xm:sqref>
        </x14:conditionalFormatting>
        <x14:conditionalFormatting xmlns:xm="http://schemas.microsoft.com/office/excel/2006/main">
          <x14:cfRule type="expression" priority="167" id="{0FEEA5C6-934F-4C9A-A67A-965F3E71D53E}">
            <xm:f>ESE!BC80&lt;&gt;""</xm:f>
            <x14:dxf>
              <font>
                <color auto="1"/>
              </font>
              <border>
                <left style="thin">
                  <color auto="1"/>
                </left>
                <right style="thin">
                  <color auto="1"/>
                </right>
                <top style="thin">
                  <color auto="1"/>
                </top>
                <bottom style="thin">
                  <color auto="1"/>
                </bottom>
                <vertical/>
                <horizontal/>
              </border>
            </x14:dxf>
          </x14:cfRule>
          <xm:sqref>NC176:NP176 HC176:HP176 BC173:BP173 BC176:BP176 HC173:HP173 NC173:NP173</xm:sqref>
        </x14:conditionalFormatting>
        <x14:conditionalFormatting xmlns:xm="http://schemas.microsoft.com/office/excel/2006/main">
          <x14:cfRule type="expression" priority="168" id="{BDE21CCD-DEAA-4D1A-80C0-E067D672A97B}">
            <xm:f>ESE!BC80&lt;&gt;""</xm:f>
            <x14:dxf>
              <font>
                <color auto="1"/>
              </font>
              <border>
                <left style="thin">
                  <color auto="1"/>
                </left>
                <right style="thin">
                  <color auto="1"/>
                </right>
                <top style="thin">
                  <color auto="1"/>
                </top>
                <bottom style="thin">
                  <color auto="1"/>
                </bottom>
                <vertical/>
                <horizontal/>
              </border>
            </x14:dxf>
          </x14:cfRule>
          <xm:sqref>NQ176:NR176 HQ176:HR176 BQ173:BR173 BQ176:BR176 HQ173:HR173 NQ173:NR173</xm:sqref>
        </x14:conditionalFormatting>
        <x14:conditionalFormatting xmlns:xm="http://schemas.microsoft.com/office/excel/2006/main">
          <x14:cfRule type="expression" priority="169" id="{B7C72163-0E67-4D7F-978F-D9FFB490E417}">
            <xm:f>ESE!BC80&lt;&gt;""</xm:f>
            <x14:dxf>
              <font>
                <color auto="1"/>
              </font>
              <border>
                <left style="thin">
                  <color auto="1"/>
                </left>
                <right style="thin">
                  <color auto="1"/>
                </right>
                <top style="thin">
                  <color auto="1"/>
                </top>
                <bottom style="thin">
                  <color auto="1"/>
                </bottom>
                <vertical/>
                <horizontal/>
              </border>
            </x14:dxf>
          </x14:cfRule>
          <xm:sqref>NS176:NU176 HS176:HU176 BS173:BU173 BS176:BU176 HS173:HU173 NS173:NU173</xm:sqref>
        </x14:conditionalFormatting>
        <x14:conditionalFormatting xmlns:xm="http://schemas.microsoft.com/office/excel/2006/main">
          <x14:cfRule type="expression" priority="170" id="{BFD58020-E609-4518-99B5-F3ED462B3CF1}">
            <xm:f>ESE!BC80&lt;&gt;""</xm:f>
            <x14:dxf>
              <font>
                <color auto="1"/>
              </font>
              <border>
                <left style="thin">
                  <color auto="1"/>
                </left>
                <right style="thin">
                  <color auto="1"/>
                </right>
                <top style="thin">
                  <color auto="1"/>
                </top>
                <bottom style="thin">
                  <color auto="1"/>
                </bottom>
                <vertical/>
                <horizontal/>
              </border>
            </x14:dxf>
          </x14:cfRule>
          <xm:sqref>NV176:NY176 HV176:HY176 BV173:BY173 BV176:BY176 HV173:HY173 NV173:NY173</xm:sqref>
        </x14:conditionalFormatting>
        <x14:conditionalFormatting xmlns:xm="http://schemas.microsoft.com/office/excel/2006/main">
          <x14:cfRule type="expression" priority="171" id="{D51A13B3-087D-446B-9C53-5D26FE2B39F3}">
            <xm:f>ESE!BC80&lt;&gt;""</xm:f>
            <x14:dxf>
              <font>
                <color auto="1"/>
              </font>
              <border>
                <left style="thin">
                  <color auto="1"/>
                </left>
                <right style="thin">
                  <color auto="1"/>
                </right>
                <top style="thin">
                  <color auto="1"/>
                </top>
                <bottom style="thin">
                  <color auto="1"/>
                </bottom>
                <vertical/>
                <horizontal/>
              </border>
            </x14:dxf>
          </x14:cfRule>
          <xm:sqref>NZ176:OD176 HZ176:ID176 BZ173:CD173 BZ176:CD176 HZ173:ID173 NZ173:OD173</xm:sqref>
        </x14:conditionalFormatting>
        <x14:conditionalFormatting xmlns:xm="http://schemas.microsoft.com/office/excel/2006/main">
          <x14:cfRule type="expression" priority="172" id="{50B8138F-C4C9-4A6D-AC31-3972846378CD}">
            <xm:f>ESE!CH72&lt;&gt;""</xm:f>
            <x14:dxf>
              <font>
                <color auto="1"/>
              </font>
              <border>
                <left style="thin">
                  <color auto="1"/>
                </left>
                <right style="thin">
                  <color auto="1"/>
                </right>
                <top style="thin">
                  <color auto="1"/>
                </top>
                <bottom style="thin">
                  <color auto="1"/>
                </bottom>
                <vertical/>
                <horizontal/>
              </border>
            </x14:dxf>
          </x14:cfRule>
          <xm:sqref>DK173:DL173 EP173:EQ173 IF173:IG173 JK173:JL173 KP173:KQ173 OF173:OG173 PK173:PL173 QP173:QQ173 CF173:CG173 DK176:DL176 EP176:EQ176 IF176:IG176 JK176:JL176 KP176:KQ176 OF176:OG176 PK176:PL176 QP176:QQ176 CF176:CG176</xm:sqref>
        </x14:conditionalFormatting>
        <x14:conditionalFormatting xmlns:xm="http://schemas.microsoft.com/office/excel/2006/main">
          <x14:cfRule type="expression" priority="173" id="{D998D434-E113-4BD9-B3C2-4BC3A352B226}">
            <xm:f>ESE!CH72&lt;&gt;""</xm:f>
            <x14:dxf>
              <font>
                <color auto="1"/>
              </font>
              <border>
                <left style="thin">
                  <color auto="1"/>
                </left>
                <right style="thin">
                  <color auto="1"/>
                </right>
                <top style="thin">
                  <color auto="1"/>
                </top>
                <bottom style="thin">
                  <color auto="1"/>
                </bottom>
                <vertical/>
                <horizontal/>
              </border>
            </x14:dxf>
          </x14:cfRule>
          <xm:sqref>DM173:DZ173 ER173:FE173 IH173:IU173 JM173:JZ173 KR173:LE173 OH173:OU173 PM173:PZ173 QR173:RE173 CH173:CU173 DM176:DZ176 ER176:FE176 IH176:IU176 JM176:JZ176 KR176:LE176 OH176:OU176 PM176:PZ176 QR176:RE176 CH176:CU176</xm:sqref>
        </x14:conditionalFormatting>
        <x14:conditionalFormatting xmlns:xm="http://schemas.microsoft.com/office/excel/2006/main">
          <x14:cfRule type="expression" priority="174" id="{892E189B-8E3B-487F-AF43-FEFCD34A0C65}">
            <xm:f>ESE!CH72&lt;&gt;""</xm:f>
            <x14:dxf>
              <font>
                <color auto="1"/>
              </font>
              <border>
                <left style="thin">
                  <color auto="1"/>
                </left>
                <right style="thin">
                  <color auto="1"/>
                </right>
                <top style="thin">
                  <color auto="1"/>
                </top>
                <bottom style="thin">
                  <color auto="1"/>
                </bottom>
                <vertical/>
                <horizontal/>
              </border>
            </x14:dxf>
          </x14:cfRule>
          <xm:sqref>EA173:EB173 FF173:FG173 IV173:IW173 KA173:KB173 LF173:LG173 OV173:OW173 QA173:QB173 RF173:RG173 CV173:CW173 EA176:EB176 FF176:FG176 IV176:IW176 KA176:KB176 LF176:LG176 OV176:OW176 QA176:QB176 RF176:RG176 CV176:CW176</xm:sqref>
        </x14:conditionalFormatting>
        <x14:conditionalFormatting xmlns:xm="http://schemas.microsoft.com/office/excel/2006/main">
          <x14:cfRule type="expression" priority="175" id="{B3089B10-892E-40A2-BB2E-0435004AC98B}">
            <xm:f>ESE!CH72&lt;&gt;""</xm:f>
            <x14:dxf>
              <font>
                <color auto="1"/>
              </font>
              <border>
                <left style="thin">
                  <color auto="1"/>
                </left>
                <right style="thin">
                  <color auto="1"/>
                </right>
                <top style="thin">
                  <color auto="1"/>
                </top>
                <bottom style="thin">
                  <color auto="1"/>
                </bottom>
                <vertical/>
                <horizontal/>
              </border>
            </x14:dxf>
          </x14:cfRule>
          <xm:sqref>EC173:EE173 FH173:FJ173 IX173:IZ173 KC173:KE173 LH173:LJ173 OX173:OZ173 QC173:QE173 RH173:RJ173 CX173:CZ173 EC176:EE176 FH176:FJ176 IX176:IZ176 KC176:KE176 LH176:LJ176 OX176:OZ176 QC176:QE176 RH176:RJ176 CX176:CZ176</xm:sqref>
        </x14:conditionalFormatting>
        <x14:conditionalFormatting xmlns:xm="http://schemas.microsoft.com/office/excel/2006/main">
          <x14:cfRule type="expression" priority="176" id="{4F052FAF-7A80-477C-B40D-6CB29190C52C}">
            <xm:f>ESE!CH72&lt;&gt;""</xm:f>
            <x14:dxf>
              <font>
                <color auto="1"/>
              </font>
              <border>
                <left style="thin">
                  <color auto="1"/>
                </left>
                <right style="thin">
                  <color auto="1"/>
                </right>
                <top style="thin">
                  <color auto="1"/>
                </top>
                <bottom style="thin">
                  <color auto="1"/>
                </bottom>
                <vertical/>
                <horizontal/>
              </border>
            </x14:dxf>
          </x14:cfRule>
          <xm:sqref>EF173:EI173 FK173:FN173 JA173:JD173 KF173:KI173 LK173:LN173 PA173:PD173 QF173:QI173 RK173:RN173 DA173:DD173 EF176:EI176 FK176:FN176 JA176:JD176 KF176:KI176 LK176:LN176 PA176:PD176 QF176:QI176 RK176:RN176 DA176:DD176</xm:sqref>
        </x14:conditionalFormatting>
        <x14:conditionalFormatting xmlns:xm="http://schemas.microsoft.com/office/excel/2006/main">
          <x14:cfRule type="expression" priority="177" id="{71397A52-EDB3-4FC1-86DB-9374921E803D}">
            <xm:f>ESE!CH72&lt;&gt;""</xm:f>
            <x14:dxf>
              <font>
                <color auto="1"/>
              </font>
              <border>
                <left style="thin">
                  <color auto="1"/>
                </left>
                <right style="thin">
                  <color auto="1"/>
                </right>
                <top style="thin">
                  <color auto="1"/>
                </top>
                <bottom style="thin">
                  <color auto="1"/>
                </bottom>
                <vertical/>
                <horizontal/>
              </border>
            </x14:dxf>
          </x14:cfRule>
          <xm:sqref>EJ173:EN173 FO173:FS173 JE173:JI173 KJ173:KN173 LO173:LS173 PE173:PI173 QJ173:QN173 RO173:RS173 DE173:DI173 EJ176:EN176 FO176:FS176 JE176:JI176 KJ176:KN176 LO176:LS176 PE176:PI176 QJ176:QN176 RO176:RS176 DE176:DI176</xm:sqref>
        </x14:conditionalFormatting>
        <x14:conditionalFormatting xmlns:xm="http://schemas.microsoft.com/office/excel/2006/main">
          <x14:cfRule type="expression" priority="178" id="{14AA36A3-6BEF-48C4-A6EB-6C5854BC208E}">
            <xm:f>ESE!BC44&lt;&gt;""</xm:f>
            <x14:dxf>
              <font>
                <color auto="1"/>
              </font>
              <border>
                <left style="thin">
                  <color auto="1"/>
                </left>
                <right style="thin">
                  <color auto="1"/>
                </right>
                <top style="thin">
                  <color auto="1"/>
                </top>
                <bottom style="thin">
                  <color auto="1"/>
                </bottom>
                <vertical/>
                <horizontal/>
              </border>
            </x14:dxf>
          </x14:cfRule>
          <xm:sqref>NA138:NB139 HA138:HB139 BA138:BB139</xm:sqref>
        </x14:conditionalFormatting>
        <x14:conditionalFormatting xmlns:xm="http://schemas.microsoft.com/office/excel/2006/main">
          <x14:cfRule type="expression" priority="179" id="{0137CF37-E21A-43B9-A4C5-4C847DA4F212}">
            <xm:f>ESE!BC44&lt;&gt;""</xm:f>
            <x14:dxf>
              <font>
                <color auto="1"/>
              </font>
              <border>
                <left style="thin">
                  <color auto="1"/>
                </left>
                <right style="thin">
                  <color auto="1"/>
                </right>
                <top style="thin">
                  <color auto="1"/>
                </top>
                <bottom style="thin">
                  <color auto="1"/>
                </bottom>
                <vertical/>
                <horizontal/>
              </border>
            </x14:dxf>
          </x14:cfRule>
          <xm:sqref>NC138:NP139 HC138:HP139 BC138:BP139</xm:sqref>
        </x14:conditionalFormatting>
        <x14:conditionalFormatting xmlns:xm="http://schemas.microsoft.com/office/excel/2006/main">
          <x14:cfRule type="expression" priority="180" id="{E6CA5939-3DE8-458A-AA23-0A744C573BE4}">
            <xm:f>ESE!BC44&lt;&gt;""</xm:f>
            <x14:dxf>
              <font>
                <color auto="1"/>
              </font>
              <border>
                <left style="thin">
                  <color auto="1"/>
                </left>
                <right style="thin">
                  <color auto="1"/>
                </right>
                <top style="thin">
                  <color auto="1"/>
                </top>
                <bottom style="thin">
                  <color auto="1"/>
                </bottom>
                <vertical/>
                <horizontal/>
              </border>
            </x14:dxf>
          </x14:cfRule>
          <xm:sqref>NQ138:NR139 HQ138:HR139 BQ138:BR139</xm:sqref>
        </x14:conditionalFormatting>
        <x14:conditionalFormatting xmlns:xm="http://schemas.microsoft.com/office/excel/2006/main">
          <x14:cfRule type="expression" priority="181" id="{E3E5839C-9140-45DE-9822-667149944652}">
            <xm:f>ESE!BC44&lt;&gt;""</xm:f>
            <x14:dxf>
              <font>
                <color auto="1"/>
              </font>
              <border>
                <left style="thin">
                  <color auto="1"/>
                </left>
                <right style="thin">
                  <color auto="1"/>
                </right>
                <top style="thin">
                  <color auto="1"/>
                </top>
                <bottom style="thin">
                  <color auto="1"/>
                </bottom>
                <vertical/>
                <horizontal/>
              </border>
            </x14:dxf>
          </x14:cfRule>
          <xm:sqref>NS138:NU139 HS138:HU139 BS138:BU139</xm:sqref>
        </x14:conditionalFormatting>
        <x14:conditionalFormatting xmlns:xm="http://schemas.microsoft.com/office/excel/2006/main">
          <x14:cfRule type="expression" priority="182" id="{270BD300-49A0-4CE8-97F4-F0843B6DFAEA}">
            <xm:f>ESE!BC44&lt;&gt;""</xm:f>
            <x14:dxf>
              <font>
                <color auto="1"/>
              </font>
              <border>
                <left style="thin">
                  <color auto="1"/>
                </left>
                <right style="thin">
                  <color auto="1"/>
                </right>
                <top style="thin">
                  <color auto="1"/>
                </top>
                <bottom style="thin">
                  <color auto="1"/>
                </bottom>
                <vertical/>
                <horizontal/>
              </border>
            </x14:dxf>
          </x14:cfRule>
          <xm:sqref>NV138:NY139 HV138:HY139 BV138:BY139</xm:sqref>
        </x14:conditionalFormatting>
        <x14:conditionalFormatting xmlns:xm="http://schemas.microsoft.com/office/excel/2006/main">
          <x14:cfRule type="expression" priority="183" id="{922CF53D-53BC-4A40-BF39-FC3BD310D1A4}">
            <xm:f>ESE!BC44&lt;&gt;""</xm:f>
            <x14:dxf>
              <font>
                <color auto="1"/>
              </font>
              <border>
                <left style="thin">
                  <color auto="1"/>
                </left>
                <right style="thin">
                  <color auto="1"/>
                </right>
                <top style="thin">
                  <color auto="1"/>
                </top>
                <bottom style="thin">
                  <color auto="1"/>
                </bottom>
                <vertical/>
                <horizontal/>
              </border>
            </x14:dxf>
          </x14:cfRule>
          <xm:sqref>NZ138:OD139 HZ138:ID139 BZ138:CD139</xm:sqref>
        </x14:conditionalFormatting>
        <x14:conditionalFormatting xmlns:xm="http://schemas.microsoft.com/office/excel/2006/main">
          <x14:cfRule type="expression" priority="184" id="{D27F3ACB-1586-4927-9472-1C1EED12D1E5}">
            <xm:f>ESE!BC18&lt;&gt;""</xm:f>
            <x14:dxf>
              <font>
                <color auto="1"/>
              </font>
              <border>
                <left style="thin">
                  <color auto="1"/>
                </left>
                <right style="thin">
                  <color auto="1"/>
                </right>
                <top style="thin">
                  <color auto="1"/>
                </top>
                <bottom style="thin">
                  <color auto="1"/>
                </bottom>
                <vertical/>
                <horizontal/>
              </border>
            </x14:dxf>
          </x14:cfRule>
          <xm:sqref>BA51:BB51</xm:sqref>
        </x14:conditionalFormatting>
        <x14:conditionalFormatting xmlns:xm="http://schemas.microsoft.com/office/excel/2006/main">
          <x14:cfRule type="expression" priority="185" id="{E631E120-3C68-4FAE-9AA3-171B95DAE7DF}">
            <xm:f>ESE!BC18&lt;&gt;""</xm:f>
            <x14:dxf>
              <font>
                <color auto="1"/>
              </font>
              <border>
                <left style="thin">
                  <color auto="1"/>
                </left>
                <right style="thin">
                  <color auto="1"/>
                </right>
                <top style="thin">
                  <color auto="1"/>
                </top>
                <bottom style="thin">
                  <color auto="1"/>
                </bottom>
                <vertical/>
                <horizontal/>
              </border>
            </x14:dxf>
          </x14:cfRule>
          <xm:sqref>BC51:BP51</xm:sqref>
        </x14:conditionalFormatting>
        <x14:conditionalFormatting xmlns:xm="http://schemas.microsoft.com/office/excel/2006/main">
          <x14:cfRule type="expression" priority="186" id="{4AA4C695-D490-42A9-B552-C6372FDB0275}">
            <xm:f>ESE!BC18&lt;&gt;""</xm:f>
            <x14:dxf>
              <font>
                <color auto="1"/>
              </font>
              <border>
                <left style="thin">
                  <color auto="1"/>
                </left>
                <right style="thin">
                  <color auto="1"/>
                </right>
                <top style="thin">
                  <color auto="1"/>
                </top>
                <bottom style="thin">
                  <color auto="1"/>
                </bottom>
                <vertical/>
                <horizontal/>
              </border>
            </x14:dxf>
          </x14:cfRule>
          <xm:sqref>BQ51:BR52</xm:sqref>
        </x14:conditionalFormatting>
        <x14:conditionalFormatting xmlns:xm="http://schemas.microsoft.com/office/excel/2006/main">
          <x14:cfRule type="expression" priority="187" id="{FA82E271-DEBF-4992-894F-4BC61A8AF888}">
            <xm:f>ESE!BC18&lt;&gt;""</xm:f>
            <x14:dxf>
              <font>
                <color auto="1"/>
              </font>
              <border>
                <left style="thin">
                  <color auto="1"/>
                </left>
                <right style="thin">
                  <color auto="1"/>
                </right>
                <top style="thin">
                  <color auto="1"/>
                </top>
                <bottom style="thin">
                  <color auto="1"/>
                </bottom>
                <vertical/>
                <horizontal/>
              </border>
            </x14:dxf>
          </x14:cfRule>
          <xm:sqref>BS51:BU52</xm:sqref>
        </x14:conditionalFormatting>
        <x14:conditionalFormatting xmlns:xm="http://schemas.microsoft.com/office/excel/2006/main">
          <x14:cfRule type="expression" priority="188" id="{353C4C28-5BC8-4CB9-A662-AB437D2E45B4}">
            <xm:f>ESE!BC18&lt;&gt;""</xm:f>
            <x14:dxf>
              <font>
                <color auto="1"/>
              </font>
              <border>
                <left style="thin">
                  <color auto="1"/>
                </left>
                <right style="thin">
                  <color auto="1"/>
                </right>
                <top style="thin">
                  <color auto="1"/>
                </top>
                <bottom style="thin">
                  <color auto="1"/>
                </bottom>
                <vertical/>
                <horizontal/>
              </border>
            </x14:dxf>
          </x14:cfRule>
          <xm:sqref>BV51:BY52</xm:sqref>
        </x14:conditionalFormatting>
        <x14:conditionalFormatting xmlns:xm="http://schemas.microsoft.com/office/excel/2006/main">
          <x14:cfRule type="expression" priority="189" id="{52AF4F31-5BB4-481C-8BDC-2EA7AFF8675D}">
            <xm:f>ESE!BC18&lt;&gt;""</xm:f>
            <x14:dxf>
              <font>
                <color auto="1"/>
              </font>
              <border>
                <left style="thin">
                  <color auto="1"/>
                </left>
                <right style="thin">
                  <color auto="1"/>
                </right>
                <top style="thin">
                  <color auto="1"/>
                </top>
                <bottom style="thin">
                  <color auto="1"/>
                </bottom>
                <vertical/>
                <horizontal/>
              </border>
            </x14:dxf>
          </x14:cfRule>
          <xm:sqref>BZ51:CD52</xm:sqref>
        </x14:conditionalFormatting>
        <x14:conditionalFormatting xmlns:xm="http://schemas.microsoft.com/office/excel/2006/main">
          <x14:cfRule type="expression" priority="190" id="{498669BC-7E9A-4AF9-A7CB-913D4767E007}">
            <xm:f>ESE!BC24&lt;&gt;""</xm:f>
            <x14:dxf>
              <font>
                <color auto="1"/>
              </font>
              <border>
                <left style="thin">
                  <color auto="1"/>
                </left>
                <right style="thin">
                  <color auto="1"/>
                </right>
                <top style="thin">
                  <color auto="1"/>
                </top>
                <bottom style="thin">
                  <color auto="1"/>
                </bottom>
                <vertical/>
                <horizontal/>
              </border>
            </x14:dxf>
          </x14:cfRule>
          <xm:sqref>HA110:HB110 BA107:BB107 BA110:BB110 HA107:HB107 NA110:NB110 NA107:NB107</xm:sqref>
        </x14:conditionalFormatting>
        <x14:conditionalFormatting xmlns:xm="http://schemas.microsoft.com/office/excel/2006/main">
          <x14:cfRule type="expression" priority="191" id="{D6DE23E4-258F-4ACD-824B-10799077D911}">
            <xm:f>ESE!BC24&lt;&gt;""</xm:f>
            <x14:dxf>
              <font>
                <color auto="1"/>
              </font>
              <border>
                <left style="thin">
                  <color auto="1"/>
                </left>
                <right style="thin">
                  <color auto="1"/>
                </right>
                <top style="thin">
                  <color auto="1"/>
                </top>
                <bottom style="thin">
                  <color auto="1"/>
                </bottom>
                <vertical/>
                <horizontal/>
              </border>
            </x14:dxf>
          </x14:cfRule>
          <xm:sqref>HC110:HP110 BC107:BP107 BC110:BP110 HC107:HP107 NC110:NP110 NC107:NP107</xm:sqref>
        </x14:conditionalFormatting>
        <x14:conditionalFormatting xmlns:xm="http://schemas.microsoft.com/office/excel/2006/main">
          <x14:cfRule type="expression" priority="192" id="{EAF5C56C-EED2-48C3-BDAD-6A61B2F06F3B}">
            <xm:f>ESE!BC24&lt;&gt;""</xm:f>
            <x14:dxf>
              <font>
                <color auto="1"/>
              </font>
              <border>
                <left style="thin">
                  <color auto="1"/>
                </left>
                <right style="thin">
                  <color auto="1"/>
                </right>
                <top style="thin">
                  <color auto="1"/>
                </top>
                <bottom style="thin">
                  <color auto="1"/>
                </bottom>
                <vertical/>
                <horizontal/>
              </border>
            </x14:dxf>
          </x14:cfRule>
          <xm:sqref>HQ110:HR110 BQ107:BR107 BQ110:BR110 HQ107:HR107 NQ110:NR110 NQ107:NR107</xm:sqref>
        </x14:conditionalFormatting>
        <x14:conditionalFormatting xmlns:xm="http://schemas.microsoft.com/office/excel/2006/main">
          <x14:cfRule type="expression" priority="193" id="{52D4D84D-A9C6-44CC-AE1B-22571A5A3648}">
            <xm:f>ESE!BC24&lt;&gt;""</xm:f>
            <x14:dxf>
              <font>
                <color auto="1"/>
              </font>
              <border>
                <left style="thin">
                  <color auto="1"/>
                </left>
                <right style="thin">
                  <color auto="1"/>
                </right>
                <top style="thin">
                  <color auto="1"/>
                </top>
                <bottom style="thin">
                  <color auto="1"/>
                </bottom>
                <vertical/>
                <horizontal/>
              </border>
            </x14:dxf>
          </x14:cfRule>
          <xm:sqref>HS110:HU110 BS107:BU107 BS110:BU110 HS107:HU107 NS110:NU110 NS107:NU107</xm:sqref>
        </x14:conditionalFormatting>
        <x14:conditionalFormatting xmlns:xm="http://schemas.microsoft.com/office/excel/2006/main">
          <x14:cfRule type="expression" priority="194" id="{1C478701-9E8A-4102-936A-09070897D0D1}">
            <xm:f>ESE!BC24&lt;&gt;""</xm:f>
            <x14:dxf>
              <font>
                <color auto="1"/>
              </font>
              <border>
                <left style="thin">
                  <color auto="1"/>
                </left>
                <right style="thin">
                  <color auto="1"/>
                </right>
                <top style="thin">
                  <color auto="1"/>
                </top>
                <bottom style="thin">
                  <color auto="1"/>
                </bottom>
                <vertical/>
                <horizontal/>
              </border>
            </x14:dxf>
          </x14:cfRule>
          <xm:sqref>HV110:HY110 BV107:BY107 BV110:BY110 HV107:HY107 NV110:NY110 NV107:NY107</xm:sqref>
        </x14:conditionalFormatting>
        <x14:conditionalFormatting xmlns:xm="http://schemas.microsoft.com/office/excel/2006/main">
          <x14:cfRule type="expression" priority="195" id="{74EA1AE4-19FC-4A0E-B4B3-7E6F9B2AE9ED}">
            <xm:f>ESE!BC24&lt;&gt;""</xm:f>
            <x14:dxf>
              <font>
                <color auto="1"/>
              </font>
              <border>
                <left style="thin">
                  <color auto="1"/>
                </left>
                <right style="thin">
                  <color auto="1"/>
                </right>
                <top style="thin">
                  <color auto="1"/>
                </top>
                <bottom style="thin">
                  <color auto="1"/>
                </bottom>
                <vertical/>
                <horizontal/>
              </border>
            </x14:dxf>
          </x14:cfRule>
          <xm:sqref>HZ110:ID110 BZ107:CD107 BZ110:CD110 HZ107:ID107 NZ110:OD110 NZ107:OD107</xm:sqref>
        </x14:conditionalFormatting>
        <x14:conditionalFormatting xmlns:xm="http://schemas.microsoft.com/office/excel/2006/main">
          <x14:cfRule type="expression" priority="209" id="{C80D4F74-12B7-485C-8F15-D44193CA971D}">
            <xm:f>ESE!#REF!&lt;&gt;""</xm:f>
            <x14:dxf>
              <font>
                <color auto="1"/>
              </font>
              <border>
                <left style="thin">
                  <color auto="1"/>
                </left>
                <right style="thin">
                  <color auto="1"/>
                </right>
                <top style="thin">
                  <color auto="1"/>
                </top>
                <bottom style="thin">
                  <color auto="1"/>
                </bottom>
                <vertical/>
                <horizontal/>
              </border>
            </x14:dxf>
          </x14:cfRule>
          <xm:sqref>HA31:HB32 NA31:NB32</xm:sqref>
        </x14:conditionalFormatting>
        <x14:conditionalFormatting xmlns:xm="http://schemas.microsoft.com/office/excel/2006/main">
          <x14:cfRule type="expression" priority="211" id="{8503FAE7-9F4D-4709-B4D0-975577A63E89}">
            <xm:f>ESE!#REF!&lt;&gt;""</xm:f>
            <x14:dxf>
              <font>
                <color auto="1"/>
              </font>
              <border>
                <left style="thin">
                  <color auto="1"/>
                </left>
                <right style="thin">
                  <color auto="1"/>
                </right>
                <top style="thin">
                  <color auto="1"/>
                </top>
                <bottom style="thin">
                  <color auto="1"/>
                </bottom>
                <vertical/>
                <horizontal/>
              </border>
            </x14:dxf>
          </x14:cfRule>
          <xm:sqref>HC31:HP32 NC31:NP32</xm:sqref>
        </x14:conditionalFormatting>
        <x14:conditionalFormatting xmlns:xm="http://schemas.microsoft.com/office/excel/2006/main">
          <x14:cfRule type="expression" priority="213" id="{2DAF4CF9-12BE-4367-8EE5-6177340769EE}">
            <xm:f>ESE!#REF!&lt;&gt;""</xm:f>
            <x14:dxf>
              <font>
                <color auto="1"/>
              </font>
              <border>
                <left style="thin">
                  <color auto="1"/>
                </left>
                <right style="thin">
                  <color auto="1"/>
                </right>
                <top style="thin">
                  <color auto="1"/>
                </top>
                <bottom style="thin">
                  <color auto="1"/>
                </bottom>
                <vertical/>
                <horizontal/>
              </border>
            </x14:dxf>
          </x14:cfRule>
          <xm:sqref>HQ31:HR32 NQ31:NR32</xm:sqref>
        </x14:conditionalFormatting>
        <x14:conditionalFormatting xmlns:xm="http://schemas.microsoft.com/office/excel/2006/main">
          <x14:cfRule type="expression" priority="215" id="{BD16C0F2-5681-4718-80EE-F03316D08F7C}">
            <xm:f>ESE!#REF!&lt;&gt;""</xm:f>
            <x14:dxf>
              <font>
                <color auto="1"/>
              </font>
              <border>
                <left style="thin">
                  <color auto="1"/>
                </left>
                <right style="thin">
                  <color auto="1"/>
                </right>
                <top style="thin">
                  <color auto="1"/>
                </top>
                <bottom style="thin">
                  <color auto="1"/>
                </bottom>
                <vertical/>
                <horizontal/>
              </border>
            </x14:dxf>
          </x14:cfRule>
          <xm:sqref>HS31:HU32 NS31:NU32</xm:sqref>
        </x14:conditionalFormatting>
        <x14:conditionalFormatting xmlns:xm="http://schemas.microsoft.com/office/excel/2006/main">
          <x14:cfRule type="expression" priority="217" id="{F54E3BD3-0331-4BFB-9968-D7EA2D685C3A}">
            <xm:f>ESE!#REF!&lt;&gt;""</xm:f>
            <x14:dxf>
              <font>
                <color auto="1"/>
              </font>
              <border>
                <left style="thin">
                  <color auto="1"/>
                </left>
                <right style="thin">
                  <color auto="1"/>
                </right>
                <top style="thin">
                  <color auto="1"/>
                </top>
                <bottom style="thin">
                  <color auto="1"/>
                </bottom>
                <vertical/>
                <horizontal/>
              </border>
            </x14:dxf>
          </x14:cfRule>
          <xm:sqref>HV31:HY32 NV31:NY32</xm:sqref>
        </x14:conditionalFormatting>
        <x14:conditionalFormatting xmlns:xm="http://schemas.microsoft.com/office/excel/2006/main">
          <x14:cfRule type="expression" priority="219" id="{72563AB5-FB38-403F-A9F2-953846D664E4}">
            <xm:f>ESE!#REF!&lt;&gt;""</xm:f>
            <x14:dxf>
              <font>
                <color auto="1"/>
              </font>
              <border>
                <left style="thin">
                  <color auto="1"/>
                </left>
                <right style="thin">
                  <color auto="1"/>
                </right>
                <top style="thin">
                  <color auto="1"/>
                </top>
                <bottom style="thin">
                  <color auto="1"/>
                </bottom>
                <vertical/>
                <horizontal/>
              </border>
            </x14:dxf>
          </x14:cfRule>
          <xm:sqref>HZ31:ID32 NZ31:OD32</xm:sqref>
        </x14:conditionalFormatting>
        <x14:conditionalFormatting xmlns:xm="http://schemas.microsoft.com/office/excel/2006/main">
          <x14:cfRule type="expression" priority="274" id="{91BB5FBE-3AF3-4BB8-AB86-BBD82B2609EC}">
            <xm:f>ESE!#REF!&lt;&gt;""</xm:f>
            <x14:dxf>
              <font>
                <color auto="1"/>
              </font>
              <border>
                <left style="thin">
                  <color auto="1"/>
                </left>
                <right style="thin">
                  <color auto="1"/>
                </right>
                <top style="thin">
                  <color auto="1"/>
                </top>
                <bottom style="thin">
                  <color auto="1"/>
                </bottom>
                <vertical/>
                <horizontal/>
              </border>
            </x14:dxf>
          </x14:cfRule>
          <xm:sqref>HA51:HB51</xm:sqref>
        </x14:conditionalFormatting>
        <x14:conditionalFormatting xmlns:xm="http://schemas.microsoft.com/office/excel/2006/main">
          <x14:cfRule type="expression" priority="275" id="{7EB544D9-A5E0-4547-8A47-159647693B74}">
            <xm:f>ESE!#REF!&lt;&gt;""</xm:f>
            <x14:dxf>
              <font>
                <color auto="1"/>
              </font>
              <border>
                <left style="thin">
                  <color auto="1"/>
                </left>
                <right style="thin">
                  <color auto="1"/>
                </right>
                <top style="thin">
                  <color auto="1"/>
                </top>
                <bottom style="thin">
                  <color auto="1"/>
                </bottom>
                <vertical/>
                <horizontal/>
              </border>
            </x14:dxf>
          </x14:cfRule>
          <xm:sqref>HC51:HP51</xm:sqref>
        </x14:conditionalFormatting>
        <x14:conditionalFormatting xmlns:xm="http://schemas.microsoft.com/office/excel/2006/main">
          <x14:cfRule type="expression" priority="276" id="{392B70E0-400E-4B70-A950-BC3F07ABCC3D}">
            <xm:f>ESE!#REF!&lt;&gt;""</xm:f>
            <x14:dxf>
              <font>
                <color auto="1"/>
              </font>
              <border>
                <left style="thin">
                  <color auto="1"/>
                </left>
                <right style="thin">
                  <color auto="1"/>
                </right>
                <top style="thin">
                  <color auto="1"/>
                </top>
                <bottom style="thin">
                  <color auto="1"/>
                </bottom>
                <vertical/>
                <horizontal/>
              </border>
            </x14:dxf>
          </x14:cfRule>
          <xm:sqref>HQ51:HR52</xm:sqref>
        </x14:conditionalFormatting>
        <x14:conditionalFormatting xmlns:xm="http://schemas.microsoft.com/office/excel/2006/main">
          <x14:cfRule type="expression" priority="277" id="{B9FA551B-D72F-4733-9AAE-59E825359160}">
            <xm:f>ESE!#REF!&lt;&gt;""</xm:f>
            <x14:dxf>
              <font>
                <color auto="1"/>
              </font>
              <border>
                <left style="thin">
                  <color auto="1"/>
                </left>
                <right style="thin">
                  <color auto="1"/>
                </right>
                <top style="thin">
                  <color auto="1"/>
                </top>
                <bottom style="thin">
                  <color auto="1"/>
                </bottom>
                <vertical/>
                <horizontal/>
              </border>
            </x14:dxf>
          </x14:cfRule>
          <xm:sqref>HS51:HU52</xm:sqref>
        </x14:conditionalFormatting>
        <x14:conditionalFormatting xmlns:xm="http://schemas.microsoft.com/office/excel/2006/main">
          <x14:cfRule type="expression" priority="278" id="{E979EC1E-B634-47D6-919E-BACF51EF7191}">
            <xm:f>ESE!#REF!&lt;&gt;""</xm:f>
            <x14:dxf>
              <font>
                <color auto="1"/>
              </font>
              <border>
                <left style="thin">
                  <color auto="1"/>
                </left>
                <right style="thin">
                  <color auto="1"/>
                </right>
                <top style="thin">
                  <color auto="1"/>
                </top>
                <bottom style="thin">
                  <color auto="1"/>
                </bottom>
                <vertical/>
                <horizontal/>
              </border>
            </x14:dxf>
          </x14:cfRule>
          <xm:sqref>HV51:HY52</xm:sqref>
        </x14:conditionalFormatting>
        <x14:conditionalFormatting xmlns:xm="http://schemas.microsoft.com/office/excel/2006/main">
          <x14:cfRule type="expression" priority="279" id="{7CD195F2-FCC7-4110-9F92-3464137E16B0}">
            <xm:f>ESE!#REF!&lt;&gt;""</xm:f>
            <x14:dxf>
              <font>
                <color auto="1"/>
              </font>
              <border>
                <left style="thin">
                  <color auto="1"/>
                </left>
                <right style="thin">
                  <color auto="1"/>
                </right>
                <top style="thin">
                  <color auto="1"/>
                </top>
                <bottom style="thin">
                  <color auto="1"/>
                </bottom>
                <vertical/>
                <horizontal/>
              </border>
            </x14:dxf>
          </x14:cfRule>
          <xm:sqref>HZ51:ID52</xm:sqref>
        </x14:conditionalFormatting>
        <x14:conditionalFormatting xmlns:xm="http://schemas.microsoft.com/office/excel/2006/main">
          <x14:cfRule type="expression" priority="286" id="{6815B5AF-8693-4679-811D-2DB94967FE7F}">
            <xm:f>ESE!BC2&lt;&gt;""</xm:f>
            <x14:dxf>
              <font>
                <color auto="1"/>
              </font>
              <border>
                <left style="thin">
                  <color auto="1"/>
                </left>
                <right style="thin">
                  <color auto="1"/>
                </right>
                <top style="thin">
                  <color auto="1"/>
                </top>
                <bottom style="thin">
                  <color auto="1"/>
                </bottom>
                <vertical/>
                <horizontal/>
              </border>
            </x14:dxf>
          </x14:cfRule>
          <xm:sqref>NA36:NB37 HA36:HB37 BA36:BB37</xm:sqref>
        </x14:conditionalFormatting>
        <x14:conditionalFormatting xmlns:xm="http://schemas.microsoft.com/office/excel/2006/main">
          <x14:cfRule type="expression" priority="287" id="{3F5CEE3D-ABC2-4EE3-A9F1-34EF540197E0}">
            <xm:f>ESE!BC2&lt;&gt;""</xm:f>
            <x14:dxf>
              <font>
                <color auto="1"/>
              </font>
              <border>
                <left style="thin">
                  <color auto="1"/>
                </left>
                <right style="thin">
                  <color auto="1"/>
                </right>
                <top style="thin">
                  <color auto="1"/>
                </top>
                <bottom style="thin">
                  <color auto="1"/>
                </bottom>
                <vertical/>
                <horizontal/>
              </border>
            </x14:dxf>
          </x14:cfRule>
          <xm:sqref>NC36:NP37 HC36:HP37 BC36:BP37</xm:sqref>
        </x14:conditionalFormatting>
        <x14:conditionalFormatting xmlns:xm="http://schemas.microsoft.com/office/excel/2006/main">
          <x14:cfRule type="expression" priority="288" id="{89A5AFB3-D575-43DC-8657-861FEF5CFA49}">
            <xm:f>ESE!BC2&lt;&gt;""</xm:f>
            <x14:dxf>
              <font>
                <color auto="1"/>
              </font>
              <border>
                <left style="thin">
                  <color auto="1"/>
                </left>
                <right style="thin">
                  <color auto="1"/>
                </right>
                <top style="thin">
                  <color auto="1"/>
                </top>
                <bottom style="thin">
                  <color auto="1"/>
                </bottom>
                <vertical/>
                <horizontal/>
              </border>
            </x14:dxf>
          </x14:cfRule>
          <xm:sqref>NQ36:NR37 HQ36:HR37 BQ36:BR37</xm:sqref>
        </x14:conditionalFormatting>
        <x14:conditionalFormatting xmlns:xm="http://schemas.microsoft.com/office/excel/2006/main">
          <x14:cfRule type="expression" priority="289" id="{A1F60ACB-C0B0-4926-898D-C65486764551}">
            <xm:f>ESE!BC2&lt;&gt;""</xm:f>
            <x14:dxf>
              <font>
                <color auto="1"/>
              </font>
              <border>
                <left style="thin">
                  <color auto="1"/>
                </left>
                <right style="thin">
                  <color auto="1"/>
                </right>
                <top style="thin">
                  <color auto="1"/>
                </top>
                <bottom style="thin">
                  <color auto="1"/>
                </bottom>
                <vertical/>
                <horizontal/>
              </border>
            </x14:dxf>
          </x14:cfRule>
          <xm:sqref>NS36:NU37 HS36:HU37 BS36:BU37</xm:sqref>
        </x14:conditionalFormatting>
        <x14:conditionalFormatting xmlns:xm="http://schemas.microsoft.com/office/excel/2006/main">
          <x14:cfRule type="expression" priority="290" id="{09994A33-84EE-4297-85B5-646B0DE34318}">
            <xm:f>ESE!BC2&lt;&gt;""</xm:f>
            <x14:dxf>
              <font>
                <color auto="1"/>
              </font>
              <border>
                <left style="thin">
                  <color auto="1"/>
                </left>
                <right style="thin">
                  <color auto="1"/>
                </right>
                <top style="thin">
                  <color auto="1"/>
                </top>
                <bottom style="thin">
                  <color auto="1"/>
                </bottom>
                <vertical/>
                <horizontal/>
              </border>
            </x14:dxf>
          </x14:cfRule>
          <xm:sqref>NV36:NY37 HV36:HY37 BV36:BY37</xm:sqref>
        </x14:conditionalFormatting>
        <x14:conditionalFormatting xmlns:xm="http://schemas.microsoft.com/office/excel/2006/main">
          <x14:cfRule type="expression" priority="291" id="{6584C1D0-C38B-410D-B4CF-F6B4634FDC00}">
            <xm:f>ESE!BC2&lt;&gt;""</xm:f>
            <x14:dxf>
              <font>
                <color auto="1"/>
              </font>
              <border>
                <left style="thin">
                  <color auto="1"/>
                </left>
                <right style="thin">
                  <color auto="1"/>
                </right>
                <top style="thin">
                  <color auto="1"/>
                </top>
                <bottom style="thin">
                  <color auto="1"/>
                </bottom>
                <vertical/>
                <horizontal/>
              </border>
            </x14:dxf>
          </x14:cfRule>
          <xm:sqref>NZ36:OD37 HZ36:ID37 BZ36:CD37</xm:sqref>
        </x14:conditionalFormatting>
        <x14:conditionalFormatting xmlns:xm="http://schemas.microsoft.com/office/excel/2006/main">
          <x14:cfRule type="expression" priority="292" id="{8A7025D5-48B9-49EF-803E-3B3B3B635E70}">
            <xm:f>ESE!CH21&lt;&gt;""</xm:f>
            <x14:dxf>
              <font>
                <color auto="1"/>
              </font>
              <border>
                <left style="thin">
                  <color auto="1"/>
                </left>
                <right style="thin">
                  <color auto="1"/>
                </right>
                <top style="thin">
                  <color auto="1"/>
                </top>
                <bottom style="thin">
                  <color auto="1"/>
                </bottom>
                <vertical/>
                <horizontal/>
              </border>
            </x14:dxf>
          </x14:cfRule>
          <xm:sqref>CF72:CG73 DK72:DL73 EP72:EQ73 IF72:IG73 JK72:JL73 KP72:KQ73 OF72:OG73 PK72:PL73 QP72:QQ73</xm:sqref>
        </x14:conditionalFormatting>
        <x14:conditionalFormatting xmlns:xm="http://schemas.microsoft.com/office/excel/2006/main">
          <x14:cfRule type="expression" priority="293" id="{EEDBABD8-905D-4F9D-BD07-F22168CBAC00}">
            <xm:f>ESE!CH21&lt;&gt;""</xm:f>
            <x14:dxf>
              <font>
                <color auto="1"/>
              </font>
              <border>
                <left style="thin">
                  <color auto="1"/>
                </left>
                <right style="thin">
                  <color auto="1"/>
                </right>
                <top style="thin">
                  <color auto="1"/>
                </top>
                <bottom style="thin">
                  <color auto="1"/>
                </bottom>
                <vertical/>
                <horizontal/>
              </border>
            </x14:dxf>
          </x14:cfRule>
          <xm:sqref>CH72:CU73 DM72:DZ73 ER72:FE73 IH72:IU73 JM72:JZ73 KR72:LE73 OH72:OU73 PM72:PZ73 QR72:RE73</xm:sqref>
        </x14:conditionalFormatting>
        <x14:conditionalFormatting xmlns:xm="http://schemas.microsoft.com/office/excel/2006/main">
          <x14:cfRule type="expression" priority="294" id="{CD883166-49CD-4F7D-BE19-66F889706932}">
            <xm:f>ESE!CH21&lt;&gt;""</xm:f>
            <x14:dxf>
              <font>
                <color auto="1"/>
              </font>
              <border>
                <left style="thin">
                  <color auto="1"/>
                </left>
                <right style="thin">
                  <color auto="1"/>
                </right>
                <top style="thin">
                  <color auto="1"/>
                </top>
                <bottom style="thin">
                  <color auto="1"/>
                </bottom>
                <vertical/>
                <horizontal/>
              </border>
            </x14:dxf>
          </x14:cfRule>
          <xm:sqref>CV72:CW73 EA72:EB73 FF72:FG73 IV72:IW73 KA72:KB73 LF72:LG73 OV72:OW73 QA72:QB73 RF72:RG73</xm:sqref>
        </x14:conditionalFormatting>
        <x14:conditionalFormatting xmlns:xm="http://schemas.microsoft.com/office/excel/2006/main">
          <x14:cfRule type="expression" priority="295" id="{1742F6FA-D905-46D6-9EE5-28B3F389E3E6}">
            <xm:f>ESE!CH21&lt;&gt;""</xm:f>
            <x14:dxf>
              <font>
                <color auto="1"/>
              </font>
              <border>
                <left style="thin">
                  <color auto="1"/>
                </left>
                <right style="thin">
                  <color auto="1"/>
                </right>
                <top style="thin">
                  <color auto="1"/>
                </top>
                <bottom style="thin">
                  <color auto="1"/>
                </bottom>
                <vertical/>
                <horizontal/>
              </border>
            </x14:dxf>
          </x14:cfRule>
          <xm:sqref>CX72:CZ73 EC72:EE73 FH72:FJ73 IX72:IZ73 KC72:KE73 LH72:LJ73 OX72:OZ73 QC72:QE73 RH72:RJ73</xm:sqref>
        </x14:conditionalFormatting>
        <x14:conditionalFormatting xmlns:xm="http://schemas.microsoft.com/office/excel/2006/main">
          <x14:cfRule type="expression" priority="296" id="{488B60AA-A15A-4766-BB1C-ECAC7FA67574}">
            <xm:f>ESE!CH21&lt;&gt;""</xm:f>
            <x14:dxf>
              <font>
                <color auto="1"/>
              </font>
              <border>
                <left style="thin">
                  <color auto="1"/>
                </left>
                <right style="thin">
                  <color auto="1"/>
                </right>
                <top style="thin">
                  <color auto="1"/>
                </top>
                <bottom style="thin">
                  <color auto="1"/>
                </bottom>
                <vertical/>
                <horizontal/>
              </border>
            </x14:dxf>
          </x14:cfRule>
          <xm:sqref>DA72:DD73 EF72:EI73 FK72:FN73 JA72:JD73 KF72:KI73 LK72:LN73 PA72:PD73 QF72:QI73 RK72:RN73</xm:sqref>
        </x14:conditionalFormatting>
        <x14:conditionalFormatting xmlns:xm="http://schemas.microsoft.com/office/excel/2006/main">
          <x14:cfRule type="expression" priority="297" id="{D35B6FA5-2B66-410E-918A-C8775B2374B1}">
            <xm:f>ESE!CH21&lt;&gt;""</xm:f>
            <x14:dxf>
              <font>
                <color auto="1"/>
              </font>
              <border>
                <left style="thin">
                  <color auto="1"/>
                </left>
                <right style="thin">
                  <color auto="1"/>
                </right>
                <top style="thin">
                  <color auto="1"/>
                </top>
                <bottom style="thin">
                  <color auto="1"/>
                </bottom>
                <vertical/>
                <horizontal/>
              </border>
            </x14:dxf>
          </x14:cfRule>
          <xm:sqref>DE72:DI73 EJ72:EN73 FO72:FS73 JE72:JI73 KJ72:KN73 LO72:LS73 PE72:PI73 QJ72:QN73 RO72:RS73</xm:sqref>
        </x14:conditionalFormatting>
        <x14:conditionalFormatting xmlns:xm="http://schemas.microsoft.com/office/excel/2006/main">
          <x14:cfRule type="expression" priority="304" id="{56A7D223-A494-4EE4-994F-9569E184CCC4}">
            <xm:f>ESE!CH37&lt;&gt;""</xm:f>
            <x14:dxf>
              <font>
                <color auto="1"/>
              </font>
              <border>
                <left style="thin">
                  <color auto="1"/>
                </left>
                <right style="thin">
                  <color auto="1"/>
                </right>
                <top style="thin">
                  <color auto="1"/>
                </top>
                <bottom style="thin">
                  <color auto="1"/>
                </bottom>
                <vertical/>
                <horizontal/>
              </border>
            </x14:dxf>
          </x14:cfRule>
          <xm:sqref>DK237:DL238 EP237:EQ238 IF237:IG238 JK237:JL238 KP237:KQ238 OF237:OG238 PK237:PL238 QP237:QQ238 CF237:CG238 DK119:DL120 EP119:EQ120 IF119:IG120 JK119:JL120 KP119:KQ120 OF119:OG120 PK119:PL120 QP119:QQ120 CF119:CG120</xm:sqref>
        </x14:conditionalFormatting>
        <x14:conditionalFormatting xmlns:xm="http://schemas.microsoft.com/office/excel/2006/main">
          <x14:cfRule type="expression" priority="305" id="{B25B4A10-4D62-4D40-ABA0-58F217CF3F3E}">
            <xm:f>ESE!CH37&lt;&gt;""</xm:f>
            <x14:dxf>
              <font>
                <color auto="1"/>
              </font>
              <border>
                <left style="thin">
                  <color auto="1"/>
                </left>
                <right style="thin">
                  <color auto="1"/>
                </right>
                <top style="thin">
                  <color auto="1"/>
                </top>
                <bottom style="thin">
                  <color auto="1"/>
                </bottom>
                <vertical/>
                <horizontal/>
              </border>
            </x14:dxf>
          </x14:cfRule>
          <xm:sqref>DM237:DZ238 ER237:FE238 IH237:IU238 JM237:JZ238 KR237:LE238 OH237:OU238 PM237:PZ238 QR237:RE238 CH237:CU238 DM119:DZ120 ER119:FE120 IH119:IU120 JM119:JZ120 KR119:LE120 OH119:OU120 PM119:PZ120 QR119:RE120 CH119:CU120</xm:sqref>
        </x14:conditionalFormatting>
        <x14:conditionalFormatting xmlns:xm="http://schemas.microsoft.com/office/excel/2006/main">
          <x14:cfRule type="expression" priority="306" id="{E0863C66-25BB-4E70-96AE-93EAE31313F5}">
            <xm:f>ESE!CH37&lt;&gt;""</xm:f>
            <x14:dxf>
              <font>
                <color auto="1"/>
              </font>
              <border>
                <left style="thin">
                  <color auto="1"/>
                </left>
                <right style="thin">
                  <color auto="1"/>
                </right>
                <top style="thin">
                  <color auto="1"/>
                </top>
                <bottom style="thin">
                  <color auto="1"/>
                </bottom>
                <vertical/>
                <horizontal/>
              </border>
            </x14:dxf>
          </x14:cfRule>
          <xm:sqref>EA237:EB238 FF237:FG238 IV237:IW238 KA237:KB238 LF237:LG238 OV237:OW238 QA237:QB238 RF237:RG238 CV237:CW238 EA119:EB120 FF119:FG120 IV119:IW120 KA119:KB120 LF119:LG120 OV119:OW120 QA119:QB120 RF119:RG120 CV119:CW120</xm:sqref>
        </x14:conditionalFormatting>
        <x14:conditionalFormatting xmlns:xm="http://schemas.microsoft.com/office/excel/2006/main">
          <x14:cfRule type="expression" priority="307" id="{D1C80947-0E8C-4D65-B34C-4DB4E19A1E9C}">
            <xm:f>ESE!CH37&lt;&gt;""</xm:f>
            <x14:dxf>
              <font>
                <color auto="1"/>
              </font>
              <border>
                <left style="thin">
                  <color auto="1"/>
                </left>
                <right style="thin">
                  <color auto="1"/>
                </right>
                <top style="thin">
                  <color auto="1"/>
                </top>
                <bottom style="thin">
                  <color auto="1"/>
                </bottom>
                <vertical/>
                <horizontal/>
              </border>
            </x14:dxf>
          </x14:cfRule>
          <xm:sqref>EC237:EE238 FH237:FJ238 IX237:IZ238 KC237:KE238 LH237:LJ238 OX237:OZ238 QC237:QE238 RH237:RJ238 CX237:CZ238 EC119:EE120 FH119:FJ120 IX119:IZ120 KC119:KE120 LH119:LJ120 OX119:OZ120 QC119:QE120 RH119:RJ120 CX119:CZ120</xm:sqref>
        </x14:conditionalFormatting>
        <x14:conditionalFormatting xmlns:xm="http://schemas.microsoft.com/office/excel/2006/main">
          <x14:cfRule type="expression" priority="308" id="{CB4B1122-4ABD-489E-951A-5F2D003D1AB6}">
            <xm:f>ESE!CH37&lt;&gt;""</xm:f>
            <x14:dxf>
              <font>
                <color auto="1"/>
              </font>
              <border>
                <left style="thin">
                  <color auto="1"/>
                </left>
                <right style="thin">
                  <color auto="1"/>
                </right>
                <top style="thin">
                  <color auto="1"/>
                </top>
                <bottom style="thin">
                  <color auto="1"/>
                </bottom>
                <vertical/>
                <horizontal/>
              </border>
            </x14:dxf>
          </x14:cfRule>
          <xm:sqref>EF237:EI238 FK237:FN238 JA237:JD238 KF237:KI238 LK237:LN238 PA237:PD238 QF237:QI238 RK237:RN238 DA237:DD238 EF119:EI120 FK119:FN120 JA119:JD120 KF119:KI120 LK119:LN120 PA119:PD120 QF119:QI120 RK119:RN120 DA119:DD120</xm:sqref>
        </x14:conditionalFormatting>
        <x14:conditionalFormatting xmlns:xm="http://schemas.microsoft.com/office/excel/2006/main">
          <x14:cfRule type="expression" priority="309" id="{AEB45A4C-9718-4CFA-A0DA-883F1899B659}">
            <xm:f>ESE!CH37&lt;&gt;""</xm:f>
            <x14:dxf>
              <font>
                <color auto="1"/>
              </font>
              <border>
                <left style="thin">
                  <color auto="1"/>
                </left>
                <right style="thin">
                  <color auto="1"/>
                </right>
                <top style="thin">
                  <color auto="1"/>
                </top>
                <bottom style="thin">
                  <color auto="1"/>
                </bottom>
                <vertical/>
                <horizontal/>
              </border>
            </x14:dxf>
          </x14:cfRule>
          <xm:sqref>EJ237:EN238 FO237:FS238 JE237:JI238 KJ237:KN238 LO237:LS238 PE237:PI238 QJ237:QN238 RO237:RS238 DE237:DI238 EJ119:EN120 FO119:FS120 JE119:JI120 KJ119:KN120 LO119:LS120 PE119:PI120 QJ119:QN120 RO119:RS120 DE119:DI120</xm:sqref>
        </x14:conditionalFormatting>
        <x14:conditionalFormatting xmlns:xm="http://schemas.microsoft.com/office/excel/2006/main">
          <x14:cfRule type="expression" priority="310" id="{31806CB2-2EDF-4BBC-A287-B8F1EC5E5A5B}">
            <xm:f>ESE!CH71&lt;&gt;""</xm:f>
            <x14:dxf>
              <font>
                <color auto="1"/>
              </font>
              <border>
                <left style="thin">
                  <color auto="1"/>
                </left>
                <right style="thin">
                  <color auto="1"/>
                </right>
                <top style="thin">
                  <color auto="1"/>
                </top>
                <bottom style="thin">
                  <color auto="1"/>
                </bottom>
                <vertical/>
                <horizontal/>
              </border>
            </x14:dxf>
          </x14:cfRule>
          <xm:sqref>CF160:CG160 DK160:DL160 EP160:EQ160 IF160:IG160 JK160:JL160 KP160:KQ160 OF160:OG160 PK160:PL160 QP160:QQ160 CF163:CG163 DK163:DL163 EP163:EQ163 IF163:IG163 JK163:JL163 KP163:KQ163 OF163:OG163 PK163:PL163 QP163:QQ163</xm:sqref>
        </x14:conditionalFormatting>
        <x14:conditionalFormatting xmlns:xm="http://schemas.microsoft.com/office/excel/2006/main">
          <x14:cfRule type="expression" priority="311" id="{2F36199D-D591-468E-938A-88980FCBAC14}">
            <xm:f>ESE!CH71&lt;&gt;""</xm:f>
            <x14:dxf>
              <font>
                <color auto="1"/>
              </font>
              <border>
                <left style="thin">
                  <color auto="1"/>
                </left>
                <right style="thin">
                  <color auto="1"/>
                </right>
                <top style="thin">
                  <color auto="1"/>
                </top>
                <bottom style="thin">
                  <color auto="1"/>
                </bottom>
                <vertical/>
                <horizontal/>
              </border>
            </x14:dxf>
          </x14:cfRule>
          <xm:sqref>CH160:CU160 DM160:DZ160 ER160:FE160 IH160:IU160 JM160:JZ160 KR160:LE160 OH160:OU160 PM160:PZ160 QR160:RE160 CH163:CU163 DM163:DZ163 ER163:FE163 IH163:IU163 JM163:JZ163 KR163:LE163 OH163:OU163 PM163:PZ163 QR163:RE163</xm:sqref>
        </x14:conditionalFormatting>
        <x14:conditionalFormatting xmlns:xm="http://schemas.microsoft.com/office/excel/2006/main">
          <x14:cfRule type="expression" priority="312" id="{D5CD87BA-9660-4D30-8123-71FD1733C8CF}">
            <xm:f>ESE!CH71&lt;&gt;""</xm:f>
            <x14:dxf>
              <font>
                <color auto="1"/>
              </font>
              <border>
                <left style="thin">
                  <color auto="1"/>
                </left>
                <right style="thin">
                  <color auto="1"/>
                </right>
                <top style="thin">
                  <color auto="1"/>
                </top>
                <bottom style="thin">
                  <color auto="1"/>
                </bottom>
                <vertical/>
                <horizontal/>
              </border>
            </x14:dxf>
          </x14:cfRule>
          <xm:sqref>CV160:CW160 EA160:EB160 FF160:FG160 IV160:IW160 KA160:KB160 LF160:LG160 OV160:OW160 QA160:QB160 RF160:RG160 CV163:CW163 EA163:EB163 FF163:FG163 IV163:IW163 KA163:KB163 LF163:LG163 OV163:OW163 QA163:QB163 RF163:RG163</xm:sqref>
        </x14:conditionalFormatting>
        <x14:conditionalFormatting xmlns:xm="http://schemas.microsoft.com/office/excel/2006/main">
          <x14:cfRule type="expression" priority="313" id="{47F161EE-9C59-430F-88FC-8616CC6D9B8B}">
            <xm:f>ESE!CH71&lt;&gt;""</xm:f>
            <x14:dxf>
              <font>
                <color auto="1"/>
              </font>
              <border>
                <left style="thin">
                  <color auto="1"/>
                </left>
                <right style="thin">
                  <color auto="1"/>
                </right>
                <top style="thin">
                  <color auto="1"/>
                </top>
                <bottom style="thin">
                  <color auto="1"/>
                </bottom>
                <vertical/>
                <horizontal/>
              </border>
            </x14:dxf>
          </x14:cfRule>
          <xm:sqref>CX160:CZ160 EC160:EE160 FH160:FJ160 IX160:IZ160 KC160:KE160 LH160:LJ160 OX160:OZ160 QC160:QE160 RH160:RJ160 CX163:CZ163 EC163:EE163 FH163:FJ163 IX163:IZ163 KC163:KE163 LH163:LJ163 OX163:OZ163 QC163:QE163 RH163:RJ163</xm:sqref>
        </x14:conditionalFormatting>
        <x14:conditionalFormatting xmlns:xm="http://schemas.microsoft.com/office/excel/2006/main">
          <x14:cfRule type="expression" priority="314" id="{5537F56C-0F24-4310-977E-A4FA90A39ECB}">
            <xm:f>ESE!CH71&lt;&gt;""</xm:f>
            <x14:dxf>
              <font>
                <color auto="1"/>
              </font>
              <border>
                <left style="thin">
                  <color auto="1"/>
                </left>
                <right style="thin">
                  <color auto="1"/>
                </right>
                <top style="thin">
                  <color auto="1"/>
                </top>
                <bottom style="thin">
                  <color auto="1"/>
                </bottom>
                <vertical/>
                <horizontal/>
              </border>
            </x14:dxf>
          </x14:cfRule>
          <xm:sqref>DA160:DD160 EF160:EI160 FK160:FN160 JA160:JD160 KF160:KI160 LK160:LN160 PA160:PD160 QF160:QI160 RK160:RN160 DA163:DD163 EF163:EI163 FK163:FN163 JA163:JD163 KF163:KI163 LK163:LN163 PA163:PD163 QF163:QI163 RK163:RN163</xm:sqref>
        </x14:conditionalFormatting>
        <x14:conditionalFormatting xmlns:xm="http://schemas.microsoft.com/office/excel/2006/main">
          <x14:cfRule type="expression" priority="315" id="{A760F666-FBE1-4ECD-8E0D-A888977C9B54}">
            <xm:f>ESE!CH71&lt;&gt;""</xm:f>
            <x14:dxf>
              <font>
                <color auto="1"/>
              </font>
              <border>
                <left style="thin">
                  <color auto="1"/>
                </left>
                <right style="thin">
                  <color auto="1"/>
                </right>
                <top style="thin">
                  <color auto="1"/>
                </top>
                <bottom style="thin">
                  <color auto="1"/>
                </bottom>
                <vertical/>
                <horizontal/>
              </border>
            </x14:dxf>
          </x14:cfRule>
          <xm:sqref>DE160:DI160 EJ160:EN160 FO160:FS160 JE160:JI160 KJ160:KN160 LO160:LS160 PE160:PI160 QJ160:QN160 RO160:RS160 DE163:DI163 EJ163:EN163 FO163:FS163 JE163:JI163 KJ163:KN163 LO163:LS163 PE163:PI163 QJ163:QN163 RO163:RS163</xm:sqref>
        </x14:conditionalFormatting>
        <x14:conditionalFormatting xmlns:xm="http://schemas.microsoft.com/office/excel/2006/main">
          <x14:cfRule type="expression" priority="316" id="{A40AB25B-0226-4E58-829D-E0970D484B52}">
            <xm:f>ESE!#REF!&lt;&gt;""</xm:f>
            <x14:dxf>
              <font>
                <color auto="1"/>
              </font>
              <border>
                <left style="thin">
                  <color auto="1"/>
                </left>
                <right style="thin">
                  <color auto="1"/>
                </right>
                <top style="thin">
                  <color auto="1"/>
                </top>
                <bottom style="thin">
                  <color auto="1"/>
                </bottom>
                <vertical/>
                <horizontal/>
              </border>
            </x14:dxf>
          </x14:cfRule>
          <xm:sqref>NA51:NB51</xm:sqref>
        </x14:conditionalFormatting>
        <x14:conditionalFormatting xmlns:xm="http://schemas.microsoft.com/office/excel/2006/main">
          <x14:cfRule type="expression" priority="317" id="{E0360F9F-7FE7-4EF4-B7EF-E8BF3D7657E6}">
            <xm:f>ESE!#REF!&lt;&gt;""</xm:f>
            <x14:dxf>
              <font>
                <color auto="1"/>
              </font>
              <border>
                <left style="thin">
                  <color auto="1"/>
                </left>
                <right style="thin">
                  <color auto="1"/>
                </right>
                <top style="thin">
                  <color auto="1"/>
                </top>
                <bottom style="thin">
                  <color auto="1"/>
                </bottom>
                <vertical/>
                <horizontal/>
              </border>
            </x14:dxf>
          </x14:cfRule>
          <xm:sqref>NC51:NP51</xm:sqref>
        </x14:conditionalFormatting>
        <x14:conditionalFormatting xmlns:xm="http://schemas.microsoft.com/office/excel/2006/main">
          <x14:cfRule type="expression" priority="318" id="{0F71B8F2-C185-46F6-9254-69659E7A61BC}">
            <xm:f>ESE!#REF!&lt;&gt;""</xm:f>
            <x14:dxf>
              <font>
                <color auto="1"/>
              </font>
              <border>
                <left style="thin">
                  <color auto="1"/>
                </left>
                <right style="thin">
                  <color auto="1"/>
                </right>
                <top style="thin">
                  <color auto="1"/>
                </top>
                <bottom style="thin">
                  <color auto="1"/>
                </bottom>
                <vertical/>
                <horizontal/>
              </border>
            </x14:dxf>
          </x14:cfRule>
          <xm:sqref>NQ51:NR52</xm:sqref>
        </x14:conditionalFormatting>
        <x14:conditionalFormatting xmlns:xm="http://schemas.microsoft.com/office/excel/2006/main">
          <x14:cfRule type="expression" priority="319" id="{6F47D60F-E3CA-4ACA-A278-BF0D6FD20B07}">
            <xm:f>ESE!#REF!&lt;&gt;""</xm:f>
            <x14:dxf>
              <font>
                <color auto="1"/>
              </font>
              <border>
                <left style="thin">
                  <color auto="1"/>
                </left>
                <right style="thin">
                  <color auto="1"/>
                </right>
                <top style="thin">
                  <color auto="1"/>
                </top>
                <bottom style="thin">
                  <color auto="1"/>
                </bottom>
                <vertical/>
                <horizontal/>
              </border>
            </x14:dxf>
          </x14:cfRule>
          <xm:sqref>NS51:NU52</xm:sqref>
        </x14:conditionalFormatting>
        <x14:conditionalFormatting xmlns:xm="http://schemas.microsoft.com/office/excel/2006/main">
          <x14:cfRule type="expression" priority="320" id="{539E10D0-1571-4536-8A90-FB2EBA31B86D}">
            <xm:f>ESE!#REF!&lt;&gt;""</xm:f>
            <x14:dxf>
              <font>
                <color auto="1"/>
              </font>
              <border>
                <left style="thin">
                  <color auto="1"/>
                </left>
                <right style="thin">
                  <color auto="1"/>
                </right>
                <top style="thin">
                  <color auto="1"/>
                </top>
                <bottom style="thin">
                  <color auto="1"/>
                </bottom>
                <vertical/>
                <horizontal/>
              </border>
            </x14:dxf>
          </x14:cfRule>
          <xm:sqref>NV51:NY52</xm:sqref>
        </x14:conditionalFormatting>
        <x14:conditionalFormatting xmlns:xm="http://schemas.microsoft.com/office/excel/2006/main">
          <x14:cfRule type="expression" priority="321" id="{CFDE1670-547B-49FE-BBC8-061EE9A740D5}">
            <xm:f>ESE!#REF!&lt;&gt;""</xm:f>
            <x14:dxf>
              <font>
                <color auto="1"/>
              </font>
              <border>
                <left style="thin">
                  <color auto="1"/>
                </left>
                <right style="thin">
                  <color auto="1"/>
                </right>
                <top style="thin">
                  <color auto="1"/>
                </top>
                <bottom style="thin">
                  <color auto="1"/>
                </bottom>
                <vertical/>
                <horizontal/>
              </border>
            </x14:dxf>
          </x14:cfRule>
          <xm:sqref>NZ51:OD52</xm:sqref>
        </x14:conditionalFormatting>
        <x14:conditionalFormatting xmlns:xm="http://schemas.microsoft.com/office/excel/2006/main">
          <x14:cfRule type="expression" priority="748" id="{6846F694-324F-4477-8130-575B62E0DF33}">
            <xm:f>ESE!BC24&lt;&gt;""</xm:f>
            <x14:dxf>
              <font>
                <color auto="1"/>
              </font>
              <border>
                <left style="thin">
                  <color auto="1"/>
                </left>
                <right style="thin">
                  <color auto="1"/>
                </right>
                <top style="thin">
                  <color auto="1"/>
                </top>
                <bottom style="thin">
                  <color auto="1"/>
                </bottom>
                <vertical/>
                <horizontal/>
              </border>
            </x14:dxf>
          </x14:cfRule>
          <xm:sqref>BA61:BB62 HA61:HB62 NA61:NB62</xm:sqref>
        </x14:conditionalFormatting>
        <x14:conditionalFormatting xmlns:xm="http://schemas.microsoft.com/office/excel/2006/main">
          <x14:cfRule type="expression" priority="763" id="{ADB8D779-284A-4DFA-8EA0-134ED37B114F}">
            <xm:f>ESE!BC24&lt;&gt;""</xm:f>
            <x14:dxf>
              <font>
                <color auto="1"/>
              </font>
              <border>
                <left style="thin">
                  <color auto="1"/>
                </left>
                <right style="thin">
                  <color auto="1"/>
                </right>
                <top style="thin">
                  <color auto="1"/>
                </top>
                <bottom style="thin">
                  <color auto="1"/>
                </bottom>
                <vertical/>
                <horizontal/>
              </border>
            </x14:dxf>
          </x14:cfRule>
          <xm:sqref>BC61:BP62 HC61:HP62 NC61:NP62</xm:sqref>
        </x14:conditionalFormatting>
        <x14:conditionalFormatting xmlns:xm="http://schemas.microsoft.com/office/excel/2006/main">
          <x14:cfRule type="expression" priority="778" id="{4EA16646-BCAB-4594-902A-E45A8758992C}">
            <xm:f>ESE!BC24&lt;&gt;""</xm:f>
            <x14:dxf>
              <font>
                <color auto="1"/>
              </font>
              <border>
                <left style="thin">
                  <color auto="1"/>
                </left>
                <right style="thin">
                  <color auto="1"/>
                </right>
                <top style="thin">
                  <color auto="1"/>
                </top>
                <bottom style="thin">
                  <color auto="1"/>
                </bottom>
                <vertical/>
                <horizontal/>
              </border>
            </x14:dxf>
          </x14:cfRule>
          <xm:sqref>BQ61:BR62 HQ61:HR62 NQ61:NR62</xm:sqref>
        </x14:conditionalFormatting>
        <x14:conditionalFormatting xmlns:xm="http://schemas.microsoft.com/office/excel/2006/main">
          <x14:cfRule type="expression" priority="790" id="{BF048D06-A025-42C8-8F1E-BE2B5732B9D8}">
            <xm:f>ESE!BC24&lt;&gt;""</xm:f>
            <x14:dxf>
              <font>
                <color auto="1"/>
              </font>
              <border>
                <left style="thin">
                  <color auto="1"/>
                </left>
                <right style="thin">
                  <color auto="1"/>
                </right>
                <top style="thin">
                  <color auto="1"/>
                </top>
                <bottom style="thin">
                  <color auto="1"/>
                </bottom>
                <vertical/>
                <horizontal/>
              </border>
            </x14:dxf>
          </x14:cfRule>
          <xm:sqref>BS61:BU62 HS61:HU62 NS61:NU62</xm:sqref>
        </x14:conditionalFormatting>
        <x14:conditionalFormatting xmlns:xm="http://schemas.microsoft.com/office/excel/2006/main">
          <x14:cfRule type="expression" priority="802" id="{E3E5D0E2-6805-4C1E-A670-EA98211144FD}">
            <xm:f>ESE!BC24&lt;&gt;""</xm:f>
            <x14:dxf>
              <font>
                <color auto="1"/>
              </font>
              <border>
                <left style="thin">
                  <color auto="1"/>
                </left>
                <right style="thin">
                  <color auto="1"/>
                </right>
                <top style="thin">
                  <color auto="1"/>
                </top>
                <bottom style="thin">
                  <color auto="1"/>
                </bottom>
                <vertical/>
                <horizontal/>
              </border>
            </x14:dxf>
          </x14:cfRule>
          <xm:sqref>BV61:BY62 HV61:HY62 NV61:NY62</xm:sqref>
        </x14:conditionalFormatting>
        <x14:conditionalFormatting xmlns:xm="http://schemas.microsoft.com/office/excel/2006/main">
          <x14:cfRule type="expression" priority="814" id="{EC6FCE0C-8945-4AFF-8979-710EF0606982}">
            <xm:f>ESE!BC24&lt;&gt;""</xm:f>
            <x14:dxf>
              <font>
                <color auto="1"/>
              </font>
              <border>
                <left style="thin">
                  <color auto="1"/>
                </left>
                <right style="thin">
                  <color auto="1"/>
                </right>
                <top style="thin">
                  <color auto="1"/>
                </top>
                <bottom style="thin">
                  <color auto="1"/>
                </bottom>
                <vertical/>
                <horizontal/>
              </border>
            </x14:dxf>
          </x14:cfRule>
          <xm:sqref>BZ61:CD62 HZ61:ID62 NZ61:OD62</xm:sqref>
        </x14:conditionalFormatting>
        <x14:conditionalFormatting xmlns:xm="http://schemas.microsoft.com/office/excel/2006/main">
          <x14:cfRule type="expression" priority="2164" id="{E8BAC403-A2BF-4C40-BF3D-F8A135985791}">
            <xm:f>ESE!CH16&lt;&gt;""</xm:f>
            <x14:dxf>
              <font>
                <color auto="1"/>
              </font>
              <border>
                <left style="thin">
                  <color auto="1"/>
                </left>
                <right style="thin">
                  <color auto="1"/>
                </right>
                <top style="thin">
                  <color auto="1"/>
                </top>
                <bottom style="thin">
                  <color auto="1"/>
                </bottom>
                <vertical/>
                <horizontal/>
              </border>
            </x14:dxf>
          </x14:cfRule>
          <xm:sqref>CF61:CG62 DK61:DL62 EP61:EQ62 IF61:IG62 JK61:JL62 KP61:KQ62 OF61:OG62 PK61:PL62 QP61:QQ62</xm:sqref>
        </x14:conditionalFormatting>
        <x14:conditionalFormatting xmlns:xm="http://schemas.microsoft.com/office/excel/2006/main">
          <x14:cfRule type="expression" priority="2226" id="{A1513F7E-EC71-4D30-B967-5716B523E70C}">
            <xm:f>ESE!CH16&lt;&gt;""</xm:f>
            <x14:dxf>
              <font>
                <color auto="1"/>
              </font>
              <border>
                <left style="thin">
                  <color auto="1"/>
                </left>
                <right style="thin">
                  <color auto="1"/>
                </right>
                <top style="thin">
                  <color auto="1"/>
                </top>
                <bottom style="thin">
                  <color auto="1"/>
                </bottom>
                <vertical/>
                <horizontal/>
              </border>
            </x14:dxf>
          </x14:cfRule>
          <xm:sqref>CH61:CU62 DM61:DZ62 ER61:FE62 IH61:IU62 JM61:JZ62 KR61:LE62 OH61:OU62 PM61:PZ62 QR61:RE62</xm:sqref>
        </x14:conditionalFormatting>
        <x14:conditionalFormatting xmlns:xm="http://schemas.microsoft.com/office/excel/2006/main">
          <x14:cfRule type="expression" priority="2288" id="{AFF1A5D3-BEE4-4EC2-9310-79825323B9E9}">
            <xm:f>ESE!CH16&lt;&gt;""</xm:f>
            <x14:dxf>
              <font>
                <color auto="1"/>
              </font>
              <border>
                <left style="thin">
                  <color auto="1"/>
                </left>
                <right style="thin">
                  <color auto="1"/>
                </right>
                <top style="thin">
                  <color auto="1"/>
                </top>
                <bottom style="thin">
                  <color auto="1"/>
                </bottom>
                <vertical/>
                <horizontal/>
              </border>
            </x14:dxf>
          </x14:cfRule>
          <xm:sqref>CV61:CW62 EA61:EB62 FF61:FG62 IV61:IW62 KA61:KB62 LF61:LG62 OV61:OW62 QA61:QB62 RF61:RG62</xm:sqref>
        </x14:conditionalFormatting>
        <x14:conditionalFormatting xmlns:xm="http://schemas.microsoft.com/office/excel/2006/main">
          <x14:cfRule type="expression" priority="2350" id="{0055B6B8-3A50-4A97-A44C-350DC1384E82}">
            <xm:f>ESE!CH16&lt;&gt;""</xm:f>
            <x14:dxf>
              <font>
                <color auto="1"/>
              </font>
              <border>
                <left style="thin">
                  <color auto="1"/>
                </left>
                <right style="thin">
                  <color auto="1"/>
                </right>
                <top style="thin">
                  <color auto="1"/>
                </top>
                <bottom style="thin">
                  <color auto="1"/>
                </bottom>
                <vertical/>
                <horizontal/>
              </border>
            </x14:dxf>
          </x14:cfRule>
          <xm:sqref>CX61:CZ62 EC61:EE62 FH61:FJ62 IX61:IZ62 KC61:KE62 LH61:LJ62 OX61:OZ62 QC61:QE62 RH61:RJ62</xm:sqref>
        </x14:conditionalFormatting>
        <x14:conditionalFormatting xmlns:xm="http://schemas.microsoft.com/office/excel/2006/main">
          <x14:cfRule type="expression" priority="2412" id="{8F7C8E29-9BDA-4770-9E06-8AB4DBDC4C6B}">
            <xm:f>ESE!CH16&lt;&gt;""</xm:f>
            <x14:dxf>
              <font>
                <color auto="1"/>
              </font>
              <border>
                <left style="thin">
                  <color auto="1"/>
                </left>
                <right style="thin">
                  <color auto="1"/>
                </right>
                <top style="thin">
                  <color auto="1"/>
                </top>
                <bottom style="thin">
                  <color auto="1"/>
                </bottom>
                <vertical/>
                <horizontal/>
              </border>
            </x14:dxf>
          </x14:cfRule>
          <xm:sqref>DA61:DD62 EF61:EI62 FK61:FN62 JA61:JD62 KF61:KI62 LK61:LN62 PA61:PD62 QF61:QI62 RK61:RN62</xm:sqref>
        </x14:conditionalFormatting>
        <x14:conditionalFormatting xmlns:xm="http://schemas.microsoft.com/office/excel/2006/main">
          <x14:cfRule type="expression" priority="2474" id="{A63BEC1F-B768-4E40-A694-DB52D728DF69}">
            <xm:f>ESE!CH16&lt;&gt;""</xm:f>
            <x14:dxf>
              <font>
                <color auto="1"/>
              </font>
              <border>
                <left style="thin">
                  <color auto="1"/>
                </left>
                <right style="thin">
                  <color auto="1"/>
                </right>
                <top style="thin">
                  <color auto="1"/>
                </top>
                <bottom style="thin">
                  <color auto="1"/>
                </bottom>
                <vertical/>
                <horizontal/>
              </border>
            </x14:dxf>
          </x14:cfRule>
          <xm:sqref>DE61:DI62 EJ61:EN62 FO61:FS62 JE61:JI62 KJ61:KN62 LO61:LS62 PE61:PI62 QJ61:QN62 RO61:RS62</xm:sqref>
        </x14:conditionalFormatting>
        <x14:conditionalFormatting xmlns:xm="http://schemas.microsoft.com/office/excel/2006/main">
          <x14:cfRule type="expression" priority="2577" id="{3CB9AE4D-0585-4324-938B-172E5156C0B6}">
            <xm:f>ESE!CH26&lt;&gt;""</xm:f>
            <x14:dxf>
              <font>
                <color auto="1"/>
              </font>
              <border>
                <left style="thin">
                  <color auto="1"/>
                </left>
                <right style="thin">
                  <color auto="1"/>
                </right>
                <top style="thin">
                  <color auto="1"/>
                </top>
                <bottom style="thin">
                  <color auto="1"/>
                </bottom>
                <vertical/>
                <horizontal/>
              </border>
            </x14:dxf>
          </x14:cfRule>
          <xm:sqref>CF103:CG104 DK103:DL104 EP103:EQ104 IF103:IG104 JK103:JL104 KP103:KQ104 OF103:OG104 PK103:PL104 QP103:QQ104</xm:sqref>
        </x14:conditionalFormatting>
        <x14:conditionalFormatting xmlns:xm="http://schemas.microsoft.com/office/excel/2006/main">
          <x14:cfRule type="expression" priority="2588" id="{BE6243BF-570B-4DC3-88B7-0EA36267A485}">
            <xm:f>ESE!CH26&lt;&gt;""</xm:f>
            <x14:dxf>
              <font>
                <color auto="1"/>
              </font>
              <border>
                <left style="thin">
                  <color auto="1"/>
                </left>
                <right style="thin">
                  <color auto="1"/>
                </right>
                <top style="thin">
                  <color auto="1"/>
                </top>
                <bottom style="thin">
                  <color auto="1"/>
                </bottom>
                <vertical/>
                <horizontal/>
              </border>
            </x14:dxf>
          </x14:cfRule>
          <xm:sqref>CH103:CU104 DM103:DZ104 ER103:FE104 IH103:IU104 JM103:JZ104 KR103:LE104 OH103:OU104 PM103:PZ104 QR103:RE104</xm:sqref>
        </x14:conditionalFormatting>
        <x14:conditionalFormatting xmlns:xm="http://schemas.microsoft.com/office/excel/2006/main">
          <x14:cfRule type="expression" priority="2599" id="{10CC5CEB-4EBA-4C3C-8168-27FA57B298EA}">
            <xm:f>ESE!CH26&lt;&gt;""</xm:f>
            <x14:dxf>
              <font>
                <color auto="1"/>
              </font>
              <border>
                <left style="thin">
                  <color auto="1"/>
                </left>
                <right style="thin">
                  <color auto="1"/>
                </right>
                <top style="thin">
                  <color auto="1"/>
                </top>
                <bottom style="thin">
                  <color auto="1"/>
                </bottom>
                <vertical/>
                <horizontal/>
              </border>
            </x14:dxf>
          </x14:cfRule>
          <xm:sqref>CV103:CW104 EA103:EB104 FF103:FG104 IV103:IW104 KA103:KB104 LF103:LG104 OV103:OW104 QA103:QB104 RF103:RG104</xm:sqref>
        </x14:conditionalFormatting>
        <x14:conditionalFormatting xmlns:xm="http://schemas.microsoft.com/office/excel/2006/main">
          <x14:cfRule type="expression" priority="2610" id="{D869D7FF-285E-44B8-AD46-7F3019557285}">
            <xm:f>ESE!CH26&lt;&gt;""</xm:f>
            <x14:dxf>
              <font>
                <color auto="1"/>
              </font>
              <border>
                <left style="thin">
                  <color auto="1"/>
                </left>
                <right style="thin">
                  <color auto="1"/>
                </right>
                <top style="thin">
                  <color auto="1"/>
                </top>
                <bottom style="thin">
                  <color auto="1"/>
                </bottom>
                <vertical/>
                <horizontal/>
              </border>
            </x14:dxf>
          </x14:cfRule>
          <xm:sqref>CX103:CZ104 EC103:EE104 FH103:FJ104 IX103:IZ104 KC103:KE104 LH103:LJ104 OX103:OZ104 QC103:QE104 RH103:RJ104</xm:sqref>
        </x14:conditionalFormatting>
        <x14:conditionalFormatting xmlns:xm="http://schemas.microsoft.com/office/excel/2006/main">
          <x14:cfRule type="expression" priority="2621" id="{32680681-1499-49F1-9689-280AC9A72F48}">
            <xm:f>ESE!CH26&lt;&gt;""</xm:f>
            <x14:dxf>
              <font>
                <color auto="1"/>
              </font>
              <border>
                <left style="thin">
                  <color auto="1"/>
                </left>
                <right style="thin">
                  <color auto="1"/>
                </right>
                <top style="thin">
                  <color auto="1"/>
                </top>
                <bottom style="thin">
                  <color auto="1"/>
                </bottom>
                <vertical/>
                <horizontal/>
              </border>
            </x14:dxf>
          </x14:cfRule>
          <xm:sqref>DA103:DD104 EF103:EI104 FK103:FN104 JA103:JD104 KF103:KI104 LK103:LN104 PA103:PD104 QF103:QI104 RK103:RN104</xm:sqref>
        </x14:conditionalFormatting>
        <x14:conditionalFormatting xmlns:xm="http://schemas.microsoft.com/office/excel/2006/main">
          <x14:cfRule type="expression" priority="2632" id="{12538A43-53B0-42CC-967D-18B790DE7817}">
            <xm:f>ESE!CH26&lt;&gt;""</xm:f>
            <x14:dxf>
              <font>
                <color auto="1"/>
              </font>
              <border>
                <left style="thin">
                  <color auto="1"/>
                </left>
                <right style="thin">
                  <color auto="1"/>
                </right>
                <top style="thin">
                  <color auto="1"/>
                </top>
                <bottom style="thin">
                  <color auto="1"/>
                </bottom>
                <vertical/>
                <horizontal/>
              </border>
            </x14:dxf>
          </x14:cfRule>
          <xm:sqref>DE103:DI104 EJ103:EN104 FO103:FS104 JE103:JI104 KJ103:KN104 LO103:LS104 PE103:PI104 QJ103:QN104 RO103:RS104</xm:sqref>
        </x14:conditionalFormatting>
        <x14:conditionalFormatting xmlns:xm="http://schemas.microsoft.com/office/excel/2006/main">
          <x14:cfRule type="expression" priority="2751" id="{4279D2A0-24BA-45F0-8728-E28659FD7825}">
            <xm:f>ESE!BC39&lt;&gt;""</xm:f>
            <x14:dxf>
              <font>
                <color auto="1"/>
              </font>
              <border>
                <left style="thin">
                  <color auto="1"/>
                </left>
                <right style="thin">
                  <color auto="1"/>
                </right>
                <top style="thin">
                  <color auto="1"/>
                </top>
                <bottom style="thin">
                  <color auto="1"/>
                </bottom>
                <vertical/>
                <horizontal/>
              </border>
            </x14:dxf>
          </x14:cfRule>
          <xm:sqref>HA129:HB129 HA132:HB132 HA145:HB145 HA148:HB148 HA151:HB151 HA142:HB142 BA123:BB123 BA126:BB126 BA129:BB129 BA132:BB132 BA142:BB142 BA145:BB145 BA148:BB148 BA151:BB151 HA126:HB126 HA123:HB123 NA126:NB126 NA129:NB129 NA132:NB132 NA142:NB142 NA145:NB145 NA148:NB148 NA151:NB151 NA123:NB123</xm:sqref>
        </x14:conditionalFormatting>
        <x14:conditionalFormatting xmlns:xm="http://schemas.microsoft.com/office/excel/2006/main">
          <x14:cfRule type="expression" priority="2786" id="{212C85B2-F33A-4A0D-A18C-A07732E6B972}">
            <xm:f>ESE!BC39&lt;&gt;""</xm:f>
            <x14:dxf>
              <font>
                <color auto="1"/>
              </font>
              <border>
                <left style="thin">
                  <color auto="1"/>
                </left>
                <right style="thin">
                  <color auto="1"/>
                </right>
                <top style="thin">
                  <color auto="1"/>
                </top>
                <bottom style="thin">
                  <color auto="1"/>
                </bottom>
                <vertical/>
                <horizontal/>
              </border>
            </x14:dxf>
          </x14:cfRule>
          <xm:sqref>HC129:HP129 HC132:HP132 HC145:HP145 HC148:HP148 HC151:HP151 HC142:HP142 BC123:BP123 BC126:BP126 BC129:BP129 BC132:BP132 BC142:BP142 BC145:BP145 BC148:BP148 BC151:BP151 HC126:HP126 HC123:HP123 NC126:NP126 NC129:NP129 NC132:NP132 NC142:NP142 NC145:NP145 NC148:NP148 NC151:NP151 NC123:NP123</xm:sqref>
        </x14:conditionalFormatting>
        <x14:conditionalFormatting xmlns:xm="http://schemas.microsoft.com/office/excel/2006/main">
          <x14:cfRule type="expression" priority="2821" id="{206D9A41-EA98-4368-A573-557D3AA48CC5}">
            <xm:f>ESE!BC39&lt;&gt;""</xm:f>
            <x14:dxf>
              <font>
                <color auto="1"/>
              </font>
              <border>
                <left style="thin">
                  <color auto="1"/>
                </left>
                <right style="thin">
                  <color auto="1"/>
                </right>
                <top style="thin">
                  <color auto="1"/>
                </top>
                <bottom style="thin">
                  <color auto="1"/>
                </bottom>
                <vertical/>
                <horizontal/>
              </border>
            </x14:dxf>
          </x14:cfRule>
          <xm:sqref>HQ129:HR129 HQ132:HR132 HQ145:HR145 HQ148:HR148 HQ151:HR151 HQ142:HR142 BQ123:BR123 BQ126:BR126 BQ129:BR129 BQ132:BR132 BQ142:BR142 BQ145:BR145 BQ148:BR148 BQ151:BR151 HQ126:HR126 HQ123:HR123 NQ126:NR126 NQ129:NR129 NQ132:NR132 NQ142:NR142 NQ145:NR145 NQ148:NR148 NQ151:NR151 NQ123:NR123</xm:sqref>
        </x14:conditionalFormatting>
        <x14:conditionalFormatting xmlns:xm="http://schemas.microsoft.com/office/excel/2006/main">
          <x14:cfRule type="expression" priority="2856" id="{C6272FFC-0194-4651-946F-21C345188F6C}">
            <xm:f>ESE!BC39&lt;&gt;""</xm:f>
            <x14:dxf>
              <font>
                <color auto="1"/>
              </font>
              <border>
                <left style="thin">
                  <color auto="1"/>
                </left>
                <right style="thin">
                  <color auto="1"/>
                </right>
                <top style="thin">
                  <color auto="1"/>
                </top>
                <bottom style="thin">
                  <color auto="1"/>
                </bottom>
                <vertical/>
                <horizontal/>
              </border>
            </x14:dxf>
          </x14:cfRule>
          <xm:sqref>HS129:HU129 HS132:HU132 HS145:HU145 HS148:HU148 HS151:HU151 HS142:HU142 BS123:BU123 BS126:BU126 BS129:BU129 BS132:BU132 BS142:BU142 BS145:BU145 BS148:BU148 BS151:BU151 HS126:HU126 HS123:HU123 NS126:NU126 NS129:NU129 NS132:NU132 NS142:NU142 NS145:NU145 NS148:NU148 NS151:NU151 NS123:NU123</xm:sqref>
        </x14:conditionalFormatting>
        <x14:conditionalFormatting xmlns:xm="http://schemas.microsoft.com/office/excel/2006/main">
          <x14:cfRule type="expression" priority="2891" id="{97124652-937E-4872-95D9-0AC66A3207D8}">
            <xm:f>ESE!BC39&lt;&gt;""</xm:f>
            <x14:dxf>
              <font>
                <color auto="1"/>
              </font>
              <border>
                <left style="thin">
                  <color auto="1"/>
                </left>
                <right style="thin">
                  <color auto="1"/>
                </right>
                <top style="thin">
                  <color auto="1"/>
                </top>
                <bottom style="thin">
                  <color auto="1"/>
                </bottom>
                <vertical/>
                <horizontal/>
              </border>
            </x14:dxf>
          </x14:cfRule>
          <xm:sqref>HV129:HY129 HV132:HY132 HV145:HY145 HV148:HY148 HV151:HY151 HV142:HY142 BV123:BY123 BV126:BY126 BV129:BY129 BV132:BY132 BV142:BY142 BV145:BY145 BV148:BY148 BV151:BY151 HV126:HY126 HV123:HY123 NV126:NY126 NV129:NY129 NV132:NY132 NV142:NY142 NV145:NY145 NV148:NY148 NV151:NY151 NV123:NY123</xm:sqref>
        </x14:conditionalFormatting>
        <x14:conditionalFormatting xmlns:xm="http://schemas.microsoft.com/office/excel/2006/main">
          <x14:cfRule type="expression" priority="2926" id="{057654E0-8F43-4D87-8C89-25980EE0BBA9}">
            <xm:f>ESE!BC39&lt;&gt;""</xm:f>
            <x14:dxf>
              <font>
                <color auto="1"/>
              </font>
              <border>
                <left style="thin">
                  <color auto="1"/>
                </left>
                <right style="thin">
                  <color auto="1"/>
                </right>
                <top style="thin">
                  <color auto="1"/>
                </top>
                <bottom style="thin">
                  <color auto="1"/>
                </bottom>
                <vertical/>
                <horizontal/>
              </border>
            </x14:dxf>
          </x14:cfRule>
          <xm:sqref>HZ129:ID129 HZ132:ID132 HZ145:ID145 HZ148:ID148 HZ151:ID151 HZ142:ID142 BZ123:CD123 BZ126:CD126 BZ129:CD129 BZ132:CD132 BZ142:CD142 BZ145:CD145 BZ148:CD148 BZ151:CD151 HZ126:ID126 HZ123:ID123 NZ126:OD126 NZ129:OD129 NZ132:OD132 NZ142:OD142 NZ145:OD145 NZ148:OD148 NZ151:OD151 NZ123:OD123</xm:sqref>
        </x14:conditionalFormatting>
        <x14:conditionalFormatting xmlns:xm="http://schemas.microsoft.com/office/excel/2006/main">
          <x14:cfRule type="expression" priority="3461" id="{ABC4E515-67C2-4778-AECC-D7438E04BDDC}">
            <xm:f>ESE!CH16&lt;&gt;""</xm:f>
            <x14:dxf>
              <font>
                <color auto="1"/>
              </font>
              <border>
                <left style="thin">
                  <color auto="1"/>
                </left>
                <right style="thin">
                  <color auto="1"/>
                </right>
                <top style="thin">
                  <color auto="1"/>
                </top>
                <bottom style="thin">
                  <color auto="1"/>
                </bottom>
                <vertical/>
                <horizontal/>
              </border>
            </x14:dxf>
          </x14:cfRule>
          <xm:sqref>CF110:CG110 DK110:DL110 EP110:EQ110 IF110:IG110 JK110:JL110 KP110:KQ110 OF110:OG110 PK110:PL110 QP110:QQ110 CF107:CG107 DK107:DL107 EP107:EQ107 IF107:IG107 JK107:JL107 KP107:KQ107 OF107:OG107 PK107:PL107 QP107:QQ107</xm:sqref>
        </x14:conditionalFormatting>
        <x14:conditionalFormatting xmlns:xm="http://schemas.microsoft.com/office/excel/2006/main">
          <x14:cfRule type="expression" priority="3487" id="{CC9476A8-7B6E-476B-9156-7ADF07F12AB7}">
            <xm:f>ESE!CH16&lt;&gt;""</xm:f>
            <x14:dxf>
              <font>
                <color auto="1"/>
              </font>
              <border>
                <left style="thin">
                  <color auto="1"/>
                </left>
                <right style="thin">
                  <color auto="1"/>
                </right>
                <top style="thin">
                  <color auto="1"/>
                </top>
                <bottom style="thin">
                  <color auto="1"/>
                </bottom>
                <vertical/>
                <horizontal/>
              </border>
            </x14:dxf>
          </x14:cfRule>
          <xm:sqref>CH110:CU110 DM110:DZ110 ER110:FE110 IH110:IU110 JM110:JZ110 KR110:LE110 OH110:OU110 PM110:PZ110 QR110:RE110 CH107:CU107 DM107:DZ107 ER107:FE107 IH107:IU107 JM107:JZ107 KR107:LE107 OH107:OU107 PM107:PZ107 QR107:RE107</xm:sqref>
        </x14:conditionalFormatting>
        <x14:conditionalFormatting xmlns:xm="http://schemas.microsoft.com/office/excel/2006/main">
          <x14:cfRule type="expression" priority="3513" id="{754FAB07-B0C8-48C0-92C3-BFC34014E415}">
            <xm:f>ESE!CH16&lt;&gt;""</xm:f>
            <x14:dxf>
              <font>
                <color auto="1"/>
              </font>
              <border>
                <left style="thin">
                  <color auto="1"/>
                </left>
                <right style="thin">
                  <color auto="1"/>
                </right>
                <top style="thin">
                  <color auto="1"/>
                </top>
                <bottom style="thin">
                  <color auto="1"/>
                </bottom>
                <vertical/>
                <horizontal/>
              </border>
            </x14:dxf>
          </x14:cfRule>
          <xm:sqref>CV110:CW110 EA110:EB110 FF110:FG110 IV110:IW110 KA110:KB110 LF110:LG110 OV110:OW110 QA110:QB110 RF110:RG110 CV107:CW107 EA107:EB107 FF107:FG107 IV107:IW107 KA107:KB107 LF107:LG107 OV107:OW107 QA107:QB107 RF107:RG107</xm:sqref>
        </x14:conditionalFormatting>
        <x14:conditionalFormatting xmlns:xm="http://schemas.microsoft.com/office/excel/2006/main">
          <x14:cfRule type="expression" priority="3539" id="{1BF8D4D8-4591-4352-8A25-425846CF0ADE}">
            <xm:f>ESE!CH16&lt;&gt;""</xm:f>
            <x14:dxf>
              <font>
                <color auto="1"/>
              </font>
              <border>
                <left style="thin">
                  <color auto="1"/>
                </left>
                <right style="thin">
                  <color auto="1"/>
                </right>
                <top style="thin">
                  <color auto="1"/>
                </top>
                <bottom style="thin">
                  <color auto="1"/>
                </bottom>
                <vertical/>
                <horizontal/>
              </border>
            </x14:dxf>
          </x14:cfRule>
          <xm:sqref>CX110:CZ110 EC110:EE110 FH110:FJ110 IX110:IZ110 KC110:KE110 LH110:LJ110 OX110:OZ110 QC110:QE110 RH110:RJ110 CX107:CZ107 EC107:EE107 FH107:FJ107 IX107:IZ107 KC107:KE107 LH107:LJ107 OX107:OZ107 QC107:QE107 RH107:RJ107</xm:sqref>
        </x14:conditionalFormatting>
        <x14:conditionalFormatting xmlns:xm="http://schemas.microsoft.com/office/excel/2006/main">
          <x14:cfRule type="expression" priority="3565" id="{8A56966E-1E60-480E-8509-EA020C5E7B2A}">
            <xm:f>ESE!CH16&lt;&gt;""</xm:f>
            <x14:dxf>
              <font>
                <color auto="1"/>
              </font>
              <border>
                <left style="thin">
                  <color auto="1"/>
                </left>
                <right style="thin">
                  <color auto="1"/>
                </right>
                <top style="thin">
                  <color auto="1"/>
                </top>
                <bottom style="thin">
                  <color auto="1"/>
                </bottom>
                <vertical/>
                <horizontal/>
              </border>
            </x14:dxf>
          </x14:cfRule>
          <xm:sqref>DA110:DD110 EF110:EI110 FK110:FN110 JA110:JD110 KF110:KI110 LK110:LN110 PA110:PD110 QF110:QI110 RK110:RN110 DA107:DD107 EF107:EI107 FK107:FN107 JA107:JD107 KF107:KI107 LK107:LN107 PA107:PD107 QF107:QI107 RK107:RN107</xm:sqref>
        </x14:conditionalFormatting>
        <x14:conditionalFormatting xmlns:xm="http://schemas.microsoft.com/office/excel/2006/main">
          <x14:cfRule type="expression" priority="3591" id="{C7282CF0-91D5-4872-8135-3DDE9EB922A1}">
            <xm:f>ESE!CH16&lt;&gt;""</xm:f>
            <x14:dxf>
              <font>
                <color auto="1"/>
              </font>
              <border>
                <left style="thin">
                  <color auto="1"/>
                </left>
                <right style="thin">
                  <color auto="1"/>
                </right>
                <top style="thin">
                  <color auto="1"/>
                </top>
                <bottom style="thin">
                  <color auto="1"/>
                </bottom>
                <vertical/>
                <horizontal/>
              </border>
            </x14:dxf>
          </x14:cfRule>
          <xm:sqref>DE110:DI110 EJ110:EN110 FO110:FS110 JE110:JI110 KJ110:KN110 LO110:LS110 PE110:PI110 QJ110:QN110 RO110:RS110 DE107:DI107 EJ107:EN107 FO107:FS107 JE107:JI107 KJ107:KN107 LO107:LS107 PE107:PI107 QJ107:QN107 RO107:RS107</xm:sqref>
        </x14:conditionalFormatting>
        <x14:conditionalFormatting xmlns:xm="http://schemas.microsoft.com/office/excel/2006/main">
          <x14:cfRule type="expression" priority="4299" id="{31806CB2-2EDF-4BBC-A287-B8F1EC5E5A5B}">
            <xm:f>ESE!CH31&lt;&gt;""</xm:f>
            <x14:dxf>
              <font>
                <color auto="1"/>
              </font>
              <border>
                <left style="thin">
                  <color auto="1"/>
                </left>
                <right style="thin">
                  <color auto="1"/>
                </right>
                <top style="thin">
                  <color auto="1"/>
                </top>
                <bottom style="thin">
                  <color auto="1"/>
                </bottom>
                <vertical/>
                <horizontal/>
              </border>
            </x14:dxf>
          </x14:cfRule>
          <xm:sqref>CF123:CG123 DK123:DL123 EP123:EQ123 IF123:IG123 JK123:JL123 KP123:KQ123 OF123:OG123 PK123:PL123 QP123:QQ123 CF126:CG126 DK126:DL126 EP126:EQ126 IF126:IG126 JK126:JL126 KP126:KQ126 OF126:OG126 PK126:PL126 QP126:QQ126 CF129:CG129 DK129:DL129 EP129:EQ129 IF129:IG129 JK129:JL129 KP129:KQ129 OF129:OG129 PK129:PL129 QP129:QQ129 CF132:CG132 DK132:DL132 EP132:EQ132 IF132:IG132 JK132:JL132 KP132:KQ132 OF132:OG132 PK132:PL132 QP132:QQ132 DK142:DL142 EP142:EQ142 IF142:IG142 JK142:JL142 KP142:KQ142 OF142:OG142 PK142:PL142 QP142:QQ142 CF145:CG145 DK145:DL145 EP145:EQ145 IF145:IG145 JK145:JL145 KP145:KQ145 OF145:OG145 PK145:PL145 QP145:QQ145 CF148:CG148 DK148:DL148 EP148:EQ148 IF148:IG148 JK148:JL148 KP148:KQ148 OF148:OG148 PK148:PL148 QP148:QQ148 CF151:CG151 DK151:DL151 EP151:EQ151 IF151:IG151 JK151:JL151 KP151:KQ151 OF151:OG151 PK151:PL151 QP151:QQ151 CF142:CG142 EP154:EQ154 IF154:IG154 JK154:JL154 KP154:KQ154 OF154:OG154 PK154:PL154 QP154:QQ154 CF157:CG157 DK157:DL157 EP157:EQ157 IF157:IG157 JK157:JL157 KP157:KQ157 OF157:OG157 PK157:PL157 QP157:QQ157 CF154:CG154 DK154:DL154</xm:sqref>
        </x14:conditionalFormatting>
        <x14:conditionalFormatting xmlns:xm="http://schemas.microsoft.com/office/excel/2006/main">
          <x14:cfRule type="expression" priority="4406" id="{2F36199D-D591-468E-938A-88980FCBAC14}">
            <xm:f>ESE!CH31&lt;&gt;""</xm:f>
            <x14:dxf>
              <font>
                <color auto="1"/>
              </font>
              <border>
                <left style="thin">
                  <color auto="1"/>
                </left>
                <right style="thin">
                  <color auto="1"/>
                </right>
                <top style="thin">
                  <color auto="1"/>
                </top>
                <bottom style="thin">
                  <color auto="1"/>
                </bottom>
                <vertical/>
                <horizontal/>
              </border>
            </x14:dxf>
          </x14:cfRule>
          <xm:sqref>CH123:CU123 DM123:DZ123 ER123:FE123 IH123:IU123 JM123:JZ123 KR123:LE123 OH123:OU123 PM123:PZ123 QR123:RE123 CH126:CU126 DM126:DZ126 ER126:FE126 IH126:IU126 JM126:JZ126 KR126:LE126 OH126:OU126 PM126:PZ126 QR126:RE126 CH129:CU129 DM129:DZ129 ER129:FE129 IH129:IU129 JM129:JZ129 KR129:LE129 OH129:OU129 PM129:PZ129 QR129:RE129 CH132:CU132 DM132:DZ132 ER132:FE132 IH132:IU132 JM132:JZ132 KR132:LE132 OH132:OU132 PM132:PZ132 QR132:RE132 DM142:DZ142 ER142:FE142 IH142:IU142 JM142:JZ142 KR142:LE142 OH142:OU142 PM142:PZ142 QR142:RE142 CH145:CU145 DM145:DZ145 ER145:FE145 IH145:IU145 JM145:JZ145 KR145:LE145 OH145:OU145 PM145:PZ145 QR145:RE145 CH148:CU148 DM148:DZ148 ER148:FE148 IH148:IU148 JM148:JZ148 KR148:LE148 OH148:OU148 PM148:PZ148 QR148:RE148 CH151:CU151 DM151:DZ151 ER151:FE151 IH151:IU151 JM151:JZ151 KR151:LE151 OH151:OU151 PM151:PZ151 QR151:RE151 CH142:CU142 ER154:FE154 IH154:IU154 JM154:JZ154 KR154:LE154 OH154:OU154 PM154:PZ154 QR154:RE154 CH157:CU157 DM157:DZ157 ER157:FE157 IH157:IU157 JM157:JZ157 KR157:LE157 OH157:OU157 PM157:PZ157 QR157:RE157 CH154:CU154 DM154:DZ154</xm:sqref>
        </x14:conditionalFormatting>
        <x14:conditionalFormatting xmlns:xm="http://schemas.microsoft.com/office/excel/2006/main">
          <x14:cfRule type="expression" priority="4513" id="{D5CD87BA-9660-4D30-8123-71FD1733C8CF}">
            <xm:f>ESE!CH31&lt;&gt;""</xm:f>
            <x14:dxf>
              <font>
                <color auto="1"/>
              </font>
              <border>
                <left style="thin">
                  <color auto="1"/>
                </left>
                <right style="thin">
                  <color auto="1"/>
                </right>
                <top style="thin">
                  <color auto="1"/>
                </top>
                <bottom style="thin">
                  <color auto="1"/>
                </bottom>
                <vertical/>
                <horizontal/>
              </border>
            </x14:dxf>
          </x14:cfRule>
          <xm:sqref>CV123:CW123 EA123:EB123 FF123:FG123 IV123:IW123 KA123:KB123 LF123:LG123 OV123:OW123 QA123:QB123 RF123:RG123 CV126:CW126 EA126:EB126 FF126:FG126 IV126:IW126 KA126:KB126 LF126:LG126 OV126:OW126 QA126:QB126 RF126:RG126 CV129:CW129 EA129:EB129 FF129:FG129 IV129:IW129 KA129:KB129 LF129:LG129 OV129:OW129 QA129:QB129 RF129:RG129 CV132:CW132 EA132:EB132 FF132:FG132 IV132:IW132 KA132:KB132 LF132:LG132 OV132:OW132 QA132:QB132 RF132:RG132 EA142:EB142 FF142:FG142 IV142:IW142 KA142:KB142 LF142:LG142 OV142:OW142 QA142:QB142 RF142:RG142 CV145:CW145 EA145:EB145 FF145:FG145 IV145:IW145 KA145:KB145 LF145:LG145 OV145:OW145 QA145:QB145 RF145:RG145 CV148:CW148 EA148:EB148 FF148:FG148 IV148:IW148 KA148:KB148 LF148:LG148 OV148:OW148 QA148:QB148 RF148:RG148 CV151:CW151 EA151:EB151 FF151:FG151 IV151:IW151 KA151:KB151 LF151:LG151 OV151:OW151 QA151:QB151 RF151:RG151 CV142:CW142 FF154:FG154 IV154:IW154 KA154:KB154 LF154:LG154 OV154:OW154 QA154:QB154 RF154:RG154 CV157:CW157 EA157:EB157 FF157:FG157 IV157:IW157 KA157:KB157 LF157:LG157 OV157:OW157 QA157:QB157 RF157:RG157 CV154:CW154 EA154:EB154</xm:sqref>
        </x14:conditionalFormatting>
        <x14:conditionalFormatting xmlns:xm="http://schemas.microsoft.com/office/excel/2006/main">
          <x14:cfRule type="expression" priority="4620" id="{47F161EE-9C59-430F-88FC-8616CC6D9B8B}">
            <xm:f>ESE!CH31&lt;&gt;""</xm:f>
            <x14:dxf>
              <font>
                <color auto="1"/>
              </font>
              <border>
                <left style="thin">
                  <color auto="1"/>
                </left>
                <right style="thin">
                  <color auto="1"/>
                </right>
                <top style="thin">
                  <color auto="1"/>
                </top>
                <bottom style="thin">
                  <color auto="1"/>
                </bottom>
                <vertical/>
                <horizontal/>
              </border>
            </x14:dxf>
          </x14:cfRule>
          <xm:sqref>CX123:CZ123 EC123:EE123 FH123:FJ123 IX123:IZ123 KC123:KE123 LH123:LJ123 OX123:OZ123 QC123:QE123 RH123:RJ123 CX126:CZ126 EC126:EE126 FH126:FJ126 IX126:IZ126 KC126:KE126 LH126:LJ126 OX126:OZ126 QC126:QE126 RH126:RJ126 CX129:CZ129 EC129:EE129 FH129:FJ129 IX129:IZ129 KC129:KE129 LH129:LJ129 OX129:OZ129 QC129:QE129 RH129:RJ129 CX132:CZ132 EC132:EE132 FH132:FJ132 IX132:IZ132 KC132:KE132 LH132:LJ132 OX132:OZ132 QC132:QE132 RH132:RJ132 EC142:EE142 FH142:FJ142 IX142:IZ142 KC142:KE142 LH142:LJ142 OX142:OZ142 QC142:QE142 RH142:RJ142 CX145:CZ145 EC145:EE145 FH145:FJ145 IX145:IZ145 KC145:KE145 LH145:LJ145 OX145:OZ145 QC145:QE145 RH145:RJ145 CX148:CZ148 EC148:EE148 FH148:FJ148 IX148:IZ148 KC148:KE148 LH148:LJ148 OX148:OZ148 QC148:QE148 RH148:RJ148 CX151:CZ151 EC151:EE151 FH151:FJ151 IX151:IZ151 KC151:KE151 LH151:LJ151 OX151:OZ151 QC151:QE151 RH151:RJ151 CX142:CZ142 FH154:FJ154 IX154:IZ154 KC154:KE154 LH154:LJ154 OX154:OZ154 QC154:QE154 RH154:RJ154 CX157:CZ157 EC157:EE157 FH157:FJ157 IX157:IZ157 KC157:KE157 LH157:LJ157 OX157:OZ157 QC157:QE157 RH157:RJ157 CX154:CZ154 EC154:EE154</xm:sqref>
        </x14:conditionalFormatting>
        <x14:conditionalFormatting xmlns:xm="http://schemas.microsoft.com/office/excel/2006/main">
          <x14:cfRule type="expression" priority="4727" id="{5537F56C-0F24-4310-977E-A4FA90A39ECB}">
            <xm:f>ESE!CH31&lt;&gt;""</xm:f>
            <x14:dxf>
              <font>
                <color auto="1"/>
              </font>
              <border>
                <left style="thin">
                  <color auto="1"/>
                </left>
                <right style="thin">
                  <color auto="1"/>
                </right>
                <top style="thin">
                  <color auto="1"/>
                </top>
                <bottom style="thin">
                  <color auto="1"/>
                </bottom>
                <vertical/>
                <horizontal/>
              </border>
            </x14:dxf>
          </x14:cfRule>
          <xm:sqref>DA123:DD123 EF123:EI123 FK123:FN123 JA123:JD123 KF123:KI123 LK123:LN123 PA123:PD123 QF123:QI123 RK123:RN123 DA126:DD126 EF126:EI126 FK126:FN126 JA126:JD126 KF126:KI126 LK126:LN126 PA126:PD126 QF126:QI126 RK126:RN126 DA129:DD129 EF129:EI129 FK129:FN129 JA129:JD129 KF129:KI129 LK129:LN129 PA129:PD129 QF129:QI129 RK129:RN129 DA132:DD132 EF132:EI132 FK132:FN132 JA132:JD132 KF132:KI132 LK132:LN132 PA132:PD132 QF132:QI132 RK132:RN132 EF142:EI142 FK142:FN142 JA142:JD142 KF142:KI142 LK142:LN142 PA142:PD142 QF142:QI142 RK142:RN142 DA145:DD145 EF145:EI145 FK145:FN145 JA145:JD145 KF145:KI145 LK145:LN145 PA145:PD145 QF145:QI145 RK145:RN145 DA148:DD148 EF148:EI148 FK148:FN148 JA148:JD148 KF148:KI148 LK148:LN148 PA148:PD148 QF148:QI148 RK148:RN148 DA151:DD151 EF151:EI151 FK151:FN151 JA151:JD151 KF151:KI151 LK151:LN151 PA151:PD151 QF151:QI151 RK151:RN151 DA142:DD142 FK154:FN154 JA154:JD154 KF154:KI154 LK154:LN154 PA154:PD154 QF154:QI154 RK154:RN154 DA157:DD157 EF157:EI157 FK157:FN157 JA157:JD157 KF157:KI157 LK157:LN157 PA157:PD157 QF157:QI157 RK157:RN157 DA154:DD154 EF154:EI154</xm:sqref>
        </x14:conditionalFormatting>
        <x14:conditionalFormatting xmlns:xm="http://schemas.microsoft.com/office/excel/2006/main">
          <x14:cfRule type="expression" priority="4834" id="{A760F666-FBE1-4ECD-8E0D-A888977C9B54}">
            <xm:f>ESE!CH31&lt;&gt;""</xm:f>
            <x14:dxf>
              <font>
                <color auto="1"/>
              </font>
              <border>
                <left style="thin">
                  <color auto="1"/>
                </left>
                <right style="thin">
                  <color auto="1"/>
                </right>
                <top style="thin">
                  <color auto="1"/>
                </top>
                <bottom style="thin">
                  <color auto="1"/>
                </bottom>
                <vertical/>
                <horizontal/>
              </border>
            </x14:dxf>
          </x14:cfRule>
          <xm:sqref>DE123:DI123 EJ123:EN123 FO123:FS123 JE123:JI123 KJ123:KN123 LO123:LS123 PE123:PI123 QJ123:QN123 RO123:RS123 DE126:DI126 EJ126:EN126 FO126:FS126 JE126:JI126 KJ126:KN126 LO126:LS126 PE126:PI126 QJ126:QN126 RO126:RS126 DE129:DI129 EJ129:EN129 FO129:FS129 JE129:JI129 KJ129:KN129 LO129:LS129 PE129:PI129 QJ129:QN129 RO129:RS129 DE132:DI132 EJ132:EN132 FO132:FS132 JE132:JI132 KJ132:KN132 LO132:LS132 PE132:PI132 QJ132:QN132 RO132:RS132 EJ142:EN142 FO142:FS142 JE142:JI142 KJ142:KN142 LO142:LS142 PE142:PI142 QJ142:QN142 RO142:RS142 DE145:DI145 EJ145:EN145 FO145:FS145 JE145:JI145 KJ145:KN145 LO145:LS145 PE145:PI145 QJ145:QN145 RO145:RS145 DE148:DI148 EJ148:EN148 FO148:FS148 JE148:JI148 KJ148:KN148 LO148:LS148 PE148:PI148 QJ148:QN148 RO148:RS148 DE151:DI151 EJ151:EN151 FO151:FS151 JE151:JI151 KJ151:KN151 LO151:LS151 PE151:PI151 QJ151:QN151 RO151:RS151 DE142:DI142 FO154:FS154 JE154:JI154 KJ154:KN154 LO154:LS154 PE154:PI154 QJ154:QN154 RO154:RS154 DE157:DI157 EJ157:EN157 FO157:FS157 JE157:JI157 KJ157:KN157 LO157:LS157 PE157:PI157 QJ157:QN157 RO157:RS157 DE154:DI154 EJ154:EN154</xm:sqref>
        </x14:conditionalFormatting>
        <x14:conditionalFormatting xmlns:xm="http://schemas.microsoft.com/office/excel/2006/main">
          <x14:cfRule type="expression" priority="4926" id="{6846F694-324F-4477-8130-575B62E0DF33}">
            <xm:f>ESE!BC1048554&lt;&gt;""</xm:f>
            <x14:dxf>
              <font>
                <color auto="1"/>
              </font>
              <border>
                <left style="thin">
                  <color auto="1"/>
                </left>
                <right style="thin">
                  <color auto="1"/>
                </right>
                <top style="thin">
                  <color auto="1"/>
                </top>
                <bottom style="thin">
                  <color auto="1"/>
                </bottom>
                <vertical/>
                <horizontal/>
              </border>
            </x14:dxf>
          </x14:cfRule>
          <xm:sqref>BA21:BB22 BA26:BB27 BA31:BB32 BA16:BB17 HA21:HB22 HA26:HB27 HA16:HB17 NA21:NB22 NA26:NB27 NA16:NB17</xm:sqref>
        </x14:conditionalFormatting>
        <x14:conditionalFormatting xmlns:xm="http://schemas.microsoft.com/office/excel/2006/main">
          <x14:cfRule type="expression" priority="4938" id="{ADB8D779-284A-4DFA-8EA0-134ED37B114F}">
            <xm:f>ESE!BC1048554&lt;&gt;""</xm:f>
            <x14:dxf>
              <font>
                <color auto="1"/>
              </font>
              <border>
                <left style="thin">
                  <color auto="1"/>
                </left>
                <right style="thin">
                  <color auto="1"/>
                </right>
                <top style="thin">
                  <color auto="1"/>
                </top>
                <bottom style="thin">
                  <color auto="1"/>
                </bottom>
                <vertical/>
                <horizontal/>
              </border>
            </x14:dxf>
          </x14:cfRule>
          <xm:sqref>BC21:BP22 BC26:BP27 BC31:BP32 BC16:BP17 HC21:HP22 HC26:HP27 HC16:HP17 NC21:NP22 NC26:NP27 NC16:NP17</xm:sqref>
        </x14:conditionalFormatting>
        <x14:conditionalFormatting xmlns:xm="http://schemas.microsoft.com/office/excel/2006/main">
          <x14:cfRule type="expression" priority="4950" id="{4EA16646-BCAB-4594-902A-E45A8758992C}">
            <xm:f>ESE!BC1048554&lt;&gt;""</xm:f>
            <x14:dxf>
              <font>
                <color auto="1"/>
              </font>
              <border>
                <left style="thin">
                  <color auto="1"/>
                </left>
                <right style="thin">
                  <color auto="1"/>
                </right>
                <top style="thin">
                  <color auto="1"/>
                </top>
                <bottom style="thin">
                  <color auto="1"/>
                </bottom>
                <vertical/>
                <horizontal/>
              </border>
            </x14:dxf>
          </x14:cfRule>
          <xm:sqref>BQ21:BR22 BQ26:BR27 BQ31:BR32 BQ16:BR17 HQ21:HR22 HQ26:HR27 HQ16:HR17 NQ21:NR22 NQ26:NR27 NQ16:NR17</xm:sqref>
        </x14:conditionalFormatting>
        <x14:conditionalFormatting xmlns:xm="http://schemas.microsoft.com/office/excel/2006/main">
          <x14:cfRule type="expression" priority="4962" id="{BF048D06-A025-42C8-8F1E-BE2B5732B9D8}">
            <xm:f>ESE!BC1048554&lt;&gt;""</xm:f>
            <x14:dxf>
              <font>
                <color auto="1"/>
              </font>
              <border>
                <left style="thin">
                  <color auto="1"/>
                </left>
                <right style="thin">
                  <color auto="1"/>
                </right>
                <top style="thin">
                  <color auto="1"/>
                </top>
                <bottom style="thin">
                  <color auto="1"/>
                </bottom>
                <vertical/>
                <horizontal/>
              </border>
            </x14:dxf>
          </x14:cfRule>
          <xm:sqref>BS21:BU22 BS26:BU27 BS31:BU32 BS16:BU17 HS21:HU22 HS26:HU27 HS16:HU17 NS21:NU22 NS26:NU27 NS16:NU17</xm:sqref>
        </x14:conditionalFormatting>
        <x14:conditionalFormatting xmlns:xm="http://schemas.microsoft.com/office/excel/2006/main">
          <x14:cfRule type="expression" priority="4974" id="{E3E5D0E2-6805-4C1E-A670-EA98211144FD}">
            <xm:f>ESE!BC1048554&lt;&gt;""</xm:f>
            <x14:dxf>
              <font>
                <color auto="1"/>
              </font>
              <border>
                <left style="thin">
                  <color auto="1"/>
                </left>
                <right style="thin">
                  <color auto="1"/>
                </right>
                <top style="thin">
                  <color auto="1"/>
                </top>
                <bottom style="thin">
                  <color auto="1"/>
                </bottom>
                <vertical/>
                <horizontal/>
              </border>
            </x14:dxf>
          </x14:cfRule>
          <xm:sqref>BV21:BY22 BV26:BY27 BV31:BY32 BV16:BY17 HV21:HY22 HV26:HY27 HV16:HY17 NV21:NY22 NV26:NY27 NV16:NY17</xm:sqref>
        </x14:conditionalFormatting>
        <x14:conditionalFormatting xmlns:xm="http://schemas.microsoft.com/office/excel/2006/main">
          <x14:cfRule type="expression" priority="4986" id="{EC6FCE0C-8945-4AFF-8979-710EF0606982}">
            <xm:f>ESE!BC1048554&lt;&gt;""</xm:f>
            <x14:dxf>
              <font>
                <color auto="1"/>
              </font>
              <border>
                <left style="thin">
                  <color auto="1"/>
                </left>
                <right style="thin">
                  <color auto="1"/>
                </right>
                <top style="thin">
                  <color auto="1"/>
                </top>
                <bottom style="thin">
                  <color auto="1"/>
                </bottom>
                <vertical/>
                <horizontal/>
              </border>
            </x14:dxf>
          </x14:cfRule>
          <xm:sqref>BZ21:CD22 BZ26:CD27 BZ31:CD32 BZ16:CD17 HZ21:ID22 HZ26:ID27 HZ16:ID17 NZ21:OD22 NZ26:OD27 NZ16:OD17</xm:sqref>
        </x14:conditionalFormatting>
        <x14:conditionalFormatting xmlns:xm="http://schemas.microsoft.com/office/excel/2006/main">
          <x14:cfRule type="expression" priority="6426" id="{6846F694-324F-4477-8130-575B62E0DF33}">
            <xm:f>ESE!BC20&lt;&gt;""</xm:f>
            <x14:dxf>
              <font>
                <color auto="1"/>
              </font>
              <border>
                <left style="thin">
                  <color auto="1"/>
                </left>
                <right style="thin">
                  <color auto="1"/>
                </right>
                <top style="thin">
                  <color auto="1"/>
                </top>
                <bottom style="thin">
                  <color auto="1"/>
                </bottom>
                <vertical/>
                <horizontal/>
              </border>
            </x14:dxf>
          </x14:cfRule>
          <xm:sqref>BA52:BB52 HA52:HB52 NA52:NB52</xm:sqref>
        </x14:conditionalFormatting>
        <x14:conditionalFormatting xmlns:xm="http://schemas.microsoft.com/office/excel/2006/main">
          <x14:cfRule type="expression" priority="6431" id="{ADB8D779-284A-4DFA-8EA0-134ED37B114F}">
            <xm:f>ESE!BC20&lt;&gt;""</xm:f>
            <x14:dxf>
              <font>
                <color auto="1"/>
              </font>
              <border>
                <left style="thin">
                  <color auto="1"/>
                </left>
                <right style="thin">
                  <color auto="1"/>
                </right>
                <top style="thin">
                  <color auto="1"/>
                </top>
                <bottom style="thin">
                  <color auto="1"/>
                </bottom>
                <vertical/>
                <horizontal/>
              </border>
            </x14:dxf>
          </x14:cfRule>
          <xm:sqref>BC52:BP52 HC52:HP52 NC52:NP52</xm:sqref>
        </x14:conditionalFormatting>
        <x14:conditionalFormatting xmlns:xm="http://schemas.microsoft.com/office/excel/2006/main">
          <x14:cfRule type="expression" priority="6444" id="{E8BAC403-A2BF-4C40-BF3D-F8A135985791}">
            <xm:f>ESE!CH11&lt;&gt;""</xm:f>
            <x14:dxf>
              <font>
                <color auto="1"/>
              </font>
              <border>
                <left style="thin">
                  <color auto="1"/>
                </left>
                <right style="thin">
                  <color auto="1"/>
                </right>
                <top style="thin">
                  <color auto="1"/>
                </top>
                <bottom style="thin">
                  <color auto="1"/>
                </bottom>
                <vertical/>
                <horizontal/>
              </border>
            </x14:dxf>
          </x14:cfRule>
          <xm:sqref>CF51:CG52 DK51:DL52 EP51:EQ52 JK51:JL52 KP51:KQ52 IF51:IG52 PK51:PL52 QP51:QQ52 OF51:OG52</xm:sqref>
        </x14:conditionalFormatting>
        <x14:conditionalFormatting xmlns:xm="http://schemas.microsoft.com/office/excel/2006/main">
          <x14:cfRule type="expression" priority="6461" id="{A1513F7E-EC71-4D30-B967-5716B523E70C}">
            <xm:f>ESE!CH11&lt;&gt;""</xm:f>
            <x14:dxf>
              <font>
                <color auto="1"/>
              </font>
              <border>
                <left style="thin">
                  <color auto="1"/>
                </left>
                <right style="thin">
                  <color auto="1"/>
                </right>
                <top style="thin">
                  <color auto="1"/>
                </top>
                <bottom style="thin">
                  <color auto="1"/>
                </bottom>
                <vertical/>
                <horizontal/>
              </border>
            </x14:dxf>
          </x14:cfRule>
          <xm:sqref>CH51:CU52 DM51:DZ52 ER51:FE52 JM51:JZ52 KR51:LE52 IH51:IU52 PM51:PZ52 QR51:RE52 OH51:OU52</xm:sqref>
        </x14:conditionalFormatting>
        <x14:conditionalFormatting xmlns:xm="http://schemas.microsoft.com/office/excel/2006/main">
          <x14:cfRule type="expression" priority="6478" id="{AFF1A5D3-BEE4-4EC2-9310-79825323B9E9}">
            <xm:f>ESE!CH11&lt;&gt;""</xm:f>
            <x14:dxf>
              <font>
                <color auto="1"/>
              </font>
              <border>
                <left style="thin">
                  <color auto="1"/>
                </left>
                <right style="thin">
                  <color auto="1"/>
                </right>
                <top style="thin">
                  <color auto="1"/>
                </top>
                <bottom style="thin">
                  <color auto="1"/>
                </bottom>
                <vertical/>
                <horizontal/>
              </border>
            </x14:dxf>
          </x14:cfRule>
          <xm:sqref>CV51:CW52 EA51:EB52 FF51:FG52 KA51:KB52 LF51:LG52 IV51:IW52 QA51:QB52 RF51:RG52 OV51:OW52</xm:sqref>
        </x14:conditionalFormatting>
        <x14:conditionalFormatting xmlns:xm="http://schemas.microsoft.com/office/excel/2006/main">
          <x14:cfRule type="expression" priority="6495" id="{0055B6B8-3A50-4A97-A44C-350DC1384E82}">
            <xm:f>ESE!CH11&lt;&gt;""</xm:f>
            <x14:dxf>
              <font>
                <color auto="1"/>
              </font>
              <border>
                <left style="thin">
                  <color auto="1"/>
                </left>
                <right style="thin">
                  <color auto="1"/>
                </right>
                <top style="thin">
                  <color auto="1"/>
                </top>
                <bottom style="thin">
                  <color auto="1"/>
                </bottom>
                <vertical/>
                <horizontal/>
              </border>
            </x14:dxf>
          </x14:cfRule>
          <xm:sqref>CX51:CZ52 EC51:EE52 FH51:FJ52 KC51:KE52 LH51:LJ52 IX51:IZ52 QC51:QE52 RH51:RJ52 OX51:OZ52</xm:sqref>
        </x14:conditionalFormatting>
        <x14:conditionalFormatting xmlns:xm="http://schemas.microsoft.com/office/excel/2006/main">
          <x14:cfRule type="expression" priority="6512" id="{8F7C8E29-9BDA-4770-9E06-8AB4DBDC4C6B}">
            <xm:f>ESE!CH11&lt;&gt;""</xm:f>
            <x14:dxf>
              <font>
                <color auto="1"/>
              </font>
              <border>
                <left style="thin">
                  <color auto="1"/>
                </left>
                <right style="thin">
                  <color auto="1"/>
                </right>
                <top style="thin">
                  <color auto="1"/>
                </top>
                <bottom style="thin">
                  <color auto="1"/>
                </bottom>
                <vertical/>
                <horizontal/>
              </border>
            </x14:dxf>
          </x14:cfRule>
          <xm:sqref>DA51:DD52 EF51:EI52 FK51:FN52 KF51:KI52 LK51:LN52 JA51:JD52 QF51:QI52 RK51:RN52 PA51:PD52</xm:sqref>
        </x14:conditionalFormatting>
        <x14:conditionalFormatting xmlns:xm="http://schemas.microsoft.com/office/excel/2006/main">
          <x14:cfRule type="expression" priority="6529" id="{A63BEC1F-B768-4E40-A694-DB52D728DF69}">
            <xm:f>ESE!CH11&lt;&gt;""</xm:f>
            <x14:dxf>
              <font>
                <color auto="1"/>
              </font>
              <border>
                <left style="thin">
                  <color auto="1"/>
                </left>
                <right style="thin">
                  <color auto="1"/>
                </right>
                <top style="thin">
                  <color auto="1"/>
                </top>
                <bottom style="thin">
                  <color auto="1"/>
                </bottom>
                <vertical/>
                <horizontal/>
              </border>
            </x14:dxf>
          </x14:cfRule>
          <xm:sqref>DE51:DI52 EJ51:EN52 FO51:FS52 KJ51:KN52 LO51:LS52 JE51:JI52 QJ51:QN52 RO51:RS52 PE51:PI52</xm:sqref>
        </x14:conditionalFormatting>
        <x14:conditionalFormatting xmlns:xm="http://schemas.microsoft.com/office/excel/2006/main">
          <x14:cfRule type="expression" priority="6" id="{B46D9B15-33A3-46FB-8555-3009667B3D0F}">
            <xm:f>ESE!BC17&lt;&gt;""</xm:f>
            <x14:dxf>
              <font>
                <color auto="1"/>
              </font>
              <border>
                <left style="thin">
                  <color auto="1"/>
                </left>
                <right style="thin">
                  <color auto="1"/>
                </right>
                <top style="thin">
                  <color auto="1"/>
                </top>
                <bottom style="thin">
                  <color auto="1"/>
                </bottom>
                <vertical/>
                <horizontal/>
              </border>
            </x14:dxf>
          </x14:cfRule>
          <xm:sqref>BA53:BB53 HA53:HB53 NA53:NB53</xm:sqref>
        </x14:conditionalFormatting>
        <x14:conditionalFormatting xmlns:xm="http://schemas.microsoft.com/office/excel/2006/main">
          <x14:cfRule type="expression" priority="5" id="{6DF0E6E8-5892-4E96-A3BA-DD58F5BA2C03}">
            <xm:f>ESE!BC17&lt;&gt;""</xm:f>
            <x14:dxf>
              <font>
                <color auto="1"/>
              </font>
              <border>
                <left style="thin">
                  <color auto="1"/>
                </left>
                <right style="thin">
                  <color auto="1"/>
                </right>
                <top style="thin">
                  <color auto="1"/>
                </top>
                <bottom style="thin">
                  <color auto="1"/>
                </bottom>
                <vertical/>
                <horizontal/>
              </border>
            </x14:dxf>
          </x14:cfRule>
          <xm:sqref>BC53:BP53 HC53:HP53 NC53:NP53</xm:sqref>
        </x14:conditionalFormatting>
        <x14:conditionalFormatting xmlns:xm="http://schemas.microsoft.com/office/excel/2006/main">
          <x14:cfRule type="expression" priority="4" id="{DF03E3F5-DEE8-45C0-A107-E63EA7FDE635}">
            <xm:f>ESE!BC17&lt;&gt;""</xm:f>
            <x14:dxf>
              <font>
                <color auto="1"/>
              </font>
              <border>
                <left style="thin">
                  <color auto="1"/>
                </left>
                <right style="thin">
                  <color auto="1"/>
                </right>
                <top style="thin">
                  <color auto="1"/>
                </top>
                <bottom style="thin">
                  <color auto="1"/>
                </bottom>
                <vertical/>
                <horizontal/>
              </border>
            </x14:dxf>
          </x14:cfRule>
          <xm:sqref>BQ53:BR53 HQ53:HR53 NQ53:NR53</xm:sqref>
        </x14:conditionalFormatting>
        <x14:conditionalFormatting xmlns:xm="http://schemas.microsoft.com/office/excel/2006/main">
          <x14:cfRule type="expression" priority="3" id="{FF318C3D-ADA7-401A-A0F0-605AF1613293}">
            <xm:f>ESE!BC17&lt;&gt;""</xm:f>
            <x14:dxf>
              <font>
                <color auto="1"/>
              </font>
              <border>
                <left style="thin">
                  <color auto="1"/>
                </left>
                <right style="thin">
                  <color auto="1"/>
                </right>
                <top style="thin">
                  <color auto="1"/>
                </top>
                <bottom style="thin">
                  <color auto="1"/>
                </bottom>
                <vertical/>
                <horizontal/>
              </border>
            </x14:dxf>
          </x14:cfRule>
          <xm:sqref>BS53:BU53 HS53:HU53 NS53:NU53</xm:sqref>
        </x14:conditionalFormatting>
        <x14:conditionalFormatting xmlns:xm="http://schemas.microsoft.com/office/excel/2006/main">
          <x14:cfRule type="expression" priority="2" id="{D2A0E5A5-86C3-4FA8-A8C5-6F532E935629}">
            <xm:f>ESE!BC17&lt;&gt;""</xm:f>
            <x14:dxf>
              <font>
                <color auto="1"/>
              </font>
              <border>
                <left style="thin">
                  <color auto="1"/>
                </left>
                <right style="thin">
                  <color auto="1"/>
                </right>
                <top style="thin">
                  <color auto="1"/>
                </top>
                <bottom style="thin">
                  <color auto="1"/>
                </bottom>
                <vertical/>
                <horizontal/>
              </border>
            </x14:dxf>
          </x14:cfRule>
          <xm:sqref>BV53:BY53 HV53:HY53 NV53:NY53</xm:sqref>
        </x14:conditionalFormatting>
        <x14:conditionalFormatting xmlns:xm="http://schemas.microsoft.com/office/excel/2006/main">
          <x14:cfRule type="expression" priority="1" id="{E1304652-5D28-400B-8690-1CB85E70C8FF}">
            <xm:f>ESE!BC17&lt;&gt;""</xm:f>
            <x14:dxf>
              <font>
                <color auto="1"/>
              </font>
              <border>
                <left style="thin">
                  <color auto="1"/>
                </left>
                <right style="thin">
                  <color auto="1"/>
                </right>
                <top style="thin">
                  <color auto="1"/>
                </top>
                <bottom style="thin">
                  <color auto="1"/>
                </bottom>
                <vertical/>
                <horizontal/>
              </border>
            </x14:dxf>
          </x14:cfRule>
          <xm:sqref>BZ53:CD53 HZ53:ID53 NZ53:OD53</xm:sqref>
        </x14:conditionalFormatting>
        <x14:conditionalFormatting xmlns:xm="http://schemas.microsoft.com/office/excel/2006/main">
          <x14:cfRule type="expression" priority="7" id="{B0386815-2630-4F6A-B394-CB3C5B73FBA2}">
            <xm:f>ESE!#REF!&lt;&gt;""</xm:f>
            <x14:dxf>
              <font>
                <color auto="1"/>
              </font>
              <border>
                <left style="thin">
                  <color auto="1"/>
                </left>
                <right style="thin">
                  <color auto="1"/>
                </right>
                <top style="thin">
                  <color auto="1"/>
                </top>
                <bottom style="thin">
                  <color auto="1"/>
                </bottom>
                <vertical/>
                <horizontal/>
              </border>
            </x14:dxf>
          </x14:cfRule>
          <xm:sqref>CF53:CG53 DK53:DL53 EP53:EQ53 IF53:IG53 JK53:JL53 KP53:KQ53 OF53:OG53 PK53:PL53 QP53:QQ53</xm:sqref>
        </x14:conditionalFormatting>
        <x14:conditionalFormatting xmlns:xm="http://schemas.microsoft.com/office/excel/2006/main">
          <x14:cfRule type="expression" priority="8" id="{38A970CD-FDA3-4EFE-BCCA-8EBAA579C52C}">
            <xm:f>ESE!#REF!&lt;&gt;""</xm:f>
            <x14:dxf>
              <font>
                <color auto="1"/>
              </font>
              <border>
                <left style="thin">
                  <color auto="1"/>
                </left>
                <right style="thin">
                  <color auto="1"/>
                </right>
                <top style="thin">
                  <color auto="1"/>
                </top>
                <bottom style="thin">
                  <color auto="1"/>
                </bottom>
                <vertical/>
                <horizontal/>
              </border>
            </x14:dxf>
          </x14:cfRule>
          <xm:sqref>CH53:CU53 DM53:DZ53 ER53:FE53 IH53:IU53 JM53:JZ53 KR53:LE53 OH53:OU53 PM53:PZ53 QR53:RE53</xm:sqref>
        </x14:conditionalFormatting>
        <x14:conditionalFormatting xmlns:xm="http://schemas.microsoft.com/office/excel/2006/main">
          <x14:cfRule type="expression" priority="9" id="{C7DCB030-7BA1-41BC-AC6B-88EE4FCDB535}">
            <xm:f>ESE!#REF!&lt;&gt;""</xm:f>
            <x14:dxf>
              <font>
                <color auto="1"/>
              </font>
              <border>
                <left style="thin">
                  <color auto="1"/>
                </left>
                <right style="thin">
                  <color auto="1"/>
                </right>
                <top style="thin">
                  <color auto="1"/>
                </top>
                <bottom style="thin">
                  <color auto="1"/>
                </bottom>
                <vertical/>
                <horizontal/>
              </border>
            </x14:dxf>
          </x14:cfRule>
          <xm:sqref>CV53:CW53 EA53:EB53 FF53:FG53 IV53:IW53 KA53:KB53 LF53:LG53 OV53:OW53 QA53:QB53 RF53:RG53</xm:sqref>
        </x14:conditionalFormatting>
        <x14:conditionalFormatting xmlns:xm="http://schemas.microsoft.com/office/excel/2006/main">
          <x14:cfRule type="expression" priority="10" id="{F017148A-AD8E-40D6-B33A-24D510CB57E1}">
            <xm:f>ESE!#REF!&lt;&gt;""</xm:f>
            <x14:dxf>
              <font>
                <color auto="1"/>
              </font>
              <border>
                <left style="thin">
                  <color auto="1"/>
                </left>
                <right style="thin">
                  <color auto="1"/>
                </right>
                <top style="thin">
                  <color auto="1"/>
                </top>
                <bottom style="thin">
                  <color auto="1"/>
                </bottom>
                <vertical/>
                <horizontal/>
              </border>
            </x14:dxf>
          </x14:cfRule>
          <xm:sqref>CX53:CZ53 EC53:EE53 FH53:FJ53 IX53:IZ53 KC53:KE53 LH53:LJ53 OX53:OZ53 QC53:QE53 RH53:RJ53</xm:sqref>
        </x14:conditionalFormatting>
        <x14:conditionalFormatting xmlns:xm="http://schemas.microsoft.com/office/excel/2006/main">
          <x14:cfRule type="expression" priority="11" id="{AFF2E834-9BAC-4DF5-B80D-515061AF4698}">
            <xm:f>ESE!#REF!&lt;&gt;""</xm:f>
            <x14:dxf>
              <font>
                <color auto="1"/>
              </font>
              <border>
                <left style="thin">
                  <color auto="1"/>
                </left>
                <right style="thin">
                  <color auto="1"/>
                </right>
                <top style="thin">
                  <color auto="1"/>
                </top>
                <bottom style="thin">
                  <color auto="1"/>
                </bottom>
                <vertical/>
                <horizontal/>
              </border>
            </x14:dxf>
          </x14:cfRule>
          <xm:sqref>DA53:DD53 EF53:EI53 FK53:FN53 JA53:JD53 KF53:KI53 LK53:LN53 PA53:PD53 QF53:QI53 RK53:RN53</xm:sqref>
        </x14:conditionalFormatting>
        <x14:conditionalFormatting xmlns:xm="http://schemas.microsoft.com/office/excel/2006/main">
          <x14:cfRule type="expression" priority="12" id="{2387A5DE-8D54-440B-968E-0F5D7FD7922A}">
            <xm:f>ESE!#REF!&lt;&gt;""</xm:f>
            <x14:dxf>
              <font>
                <color auto="1"/>
              </font>
              <border>
                <left style="thin">
                  <color auto="1"/>
                </left>
                <right style="thin">
                  <color auto="1"/>
                </right>
                <top style="thin">
                  <color auto="1"/>
                </top>
                <bottom style="thin">
                  <color auto="1"/>
                </bottom>
                <vertical/>
                <horizontal/>
              </border>
            </x14:dxf>
          </x14:cfRule>
          <xm:sqref>DE53:DI53 EJ53:EN53 FO53:FS53 JE53:JI53 KJ53:KN53 LO53:LS53 PE53:PI53 QJ53:QN53 RO53:RS53</xm:sqref>
        </x14:conditionalFormatting>
        <x14:conditionalFormatting xmlns:xm="http://schemas.microsoft.com/office/excel/2006/main">
          <x14:cfRule type="expression" priority="13" id="{441CF405-9ED3-4788-8D6E-8C25C0A72993}">
            <xm:f>ESE!BC23&lt;&gt;""</xm:f>
            <x14:dxf>
              <font>
                <color auto="1"/>
              </font>
              <border>
                <left style="thin">
                  <color auto="1"/>
                </left>
                <right style="thin">
                  <color auto="1"/>
                </right>
                <top style="thin">
                  <color auto="1"/>
                </top>
                <bottom style="thin">
                  <color auto="1"/>
                </bottom>
                <vertical/>
                <horizontal/>
              </border>
            </x14:dxf>
          </x14:cfRule>
          <xm:sqref>BA56:BB56</xm:sqref>
        </x14:conditionalFormatting>
        <x14:conditionalFormatting xmlns:xm="http://schemas.microsoft.com/office/excel/2006/main">
          <x14:cfRule type="expression" priority="14" id="{161CDEB4-ED8D-4947-AF24-091A4EB327D0}">
            <xm:f>ESE!BC23&lt;&gt;""</xm:f>
            <x14:dxf>
              <font>
                <color auto="1"/>
              </font>
              <border>
                <left style="thin">
                  <color auto="1"/>
                </left>
                <right style="thin">
                  <color auto="1"/>
                </right>
                <top style="thin">
                  <color auto="1"/>
                </top>
                <bottom style="thin">
                  <color auto="1"/>
                </bottom>
                <vertical/>
                <horizontal/>
              </border>
            </x14:dxf>
          </x14:cfRule>
          <xm:sqref>BC56:BP56</xm:sqref>
        </x14:conditionalFormatting>
        <x14:conditionalFormatting xmlns:xm="http://schemas.microsoft.com/office/excel/2006/main">
          <x14:cfRule type="expression" priority="15" id="{6558A71D-02F3-4670-9A4B-9D97FF8B1691}">
            <xm:f>ESE!BC23&lt;&gt;""</xm:f>
            <x14:dxf>
              <font>
                <color auto="1"/>
              </font>
              <border>
                <left style="thin">
                  <color auto="1"/>
                </left>
                <right style="thin">
                  <color auto="1"/>
                </right>
                <top style="thin">
                  <color auto="1"/>
                </top>
                <bottom style="thin">
                  <color auto="1"/>
                </bottom>
                <vertical/>
                <horizontal/>
              </border>
            </x14:dxf>
          </x14:cfRule>
          <xm:sqref>BQ56:BR57</xm:sqref>
        </x14:conditionalFormatting>
        <x14:conditionalFormatting xmlns:xm="http://schemas.microsoft.com/office/excel/2006/main">
          <x14:cfRule type="expression" priority="16" id="{D4C727D5-5ABB-419A-8E73-0E27172CE39A}">
            <xm:f>ESE!BC23&lt;&gt;""</xm:f>
            <x14:dxf>
              <font>
                <color auto="1"/>
              </font>
              <border>
                <left style="thin">
                  <color auto="1"/>
                </left>
                <right style="thin">
                  <color auto="1"/>
                </right>
                <top style="thin">
                  <color auto="1"/>
                </top>
                <bottom style="thin">
                  <color auto="1"/>
                </bottom>
                <vertical/>
                <horizontal/>
              </border>
            </x14:dxf>
          </x14:cfRule>
          <xm:sqref>BS56:BU57</xm:sqref>
        </x14:conditionalFormatting>
        <x14:conditionalFormatting xmlns:xm="http://schemas.microsoft.com/office/excel/2006/main">
          <x14:cfRule type="expression" priority="17" id="{92A6D1CC-821B-4DFA-BB99-D880F1578D24}">
            <xm:f>ESE!BC23&lt;&gt;""</xm:f>
            <x14:dxf>
              <font>
                <color auto="1"/>
              </font>
              <border>
                <left style="thin">
                  <color auto="1"/>
                </left>
                <right style="thin">
                  <color auto="1"/>
                </right>
                <top style="thin">
                  <color auto="1"/>
                </top>
                <bottom style="thin">
                  <color auto="1"/>
                </bottom>
                <vertical/>
                <horizontal/>
              </border>
            </x14:dxf>
          </x14:cfRule>
          <xm:sqref>BV56:BY57</xm:sqref>
        </x14:conditionalFormatting>
        <x14:conditionalFormatting xmlns:xm="http://schemas.microsoft.com/office/excel/2006/main">
          <x14:cfRule type="expression" priority="18" id="{1F49EC95-8A5A-42F1-BD0C-8D11C3A46E03}">
            <xm:f>ESE!BC23&lt;&gt;""</xm:f>
            <x14:dxf>
              <font>
                <color auto="1"/>
              </font>
              <border>
                <left style="thin">
                  <color auto="1"/>
                </left>
                <right style="thin">
                  <color auto="1"/>
                </right>
                <top style="thin">
                  <color auto="1"/>
                </top>
                <bottom style="thin">
                  <color auto="1"/>
                </bottom>
                <vertical/>
                <horizontal/>
              </border>
            </x14:dxf>
          </x14:cfRule>
          <xm:sqref>BZ56:CD57</xm:sqref>
        </x14:conditionalFormatting>
        <x14:conditionalFormatting xmlns:xm="http://schemas.microsoft.com/office/excel/2006/main">
          <x14:cfRule type="expression" priority="19" id="{5DB440B4-B3BF-4D97-969A-C0A28B7E84C0}">
            <xm:f>ESE!#REF!&lt;&gt;""</xm:f>
            <x14:dxf>
              <font>
                <color auto="1"/>
              </font>
              <border>
                <left style="thin">
                  <color auto="1"/>
                </left>
                <right style="thin">
                  <color auto="1"/>
                </right>
                <top style="thin">
                  <color auto="1"/>
                </top>
                <bottom style="thin">
                  <color auto="1"/>
                </bottom>
                <vertical/>
                <horizontal/>
              </border>
            </x14:dxf>
          </x14:cfRule>
          <xm:sqref>HA56:HB56</xm:sqref>
        </x14:conditionalFormatting>
        <x14:conditionalFormatting xmlns:xm="http://schemas.microsoft.com/office/excel/2006/main">
          <x14:cfRule type="expression" priority="20" id="{5F36987B-273C-48AD-BA73-E9B5718DCCBF}">
            <xm:f>ESE!#REF!&lt;&gt;""</xm:f>
            <x14:dxf>
              <font>
                <color auto="1"/>
              </font>
              <border>
                <left style="thin">
                  <color auto="1"/>
                </left>
                <right style="thin">
                  <color auto="1"/>
                </right>
                <top style="thin">
                  <color auto="1"/>
                </top>
                <bottom style="thin">
                  <color auto="1"/>
                </bottom>
                <vertical/>
                <horizontal/>
              </border>
            </x14:dxf>
          </x14:cfRule>
          <xm:sqref>HC56:HP56</xm:sqref>
        </x14:conditionalFormatting>
        <x14:conditionalFormatting xmlns:xm="http://schemas.microsoft.com/office/excel/2006/main">
          <x14:cfRule type="expression" priority="21" id="{70C08C17-C20C-4E51-81E5-4082775E33F3}">
            <xm:f>ESE!#REF!&lt;&gt;""</xm:f>
            <x14:dxf>
              <font>
                <color auto="1"/>
              </font>
              <border>
                <left style="thin">
                  <color auto="1"/>
                </left>
                <right style="thin">
                  <color auto="1"/>
                </right>
                <top style="thin">
                  <color auto="1"/>
                </top>
                <bottom style="thin">
                  <color auto="1"/>
                </bottom>
                <vertical/>
                <horizontal/>
              </border>
            </x14:dxf>
          </x14:cfRule>
          <xm:sqref>HQ56:HR57</xm:sqref>
        </x14:conditionalFormatting>
        <x14:conditionalFormatting xmlns:xm="http://schemas.microsoft.com/office/excel/2006/main">
          <x14:cfRule type="expression" priority="22" id="{EEFB7ED2-ED8E-4D2F-A1B7-A2ED8E3180AC}">
            <xm:f>ESE!#REF!&lt;&gt;""</xm:f>
            <x14:dxf>
              <font>
                <color auto="1"/>
              </font>
              <border>
                <left style="thin">
                  <color auto="1"/>
                </left>
                <right style="thin">
                  <color auto="1"/>
                </right>
                <top style="thin">
                  <color auto="1"/>
                </top>
                <bottom style="thin">
                  <color auto="1"/>
                </bottom>
                <vertical/>
                <horizontal/>
              </border>
            </x14:dxf>
          </x14:cfRule>
          <xm:sqref>HS56:HU57</xm:sqref>
        </x14:conditionalFormatting>
        <x14:conditionalFormatting xmlns:xm="http://schemas.microsoft.com/office/excel/2006/main">
          <x14:cfRule type="expression" priority="23" id="{C9C0EC3F-4CCB-4ED0-8137-9D9B2EF33ADB}">
            <xm:f>ESE!#REF!&lt;&gt;""</xm:f>
            <x14:dxf>
              <font>
                <color auto="1"/>
              </font>
              <border>
                <left style="thin">
                  <color auto="1"/>
                </left>
                <right style="thin">
                  <color auto="1"/>
                </right>
                <top style="thin">
                  <color auto="1"/>
                </top>
                <bottom style="thin">
                  <color auto="1"/>
                </bottom>
                <vertical/>
                <horizontal/>
              </border>
            </x14:dxf>
          </x14:cfRule>
          <xm:sqref>HV56:HY57</xm:sqref>
        </x14:conditionalFormatting>
        <x14:conditionalFormatting xmlns:xm="http://schemas.microsoft.com/office/excel/2006/main">
          <x14:cfRule type="expression" priority="24" id="{583DEA3B-C947-4DA6-B2F1-89F2301E9907}">
            <xm:f>ESE!#REF!&lt;&gt;""</xm:f>
            <x14:dxf>
              <font>
                <color auto="1"/>
              </font>
              <border>
                <left style="thin">
                  <color auto="1"/>
                </left>
                <right style="thin">
                  <color auto="1"/>
                </right>
                <top style="thin">
                  <color auto="1"/>
                </top>
                <bottom style="thin">
                  <color auto="1"/>
                </bottom>
                <vertical/>
                <horizontal/>
              </border>
            </x14:dxf>
          </x14:cfRule>
          <xm:sqref>HZ56:ID57</xm:sqref>
        </x14:conditionalFormatting>
        <x14:conditionalFormatting xmlns:xm="http://schemas.microsoft.com/office/excel/2006/main">
          <x14:cfRule type="expression" priority="25" id="{E265B231-CC37-44AA-BD96-89506E1C31A9}">
            <xm:f>ESE!#REF!&lt;&gt;""</xm:f>
            <x14:dxf>
              <font>
                <color auto="1"/>
              </font>
              <border>
                <left style="thin">
                  <color auto="1"/>
                </left>
                <right style="thin">
                  <color auto="1"/>
                </right>
                <top style="thin">
                  <color auto="1"/>
                </top>
                <bottom style="thin">
                  <color auto="1"/>
                </bottom>
                <vertical/>
                <horizontal/>
              </border>
            </x14:dxf>
          </x14:cfRule>
          <xm:sqref>NA56:NB56</xm:sqref>
        </x14:conditionalFormatting>
        <x14:conditionalFormatting xmlns:xm="http://schemas.microsoft.com/office/excel/2006/main">
          <x14:cfRule type="expression" priority="26" id="{38B58E39-91EE-46A0-95EB-D5FBB05DB27A}">
            <xm:f>ESE!#REF!&lt;&gt;""</xm:f>
            <x14:dxf>
              <font>
                <color auto="1"/>
              </font>
              <border>
                <left style="thin">
                  <color auto="1"/>
                </left>
                <right style="thin">
                  <color auto="1"/>
                </right>
                <top style="thin">
                  <color auto="1"/>
                </top>
                <bottom style="thin">
                  <color auto="1"/>
                </bottom>
                <vertical/>
                <horizontal/>
              </border>
            </x14:dxf>
          </x14:cfRule>
          <xm:sqref>NC56:NP56</xm:sqref>
        </x14:conditionalFormatting>
        <x14:conditionalFormatting xmlns:xm="http://schemas.microsoft.com/office/excel/2006/main">
          <x14:cfRule type="expression" priority="27" id="{6370FDD0-276A-4FB8-ADD7-8F8EBC229846}">
            <xm:f>ESE!#REF!&lt;&gt;""</xm:f>
            <x14:dxf>
              <font>
                <color auto="1"/>
              </font>
              <border>
                <left style="thin">
                  <color auto="1"/>
                </left>
                <right style="thin">
                  <color auto="1"/>
                </right>
                <top style="thin">
                  <color auto="1"/>
                </top>
                <bottom style="thin">
                  <color auto="1"/>
                </bottom>
                <vertical/>
                <horizontal/>
              </border>
            </x14:dxf>
          </x14:cfRule>
          <xm:sqref>NQ56:NR57</xm:sqref>
        </x14:conditionalFormatting>
        <x14:conditionalFormatting xmlns:xm="http://schemas.microsoft.com/office/excel/2006/main">
          <x14:cfRule type="expression" priority="28" id="{7A995380-DAF2-4046-86BC-E487604E984D}">
            <xm:f>ESE!#REF!&lt;&gt;""</xm:f>
            <x14:dxf>
              <font>
                <color auto="1"/>
              </font>
              <border>
                <left style="thin">
                  <color auto="1"/>
                </left>
                <right style="thin">
                  <color auto="1"/>
                </right>
                <top style="thin">
                  <color auto="1"/>
                </top>
                <bottom style="thin">
                  <color auto="1"/>
                </bottom>
                <vertical/>
                <horizontal/>
              </border>
            </x14:dxf>
          </x14:cfRule>
          <xm:sqref>NS56:NU57</xm:sqref>
        </x14:conditionalFormatting>
        <x14:conditionalFormatting xmlns:xm="http://schemas.microsoft.com/office/excel/2006/main">
          <x14:cfRule type="expression" priority="29" id="{DBE7D58D-CCDA-4489-B781-7CCC3AB273DB}">
            <xm:f>ESE!#REF!&lt;&gt;""</xm:f>
            <x14:dxf>
              <font>
                <color auto="1"/>
              </font>
              <border>
                <left style="thin">
                  <color auto="1"/>
                </left>
                <right style="thin">
                  <color auto="1"/>
                </right>
                <top style="thin">
                  <color auto="1"/>
                </top>
                <bottom style="thin">
                  <color auto="1"/>
                </bottom>
                <vertical/>
                <horizontal/>
              </border>
            </x14:dxf>
          </x14:cfRule>
          <xm:sqref>NV56:NY57</xm:sqref>
        </x14:conditionalFormatting>
        <x14:conditionalFormatting xmlns:xm="http://schemas.microsoft.com/office/excel/2006/main">
          <x14:cfRule type="expression" priority="30" id="{04F0ED5E-93F6-49BE-A9CE-F1A26022523E}">
            <xm:f>ESE!#REF!&lt;&gt;""</xm:f>
            <x14:dxf>
              <font>
                <color auto="1"/>
              </font>
              <border>
                <left style="thin">
                  <color auto="1"/>
                </left>
                <right style="thin">
                  <color auto="1"/>
                </right>
                <top style="thin">
                  <color auto="1"/>
                </top>
                <bottom style="thin">
                  <color auto="1"/>
                </bottom>
                <vertical/>
                <horizontal/>
              </border>
            </x14:dxf>
          </x14:cfRule>
          <xm:sqref>NZ56:OD57</xm:sqref>
        </x14:conditionalFormatting>
        <x14:conditionalFormatting xmlns:xm="http://schemas.microsoft.com/office/excel/2006/main">
          <x14:cfRule type="expression" priority="31" id="{54B4E5B9-1CB4-4165-84C7-0A15E74D741E}">
            <xm:f>ESE!BC25&lt;&gt;""</xm:f>
            <x14:dxf>
              <font>
                <color auto="1"/>
              </font>
              <border>
                <left style="thin">
                  <color auto="1"/>
                </left>
                <right style="thin">
                  <color auto="1"/>
                </right>
                <top style="thin">
                  <color auto="1"/>
                </top>
                <bottom style="thin">
                  <color auto="1"/>
                </bottom>
                <vertical/>
                <horizontal/>
              </border>
            </x14:dxf>
          </x14:cfRule>
          <xm:sqref>BA57:BB57 HA57:HB57 NA57:NB57</xm:sqref>
        </x14:conditionalFormatting>
        <x14:conditionalFormatting xmlns:xm="http://schemas.microsoft.com/office/excel/2006/main">
          <x14:cfRule type="expression" priority="32" id="{618EEB7E-11B0-49FF-BD00-15D00B62CAA9}">
            <xm:f>ESE!BC25&lt;&gt;""</xm:f>
            <x14:dxf>
              <font>
                <color auto="1"/>
              </font>
              <border>
                <left style="thin">
                  <color auto="1"/>
                </left>
                <right style="thin">
                  <color auto="1"/>
                </right>
                <top style="thin">
                  <color auto="1"/>
                </top>
                <bottom style="thin">
                  <color auto="1"/>
                </bottom>
                <vertical/>
                <horizontal/>
              </border>
            </x14:dxf>
          </x14:cfRule>
          <xm:sqref>BC57:BP57 HC57:HP57 NC57:NP57</xm:sqref>
        </x14:conditionalFormatting>
        <x14:conditionalFormatting xmlns:xm="http://schemas.microsoft.com/office/excel/2006/main">
          <x14:cfRule type="expression" priority="33" id="{39961027-A257-4845-8746-F36B69595EF7}">
            <xm:f>ESE!CH16&lt;&gt;""</xm:f>
            <x14:dxf>
              <font>
                <color auto="1"/>
              </font>
              <border>
                <left style="thin">
                  <color auto="1"/>
                </left>
                <right style="thin">
                  <color auto="1"/>
                </right>
                <top style="thin">
                  <color auto="1"/>
                </top>
                <bottom style="thin">
                  <color auto="1"/>
                </bottom>
                <vertical/>
                <horizontal/>
              </border>
            </x14:dxf>
          </x14:cfRule>
          <xm:sqref>CF56:CG57 DK56:DL57 EP56:EQ57 JK56:JL57 KP56:KQ57 IF56:IG57 PK56:PL57 QP56:QQ57 OF56:OG57</xm:sqref>
        </x14:conditionalFormatting>
        <x14:conditionalFormatting xmlns:xm="http://schemas.microsoft.com/office/excel/2006/main">
          <x14:cfRule type="expression" priority="34" id="{978DC76B-FD05-4E10-92AB-37778A9CC69D}">
            <xm:f>ESE!CH16&lt;&gt;""</xm:f>
            <x14:dxf>
              <font>
                <color auto="1"/>
              </font>
              <border>
                <left style="thin">
                  <color auto="1"/>
                </left>
                <right style="thin">
                  <color auto="1"/>
                </right>
                <top style="thin">
                  <color auto="1"/>
                </top>
                <bottom style="thin">
                  <color auto="1"/>
                </bottom>
                <vertical/>
                <horizontal/>
              </border>
            </x14:dxf>
          </x14:cfRule>
          <xm:sqref>CH56:CU57 DM56:DZ57 ER56:FE57 JM56:JZ57 KR56:LE57 IH56:IU57 PM56:PZ57 QR56:RE57 OH56:OU57</xm:sqref>
        </x14:conditionalFormatting>
        <x14:conditionalFormatting xmlns:xm="http://schemas.microsoft.com/office/excel/2006/main">
          <x14:cfRule type="expression" priority="35" id="{E8963FA0-5B22-4644-9F29-A7AA5704DFE8}">
            <xm:f>ESE!CH16&lt;&gt;""</xm:f>
            <x14:dxf>
              <font>
                <color auto="1"/>
              </font>
              <border>
                <left style="thin">
                  <color auto="1"/>
                </left>
                <right style="thin">
                  <color auto="1"/>
                </right>
                <top style="thin">
                  <color auto="1"/>
                </top>
                <bottom style="thin">
                  <color auto="1"/>
                </bottom>
                <vertical/>
                <horizontal/>
              </border>
            </x14:dxf>
          </x14:cfRule>
          <xm:sqref>CV56:CW57 EA56:EB57 FF56:FG57 KA56:KB57 LF56:LG57 IV56:IW57 QA56:QB57 RF56:RG57 OV56:OW57</xm:sqref>
        </x14:conditionalFormatting>
        <x14:conditionalFormatting xmlns:xm="http://schemas.microsoft.com/office/excel/2006/main">
          <x14:cfRule type="expression" priority="36" id="{F7FBEA89-B4D8-4FB6-8447-4D1DCCF340FC}">
            <xm:f>ESE!CH16&lt;&gt;""</xm:f>
            <x14:dxf>
              <font>
                <color auto="1"/>
              </font>
              <border>
                <left style="thin">
                  <color auto="1"/>
                </left>
                <right style="thin">
                  <color auto="1"/>
                </right>
                <top style="thin">
                  <color auto="1"/>
                </top>
                <bottom style="thin">
                  <color auto="1"/>
                </bottom>
                <vertical/>
                <horizontal/>
              </border>
            </x14:dxf>
          </x14:cfRule>
          <xm:sqref>CX56:CZ57 EC56:EE57 FH56:FJ57 KC56:KE57 LH56:LJ57 IX56:IZ57 QC56:QE57 RH56:RJ57 OX56:OZ57</xm:sqref>
        </x14:conditionalFormatting>
        <x14:conditionalFormatting xmlns:xm="http://schemas.microsoft.com/office/excel/2006/main">
          <x14:cfRule type="expression" priority="37" id="{5F510D29-C49D-4BD1-90A1-EC32D4A98F10}">
            <xm:f>ESE!CH16&lt;&gt;""</xm:f>
            <x14:dxf>
              <font>
                <color auto="1"/>
              </font>
              <border>
                <left style="thin">
                  <color auto="1"/>
                </left>
                <right style="thin">
                  <color auto="1"/>
                </right>
                <top style="thin">
                  <color auto="1"/>
                </top>
                <bottom style="thin">
                  <color auto="1"/>
                </bottom>
                <vertical/>
                <horizontal/>
              </border>
            </x14:dxf>
          </x14:cfRule>
          <xm:sqref>DA56:DD57 EF56:EI57 FK56:FN57 KF56:KI57 LK56:LN57 JA56:JD57 QF56:QI57 RK56:RN57 PA56:PD57</xm:sqref>
        </x14:conditionalFormatting>
        <x14:conditionalFormatting xmlns:xm="http://schemas.microsoft.com/office/excel/2006/main">
          <x14:cfRule type="expression" priority="38" id="{947FF698-8127-46D2-B506-E08CA655196F}">
            <xm:f>ESE!CH16&lt;&gt;""</xm:f>
            <x14:dxf>
              <font>
                <color auto="1"/>
              </font>
              <border>
                <left style="thin">
                  <color auto="1"/>
                </left>
                <right style="thin">
                  <color auto="1"/>
                </right>
                <top style="thin">
                  <color auto="1"/>
                </top>
                <bottom style="thin">
                  <color auto="1"/>
                </bottom>
                <vertical/>
                <horizontal/>
              </border>
            </x14:dxf>
          </x14:cfRule>
          <xm:sqref>DE56:DI57 EJ56:EN57 FO56:FS57 KJ56:KN57 LO56:LS57 JE56:JI57 QJ56:QN57 RO56:RS57 PE56:PI57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errorTitle="Valor no valido" error="Selecione una opción de la lista" promptTitle="Nota" prompt="Indique &quot;SI&quot; o &quot;NO&quot;">
          <x14:formula1>
            <xm:f>INICIO!$C$147:$C$149</xm:f>
          </x14:formula1>
          <xm:sqref>AB14:AD15 AB19:AD20 AB24:AD25 AB29:AD30 AB34:AD35 AB39:AD40 AB44:AD45 AB49:AD50 AB59:AD60 AA74:AC75 AA77:AC78 AA80:AC81 AA83:AC84 AA86:AC87 AA89:AC90 AA92:AC93 AA95:AC96 AA98:AC99 AA105:AC106 AA108:AC109 AA111:AC112 AA114:AC115 AA121:AC122 AA124:AC125 AA127:AC128 AA130:AC131 AA133:AC134 AA140:AC141 AA143:AC144 AA146:AC147 AA149:AC150 AA152:AC153 AA155:AC156 AA158:AC159 AA161:AC162 AA164:AC165 AA171:AC172 AA174:AC175 AA177:AC178 AA184:AC185 AA187:AC188 AA190:AC191 AA193:AC194 AA206:AC207 AA209:AC210 AA212:AC213 AA215:AC216 AA218:AC219 AA221:AC222 AA224:AC225 AA227:AC228 AA239:AC240 AA242:AC243 AA245:AC246 AA248:AC249 AA251:AC252 AA254:AC255 AB54:AD55</xm:sqref>
        </x14:dataValidation>
      </x14:dataValidation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13"/>
  <dimension ref="A1"/>
  <sheetViews>
    <sheetView zoomScaleNormal="100" workbookViewId="0">
      <selection activeCell="AH324" sqref="AH324"/>
    </sheetView>
  </sheetViews>
  <sheetFormatPr baseColWidth="10" defaultColWidth="11.42578125" defaultRowHeight="12.75"/>
  <cols>
    <col min="1" max="32" width="3.7109375" style="13" customWidth="1"/>
    <col min="33" max="16384" width="11.42578125" style="13"/>
  </cols>
  <sheetData/>
  <pageMargins left="0.7" right="0.7" top="0.75" bottom="0.75" header="0.3" footer="0.3"/>
  <pageSetup orientation="portrait" horizontalDpi="0" verticalDpi="0" r:id="rId1"/>
  <drawing r:id="rId2"/>
  <legacy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00"/>
  <sheetViews>
    <sheetView workbookViewId="0">
      <selection sqref="A1:V1"/>
    </sheetView>
  </sheetViews>
  <sheetFormatPr baseColWidth="10" defaultColWidth="9.140625" defaultRowHeight="15"/>
  <cols>
    <col min="1" max="11" width="20" style="422" customWidth="1"/>
    <col min="12" max="16384" width="9.140625" style="422"/>
  </cols>
  <sheetData>
    <row r="1" spans="1:11">
      <c r="A1" s="420" t="s">
        <v>526</v>
      </c>
      <c r="B1" s="420" t="s">
        <v>298</v>
      </c>
      <c r="C1" s="420" t="s">
        <v>527</v>
      </c>
      <c r="D1" s="420" t="s">
        <v>299</v>
      </c>
      <c r="E1" s="421" t="s">
        <v>184</v>
      </c>
      <c r="F1" s="421" t="s">
        <v>16</v>
      </c>
      <c r="G1" s="421" t="s">
        <v>528</v>
      </c>
      <c r="H1" s="421" t="s">
        <v>208</v>
      </c>
      <c r="I1" s="421" t="s">
        <v>529</v>
      </c>
      <c r="J1" s="421" t="s">
        <v>530</v>
      </c>
      <c r="K1" s="421" t="s">
        <v>531</v>
      </c>
    </row>
    <row r="2" spans="1:11">
      <c r="A2" s="423" t="str">
        <f>IF('PE-2'!B50="","",'PE-2'!B50)</f>
        <v/>
      </c>
      <c r="B2" s="423" t="str">
        <f>IF('PE-2'!H50="","",'PE-2'!H50)</f>
        <v/>
      </c>
      <c r="C2" s="423" t="str">
        <f>IF('PE-2'!N50="","",'PE-2'!N50)</f>
        <v/>
      </c>
      <c r="D2" s="423" t="str">
        <f>IF('PE-2'!K50="","",'PE-2'!K50)</f>
        <v/>
      </c>
      <c r="E2" s="424" t="str">
        <f>IF('PE-2'!V50="","",'PE-2'!V50)</f>
        <v/>
      </c>
      <c r="F2" s="429" t="str">
        <f>IF('PE-2'!X50="","",'PE-2'!X50)</f>
        <v/>
      </c>
      <c r="G2" s="429" t="str">
        <f>IF('PE-2'!AA50="","",'PE-2'!AA50)</f>
        <v/>
      </c>
      <c r="H2" s="425"/>
      <c r="I2" s="425"/>
      <c r="J2" s="425"/>
      <c r="K2" s="425"/>
    </row>
    <row r="3" spans="1:11">
      <c r="A3" s="423" t="str">
        <f>IF('PE-2'!B51="","",'PE-2'!B51)</f>
        <v/>
      </c>
      <c r="B3" s="423" t="str">
        <f>IF('PE-2'!H51="","",'PE-2'!H51)</f>
        <v/>
      </c>
      <c r="C3" s="423" t="str">
        <f>IF('PE-2'!N51="","",'PE-2'!N51)</f>
        <v/>
      </c>
      <c r="D3" s="423" t="str">
        <f>IF('PE-2'!K51="","",'PE-2'!K51)</f>
        <v/>
      </c>
      <c r="E3" s="424" t="str">
        <f>IF('PE-2'!V51="","",'PE-2'!V51)</f>
        <v/>
      </c>
      <c r="F3" s="429" t="str">
        <f>IF('PE-2'!X51="","",'PE-2'!X51)</f>
        <v/>
      </c>
      <c r="G3" s="429" t="str">
        <f>IF('PE-2'!AA51="","",'PE-2'!AA51)</f>
        <v/>
      </c>
      <c r="H3" s="425"/>
      <c r="I3" s="425"/>
      <c r="J3" s="425"/>
      <c r="K3" s="425"/>
    </row>
    <row r="4" spans="1:11">
      <c r="A4" s="423" t="str">
        <f>IF('PE-2'!B52="","",'PE-2'!B52)</f>
        <v/>
      </c>
      <c r="B4" s="423" t="str">
        <f>IF('PE-2'!H52="","",'PE-2'!H52)</f>
        <v/>
      </c>
      <c r="C4" s="423" t="str">
        <f>IF('PE-2'!N52="","",'PE-2'!N52)</f>
        <v/>
      </c>
      <c r="D4" s="423" t="str">
        <f>IF('PE-2'!K52="","",'PE-2'!K52)</f>
        <v/>
      </c>
      <c r="E4" s="424" t="str">
        <f>IF('PE-2'!V52="","",'PE-2'!V52)</f>
        <v/>
      </c>
      <c r="F4" s="429" t="str">
        <f>IF('PE-2'!X52="","",'PE-2'!X52)</f>
        <v/>
      </c>
      <c r="G4" s="429" t="str">
        <f>IF('PE-2'!AA52="","",'PE-2'!AA52)</f>
        <v/>
      </c>
      <c r="H4" s="425"/>
      <c r="I4" s="425"/>
      <c r="J4" s="425"/>
      <c r="K4" s="425"/>
    </row>
    <row r="5" spans="1:11">
      <c r="A5" s="423" t="str">
        <f>IF('PE-2'!B53="","",'PE-2'!B53)</f>
        <v/>
      </c>
      <c r="B5" s="423" t="str">
        <f>IF('PE-2'!H53="","",'PE-2'!H53)</f>
        <v/>
      </c>
      <c r="C5" s="423" t="str">
        <f>IF('PE-2'!N53="","",'PE-2'!N53)</f>
        <v/>
      </c>
      <c r="D5" s="423" t="str">
        <f>IF('PE-2'!K53="","",'PE-2'!K53)</f>
        <v/>
      </c>
      <c r="E5" s="424" t="str">
        <f>IF('PE-2'!V53="","",'PE-2'!V53)</f>
        <v/>
      </c>
      <c r="F5" s="429" t="str">
        <f>IF('PE-2'!X53="","",'PE-2'!X53)</f>
        <v/>
      </c>
      <c r="G5" s="429" t="str">
        <f>IF('PE-2'!AA53="","",'PE-2'!AA53)</f>
        <v/>
      </c>
      <c r="H5" s="425"/>
      <c r="I5" s="425"/>
      <c r="J5" s="425"/>
      <c r="K5" s="425"/>
    </row>
    <row r="6" spans="1:11">
      <c r="A6" s="423" t="str">
        <f>IF('PE-2'!B54="","",'PE-2'!B54)</f>
        <v/>
      </c>
      <c r="B6" s="423" t="str">
        <f>IF('PE-2'!H54="","",'PE-2'!H54)</f>
        <v/>
      </c>
      <c r="C6" s="423" t="str">
        <f>IF('PE-2'!N54="","",'PE-2'!N54)</f>
        <v/>
      </c>
      <c r="D6" s="423" t="str">
        <f>IF('PE-2'!K54="","",'PE-2'!K54)</f>
        <v/>
      </c>
      <c r="E6" s="424" t="str">
        <f>IF('PE-2'!V54="","",'PE-2'!V54)</f>
        <v/>
      </c>
      <c r="F6" s="429" t="str">
        <f>IF('PE-2'!X54="","",'PE-2'!X54)</f>
        <v/>
      </c>
      <c r="G6" s="429" t="str">
        <f>IF('PE-2'!AA54="","",'PE-2'!AA54)</f>
        <v/>
      </c>
      <c r="H6" s="425"/>
      <c r="I6" s="425"/>
      <c r="J6" s="425"/>
      <c r="K6" s="425"/>
    </row>
    <row r="7" spans="1:11">
      <c r="A7" s="423" t="str">
        <f>IF('PE-2'!B55="","",'PE-2'!B55)</f>
        <v/>
      </c>
      <c r="B7" s="423" t="str">
        <f>IF('PE-2'!H55="","",'PE-2'!H55)</f>
        <v/>
      </c>
      <c r="C7" s="423" t="str">
        <f>IF('PE-2'!N55="","",'PE-2'!N55)</f>
        <v/>
      </c>
      <c r="D7" s="423" t="str">
        <f>IF('PE-2'!K55="","",'PE-2'!K55)</f>
        <v/>
      </c>
      <c r="E7" s="424" t="str">
        <f>IF('PE-2'!V55="","",'PE-2'!V55)</f>
        <v/>
      </c>
      <c r="F7" s="429" t="str">
        <f>IF('PE-2'!X55="","",'PE-2'!X55)</f>
        <v/>
      </c>
      <c r="G7" s="429" t="str">
        <f>IF('PE-2'!AA55="","",'PE-2'!AA55)</f>
        <v/>
      </c>
      <c r="H7" s="425"/>
      <c r="I7" s="425"/>
      <c r="J7" s="425"/>
      <c r="K7" s="425"/>
    </row>
    <row r="8" spans="1:11">
      <c r="A8" s="423" t="str">
        <f>IF('PE-2'!B56="","",'PE-2'!B56)</f>
        <v/>
      </c>
      <c r="B8" s="423" t="str">
        <f>IF('PE-2'!H56="","",'PE-2'!H56)</f>
        <v/>
      </c>
      <c r="C8" s="423" t="str">
        <f>IF('PE-2'!N56="","",'PE-2'!N56)</f>
        <v/>
      </c>
      <c r="D8" s="423" t="str">
        <f>IF('PE-2'!K56="","",'PE-2'!K56)</f>
        <v/>
      </c>
      <c r="E8" s="424" t="str">
        <f>IF('PE-2'!V56="","",'PE-2'!V56)</f>
        <v/>
      </c>
      <c r="F8" s="429" t="str">
        <f>IF('PE-2'!X56="","",'PE-2'!X56)</f>
        <v/>
      </c>
      <c r="G8" s="429" t="str">
        <f>IF('PE-2'!AA56="","",'PE-2'!AA56)</f>
        <v/>
      </c>
      <c r="H8" s="425"/>
      <c r="I8" s="425"/>
      <c r="J8" s="425"/>
      <c r="K8" s="425"/>
    </row>
    <row r="9" spans="1:11">
      <c r="A9" s="423" t="str">
        <f>IF('PE-2'!B57="","",'PE-2'!B57)</f>
        <v/>
      </c>
      <c r="B9" s="423" t="str">
        <f>IF('PE-2'!H57="","",'PE-2'!H57)</f>
        <v/>
      </c>
      <c r="C9" s="423" t="str">
        <f>IF('PE-2'!N57="","",'PE-2'!N57)</f>
        <v/>
      </c>
      <c r="D9" s="423" t="str">
        <f>IF('PE-2'!K57="","",'PE-2'!K57)</f>
        <v/>
      </c>
      <c r="E9" s="424" t="str">
        <f>IF('PE-2'!V57="","",'PE-2'!V57)</f>
        <v/>
      </c>
      <c r="F9" s="429" t="str">
        <f>IF('PE-2'!X57="","",'PE-2'!X57)</f>
        <v/>
      </c>
      <c r="G9" s="429" t="str">
        <f>IF('PE-2'!AA57="","",'PE-2'!AA57)</f>
        <v/>
      </c>
      <c r="H9" s="425"/>
      <c r="I9" s="425"/>
      <c r="J9" s="425"/>
      <c r="K9" s="425"/>
    </row>
    <row r="10" spans="1:11">
      <c r="A10" s="423" t="str">
        <f>IF('PE-2'!B58="","",'PE-2'!B58)</f>
        <v/>
      </c>
      <c r="B10" s="423" t="str">
        <f>IF('PE-2'!H58="","",'PE-2'!H58)</f>
        <v/>
      </c>
      <c r="C10" s="423" t="str">
        <f>IF('PE-2'!N58="","",'PE-2'!N58)</f>
        <v/>
      </c>
      <c r="D10" s="423" t="str">
        <f>IF('PE-2'!K58="","",'PE-2'!K58)</f>
        <v/>
      </c>
      <c r="E10" s="424" t="str">
        <f>IF('PE-2'!V58="","",'PE-2'!V58)</f>
        <v/>
      </c>
      <c r="F10" s="429" t="str">
        <f>IF('PE-2'!X58="","",'PE-2'!X58)</f>
        <v/>
      </c>
      <c r="G10" s="429" t="str">
        <f>IF('PE-2'!AA58="","",'PE-2'!AA58)</f>
        <v/>
      </c>
      <c r="H10" s="425"/>
      <c r="I10" s="425"/>
      <c r="J10" s="425"/>
      <c r="K10" s="425"/>
    </row>
    <row r="11" spans="1:11">
      <c r="A11" s="423" t="str">
        <f>IF('PE-2'!B59="","",'PE-2'!B59)</f>
        <v/>
      </c>
      <c r="B11" s="423" t="str">
        <f>IF('PE-2'!H59="","",'PE-2'!H59)</f>
        <v/>
      </c>
      <c r="C11" s="423" t="str">
        <f>IF('PE-2'!N59="","",'PE-2'!N59)</f>
        <v/>
      </c>
      <c r="D11" s="423" t="str">
        <f>IF('PE-2'!K59="","",'PE-2'!K59)</f>
        <v/>
      </c>
      <c r="E11" s="424" t="str">
        <f>IF('PE-2'!V59="","",'PE-2'!V59)</f>
        <v/>
      </c>
      <c r="F11" s="429" t="str">
        <f>IF('PE-2'!X59="","",'PE-2'!X59)</f>
        <v/>
      </c>
      <c r="G11" s="429" t="str">
        <f>IF('PE-2'!AA59="","",'PE-2'!AA59)</f>
        <v/>
      </c>
      <c r="H11" s="425"/>
      <c r="I11" s="425"/>
      <c r="J11" s="425"/>
      <c r="K11" s="425"/>
    </row>
    <row r="12" spans="1:11">
      <c r="A12" s="423" t="str">
        <f>IF('PE-2'!B60="","",'PE-2'!B60)</f>
        <v/>
      </c>
      <c r="B12" s="423" t="str">
        <f>IF('PE-2'!H60="","",'PE-2'!H60)</f>
        <v/>
      </c>
      <c r="C12" s="423" t="str">
        <f>IF('PE-2'!N60="","",'PE-2'!N60)</f>
        <v/>
      </c>
      <c r="D12" s="423" t="str">
        <f>IF('PE-2'!K60="","",'PE-2'!K60)</f>
        <v/>
      </c>
      <c r="E12" s="424" t="str">
        <f>IF('PE-2'!V60="","",'PE-2'!V60)</f>
        <v/>
      </c>
      <c r="F12" s="429" t="str">
        <f>IF('PE-2'!X60="","",'PE-2'!X60)</f>
        <v/>
      </c>
      <c r="G12" s="429" t="str">
        <f>IF('PE-2'!AA60="","",'PE-2'!AA60)</f>
        <v/>
      </c>
      <c r="H12" s="425"/>
      <c r="I12" s="425"/>
      <c r="J12" s="425"/>
      <c r="K12" s="425"/>
    </row>
    <row r="13" spans="1:11">
      <c r="A13" s="423" t="str">
        <f>IF('PE-2'!B61="","",'PE-2'!B61)</f>
        <v/>
      </c>
      <c r="B13" s="423" t="str">
        <f>IF('PE-2'!H61="","",'PE-2'!H61)</f>
        <v/>
      </c>
      <c r="C13" s="423" t="str">
        <f>IF('PE-2'!N61="","",'PE-2'!N61)</f>
        <v/>
      </c>
      <c r="D13" s="423" t="str">
        <f>IF('PE-2'!K61="","",'PE-2'!K61)</f>
        <v/>
      </c>
      <c r="E13" s="424" t="str">
        <f>IF('PE-2'!V61="","",'PE-2'!V61)</f>
        <v/>
      </c>
      <c r="F13" s="429" t="str">
        <f>IF('PE-2'!X61="","",'PE-2'!X61)</f>
        <v/>
      </c>
      <c r="G13" s="429" t="str">
        <f>IF('PE-2'!AA61="","",'PE-2'!AA61)</f>
        <v/>
      </c>
      <c r="H13" s="425"/>
      <c r="I13" s="425"/>
      <c r="J13" s="425"/>
      <c r="K13" s="425"/>
    </row>
    <row r="14" spans="1:11">
      <c r="A14" s="423" t="str">
        <f>IF('PE-2'!B62="","",'PE-2'!B62)</f>
        <v/>
      </c>
      <c r="B14" s="423" t="str">
        <f>IF('PE-2'!H62="","",'PE-2'!H62)</f>
        <v/>
      </c>
      <c r="C14" s="423" t="str">
        <f>IF('PE-2'!N62="","",'PE-2'!N62)</f>
        <v/>
      </c>
      <c r="D14" s="423" t="str">
        <f>IF('PE-2'!K62="","",'PE-2'!K62)</f>
        <v/>
      </c>
      <c r="E14" s="424" t="str">
        <f>IF('PE-2'!V62="","",'PE-2'!V62)</f>
        <v/>
      </c>
      <c r="F14" s="429" t="str">
        <f>IF('PE-2'!X62="","",'PE-2'!X62)</f>
        <v/>
      </c>
      <c r="G14" s="429" t="str">
        <f>IF('PE-2'!AA62="","",'PE-2'!AA62)</f>
        <v/>
      </c>
      <c r="H14" s="425"/>
      <c r="I14" s="425"/>
      <c r="J14" s="425"/>
      <c r="K14" s="425"/>
    </row>
    <row r="15" spans="1:11">
      <c r="A15" s="423" t="str">
        <f>IF('PE-2'!B63="","",'PE-2'!B63)</f>
        <v/>
      </c>
      <c r="B15" s="423" t="str">
        <f>IF('PE-2'!H63="","",'PE-2'!H63)</f>
        <v/>
      </c>
      <c r="C15" s="423" t="str">
        <f>IF('PE-2'!N63="","",'PE-2'!N63)</f>
        <v/>
      </c>
      <c r="D15" s="423" t="str">
        <f>IF('PE-2'!K63="","",'PE-2'!K63)</f>
        <v/>
      </c>
      <c r="E15" s="424" t="str">
        <f>IF('PE-2'!V63="","",'PE-2'!V63)</f>
        <v/>
      </c>
      <c r="F15" s="429" t="str">
        <f>IF('PE-2'!X63="","",'PE-2'!X63)</f>
        <v/>
      </c>
      <c r="G15" s="429" t="str">
        <f>IF('PE-2'!AA63="","",'PE-2'!AA63)</f>
        <v/>
      </c>
      <c r="H15" s="425"/>
      <c r="I15" s="425"/>
      <c r="J15" s="425"/>
      <c r="K15" s="425"/>
    </row>
    <row r="16" spans="1:11">
      <c r="A16" s="423" t="str">
        <f>IF('PE-2'!B64="","",'PE-2'!B64)</f>
        <v/>
      </c>
      <c r="B16" s="423" t="str">
        <f>IF('PE-2'!H64="","",'PE-2'!H64)</f>
        <v/>
      </c>
      <c r="C16" s="423" t="str">
        <f>IF('PE-2'!N64="","",'PE-2'!N64)</f>
        <v/>
      </c>
      <c r="D16" s="423" t="str">
        <f>IF('PE-2'!K64="","",'PE-2'!K64)</f>
        <v/>
      </c>
      <c r="E16" s="424" t="str">
        <f>IF('PE-2'!V64="","",'PE-2'!V64)</f>
        <v/>
      </c>
      <c r="F16" s="429" t="str">
        <f>IF('PE-2'!X64="","",'PE-2'!X64)</f>
        <v/>
      </c>
      <c r="G16" s="429" t="str">
        <f>IF('PE-2'!AA64="","",'PE-2'!AA64)</f>
        <v/>
      </c>
      <c r="H16" s="425"/>
      <c r="I16" s="425"/>
      <c r="J16" s="425"/>
      <c r="K16" s="425"/>
    </row>
    <row r="17" spans="1:11">
      <c r="A17" s="423" t="str">
        <f>IF('PE-2'!B65="","",'PE-2'!B65)</f>
        <v/>
      </c>
      <c r="B17" s="423" t="str">
        <f>IF('PE-2'!H65="","",'PE-2'!H65)</f>
        <v/>
      </c>
      <c r="C17" s="423" t="str">
        <f>IF('PE-2'!N65="","",'PE-2'!N65)</f>
        <v/>
      </c>
      <c r="D17" s="423" t="str">
        <f>IF('PE-2'!K65="","",'PE-2'!K65)</f>
        <v/>
      </c>
      <c r="E17" s="424" t="str">
        <f>IF('PE-2'!V65="","",'PE-2'!V65)</f>
        <v/>
      </c>
      <c r="F17" s="429" t="str">
        <f>IF('PE-2'!X65="","",'PE-2'!X65)</f>
        <v/>
      </c>
      <c r="G17" s="429" t="str">
        <f>IF('PE-2'!AA65="","",'PE-2'!AA65)</f>
        <v/>
      </c>
      <c r="H17" s="425"/>
      <c r="I17" s="425"/>
      <c r="J17" s="425"/>
      <c r="K17" s="425"/>
    </row>
    <row r="18" spans="1:11">
      <c r="A18" s="423" t="str">
        <f>IF('PE-2'!B66="","",'PE-2'!B66)</f>
        <v/>
      </c>
      <c r="B18" s="423" t="str">
        <f>IF('PE-2'!H66="","",'PE-2'!H66)</f>
        <v/>
      </c>
      <c r="C18" s="423" t="str">
        <f>IF('PE-2'!N66="","",'PE-2'!N66)</f>
        <v/>
      </c>
      <c r="D18" s="423" t="str">
        <f>IF('PE-2'!K66="","",'PE-2'!K66)</f>
        <v/>
      </c>
      <c r="E18" s="424" t="str">
        <f>IF('PE-2'!V66="","",'PE-2'!V66)</f>
        <v/>
      </c>
      <c r="F18" s="429" t="str">
        <f>IF('PE-2'!X66="","",'PE-2'!X66)</f>
        <v/>
      </c>
      <c r="G18" s="429" t="str">
        <f>IF('PE-2'!AA66="","",'PE-2'!AA66)</f>
        <v/>
      </c>
      <c r="H18" s="425"/>
      <c r="I18" s="425"/>
      <c r="J18" s="425"/>
      <c r="K18" s="425"/>
    </row>
    <row r="19" spans="1:11">
      <c r="A19" s="423" t="str">
        <f>IF('PE-2'!B67="","",'PE-2'!B67)</f>
        <v/>
      </c>
      <c r="B19" s="423" t="str">
        <f>IF('PE-2'!H67="","",'PE-2'!H67)</f>
        <v/>
      </c>
      <c r="C19" s="423" t="str">
        <f>IF('PE-2'!N67="","",'PE-2'!N67)</f>
        <v/>
      </c>
      <c r="D19" s="423" t="str">
        <f>IF('PE-2'!K67="","",'PE-2'!K67)</f>
        <v/>
      </c>
      <c r="E19" s="424" t="str">
        <f>IF('PE-2'!V67="","",'PE-2'!V67)</f>
        <v/>
      </c>
      <c r="F19" s="429" t="str">
        <f>IF('PE-2'!X67="","",'PE-2'!X67)</f>
        <v/>
      </c>
      <c r="G19" s="429" t="str">
        <f>IF('PE-2'!AA67="","",'PE-2'!AA67)</f>
        <v/>
      </c>
      <c r="H19" s="425"/>
      <c r="I19" s="425"/>
      <c r="J19" s="425"/>
      <c r="K19" s="425"/>
    </row>
    <row r="20" spans="1:11">
      <c r="A20" s="423" t="str">
        <f>IF('PE-2'!B68="","",'PE-2'!B68)</f>
        <v/>
      </c>
      <c r="B20" s="423" t="str">
        <f>IF('PE-2'!H68="","",'PE-2'!H68)</f>
        <v/>
      </c>
      <c r="C20" s="423" t="str">
        <f>IF('PE-2'!N68="","",'PE-2'!N68)</f>
        <v/>
      </c>
      <c r="D20" s="423" t="str">
        <f>IF('PE-2'!K68="","",'PE-2'!K68)</f>
        <v/>
      </c>
      <c r="E20" s="424" t="str">
        <f>IF('PE-2'!V68="","",'PE-2'!V68)</f>
        <v/>
      </c>
      <c r="F20" s="429" t="str">
        <f>IF('PE-2'!X68="","",'PE-2'!X68)</f>
        <v/>
      </c>
      <c r="G20" s="429" t="str">
        <f>IF('PE-2'!AA68="","",'PE-2'!AA68)</f>
        <v/>
      </c>
      <c r="H20" s="425"/>
      <c r="I20" s="425"/>
      <c r="J20" s="425"/>
      <c r="K20" s="425"/>
    </row>
    <row r="21" spans="1:11">
      <c r="A21" s="423" t="str">
        <f>IF('PE-2'!B69="","",'PE-2'!B69)</f>
        <v/>
      </c>
      <c r="B21" s="423" t="str">
        <f>IF('PE-2'!H69="","",'PE-2'!H69)</f>
        <v/>
      </c>
      <c r="C21" s="423" t="str">
        <f>IF('PE-2'!N69="","",'PE-2'!N69)</f>
        <v/>
      </c>
      <c r="D21" s="423" t="str">
        <f>IF('PE-2'!K69="","",'PE-2'!K69)</f>
        <v/>
      </c>
      <c r="E21" s="424" t="str">
        <f>IF('PE-2'!V69="","",'PE-2'!V69)</f>
        <v/>
      </c>
      <c r="F21" s="429" t="str">
        <f>IF('PE-2'!X69="","",'PE-2'!X69)</f>
        <v/>
      </c>
      <c r="G21" s="429" t="str">
        <f>IF('PE-2'!AA69="","",'PE-2'!AA69)</f>
        <v/>
      </c>
      <c r="H21" s="425"/>
      <c r="I21" s="425"/>
      <c r="J21" s="425"/>
      <c r="K21" s="425"/>
    </row>
    <row r="22" spans="1:11">
      <c r="A22" s="423" t="str">
        <f>IF('PE-2'!B70="","",'PE-2'!B70)</f>
        <v/>
      </c>
      <c r="B22" s="423" t="str">
        <f>IF('PE-2'!H70="","",'PE-2'!H70)</f>
        <v/>
      </c>
      <c r="C22" s="423" t="str">
        <f>IF('PE-2'!N70="","",'PE-2'!N70)</f>
        <v/>
      </c>
      <c r="D22" s="423" t="str">
        <f>IF('PE-2'!K70="","",'PE-2'!K70)</f>
        <v/>
      </c>
      <c r="E22" s="424" t="str">
        <f>IF('PE-2'!V70="","",'PE-2'!V70)</f>
        <v/>
      </c>
      <c r="F22" s="429" t="str">
        <f>IF('PE-2'!X70="","",'PE-2'!X70)</f>
        <v/>
      </c>
      <c r="G22" s="429" t="str">
        <f>IF('PE-2'!AA70="","",'PE-2'!AA70)</f>
        <v/>
      </c>
      <c r="H22" s="425"/>
      <c r="I22" s="425"/>
      <c r="J22" s="425"/>
      <c r="K22" s="425"/>
    </row>
    <row r="23" spans="1:11">
      <c r="A23" s="423" t="str">
        <f>IF('PE-2'!B71="","",'PE-2'!B71)</f>
        <v/>
      </c>
      <c r="B23" s="423" t="str">
        <f>IF('PE-2'!H71="","",'PE-2'!H71)</f>
        <v/>
      </c>
      <c r="C23" s="423" t="str">
        <f>IF('PE-2'!N71="","",'PE-2'!N71)</f>
        <v/>
      </c>
      <c r="D23" s="423" t="str">
        <f>IF('PE-2'!K71="","",'PE-2'!K71)</f>
        <v/>
      </c>
      <c r="E23" s="424" t="str">
        <f>IF('PE-2'!V71="","",'PE-2'!V71)</f>
        <v/>
      </c>
      <c r="F23" s="429" t="str">
        <f>IF('PE-2'!X71="","",'PE-2'!X71)</f>
        <v/>
      </c>
      <c r="G23" s="429" t="str">
        <f>IF('PE-2'!AA71="","",'PE-2'!AA71)</f>
        <v/>
      </c>
      <c r="H23" s="425"/>
      <c r="I23" s="425"/>
      <c r="J23" s="425"/>
      <c r="K23" s="425"/>
    </row>
    <row r="24" spans="1:11">
      <c r="A24" s="423" t="str">
        <f>IF('PE-2'!B72="","",'PE-2'!B72)</f>
        <v/>
      </c>
      <c r="B24" s="423" t="str">
        <f>IF('PE-2'!H72="","",'PE-2'!H72)</f>
        <v/>
      </c>
      <c r="C24" s="423" t="str">
        <f>IF('PE-2'!N72="","",'PE-2'!N72)</f>
        <v/>
      </c>
      <c r="D24" s="423" t="str">
        <f>IF('PE-2'!K72="","",'PE-2'!K72)</f>
        <v/>
      </c>
      <c r="E24" s="424" t="str">
        <f>IF('PE-2'!V72="","",'PE-2'!V72)</f>
        <v/>
      </c>
      <c r="F24" s="429" t="str">
        <f>IF('PE-2'!X72="","",'PE-2'!X72)</f>
        <v/>
      </c>
      <c r="G24" s="429" t="str">
        <f>IF('PE-2'!AA72="","",'PE-2'!AA72)</f>
        <v/>
      </c>
      <c r="H24" s="425"/>
      <c r="I24" s="425"/>
      <c r="J24" s="425"/>
      <c r="K24" s="425"/>
    </row>
    <row r="25" spans="1:11">
      <c r="A25" s="423" t="str">
        <f>IF('PE-2'!B73="","",'PE-2'!B73)</f>
        <v/>
      </c>
      <c r="B25" s="423" t="str">
        <f>IF('PE-2'!H73="","",'PE-2'!H73)</f>
        <v/>
      </c>
      <c r="C25" s="423" t="str">
        <f>IF('PE-2'!N73="","",'PE-2'!N73)</f>
        <v/>
      </c>
      <c r="D25" s="423" t="str">
        <f>IF('PE-2'!K73="","",'PE-2'!K73)</f>
        <v/>
      </c>
      <c r="E25" s="424" t="str">
        <f>IF('PE-2'!V73="","",'PE-2'!V73)</f>
        <v/>
      </c>
      <c r="F25" s="429" t="str">
        <f>IF('PE-2'!X73="","",'PE-2'!X73)</f>
        <v/>
      </c>
      <c r="G25" s="429" t="str">
        <f>IF('PE-2'!AA73="","",'PE-2'!AA73)</f>
        <v/>
      </c>
      <c r="H25" s="425"/>
      <c r="I25" s="425"/>
      <c r="J25" s="425"/>
      <c r="K25" s="425"/>
    </row>
    <row r="26" spans="1:11">
      <c r="A26" s="423" t="str">
        <f>IF('PE-2'!B74="","",'PE-2'!B74)</f>
        <v/>
      </c>
      <c r="B26" s="423" t="str">
        <f>IF('PE-2'!H74="","",'PE-2'!H74)</f>
        <v/>
      </c>
      <c r="C26" s="423" t="str">
        <f>IF('PE-2'!N74="","",'PE-2'!N74)</f>
        <v/>
      </c>
      <c r="D26" s="423" t="str">
        <f>IF('PE-2'!K74="","",'PE-2'!K74)</f>
        <v/>
      </c>
      <c r="E26" s="424" t="str">
        <f>IF('PE-2'!V74="","",'PE-2'!V74)</f>
        <v/>
      </c>
      <c r="F26" s="429" t="str">
        <f>IF('PE-2'!X74="","",'PE-2'!X74)</f>
        <v/>
      </c>
      <c r="G26" s="429" t="str">
        <f>IF('PE-2'!AA74="","",'PE-2'!AA74)</f>
        <v/>
      </c>
      <c r="H26" s="425"/>
      <c r="I26" s="425"/>
      <c r="J26" s="425"/>
      <c r="K26" s="425"/>
    </row>
    <row r="27" spans="1:11">
      <c r="A27" s="423" t="str">
        <f>IF('PE-2'!B75="","",'PE-2'!B75)</f>
        <v/>
      </c>
      <c r="B27" s="423" t="str">
        <f>IF('PE-2'!H75="","",'PE-2'!H75)</f>
        <v/>
      </c>
      <c r="C27" s="423" t="str">
        <f>IF('PE-2'!N75="","",'PE-2'!N75)</f>
        <v/>
      </c>
      <c r="D27" s="423" t="str">
        <f>IF('PE-2'!K75="","",'PE-2'!K75)</f>
        <v/>
      </c>
      <c r="E27" s="424" t="str">
        <f>IF('PE-2'!V75="","",'PE-2'!V75)</f>
        <v/>
      </c>
      <c r="F27" s="429" t="str">
        <f>IF('PE-2'!X75="","",'PE-2'!X75)</f>
        <v/>
      </c>
      <c r="G27" s="429" t="str">
        <f>IF('PE-2'!AA75="","",'PE-2'!AA75)</f>
        <v/>
      </c>
      <c r="H27" s="425"/>
      <c r="I27" s="425"/>
      <c r="J27" s="425"/>
      <c r="K27" s="425"/>
    </row>
    <row r="28" spans="1:11">
      <c r="A28" s="423" t="str">
        <f>IF('PE-2'!B76="","",'PE-2'!B76)</f>
        <v/>
      </c>
      <c r="B28" s="423" t="str">
        <f>IF('PE-2'!H76="","",'PE-2'!H76)</f>
        <v/>
      </c>
      <c r="C28" s="423" t="str">
        <f>IF('PE-2'!N76="","",'PE-2'!N76)</f>
        <v/>
      </c>
      <c r="D28" s="423" t="str">
        <f>IF('PE-2'!K76="","",'PE-2'!K76)</f>
        <v/>
      </c>
      <c r="E28" s="424" t="str">
        <f>IF('PE-2'!V76="","",'PE-2'!V76)</f>
        <v/>
      </c>
      <c r="F28" s="429" t="str">
        <f>IF('PE-2'!X76="","",'PE-2'!X76)</f>
        <v/>
      </c>
      <c r="G28" s="429" t="str">
        <f>IF('PE-2'!AA76="","",'PE-2'!AA76)</f>
        <v/>
      </c>
      <c r="H28" s="425"/>
      <c r="I28" s="425"/>
      <c r="J28" s="425"/>
      <c r="K28" s="425"/>
    </row>
    <row r="29" spans="1:11">
      <c r="A29" s="423" t="str">
        <f>IF('PE-2'!B77="","",'PE-2'!B77)</f>
        <v/>
      </c>
      <c r="B29" s="423" t="str">
        <f>IF('PE-2'!H77="","",'PE-2'!H77)</f>
        <v/>
      </c>
      <c r="C29" s="423" t="str">
        <f>IF('PE-2'!N77="","",'PE-2'!N77)</f>
        <v/>
      </c>
      <c r="D29" s="423" t="str">
        <f>IF('PE-2'!K77="","",'PE-2'!K77)</f>
        <v/>
      </c>
      <c r="E29" s="424" t="str">
        <f>IF('PE-2'!V77="","",'PE-2'!V77)</f>
        <v/>
      </c>
      <c r="F29" s="429" t="str">
        <f>IF('PE-2'!X77="","",'PE-2'!X77)</f>
        <v/>
      </c>
      <c r="G29" s="429" t="str">
        <f>IF('PE-2'!AA77="","",'PE-2'!AA77)</f>
        <v/>
      </c>
      <c r="H29" s="425"/>
      <c r="I29" s="425"/>
      <c r="J29" s="425"/>
      <c r="K29" s="425"/>
    </row>
    <row r="30" spans="1:11">
      <c r="A30" s="423" t="str">
        <f>IF('PE-2'!B78="","",'PE-2'!B78)</f>
        <v/>
      </c>
      <c r="B30" s="423" t="str">
        <f>IF('PE-2'!H78="","",'PE-2'!H78)</f>
        <v/>
      </c>
      <c r="C30" s="423" t="str">
        <f>IF('PE-2'!N78="","",'PE-2'!N78)</f>
        <v/>
      </c>
      <c r="D30" s="423" t="str">
        <f>IF('PE-2'!K78="","",'PE-2'!K78)</f>
        <v/>
      </c>
      <c r="E30" s="424" t="str">
        <f>IF('PE-2'!V78="","",'PE-2'!V78)</f>
        <v/>
      </c>
      <c r="F30" s="429" t="str">
        <f>IF('PE-2'!X78="","",'PE-2'!X78)</f>
        <v/>
      </c>
      <c r="G30" s="429" t="str">
        <f>IF('PE-2'!AA78="","",'PE-2'!AA78)</f>
        <v/>
      </c>
      <c r="H30" s="425"/>
      <c r="I30" s="425"/>
      <c r="J30" s="425"/>
      <c r="K30" s="425"/>
    </row>
    <row r="31" spans="1:11">
      <c r="A31" s="423" t="str">
        <f>IF('PE-2'!B79="","",'PE-2'!B79)</f>
        <v/>
      </c>
      <c r="B31" s="423" t="str">
        <f>IF('PE-2'!H79="","",'PE-2'!H79)</f>
        <v/>
      </c>
      <c r="C31" s="423" t="str">
        <f>IF('PE-2'!N79="","",'PE-2'!N79)</f>
        <v/>
      </c>
      <c r="D31" s="423" t="str">
        <f>IF('PE-2'!K79="","",'PE-2'!K79)</f>
        <v/>
      </c>
      <c r="E31" s="424" t="str">
        <f>IF('PE-2'!V79="","",'PE-2'!V79)</f>
        <v/>
      </c>
      <c r="F31" s="429" t="str">
        <f>IF('PE-2'!X79="","",'PE-2'!X79)</f>
        <v/>
      </c>
      <c r="G31" s="429" t="str">
        <f>IF('PE-2'!AA79="","",'PE-2'!AA79)</f>
        <v/>
      </c>
      <c r="H31" s="425"/>
      <c r="I31" s="425"/>
      <c r="J31" s="425"/>
      <c r="K31" s="425"/>
    </row>
    <row r="32" spans="1:11">
      <c r="A32" s="423" t="str">
        <f>IF('PE-2'!B80="","",'PE-2'!B80)</f>
        <v/>
      </c>
      <c r="B32" s="423" t="str">
        <f>IF('PE-2'!H80="","",'PE-2'!H80)</f>
        <v/>
      </c>
      <c r="C32" s="423" t="str">
        <f>IF('PE-2'!N80="","",'PE-2'!N80)</f>
        <v/>
      </c>
      <c r="D32" s="423" t="str">
        <f>IF('PE-2'!K80="","",'PE-2'!K80)</f>
        <v/>
      </c>
      <c r="E32" s="424" t="str">
        <f>IF('PE-2'!V80="","",'PE-2'!V80)</f>
        <v/>
      </c>
      <c r="F32" s="429" t="str">
        <f>IF('PE-2'!X80="","",'PE-2'!X80)</f>
        <v/>
      </c>
      <c r="G32" s="429" t="str">
        <f>IF('PE-2'!AA80="","",'PE-2'!AA80)</f>
        <v/>
      </c>
      <c r="H32" s="425"/>
      <c r="I32" s="425"/>
      <c r="J32" s="425"/>
      <c r="K32" s="425"/>
    </row>
    <row r="33" spans="1:11">
      <c r="A33" s="423" t="str">
        <f>IF('PE-2'!B81="","",'PE-2'!B81)</f>
        <v/>
      </c>
      <c r="B33" s="423" t="str">
        <f>IF('PE-2'!H81="","",'PE-2'!H81)</f>
        <v/>
      </c>
      <c r="C33" s="423" t="str">
        <f>IF('PE-2'!N81="","",'PE-2'!N81)</f>
        <v/>
      </c>
      <c r="D33" s="423" t="str">
        <f>IF('PE-2'!K81="","",'PE-2'!K81)</f>
        <v/>
      </c>
      <c r="E33" s="424" t="str">
        <f>IF('PE-2'!V81="","",'PE-2'!V81)</f>
        <v/>
      </c>
      <c r="F33" s="429" t="str">
        <f>IF('PE-2'!X81="","",'PE-2'!X81)</f>
        <v/>
      </c>
      <c r="G33" s="429" t="str">
        <f>IF('PE-2'!AA81="","",'PE-2'!AA81)</f>
        <v/>
      </c>
      <c r="H33" s="425"/>
      <c r="I33" s="425"/>
      <c r="J33" s="425"/>
      <c r="K33" s="425"/>
    </row>
    <row r="34" spans="1:11">
      <c r="A34" s="423" t="str">
        <f>IF('PE-2'!B82="","",'PE-2'!B82)</f>
        <v/>
      </c>
      <c r="B34" s="423" t="str">
        <f>IF('PE-2'!H82="","",'PE-2'!H82)</f>
        <v/>
      </c>
      <c r="C34" s="423" t="str">
        <f>IF('PE-2'!N82="","",'PE-2'!N82)</f>
        <v/>
      </c>
      <c r="D34" s="423" t="str">
        <f>IF('PE-2'!K82="","",'PE-2'!K82)</f>
        <v/>
      </c>
      <c r="E34" s="424" t="str">
        <f>IF('PE-2'!V82="","",'PE-2'!V82)</f>
        <v/>
      </c>
      <c r="F34" s="429" t="str">
        <f>IF('PE-2'!X82="","",'PE-2'!X82)</f>
        <v/>
      </c>
      <c r="G34" s="429" t="str">
        <f>IF('PE-2'!AA82="","",'PE-2'!AA82)</f>
        <v/>
      </c>
      <c r="H34" s="425"/>
      <c r="I34" s="425"/>
      <c r="J34" s="425"/>
      <c r="K34" s="425"/>
    </row>
    <row r="35" spans="1:11">
      <c r="A35" s="423" t="str">
        <f>IF('PE-2'!B83="","",'PE-2'!B83)</f>
        <v/>
      </c>
      <c r="B35" s="423" t="str">
        <f>IF('PE-2'!H83="","",'PE-2'!H83)</f>
        <v/>
      </c>
      <c r="C35" s="423" t="str">
        <f>IF('PE-2'!N83="","",'PE-2'!N83)</f>
        <v/>
      </c>
      <c r="D35" s="423" t="str">
        <f>IF('PE-2'!K83="","",'PE-2'!K83)</f>
        <v/>
      </c>
      <c r="E35" s="424" t="str">
        <f>IF('PE-2'!V83="","",'PE-2'!V83)</f>
        <v/>
      </c>
      <c r="F35" s="429" t="str">
        <f>IF('PE-2'!X83="","",'PE-2'!X83)</f>
        <v/>
      </c>
      <c r="G35" s="429" t="str">
        <f>IF('PE-2'!AA83="","",'PE-2'!AA83)</f>
        <v/>
      </c>
      <c r="H35" s="425"/>
      <c r="I35" s="425"/>
      <c r="J35" s="425"/>
      <c r="K35" s="425"/>
    </row>
    <row r="36" spans="1:11">
      <c r="A36" s="423" t="str">
        <f>IF('PE-2'!B84="","",'PE-2'!B84)</f>
        <v/>
      </c>
      <c r="B36" s="423" t="str">
        <f>IF('PE-2'!H84="","",'PE-2'!H84)</f>
        <v/>
      </c>
      <c r="C36" s="423" t="str">
        <f>IF('PE-2'!N84="","",'PE-2'!N84)</f>
        <v/>
      </c>
      <c r="D36" s="423" t="str">
        <f>IF('PE-2'!K84="","",'PE-2'!K84)</f>
        <v/>
      </c>
      <c r="E36" s="424" t="str">
        <f>IF('PE-2'!V84="","",'PE-2'!V84)</f>
        <v/>
      </c>
      <c r="F36" s="429" t="str">
        <f>IF('PE-2'!X84="","",'PE-2'!X84)</f>
        <v/>
      </c>
      <c r="G36" s="429" t="str">
        <f>IF('PE-2'!AA84="","",'PE-2'!AA84)</f>
        <v/>
      </c>
      <c r="H36" s="425"/>
      <c r="I36" s="425"/>
      <c r="J36" s="425"/>
      <c r="K36" s="425"/>
    </row>
    <row r="37" spans="1:11">
      <c r="A37" s="423" t="str">
        <f>IF('PE-2'!B85="","",'PE-2'!B85)</f>
        <v/>
      </c>
      <c r="B37" s="423" t="str">
        <f>IF('PE-2'!H85="","",'PE-2'!H85)</f>
        <v/>
      </c>
      <c r="C37" s="423" t="str">
        <f>IF('PE-2'!N85="","",'PE-2'!N85)</f>
        <v/>
      </c>
      <c r="D37" s="423" t="str">
        <f>IF('PE-2'!K85="","",'PE-2'!K85)</f>
        <v/>
      </c>
      <c r="E37" s="424" t="str">
        <f>IF('PE-2'!V85="","",'PE-2'!V85)</f>
        <v/>
      </c>
      <c r="F37" s="429" t="str">
        <f>IF('PE-2'!X85="","",'PE-2'!X85)</f>
        <v/>
      </c>
      <c r="G37" s="429" t="str">
        <f>IF('PE-2'!AA85="","",'PE-2'!AA85)</f>
        <v/>
      </c>
      <c r="H37" s="425"/>
      <c r="I37" s="425"/>
      <c r="J37" s="425"/>
      <c r="K37" s="425"/>
    </row>
    <row r="38" spans="1:11">
      <c r="A38" s="423" t="str">
        <f>IF('PE-2'!B86="","",'PE-2'!B86)</f>
        <v/>
      </c>
      <c r="B38" s="423" t="str">
        <f>IF('PE-2'!H86="","",'PE-2'!H86)</f>
        <v/>
      </c>
      <c r="C38" s="423" t="str">
        <f>IF('PE-2'!N86="","",'PE-2'!N86)</f>
        <v/>
      </c>
      <c r="D38" s="423" t="str">
        <f>IF('PE-2'!K86="","",'PE-2'!K86)</f>
        <v/>
      </c>
      <c r="E38" s="424" t="str">
        <f>IF('PE-2'!V86="","",'PE-2'!V86)</f>
        <v/>
      </c>
      <c r="F38" s="429" t="str">
        <f>IF('PE-2'!X86="","",'PE-2'!X86)</f>
        <v/>
      </c>
      <c r="G38" s="429" t="str">
        <f>IF('PE-2'!AA86="","",'PE-2'!AA86)</f>
        <v/>
      </c>
      <c r="H38" s="425"/>
      <c r="I38" s="425"/>
      <c r="J38" s="425"/>
      <c r="K38" s="425"/>
    </row>
    <row r="39" spans="1:11">
      <c r="A39" s="423" t="str">
        <f>IF('PE-2'!B87="","",'PE-2'!B87)</f>
        <v/>
      </c>
      <c r="B39" s="423" t="str">
        <f>IF('PE-2'!H87="","",'PE-2'!H87)</f>
        <v/>
      </c>
      <c r="C39" s="423" t="str">
        <f>IF('PE-2'!N87="","",'PE-2'!N87)</f>
        <v/>
      </c>
      <c r="D39" s="423" t="str">
        <f>IF('PE-2'!K87="","",'PE-2'!K87)</f>
        <v/>
      </c>
      <c r="E39" s="424" t="str">
        <f>IF('PE-2'!V87="","",'PE-2'!V87)</f>
        <v/>
      </c>
      <c r="F39" s="429" t="str">
        <f>IF('PE-2'!X87="","",'PE-2'!X87)</f>
        <v/>
      </c>
      <c r="G39" s="429" t="str">
        <f>IF('PE-2'!AA87="","",'PE-2'!AA87)</f>
        <v/>
      </c>
      <c r="H39" s="425"/>
      <c r="I39" s="425"/>
      <c r="J39" s="425"/>
      <c r="K39" s="425"/>
    </row>
    <row r="40" spans="1:11">
      <c r="A40" s="423" t="str">
        <f>IF('PE-2'!B88="","",'PE-2'!B88)</f>
        <v/>
      </c>
      <c r="B40" s="423" t="str">
        <f>IF('PE-2'!H88="","",'PE-2'!H88)</f>
        <v/>
      </c>
      <c r="C40" s="423" t="str">
        <f>IF('PE-2'!N88="","",'PE-2'!N88)</f>
        <v/>
      </c>
      <c r="D40" s="423" t="str">
        <f>IF('PE-2'!K88="","",'PE-2'!K88)</f>
        <v/>
      </c>
      <c r="E40" s="424" t="str">
        <f>IF('PE-2'!V88="","",'PE-2'!V88)</f>
        <v/>
      </c>
      <c r="F40" s="429" t="str">
        <f>IF('PE-2'!X88="","",'PE-2'!X88)</f>
        <v/>
      </c>
      <c r="G40" s="429" t="str">
        <f>IF('PE-2'!AA88="","",'PE-2'!AA88)</f>
        <v/>
      </c>
      <c r="H40" s="425"/>
      <c r="I40" s="425"/>
      <c r="J40" s="425"/>
      <c r="K40" s="425"/>
    </row>
    <row r="41" spans="1:11">
      <c r="A41" s="423" t="str">
        <f>IF('PE-2'!B89="","",'PE-2'!B89)</f>
        <v/>
      </c>
      <c r="B41" s="423" t="str">
        <f>IF('PE-2'!H89="","",'PE-2'!H89)</f>
        <v/>
      </c>
      <c r="C41" s="423" t="str">
        <f>IF('PE-2'!N89="","",'PE-2'!N89)</f>
        <v/>
      </c>
      <c r="D41" s="423" t="str">
        <f>IF('PE-2'!K89="","",'PE-2'!K89)</f>
        <v/>
      </c>
      <c r="E41" s="424" t="str">
        <f>IF('PE-2'!V89="","",'PE-2'!V89)</f>
        <v/>
      </c>
      <c r="F41" s="429" t="str">
        <f>IF('PE-2'!X89="","",'PE-2'!X89)</f>
        <v/>
      </c>
      <c r="G41" s="429" t="str">
        <f>IF('PE-2'!AA89="","",'PE-2'!AA89)</f>
        <v/>
      </c>
      <c r="H41" s="425"/>
      <c r="I41" s="425"/>
      <c r="J41" s="425"/>
      <c r="K41" s="425"/>
    </row>
    <row r="42" spans="1:11">
      <c r="A42" s="423" t="str">
        <f>IF('PE-2'!B90="","",'PE-2'!B90)</f>
        <v/>
      </c>
      <c r="B42" s="423" t="str">
        <f>IF('PE-2'!H90="","",'PE-2'!H90)</f>
        <v/>
      </c>
      <c r="C42" s="423" t="str">
        <f>IF('PE-2'!N90="","",'PE-2'!N90)</f>
        <v/>
      </c>
      <c r="D42" s="423" t="str">
        <f>IF('PE-2'!K90="","",'PE-2'!K90)</f>
        <v/>
      </c>
      <c r="E42" s="424" t="str">
        <f>IF('PE-2'!V90="","",'PE-2'!V90)</f>
        <v/>
      </c>
      <c r="F42" s="429" t="str">
        <f>IF('PE-2'!X90="","",'PE-2'!X90)</f>
        <v/>
      </c>
      <c r="G42" s="429" t="str">
        <f>IF('PE-2'!AA90="","",'PE-2'!AA90)</f>
        <v/>
      </c>
      <c r="H42" s="425"/>
      <c r="I42" s="425"/>
      <c r="J42" s="425"/>
      <c r="K42" s="425"/>
    </row>
    <row r="43" spans="1:11">
      <c r="A43" s="423" t="str">
        <f>IF('PE-2'!B91="","",'PE-2'!B91)</f>
        <v/>
      </c>
      <c r="B43" s="423" t="str">
        <f>IF('PE-2'!H91="","",'PE-2'!H91)</f>
        <v/>
      </c>
      <c r="C43" s="423" t="str">
        <f>IF('PE-2'!N91="","",'PE-2'!N91)</f>
        <v/>
      </c>
      <c r="D43" s="423" t="str">
        <f>IF('PE-2'!K91="","",'PE-2'!K91)</f>
        <v/>
      </c>
      <c r="E43" s="424" t="str">
        <f>IF('PE-2'!V91="","",'PE-2'!V91)</f>
        <v/>
      </c>
      <c r="F43" s="429" t="str">
        <f>IF('PE-2'!X91="","",'PE-2'!X91)</f>
        <v/>
      </c>
      <c r="G43" s="429" t="str">
        <f>IF('PE-2'!AA91="","",'PE-2'!AA91)</f>
        <v/>
      </c>
      <c r="H43" s="425"/>
      <c r="I43" s="425"/>
      <c r="J43" s="425"/>
      <c r="K43" s="425"/>
    </row>
    <row r="44" spans="1:11">
      <c r="A44" s="423" t="str">
        <f>IF('PE-2'!B92="","",'PE-2'!B92)</f>
        <v/>
      </c>
      <c r="B44" s="423" t="str">
        <f>IF('PE-2'!H92="","",'PE-2'!H92)</f>
        <v/>
      </c>
      <c r="C44" s="423" t="str">
        <f>IF('PE-2'!N92="","",'PE-2'!N92)</f>
        <v/>
      </c>
      <c r="D44" s="423" t="str">
        <f>IF('PE-2'!K92="","",'PE-2'!K92)</f>
        <v/>
      </c>
      <c r="E44" s="424" t="str">
        <f>IF('PE-2'!V92="","",'PE-2'!V92)</f>
        <v/>
      </c>
      <c r="F44" s="429" t="str">
        <f>IF('PE-2'!X92="","",'PE-2'!X92)</f>
        <v/>
      </c>
      <c r="G44" s="429" t="str">
        <f>IF('PE-2'!AA92="","",'PE-2'!AA92)</f>
        <v/>
      </c>
      <c r="H44" s="425"/>
      <c r="I44" s="425"/>
      <c r="J44" s="425"/>
      <c r="K44" s="425"/>
    </row>
    <row r="45" spans="1:11">
      <c r="A45" s="423" t="str">
        <f>IF('PE-2'!B93="","",'PE-2'!B93)</f>
        <v/>
      </c>
      <c r="B45" s="423" t="str">
        <f>IF('PE-2'!H93="","",'PE-2'!H93)</f>
        <v/>
      </c>
      <c r="C45" s="423" t="str">
        <f>IF('PE-2'!N93="","",'PE-2'!N93)</f>
        <v/>
      </c>
      <c r="D45" s="423" t="str">
        <f>IF('PE-2'!K93="","",'PE-2'!K93)</f>
        <v/>
      </c>
      <c r="E45" s="424" t="str">
        <f>IF('PE-2'!V93="","",'PE-2'!V93)</f>
        <v/>
      </c>
      <c r="F45" s="429" t="str">
        <f>IF('PE-2'!X93="","",'PE-2'!X93)</f>
        <v/>
      </c>
      <c r="G45" s="429" t="str">
        <f>IF('PE-2'!AA93="","",'PE-2'!AA93)</f>
        <v/>
      </c>
      <c r="H45" s="425"/>
      <c r="I45" s="425"/>
      <c r="J45" s="425"/>
      <c r="K45" s="425"/>
    </row>
    <row r="46" spans="1:11">
      <c r="A46" s="423" t="str">
        <f>IF('PE-2'!B94="","",'PE-2'!B94)</f>
        <v/>
      </c>
      <c r="B46" s="423" t="str">
        <f>IF('PE-2'!H94="","",'PE-2'!H94)</f>
        <v/>
      </c>
      <c r="C46" s="423" t="str">
        <f>IF('PE-2'!N94="","",'PE-2'!N94)</f>
        <v/>
      </c>
      <c r="D46" s="423" t="str">
        <f>IF('PE-2'!K94="","",'PE-2'!K94)</f>
        <v/>
      </c>
      <c r="E46" s="424" t="str">
        <f>IF('PE-2'!V94="","",'PE-2'!V94)</f>
        <v/>
      </c>
      <c r="F46" s="429" t="str">
        <f>IF('PE-2'!X94="","",'PE-2'!X94)</f>
        <v/>
      </c>
      <c r="G46" s="429" t="str">
        <f>IF('PE-2'!AA94="","",'PE-2'!AA94)</f>
        <v/>
      </c>
      <c r="H46" s="425"/>
      <c r="I46" s="425"/>
      <c r="J46" s="425"/>
      <c r="K46" s="425"/>
    </row>
    <row r="47" spans="1:11">
      <c r="A47" s="423" t="str">
        <f>IF('PE-2'!B95="","",'PE-2'!B95)</f>
        <v/>
      </c>
      <c r="B47" s="423" t="str">
        <f>IF('PE-2'!H95="","",'PE-2'!H95)</f>
        <v/>
      </c>
      <c r="C47" s="423" t="str">
        <f>IF('PE-2'!N95="","",'PE-2'!N95)</f>
        <v/>
      </c>
      <c r="D47" s="423" t="str">
        <f>IF('PE-2'!K95="","",'PE-2'!K95)</f>
        <v/>
      </c>
      <c r="E47" s="424" t="str">
        <f>IF('PE-2'!V95="","",'PE-2'!V95)</f>
        <v/>
      </c>
      <c r="F47" s="429" t="str">
        <f>IF('PE-2'!X95="","",'PE-2'!X95)</f>
        <v/>
      </c>
      <c r="G47" s="429" t="str">
        <f>IF('PE-2'!AA95="","",'PE-2'!AA95)</f>
        <v/>
      </c>
      <c r="H47" s="425"/>
      <c r="I47" s="425"/>
      <c r="J47" s="425"/>
      <c r="K47" s="425"/>
    </row>
    <row r="48" spans="1:11">
      <c r="A48" s="423" t="str">
        <f>IF('PE-2'!B96="","",'PE-2'!B96)</f>
        <v/>
      </c>
      <c r="B48" s="423" t="str">
        <f>IF('PE-2'!H96="","",'PE-2'!H96)</f>
        <v/>
      </c>
      <c r="C48" s="423" t="str">
        <f>IF('PE-2'!N96="","",'PE-2'!N96)</f>
        <v/>
      </c>
      <c r="D48" s="423" t="str">
        <f>IF('PE-2'!K96="","",'PE-2'!K96)</f>
        <v/>
      </c>
      <c r="E48" s="424" t="str">
        <f>IF('PE-2'!V96="","",'PE-2'!V96)</f>
        <v/>
      </c>
      <c r="F48" s="429" t="str">
        <f>IF('PE-2'!X96="","",'PE-2'!X96)</f>
        <v/>
      </c>
      <c r="G48" s="429" t="str">
        <f>IF('PE-2'!AA96="","",'PE-2'!AA96)</f>
        <v/>
      </c>
      <c r="H48" s="425"/>
      <c r="I48" s="425"/>
      <c r="J48" s="425"/>
      <c r="K48" s="425"/>
    </row>
    <row r="49" spans="1:11">
      <c r="A49" s="423" t="str">
        <f>IF('PE-2'!B97="","",'PE-2'!B97)</f>
        <v/>
      </c>
      <c r="B49" s="423" t="str">
        <f>IF('PE-2'!H97="","",'PE-2'!H97)</f>
        <v/>
      </c>
      <c r="C49" s="423" t="str">
        <f>IF('PE-2'!N97="","",'PE-2'!N97)</f>
        <v/>
      </c>
      <c r="D49" s="423" t="str">
        <f>IF('PE-2'!K97="","",'PE-2'!K97)</f>
        <v/>
      </c>
      <c r="E49" s="424" t="str">
        <f>IF('PE-2'!V97="","",'PE-2'!V97)</f>
        <v/>
      </c>
      <c r="F49" s="429" t="str">
        <f>IF('PE-2'!X97="","",'PE-2'!X97)</f>
        <v/>
      </c>
      <c r="G49" s="429" t="str">
        <f>IF('PE-2'!AA97="","",'PE-2'!AA97)</f>
        <v/>
      </c>
      <c r="H49" s="425"/>
      <c r="I49" s="425"/>
      <c r="J49" s="425"/>
      <c r="K49" s="425"/>
    </row>
    <row r="50" spans="1:11">
      <c r="A50" s="423" t="str">
        <f>IF('PE-2'!B98="","",'PE-2'!B98)</f>
        <v/>
      </c>
      <c r="B50" s="423" t="str">
        <f>IF('PE-2'!H98="","",'PE-2'!H98)</f>
        <v/>
      </c>
      <c r="C50" s="423" t="str">
        <f>IF('PE-2'!N98="","",'PE-2'!N98)</f>
        <v/>
      </c>
      <c r="D50" s="423" t="str">
        <f>IF('PE-2'!K98="","",'PE-2'!K98)</f>
        <v/>
      </c>
      <c r="E50" s="424" t="str">
        <f>IF('PE-2'!V98="","",'PE-2'!V98)</f>
        <v/>
      </c>
      <c r="F50" s="429" t="str">
        <f>IF('PE-2'!X98="","",'PE-2'!X98)</f>
        <v/>
      </c>
      <c r="G50" s="429" t="str">
        <f>IF('PE-2'!AA98="","",'PE-2'!AA98)</f>
        <v/>
      </c>
      <c r="H50" s="425"/>
      <c r="I50" s="425"/>
      <c r="J50" s="425"/>
      <c r="K50" s="425"/>
    </row>
    <row r="51" spans="1:11">
      <c r="A51" s="423" t="str">
        <f>IF('PE-2'!B99="","",'PE-2'!B99)</f>
        <v/>
      </c>
      <c r="B51" s="423" t="str">
        <f>IF('PE-2'!H99="","",'PE-2'!H99)</f>
        <v/>
      </c>
      <c r="C51" s="423" t="str">
        <f>IF('PE-2'!N99="","",'PE-2'!N99)</f>
        <v/>
      </c>
      <c r="D51" s="423" t="str">
        <f>IF('PE-2'!K99="","",'PE-2'!K99)</f>
        <v/>
      </c>
      <c r="E51" s="424" t="str">
        <f>IF('PE-2'!V99="","",'PE-2'!V99)</f>
        <v/>
      </c>
      <c r="F51" s="429" t="str">
        <f>IF('PE-2'!X99="","",'PE-2'!X99)</f>
        <v/>
      </c>
      <c r="G51" s="429" t="str">
        <f>IF('PE-2'!AA99="","",'PE-2'!AA99)</f>
        <v/>
      </c>
      <c r="H51" s="425"/>
      <c r="I51" s="425"/>
      <c r="J51" s="425"/>
      <c r="K51" s="425"/>
    </row>
    <row r="52" spans="1:11">
      <c r="A52" s="423" t="str">
        <f>IF('PE-2'!B100="","",'PE-2'!B100)</f>
        <v/>
      </c>
      <c r="B52" s="423" t="str">
        <f>IF('PE-2'!H100="","",'PE-2'!H100)</f>
        <v/>
      </c>
      <c r="C52" s="423" t="str">
        <f>IF('PE-2'!N100="","",'PE-2'!N100)</f>
        <v/>
      </c>
      <c r="D52" s="423" t="str">
        <f>IF('PE-2'!K100="","",'PE-2'!K100)</f>
        <v/>
      </c>
      <c r="E52" s="424" t="str">
        <f>IF('PE-2'!V100="","",'PE-2'!V100)</f>
        <v/>
      </c>
      <c r="F52" s="429" t="str">
        <f>IF('PE-2'!X100="","",'PE-2'!X100)</f>
        <v/>
      </c>
      <c r="G52" s="429" t="str">
        <f>IF('PE-2'!AA100="","",'PE-2'!AA100)</f>
        <v/>
      </c>
      <c r="H52" s="425"/>
      <c r="I52" s="425"/>
      <c r="J52" s="425"/>
      <c r="K52" s="425"/>
    </row>
    <row r="53" spans="1:11">
      <c r="A53" s="423" t="str">
        <f>IF('PE-2'!B101="","",'PE-2'!B101)</f>
        <v/>
      </c>
      <c r="B53" s="423" t="str">
        <f>IF('PE-2'!H101="","",'PE-2'!H101)</f>
        <v/>
      </c>
      <c r="C53" s="423" t="str">
        <f>IF('PE-2'!N101="","",'PE-2'!N101)</f>
        <v/>
      </c>
      <c r="D53" s="423" t="str">
        <f>IF('PE-2'!K101="","",'PE-2'!K101)</f>
        <v/>
      </c>
      <c r="E53" s="424" t="str">
        <f>IF('PE-2'!V101="","",'PE-2'!V101)</f>
        <v/>
      </c>
      <c r="F53" s="429" t="str">
        <f>IF('PE-2'!X101="","",'PE-2'!X101)</f>
        <v/>
      </c>
      <c r="G53" s="429" t="str">
        <f>IF('PE-2'!AA101="","",'PE-2'!AA101)</f>
        <v/>
      </c>
      <c r="H53" s="425"/>
      <c r="I53" s="425"/>
      <c r="J53" s="425"/>
      <c r="K53" s="425"/>
    </row>
    <row r="54" spans="1:11">
      <c r="A54" s="423" t="str">
        <f>IF('PE-2'!B102="","",'PE-2'!B102)</f>
        <v/>
      </c>
      <c r="B54" s="423" t="str">
        <f>IF('PE-2'!H102="","",'PE-2'!H102)</f>
        <v/>
      </c>
      <c r="C54" s="423" t="str">
        <f>IF('PE-2'!N102="","",'PE-2'!N102)</f>
        <v/>
      </c>
      <c r="D54" s="423" t="str">
        <f>IF('PE-2'!K102="","",'PE-2'!K102)</f>
        <v/>
      </c>
      <c r="E54" s="424" t="str">
        <f>IF('PE-2'!V102="","",'PE-2'!V102)</f>
        <v/>
      </c>
      <c r="F54" s="429" t="str">
        <f>IF('PE-2'!X102="","",'PE-2'!X102)</f>
        <v/>
      </c>
      <c r="G54" s="429" t="str">
        <f>IF('PE-2'!AA102="","",'PE-2'!AA102)</f>
        <v/>
      </c>
      <c r="H54" s="425"/>
      <c r="I54" s="425"/>
      <c r="J54" s="425"/>
      <c r="K54" s="425"/>
    </row>
    <row r="55" spans="1:11">
      <c r="A55" s="423" t="str">
        <f>IF('PE-2'!B103="","",'PE-2'!B103)</f>
        <v/>
      </c>
      <c r="B55" s="423" t="str">
        <f>IF('PE-2'!H103="","",'PE-2'!H103)</f>
        <v/>
      </c>
      <c r="C55" s="423" t="str">
        <f>IF('PE-2'!N103="","",'PE-2'!N103)</f>
        <v/>
      </c>
      <c r="D55" s="423" t="str">
        <f>IF('PE-2'!K103="","",'PE-2'!K103)</f>
        <v/>
      </c>
      <c r="E55" s="424" t="str">
        <f>IF('PE-2'!V103="","",'PE-2'!V103)</f>
        <v/>
      </c>
      <c r="F55" s="429" t="str">
        <f>IF('PE-2'!X103="","",'PE-2'!X103)</f>
        <v/>
      </c>
      <c r="G55" s="429" t="str">
        <f>IF('PE-2'!AA103="","",'PE-2'!AA103)</f>
        <v/>
      </c>
      <c r="H55" s="425"/>
      <c r="I55" s="425"/>
      <c r="J55" s="425"/>
      <c r="K55" s="425"/>
    </row>
    <row r="56" spans="1:11">
      <c r="A56" s="423" t="str">
        <f>IF('PE-2'!B104="","",'PE-2'!B104)</f>
        <v/>
      </c>
      <c r="B56" s="423" t="str">
        <f>IF('PE-2'!H104="","",'PE-2'!H104)</f>
        <v/>
      </c>
      <c r="C56" s="423" t="str">
        <f>IF('PE-2'!N104="","",'PE-2'!N104)</f>
        <v/>
      </c>
      <c r="D56" s="423" t="str">
        <f>IF('PE-2'!K104="","",'PE-2'!K104)</f>
        <v/>
      </c>
      <c r="E56" s="424" t="str">
        <f>IF('PE-2'!V104="","",'PE-2'!V104)</f>
        <v/>
      </c>
      <c r="F56" s="429" t="str">
        <f>IF('PE-2'!X104="","",'PE-2'!X104)</f>
        <v/>
      </c>
      <c r="G56" s="429" t="str">
        <f>IF('PE-2'!AA104="","",'PE-2'!AA104)</f>
        <v/>
      </c>
      <c r="H56" s="425"/>
      <c r="I56" s="425"/>
      <c r="J56" s="425"/>
      <c r="K56" s="425"/>
    </row>
    <row r="57" spans="1:11">
      <c r="A57" s="423" t="str">
        <f>IF('PE-2'!B105="","",'PE-2'!B105)</f>
        <v/>
      </c>
      <c r="B57" s="423" t="str">
        <f>IF('PE-2'!H105="","",'PE-2'!H105)</f>
        <v/>
      </c>
      <c r="C57" s="423" t="str">
        <f>IF('PE-2'!N105="","",'PE-2'!N105)</f>
        <v/>
      </c>
      <c r="D57" s="423" t="str">
        <f>IF('PE-2'!K105="","",'PE-2'!K105)</f>
        <v/>
      </c>
      <c r="E57" s="424" t="str">
        <f>IF('PE-2'!V105="","",'PE-2'!V105)</f>
        <v/>
      </c>
      <c r="F57" s="429" t="str">
        <f>IF('PE-2'!X105="","",'PE-2'!X105)</f>
        <v/>
      </c>
      <c r="G57" s="429" t="str">
        <f>IF('PE-2'!AA105="","",'PE-2'!AA105)</f>
        <v/>
      </c>
      <c r="H57" s="425"/>
      <c r="I57" s="425"/>
      <c r="J57" s="425"/>
      <c r="K57" s="425"/>
    </row>
    <row r="58" spans="1:11">
      <c r="A58" s="423" t="str">
        <f>IF('PE-2'!B106="","",'PE-2'!B106)</f>
        <v/>
      </c>
      <c r="B58" s="423" t="str">
        <f>IF('PE-2'!H106="","",'PE-2'!H106)</f>
        <v/>
      </c>
      <c r="C58" s="423" t="str">
        <f>IF('PE-2'!N106="","",'PE-2'!N106)</f>
        <v/>
      </c>
      <c r="D58" s="423" t="str">
        <f>IF('PE-2'!K106="","",'PE-2'!K106)</f>
        <v/>
      </c>
      <c r="E58" s="424" t="str">
        <f>IF('PE-2'!V106="","",'PE-2'!V106)</f>
        <v/>
      </c>
      <c r="F58" s="429" t="str">
        <f>IF('PE-2'!X106="","",'PE-2'!X106)</f>
        <v/>
      </c>
      <c r="G58" s="429" t="str">
        <f>IF('PE-2'!AA106="","",'PE-2'!AA106)</f>
        <v/>
      </c>
      <c r="H58" s="425"/>
      <c r="I58" s="425"/>
      <c r="J58" s="425"/>
      <c r="K58" s="425"/>
    </row>
    <row r="59" spans="1:11">
      <c r="A59" s="423" t="str">
        <f>IF('PE-2'!B107="","",'PE-2'!B107)</f>
        <v/>
      </c>
      <c r="B59" s="423" t="str">
        <f>IF('PE-2'!H107="","",'PE-2'!H107)</f>
        <v/>
      </c>
      <c r="C59" s="423" t="str">
        <f>IF('PE-2'!N107="","",'PE-2'!N107)</f>
        <v/>
      </c>
      <c r="D59" s="423" t="str">
        <f>IF('PE-2'!K107="","",'PE-2'!K107)</f>
        <v/>
      </c>
      <c r="E59" s="424" t="str">
        <f>IF('PE-2'!V107="","",'PE-2'!V107)</f>
        <v/>
      </c>
      <c r="F59" s="429" t="str">
        <f>IF('PE-2'!X107="","",'PE-2'!X107)</f>
        <v/>
      </c>
      <c r="G59" s="429" t="str">
        <f>IF('PE-2'!AA107="","",'PE-2'!AA107)</f>
        <v/>
      </c>
      <c r="H59" s="425"/>
      <c r="I59" s="425"/>
      <c r="J59" s="425"/>
      <c r="K59" s="425"/>
    </row>
    <row r="60" spans="1:11">
      <c r="A60" s="423" t="str">
        <f>IF('PE-2'!B108="","",'PE-2'!B108)</f>
        <v/>
      </c>
      <c r="B60" s="423" t="str">
        <f>IF('PE-2'!H108="","",'PE-2'!H108)</f>
        <v/>
      </c>
      <c r="C60" s="423" t="str">
        <f>IF('PE-2'!N108="","",'PE-2'!N108)</f>
        <v/>
      </c>
      <c r="D60" s="423" t="str">
        <f>IF('PE-2'!K108="","",'PE-2'!K108)</f>
        <v/>
      </c>
      <c r="E60" s="424" t="str">
        <f>IF('PE-2'!V108="","",'PE-2'!V108)</f>
        <v/>
      </c>
      <c r="F60" s="429" t="str">
        <f>IF('PE-2'!X108="","",'PE-2'!X108)</f>
        <v/>
      </c>
      <c r="G60" s="429" t="str">
        <f>IF('PE-2'!AA108="","",'PE-2'!AA108)</f>
        <v/>
      </c>
      <c r="H60" s="425"/>
      <c r="I60" s="425"/>
      <c r="J60" s="425"/>
      <c r="K60" s="425"/>
    </row>
    <row r="61" spans="1:11">
      <c r="A61" s="423" t="str">
        <f>IF('PE-2'!B109="","",'PE-2'!B109)</f>
        <v/>
      </c>
      <c r="B61" s="423" t="str">
        <f>IF('PE-2'!H109="","",'PE-2'!H109)</f>
        <v/>
      </c>
      <c r="C61" s="423" t="str">
        <f>IF('PE-2'!N109="","",'PE-2'!N109)</f>
        <v/>
      </c>
      <c r="D61" s="423" t="str">
        <f>IF('PE-2'!K109="","",'PE-2'!K109)</f>
        <v/>
      </c>
      <c r="E61" s="424" t="str">
        <f>IF('PE-2'!V109="","",'PE-2'!V109)</f>
        <v/>
      </c>
      <c r="F61" s="429" t="str">
        <f>IF('PE-2'!X109="","",'PE-2'!X109)</f>
        <v/>
      </c>
      <c r="G61" s="429" t="str">
        <f>IF('PE-2'!AA109="","",'PE-2'!AA109)</f>
        <v/>
      </c>
      <c r="H61" s="425"/>
      <c r="I61" s="425"/>
      <c r="J61" s="425"/>
      <c r="K61" s="425"/>
    </row>
    <row r="62" spans="1:11">
      <c r="A62" s="423" t="str">
        <f>IF('PE-2'!B110="","",'PE-2'!B110)</f>
        <v/>
      </c>
      <c r="B62" s="423" t="str">
        <f>IF('PE-2'!H110="","",'PE-2'!H110)</f>
        <v/>
      </c>
      <c r="C62" s="423" t="str">
        <f>IF('PE-2'!N110="","",'PE-2'!N110)</f>
        <v/>
      </c>
      <c r="D62" s="423" t="str">
        <f>IF('PE-2'!K110="","",'PE-2'!K110)</f>
        <v/>
      </c>
      <c r="E62" s="424" t="str">
        <f>IF('PE-2'!V110="","",'PE-2'!V110)</f>
        <v/>
      </c>
      <c r="F62" s="429" t="str">
        <f>IF('PE-2'!X110="","",'PE-2'!X110)</f>
        <v/>
      </c>
      <c r="G62" s="429" t="str">
        <f>IF('PE-2'!AA110="","",'PE-2'!AA110)</f>
        <v/>
      </c>
      <c r="H62" s="425"/>
      <c r="I62" s="425"/>
      <c r="J62" s="425"/>
      <c r="K62" s="425"/>
    </row>
    <row r="63" spans="1:11">
      <c r="A63" s="423" t="str">
        <f>IF('PE-2'!B111="","",'PE-2'!B111)</f>
        <v/>
      </c>
      <c r="B63" s="423" t="str">
        <f>IF('PE-2'!H111="","",'PE-2'!H111)</f>
        <v/>
      </c>
      <c r="C63" s="423" t="str">
        <f>IF('PE-2'!N111="","",'PE-2'!N111)</f>
        <v/>
      </c>
      <c r="D63" s="423" t="str">
        <f>IF('PE-2'!K111="","",'PE-2'!K111)</f>
        <v/>
      </c>
      <c r="E63" s="424" t="str">
        <f>IF('PE-2'!V111="","",'PE-2'!V111)</f>
        <v/>
      </c>
      <c r="F63" s="429" t="str">
        <f>IF('PE-2'!X111="","",'PE-2'!X111)</f>
        <v/>
      </c>
      <c r="G63" s="429" t="str">
        <f>IF('PE-2'!AA111="","",'PE-2'!AA111)</f>
        <v/>
      </c>
      <c r="H63" s="425"/>
      <c r="I63" s="425"/>
      <c r="J63" s="425"/>
      <c r="K63" s="425"/>
    </row>
    <row r="64" spans="1:11">
      <c r="A64" s="423" t="str">
        <f>IF('PE-2'!B112="","",'PE-2'!B112)</f>
        <v/>
      </c>
      <c r="B64" s="423" t="str">
        <f>IF('PE-2'!H112="","",'PE-2'!H112)</f>
        <v/>
      </c>
      <c r="C64" s="423" t="str">
        <f>IF('PE-2'!N112="","",'PE-2'!N112)</f>
        <v/>
      </c>
      <c r="D64" s="423" t="str">
        <f>IF('PE-2'!K112="","",'PE-2'!K112)</f>
        <v/>
      </c>
      <c r="E64" s="424" t="str">
        <f>IF('PE-2'!V112="","",'PE-2'!V112)</f>
        <v/>
      </c>
      <c r="F64" s="429" t="str">
        <f>IF('PE-2'!X112="","",'PE-2'!X112)</f>
        <v/>
      </c>
      <c r="G64" s="429" t="str">
        <f>IF('PE-2'!AA112="","",'PE-2'!AA112)</f>
        <v/>
      </c>
      <c r="H64" s="425"/>
      <c r="I64" s="425"/>
      <c r="J64" s="425"/>
      <c r="K64" s="425"/>
    </row>
    <row r="65" spans="1:11">
      <c r="A65" s="423" t="str">
        <f>IF('PE-2'!B113="","",'PE-2'!B113)</f>
        <v/>
      </c>
      <c r="B65" s="423" t="str">
        <f>IF('PE-2'!H113="","",'PE-2'!H113)</f>
        <v/>
      </c>
      <c r="C65" s="423" t="str">
        <f>IF('PE-2'!N113="","",'PE-2'!N113)</f>
        <v/>
      </c>
      <c r="D65" s="423" t="str">
        <f>IF('PE-2'!K113="","",'PE-2'!K113)</f>
        <v/>
      </c>
      <c r="E65" s="424" t="str">
        <f>IF('PE-2'!V113="","",'PE-2'!V113)</f>
        <v/>
      </c>
      <c r="F65" s="429" t="str">
        <f>IF('PE-2'!X113="","",'PE-2'!X113)</f>
        <v/>
      </c>
      <c r="G65" s="429" t="str">
        <f>IF('PE-2'!AA113="","",'PE-2'!AA113)</f>
        <v/>
      </c>
      <c r="H65" s="425"/>
      <c r="I65" s="425"/>
      <c r="J65" s="425"/>
      <c r="K65" s="425"/>
    </row>
    <row r="66" spans="1:11">
      <c r="A66" s="423" t="str">
        <f>IF('PE-2'!B114="","",'PE-2'!B114)</f>
        <v/>
      </c>
      <c r="B66" s="423" t="str">
        <f>IF('PE-2'!H114="","",'PE-2'!H114)</f>
        <v/>
      </c>
      <c r="C66" s="423" t="str">
        <f>IF('PE-2'!N114="","",'PE-2'!N114)</f>
        <v/>
      </c>
      <c r="D66" s="423" t="str">
        <f>IF('PE-2'!K114="","",'PE-2'!K114)</f>
        <v/>
      </c>
      <c r="E66" s="424" t="str">
        <f>IF('PE-2'!V114="","",'PE-2'!V114)</f>
        <v/>
      </c>
      <c r="F66" s="429" t="str">
        <f>IF('PE-2'!X114="","",'PE-2'!X114)</f>
        <v/>
      </c>
      <c r="G66" s="429" t="str">
        <f>IF('PE-2'!AA114="","",'PE-2'!AA114)</f>
        <v/>
      </c>
      <c r="H66" s="425"/>
      <c r="I66" s="425"/>
      <c r="J66" s="425"/>
      <c r="K66" s="425"/>
    </row>
    <row r="67" spans="1:11">
      <c r="A67" s="423" t="str">
        <f>IF('PE-2'!B115="","",'PE-2'!B115)</f>
        <v/>
      </c>
      <c r="B67" s="423" t="str">
        <f>IF('PE-2'!H115="","",'PE-2'!H115)</f>
        <v/>
      </c>
      <c r="C67" s="423" t="str">
        <f>IF('PE-2'!N115="","",'PE-2'!N115)</f>
        <v/>
      </c>
      <c r="D67" s="423" t="str">
        <f>IF('PE-2'!K115="","",'PE-2'!K115)</f>
        <v/>
      </c>
      <c r="E67" s="424" t="str">
        <f>IF('PE-2'!V115="","",'PE-2'!V115)</f>
        <v/>
      </c>
      <c r="F67" s="429" t="str">
        <f>IF('PE-2'!X115="","",'PE-2'!X115)</f>
        <v/>
      </c>
      <c r="G67" s="429" t="str">
        <f>IF('PE-2'!AA115="","",'PE-2'!AA115)</f>
        <v/>
      </c>
      <c r="H67" s="425"/>
      <c r="I67" s="425"/>
      <c r="J67" s="425"/>
      <c r="K67" s="425"/>
    </row>
    <row r="68" spans="1:11">
      <c r="A68" s="423" t="str">
        <f>IF('PE-2'!B116="","",'PE-2'!B116)</f>
        <v/>
      </c>
      <c r="B68" s="423" t="str">
        <f>IF('PE-2'!H116="","",'PE-2'!H116)</f>
        <v/>
      </c>
      <c r="C68" s="423" t="str">
        <f>IF('PE-2'!N116="","",'PE-2'!N116)</f>
        <v/>
      </c>
      <c r="D68" s="423" t="str">
        <f>IF('PE-2'!K116="","",'PE-2'!K116)</f>
        <v/>
      </c>
      <c r="E68" s="424" t="str">
        <f>IF('PE-2'!V116="","",'PE-2'!V116)</f>
        <v/>
      </c>
      <c r="F68" s="429" t="str">
        <f>IF('PE-2'!X116="","",'PE-2'!X116)</f>
        <v/>
      </c>
      <c r="G68" s="429" t="str">
        <f>IF('PE-2'!AA116="","",'PE-2'!AA116)</f>
        <v/>
      </c>
      <c r="H68" s="425"/>
      <c r="I68" s="425"/>
      <c r="J68" s="425"/>
      <c r="K68" s="425"/>
    </row>
    <row r="69" spans="1:11">
      <c r="A69" s="423" t="str">
        <f>IF('PE-2'!B117="","",'PE-2'!B117)</f>
        <v/>
      </c>
      <c r="B69" s="423" t="str">
        <f>IF('PE-2'!H117="","",'PE-2'!H117)</f>
        <v/>
      </c>
      <c r="C69" s="423" t="str">
        <f>IF('PE-2'!N117="","",'PE-2'!N117)</f>
        <v/>
      </c>
      <c r="D69" s="423" t="str">
        <f>IF('PE-2'!K117="","",'PE-2'!K117)</f>
        <v/>
      </c>
      <c r="E69" s="424" t="str">
        <f>IF('PE-2'!V117="","",'PE-2'!V117)</f>
        <v/>
      </c>
      <c r="F69" s="429" t="str">
        <f>IF('PE-2'!X117="","",'PE-2'!X117)</f>
        <v/>
      </c>
      <c r="G69" s="429" t="str">
        <f>IF('PE-2'!AA117="","",'PE-2'!AA117)</f>
        <v/>
      </c>
      <c r="H69" s="425"/>
      <c r="I69" s="425"/>
      <c r="J69" s="425"/>
      <c r="K69" s="425"/>
    </row>
    <row r="70" spans="1:11">
      <c r="A70" s="423" t="str">
        <f>IF('PE-2'!B118="","",'PE-2'!B118)</f>
        <v/>
      </c>
      <c r="B70" s="423" t="str">
        <f>IF('PE-2'!H118="","",'PE-2'!H118)</f>
        <v/>
      </c>
      <c r="C70" s="423" t="str">
        <f>IF('PE-2'!N118="","",'PE-2'!N118)</f>
        <v/>
      </c>
      <c r="D70" s="423" t="str">
        <f>IF('PE-2'!K118="","",'PE-2'!K118)</f>
        <v/>
      </c>
      <c r="E70" s="424" t="str">
        <f>IF('PE-2'!V118="","",'PE-2'!V118)</f>
        <v/>
      </c>
      <c r="F70" s="429" t="str">
        <f>IF('PE-2'!X118="","",'PE-2'!X118)</f>
        <v/>
      </c>
      <c r="G70" s="429" t="str">
        <f>IF('PE-2'!AA118="","",'PE-2'!AA118)</f>
        <v/>
      </c>
      <c r="H70" s="425"/>
      <c r="I70" s="425"/>
      <c r="J70" s="425"/>
      <c r="K70" s="425"/>
    </row>
    <row r="71" spans="1:11">
      <c r="A71" s="423" t="str">
        <f>IF('PE-2'!B119="","",'PE-2'!B119)</f>
        <v/>
      </c>
      <c r="B71" s="423" t="str">
        <f>IF('PE-2'!H119="","",'PE-2'!H119)</f>
        <v/>
      </c>
      <c r="C71" s="423" t="str">
        <f>IF('PE-2'!N119="","",'PE-2'!N119)</f>
        <v/>
      </c>
      <c r="D71" s="423" t="str">
        <f>IF('PE-2'!K119="","",'PE-2'!K119)</f>
        <v/>
      </c>
      <c r="E71" s="424" t="str">
        <f>IF('PE-2'!V119="","",'PE-2'!V119)</f>
        <v/>
      </c>
      <c r="F71" s="429" t="str">
        <f>IF('PE-2'!X119="","",'PE-2'!X119)</f>
        <v/>
      </c>
      <c r="G71" s="429" t="str">
        <f>IF('PE-2'!AA119="","",'PE-2'!AA119)</f>
        <v/>
      </c>
      <c r="H71" s="425"/>
      <c r="I71" s="425"/>
      <c r="J71" s="425"/>
      <c r="K71" s="425"/>
    </row>
    <row r="72" spans="1:11">
      <c r="A72" s="423" t="str">
        <f>IF('PE-2'!B120="","",'PE-2'!B120)</f>
        <v/>
      </c>
      <c r="B72" s="423" t="str">
        <f>IF('PE-2'!H120="","",'PE-2'!H120)</f>
        <v/>
      </c>
      <c r="C72" s="423" t="str">
        <f>IF('PE-2'!N120="","",'PE-2'!N120)</f>
        <v/>
      </c>
      <c r="D72" s="423" t="str">
        <f>IF('PE-2'!K120="","",'PE-2'!K120)</f>
        <v/>
      </c>
      <c r="E72" s="424" t="str">
        <f>IF('PE-2'!V120="","",'PE-2'!V120)</f>
        <v/>
      </c>
      <c r="F72" s="429" t="str">
        <f>IF('PE-2'!X120="","",'PE-2'!X120)</f>
        <v/>
      </c>
      <c r="G72" s="429" t="str">
        <f>IF('PE-2'!AA120="","",'PE-2'!AA120)</f>
        <v/>
      </c>
      <c r="H72" s="425"/>
      <c r="I72" s="425"/>
      <c r="J72" s="425"/>
      <c r="K72" s="425"/>
    </row>
    <row r="73" spans="1:11">
      <c r="A73" s="423" t="str">
        <f>IF('PE-2'!B121="","",'PE-2'!B121)</f>
        <v/>
      </c>
      <c r="B73" s="423" t="str">
        <f>IF('PE-2'!H121="","",'PE-2'!H121)</f>
        <v/>
      </c>
      <c r="C73" s="423" t="str">
        <f>IF('PE-2'!N121="","",'PE-2'!N121)</f>
        <v/>
      </c>
      <c r="D73" s="423" t="str">
        <f>IF('PE-2'!K121="","",'PE-2'!K121)</f>
        <v/>
      </c>
      <c r="E73" s="424" t="str">
        <f>IF('PE-2'!V121="","",'PE-2'!V121)</f>
        <v/>
      </c>
      <c r="F73" s="429" t="str">
        <f>IF('PE-2'!X121="","",'PE-2'!X121)</f>
        <v/>
      </c>
      <c r="G73" s="429" t="str">
        <f>IF('PE-2'!AA121="","",'PE-2'!AA121)</f>
        <v/>
      </c>
      <c r="H73" s="425"/>
      <c r="I73" s="425"/>
      <c r="J73" s="425"/>
      <c r="K73" s="425"/>
    </row>
    <row r="74" spans="1:11">
      <c r="A74" s="423" t="str">
        <f>IF('PE-2'!B122="","",'PE-2'!B122)</f>
        <v/>
      </c>
      <c r="B74" s="423" t="str">
        <f>IF('PE-2'!H122="","",'PE-2'!H122)</f>
        <v/>
      </c>
      <c r="C74" s="423" t="str">
        <f>IF('PE-2'!N122="","",'PE-2'!N122)</f>
        <v/>
      </c>
      <c r="D74" s="423" t="str">
        <f>IF('PE-2'!K122="","",'PE-2'!K122)</f>
        <v/>
      </c>
      <c r="E74" s="424" t="str">
        <f>IF('PE-2'!V122="","",'PE-2'!V122)</f>
        <v/>
      </c>
      <c r="F74" s="429" t="str">
        <f>IF('PE-2'!X122="","",'PE-2'!X122)</f>
        <v/>
      </c>
      <c r="G74" s="429" t="str">
        <f>IF('PE-2'!AA122="","",'PE-2'!AA122)</f>
        <v/>
      </c>
      <c r="H74" s="425"/>
      <c r="I74" s="425"/>
      <c r="J74" s="425"/>
      <c r="K74" s="425"/>
    </row>
    <row r="75" spans="1:11">
      <c r="A75" s="423" t="str">
        <f>IF('PE-2'!B123="","",'PE-2'!B123)</f>
        <v/>
      </c>
      <c r="B75" s="423" t="str">
        <f>IF('PE-2'!H123="","",'PE-2'!H123)</f>
        <v/>
      </c>
      <c r="C75" s="423" t="str">
        <f>IF('PE-2'!N123="","",'PE-2'!N123)</f>
        <v/>
      </c>
      <c r="D75" s="423" t="str">
        <f>IF('PE-2'!K123="","",'PE-2'!K123)</f>
        <v/>
      </c>
      <c r="E75" s="424" t="str">
        <f>IF('PE-2'!V123="","",'PE-2'!V123)</f>
        <v/>
      </c>
      <c r="F75" s="429" t="str">
        <f>IF('PE-2'!X123="","",'PE-2'!X123)</f>
        <v/>
      </c>
      <c r="G75" s="429" t="str">
        <f>IF('PE-2'!AA123="","",'PE-2'!AA123)</f>
        <v/>
      </c>
      <c r="H75" s="425"/>
      <c r="I75" s="425"/>
      <c r="J75" s="425"/>
      <c r="K75" s="425"/>
    </row>
    <row r="76" spans="1:11">
      <c r="A76" s="423" t="str">
        <f>IF('PE-2'!B124="","",'PE-2'!B124)</f>
        <v/>
      </c>
      <c r="B76" s="423" t="str">
        <f>IF('PE-2'!H124="","",'PE-2'!H124)</f>
        <v/>
      </c>
      <c r="C76" s="423" t="str">
        <f>IF('PE-2'!N124="","",'PE-2'!N124)</f>
        <v/>
      </c>
      <c r="D76" s="423" t="str">
        <f>IF('PE-2'!K124="","",'PE-2'!K124)</f>
        <v/>
      </c>
      <c r="E76" s="424" t="str">
        <f>IF('PE-2'!V124="","",'PE-2'!V124)</f>
        <v/>
      </c>
      <c r="F76" s="429" t="str">
        <f>IF('PE-2'!X124="","",'PE-2'!X124)</f>
        <v/>
      </c>
      <c r="G76" s="429" t="str">
        <f>IF('PE-2'!AA124="","",'PE-2'!AA124)</f>
        <v/>
      </c>
      <c r="H76" s="425"/>
      <c r="I76" s="425"/>
      <c r="J76" s="425"/>
      <c r="K76" s="425"/>
    </row>
    <row r="77" spans="1:11">
      <c r="A77" s="423" t="str">
        <f>IF('PE-2'!B125="","",'PE-2'!B125)</f>
        <v/>
      </c>
      <c r="B77" s="423" t="str">
        <f>IF('PE-2'!H125="","",'PE-2'!H125)</f>
        <v/>
      </c>
      <c r="C77" s="423" t="str">
        <f>IF('PE-2'!N125="","",'PE-2'!N125)</f>
        <v/>
      </c>
      <c r="D77" s="423" t="str">
        <f>IF('PE-2'!K125="","",'PE-2'!K125)</f>
        <v/>
      </c>
      <c r="E77" s="424" t="str">
        <f>IF('PE-2'!V125="","",'PE-2'!V125)</f>
        <v/>
      </c>
      <c r="F77" s="429" t="str">
        <f>IF('PE-2'!X125="","",'PE-2'!X125)</f>
        <v/>
      </c>
      <c r="G77" s="429" t="str">
        <f>IF('PE-2'!AA125="","",'PE-2'!AA125)</f>
        <v/>
      </c>
      <c r="H77" s="425"/>
      <c r="I77" s="425"/>
      <c r="J77" s="425"/>
      <c r="K77" s="425"/>
    </row>
    <row r="78" spans="1:11">
      <c r="A78" s="423" t="str">
        <f>IF('PE-2'!B126="","",'PE-2'!B126)</f>
        <v/>
      </c>
      <c r="B78" s="423" t="str">
        <f>IF('PE-2'!H126="","",'PE-2'!H126)</f>
        <v/>
      </c>
      <c r="C78" s="423" t="str">
        <f>IF('PE-2'!N126="","",'PE-2'!N126)</f>
        <v/>
      </c>
      <c r="D78" s="423" t="str">
        <f>IF('PE-2'!K126="","",'PE-2'!K126)</f>
        <v/>
      </c>
      <c r="E78" s="424" t="str">
        <f>IF('PE-2'!V126="","",'PE-2'!V126)</f>
        <v/>
      </c>
      <c r="F78" s="429" t="str">
        <f>IF('PE-2'!X126="","",'PE-2'!X126)</f>
        <v/>
      </c>
      <c r="G78" s="429" t="str">
        <f>IF('PE-2'!AA126="","",'PE-2'!AA126)</f>
        <v/>
      </c>
      <c r="H78" s="425"/>
      <c r="I78" s="425"/>
      <c r="J78" s="425"/>
      <c r="K78" s="425"/>
    </row>
    <row r="79" spans="1:11">
      <c r="A79" s="423" t="str">
        <f>IF('PE-2'!B127="","",'PE-2'!B127)</f>
        <v/>
      </c>
      <c r="B79" s="423" t="str">
        <f>IF('PE-2'!H127="","",'PE-2'!H127)</f>
        <v/>
      </c>
      <c r="C79" s="423" t="str">
        <f>IF('PE-2'!N127="","",'PE-2'!N127)</f>
        <v/>
      </c>
      <c r="D79" s="423" t="str">
        <f>IF('PE-2'!K127="","",'PE-2'!K127)</f>
        <v/>
      </c>
      <c r="E79" s="424" t="str">
        <f>IF('PE-2'!V127="","",'PE-2'!V127)</f>
        <v/>
      </c>
      <c r="F79" s="429" t="str">
        <f>IF('PE-2'!X127="","",'PE-2'!X127)</f>
        <v/>
      </c>
      <c r="G79" s="429" t="str">
        <f>IF('PE-2'!AA127="","",'PE-2'!AA127)</f>
        <v/>
      </c>
      <c r="H79" s="425"/>
      <c r="I79" s="425"/>
      <c r="J79" s="425"/>
      <c r="K79" s="425"/>
    </row>
    <row r="80" spans="1:11">
      <c r="A80" s="423" t="str">
        <f>IF('PE-2'!B128="","",'PE-2'!B128)</f>
        <v/>
      </c>
      <c r="B80" s="423" t="str">
        <f>IF('PE-2'!H128="","",'PE-2'!H128)</f>
        <v/>
      </c>
      <c r="C80" s="423" t="str">
        <f>IF('PE-2'!N128="","",'PE-2'!N128)</f>
        <v/>
      </c>
      <c r="D80" s="423" t="str">
        <f>IF('PE-2'!K128="","",'PE-2'!K128)</f>
        <v/>
      </c>
      <c r="E80" s="424" t="str">
        <f>IF('PE-2'!V128="","",'PE-2'!V128)</f>
        <v/>
      </c>
      <c r="F80" s="429" t="str">
        <f>IF('PE-2'!X128="","",'PE-2'!X128)</f>
        <v/>
      </c>
      <c r="G80" s="429" t="str">
        <f>IF('PE-2'!AA128="","",'PE-2'!AA128)</f>
        <v/>
      </c>
      <c r="H80" s="425"/>
      <c r="I80" s="425"/>
      <c r="J80" s="425"/>
      <c r="K80" s="425"/>
    </row>
    <row r="81" spans="1:11">
      <c r="A81" s="423" t="str">
        <f>IF('PE-2'!B129="","",'PE-2'!B129)</f>
        <v/>
      </c>
      <c r="B81" s="423" t="str">
        <f>IF('PE-2'!H129="","",'PE-2'!H129)</f>
        <v/>
      </c>
      <c r="C81" s="423" t="str">
        <f>IF('PE-2'!N129="","",'PE-2'!N129)</f>
        <v/>
      </c>
      <c r="D81" s="423" t="str">
        <f>IF('PE-2'!K129="","",'PE-2'!K129)</f>
        <v/>
      </c>
      <c r="E81" s="424" t="str">
        <f>IF('PE-2'!V129="","",'PE-2'!V129)</f>
        <v/>
      </c>
      <c r="F81" s="429" t="str">
        <f>IF('PE-2'!X129="","",'PE-2'!X129)</f>
        <v/>
      </c>
      <c r="G81" s="429" t="str">
        <f>IF('PE-2'!AA129="","",'PE-2'!AA129)</f>
        <v/>
      </c>
      <c r="H81" s="425"/>
      <c r="I81" s="425"/>
      <c r="J81" s="425"/>
      <c r="K81" s="425"/>
    </row>
    <row r="82" spans="1:11">
      <c r="A82" s="423" t="str">
        <f>IF('PE-2'!B130="","",'PE-2'!B130)</f>
        <v/>
      </c>
      <c r="B82" s="423" t="str">
        <f>IF('PE-2'!H130="","",'PE-2'!H130)</f>
        <v/>
      </c>
      <c r="C82" s="423" t="str">
        <f>IF('PE-2'!N130="","",'PE-2'!N130)</f>
        <v/>
      </c>
      <c r="D82" s="423" t="str">
        <f>IF('PE-2'!K130="","",'PE-2'!K130)</f>
        <v/>
      </c>
      <c r="E82" s="424" t="str">
        <f>IF('PE-2'!V130="","",'PE-2'!V130)</f>
        <v/>
      </c>
      <c r="F82" s="429" t="str">
        <f>IF('PE-2'!X130="","",'PE-2'!X130)</f>
        <v/>
      </c>
      <c r="G82" s="429" t="str">
        <f>IF('PE-2'!AA130="","",'PE-2'!AA130)</f>
        <v/>
      </c>
      <c r="H82" s="425"/>
      <c r="I82" s="425"/>
      <c r="J82" s="425"/>
      <c r="K82" s="425"/>
    </row>
    <row r="83" spans="1:11">
      <c r="A83" s="423" t="str">
        <f>IF('PE-2'!B131="","",'PE-2'!B131)</f>
        <v/>
      </c>
      <c r="B83" s="423" t="str">
        <f>IF('PE-2'!H131="","",'PE-2'!H131)</f>
        <v/>
      </c>
      <c r="C83" s="423" t="str">
        <f>IF('PE-2'!N131="","",'PE-2'!N131)</f>
        <v/>
      </c>
      <c r="D83" s="423" t="str">
        <f>IF('PE-2'!K131="","",'PE-2'!K131)</f>
        <v/>
      </c>
      <c r="E83" s="424" t="str">
        <f>IF('PE-2'!V131="","",'PE-2'!V131)</f>
        <v/>
      </c>
      <c r="F83" s="429" t="str">
        <f>IF('PE-2'!X131="","",'PE-2'!X131)</f>
        <v/>
      </c>
      <c r="G83" s="429" t="str">
        <f>IF('PE-2'!AA131="","",'PE-2'!AA131)</f>
        <v/>
      </c>
      <c r="H83" s="425"/>
      <c r="I83" s="425"/>
      <c r="J83" s="425"/>
      <c r="K83" s="425"/>
    </row>
    <row r="84" spans="1:11">
      <c r="A84" s="423" t="str">
        <f>IF('PE-2'!B132="","",'PE-2'!B132)</f>
        <v/>
      </c>
      <c r="B84" s="423" t="str">
        <f>IF('PE-2'!H132="","",'PE-2'!H132)</f>
        <v/>
      </c>
      <c r="C84" s="423" t="str">
        <f>IF('PE-2'!N132="","",'PE-2'!N132)</f>
        <v/>
      </c>
      <c r="D84" s="423" t="str">
        <f>IF('PE-2'!K132="","",'PE-2'!K132)</f>
        <v/>
      </c>
      <c r="E84" s="424" t="str">
        <f>IF('PE-2'!V132="","",'PE-2'!V132)</f>
        <v/>
      </c>
      <c r="F84" s="429" t="str">
        <f>IF('PE-2'!X132="","",'PE-2'!X132)</f>
        <v/>
      </c>
      <c r="G84" s="429" t="str">
        <f>IF('PE-2'!AA132="","",'PE-2'!AA132)</f>
        <v/>
      </c>
    </row>
    <row r="85" spans="1:11">
      <c r="A85" s="423" t="str">
        <f>IF('PE-2'!B133="","",'PE-2'!B133)</f>
        <v/>
      </c>
      <c r="B85" s="423" t="str">
        <f>IF('PE-2'!H133="","",'PE-2'!H133)</f>
        <v/>
      </c>
      <c r="C85" s="423" t="str">
        <f>IF('PE-2'!N133="","",'PE-2'!N133)</f>
        <v/>
      </c>
      <c r="D85" s="423" t="str">
        <f>IF('PE-2'!K133="","",'PE-2'!K133)</f>
        <v/>
      </c>
      <c r="E85" s="424" t="str">
        <f>IF('PE-2'!V133="","",'PE-2'!V133)</f>
        <v/>
      </c>
      <c r="F85" s="429" t="str">
        <f>IF('PE-2'!X133="","",'PE-2'!X133)</f>
        <v/>
      </c>
      <c r="G85" s="429" t="str">
        <f>IF('PE-2'!AA133="","",'PE-2'!AA133)</f>
        <v/>
      </c>
    </row>
    <row r="86" spans="1:11">
      <c r="A86" s="423" t="str">
        <f>IF('PE-2'!B134="","",'PE-2'!B134)</f>
        <v/>
      </c>
      <c r="B86" s="423" t="str">
        <f>IF('PE-2'!H134="","",'PE-2'!H134)</f>
        <v/>
      </c>
      <c r="C86" s="423" t="str">
        <f>IF('PE-2'!N134="","",'PE-2'!N134)</f>
        <v/>
      </c>
      <c r="D86" s="423" t="str">
        <f>IF('PE-2'!K134="","",'PE-2'!K134)</f>
        <v/>
      </c>
      <c r="E86" s="424" t="str">
        <f>IF('PE-2'!V134="","",'PE-2'!V134)</f>
        <v/>
      </c>
      <c r="F86" s="429" t="str">
        <f>IF('PE-2'!X134="","",'PE-2'!X134)</f>
        <v/>
      </c>
      <c r="G86" s="429" t="str">
        <f>IF('PE-2'!AA134="","",'PE-2'!AA134)</f>
        <v/>
      </c>
    </row>
    <row r="87" spans="1:11">
      <c r="A87" s="423" t="str">
        <f>IF('PE-2'!B135="","",'PE-2'!B135)</f>
        <v/>
      </c>
      <c r="B87" s="423" t="str">
        <f>IF('PE-2'!H135="","",'PE-2'!H135)</f>
        <v/>
      </c>
      <c r="C87" s="423" t="str">
        <f>IF('PE-2'!N135="","",'PE-2'!N135)</f>
        <v/>
      </c>
      <c r="D87" s="423" t="str">
        <f>IF('PE-2'!K135="","",'PE-2'!K135)</f>
        <v/>
      </c>
      <c r="E87" s="424" t="str">
        <f>IF('PE-2'!V135="","",'PE-2'!V135)</f>
        <v/>
      </c>
      <c r="F87" s="429" t="str">
        <f>IF('PE-2'!X135="","",'PE-2'!X135)</f>
        <v/>
      </c>
      <c r="G87" s="429" t="str">
        <f>IF('PE-2'!AA135="","",'PE-2'!AA135)</f>
        <v/>
      </c>
    </row>
    <row r="88" spans="1:11">
      <c r="A88" s="423" t="str">
        <f>IF('PE-2'!B136="","",'PE-2'!B136)</f>
        <v/>
      </c>
      <c r="B88" s="423" t="str">
        <f>IF('PE-2'!H136="","",'PE-2'!H136)</f>
        <v/>
      </c>
      <c r="C88" s="423" t="str">
        <f>IF('PE-2'!N136="","",'PE-2'!N136)</f>
        <v/>
      </c>
      <c r="D88" s="423" t="str">
        <f>IF('PE-2'!K136="","",'PE-2'!K136)</f>
        <v/>
      </c>
      <c r="E88" s="424" t="str">
        <f>IF('PE-2'!V136="","",'PE-2'!V136)</f>
        <v/>
      </c>
      <c r="F88" s="429" t="str">
        <f>IF('PE-2'!X136="","",'PE-2'!X136)</f>
        <v/>
      </c>
      <c r="G88" s="429" t="str">
        <f>IF('PE-2'!AA136="","",'PE-2'!AA136)</f>
        <v/>
      </c>
    </row>
    <row r="89" spans="1:11">
      <c r="A89" s="423" t="str">
        <f>IF('PE-2'!B137="","",'PE-2'!B137)</f>
        <v/>
      </c>
      <c r="B89" s="423" t="str">
        <f>IF('PE-2'!H137="","",'PE-2'!H137)</f>
        <v/>
      </c>
      <c r="C89" s="423" t="str">
        <f>IF('PE-2'!N137="","",'PE-2'!N137)</f>
        <v/>
      </c>
      <c r="D89" s="423" t="str">
        <f>IF('PE-2'!K137="","",'PE-2'!K137)</f>
        <v/>
      </c>
      <c r="E89" s="424" t="str">
        <f>IF('PE-2'!V137="","",'PE-2'!V137)</f>
        <v/>
      </c>
      <c r="F89" s="429" t="str">
        <f>IF('PE-2'!X137="","",'PE-2'!X137)</f>
        <v/>
      </c>
      <c r="G89" s="429" t="str">
        <f>IF('PE-2'!AA137="","",'PE-2'!AA137)</f>
        <v/>
      </c>
    </row>
    <row r="90" spans="1:11">
      <c r="A90" s="423" t="str">
        <f>IF('PE-2'!B138="","",'PE-2'!B138)</f>
        <v/>
      </c>
      <c r="B90" s="423" t="str">
        <f>IF('PE-2'!H138="","",'PE-2'!H138)</f>
        <v/>
      </c>
      <c r="C90" s="423" t="str">
        <f>IF('PE-2'!N138="","",'PE-2'!N138)</f>
        <v/>
      </c>
      <c r="D90" s="423" t="str">
        <f>IF('PE-2'!K138="","",'PE-2'!K138)</f>
        <v/>
      </c>
      <c r="E90" s="424" t="str">
        <f>IF('PE-2'!V138="","",'PE-2'!V138)</f>
        <v/>
      </c>
      <c r="F90" s="429" t="str">
        <f>IF('PE-2'!X138="","",'PE-2'!X138)</f>
        <v/>
      </c>
      <c r="G90" s="429" t="str">
        <f>IF('PE-2'!AA138="","",'PE-2'!AA138)</f>
        <v/>
      </c>
    </row>
    <row r="91" spans="1:11">
      <c r="A91" s="423" t="str">
        <f>IF('PE-2'!B139="","",'PE-2'!B139)</f>
        <v/>
      </c>
      <c r="B91" s="423" t="str">
        <f>IF('PE-2'!H139="","",'PE-2'!H139)</f>
        <v/>
      </c>
      <c r="C91" s="423" t="str">
        <f>IF('PE-2'!N139="","",'PE-2'!N139)</f>
        <v/>
      </c>
      <c r="D91" s="423" t="str">
        <f>IF('PE-2'!K139="","",'PE-2'!K139)</f>
        <v/>
      </c>
      <c r="E91" s="424" t="str">
        <f>IF('PE-2'!V139="","",'PE-2'!V139)</f>
        <v/>
      </c>
      <c r="F91" s="429" t="str">
        <f>IF('PE-2'!X139="","",'PE-2'!X139)</f>
        <v/>
      </c>
      <c r="G91" s="429" t="str">
        <f>IF('PE-2'!AA139="","",'PE-2'!AA139)</f>
        <v/>
      </c>
    </row>
    <row r="92" spans="1:11">
      <c r="A92" s="423" t="str">
        <f>IF('PE-2'!B140="","",'PE-2'!B140)</f>
        <v/>
      </c>
      <c r="B92" s="423" t="str">
        <f>IF('PE-2'!H140="","",'PE-2'!H140)</f>
        <v/>
      </c>
      <c r="C92" s="423" t="str">
        <f>IF('PE-2'!N140="","",'PE-2'!N140)</f>
        <v/>
      </c>
      <c r="D92" s="423" t="str">
        <f>IF('PE-2'!K140="","",'PE-2'!K140)</f>
        <v/>
      </c>
      <c r="E92" s="424" t="str">
        <f>IF('PE-2'!V140="","",'PE-2'!V140)</f>
        <v/>
      </c>
      <c r="F92" s="429" t="str">
        <f>IF('PE-2'!X140="","",'PE-2'!X140)</f>
        <v/>
      </c>
      <c r="G92" s="429" t="str">
        <f>IF('PE-2'!AA140="","",'PE-2'!AA140)</f>
        <v/>
      </c>
    </row>
    <row r="93" spans="1:11">
      <c r="A93" s="423" t="str">
        <f>IF('PE-2'!B141="","",'PE-2'!B141)</f>
        <v/>
      </c>
      <c r="B93" s="423" t="str">
        <f>IF('PE-2'!H141="","",'PE-2'!H141)</f>
        <v/>
      </c>
      <c r="C93" s="423" t="str">
        <f>IF('PE-2'!N141="","",'PE-2'!N141)</f>
        <v/>
      </c>
      <c r="D93" s="423" t="str">
        <f>IF('PE-2'!K141="","",'PE-2'!K141)</f>
        <v/>
      </c>
      <c r="E93" s="424" t="str">
        <f>IF('PE-2'!V141="","",'PE-2'!V141)</f>
        <v/>
      </c>
      <c r="F93" s="429" t="str">
        <f>IF('PE-2'!X141="","",'PE-2'!X141)</f>
        <v/>
      </c>
      <c r="G93" s="429" t="str">
        <f>IF('PE-2'!AA141="","",'PE-2'!AA141)</f>
        <v/>
      </c>
    </row>
    <row r="94" spans="1:11">
      <c r="A94" s="423" t="str">
        <f>IF('PE-2'!B142="","",'PE-2'!B142)</f>
        <v/>
      </c>
      <c r="B94" s="423" t="str">
        <f>IF('PE-2'!H142="","",'PE-2'!H142)</f>
        <v/>
      </c>
      <c r="C94" s="423" t="str">
        <f>IF('PE-2'!N142="","",'PE-2'!N142)</f>
        <v/>
      </c>
      <c r="D94" s="423" t="str">
        <f>IF('PE-2'!K142="","",'PE-2'!K142)</f>
        <v/>
      </c>
      <c r="E94" s="424" t="str">
        <f>IF('PE-2'!V142="","",'PE-2'!V142)</f>
        <v/>
      </c>
      <c r="F94" s="429" t="str">
        <f>IF('PE-2'!X142="","",'PE-2'!X142)</f>
        <v/>
      </c>
      <c r="G94" s="429" t="str">
        <f>IF('PE-2'!AA142="","",'PE-2'!AA142)</f>
        <v/>
      </c>
    </row>
    <row r="95" spans="1:11">
      <c r="A95" s="423" t="str">
        <f>IF('PE-2'!B143="","",'PE-2'!B143)</f>
        <v/>
      </c>
      <c r="B95" s="423" t="str">
        <f>IF('PE-2'!H143="","",'PE-2'!H143)</f>
        <v/>
      </c>
      <c r="C95" s="423" t="str">
        <f>IF('PE-2'!N143="","",'PE-2'!N143)</f>
        <v/>
      </c>
      <c r="D95" s="423" t="str">
        <f>IF('PE-2'!K143="","",'PE-2'!K143)</f>
        <v/>
      </c>
      <c r="E95" s="424" t="str">
        <f>IF('PE-2'!V143="","",'PE-2'!V143)</f>
        <v/>
      </c>
      <c r="F95" s="429" t="str">
        <f>IF('PE-2'!X143="","",'PE-2'!X143)</f>
        <v/>
      </c>
      <c r="G95" s="429" t="str">
        <f>IF('PE-2'!AA143="","",'PE-2'!AA143)</f>
        <v/>
      </c>
    </row>
    <row r="96" spans="1:11">
      <c r="A96" s="423" t="str">
        <f>IF('PE-2'!B144="","",'PE-2'!B144)</f>
        <v/>
      </c>
      <c r="B96" s="423" t="str">
        <f>IF('PE-2'!H144="","",'PE-2'!H144)</f>
        <v/>
      </c>
      <c r="C96" s="423" t="str">
        <f>IF('PE-2'!N144="","",'PE-2'!N144)</f>
        <v/>
      </c>
      <c r="D96" s="423" t="str">
        <f>IF('PE-2'!K144="","",'PE-2'!K144)</f>
        <v/>
      </c>
      <c r="E96" s="424" t="str">
        <f>IF('PE-2'!V144="","",'PE-2'!V144)</f>
        <v/>
      </c>
      <c r="F96" s="429" t="str">
        <f>IF('PE-2'!X144="","",'PE-2'!X144)</f>
        <v/>
      </c>
      <c r="G96" s="429" t="str">
        <f>IF('PE-2'!AA144="","",'PE-2'!AA144)</f>
        <v/>
      </c>
    </row>
    <row r="97" spans="1:7">
      <c r="A97" s="423" t="str">
        <f>IF('PE-2'!B145="","",'PE-2'!B145)</f>
        <v/>
      </c>
      <c r="B97" s="423" t="str">
        <f>IF('PE-2'!H145="","",'PE-2'!H145)</f>
        <v/>
      </c>
      <c r="C97" s="423" t="str">
        <f>IF('PE-2'!N145="","",'PE-2'!N145)</f>
        <v/>
      </c>
      <c r="D97" s="423" t="str">
        <f>IF('PE-2'!K145="","",'PE-2'!K145)</f>
        <v/>
      </c>
      <c r="E97" s="424" t="str">
        <f>IF('PE-2'!V145="","",'PE-2'!V145)</f>
        <v/>
      </c>
      <c r="F97" s="429" t="str">
        <f>IF('PE-2'!X145="","",'PE-2'!X145)</f>
        <v/>
      </c>
      <c r="G97" s="429" t="str">
        <f>IF('PE-2'!AA145="","",'PE-2'!AA145)</f>
        <v/>
      </c>
    </row>
    <row r="98" spans="1:7">
      <c r="A98" s="423" t="str">
        <f>IF('PE-2'!B146="","",'PE-2'!B146)</f>
        <v/>
      </c>
      <c r="B98" s="423" t="str">
        <f>IF('PE-2'!H146="","",'PE-2'!H146)</f>
        <v/>
      </c>
      <c r="C98" s="423" t="str">
        <f>IF('PE-2'!N146="","",'PE-2'!N146)</f>
        <v/>
      </c>
      <c r="D98" s="423" t="str">
        <f>IF('PE-2'!K146="","",'PE-2'!K146)</f>
        <v/>
      </c>
      <c r="E98" s="424" t="str">
        <f>IF('PE-2'!V146="","",'PE-2'!V146)</f>
        <v/>
      </c>
      <c r="F98" s="429" t="str">
        <f>IF('PE-2'!X146="","",'PE-2'!X146)</f>
        <v/>
      </c>
      <c r="G98" s="429" t="str">
        <f>IF('PE-2'!AA146="","",'PE-2'!AA146)</f>
        <v/>
      </c>
    </row>
    <row r="99" spans="1:7">
      <c r="A99" s="423" t="str">
        <f>IF('PE-2'!B147="","",'PE-2'!B147)</f>
        <v/>
      </c>
      <c r="B99" s="423" t="str">
        <f>IF('PE-2'!H147="","",'PE-2'!H147)</f>
        <v/>
      </c>
      <c r="C99" s="423" t="str">
        <f>IF('PE-2'!N147="","",'PE-2'!N147)</f>
        <v/>
      </c>
      <c r="D99" s="423" t="str">
        <f>IF('PE-2'!K147="","",'PE-2'!K147)</f>
        <v/>
      </c>
      <c r="E99" s="424" t="str">
        <f>IF('PE-2'!V147="","",'PE-2'!V147)</f>
        <v/>
      </c>
      <c r="F99" s="429" t="str">
        <f>IF('PE-2'!X147="","",'PE-2'!X147)</f>
        <v/>
      </c>
      <c r="G99" s="429" t="str">
        <f>IF('PE-2'!AA147="","",'PE-2'!AA147)</f>
        <v/>
      </c>
    </row>
    <row r="100" spans="1:7">
      <c r="A100" s="423" t="str">
        <f>IF('PE-2'!B148="","",'PE-2'!B148)</f>
        <v/>
      </c>
      <c r="B100" s="423" t="str">
        <f>IF('PE-2'!H148="","",'PE-2'!H148)</f>
        <v/>
      </c>
      <c r="C100" s="423" t="str">
        <f>IF('PE-2'!N148="","",'PE-2'!N148)</f>
        <v/>
      </c>
      <c r="D100" s="423" t="str">
        <f>IF('PE-2'!K148="","",'PE-2'!K148)</f>
        <v/>
      </c>
      <c r="E100" s="424" t="str">
        <f>IF('PE-2'!V148="","",'PE-2'!V148)</f>
        <v/>
      </c>
      <c r="F100" s="429" t="str">
        <f>IF('PE-2'!X148="","",'PE-2'!X148)</f>
        <v/>
      </c>
      <c r="G100" s="429" t="str">
        <f>IF('PE-2'!AA148="","",'PE-2'!AA148)</f>
        <v/>
      </c>
    </row>
    <row r="101" spans="1:7">
      <c r="A101" s="423" t="str">
        <f>IF('PE-2'!B149="","",'PE-2'!B149)</f>
        <v/>
      </c>
      <c r="B101" s="423" t="str">
        <f>IF('PE-2'!H149="","",'PE-2'!H149)</f>
        <v/>
      </c>
      <c r="C101" s="423" t="str">
        <f>IF('PE-2'!N149="","",'PE-2'!N149)</f>
        <v/>
      </c>
      <c r="D101" s="423" t="str">
        <f>IF('PE-2'!K149="","",'PE-2'!K149)</f>
        <v/>
      </c>
      <c r="E101" s="424" t="str">
        <f>IF('PE-2'!V149="","",'PE-2'!V149)</f>
        <v/>
      </c>
      <c r="F101" s="429" t="str">
        <f>IF('PE-2'!X149="","",'PE-2'!X149)</f>
        <v/>
      </c>
      <c r="G101" s="429" t="str">
        <f>IF('PE-2'!AA149="","",'PE-2'!AA149)</f>
        <v/>
      </c>
    </row>
    <row r="102" spans="1:7">
      <c r="A102" s="423" t="str">
        <f>IF('PE-2'!B150="","",'PE-2'!B150)</f>
        <v/>
      </c>
      <c r="B102" s="423" t="str">
        <f>IF('PE-2'!H150="","",'PE-2'!H150)</f>
        <v/>
      </c>
      <c r="C102" s="423" t="str">
        <f>IF('PE-2'!N150="","",'PE-2'!N150)</f>
        <v/>
      </c>
      <c r="D102" s="423" t="str">
        <f>IF('PE-2'!K150="","",'PE-2'!K150)</f>
        <v/>
      </c>
      <c r="E102" s="424" t="str">
        <f>IF('PE-2'!V150="","",'PE-2'!V150)</f>
        <v/>
      </c>
      <c r="F102" s="429" t="str">
        <f>IF('PE-2'!X150="","",'PE-2'!X150)</f>
        <v/>
      </c>
      <c r="G102" s="429" t="str">
        <f>IF('PE-2'!AA150="","",'PE-2'!AA150)</f>
        <v/>
      </c>
    </row>
    <row r="103" spans="1:7">
      <c r="A103" s="423" t="str">
        <f>IF('PE-2'!B151="","",'PE-2'!B151)</f>
        <v/>
      </c>
      <c r="B103" s="423" t="str">
        <f>IF('PE-2'!H151="","",'PE-2'!H151)</f>
        <v/>
      </c>
      <c r="C103" s="423" t="str">
        <f>IF('PE-2'!N151="","",'PE-2'!N151)</f>
        <v/>
      </c>
      <c r="D103" s="423" t="str">
        <f>IF('PE-2'!K151="","",'PE-2'!K151)</f>
        <v/>
      </c>
      <c r="E103" s="424" t="str">
        <f>IF('PE-2'!V151="","",'PE-2'!V151)</f>
        <v/>
      </c>
      <c r="F103" s="429" t="str">
        <f>IF('PE-2'!X151="","",'PE-2'!X151)</f>
        <v/>
      </c>
      <c r="G103" s="429" t="str">
        <f>IF('PE-2'!AA151="","",'PE-2'!AA151)</f>
        <v/>
      </c>
    </row>
    <row r="104" spans="1:7">
      <c r="A104" s="423" t="str">
        <f>IF('PE-2'!B152="","",'PE-2'!B152)</f>
        <v/>
      </c>
      <c r="B104" s="423" t="str">
        <f>IF('PE-2'!H152="","",'PE-2'!H152)</f>
        <v/>
      </c>
      <c r="C104" s="423" t="str">
        <f>IF('PE-2'!N152="","",'PE-2'!N152)</f>
        <v/>
      </c>
      <c r="D104" s="423" t="str">
        <f>IF('PE-2'!K152="","",'PE-2'!K152)</f>
        <v/>
      </c>
      <c r="E104" s="424" t="str">
        <f>IF('PE-2'!V152="","",'PE-2'!V152)</f>
        <v/>
      </c>
      <c r="F104" s="429" t="str">
        <f>IF('PE-2'!X152="","",'PE-2'!X152)</f>
        <v/>
      </c>
      <c r="G104" s="429" t="str">
        <f>IF('PE-2'!AA152="","",'PE-2'!AA152)</f>
        <v/>
      </c>
    </row>
    <row r="105" spans="1:7">
      <c r="A105" s="423" t="str">
        <f>IF('PE-2'!B153="","",'PE-2'!B153)</f>
        <v/>
      </c>
      <c r="B105" s="423" t="str">
        <f>IF('PE-2'!H153="","",'PE-2'!H153)</f>
        <v/>
      </c>
      <c r="C105" s="423" t="str">
        <f>IF('PE-2'!N153="","",'PE-2'!N153)</f>
        <v/>
      </c>
      <c r="D105" s="423" t="str">
        <f>IF('PE-2'!K153="","",'PE-2'!K153)</f>
        <v/>
      </c>
      <c r="E105" s="424" t="str">
        <f>IF('PE-2'!V153="","",'PE-2'!V153)</f>
        <v/>
      </c>
      <c r="F105" s="429" t="str">
        <f>IF('PE-2'!X153="","",'PE-2'!X153)</f>
        <v/>
      </c>
      <c r="G105" s="429" t="str">
        <f>IF('PE-2'!AA153="","",'PE-2'!AA153)</f>
        <v/>
      </c>
    </row>
    <row r="106" spans="1:7">
      <c r="A106" s="423" t="str">
        <f>IF('PE-2'!B154="","",'PE-2'!B154)</f>
        <v/>
      </c>
      <c r="B106" s="423" t="str">
        <f>IF('PE-2'!H154="","",'PE-2'!H154)</f>
        <v/>
      </c>
      <c r="C106" s="423" t="str">
        <f>IF('PE-2'!N154="","",'PE-2'!N154)</f>
        <v/>
      </c>
      <c r="D106" s="423" t="str">
        <f>IF('PE-2'!K154="","",'PE-2'!K154)</f>
        <v/>
      </c>
      <c r="E106" s="424" t="str">
        <f>IF('PE-2'!V154="","",'PE-2'!V154)</f>
        <v/>
      </c>
      <c r="F106" s="429" t="str">
        <f>IF('PE-2'!X154="","",'PE-2'!X154)</f>
        <v/>
      </c>
      <c r="G106" s="429" t="str">
        <f>IF('PE-2'!AA154="","",'PE-2'!AA154)</f>
        <v/>
      </c>
    </row>
    <row r="107" spans="1:7">
      <c r="A107" s="423" t="str">
        <f>IF('PE-2'!B155="","",'PE-2'!B155)</f>
        <v/>
      </c>
      <c r="B107" s="423" t="str">
        <f>IF('PE-2'!H155="","",'PE-2'!H155)</f>
        <v/>
      </c>
      <c r="C107" s="423" t="str">
        <f>IF('PE-2'!N155="","",'PE-2'!N155)</f>
        <v/>
      </c>
      <c r="D107" s="423" t="str">
        <f>IF('PE-2'!K155="","",'PE-2'!K155)</f>
        <v/>
      </c>
      <c r="E107" s="424" t="str">
        <f>IF('PE-2'!V155="","",'PE-2'!V155)</f>
        <v/>
      </c>
      <c r="F107" s="429" t="str">
        <f>IF('PE-2'!X155="","",'PE-2'!X155)</f>
        <v/>
      </c>
      <c r="G107" s="429" t="str">
        <f>IF('PE-2'!AA155="","",'PE-2'!AA155)</f>
        <v/>
      </c>
    </row>
    <row r="108" spans="1:7">
      <c r="A108" s="423" t="str">
        <f>IF('PE-2'!B156="","",'PE-2'!B156)</f>
        <v/>
      </c>
      <c r="B108" s="423" t="str">
        <f>IF('PE-2'!H156="","",'PE-2'!H156)</f>
        <v/>
      </c>
      <c r="C108" s="423" t="str">
        <f>IF('PE-2'!N156="","",'PE-2'!N156)</f>
        <v/>
      </c>
      <c r="D108" s="423" t="str">
        <f>IF('PE-2'!K156="","",'PE-2'!K156)</f>
        <v/>
      </c>
      <c r="E108" s="424" t="str">
        <f>IF('PE-2'!V156="","",'PE-2'!V156)</f>
        <v/>
      </c>
      <c r="F108" s="429" t="str">
        <f>IF('PE-2'!X156="","",'PE-2'!X156)</f>
        <v/>
      </c>
      <c r="G108" s="429" t="str">
        <f>IF('PE-2'!AA156="","",'PE-2'!AA156)</f>
        <v/>
      </c>
    </row>
    <row r="109" spans="1:7">
      <c r="A109" s="423" t="str">
        <f>IF('PE-2'!B157="","",'PE-2'!B157)</f>
        <v/>
      </c>
      <c r="B109" s="423" t="str">
        <f>IF('PE-2'!H157="","",'PE-2'!H157)</f>
        <v/>
      </c>
      <c r="C109" s="423" t="str">
        <f>IF('PE-2'!N157="","",'PE-2'!N157)</f>
        <v/>
      </c>
      <c r="D109" s="423" t="str">
        <f>IF('PE-2'!K157="","",'PE-2'!K157)</f>
        <v/>
      </c>
      <c r="E109" s="424" t="str">
        <f>IF('PE-2'!V157="","",'PE-2'!V157)</f>
        <v/>
      </c>
      <c r="F109" s="429" t="str">
        <f>IF('PE-2'!X157="","",'PE-2'!X157)</f>
        <v/>
      </c>
      <c r="G109" s="429" t="str">
        <f>IF('PE-2'!AA157="","",'PE-2'!AA157)</f>
        <v/>
      </c>
    </row>
    <row r="110" spans="1:7">
      <c r="A110" s="423" t="str">
        <f>IF('PE-2'!B158="","",'PE-2'!B158)</f>
        <v/>
      </c>
      <c r="B110" s="423" t="str">
        <f>IF('PE-2'!H158="","",'PE-2'!H158)</f>
        <v/>
      </c>
      <c r="C110" s="423" t="str">
        <f>IF('PE-2'!N158="","",'PE-2'!N158)</f>
        <v/>
      </c>
      <c r="D110" s="423" t="str">
        <f>IF('PE-2'!K158="","",'PE-2'!K158)</f>
        <v/>
      </c>
      <c r="E110" s="424" t="str">
        <f>IF('PE-2'!V158="","",'PE-2'!V158)</f>
        <v/>
      </c>
      <c r="F110" s="429" t="str">
        <f>IF('PE-2'!X158="","",'PE-2'!X158)</f>
        <v/>
      </c>
      <c r="G110" s="429" t="str">
        <f>IF('PE-2'!AA158="","",'PE-2'!AA158)</f>
        <v/>
      </c>
    </row>
    <row r="111" spans="1:7">
      <c r="A111" s="423" t="str">
        <f>IF('PE-2'!B159="","",'PE-2'!B159)</f>
        <v/>
      </c>
      <c r="B111" s="423" t="str">
        <f>IF('PE-2'!H159="","",'PE-2'!H159)</f>
        <v/>
      </c>
      <c r="C111" s="423" t="str">
        <f>IF('PE-2'!N159="","",'PE-2'!N159)</f>
        <v/>
      </c>
      <c r="D111" s="423" t="str">
        <f>IF('PE-2'!K159="","",'PE-2'!K159)</f>
        <v/>
      </c>
      <c r="E111" s="424" t="str">
        <f>IF('PE-2'!V159="","",'PE-2'!V159)</f>
        <v/>
      </c>
      <c r="F111" s="429" t="str">
        <f>IF('PE-2'!X159="","",'PE-2'!X159)</f>
        <v/>
      </c>
      <c r="G111" s="429" t="str">
        <f>IF('PE-2'!AA159="","",'PE-2'!AA159)</f>
        <v/>
      </c>
    </row>
    <row r="112" spans="1:7">
      <c r="A112" s="423" t="str">
        <f>IF('PE-2'!B160="","",'PE-2'!B160)</f>
        <v/>
      </c>
      <c r="B112" s="423" t="str">
        <f>IF('PE-2'!H160="","",'PE-2'!H160)</f>
        <v/>
      </c>
      <c r="C112" s="423" t="str">
        <f>IF('PE-2'!N160="","",'PE-2'!N160)</f>
        <v/>
      </c>
      <c r="D112" s="423" t="str">
        <f>IF('PE-2'!K160="","",'PE-2'!K160)</f>
        <v/>
      </c>
      <c r="E112" s="424" t="str">
        <f>IF('PE-2'!V160="","",'PE-2'!V160)</f>
        <v/>
      </c>
      <c r="F112" s="429" t="str">
        <f>IF('PE-2'!X160="","",'PE-2'!X160)</f>
        <v/>
      </c>
      <c r="G112" s="429" t="str">
        <f>IF('PE-2'!AA160="","",'PE-2'!AA160)</f>
        <v/>
      </c>
    </row>
    <row r="113" spans="1:7">
      <c r="A113" s="423" t="str">
        <f>IF('PE-2'!B161="","",'PE-2'!B161)</f>
        <v/>
      </c>
      <c r="B113" s="423" t="str">
        <f>IF('PE-2'!H161="","",'PE-2'!H161)</f>
        <v/>
      </c>
      <c r="C113" s="423" t="str">
        <f>IF('PE-2'!N161="","",'PE-2'!N161)</f>
        <v/>
      </c>
      <c r="D113" s="423" t="str">
        <f>IF('PE-2'!K161="","",'PE-2'!K161)</f>
        <v/>
      </c>
      <c r="E113" s="424" t="str">
        <f>IF('PE-2'!V161="","",'PE-2'!V161)</f>
        <v/>
      </c>
      <c r="F113" s="429" t="str">
        <f>IF('PE-2'!X161="","",'PE-2'!X161)</f>
        <v/>
      </c>
      <c r="G113" s="429" t="str">
        <f>IF('PE-2'!AA161="","",'PE-2'!AA161)</f>
        <v/>
      </c>
    </row>
    <row r="114" spans="1:7">
      <c r="A114" s="423" t="str">
        <f>IF('PE-2'!B162="","",'PE-2'!B162)</f>
        <v/>
      </c>
      <c r="B114" s="423" t="str">
        <f>IF('PE-2'!H162="","",'PE-2'!H162)</f>
        <v/>
      </c>
      <c r="C114" s="423" t="str">
        <f>IF('PE-2'!N162="","",'PE-2'!N162)</f>
        <v/>
      </c>
      <c r="D114" s="423" t="str">
        <f>IF('PE-2'!K162="","",'PE-2'!K162)</f>
        <v/>
      </c>
      <c r="E114" s="424" t="str">
        <f>IF('PE-2'!V162="","",'PE-2'!V162)</f>
        <v/>
      </c>
      <c r="F114" s="429" t="str">
        <f>IF('PE-2'!X162="","",'PE-2'!X162)</f>
        <v/>
      </c>
      <c r="G114" s="429" t="str">
        <f>IF('PE-2'!AA162="","",'PE-2'!AA162)</f>
        <v/>
      </c>
    </row>
    <row r="115" spans="1:7">
      <c r="A115" s="423" t="str">
        <f>IF('PE-2'!B163="","",'PE-2'!B163)</f>
        <v/>
      </c>
      <c r="B115" s="423" t="str">
        <f>IF('PE-2'!H163="","",'PE-2'!H163)</f>
        <v/>
      </c>
      <c r="C115" s="423" t="str">
        <f>IF('PE-2'!N163="","",'PE-2'!N163)</f>
        <v/>
      </c>
      <c r="D115" s="423" t="str">
        <f>IF('PE-2'!K163="","",'PE-2'!K163)</f>
        <v/>
      </c>
      <c r="E115" s="424" t="str">
        <f>IF('PE-2'!V163="","",'PE-2'!V163)</f>
        <v/>
      </c>
      <c r="F115" s="429" t="str">
        <f>IF('PE-2'!X163="","",'PE-2'!X163)</f>
        <v/>
      </c>
      <c r="G115" s="429" t="str">
        <f>IF('PE-2'!AA163="","",'PE-2'!AA163)</f>
        <v/>
      </c>
    </row>
    <row r="116" spans="1:7">
      <c r="A116" s="423" t="str">
        <f>IF('PE-2'!B164="","",'PE-2'!B164)</f>
        <v/>
      </c>
      <c r="B116" s="423" t="str">
        <f>IF('PE-2'!H164="","",'PE-2'!H164)</f>
        <v/>
      </c>
      <c r="C116" s="423" t="str">
        <f>IF('PE-2'!N164="","",'PE-2'!N164)</f>
        <v/>
      </c>
      <c r="D116" s="423" t="str">
        <f>IF('PE-2'!K164="","",'PE-2'!K164)</f>
        <v/>
      </c>
      <c r="E116" s="424" t="str">
        <f>IF('PE-2'!V164="","",'PE-2'!V164)</f>
        <v/>
      </c>
      <c r="F116" s="429" t="str">
        <f>IF('PE-2'!X164="","",'PE-2'!X164)</f>
        <v/>
      </c>
      <c r="G116" s="429" t="str">
        <f>IF('PE-2'!AA164="","",'PE-2'!AA164)</f>
        <v/>
      </c>
    </row>
    <row r="117" spans="1:7">
      <c r="A117" s="423" t="str">
        <f>IF('PE-2'!B165="","",'PE-2'!B165)</f>
        <v/>
      </c>
      <c r="B117" s="423" t="str">
        <f>IF('PE-2'!H165="","",'PE-2'!H165)</f>
        <v/>
      </c>
      <c r="C117" s="423" t="str">
        <f>IF('PE-2'!N165="","",'PE-2'!N165)</f>
        <v/>
      </c>
      <c r="D117" s="423" t="str">
        <f>IF('PE-2'!K165="","",'PE-2'!K165)</f>
        <v/>
      </c>
      <c r="E117" s="424" t="str">
        <f>IF('PE-2'!V165="","",'PE-2'!V165)</f>
        <v/>
      </c>
      <c r="F117" s="429" t="str">
        <f>IF('PE-2'!X165="","",'PE-2'!X165)</f>
        <v/>
      </c>
      <c r="G117" s="429" t="str">
        <f>IF('PE-2'!AA165="","",'PE-2'!AA165)</f>
        <v/>
      </c>
    </row>
    <row r="118" spans="1:7">
      <c r="A118" s="423" t="str">
        <f>IF('PE-2'!B166="","",'PE-2'!B166)</f>
        <v/>
      </c>
      <c r="B118" s="423" t="str">
        <f>IF('PE-2'!H166="","",'PE-2'!H166)</f>
        <v/>
      </c>
      <c r="C118" s="423" t="str">
        <f>IF('PE-2'!N166="","",'PE-2'!N166)</f>
        <v/>
      </c>
      <c r="D118" s="423" t="str">
        <f>IF('PE-2'!K166="","",'PE-2'!K166)</f>
        <v/>
      </c>
      <c r="E118" s="424" t="str">
        <f>IF('PE-2'!V166="","",'PE-2'!V166)</f>
        <v/>
      </c>
      <c r="F118" s="429" t="str">
        <f>IF('PE-2'!X166="","",'PE-2'!X166)</f>
        <v/>
      </c>
      <c r="G118" s="429" t="str">
        <f>IF('PE-2'!AA166="","",'PE-2'!AA166)</f>
        <v/>
      </c>
    </row>
    <row r="119" spans="1:7">
      <c r="A119" s="423" t="str">
        <f>IF('PE-2'!B167="","",'PE-2'!B167)</f>
        <v/>
      </c>
      <c r="B119" s="423" t="str">
        <f>IF('PE-2'!H167="","",'PE-2'!H167)</f>
        <v/>
      </c>
      <c r="C119" s="423" t="str">
        <f>IF('PE-2'!N167="","",'PE-2'!N167)</f>
        <v/>
      </c>
      <c r="D119" s="423" t="str">
        <f>IF('PE-2'!K167="","",'PE-2'!K167)</f>
        <v/>
      </c>
      <c r="E119" s="424" t="str">
        <f>IF('PE-2'!V167="","",'PE-2'!V167)</f>
        <v/>
      </c>
      <c r="F119" s="429" t="str">
        <f>IF('PE-2'!X167="","",'PE-2'!X167)</f>
        <v/>
      </c>
      <c r="G119" s="429" t="str">
        <f>IF('PE-2'!AA167="","",'PE-2'!AA167)</f>
        <v/>
      </c>
    </row>
    <row r="120" spans="1:7">
      <c r="A120" s="423" t="str">
        <f>IF('PE-2'!B168="","",'PE-2'!B168)</f>
        <v/>
      </c>
      <c r="B120" s="423" t="str">
        <f>IF('PE-2'!H168="","",'PE-2'!H168)</f>
        <v/>
      </c>
      <c r="C120" s="423" t="str">
        <f>IF('PE-2'!N168="","",'PE-2'!N168)</f>
        <v/>
      </c>
      <c r="D120" s="423" t="str">
        <f>IF('PE-2'!K168="","",'PE-2'!K168)</f>
        <v/>
      </c>
      <c r="E120" s="424" t="str">
        <f>IF('PE-2'!V168="","",'PE-2'!V168)</f>
        <v/>
      </c>
      <c r="F120" s="429" t="str">
        <f>IF('PE-2'!X168="","",'PE-2'!X168)</f>
        <v/>
      </c>
      <c r="G120" s="429" t="str">
        <f>IF('PE-2'!AA168="","",'PE-2'!AA168)</f>
        <v/>
      </c>
    </row>
    <row r="121" spans="1:7">
      <c r="A121" s="423" t="str">
        <f>IF('PE-2'!B169="","",'PE-2'!B169)</f>
        <v/>
      </c>
      <c r="B121" s="423" t="str">
        <f>IF('PE-2'!H169="","",'PE-2'!H169)</f>
        <v/>
      </c>
      <c r="C121" s="423" t="str">
        <f>IF('PE-2'!N169="","",'PE-2'!N169)</f>
        <v/>
      </c>
      <c r="D121" s="423" t="str">
        <f>IF('PE-2'!K169="","",'PE-2'!K169)</f>
        <v/>
      </c>
      <c r="E121" s="424" t="str">
        <f>IF('PE-2'!V169="","",'PE-2'!V169)</f>
        <v/>
      </c>
      <c r="F121" s="429" t="str">
        <f>IF('PE-2'!X169="","",'PE-2'!X169)</f>
        <v/>
      </c>
      <c r="G121" s="429" t="str">
        <f>IF('PE-2'!AA169="","",'PE-2'!AA169)</f>
        <v/>
      </c>
    </row>
    <row r="122" spans="1:7">
      <c r="A122" s="423" t="str">
        <f>IF('PE-2'!B170="","",'PE-2'!B170)</f>
        <v/>
      </c>
      <c r="B122" s="423" t="str">
        <f>IF('PE-2'!H170="","",'PE-2'!H170)</f>
        <v/>
      </c>
      <c r="C122" s="423" t="str">
        <f>IF('PE-2'!N170="","",'PE-2'!N170)</f>
        <v/>
      </c>
      <c r="D122" s="423" t="str">
        <f>IF('PE-2'!K170="","",'PE-2'!K170)</f>
        <v/>
      </c>
      <c r="E122" s="424" t="str">
        <f>IF('PE-2'!V170="","",'PE-2'!V170)</f>
        <v/>
      </c>
      <c r="F122" s="429" t="str">
        <f>IF('PE-2'!X170="","",'PE-2'!X170)</f>
        <v/>
      </c>
      <c r="G122" s="429" t="str">
        <f>IF('PE-2'!AA170="","",'PE-2'!AA170)</f>
        <v/>
      </c>
    </row>
    <row r="123" spans="1:7">
      <c r="A123" s="423" t="str">
        <f>IF('PE-2'!B171="","",'PE-2'!B171)</f>
        <v/>
      </c>
      <c r="B123" s="423" t="str">
        <f>IF('PE-2'!H171="","",'PE-2'!H171)</f>
        <v/>
      </c>
      <c r="C123" s="423" t="str">
        <f>IF('PE-2'!N171="","",'PE-2'!N171)</f>
        <v/>
      </c>
      <c r="D123" s="423" t="str">
        <f>IF('PE-2'!K171="","",'PE-2'!K171)</f>
        <v/>
      </c>
      <c r="E123" s="424" t="str">
        <f>IF('PE-2'!V171="","",'PE-2'!V171)</f>
        <v/>
      </c>
      <c r="F123" s="429" t="str">
        <f>IF('PE-2'!X171="","",'PE-2'!X171)</f>
        <v/>
      </c>
      <c r="G123" s="429" t="str">
        <f>IF('PE-2'!AA171="","",'PE-2'!AA171)</f>
        <v/>
      </c>
    </row>
    <row r="124" spans="1:7">
      <c r="A124" s="423" t="str">
        <f>IF('PE-2'!B172="","",'PE-2'!B172)</f>
        <v/>
      </c>
      <c r="B124" s="423" t="str">
        <f>IF('PE-2'!H172="","",'PE-2'!H172)</f>
        <v/>
      </c>
      <c r="C124" s="423" t="str">
        <f>IF('PE-2'!N172="","",'PE-2'!N172)</f>
        <v/>
      </c>
      <c r="D124" s="423" t="str">
        <f>IF('PE-2'!K172="","",'PE-2'!K172)</f>
        <v/>
      </c>
      <c r="E124" s="424" t="str">
        <f>IF('PE-2'!V172="","",'PE-2'!V172)</f>
        <v/>
      </c>
      <c r="F124" s="429" t="str">
        <f>IF('PE-2'!X172="","",'PE-2'!X172)</f>
        <v/>
      </c>
      <c r="G124" s="429" t="str">
        <f>IF('PE-2'!AA172="","",'PE-2'!AA172)</f>
        <v/>
      </c>
    </row>
    <row r="125" spans="1:7">
      <c r="A125" s="423" t="str">
        <f>IF('PE-2'!B173="","",'PE-2'!B173)</f>
        <v/>
      </c>
      <c r="B125" s="423" t="str">
        <f>IF('PE-2'!H173="","",'PE-2'!H173)</f>
        <v/>
      </c>
      <c r="C125" s="423" t="str">
        <f>IF('PE-2'!N173="","",'PE-2'!N173)</f>
        <v/>
      </c>
      <c r="D125" s="423" t="str">
        <f>IF('PE-2'!K173="","",'PE-2'!K173)</f>
        <v/>
      </c>
      <c r="E125" s="424" t="str">
        <f>IF('PE-2'!V173="","",'PE-2'!V173)</f>
        <v/>
      </c>
      <c r="F125" s="429" t="str">
        <f>IF('PE-2'!X173="","",'PE-2'!X173)</f>
        <v/>
      </c>
      <c r="G125" s="429" t="str">
        <f>IF('PE-2'!AA173="","",'PE-2'!AA173)</f>
        <v/>
      </c>
    </row>
    <row r="126" spans="1:7">
      <c r="A126" s="423" t="str">
        <f>IF('PE-2'!D174="","",'PE-2'!D174)</f>
        <v/>
      </c>
      <c r="B126" s="423" t="str">
        <f>IF('PE-2'!L174="","",'PE-2'!L174)</f>
        <v/>
      </c>
      <c r="C126" s="423" t="str">
        <f>IF('PE-2'!T174="","",'PE-2'!T174)</f>
        <v/>
      </c>
      <c r="D126" s="423" t="str">
        <f>IF('PE-2'!P174="","",'PE-2'!P174)</f>
        <v/>
      </c>
      <c r="E126" s="424" t="str">
        <f>IF('PE-2'!AE174="","",'PE-2'!AE174)</f>
        <v/>
      </c>
      <c r="F126" s="429" t="str">
        <f>IF('PE-2'!AG174="","",'PE-2'!AG174)</f>
        <v/>
      </c>
      <c r="G126" s="429" t="str">
        <f>IF('PE-2'!AJ174="","",'PE-2'!AJ174)</f>
        <v/>
      </c>
    </row>
    <row r="127" spans="1:7">
      <c r="A127" s="423" t="str">
        <f>IF('PE-2'!D175="","",'PE-2'!D175)</f>
        <v/>
      </c>
      <c r="B127" s="423" t="str">
        <f>IF('PE-2'!L175="","",'PE-2'!L175)</f>
        <v/>
      </c>
      <c r="C127" s="423" t="str">
        <f>IF('PE-2'!T175="","",'PE-2'!T175)</f>
        <v/>
      </c>
      <c r="D127" s="423" t="str">
        <f>IF('PE-2'!P175="","",'PE-2'!P175)</f>
        <v/>
      </c>
      <c r="E127" s="424" t="str">
        <f>IF('PE-2'!AE175="","",'PE-2'!AE175)</f>
        <v/>
      </c>
      <c r="F127" s="429" t="str">
        <f>IF('PE-2'!AG175="","",'PE-2'!AG175)</f>
        <v/>
      </c>
      <c r="G127" s="429" t="str">
        <f>IF('PE-2'!AJ175="","",'PE-2'!AJ175)</f>
        <v/>
      </c>
    </row>
    <row r="128" spans="1:7">
      <c r="A128" s="423" t="str">
        <f>IF('PE-2'!D176="","",'PE-2'!D176)</f>
        <v/>
      </c>
      <c r="B128" s="423" t="str">
        <f>IF('PE-2'!L176="","",'PE-2'!L176)</f>
        <v/>
      </c>
      <c r="C128" s="423" t="str">
        <f>IF('PE-2'!T176="","",'PE-2'!T176)</f>
        <v/>
      </c>
      <c r="D128" s="423" t="str">
        <f>IF('PE-2'!P176="","",'PE-2'!P176)</f>
        <v/>
      </c>
      <c r="E128" s="424" t="str">
        <f>IF('PE-2'!AE176="","",'PE-2'!AE176)</f>
        <v/>
      </c>
      <c r="F128" s="429" t="str">
        <f>IF('PE-2'!AG176="","",'PE-2'!AG176)</f>
        <v/>
      </c>
      <c r="G128" s="429" t="str">
        <f>IF('PE-2'!AJ176="","",'PE-2'!AJ176)</f>
        <v/>
      </c>
    </row>
    <row r="129" spans="1:7">
      <c r="A129" s="423" t="str">
        <f>IF('PE-2'!D177="","",'PE-2'!D177)</f>
        <v/>
      </c>
      <c r="B129" s="423" t="str">
        <f>IF('PE-2'!L177="","",'PE-2'!L177)</f>
        <v/>
      </c>
      <c r="C129" s="423" t="str">
        <f>IF('PE-2'!T177="","",'PE-2'!T177)</f>
        <v/>
      </c>
      <c r="D129" s="423" t="str">
        <f>IF('PE-2'!P177="","",'PE-2'!P177)</f>
        <v/>
      </c>
      <c r="E129" s="424" t="str">
        <f>IF('PE-2'!AE177="","",'PE-2'!AE177)</f>
        <v/>
      </c>
      <c r="F129" s="429" t="str">
        <f>IF('PE-2'!AG177="","",'PE-2'!AG177)</f>
        <v/>
      </c>
      <c r="G129" s="429" t="str">
        <f>IF('PE-2'!AJ177="","",'PE-2'!AJ177)</f>
        <v/>
      </c>
    </row>
    <row r="130" spans="1:7">
      <c r="A130" s="423" t="str">
        <f>IF('PE-2'!D178="","",'PE-2'!D178)</f>
        <v/>
      </c>
      <c r="B130" s="423" t="str">
        <f>IF('PE-2'!L178="","",'PE-2'!L178)</f>
        <v/>
      </c>
      <c r="C130" s="423" t="str">
        <f>IF('PE-2'!T178="","",'PE-2'!T178)</f>
        <v/>
      </c>
      <c r="D130" s="423" t="str">
        <f>IF('PE-2'!P178="","",'PE-2'!P178)</f>
        <v/>
      </c>
      <c r="E130" s="424" t="str">
        <f>IF('PE-2'!AE178="","",'PE-2'!AE178)</f>
        <v/>
      </c>
      <c r="F130" s="429" t="str">
        <f>IF('PE-2'!AG178="","",'PE-2'!AG178)</f>
        <v/>
      </c>
      <c r="G130" s="429" t="str">
        <f>IF('PE-2'!AJ178="","",'PE-2'!AJ178)</f>
        <v/>
      </c>
    </row>
    <row r="131" spans="1:7">
      <c r="A131" s="423" t="str">
        <f>IF('PE-2'!D179="","",'PE-2'!D179)</f>
        <v/>
      </c>
      <c r="B131" s="423" t="str">
        <f>IF('PE-2'!L179="","",'PE-2'!L179)</f>
        <v/>
      </c>
      <c r="C131" s="423" t="str">
        <f>IF('PE-2'!T179="","",'PE-2'!T179)</f>
        <v/>
      </c>
      <c r="D131" s="423" t="str">
        <f>IF('PE-2'!P179="","",'PE-2'!P179)</f>
        <v/>
      </c>
      <c r="E131" s="424" t="str">
        <f>IF('PE-2'!AE179="","",'PE-2'!AE179)</f>
        <v/>
      </c>
      <c r="F131" s="429" t="str">
        <f>IF('PE-2'!AG179="","",'PE-2'!AG179)</f>
        <v/>
      </c>
      <c r="G131" s="429" t="str">
        <f>IF('PE-2'!AJ179="","",'PE-2'!AJ179)</f>
        <v/>
      </c>
    </row>
    <row r="132" spans="1:7">
      <c r="A132" s="423" t="str">
        <f>IF('PE-2'!D180="","",'PE-2'!D180)</f>
        <v/>
      </c>
      <c r="B132" s="423" t="str">
        <f>IF('PE-2'!L180="","",'PE-2'!L180)</f>
        <v/>
      </c>
      <c r="C132" s="423" t="str">
        <f>IF('PE-2'!T180="","",'PE-2'!T180)</f>
        <v/>
      </c>
      <c r="D132" s="423" t="str">
        <f>IF('PE-2'!P180="","",'PE-2'!P180)</f>
        <v/>
      </c>
      <c r="E132" s="424" t="str">
        <f>IF('PE-2'!AE180="","",'PE-2'!AE180)</f>
        <v/>
      </c>
      <c r="F132" s="429" t="str">
        <f>IF('PE-2'!AG180="","",'PE-2'!AG180)</f>
        <v/>
      </c>
      <c r="G132" s="429" t="str">
        <f>IF('PE-2'!AJ180="","",'PE-2'!AJ180)</f>
        <v/>
      </c>
    </row>
    <row r="133" spans="1:7">
      <c r="A133" s="423" t="str">
        <f>IF('PE-2'!D181="","",'PE-2'!D181)</f>
        <v/>
      </c>
      <c r="B133" s="423" t="str">
        <f>IF('PE-2'!L181="","",'PE-2'!L181)</f>
        <v/>
      </c>
      <c r="C133" s="423" t="str">
        <f>IF('PE-2'!T181="","",'PE-2'!T181)</f>
        <v/>
      </c>
      <c r="D133" s="423" t="str">
        <f>IF('PE-2'!P181="","",'PE-2'!P181)</f>
        <v/>
      </c>
      <c r="E133" s="424" t="str">
        <f>IF('PE-2'!AE181="","",'PE-2'!AE181)</f>
        <v/>
      </c>
      <c r="F133" s="429" t="str">
        <f>IF('PE-2'!AG181="","",'PE-2'!AG181)</f>
        <v/>
      </c>
      <c r="G133" s="429" t="str">
        <f>IF('PE-2'!AJ181="","",'PE-2'!AJ181)</f>
        <v/>
      </c>
    </row>
    <row r="134" spans="1:7">
      <c r="A134" s="423" t="str">
        <f>IF('PE-2'!D182="","",'PE-2'!D182)</f>
        <v/>
      </c>
      <c r="B134" s="423" t="str">
        <f>IF('PE-2'!L182="","",'PE-2'!L182)</f>
        <v/>
      </c>
      <c r="C134" s="423" t="str">
        <f>IF('PE-2'!T182="","",'PE-2'!T182)</f>
        <v/>
      </c>
      <c r="D134" s="423" t="str">
        <f>IF('PE-2'!P182="","",'PE-2'!P182)</f>
        <v/>
      </c>
      <c r="E134" s="424" t="str">
        <f>IF('PE-2'!AE182="","",'PE-2'!AE182)</f>
        <v/>
      </c>
      <c r="F134" s="429" t="str">
        <f>IF('PE-2'!AG182="","",'PE-2'!AG182)</f>
        <v/>
      </c>
      <c r="G134" s="429" t="str">
        <f>IF('PE-2'!AJ182="","",'PE-2'!AJ182)</f>
        <v/>
      </c>
    </row>
    <row r="135" spans="1:7">
      <c r="A135" s="423" t="str">
        <f>IF('PE-2'!D183="","",'PE-2'!D183)</f>
        <v/>
      </c>
      <c r="B135" s="423" t="str">
        <f>IF('PE-2'!L183="","",'PE-2'!L183)</f>
        <v/>
      </c>
      <c r="C135" s="423" t="str">
        <f>IF('PE-2'!T183="","",'PE-2'!T183)</f>
        <v/>
      </c>
      <c r="D135" s="423" t="str">
        <f>IF('PE-2'!P183="","",'PE-2'!P183)</f>
        <v/>
      </c>
      <c r="E135" s="424" t="str">
        <f>IF('PE-2'!AE183="","",'PE-2'!AE183)</f>
        <v/>
      </c>
      <c r="F135" s="429" t="str">
        <f>IF('PE-2'!AG183="","",'PE-2'!AG183)</f>
        <v/>
      </c>
      <c r="G135" s="429" t="str">
        <f>IF('PE-2'!AJ183="","",'PE-2'!AJ183)</f>
        <v/>
      </c>
    </row>
    <row r="136" spans="1:7">
      <c r="A136" s="423" t="str">
        <f>IF('PE-2'!D184="","",'PE-2'!D184)</f>
        <v/>
      </c>
      <c r="B136" s="423" t="str">
        <f>IF('PE-2'!L184="","",'PE-2'!L184)</f>
        <v/>
      </c>
      <c r="C136" s="423" t="str">
        <f>IF('PE-2'!T184="","",'PE-2'!T184)</f>
        <v/>
      </c>
      <c r="D136" s="423" t="str">
        <f>IF('PE-2'!P184="","",'PE-2'!P184)</f>
        <v/>
      </c>
      <c r="E136" s="424" t="str">
        <f>IF('PE-2'!AE184="","",'PE-2'!AE184)</f>
        <v/>
      </c>
      <c r="F136" s="429" t="str">
        <f>IF('PE-2'!AG184="","",'PE-2'!AG184)</f>
        <v/>
      </c>
      <c r="G136" s="429" t="str">
        <f>IF('PE-2'!AJ184="","",'PE-2'!AJ184)</f>
        <v/>
      </c>
    </row>
    <row r="137" spans="1:7">
      <c r="A137" s="423" t="str">
        <f>IF('PE-2'!D185="","",'PE-2'!D185)</f>
        <v/>
      </c>
      <c r="B137" s="423" t="str">
        <f>IF('PE-2'!L185="","",'PE-2'!L185)</f>
        <v/>
      </c>
      <c r="C137" s="423" t="str">
        <f>IF('PE-2'!T185="","",'PE-2'!T185)</f>
        <v/>
      </c>
      <c r="D137" s="423" t="str">
        <f>IF('PE-2'!P185="","",'PE-2'!P185)</f>
        <v/>
      </c>
      <c r="E137" s="424" t="str">
        <f>IF('PE-2'!AE185="","",'PE-2'!AE185)</f>
        <v/>
      </c>
      <c r="F137" s="429" t="str">
        <f>IF('PE-2'!AG185="","",'PE-2'!AG185)</f>
        <v/>
      </c>
      <c r="G137" s="429" t="str">
        <f>IF('PE-2'!AJ185="","",'PE-2'!AJ185)</f>
        <v/>
      </c>
    </row>
    <row r="138" spans="1:7">
      <c r="A138" s="423" t="str">
        <f>IF('PE-2'!D186="","",'PE-2'!D186)</f>
        <v/>
      </c>
      <c r="B138" s="423" t="str">
        <f>IF('PE-2'!L186="","",'PE-2'!L186)</f>
        <v/>
      </c>
      <c r="C138" s="423" t="str">
        <f>IF('PE-2'!T186="","",'PE-2'!T186)</f>
        <v/>
      </c>
      <c r="D138" s="423" t="str">
        <f>IF('PE-2'!P186="","",'PE-2'!P186)</f>
        <v/>
      </c>
      <c r="E138" s="424" t="str">
        <f>IF('PE-2'!AE186="","",'PE-2'!AE186)</f>
        <v/>
      </c>
      <c r="F138" s="429" t="str">
        <f>IF('PE-2'!AG186="","",'PE-2'!AG186)</f>
        <v/>
      </c>
      <c r="G138" s="429" t="str">
        <f>IF('PE-2'!AJ186="","",'PE-2'!AJ186)</f>
        <v/>
      </c>
    </row>
    <row r="139" spans="1:7">
      <c r="A139" s="423" t="str">
        <f>IF('PE-2'!D187="","",'PE-2'!D187)</f>
        <v/>
      </c>
      <c r="B139" s="423" t="str">
        <f>IF('PE-2'!L187="","",'PE-2'!L187)</f>
        <v/>
      </c>
      <c r="C139" s="423" t="str">
        <f>IF('PE-2'!T187="","",'PE-2'!T187)</f>
        <v/>
      </c>
      <c r="D139" s="423" t="str">
        <f>IF('PE-2'!P187="","",'PE-2'!P187)</f>
        <v/>
      </c>
      <c r="E139" s="424" t="str">
        <f>IF('PE-2'!AE187="","",'PE-2'!AE187)</f>
        <v/>
      </c>
      <c r="F139" s="429" t="str">
        <f>IF('PE-2'!AG187="","",'PE-2'!AG187)</f>
        <v/>
      </c>
      <c r="G139" s="429" t="str">
        <f>IF('PE-2'!AJ187="","",'PE-2'!AJ187)</f>
        <v/>
      </c>
    </row>
    <row r="140" spans="1:7">
      <c r="A140" s="423" t="str">
        <f>IF('PE-2'!D188="","",'PE-2'!D188)</f>
        <v/>
      </c>
      <c r="B140" s="423" t="str">
        <f>IF('PE-2'!L188="","",'PE-2'!L188)</f>
        <v/>
      </c>
      <c r="C140" s="423" t="str">
        <f>IF('PE-2'!T188="","",'PE-2'!T188)</f>
        <v/>
      </c>
      <c r="D140" s="423" t="str">
        <f>IF('PE-2'!P188="","",'PE-2'!P188)</f>
        <v/>
      </c>
      <c r="E140" s="424" t="str">
        <f>IF('PE-2'!AE188="","",'PE-2'!AE188)</f>
        <v/>
      </c>
      <c r="F140" s="429" t="str">
        <f>IF('PE-2'!AG188="","",'PE-2'!AG188)</f>
        <v/>
      </c>
      <c r="G140" s="429" t="str">
        <f>IF('PE-2'!AJ188="","",'PE-2'!AJ188)</f>
        <v/>
      </c>
    </row>
    <row r="141" spans="1:7">
      <c r="A141" s="423" t="str">
        <f>IF('PE-2'!D189="","",'PE-2'!D189)</f>
        <v/>
      </c>
      <c r="B141" s="423" t="str">
        <f>IF('PE-2'!L189="","",'PE-2'!L189)</f>
        <v/>
      </c>
      <c r="C141" s="423" t="str">
        <f>IF('PE-2'!T189="","",'PE-2'!T189)</f>
        <v/>
      </c>
      <c r="D141" s="423" t="str">
        <f>IF('PE-2'!P189="","",'PE-2'!P189)</f>
        <v/>
      </c>
      <c r="E141" s="424" t="str">
        <f>IF('PE-2'!AE189="","",'PE-2'!AE189)</f>
        <v/>
      </c>
      <c r="F141" s="429" t="str">
        <f>IF('PE-2'!AG189="","",'PE-2'!AG189)</f>
        <v/>
      </c>
      <c r="G141" s="429" t="str">
        <f>IF('PE-2'!AJ189="","",'PE-2'!AJ189)</f>
        <v/>
      </c>
    </row>
    <row r="142" spans="1:7">
      <c r="A142" s="423" t="str">
        <f>IF('PE-2'!D190="","",'PE-2'!D190)</f>
        <v/>
      </c>
      <c r="B142" s="423" t="str">
        <f>IF('PE-2'!L190="","",'PE-2'!L190)</f>
        <v/>
      </c>
      <c r="C142" s="423" t="str">
        <f>IF('PE-2'!T190="","",'PE-2'!T190)</f>
        <v/>
      </c>
      <c r="D142" s="423" t="str">
        <f>IF('PE-2'!P190="","",'PE-2'!P190)</f>
        <v/>
      </c>
      <c r="E142" s="424" t="str">
        <f>IF('PE-2'!AE190="","",'PE-2'!AE190)</f>
        <v/>
      </c>
      <c r="F142" s="429" t="str">
        <f>IF('PE-2'!AG190="","",'PE-2'!AG190)</f>
        <v/>
      </c>
      <c r="G142" s="429" t="str">
        <f>IF('PE-2'!AJ190="","",'PE-2'!AJ190)</f>
        <v/>
      </c>
    </row>
    <row r="143" spans="1:7">
      <c r="A143" s="423" t="str">
        <f>IF('PE-2'!D191="","",'PE-2'!D191)</f>
        <v/>
      </c>
      <c r="B143" s="423" t="str">
        <f>IF('PE-2'!L191="","",'PE-2'!L191)</f>
        <v/>
      </c>
      <c r="C143" s="423" t="str">
        <f>IF('PE-2'!T191="","",'PE-2'!T191)</f>
        <v/>
      </c>
      <c r="D143" s="423" t="str">
        <f>IF('PE-2'!P191="","",'PE-2'!P191)</f>
        <v/>
      </c>
      <c r="E143" s="424" t="str">
        <f>IF('PE-2'!AE191="","",'PE-2'!AE191)</f>
        <v/>
      </c>
      <c r="F143" s="429" t="str">
        <f>IF('PE-2'!AG191="","",'PE-2'!AG191)</f>
        <v/>
      </c>
      <c r="G143" s="429" t="str">
        <f>IF('PE-2'!AJ191="","",'PE-2'!AJ191)</f>
        <v/>
      </c>
    </row>
    <row r="144" spans="1:7">
      <c r="A144" s="423" t="str">
        <f>IF('PE-2'!D192="","",'PE-2'!D192)</f>
        <v/>
      </c>
      <c r="B144" s="423" t="str">
        <f>IF('PE-2'!L192="","",'PE-2'!L192)</f>
        <v/>
      </c>
      <c r="C144" s="423" t="str">
        <f>IF('PE-2'!T192="","",'PE-2'!T192)</f>
        <v/>
      </c>
      <c r="D144" s="423" t="str">
        <f>IF('PE-2'!P192="","",'PE-2'!P192)</f>
        <v/>
      </c>
      <c r="E144" s="424" t="str">
        <f>IF('PE-2'!AE192="","",'PE-2'!AE192)</f>
        <v/>
      </c>
      <c r="F144" s="429" t="str">
        <f>IF('PE-2'!AG192="","",'PE-2'!AG192)</f>
        <v/>
      </c>
      <c r="G144" s="429" t="str">
        <f>IF('PE-2'!AJ192="","",'PE-2'!AJ192)</f>
        <v/>
      </c>
    </row>
    <row r="145" spans="1:7">
      <c r="A145" s="423" t="str">
        <f>IF('PE-2'!D193="","",'PE-2'!D193)</f>
        <v/>
      </c>
      <c r="B145" s="423" t="str">
        <f>IF('PE-2'!L193="","",'PE-2'!L193)</f>
        <v/>
      </c>
      <c r="C145" s="423" t="str">
        <f>IF('PE-2'!T193="","",'PE-2'!T193)</f>
        <v/>
      </c>
      <c r="D145" s="423" t="str">
        <f>IF('PE-2'!P193="","",'PE-2'!P193)</f>
        <v/>
      </c>
      <c r="E145" s="424" t="str">
        <f>IF('PE-2'!AE193="","",'PE-2'!AE193)</f>
        <v/>
      </c>
      <c r="F145" s="429" t="str">
        <f>IF('PE-2'!AG193="","",'PE-2'!AG193)</f>
        <v/>
      </c>
      <c r="G145" s="429" t="str">
        <f>IF('PE-2'!AJ193="","",'PE-2'!AJ193)</f>
        <v/>
      </c>
    </row>
    <row r="146" spans="1:7">
      <c r="A146" s="423" t="str">
        <f>IF('PE-2'!D194="","",'PE-2'!D194)</f>
        <v/>
      </c>
      <c r="B146" s="423" t="str">
        <f>IF('PE-2'!L194="","",'PE-2'!L194)</f>
        <v/>
      </c>
      <c r="C146" s="423" t="str">
        <f>IF('PE-2'!T194="","",'PE-2'!T194)</f>
        <v/>
      </c>
      <c r="D146" s="423" t="str">
        <f>IF('PE-2'!P194="","",'PE-2'!P194)</f>
        <v/>
      </c>
      <c r="E146" s="424" t="str">
        <f>IF('PE-2'!AE194="","",'PE-2'!AE194)</f>
        <v/>
      </c>
      <c r="F146" s="429" t="str">
        <f>IF('PE-2'!AG194="","",'PE-2'!AG194)</f>
        <v/>
      </c>
      <c r="G146" s="429" t="str">
        <f>IF('PE-2'!AJ194="","",'PE-2'!AJ194)</f>
        <v/>
      </c>
    </row>
    <row r="147" spans="1:7">
      <c r="A147" s="423" t="str">
        <f>IF('PE-2'!D195="","",'PE-2'!D195)</f>
        <v/>
      </c>
      <c r="B147" s="423" t="str">
        <f>IF('PE-2'!L195="","",'PE-2'!L195)</f>
        <v/>
      </c>
      <c r="C147" s="423" t="str">
        <f>IF('PE-2'!T195="","",'PE-2'!T195)</f>
        <v/>
      </c>
      <c r="D147" s="423" t="str">
        <f>IF('PE-2'!P195="","",'PE-2'!P195)</f>
        <v/>
      </c>
      <c r="E147" s="424" t="str">
        <f>IF('PE-2'!AE195="","",'PE-2'!AE195)</f>
        <v/>
      </c>
      <c r="F147" s="429" t="str">
        <f>IF('PE-2'!AG195="","",'PE-2'!AG195)</f>
        <v/>
      </c>
      <c r="G147" s="429" t="str">
        <f>IF('PE-2'!AJ195="","",'PE-2'!AJ195)</f>
        <v/>
      </c>
    </row>
    <row r="148" spans="1:7">
      <c r="A148" s="423" t="str">
        <f>IF('PE-2'!D196="","",'PE-2'!D196)</f>
        <v/>
      </c>
      <c r="B148" s="423" t="str">
        <f>IF('PE-2'!L196="","",'PE-2'!L196)</f>
        <v/>
      </c>
      <c r="C148" s="423" t="str">
        <f>IF('PE-2'!T196="","",'PE-2'!T196)</f>
        <v/>
      </c>
      <c r="D148" s="423" t="str">
        <f>IF('PE-2'!P196="","",'PE-2'!P196)</f>
        <v/>
      </c>
      <c r="E148" s="424" t="str">
        <f>IF('PE-2'!AE196="","",'PE-2'!AE196)</f>
        <v/>
      </c>
      <c r="F148" s="429" t="str">
        <f>IF('PE-2'!AG196="","",'PE-2'!AG196)</f>
        <v/>
      </c>
      <c r="G148" s="429" t="str">
        <f>IF('PE-2'!AJ196="","",'PE-2'!AJ196)</f>
        <v/>
      </c>
    </row>
    <row r="149" spans="1:7">
      <c r="A149" s="423" t="str">
        <f>IF('PE-2'!D197="","",'PE-2'!D197)</f>
        <v/>
      </c>
      <c r="B149" s="423" t="str">
        <f>IF('PE-2'!L197="","",'PE-2'!L197)</f>
        <v/>
      </c>
      <c r="C149" s="423" t="str">
        <f>IF('PE-2'!T197="","",'PE-2'!T197)</f>
        <v/>
      </c>
      <c r="D149" s="423" t="str">
        <f>IF('PE-2'!P197="","",'PE-2'!P197)</f>
        <v/>
      </c>
      <c r="E149" s="424" t="str">
        <f>IF('PE-2'!AE197="","",'PE-2'!AE197)</f>
        <v/>
      </c>
      <c r="F149" s="429" t="str">
        <f>IF('PE-2'!AG197="","",'PE-2'!AG197)</f>
        <v/>
      </c>
      <c r="G149" s="429" t="str">
        <f>IF('PE-2'!AJ197="","",'PE-2'!AJ197)</f>
        <v/>
      </c>
    </row>
    <row r="150" spans="1:7">
      <c r="A150" s="423" t="str">
        <f>IF('PE-2'!D198="","",'PE-2'!D198)</f>
        <v/>
      </c>
      <c r="B150" s="423" t="str">
        <f>IF('PE-2'!L198="","",'PE-2'!L198)</f>
        <v/>
      </c>
      <c r="C150" s="423" t="str">
        <f>IF('PE-2'!T198="","",'PE-2'!T198)</f>
        <v/>
      </c>
      <c r="D150" s="423" t="str">
        <f>IF('PE-2'!P198="","",'PE-2'!P198)</f>
        <v/>
      </c>
      <c r="E150" s="424" t="str">
        <f>IF('PE-2'!AE198="","",'PE-2'!AE198)</f>
        <v/>
      </c>
      <c r="F150" s="429" t="str">
        <f>IF('PE-2'!AG198="","",'PE-2'!AG198)</f>
        <v/>
      </c>
      <c r="G150" s="429" t="str">
        <f>IF('PE-2'!AJ198="","",'PE-2'!AJ198)</f>
        <v/>
      </c>
    </row>
    <row r="151" spans="1:7">
      <c r="A151" s="423" t="str">
        <f>IF('PE-2'!D199="","",'PE-2'!D199)</f>
        <v/>
      </c>
      <c r="B151" s="423" t="str">
        <f>IF('PE-2'!L199="","",'PE-2'!L199)</f>
        <v/>
      </c>
      <c r="C151" s="423" t="str">
        <f>IF('PE-2'!T199="","",'PE-2'!T199)</f>
        <v/>
      </c>
      <c r="D151" s="423" t="str">
        <f>IF('PE-2'!P199="","",'PE-2'!P199)</f>
        <v/>
      </c>
      <c r="E151" s="424" t="str">
        <f>IF('PE-2'!AE199="","",'PE-2'!AE199)</f>
        <v/>
      </c>
      <c r="F151" s="429" t="str">
        <f>IF('PE-2'!AG199="","",'PE-2'!AG199)</f>
        <v/>
      </c>
      <c r="G151" s="429" t="str">
        <f>IF('PE-2'!AJ199="","",'PE-2'!AJ199)</f>
        <v/>
      </c>
    </row>
    <row r="152" spans="1:7">
      <c r="A152" s="423" t="str">
        <f>IF('PE-2'!D200="","",'PE-2'!D200)</f>
        <v/>
      </c>
      <c r="B152" s="423" t="str">
        <f>IF('PE-2'!L200="","",'PE-2'!L200)</f>
        <v/>
      </c>
      <c r="C152" s="423" t="str">
        <f>IF('PE-2'!T200="","",'PE-2'!T200)</f>
        <v/>
      </c>
      <c r="D152" s="423" t="str">
        <f>IF('PE-2'!P200="","",'PE-2'!P200)</f>
        <v/>
      </c>
      <c r="E152" s="424" t="str">
        <f>IF('PE-2'!AE200="","",'PE-2'!AE200)</f>
        <v/>
      </c>
      <c r="F152" s="429" t="str">
        <f>IF('PE-2'!AG200="","",'PE-2'!AG200)</f>
        <v/>
      </c>
      <c r="G152" s="429" t="str">
        <f>IF('PE-2'!AJ200="","",'PE-2'!AJ200)</f>
        <v/>
      </c>
    </row>
    <row r="153" spans="1:7">
      <c r="A153" s="423" t="str">
        <f>IF('PE-2'!D201="","",'PE-2'!D201)</f>
        <v/>
      </c>
      <c r="B153" s="423" t="str">
        <f>IF('PE-2'!L201="","",'PE-2'!L201)</f>
        <v/>
      </c>
      <c r="C153" s="423" t="str">
        <f>IF('PE-2'!T201="","",'PE-2'!T201)</f>
        <v/>
      </c>
      <c r="D153" s="423" t="str">
        <f>IF('PE-2'!P201="","",'PE-2'!P201)</f>
        <v/>
      </c>
      <c r="E153" s="424" t="str">
        <f>IF('PE-2'!AE201="","",'PE-2'!AE201)</f>
        <v/>
      </c>
      <c r="F153" s="429" t="str">
        <f>IF('PE-2'!AG201="","",'PE-2'!AG201)</f>
        <v/>
      </c>
      <c r="G153" s="429" t="str">
        <f>IF('PE-2'!AJ201="","",'PE-2'!AJ201)</f>
        <v/>
      </c>
    </row>
    <row r="154" spans="1:7">
      <c r="A154" s="423" t="str">
        <f>IF('PE-2'!D202="","",'PE-2'!D202)</f>
        <v/>
      </c>
      <c r="B154" s="423" t="str">
        <f>IF('PE-2'!L202="","",'PE-2'!L202)</f>
        <v/>
      </c>
      <c r="C154" s="423" t="str">
        <f>IF('PE-2'!T202="","",'PE-2'!T202)</f>
        <v/>
      </c>
      <c r="D154" s="423" t="str">
        <f>IF('PE-2'!P202="","",'PE-2'!P202)</f>
        <v/>
      </c>
      <c r="E154" s="424" t="str">
        <f>IF('PE-2'!AE202="","",'PE-2'!AE202)</f>
        <v/>
      </c>
      <c r="F154" s="429" t="str">
        <f>IF('PE-2'!AG202="","",'PE-2'!AG202)</f>
        <v/>
      </c>
      <c r="G154" s="429" t="str">
        <f>IF('PE-2'!AJ202="","",'PE-2'!AJ202)</f>
        <v/>
      </c>
    </row>
    <row r="155" spans="1:7">
      <c r="A155" s="423" t="str">
        <f>IF('PE-2'!D203="","",'PE-2'!D203)</f>
        <v/>
      </c>
      <c r="B155" s="423" t="str">
        <f>IF('PE-2'!L203="","",'PE-2'!L203)</f>
        <v/>
      </c>
      <c r="C155" s="423" t="str">
        <f>IF('PE-2'!T203="","",'PE-2'!T203)</f>
        <v/>
      </c>
      <c r="D155" s="423" t="str">
        <f>IF('PE-2'!P203="","",'PE-2'!P203)</f>
        <v/>
      </c>
      <c r="E155" s="424" t="str">
        <f>IF('PE-2'!AE203="","",'PE-2'!AE203)</f>
        <v/>
      </c>
      <c r="F155" s="429" t="str">
        <f>IF('PE-2'!AG203="","",'PE-2'!AG203)</f>
        <v/>
      </c>
      <c r="G155" s="429" t="str">
        <f>IF('PE-2'!AJ203="","",'PE-2'!AJ203)</f>
        <v/>
      </c>
    </row>
    <row r="156" spans="1:7">
      <c r="A156" s="423" t="str">
        <f>IF('PE-2'!D204="","",'PE-2'!D204)</f>
        <v/>
      </c>
      <c r="B156" s="423" t="str">
        <f>IF('PE-2'!L204="","",'PE-2'!L204)</f>
        <v/>
      </c>
      <c r="C156" s="423" t="str">
        <f>IF('PE-2'!T204="","",'PE-2'!T204)</f>
        <v/>
      </c>
      <c r="D156" s="423" t="str">
        <f>IF('PE-2'!P204="","",'PE-2'!P204)</f>
        <v/>
      </c>
      <c r="E156" s="424" t="str">
        <f>IF('PE-2'!AE204="","",'PE-2'!AE204)</f>
        <v/>
      </c>
      <c r="F156" s="429" t="str">
        <f>IF('PE-2'!AG204="","",'PE-2'!AG204)</f>
        <v/>
      </c>
      <c r="G156" s="429" t="str">
        <f>IF('PE-2'!AJ204="","",'PE-2'!AJ204)</f>
        <v/>
      </c>
    </row>
    <row r="157" spans="1:7">
      <c r="A157" s="423" t="str">
        <f>IF('PE-2'!D205="","",'PE-2'!D205)</f>
        <v/>
      </c>
      <c r="B157" s="423" t="str">
        <f>IF('PE-2'!L205="","",'PE-2'!L205)</f>
        <v/>
      </c>
      <c r="C157" s="423" t="str">
        <f>IF('PE-2'!T205="","",'PE-2'!T205)</f>
        <v/>
      </c>
      <c r="D157" s="423" t="str">
        <f>IF('PE-2'!P205="","",'PE-2'!P205)</f>
        <v/>
      </c>
      <c r="E157" s="424" t="str">
        <f>IF('PE-2'!AE205="","",'PE-2'!AE205)</f>
        <v/>
      </c>
      <c r="F157" s="429" t="str">
        <f>IF('PE-2'!AG205="","",'PE-2'!AG205)</f>
        <v/>
      </c>
      <c r="G157" s="429" t="str">
        <f>IF('PE-2'!AJ205="","",'PE-2'!AJ205)</f>
        <v/>
      </c>
    </row>
    <row r="158" spans="1:7">
      <c r="A158" s="423" t="str">
        <f>IF('PE-2'!D206="","",'PE-2'!D206)</f>
        <v/>
      </c>
      <c r="B158" s="423" t="str">
        <f>IF('PE-2'!L206="","",'PE-2'!L206)</f>
        <v/>
      </c>
      <c r="C158" s="423" t="str">
        <f>IF('PE-2'!T206="","",'PE-2'!T206)</f>
        <v/>
      </c>
      <c r="D158" s="423" t="str">
        <f>IF('PE-2'!P206="","",'PE-2'!P206)</f>
        <v/>
      </c>
      <c r="E158" s="424" t="str">
        <f>IF('PE-2'!AE206="","",'PE-2'!AE206)</f>
        <v/>
      </c>
      <c r="F158" s="429" t="str">
        <f>IF('PE-2'!AG206="","",'PE-2'!AG206)</f>
        <v/>
      </c>
      <c r="G158" s="429" t="str">
        <f>IF('PE-2'!AJ206="","",'PE-2'!AJ206)</f>
        <v/>
      </c>
    </row>
    <row r="159" spans="1:7">
      <c r="A159" s="423" t="str">
        <f>IF('PE-2'!D207="","",'PE-2'!D207)</f>
        <v/>
      </c>
      <c r="B159" s="423" t="str">
        <f>IF('PE-2'!L207="","",'PE-2'!L207)</f>
        <v/>
      </c>
      <c r="C159" s="423" t="str">
        <f>IF('PE-2'!T207="","",'PE-2'!T207)</f>
        <v/>
      </c>
      <c r="D159" s="423" t="str">
        <f>IF('PE-2'!P207="","",'PE-2'!P207)</f>
        <v/>
      </c>
      <c r="E159" s="424" t="str">
        <f>IF('PE-2'!AE207="","",'PE-2'!AE207)</f>
        <v/>
      </c>
      <c r="F159" s="429" t="str">
        <f>IF('PE-2'!AG207="","",'PE-2'!AG207)</f>
        <v/>
      </c>
      <c r="G159" s="429" t="str">
        <f>IF('PE-2'!AJ207="","",'PE-2'!AJ207)</f>
        <v/>
      </c>
    </row>
    <row r="160" spans="1:7">
      <c r="A160" s="423" t="str">
        <f>IF('PE-2'!D208="","",'PE-2'!D208)</f>
        <v/>
      </c>
      <c r="B160" s="423" t="str">
        <f>IF('PE-2'!L208="","",'PE-2'!L208)</f>
        <v/>
      </c>
      <c r="C160" s="423" t="str">
        <f>IF('PE-2'!T208="","",'PE-2'!T208)</f>
        <v/>
      </c>
      <c r="D160" s="423" t="str">
        <f>IF('PE-2'!P208="","",'PE-2'!P208)</f>
        <v/>
      </c>
      <c r="E160" s="424" t="str">
        <f>IF('PE-2'!AE208="","",'PE-2'!AE208)</f>
        <v/>
      </c>
      <c r="F160" s="429" t="str">
        <f>IF('PE-2'!AG208="","",'PE-2'!AG208)</f>
        <v/>
      </c>
      <c r="G160" s="429" t="str">
        <f>IF('PE-2'!AJ208="","",'PE-2'!AJ208)</f>
        <v/>
      </c>
    </row>
    <row r="161" spans="1:7">
      <c r="A161" s="423" t="str">
        <f>IF('PE-2'!D209="","",'PE-2'!D209)</f>
        <v/>
      </c>
      <c r="B161" s="423" t="str">
        <f>IF('PE-2'!L209="","",'PE-2'!L209)</f>
        <v/>
      </c>
      <c r="C161" s="423" t="str">
        <f>IF('PE-2'!T209="","",'PE-2'!T209)</f>
        <v/>
      </c>
      <c r="D161" s="423" t="str">
        <f>IF('PE-2'!P209="","",'PE-2'!P209)</f>
        <v/>
      </c>
      <c r="E161" s="424" t="str">
        <f>IF('PE-2'!AE209="","",'PE-2'!AE209)</f>
        <v/>
      </c>
      <c r="F161" s="429" t="str">
        <f>IF('PE-2'!AG209="","",'PE-2'!AG209)</f>
        <v/>
      </c>
      <c r="G161" s="429" t="str">
        <f>IF('PE-2'!AJ209="","",'PE-2'!AJ209)</f>
        <v/>
      </c>
    </row>
    <row r="162" spans="1:7">
      <c r="A162" s="423" t="str">
        <f>IF('PE-2'!D210="","",'PE-2'!D210)</f>
        <v/>
      </c>
      <c r="B162" s="423" t="str">
        <f>IF('PE-2'!L210="","",'PE-2'!L210)</f>
        <v/>
      </c>
      <c r="C162" s="423" t="str">
        <f>IF('PE-2'!T210="","",'PE-2'!T210)</f>
        <v/>
      </c>
      <c r="D162" s="423" t="str">
        <f>IF('PE-2'!P210="","",'PE-2'!P210)</f>
        <v/>
      </c>
      <c r="E162" s="424" t="str">
        <f>IF('PE-2'!AE210="","",'PE-2'!AE210)</f>
        <v/>
      </c>
      <c r="F162" s="429" t="str">
        <f>IF('PE-2'!AG210="","",'PE-2'!AG210)</f>
        <v/>
      </c>
      <c r="G162" s="429" t="str">
        <f>IF('PE-2'!AJ210="","",'PE-2'!AJ210)</f>
        <v/>
      </c>
    </row>
    <row r="163" spans="1:7">
      <c r="A163" s="423" t="str">
        <f>IF('PE-2'!D211="","",'PE-2'!D211)</f>
        <v/>
      </c>
      <c r="B163" s="423" t="str">
        <f>IF('PE-2'!L211="","",'PE-2'!L211)</f>
        <v/>
      </c>
      <c r="C163" s="423" t="str">
        <f>IF('PE-2'!T211="","",'PE-2'!T211)</f>
        <v/>
      </c>
      <c r="D163" s="423" t="str">
        <f>IF('PE-2'!P211="","",'PE-2'!P211)</f>
        <v/>
      </c>
      <c r="E163" s="424" t="str">
        <f>IF('PE-2'!AE211="","",'PE-2'!AE211)</f>
        <v/>
      </c>
      <c r="F163" s="429" t="str">
        <f>IF('PE-2'!AG211="","",'PE-2'!AG211)</f>
        <v/>
      </c>
      <c r="G163" s="429" t="str">
        <f>IF('PE-2'!AJ211="","",'PE-2'!AJ211)</f>
        <v/>
      </c>
    </row>
    <row r="164" spans="1:7">
      <c r="A164" s="423" t="str">
        <f>IF('PE-2'!D212="","",'PE-2'!D212)</f>
        <v/>
      </c>
      <c r="B164" s="423" t="str">
        <f>IF('PE-2'!L212="","",'PE-2'!L212)</f>
        <v/>
      </c>
      <c r="C164" s="423" t="str">
        <f>IF('PE-2'!T212="","",'PE-2'!T212)</f>
        <v/>
      </c>
      <c r="D164" s="423" t="str">
        <f>IF('PE-2'!P212="","",'PE-2'!P212)</f>
        <v/>
      </c>
      <c r="E164" s="424" t="str">
        <f>IF('PE-2'!AE212="","",'PE-2'!AE212)</f>
        <v/>
      </c>
      <c r="F164" s="429" t="str">
        <f>IF('PE-2'!AG212="","",'PE-2'!AG212)</f>
        <v/>
      </c>
      <c r="G164" s="429" t="str">
        <f>IF('PE-2'!AJ212="","",'PE-2'!AJ212)</f>
        <v/>
      </c>
    </row>
    <row r="165" spans="1:7">
      <c r="A165" s="423" t="str">
        <f>IF('PE-2'!D213="","",'PE-2'!D213)</f>
        <v/>
      </c>
      <c r="B165" s="423" t="str">
        <f>IF('PE-2'!L213="","",'PE-2'!L213)</f>
        <v/>
      </c>
      <c r="C165" s="423" t="str">
        <f>IF('PE-2'!T213="","",'PE-2'!T213)</f>
        <v/>
      </c>
      <c r="D165" s="423" t="str">
        <f>IF('PE-2'!P213="","",'PE-2'!P213)</f>
        <v/>
      </c>
      <c r="E165" s="424" t="str">
        <f>IF('PE-2'!AE213="","",'PE-2'!AE213)</f>
        <v/>
      </c>
      <c r="F165" s="429" t="str">
        <f>IF('PE-2'!AG213="","",'PE-2'!AG213)</f>
        <v/>
      </c>
      <c r="G165" s="429" t="str">
        <f>IF('PE-2'!AJ213="","",'PE-2'!AJ213)</f>
        <v/>
      </c>
    </row>
    <row r="166" spans="1:7">
      <c r="A166" s="423" t="str">
        <f>IF('PE-2'!D214="","",'PE-2'!D214)</f>
        <v/>
      </c>
      <c r="B166" s="423" t="str">
        <f>IF('PE-2'!L214="","",'PE-2'!L214)</f>
        <v/>
      </c>
      <c r="C166" s="423" t="str">
        <f>IF('PE-2'!T214="","",'PE-2'!T214)</f>
        <v/>
      </c>
      <c r="D166" s="423" t="str">
        <f>IF('PE-2'!P214="","",'PE-2'!P214)</f>
        <v/>
      </c>
      <c r="E166" s="424" t="str">
        <f>IF('PE-2'!AE214="","",'PE-2'!AE214)</f>
        <v/>
      </c>
      <c r="F166" s="429" t="str">
        <f>IF('PE-2'!AG214="","",'PE-2'!AG214)</f>
        <v/>
      </c>
      <c r="G166" s="429" t="str">
        <f>IF('PE-2'!AJ214="","",'PE-2'!AJ214)</f>
        <v/>
      </c>
    </row>
    <row r="167" spans="1:7">
      <c r="A167" s="423" t="str">
        <f>IF('PE-2'!D215="","",'PE-2'!D215)</f>
        <v/>
      </c>
      <c r="B167" s="423" t="str">
        <f>IF('PE-2'!L215="","",'PE-2'!L215)</f>
        <v/>
      </c>
      <c r="C167" s="423" t="str">
        <f>IF('PE-2'!T215="","",'PE-2'!T215)</f>
        <v/>
      </c>
      <c r="D167" s="423" t="str">
        <f>IF('PE-2'!P215="","",'PE-2'!P215)</f>
        <v/>
      </c>
      <c r="E167" s="424" t="str">
        <f>IF('PE-2'!AE215="","",'PE-2'!AE215)</f>
        <v/>
      </c>
      <c r="F167" s="429" t="str">
        <f>IF('PE-2'!AG215="","",'PE-2'!AG215)</f>
        <v/>
      </c>
      <c r="G167" s="429" t="str">
        <f>IF('PE-2'!AJ215="","",'PE-2'!AJ215)</f>
        <v/>
      </c>
    </row>
    <row r="168" spans="1:7">
      <c r="A168" s="423" t="str">
        <f>IF('PE-2'!D216="","",'PE-2'!D216)</f>
        <v/>
      </c>
      <c r="B168" s="423" t="str">
        <f>IF('PE-2'!L216="","",'PE-2'!L216)</f>
        <v/>
      </c>
      <c r="C168" s="423" t="str">
        <f>IF('PE-2'!T216="","",'PE-2'!T216)</f>
        <v/>
      </c>
      <c r="D168" s="423" t="str">
        <f>IF('PE-2'!P216="","",'PE-2'!P216)</f>
        <v/>
      </c>
      <c r="E168" s="424" t="str">
        <f>IF('PE-2'!AE216="","",'PE-2'!AE216)</f>
        <v/>
      </c>
      <c r="F168" s="429" t="str">
        <f>IF('PE-2'!AG216="","",'PE-2'!AG216)</f>
        <v/>
      </c>
      <c r="G168" s="429" t="str">
        <f>IF('PE-2'!AJ216="","",'PE-2'!AJ216)</f>
        <v/>
      </c>
    </row>
    <row r="169" spans="1:7">
      <c r="A169" s="423" t="str">
        <f>IF('PE-2'!D217="","",'PE-2'!D217)</f>
        <v/>
      </c>
      <c r="B169" s="423" t="str">
        <f>IF('PE-2'!L217="","",'PE-2'!L217)</f>
        <v/>
      </c>
      <c r="C169" s="423" t="str">
        <f>IF('PE-2'!T217="","",'PE-2'!T217)</f>
        <v/>
      </c>
      <c r="D169" s="423" t="str">
        <f>IF('PE-2'!P217="","",'PE-2'!P217)</f>
        <v/>
      </c>
      <c r="E169" s="424" t="str">
        <f>IF('PE-2'!AE217="","",'PE-2'!AE217)</f>
        <v/>
      </c>
      <c r="F169" s="429" t="str">
        <f>IF('PE-2'!AG217="","",'PE-2'!AG217)</f>
        <v/>
      </c>
      <c r="G169" s="429" t="str">
        <f>IF('PE-2'!AJ217="","",'PE-2'!AJ217)</f>
        <v/>
      </c>
    </row>
    <row r="170" spans="1:7">
      <c r="A170" s="423" t="str">
        <f>IF('PE-2'!D218="","",'PE-2'!D218)</f>
        <v/>
      </c>
      <c r="B170" s="423" t="str">
        <f>IF('PE-2'!L218="","",'PE-2'!L218)</f>
        <v/>
      </c>
      <c r="C170" s="423" t="str">
        <f>IF('PE-2'!T218="","",'PE-2'!T218)</f>
        <v/>
      </c>
      <c r="D170" s="423" t="str">
        <f>IF('PE-2'!P218="","",'PE-2'!P218)</f>
        <v/>
      </c>
      <c r="E170" s="424" t="str">
        <f>IF('PE-2'!AE218="","",'PE-2'!AE218)</f>
        <v/>
      </c>
      <c r="F170" s="429" t="str">
        <f>IF('PE-2'!AG218="","",'PE-2'!AG218)</f>
        <v/>
      </c>
      <c r="G170" s="429" t="str">
        <f>IF('PE-2'!AJ218="","",'PE-2'!AJ218)</f>
        <v/>
      </c>
    </row>
    <row r="171" spans="1:7">
      <c r="A171" s="423" t="str">
        <f>IF('PE-2'!D219="","",'PE-2'!D219)</f>
        <v/>
      </c>
      <c r="B171" s="423" t="str">
        <f>IF('PE-2'!L219="","",'PE-2'!L219)</f>
        <v/>
      </c>
      <c r="C171" s="423" t="str">
        <f>IF('PE-2'!T219="","",'PE-2'!T219)</f>
        <v/>
      </c>
      <c r="D171" s="423" t="str">
        <f>IF('PE-2'!P219="","",'PE-2'!P219)</f>
        <v/>
      </c>
      <c r="E171" s="424" t="str">
        <f>IF('PE-2'!AE219="","",'PE-2'!AE219)</f>
        <v/>
      </c>
      <c r="F171" s="429" t="str">
        <f>IF('PE-2'!AG219="","",'PE-2'!AG219)</f>
        <v/>
      </c>
      <c r="G171" s="429" t="str">
        <f>IF('PE-2'!AJ219="","",'PE-2'!AJ219)</f>
        <v/>
      </c>
    </row>
    <row r="172" spans="1:7">
      <c r="A172" s="423" t="str">
        <f>IF('PE-2'!D220="","",'PE-2'!D220)</f>
        <v/>
      </c>
      <c r="B172" s="423" t="str">
        <f>IF('PE-2'!L220="","",'PE-2'!L220)</f>
        <v/>
      </c>
      <c r="C172" s="423" t="str">
        <f>IF('PE-2'!T220="","",'PE-2'!T220)</f>
        <v/>
      </c>
      <c r="D172" s="423" t="str">
        <f>IF('PE-2'!P220="","",'PE-2'!P220)</f>
        <v/>
      </c>
      <c r="E172" s="424" t="str">
        <f>IF('PE-2'!AE220="","",'PE-2'!AE220)</f>
        <v/>
      </c>
      <c r="F172" s="429" t="str">
        <f>IF('PE-2'!AG220="","",'PE-2'!AG220)</f>
        <v/>
      </c>
      <c r="G172" s="429" t="str">
        <f>IF('PE-2'!AJ220="","",'PE-2'!AJ220)</f>
        <v/>
      </c>
    </row>
    <row r="173" spans="1:7">
      <c r="A173" s="423" t="str">
        <f>IF('PE-2'!D221="","",'PE-2'!D221)</f>
        <v/>
      </c>
      <c r="B173" s="423" t="str">
        <f>IF('PE-2'!L221="","",'PE-2'!L221)</f>
        <v/>
      </c>
      <c r="C173" s="423" t="str">
        <f>IF('PE-2'!T221="","",'PE-2'!T221)</f>
        <v/>
      </c>
      <c r="D173" s="423" t="str">
        <f>IF('PE-2'!P221="","",'PE-2'!P221)</f>
        <v/>
      </c>
      <c r="E173" s="424" t="str">
        <f>IF('PE-2'!AE221="","",'PE-2'!AE221)</f>
        <v/>
      </c>
      <c r="F173" s="429" t="str">
        <f>IF('PE-2'!AG221="","",'PE-2'!AG221)</f>
        <v/>
      </c>
      <c r="G173" s="429" t="str">
        <f>IF('PE-2'!AJ221="","",'PE-2'!AJ221)</f>
        <v/>
      </c>
    </row>
    <row r="174" spans="1:7">
      <c r="A174" s="423" t="str">
        <f>IF('PE-2'!D222="","",'PE-2'!D222)</f>
        <v/>
      </c>
      <c r="B174" s="423" t="str">
        <f>IF('PE-2'!L222="","",'PE-2'!L222)</f>
        <v/>
      </c>
      <c r="C174" s="423" t="str">
        <f>IF('PE-2'!T222="","",'PE-2'!T222)</f>
        <v/>
      </c>
      <c r="D174" s="423" t="str">
        <f>IF('PE-2'!P222="","",'PE-2'!P222)</f>
        <v/>
      </c>
      <c r="E174" s="424" t="str">
        <f>IF('PE-2'!AE222="","",'PE-2'!AE222)</f>
        <v/>
      </c>
      <c r="F174" s="429" t="str">
        <f>IF('PE-2'!AG222="","",'PE-2'!AG222)</f>
        <v/>
      </c>
      <c r="G174" s="429" t="str">
        <f>IF('PE-2'!AJ222="","",'PE-2'!AJ222)</f>
        <v/>
      </c>
    </row>
    <row r="175" spans="1:7">
      <c r="A175" s="423" t="str">
        <f>IF('PE-2'!D223="","",'PE-2'!D223)</f>
        <v/>
      </c>
      <c r="B175" s="423" t="str">
        <f>IF('PE-2'!L223="","",'PE-2'!L223)</f>
        <v/>
      </c>
      <c r="C175" s="423" t="str">
        <f>IF('PE-2'!T223="","",'PE-2'!T223)</f>
        <v/>
      </c>
      <c r="D175" s="423" t="str">
        <f>IF('PE-2'!P223="","",'PE-2'!P223)</f>
        <v/>
      </c>
      <c r="E175" s="424" t="str">
        <f>IF('PE-2'!AE223="","",'PE-2'!AE223)</f>
        <v/>
      </c>
      <c r="F175" s="429" t="str">
        <f>IF('PE-2'!AG223="","",'PE-2'!AG223)</f>
        <v/>
      </c>
      <c r="G175" s="429" t="str">
        <f>IF('PE-2'!AJ223="","",'PE-2'!AJ223)</f>
        <v/>
      </c>
    </row>
    <row r="176" spans="1:7">
      <c r="A176" s="423" t="str">
        <f>IF('PE-2'!D224="","",'PE-2'!D224)</f>
        <v/>
      </c>
      <c r="B176" s="423" t="str">
        <f>IF('PE-2'!L224="","",'PE-2'!L224)</f>
        <v/>
      </c>
      <c r="C176" s="423" t="str">
        <f>IF('PE-2'!T224="","",'PE-2'!T224)</f>
        <v/>
      </c>
      <c r="D176" s="423" t="str">
        <f>IF('PE-2'!P224="","",'PE-2'!P224)</f>
        <v/>
      </c>
      <c r="E176" s="424" t="str">
        <f>IF('PE-2'!AE224="","",'PE-2'!AE224)</f>
        <v/>
      </c>
      <c r="F176" s="429" t="str">
        <f>IF('PE-2'!AG224="","",'PE-2'!AG224)</f>
        <v/>
      </c>
      <c r="G176" s="429" t="str">
        <f>IF('PE-2'!AJ224="","",'PE-2'!AJ224)</f>
        <v/>
      </c>
    </row>
    <row r="177" spans="1:7">
      <c r="A177" s="423" t="str">
        <f>IF('PE-2'!D225="","",'PE-2'!D225)</f>
        <v/>
      </c>
      <c r="B177" s="423" t="str">
        <f>IF('PE-2'!L225="","",'PE-2'!L225)</f>
        <v/>
      </c>
      <c r="C177" s="423" t="str">
        <f>IF('PE-2'!T225="","",'PE-2'!T225)</f>
        <v/>
      </c>
      <c r="D177" s="423" t="str">
        <f>IF('PE-2'!P225="","",'PE-2'!P225)</f>
        <v/>
      </c>
      <c r="E177" s="424" t="str">
        <f>IF('PE-2'!AE225="","",'PE-2'!AE225)</f>
        <v/>
      </c>
      <c r="F177" s="429" t="str">
        <f>IF('PE-2'!AG225="","",'PE-2'!AG225)</f>
        <v/>
      </c>
      <c r="G177" s="429" t="str">
        <f>IF('PE-2'!AJ225="","",'PE-2'!AJ225)</f>
        <v/>
      </c>
    </row>
    <row r="178" spans="1:7">
      <c r="A178" s="423" t="str">
        <f>IF('PE-2'!D226="","",'PE-2'!D226)</f>
        <v/>
      </c>
      <c r="B178" s="423" t="str">
        <f>IF('PE-2'!L226="","",'PE-2'!L226)</f>
        <v/>
      </c>
      <c r="C178" s="423" t="str">
        <f>IF('PE-2'!T226="","",'PE-2'!T226)</f>
        <v/>
      </c>
      <c r="D178" s="423" t="str">
        <f>IF('PE-2'!P226="","",'PE-2'!P226)</f>
        <v/>
      </c>
      <c r="E178" s="424" t="str">
        <f>IF('PE-2'!AE226="","",'PE-2'!AE226)</f>
        <v/>
      </c>
      <c r="F178" s="429" t="str">
        <f>IF('PE-2'!AG226="","",'PE-2'!AG226)</f>
        <v/>
      </c>
      <c r="G178" s="429" t="str">
        <f>IF('PE-2'!AJ226="","",'PE-2'!AJ226)</f>
        <v/>
      </c>
    </row>
    <row r="179" spans="1:7">
      <c r="A179" s="423" t="str">
        <f>IF('PE-2'!D227="","",'PE-2'!D227)</f>
        <v/>
      </c>
      <c r="B179" s="423" t="str">
        <f>IF('PE-2'!L227="","",'PE-2'!L227)</f>
        <v/>
      </c>
      <c r="C179" s="423" t="str">
        <f>IF('PE-2'!T227="","",'PE-2'!T227)</f>
        <v/>
      </c>
      <c r="D179" s="423" t="str">
        <f>IF('PE-2'!P227="","",'PE-2'!P227)</f>
        <v/>
      </c>
      <c r="E179" s="424" t="str">
        <f>IF('PE-2'!AE227="","",'PE-2'!AE227)</f>
        <v/>
      </c>
      <c r="F179" s="429" t="str">
        <f>IF('PE-2'!AG227="","",'PE-2'!AG227)</f>
        <v/>
      </c>
      <c r="G179" s="429" t="str">
        <f>IF('PE-2'!AJ227="","",'PE-2'!AJ227)</f>
        <v/>
      </c>
    </row>
    <row r="180" spans="1:7">
      <c r="A180" s="423" t="str">
        <f>IF('PE-2'!D228="","",'PE-2'!D228)</f>
        <v/>
      </c>
      <c r="B180" s="423" t="str">
        <f>IF('PE-2'!L228="","",'PE-2'!L228)</f>
        <v/>
      </c>
      <c r="C180" s="423" t="str">
        <f>IF('PE-2'!T228="","",'PE-2'!T228)</f>
        <v/>
      </c>
      <c r="D180" s="423" t="str">
        <f>IF('PE-2'!P228="","",'PE-2'!P228)</f>
        <v/>
      </c>
      <c r="E180" s="424" t="str">
        <f>IF('PE-2'!AE228="","",'PE-2'!AE228)</f>
        <v/>
      </c>
      <c r="F180" s="429" t="str">
        <f>IF('PE-2'!AG228="","",'PE-2'!AG228)</f>
        <v/>
      </c>
      <c r="G180" s="429" t="str">
        <f>IF('PE-2'!AJ228="","",'PE-2'!AJ228)</f>
        <v/>
      </c>
    </row>
    <row r="181" spans="1:7">
      <c r="A181" s="423" t="str">
        <f>IF('PE-2'!D229="","",'PE-2'!D229)</f>
        <v/>
      </c>
      <c r="B181" s="423" t="str">
        <f>IF('PE-2'!L229="","",'PE-2'!L229)</f>
        <v/>
      </c>
      <c r="C181" s="423" t="str">
        <f>IF('PE-2'!T229="","",'PE-2'!T229)</f>
        <v/>
      </c>
      <c r="D181" s="423" t="str">
        <f>IF('PE-2'!P229="","",'PE-2'!P229)</f>
        <v/>
      </c>
      <c r="E181" s="424" t="str">
        <f>IF('PE-2'!AE229="","",'PE-2'!AE229)</f>
        <v/>
      </c>
      <c r="F181" s="429" t="str">
        <f>IF('PE-2'!AG229="","",'PE-2'!AG229)</f>
        <v/>
      </c>
      <c r="G181" s="429" t="str">
        <f>IF('PE-2'!AJ229="","",'PE-2'!AJ229)</f>
        <v/>
      </c>
    </row>
    <row r="182" spans="1:7">
      <c r="A182" s="423" t="str">
        <f>IF('PE-2'!D230="","",'PE-2'!D230)</f>
        <v/>
      </c>
      <c r="B182" s="423" t="str">
        <f>IF('PE-2'!L230="","",'PE-2'!L230)</f>
        <v/>
      </c>
      <c r="C182" s="423" t="str">
        <f>IF('PE-2'!T230="","",'PE-2'!T230)</f>
        <v/>
      </c>
      <c r="D182" s="423" t="str">
        <f>IF('PE-2'!P230="","",'PE-2'!P230)</f>
        <v/>
      </c>
      <c r="E182" s="424" t="str">
        <f>IF('PE-2'!AE230="","",'PE-2'!AE230)</f>
        <v/>
      </c>
      <c r="F182" s="429" t="str">
        <f>IF('PE-2'!AG230="","",'PE-2'!AG230)</f>
        <v/>
      </c>
      <c r="G182" s="429" t="str">
        <f>IF('PE-2'!AJ230="","",'PE-2'!AJ230)</f>
        <v/>
      </c>
    </row>
    <row r="183" spans="1:7">
      <c r="A183" s="423" t="str">
        <f>IF('PE-2'!D231="","",'PE-2'!D231)</f>
        <v/>
      </c>
      <c r="B183" s="423" t="str">
        <f>IF('PE-2'!L231="","",'PE-2'!L231)</f>
        <v/>
      </c>
      <c r="C183" s="423" t="str">
        <f>IF('PE-2'!T231="","",'PE-2'!T231)</f>
        <v/>
      </c>
      <c r="D183" s="423" t="str">
        <f>IF('PE-2'!P231="","",'PE-2'!P231)</f>
        <v/>
      </c>
      <c r="E183" s="424" t="str">
        <f>IF('PE-2'!AE231="","",'PE-2'!AE231)</f>
        <v/>
      </c>
      <c r="F183" s="429" t="str">
        <f>IF('PE-2'!AG231="","",'PE-2'!AG231)</f>
        <v/>
      </c>
      <c r="G183" s="429" t="str">
        <f>IF('PE-2'!AJ231="","",'PE-2'!AJ231)</f>
        <v/>
      </c>
    </row>
    <row r="184" spans="1:7">
      <c r="A184" s="423" t="str">
        <f>IF('PE-2'!D232="","",'PE-2'!D232)</f>
        <v/>
      </c>
      <c r="B184" s="423" t="str">
        <f>IF('PE-2'!L232="","",'PE-2'!L232)</f>
        <v/>
      </c>
      <c r="C184" s="423" t="str">
        <f>IF('PE-2'!T232="","",'PE-2'!T232)</f>
        <v/>
      </c>
      <c r="D184" s="423" t="str">
        <f>IF('PE-2'!P232="","",'PE-2'!P232)</f>
        <v/>
      </c>
      <c r="E184" s="424" t="str">
        <f>IF('PE-2'!AE232="","",'PE-2'!AE232)</f>
        <v/>
      </c>
      <c r="F184" s="429" t="str">
        <f>IF('PE-2'!AG232="","",'PE-2'!AG232)</f>
        <v/>
      </c>
      <c r="G184" s="429" t="str">
        <f>IF('PE-2'!AJ232="","",'PE-2'!AJ232)</f>
        <v/>
      </c>
    </row>
    <row r="185" spans="1:7">
      <c r="A185" s="423" t="str">
        <f>IF('PE-2'!D233="","",'PE-2'!D233)</f>
        <v/>
      </c>
      <c r="B185" s="423" t="str">
        <f>IF('PE-2'!L233="","",'PE-2'!L233)</f>
        <v/>
      </c>
      <c r="C185" s="423" t="str">
        <f>IF('PE-2'!T233="","",'PE-2'!T233)</f>
        <v/>
      </c>
      <c r="D185" s="423" t="str">
        <f>IF('PE-2'!P233="","",'PE-2'!P233)</f>
        <v/>
      </c>
      <c r="E185" s="424" t="str">
        <f>IF('PE-2'!AE233="","",'PE-2'!AE233)</f>
        <v/>
      </c>
      <c r="F185" s="429" t="str">
        <f>IF('PE-2'!AG233="","",'PE-2'!AG233)</f>
        <v/>
      </c>
      <c r="G185" s="429" t="str">
        <f>IF('PE-2'!AJ233="","",'PE-2'!AJ233)</f>
        <v/>
      </c>
    </row>
    <row r="186" spans="1:7">
      <c r="A186" s="423" t="str">
        <f>IF('PE-2'!D234="","",'PE-2'!D234)</f>
        <v/>
      </c>
      <c r="B186" s="423" t="str">
        <f>IF('PE-2'!L234="","",'PE-2'!L234)</f>
        <v/>
      </c>
      <c r="C186" s="423" t="str">
        <f>IF('PE-2'!T234="","",'PE-2'!T234)</f>
        <v/>
      </c>
      <c r="D186" s="423" t="str">
        <f>IF('PE-2'!P234="","",'PE-2'!P234)</f>
        <v/>
      </c>
      <c r="E186" s="424" t="str">
        <f>IF('PE-2'!AE234="","",'PE-2'!AE234)</f>
        <v/>
      </c>
      <c r="F186" s="429" t="str">
        <f>IF('PE-2'!AG234="","",'PE-2'!AG234)</f>
        <v/>
      </c>
      <c r="G186" s="429" t="str">
        <f>IF('PE-2'!AJ234="","",'PE-2'!AJ234)</f>
        <v/>
      </c>
    </row>
    <row r="187" spans="1:7">
      <c r="A187" s="423" t="str">
        <f>IF('PE-2'!D235="","",'PE-2'!D235)</f>
        <v/>
      </c>
      <c r="B187" s="423" t="str">
        <f>IF('PE-2'!L235="","",'PE-2'!L235)</f>
        <v/>
      </c>
      <c r="C187" s="423" t="str">
        <f>IF('PE-2'!T235="","",'PE-2'!T235)</f>
        <v/>
      </c>
      <c r="D187" s="423" t="str">
        <f>IF('PE-2'!P235="","",'PE-2'!P235)</f>
        <v/>
      </c>
      <c r="E187" s="424" t="str">
        <f>IF('PE-2'!AE235="","",'PE-2'!AE235)</f>
        <v/>
      </c>
      <c r="F187" s="429" t="str">
        <f>IF('PE-2'!AG235="","",'PE-2'!AG235)</f>
        <v/>
      </c>
      <c r="G187" s="429" t="str">
        <f>IF('PE-2'!AJ235="","",'PE-2'!AJ235)</f>
        <v/>
      </c>
    </row>
    <row r="188" spans="1:7">
      <c r="A188" s="423" t="str">
        <f>IF('PE-2'!D236="","",'PE-2'!D236)</f>
        <v/>
      </c>
      <c r="B188" s="423" t="str">
        <f>IF('PE-2'!L236="","",'PE-2'!L236)</f>
        <v/>
      </c>
      <c r="C188" s="423" t="str">
        <f>IF('PE-2'!T236="","",'PE-2'!T236)</f>
        <v/>
      </c>
      <c r="D188" s="423" t="str">
        <f>IF('PE-2'!P236="","",'PE-2'!P236)</f>
        <v/>
      </c>
      <c r="E188" s="424" t="str">
        <f>IF('PE-2'!AE236="","",'PE-2'!AE236)</f>
        <v/>
      </c>
      <c r="F188" s="429" t="str">
        <f>IF('PE-2'!AG236="","",'PE-2'!AG236)</f>
        <v/>
      </c>
      <c r="G188" s="429" t="str">
        <f>IF('PE-2'!AJ236="","",'PE-2'!AJ236)</f>
        <v/>
      </c>
    </row>
    <row r="189" spans="1:7">
      <c r="A189" s="423" t="str">
        <f>IF('PE-2'!D237="","",'PE-2'!D237)</f>
        <v/>
      </c>
      <c r="B189" s="423" t="str">
        <f>IF('PE-2'!L237="","",'PE-2'!L237)</f>
        <v/>
      </c>
      <c r="C189" s="423" t="str">
        <f>IF('PE-2'!T237="","",'PE-2'!T237)</f>
        <v/>
      </c>
      <c r="D189" s="423" t="str">
        <f>IF('PE-2'!P237="","",'PE-2'!P237)</f>
        <v/>
      </c>
      <c r="E189" s="424" t="str">
        <f>IF('PE-2'!AE237="","",'PE-2'!AE237)</f>
        <v/>
      </c>
      <c r="F189" s="429" t="str">
        <f>IF('PE-2'!AG237="","",'PE-2'!AG237)</f>
        <v/>
      </c>
      <c r="G189" s="429" t="str">
        <f>IF('PE-2'!AJ237="","",'PE-2'!AJ237)</f>
        <v/>
      </c>
    </row>
    <row r="190" spans="1:7">
      <c r="A190" s="423" t="str">
        <f>IF('PE-2'!D238="","",'PE-2'!D238)</f>
        <v/>
      </c>
      <c r="B190" s="423" t="str">
        <f>IF('PE-2'!L238="","",'PE-2'!L238)</f>
        <v/>
      </c>
      <c r="C190" s="423" t="str">
        <f>IF('PE-2'!T238="","",'PE-2'!T238)</f>
        <v/>
      </c>
      <c r="D190" s="423" t="str">
        <f>IF('PE-2'!P238="","",'PE-2'!P238)</f>
        <v/>
      </c>
      <c r="E190" s="424" t="str">
        <f>IF('PE-2'!AE238="","",'PE-2'!AE238)</f>
        <v/>
      </c>
      <c r="F190" s="429" t="str">
        <f>IF('PE-2'!AG238="","",'PE-2'!AG238)</f>
        <v/>
      </c>
      <c r="G190" s="429" t="str">
        <f>IF('PE-2'!AJ238="","",'PE-2'!AJ238)</f>
        <v/>
      </c>
    </row>
    <row r="191" spans="1:7">
      <c r="A191" s="423" t="str">
        <f>IF('PE-2'!D239="","",'PE-2'!D239)</f>
        <v/>
      </c>
      <c r="B191" s="423" t="str">
        <f>IF('PE-2'!L239="","",'PE-2'!L239)</f>
        <v/>
      </c>
      <c r="C191" s="423" t="str">
        <f>IF('PE-2'!T239="","",'PE-2'!T239)</f>
        <v/>
      </c>
      <c r="D191" s="423" t="str">
        <f>IF('PE-2'!P239="","",'PE-2'!P239)</f>
        <v/>
      </c>
      <c r="E191" s="424" t="str">
        <f>IF('PE-2'!AE239="","",'PE-2'!AE239)</f>
        <v/>
      </c>
      <c r="F191" s="429" t="str">
        <f>IF('PE-2'!AG239="","",'PE-2'!AG239)</f>
        <v/>
      </c>
      <c r="G191" s="429" t="str">
        <f>IF('PE-2'!AJ239="","",'PE-2'!AJ239)</f>
        <v/>
      </c>
    </row>
    <row r="192" spans="1:7">
      <c r="A192" s="423" t="str">
        <f>IF('PE-2'!D240="","",'PE-2'!D240)</f>
        <v/>
      </c>
      <c r="B192" s="423" t="str">
        <f>IF('PE-2'!L240="","",'PE-2'!L240)</f>
        <v/>
      </c>
      <c r="C192" s="423" t="str">
        <f>IF('PE-2'!T240="","",'PE-2'!T240)</f>
        <v/>
      </c>
      <c r="D192" s="423" t="str">
        <f>IF('PE-2'!P240="","",'PE-2'!P240)</f>
        <v/>
      </c>
      <c r="E192" s="424" t="str">
        <f>IF('PE-2'!AE240="","",'PE-2'!AE240)</f>
        <v/>
      </c>
      <c r="F192" s="429" t="str">
        <f>IF('PE-2'!AG240="","",'PE-2'!AG240)</f>
        <v/>
      </c>
      <c r="G192" s="429" t="str">
        <f>IF('PE-2'!AJ240="","",'PE-2'!AJ240)</f>
        <v/>
      </c>
    </row>
    <row r="193" spans="1:7">
      <c r="A193" s="423" t="str">
        <f>IF('PE-2'!D241="","",'PE-2'!D241)</f>
        <v/>
      </c>
      <c r="B193" s="423" t="str">
        <f>IF('PE-2'!L241="","",'PE-2'!L241)</f>
        <v/>
      </c>
      <c r="C193" s="423" t="str">
        <f>IF('PE-2'!T241="","",'PE-2'!T241)</f>
        <v/>
      </c>
      <c r="D193" s="423" t="str">
        <f>IF('PE-2'!P241="","",'PE-2'!P241)</f>
        <v/>
      </c>
      <c r="E193" s="424" t="str">
        <f>IF('PE-2'!AE241="","",'PE-2'!AE241)</f>
        <v/>
      </c>
      <c r="F193" s="429" t="str">
        <f>IF('PE-2'!AG241="","",'PE-2'!AG241)</f>
        <v/>
      </c>
      <c r="G193" s="429" t="str">
        <f>IF('PE-2'!AJ241="","",'PE-2'!AJ241)</f>
        <v/>
      </c>
    </row>
    <row r="194" spans="1:7">
      <c r="A194" s="423" t="str">
        <f>IF('PE-2'!D242="","",'PE-2'!D242)</f>
        <v/>
      </c>
      <c r="B194" s="423" t="str">
        <f>IF('PE-2'!L242="","",'PE-2'!L242)</f>
        <v/>
      </c>
      <c r="C194" s="423" t="str">
        <f>IF('PE-2'!T242="","",'PE-2'!T242)</f>
        <v/>
      </c>
      <c r="D194" s="423" t="str">
        <f>IF('PE-2'!P242="","",'PE-2'!P242)</f>
        <v/>
      </c>
      <c r="E194" s="424" t="str">
        <f>IF('PE-2'!AE242="","",'PE-2'!AE242)</f>
        <v/>
      </c>
      <c r="F194" s="429" t="str">
        <f>IF('PE-2'!AG242="","",'PE-2'!AG242)</f>
        <v/>
      </c>
      <c r="G194" s="429" t="str">
        <f>IF('PE-2'!AJ242="","",'PE-2'!AJ242)</f>
        <v/>
      </c>
    </row>
    <row r="195" spans="1:7">
      <c r="A195" s="423" t="str">
        <f>IF('PE-2'!D243="","",'PE-2'!D243)</f>
        <v/>
      </c>
      <c r="B195" s="423" t="str">
        <f>IF('PE-2'!L243="","",'PE-2'!L243)</f>
        <v/>
      </c>
      <c r="C195" s="423" t="str">
        <f>IF('PE-2'!T243="","",'PE-2'!T243)</f>
        <v/>
      </c>
      <c r="D195" s="423" t="str">
        <f>IF('PE-2'!P243="","",'PE-2'!P243)</f>
        <v/>
      </c>
      <c r="E195" s="424" t="str">
        <f>IF('PE-2'!AE243="","",'PE-2'!AE243)</f>
        <v/>
      </c>
      <c r="F195" s="429" t="str">
        <f>IF('PE-2'!AG243="","",'PE-2'!AG243)</f>
        <v/>
      </c>
      <c r="G195" s="429" t="str">
        <f>IF('PE-2'!AJ243="","",'PE-2'!AJ243)</f>
        <v/>
      </c>
    </row>
    <row r="196" spans="1:7">
      <c r="A196" s="423" t="str">
        <f>IF('PE-2'!D244="","",'PE-2'!D244)</f>
        <v/>
      </c>
      <c r="B196" s="423" t="str">
        <f>IF('PE-2'!L244="","",'PE-2'!L244)</f>
        <v/>
      </c>
      <c r="C196" s="423" t="str">
        <f>IF('PE-2'!T244="","",'PE-2'!T244)</f>
        <v/>
      </c>
      <c r="D196" s="423" t="str">
        <f>IF('PE-2'!P244="","",'PE-2'!P244)</f>
        <v/>
      </c>
      <c r="E196" s="424" t="str">
        <f>IF('PE-2'!AE244="","",'PE-2'!AE244)</f>
        <v/>
      </c>
      <c r="F196" s="429" t="str">
        <f>IF('PE-2'!AG244="","",'PE-2'!AG244)</f>
        <v/>
      </c>
      <c r="G196" s="429" t="str">
        <f>IF('PE-2'!AJ244="","",'PE-2'!AJ244)</f>
        <v/>
      </c>
    </row>
    <row r="197" spans="1:7">
      <c r="A197" s="423" t="str">
        <f>IF('PE-2'!D245="","",'PE-2'!D245)</f>
        <v/>
      </c>
      <c r="B197" s="423" t="str">
        <f>IF('PE-2'!L245="","",'PE-2'!L245)</f>
        <v/>
      </c>
      <c r="C197" s="423" t="str">
        <f>IF('PE-2'!T245="","",'PE-2'!T245)</f>
        <v/>
      </c>
      <c r="D197" s="423" t="str">
        <f>IF('PE-2'!P245="","",'PE-2'!P245)</f>
        <v/>
      </c>
      <c r="E197" s="424" t="str">
        <f>IF('PE-2'!AE245="","",'PE-2'!AE245)</f>
        <v/>
      </c>
      <c r="F197" s="429" t="str">
        <f>IF('PE-2'!AG245="","",'PE-2'!AG245)</f>
        <v/>
      </c>
      <c r="G197" s="429" t="str">
        <f>IF('PE-2'!AJ245="","",'PE-2'!AJ245)</f>
        <v/>
      </c>
    </row>
    <row r="198" spans="1:7">
      <c r="A198" s="423" t="str">
        <f>IF('PE-2'!D246="","",'PE-2'!D246)</f>
        <v/>
      </c>
      <c r="B198" s="423" t="str">
        <f>IF('PE-2'!L246="","",'PE-2'!L246)</f>
        <v/>
      </c>
      <c r="C198" s="423" t="str">
        <f>IF('PE-2'!T246="","",'PE-2'!T246)</f>
        <v/>
      </c>
      <c r="D198" s="423" t="str">
        <f>IF('PE-2'!P246="","",'PE-2'!P246)</f>
        <v/>
      </c>
      <c r="E198" s="424" t="str">
        <f>IF('PE-2'!AE246="","",'PE-2'!AE246)</f>
        <v/>
      </c>
      <c r="F198" s="429" t="str">
        <f>IF('PE-2'!AG246="","",'PE-2'!AG246)</f>
        <v/>
      </c>
      <c r="G198" s="429" t="str">
        <f>IF('PE-2'!AJ246="","",'PE-2'!AJ246)</f>
        <v/>
      </c>
    </row>
    <row r="199" spans="1:7">
      <c r="A199" s="423" t="str">
        <f>IF('PE-2'!D247="","",'PE-2'!D247)</f>
        <v/>
      </c>
      <c r="B199" s="423" t="str">
        <f>IF('PE-2'!L247="","",'PE-2'!L247)</f>
        <v/>
      </c>
      <c r="C199" s="423" t="str">
        <f>IF('PE-2'!T247="","",'PE-2'!T247)</f>
        <v/>
      </c>
      <c r="D199" s="423" t="str">
        <f>IF('PE-2'!P247="","",'PE-2'!P247)</f>
        <v/>
      </c>
      <c r="E199" s="424" t="str">
        <f>IF('PE-2'!AE247="","",'PE-2'!AE247)</f>
        <v/>
      </c>
      <c r="F199" s="429" t="str">
        <f>IF('PE-2'!AG247="","",'PE-2'!AG247)</f>
        <v/>
      </c>
      <c r="G199" s="429" t="str">
        <f>IF('PE-2'!AJ247="","",'PE-2'!AJ247)</f>
        <v/>
      </c>
    </row>
    <row r="200" spans="1:7">
      <c r="A200" s="423" t="str">
        <f>IF('PE-2'!D248="","",'PE-2'!D248)</f>
        <v/>
      </c>
      <c r="B200" s="423" t="str">
        <f>IF('PE-2'!L248="","",'PE-2'!L248)</f>
        <v/>
      </c>
      <c r="C200" s="423" t="str">
        <f>IF('PE-2'!T248="","",'PE-2'!T248)</f>
        <v/>
      </c>
      <c r="D200" s="423" t="str">
        <f>IF('PE-2'!P248="","",'PE-2'!P248)</f>
        <v/>
      </c>
      <c r="E200" s="424" t="str">
        <f>IF('PE-2'!AE248="","",'PE-2'!AE248)</f>
        <v/>
      </c>
      <c r="F200" s="429" t="str">
        <f>IF('PE-2'!AG248="","",'PE-2'!AG248)</f>
        <v/>
      </c>
      <c r="G200" s="429" t="str">
        <f>IF('PE-2'!AJ248="","",'PE-2'!AJ248)</f>
        <v/>
      </c>
    </row>
    <row r="201" spans="1:7">
      <c r="A201" s="423" t="str">
        <f>IF('PE-2'!D249="","",'PE-2'!D249)</f>
        <v/>
      </c>
      <c r="B201" s="423" t="str">
        <f>IF('PE-2'!L249="","",'PE-2'!L249)</f>
        <v/>
      </c>
      <c r="C201" s="423" t="str">
        <f>IF('PE-2'!T249="","",'PE-2'!T249)</f>
        <v/>
      </c>
      <c r="D201" s="423" t="str">
        <f>IF('PE-2'!P249="","",'PE-2'!P249)</f>
        <v/>
      </c>
      <c r="E201" s="424" t="str">
        <f>IF('PE-2'!AE249="","",'PE-2'!AE249)</f>
        <v/>
      </c>
      <c r="F201" s="429" t="str">
        <f>IF('PE-2'!AG249="","",'PE-2'!AG249)</f>
        <v/>
      </c>
      <c r="G201" s="429" t="str">
        <f>IF('PE-2'!AJ249="","",'PE-2'!AJ249)</f>
        <v/>
      </c>
    </row>
    <row r="202" spans="1:7">
      <c r="A202" s="423" t="str">
        <f>IF('PE-2'!D250="","",'PE-2'!D250)</f>
        <v/>
      </c>
      <c r="B202" s="423" t="str">
        <f>IF('PE-2'!L250="","",'PE-2'!L250)</f>
        <v/>
      </c>
      <c r="C202" s="423" t="str">
        <f>IF('PE-2'!T250="","",'PE-2'!T250)</f>
        <v/>
      </c>
      <c r="D202" s="423" t="str">
        <f>IF('PE-2'!P250="","",'PE-2'!P250)</f>
        <v/>
      </c>
      <c r="E202" s="424" t="str">
        <f>IF('PE-2'!AE250="","",'PE-2'!AE250)</f>
        <v/>
      </c>
      <c r="F202" s="429" t="str">
        <f>IF('PE-2'!AG250="","",'PE-2'!AG250)</f>
        <v/>
      </c>
      <c r="G202" s="429" t="str">
        <f>IF('PE-2'!AJ250="","",'PE-2'!AJ250)</f>
        <v/>
      </c>
    </row>
    <row r="203" spans="1:7">
      <c r="A203" s="423" t="str">
        <f>IF('PE-2'!D251="","",'PE-2'!D251)</f>
        <v/>
      </c>
      <c r="B203" s="423" t="str">
        <f>IF('PE-2'!L251="","",'PE-2'!L251)</f>
        <v/>
      </c>
      <c r="C203" s="423" t="str">
        <f>IF('PE-2'!T251="","",'PE-2'!T251)</f>
        <v/>
      </c>
      <c r="D203" s="423" t="str">
        <f>IF('PE-2'!P251="","",'PE-2'!P251)</f>
        <v/>
      </c>
      <c r="E203" s="424" t="str">
        <f>IF('PE-2'!AE251="","",'PE-2'!AE251)</f>
        <v/>
      </c>
      <c r="F203" s="429" t="str">
        <f>IF('PE-2'!AG251="","",'PE-2'!AG251)</f>
        <v/>
      </c>
      <c r="G203" s="429" t="str">
        <f>IF('PE-2'!AJ251="","",'PE-2'!AJ251)</f>
        <v/>
      </c>
    </row>
    <row r="204" spans="1:7">
      <c r="A204" s="423" t="str">
        <f>IF('PE-2'!D252="","",'PE-2'!D252)</f>
        <v/>
      </c>
      <c r="B204" s="423" t="str">
        <f>IF('PE-2'!L252="","",'PE-2'!L252)</f>
        <v/>
      </c>
      <c r="C204" s="423" t="str">
        <f>IF('PE-2'!T252="","",'PE-2'!T252)</f>
        <v/>
      </c>
      <c r="D204" s="423" t="str">
        <f>IF('PE-2'!P252="","",'PE-2'!P252)</f>
        <v/>
      </c>
      <c r="E204" s="424" t="str">
        <f>IF('PE-2'!AE252="","",'PE-2'!AE252)</f>
        <v/>
      </c>
      <c r="F204" s="429" t="str">
        <f>IF('PE-2'!AG252="","",'PE-2'!AG252)</f>
        <v/>
      </c>
      <c r="G204" s="429" t="str">
        <f>IF('PE-2'!AJ252="","",'PE-2'!AJ252)</f>
        <v/>
      </c>
    </row>
    <row r="205" spans="1:7">
      <c r="A205" s="423" t="str">
        <f>IF('PE-2'!D253="","",'PE-2'!D253)</f>
        <v/>
      </c>
      <c r="B205" s="423" t="str">
        <f>IF('PE-2'!L253="","",'PE-2'!L253)</f>
        <v/>
      </c>
      <c r="C205" s="423" t="str">
        <f>IF('PE-2'!T253="","",'PE-2'!T253)</f>
        <v/>
      </c>
      <c r="D205" s="423" t="str">
        <f>IF('PE-2'!P253="","",'PE-2'!P253)</f>
        <v/>
      </c>
      <c r="E205" s="424" t="str">
        <f>IF('PE-2'!AE253="","",'PE-2'!AE253)</f>
        <v/>
      </c>
      <c r="F205" s="429" t="str">
        <f>IF('PE-2'!AG253="","",'PE-2'!AG253)</f>
        <v/>
      </c>
      <c r="G205" s="429" t="str">
        <f>IF('PE-2'!AJ253="","",'PE-2'!AJ253)</f>
        <v/>
      </c>
    </row>
    <row r="206" spans="1:7">
      <c r="A206" s="423" t="str">
        <f>IF('PE-2'!D254="","",'PE-2'!D254)</f>
        <v/>
      </c>
      <c r="B206" s="423" t="str">
        <f>IF('PE-2'!L254="","",'PE-2'!L254)</f>
        <v/>
      </c>
      <c r="C206" s="423" t="str">
        <f>IF('PE-2'!T254="","",'PE-2'!T254)</f>
        <v/>
      </c>
      <c r="D206" s="423" t="str">
        <f>IF('PE-2'!P254="","",'PE-2'!P254)</f>
        <v/>
      </c>
      <c r="E206" s="424" t="str">
        <f>IF('PE-2'!AE254="","",'PE-2'!AE254)</f>
        <v/>
      </c>
      <c r="F206" s="429" t="str">
        <f>IF('PE-2'!AG254="","",'PE-2'!AG254)</f>
        <v/>
      </c>
      <c r="G206" s="429" t="str">
        <f>IF('PE-2'!AJ254="","",'PE-2'!AJ254)</f>
        <v/>
      </c>
    </row>
    <row r="207" spans="1:7">
      <c r="A207" s="423" t="str">
        <f>IF('PE-2'!D255="","",'PE-2'!D255)</f>
        <v/>
      </c>
      <c r="B207" s="423" t="str">
        <f>IF('PE-2'!L255="","",'PE-2'!L255)</f>
        <v/>
      </c>
      <c r="C207" s="423" t="str">
        <f>IF('PE-2'!T255="","",'PE-2'!T255)</f>
        <v/>
      </c>
      <c r="D207" s="423" t="str">
        <f>IF('PE-2'!P255="","",'PE-2'!P255)</f>
        <v/>
      </c>
      <c r="E207" s="424" t="str">
        <f>IF('PE-2'!AE255="","",'PE-2'!AE255)</f>
        <v/>
      </c>
      <c r="F207" s="429" t="str">
        <f>IF('PE-2'!AG255="","",'PE-2'!AG255)</f>
        <v/>
      </c>
      <c r="G207" s="429" t="str">
        <f>IF('PE-2'!AJ255="","",'PE-2'!AJ255)</f>
        <v/>
      </c>
    </row>
    <row r="208" spans="1:7">
      <c r="A208" s="423" t="str">
        <f>IF('PE-2'!D256="","",'PE-2'!D256)</f>
        <v/>
      </c>
      <c r="B208" s="423" t="str">
        <f>IF('PE-2'!L256="","",'PE-2'!L256)</f>
        <v/>
      </c>
      <c r="C208" s="423" t="str">
        <f>IF('PE-2'!T256="","",'PE-2'!T256)</f>
        <v/>
      </c>
      <c r="D208" s="423" t="str">
        <f>IF('PE-2'!P256="","",'PE-2'!P256)</f>
        <v/>
      </c>
      <c r="E208" s="424" t="str">
        <f>IF('PE-2'!AE256="","",'PE-2'!AE256)</f>
        <v/>
      </c>
      <c r="F208" s="429" t="str">
        <f>IF('PE-2'!AG256="","",'PE-2'!AG256)</f>
        <v/>
      </c>
      <c r="G208" s="429" t="str">
        <f>IF('PE-2'!AJ256="","",'PE-2'!AJ256)</f>
        <v/>
      </c>
    </row>
    <row r="209" spans="1:7">
      <c r="A209" s="423" t="str">
        <f>IF('PE-2'!D257="","",'PE-2'!D257)</f>
        <v/>
      </c>
      <c r="B209" s="423" t="str">
        <f>IF('PE-2'!L257="","",'PE-2'!L257)</f>
        <v/>
      </c>
      <c r="C209" s="423" t="str">
        <f>IF('PE-2'!T257="","",'PE-2'!T257)</f>
        <v/>
      </c>
      <c r="D209" s="423" t="str">
        <f>IF('PE-2'!P257="","",'PE-2'!P257)</f>
        <v/>
      </c>
      <c r="E209" s="424" t="str">
        <f>IF('PE-2'!AE257="","",'PE-2'!AE257)</f>
        <v/>
      </c>
      <c r="F209" s="429" t="str">
        <f>IF('PE-2'!AG257="","",'PE-2'!AG257)</f>
        <v/>
      </c>
      <c r="G209" s="429" t="str">
        <f>IF('PE-2'!AJ257="","",'PE-2'!AJ257)</f>
        <v/>
      </c>
    </row>
    <row r="210" spans="1:7">
      <c r="A210" s="423" t="str">
        <f>IF('PE-2'!D258="","",'PE-2'!D258)</f>
        <v/>
      </c>
      <c r="B210" s="423" t="str">
        <f>IF('PE-2'!L258="","",'PE-2'!L258)</f>
        <v/>
      </c>
      <c r="C210" s="423" t="str">
        <f>IF('PE-2'!T258="","",'PE-2'!T258)</f>
        <v/>
      </c>
      <c r="D210" s="423" t="str">
        <f>IF('PE-2'!P258="","",'PE-2'!P258)</f>
        <v/>
      </c>
      <c r="E210" s="424" t="str">
        <f>IF('PE-2'!AE258="","",'PE-2'!AE258)</f>
        <v/>
      </c>
      <c r="F210" s="429" t="str">
        <f>IF('PE-2'!AG258="","",'PE-2'!AG258)</f>
        <v/>
      </c>
      <c r="G210" s="429" t="str">
        <f>IF('PE-2'!AJ258="","",'PE-2'!AJ258)</f>
        <v/>
      </c>
    </row>
    <row r="211" spans="1:7">
      <c r="A211" s="423" t="str">
        <f>IF('PE-2'!D259="","",'PE-2'!D259)</f>
        <v/>
      </c>
      <c r="B211" s="423" t="str">
        <f>IF('PE-2'!L259="","",'PE-2'!L259)</f>
        <v/>
      </c>
      <c r="C211" s="423" t="str">
        <f>IF('PE-2'!T259="","",'PE-2'!T259)</f>
        <v/>
      </c>
      <c r="D211" s="423" t="str">
        <f>IF('PE-2'!P259="","",'PE-2'!P259)</f>
        <v/>
      </c>
      <c r="E211" s="424" t="str">
        <f>IF('PE-2'!AE259="","",'PE-2'!AE259)</f>
        <v/>
      </c>
      <c r="F211" s="429" t="str">
        <f>IF('PE-2'!AG259="","",'PE-2'!AG259)</f>
        <v/>
      </c>
      <c r="G211" s="429" t="str">
        <f>IF('PE-2'!AJ259="","",'PE-2'!AJ259)</f>
        <v/>
      </c>
    </row>
    <row r="212" spans="1:7">
      <c r="A212" s="423" t="str">
        <f>IF('PE-2'!D260="","",'PE-2'!D260)</f>
        <v/>
      </c>
      <c r="B212" s="423" t="str">
        <f>IF('PE-2'!L260="","",'PE-2'!L260)</f>
        <v/>
      </c>
      <c r="C212" s="423" t="str">
        <f>IF('PE-2'!T260="","",'PE-2'!T260)</f>
        <v/>
      </c>
      <c r="D212" s="423" t="str">
        <f>IF('PE-2'!P260="","",'PE-2'!P260)</f>
        <v/>
      </c>
      <c r="E212" s="424" t="str">
        <f>IF('PE-2'!AE260="","",'PE-2'!AE260)</f>
        <v/>
      </c>
      <c r="F212" s="429" t="str">
        <f>IF('PE-2'!AG260="","",'PE-2'!AG260)</f>
        <v/>
      </c>
      <c r="G212" s="429" t="str">
        <f>IF('PE-2'!AJ260="","",'PE-2'!AJ260)</f>
        <v/>
      </c>
    </row>
    <row r="213" spans="1:7">
      <c r="A213" s="423" t="str">
        <f>IF('PE-2'!D261="","",'PE-2'!D261)</f>
        <v/>
      </c>
      <c r="B213" s="423" t="str">
        <f>IF('PE-2'!L261="","",'PE-2'!L261)</f>
        <v/>
      </c>
      <c r="C213" s="423" t="str">
        <f>IF('PE-2'!T261="","",'PE-2'!T261)</f>
        <v/>
      </c>
      <c r="D213" s="423" t="str">
        <f>IF('PE-2'!P261="","",'PE-2'!P261)</f>
        <v/>
      </c>
      <c r="E213" s="424" t="str">
        <f>IF('PE-2'!AE261="","",'PE-2'!AE261)</f>
        <v/>
      </c>
      <c r="F213" s="429" t="str">
        <f>IF('PE-2'!AG261="","",'PE-2'!AG261)</f>
        <v/>
      </c>
      <c r="G213" s="429" t="str">
        <f>IF('PE-2'!AJ261="","",'PE-2'!AJ261)</f>
        <v/>
      </c>
    </row>
    <row r="214" spans="1:7">
      <c r="A214" s="423" t="str">
        <f>IF('PE-2'!D262="","",'PE-2'!D262)</f>
        <v/>
      </c>
      <c r="B214" s="423" t="str">
        <f>IF('PE-2'!L262="","",'PE-2'!L262)</f>
        <v/>
      </c>
      <c r="C214" s="423" t="str">
        <f>IF('PE-2'!T262="","",'PE-2'!T262)</f>
        <v/>
      </c>
      <c r="D214" s="423" t="str">
        <f>IF('PE-2'!P262="","",'PE-2'!P262)</f>
        <v/>
      </c>
      <c r="E214" s="424" t="str">
        <f>IF('PE-2'!AE262="","",'PE-2'!AE262)</f>
        <v/>
      </c>
      <c r="F214" s="429" t="str">
        <f>IF('PE-2'!AG262="","",'PE-2'!AG262)</f>
        <v/>
      </c>
      <c r="G214" s="429" t="str">
        <f>IF('PE-2'!AJ262="","",'PE-2'!AJ262)</f>
        <v/>
      </c>
    </row>
    <row r="215" spans="1:7">
      <c r="A215" s="423" t="str">
        <f>IF('PE-2'!D263="","",'PE-2'!D263)</f>
        <v/>
      </c>
      <c r="B215" s="423" t="str">
        <f>IF('PE-2'!L263="","",'PE-2'!L263)</f>
        <v/>
      </c>
      <c r="C215" s="423" t="str">
        <f>IF('PE-2'!T263="","",'PE-2'!T263)</f>
        <v/>
      </c>
      <c r="D215" s="423" t="str">
        <f>IF('PE-2'!P263="","",'PE-2'!P263)</f>
        <v/>
      </c>
      <c r="E215" s="424" t="str">
        <f>IF('PE-2'!AE263="","",'PE-2'!AE263)</f>
        <v/>
      </c>
      <c r="F215" s="429" t="str">
        <f>IF('PE-2'!AG263="","",'PE-2'!AG263)</f>
        <v/>
      </c>
      <c r="G215" s="429" t="str">
        <f>IF('PE-2'!AJ263="","",'PE-2'!AJ263)</f>
        <v/>
      </c>
    </row>
    <row r="216" spans="1:7">
      <c r="A216" s="423" t="str">
        <f>IF('PE-2'!D264="","",'PE-2'!D264)</f>
        <v/>
      </c>
      <c r="B216" s="423" t="str">
        <f>IF('PE-2'!L264="","",'PE-2'!L264)</f>
        <v/>
      </c>
      <c r="C216" s="423" t="str">
        <f>IF('PE-2'!T264="","",'PE-2'!T264)</f>
        <v/>
      </c>
      <c r="D216" s="423" t="str">
        <f>IF('PE-2'!P264="","",'PE-2'!P264)</f>
        <v/>
      </c>
      <c r="E216" s="424" t="str">
        <f>IF('PE-2'!AE264="","",'PE-2'!AE264)</f>
        <v/>
      </c>
      <c r="F216" s="429" t="str">
        <f>IF('PE-2'!AG264="","",'PE-2'!AG264)</f>
        <v/>
      </c>
      <c r="G216" s="429" t="str">
        <f>IF('PE-2'!AJ264="","",'PE-2'!AJ264)</f>
        <v/>
      </c>
    </row>
    <row r="217" spans="1:7">
      <c r="A217" s="423" t="str">
        <f>IF('PE-2'!D265="","",'PE-2'!D265)</f>
        <v/>
      </c>
      <c r="B217" s="423" t="str">
        <f>IF('PE-2'!L265="","",'PE-2'!L265)</f>
        <v/>
      </c>
      <c r="C217" s="423" t="str">
        <f>IF('PE-2'!T265="","",'PE-2'!T265)</f>
        <v/>
      </c>
      <c r="D217" s="423" t="str">
        <f>IF('PE-2'!P265="","",'PE-2'!P265)</f>
        <v/>
      </c>
      <c r="E217" s="424" t="str">
        <f>IF('PE-2'!AE265="","",'PE-2'!AE265)</f>
        <v/>
      </c>
      <c r="F217" s="429" t="str">
        <f>IF('PE-2'!AG265="","",'PE-2'!AG265)</f>
        <v/>
      </c>
      <c r="G217" s="429" t="str">
        <f>IF('PE-2'!AJ265="","",'PE-2'!AJ265)</f>
        <v/>
      </c>
    </row>
    <row r="218" spans="1:7">
      <c r="A218" s="423" t="str">
        <f>IF('PE-2'!D266="","",'PE-2'!D266)</f>
        <v/>
      </c>
      <c r="B218" s="423" t="str">
        <f>IF('PE-2'!L266="","",'PE-2'!L266)</f>
        <v/>
      </c>
      <c r="C218" s="423" t="str">
        <f>IF('PE-2'!T266="","",'PE-2'!T266)</f>
        <v/>
      </c>
      <c r="D218" s="423" t="str">
        <f>IF('PE-2'!P266="","",'PE-2'!P266)</f>
        <v/>
      </c>
      <c r="E218" s="424" t="str">
        <f>IF('PE-2'!AE266="","",'PE-2'!AE266)</f>
        <v/>
      </c>
      <c r="F218" s="429" t="str">
        <f>IF('PE-2'!AG266="","",'PE-2'!AG266)</f>
        <v/>
      </c>
      <c r="G218" s="429" t="str">
        <f>IF('PE-2'!AJ266="","",'PE-2'!AJ266)</f>
        <v/>
      </c>
    </row>
    <row r="219" spans="1:7">
      <c r="A219" s="423" t="str">
        <f>IF('PE-2'!D267="","",'PE-2'!D267)</f>
        <v/>
      </c>
      <c r="B219" s="423" t="str">
        <f>IF('PE-2'!L267="","",'PE-2'!L267)</f>
        <v/>
      </c>
      <c r="C219" s="423" t="str">
        <f>IF('PE-2'!T267="","",'PE-2'!T267)</f>
        <v/>
      </c>
      <c r="D219" s="423" t="str">
        <f>IF('PE-2'!P267="","",'PE-2'!P267)</f>
        <v/>
      </c>
      <c r="E219" s="424" t="str">
        <f>IF('PE-2'!AE267="","",'PE-2'!AE267)</f>
        <v/>
      </c>
      <c r="F219" s="429" t="str">
        <f>IF('PE-2'!AG267="","",'PE-2'!AG267)</f>
        <v/>
      </c>
      <c r="G219" s="429" t="str">
        <f>IF('PE-2'!AJ267="","",'PE-2'!AJ267)</f>
        <v/>
      </c>
    </row>
    <row r="220" spans="1:7">
      <c r="A220" s="423" t="str">
        <f>IF('PE-2'!D268="","",'PE-2'!D268)</f>
        <v/>
      </c>
      <c r="B220" s="423" t="str">
        <f>IF('PE-2'!L268="","",'PE-2'!L268)</f>
        <v/>
      </c>
      <c r="C220" s="423" t="str">
        <f>IF('PE-2'!T268="","",'PE-2'!T268)</f>
        <v/>
      </c>
      <c r="D220" s="423" t="str">
        <f>IF('PE-2'!P268="","",'PE-2'!P268)</f>
        <v/>
      </c>
      <c r="E220" s="424" t="str">
        <f>IF('PE-2'!AE268="","",'PE-2'!AE268)</f>
        <v/>
      </c>
      <c r="F220" s="429" t="str">
        <f>IF('PE-2'!AG268="","",'PE-2'!AG268)</f>
        <v/>
      </c>
      <c r="G220" s="429" t="str">
        <f>IF('PE-2'!AJ268="","",'PE-2'!AJ268)</f>
        <v/>
      </c>
    </row>
    <row r="221" spans="1:7">
      <c r="A221" s="423" t="str">
        <f>IF('PE-2'!D269="","",'PE-2'!D269)</f>
        <v/>
      </c>
      <c r="B221" s="423" t="str">
        <f>IF('PE-2'!L269="","",'PE-2'!L269)</f>
        <v/>
      </c>
      <c r="C221" s="423" t="str">
        <f>IF('PE-2'!T269="","",'PE-2'!T269)</f>
        <v/>
      </c>
      <c r="D221" s="423" t="str">
        <f>IF('PE-2'!P269="","",'PE-2'!P269)</f>
        <v/>
      </c>
      <c r="E221" s="424" t="str">
        <f>IF('PE-2'!AE269="","",'PE-2'!AE269)</f>
        <v/>
      </c>
      <c r="F221" s="429" t="str">
        <f>IF('PE-2'!AG269="","",'PE-2'!AG269)</f>
        <v/>
      </c>
      <c r="G221" s="429" t="str">
        <f>IF('PE-2'!AJ269="","",'PE-2'!AJ269)</f>
        <v/>
      </c>
    </row>
    <row r="222" spans="1:7">
      <c r="A222" s="423" t="str">
        <f>IF('PE-2'!D270="","",'PE-2'!D270)</f>
        <v/>
      </c>
      <c r="B222" s="423" t="str">
        <f>IF('PE-2'!L270="","",'PE-2'!L270)</f>
        <v/>
      </c>
      <c r="C222" s="423" t="str">
        <f>IF('PE-2'!T270="","",'PE-2'!T270)</f>
        <v/>
      </c>
      <c r="D222" s="423" t="str">
        <f>IF('PE-2'!P270="","",'PE-2'!P270)</f>
        <v/>
      </c>
      <c r="E222" s="424" t="str">
        <f>IF('PE-2'!AE270="","",'PE-2'!AE270)</f>
        <v/>
      </c>
      <c r="F222" s="429" t="str">
        <f>IF('PE-2'!AG270="","",'PE-2'!AG270)</f>
        <v/>
      </c>
      <c r="G222" s="429" t="str">
        <f>IF('PE-2'!AJ270="","",'PE-2'!AJ270)</f>
        <v/>
      </c>
    </row>
    <row r="223" spans="1:7">
      <c r="A223" s="423" t="str">
        <f>IF('PE-2'!D271="","",'PE-2'!D271)</f>
        <v/>
      </c>
      <c r="B223" s="423" t="str">
        <f>IF('PE-2'!L271="","",'PE-2'!L271)</f>
        <v/>
      </c>
      <c r="C223" s="423" t="str">
        <f>IF('PE-2'!T271="","",'PE-2'!T271)</f>
        <v/>
      </c>
      <c r="D223" s="423" t="str">
        <f>IF('PE-2'!P271="","",'PE-2'!P271)</f>
        <v/>
      </c>
      <c r="E223" s="424" t="str">
        <f>IF('PE-2'!AE271="","",'PE-2'!AE271)</f>
        <v/>
      </c>
      <c r="F223" s="429" t="str">
        <f>IF('PE-2'!AG271="","",'PE-2'!AG271)</f>
        <v/>
      </c>
      <c r="G223" s="429" t="str">
        <f>IF('PE-2'!AJ271="","",'PE-2'!AJ271)</f>
        <v/>
      </c>
    </row>
    <row r="224" spans="1:7">
      <c r="A224" s="423" t="str">
        <f>IF('PE-2'!D272="","",'PE-2'!D272)</f>
        <v/>
      </c>
      <c r="B224" s="423" t="str">
        <f>IF('PE-2'!L272="","",'PE-2'!L272)</f>
        <v/>
      </c>
      <c r="C224" s="423" t="str">
        <f>IF('PE-2'!T272="","",'PE-2'!T272)</f>
        <v/>
      </c>
      <c r="D224" s="423" t="str">
        <f>IF('PE-2'!P272="","",'PE-2'!P272)</f>
        <v/>
      </c>
      <c r="E224" s="424" t="str">
        <f>IF('PE-2'!AE272="","",'PE-2'!AE272)</f>
        <v/>
      </c>
      <c r="F224" s="429" t="str">
        <f>IF('PE-2'!AG272="","",'PE-2'!AG272)</f>
        <v/>
      </c>
      <c r="G224" s="429" t="str">
        <f>IF('PE-2'!AJ272="","",'PE-2'!AJ272)</f>
        <v/>
      </c>
    </row>
    <row r="225" spans="1:7">
      <c r="A225" s="423" t="str">
        <f>IF('PE-2'!D273="","",'PE-2'!D273)</f>
        <v/>
      </c>
      <c r="B225" s="423" t="str">
        <f>IF('PE-2'!L273="","",'PE-2'!L273)</f>
        <v/>
      </c>
      <c r="C225" s="423" t="str">
        <f>IF('PE-2'!T273="","",'PE-2'!T273)</f>
        <v/>
      </c>
      <c r="D225" s="423" t="str">
        <f>IF('PE-2'!P273="","",'PE-2'!P273)</f>
        <v/>
      </c>
      <c r="E225" s="424" t="str">
        <f>IF('PE-2'!AE273="","",'PE-2'!AE273)</f>
        <v/>
      </c>
      <c r="F225" s="429" t="str">
        <f>IF('PE-2'!AG273="","",'PE-2'!AG273)</f>
        <v/>
      </c>
      <c r="G225" s="429" t="str">
        <f>IF('PE-2'!AJ273="","",'PE-2'!AJ273)</f>
        <v/>
      </c>
    </row>
    <row r="226" spans="1:7">
      <c r="A226" s="423" t="str">
        <f>IF('PE-2'!D274="","",'PE-2'!D274)</f>
        <v/>
      </c>
      <c r="B226" s="423" t="str">
        <f>IF('PE-2'!L274="","",'PE-2'!L274)</f>
        <v/>
      </c>
      <c r="C226" s="423" t="str">
        <f>IF('PE-2'!T274="","",'PE-2'!T274)</f>
        <v/>
      </c>
      <c r="D226" s="423" t="str">
        <f>IF('PE-2'!P274="","",'PE-2'!P274)</f>
        <v/>
      </c>
      <c r="E226" s="424" t="str">
        <f>IF('PE-2'!AE274="","",'PE-2'!AE274)</f>
        <v/>
      </c>
      <c r="F226" s="429" t="str">
        <f>IF('PE-2'!AG274="","",'PE-2'!AG274)</f>
        <v/>
      </c>
      <c r="G226" s="429" t="str">
        <f>IF('PE-2'!AJ274="","",'PE-2'!AJ274)</f>
        <v/>
      </c>
    </row>
    <row r="227" spans="1:7">
      <c r="A227" s="423" t="str">
        <f>IF('PE-2'!D275="","",'PE-2'!D275)</f>
        <v/>
      </c>
      <c r="B227" s="423" t="str">
        <f>IF('PE-2'!L275="","",'PE-2'!L275)</f>
        <v/>
      </c>
      <c r="C227" s="423" t="str">
        <f>IF('PE-2'!T275="","",'PE-2'!T275)</f>
        <v/>
      </c>
      <c r="D227" s="423" t="str">
        <f>IF('PE-2'!P275="","",'PE-2'!P275)</f>
        <v/>
      </c>
      <c r="E227" s="424" t="str">
        <f>IF('PE-2'!AE275="","",'PE-2'!AE275)</f>
        <v/>
      </c>
      <c r="F227" s="429" t="str">
        <f>IF('PE-2'!AG275="","",'PE-2'!AG275)</f>
        <v/>
      </c>
      <c r="G227" s="429" t="str">
        <f>IF('PE-2'!AJ275="","",'PE-2'!AJ275)</f>
        <v/>
      </c>
    </row>
    <row r="228" spans="1:7">
      <c r="A228" s="423" t="str">
        <f>IF('PE-2'!D276="","",'PE-2'!D276)</f>
        <v/>
      </c>
      <c r="B228" s="423" t="str">
        <f>IF('PE-2'!L276="","",'PE-2'!L276)</f>
        <v/>
      </c>
      <c r="C228" s="423" t="str">
        <f>IF('PE-2'!T276="","",'PE-2'!T276)</f>
        <v/>
      </c>
      <c r="D228" s="423" t="str">
        <f>IF('PE-2'!P276="","",'PE-2'!P276)</f>
        <v/>
      </c>
      <c r="E228" s="424" t="str">
        <f>IF('PE-2'!AE276="","",'PE-2'!AE276)</f>
        <v/>
      </c>
      <c r="F228" s="429" t="str">
        <f>IF('PE-2'!AG276="","",'PE-2'!AG276)</f>
        <v/>
      </c>
      <c r="G228" s="429" t="str">
        <f>IF('PE-2'!AJ276="","",'PE-2'!AJ276)</f>
        <v/>
      </c>
    </row>
    <row r="229" spans="1:7">
      <c r="A229" s="423" t="str">
        <f>IF('PE-2'!D277="","",'PE-2'!D277)</f>
        <v/>
      </c>
      <c r="B229" s="423" t="str">
        <f>IF('PE-2'!L277="","",'PE-2'!L277)</f>
        <v/>
      </c>
      <c r="C229" s="423" t="str">
        <f>IF('PE-2'!T277="","",'PE-2'!T277)</f>
        <v/>
      </c>
      <c r="D229" s="423" t="str">
        <f>IF('PE-2'!P277="","",'PE-2'!P277)</f>
        <v/>
      </c>
      <c r="E229" s="424" t="str">
        <f>IF('PE-2'!AE277="","",'PE-2'!AE277)</f>
        <v/>
      </c>
      <c r="F229" s="429" t="str">
        <f>IF('PE-2'!AG277="","",'PE-2'!AG277)</f>
        <v/>
      </c>
      <c r="G229" s="429" t="str">
        <f>IF('PE-2'!AJ277="","",'PE-2'!AJ277)</f>
        <v/>
      </c>
    </row>
    <row r="230" spans="1:7">
      <c r="A230" s="423" t="str">
        <f>IF('PE-2'!D278="","",'PE-2'!D278)</f>
        <v/>
      </c>
      <c r="B230" s="423" t="str">
        <f>IF('PE-2'!L278="","",'PE-2'!L278)</f>
        <v/>
      </c>
      <c r="C230" s="423" t="str">
        <f>IF('PE-2'!T278="","",'PE-2'!T278)</f>
        <v/>
      </c>
      <c r="D230" s="423" t="str">
        <f>IF('PE-2'!P278="","",'PE-2'!P278)</f>
        <v/>
      </c>
      <c r="E230" s="424" t="str">
        <f>IF('PE-2'!AE278="","",'PE-2'!AE278)</f>
        <v/>
      </c>
      <c r="F230" s="429" t="str">
        <f>IF('PE-2'!AG278="","",'PE-2'!AG278)</f>
        <v/>
      </c>
      <c r="G230" s="429" t="str">
        <f>IF('PE-2'!AJ278="","",'PE-2'!AJ278)</f>
        <v/>
      </c>
    </row>
    <row r="231" spans="1:7">
      <c r="A231" s="423" t="str">
        <f>IF('PE-2'!D279="","",'PE-2'!D279)</f>
        <v/>
      </c>
      <c r="B231" s="423" t="str">
        <f>IF('PE-2'!L279="","",'PE-2'!L279)</f>
        <v/>
      </c>
      <c r="C231" s="423" t="str">
        <f>IF('PE-2'!T279="","",'PE-2'!T279)</f>
        <v/>
      </c>
      <c r="D231" s="423" t="str">
        <f>IF('PE-2'!P279="","",'PE-2'!P279)</f>
        <v/>
      </c>
      <c r="E231" s="424" t="str">
        <f>IF('PE-2'!AE279="","",'PE-2'!AE279)</f>
        <v/>
      </c>
      <c r="F231" s="429" t="str">
        <f>IF('PE-2'!AG279="","",'PE-2'!AG279)</f>
        <v/>
      </c>
      <c r="G231" s="429" t="str">
        <f>IF('PE-2'!AJ279="","",'PE-2'!AJ279)</f>
        <v/>
      </c>
    </row>
    <row r="232" spans="1:7">
      <c r="A232" s="423" t="str">
        <f>IF('PE-2'!D280="","",'PE-2'!D280)</f>
        <v/>
      </c>
      <c r="B232" s="423" t="str">
        <f>IF('PE-2'!L280="","",'PE-2'!L280)</f>
        <v/>
      </c>
      <c r="C232" s="423" t="str">
        <f>IF('PE-2'!T280="","",'PE-2'!T280)</f>
        <v/>
      </c>
      <c r="D232" s="423" t="str">
        <f>IF('PE-2'!P280="","",'PE-2'!P280)</f>
        <v/>
      </c>
      <c r="E232" s="424" t="str">
        <f>IF('PE-2'!AE280="","",'PE-2'!AE280)</f>
        <v/>
      </c>
      <c r="F232" s="429" t="str">
        <f>IF('PE-2'!AG280="","",'PE-2'!AG280)</f>
        <v/>
      </c>
      <c r="G232" s="429" t="str">
        <f>IF('PE-2'!AJ280="","",'PE-2'!AJ280)</f>
        <v/>
      </c>
    </row>
    <row r="233" spans="1:7">
      <c r="A233" s="423" t="str">
        <f>IF('PE-2'!D281="","",'PE-2'!D281)</f>
        <v/>
      </c>
      <c r="B233" s="423" t="str">
        <f>IF('PE-2'!L281="","",'PE-2'!L281)</f>
        <v/>
      </c>
      <c r="C233" s="423" t="str">
        <f>IF('PE-2'!T281="","",'PE-2'!T281)</f>
        <v/>
      </c>
      <c r="D233" s="423" t="str">
        <f>IF('PE-2'!P281="","",'PE-2'!P281)</f>
        <v/>
      </c>
      <c r="E233" s="424" t="str">
        <f>IF('PE-2'!AE281="","",'PE-2'!AE281)</f>
        <v/>
      </c>
      <c r="F233" s="429" t="str">
        <f>IF('PE-2'!AG281="","",'PE-2'!AG281)</f>
        <v/>
      </c>
      <c r="G233" s="429" t="str">
        <f>IF('PE-2'!AJ281="","",'PE-2'!AJ281)</f>
        <v/>
      </c>
    </row>
    <row r="234" spans="1:7">
      <c r="A234" s="423" t="str">
        <f>IF('PE-2'!D282="","",'PE-2'!D282)</f>
        <v/>
      </c>
      <c r="B234" s="423" t="str">
        <f>IF('PE-2'!L282="","",'PE-2'!L282)</f>
        <v/>
      </c>
      <c r="C234" s="423" t="str">
        <f>IF('PE-2'!T282="","",'PE-2'!T282)</f>
        <v/>
      </c>
      <c r="D234" s="423" t="str">
        <f>IF('PE-2'!P282="","",'PE-2'!P282)</f>
        <v/>
      </c>
      <c r="E234" s="424" t="str">
        <f>IF('PE-2'!AE282="","",'PE-2'!AE282)</f>
        <v/>
      </c>
      <c r="F234" s="429" t="str">
        <f>IF('PE-2'!AG282="","",'PE-2'!AG282)</f>
        <v/>
      </c>
      <c r="G234" s="429" t="str">
        <f>IF('PE-2'!AJ282="","",'PE-2'!AJ282)</f>
        <v/>
      </c>
    </row>
    <row r="235" spans="1:7">
      <c r="A235" s="423" t="str">
        <f>IF('PE-2'!D283="","",'PE-2'!D283)</f>
        <v/>
      </c>
      <c r="B235" s="423" t="str">
        <f>IF('PE-2'!L283="","",'PE-2'!L283)</f>
        <v/>
      </c>
      <c r="C235" s="423" t="str">
        <f>IF('PE-2'!T283="","",'PE-2'!T283)</f>
        <v/>
      </c>
      <c r="D235" s="423" t="str">
        <f>IF('PE-2'!P283="","",'PE-2'!P283)</f>
        <v/>
      </c>
      <c r="E235" s="424" t="str">
        <f>IF('PE-2'!AE283="","",'PE-2'!AE283)</f>
        <v/>
      </c>
      <c r="F235" s="429" t="str">
        <f>IF('PE-2'!AG283="","",'PE-2'!AG283)</f>
        <v/>
      </c>
      <c r="G235" s="429" t="str">
        <f>IF('PE-2'!AJ283="","",'PE-2'!AJ283)</f>
        <v/>
      </c>
    </row>
    <row r="236" spans="1:7">
      <c r="A236" s="423" t="str">
        <f>IF('PE-2'!D284="","",'PE-2'!D284)</f>
        <v/>
      </c>
      <c r="B236" s="423" t="str">
        <f>IF('PE-2'!L284="","",'PE-2'!L284)</f>
        <v/>
      </c>
      <c r="C236" s="423" t="str">
        <f>IF('PE-2'!T284="","",'PE-2'!T284)</f>
        <v/>
      </c>
      <c r="D236" s="423" t="str">
        <f>IF('PE-2'!P284="","",'PE-2'!P284)</f>
        <v/>
      </c>
      <c r="E236" s="424" t="str">
        <f>IF('PE-2'!AE284="","",'PE-2'!AE284)</f>
        <v/>
      </c>
      <c r="F236" s="429" t="str">
        <f>IF('PE-2'!AG284="","",'PE-2'!AG284)</f>
        <v/>
      </c>
      <c r="G236" s="429" t="str">
        <f>IF('PE-2'!AJ284="","",'PE-2'!AJ284)</f>
        <v/>
      </c>
    </row>
    <row r="237" spans="1:7">
      <c r="A237" s="423" t="str">
        <f>IF('PE-2'!D285="","",'PE-2'!D285)</f>
        <v/>
      </c>
      <c r="B237" s="423" t="str">
        <f>IF('PE-2'!L285="","",'PE-2'!L285)</f>
        <v/>
      </c>
      <c r="C237" s="423" t="str">
        <f>IF('PE-2'!T285="","",'PE-2'!T285)</f>
        <v/>
      </c>
      <c r="D237" s="423" t="str">
        <f>IF('PE-2'!P285="","",'PE-2'!P285)</f>
        <v/>
      </c>
      <c r="E237" s="424" t="str">
        <f>IF('PE-2'!AE285="","",'PE-2'!AE285)</f>
        <v/>
      </c>
      <c r="F237" s="429" t="str">
        <f>IF('PE-2'!AG285="","",'PE-2'!AG285)</f>
        <v/>
      </c>
      <c r="G237" s="429" t="str">
        <f>IF('PE-2'!AJ285="","",'PE-2'!AJ285)</f>
        <v/>
      </c>
    </row>
    <row r="238" spans="1:7">
      <c r="A238" s="423" t="str">
        <f>IF('PE-2'!D286="","",'PE-2'!D286)</f>
        <v/>
      </c>
      <c r="B238" s="423" t="str">
        <f>IF('PE-2'!L286="","",'PE-2'!L286)</f>
        <v/>
      </c>
      <c r="C238" s="423" t="str">
        <f>IF('PE-2'!T286="","",'PE-2'!T286)</f>
        <v/>
      </c>
      <c r="D238" s="423" t="str">
        <f>IF('PE-2'!P286="","",'PE-2'!P286)</f>
        <v/>
      </c>
      <c r="E238" s="424" t="str">
        <f>IF('PE-2'!AE286="","",'PE-2'!AE286)</f>
        <v/>
      </c>
      <c r="F238" s="429" t="str">
        <f>IF('PE-2'!AG286="","",'PE-2'!AG286)</f>
        <v/>
      </c>
      <c r="G238" s="429" t="str">
        <f>IF('PE-2'!AJ286="","",'PE-2'!AJ286)</f>
        <v/>
      </c>
    </row>
    <row r="239" spans="1:7">
      <c r="A239" s="423" t="str">
        <f>IF('PE-2'!D287="","",'PE-2'!D287)</f>
        <v/>
      </c>
      <c r="B239" s="423" t="str">
        <f>IF('PE-2'!L287="","",'PE-2'!L287)</f>
        <v/>
      </c>
      <c r="C239" s="423" t="str">
        <f>IF('PE-2'!T287="","",'PE-2'!T287)</f>
        <v/>
      </c>
      <c r="D239" s="423" t="str">
        <f>IF('PE-2'!P287="","",'PE-2'!P287)</f>
        <v/>
      </c>
      <c r="E239" s="424" t="str">
        <f>IF('PE-2'!AE287="","",'PE-2'!AE287)</f>
        <v/>
      </c>
      <c r="F239" s="429" t="str">
        <f>IF('PE-2'!AG287="","",'PE-2'!AG287)</f>
        <v/>
      </c>
      <c r="G239" s="429" t="str">
        <f>IF('PE-2'!AJ287="","",'PE-2'!AJ287)</f>
        <v/>
      </c>
    </row>
    <row r="240" spans="1:7">
      <c r="A240" s="423" t="str">
        <f>IF('PE-2'!D288="","",'PE-2'!D288)</f>
        <v/>
      </c>
      <c r="B240" s="423" t="str">
        <f>IF('PE-2'!L288="","",'PE-2'!L288)</f>
        <v/>
      </c>
      <c r="C240" s="423" t="str">
        <f>IF('PE-2'!T288="","",'PE-2'!T288)</f>
        <v/>
      </c>
      <c r="D240" s="423" t="str">
        <f>IF('PE-2'!P288="","",'PE-2'!P288)</f>
        <v/>
      </c>
      <c r="E240" s="424" t="str">
        <f>IF('PE-2'!AE288="","",'PE-2'!AE288)</f>
        <v/>
      </c>
      <c r="F240" s="429" t="str">
        <f>IF('PE-2'!AG288="","",'PE-2'!AG288)</f>
        <v/>
      </c>
      <c r="G240" s="429" t="str">
        <f>IF('PE-2'!AJ288="","",'PE-2'!AJ288)</f>
        <v/>
      </c>
    </row>
    <row r="241" spans="1:7">
      <c r="A241" s="423" t="str">
        <f>IF('PE-2'!D289="","",'PE-2'!D289)</f>
        <v/>
      </c>
      <c r="B241" s="423" t="str">
        <f>IF('PE-2'!L289="","",'PE-2'!L289)</f>
        <v/>
      </c>
      <c r="C241" s="423" t="str">
        <f>IF('PE-2'!T289="","",'PE-2'!T289)</f>
        <v/>
      </c>
      <c r="D241" s="423" t="str">
        <f>IF('PE-2'!P289="","",'PE-2'!P289)</f>
        <v/>
      </c>
      <c r="E241" s="424" t="str">
        <f>IF('PE-2'!AE289="","",'PE-2'!AE289)</f>
        <v/>
      </c>
      <c r="F241" s="429" t="str">
        <f>IF('PE-2'!AG289="","",'PE-2'!AG289)</f>
        <v/>
      </c>
      <c r="G241" s="429" t="str">
        <f>IF('PE-2'!AJ289="","",'PE-2'!AJ289)</f>
        <v/>
      </c>
    </row>
    <row r="242" spans="1:7">
      <c r="A242" s="423" t="str">
        <f>IF('PE-2'!D290="","",'PE-2'!D290)</f>
        <v/>
      </c>
      <c r="B242" s="423" t="str">
        <f>IF('PE-2'!L290="","",'PE-2'!L290)</f>
        <v/>
      </c>
      <c r="C242" s="423" t="str">
        <f>IF('PE-2'!T290="","",'PE-2'!T290)</f>
        <v/>
      </c>
      <c r="D242" s="423" t="str">
        <f>IF('PE-2'!P290="","",'PE-2'!P290)</f>
        <v/>
      </c>
      <c r="E242" s="424" t="str">
        <f>IF('PE-2'!AE290="","",'PE-2'!AE290)</f>
        <v/>
      </c>
      <c r="F242" s="429" t="str">
        <f>IF('PE-2'!AG290="","",'PE-2'!AG290)</f>
        <v/>
      </c>
      <c r="G242" s="429" t="str">
        <f>IF('PE-2'!AJ290="","",'PE-2'!AJ290)</f>
        <v/>
      </c>
    </row>
    <row r="243" spans="1:7">
      <c r="A243" s="423" t="str">
        <f>IF('PE-2'!D291="","",'PE-2'!D291)</f>
        <v/>
      </c>
      <c r="B243" s="423" t="str">
        <f>IF('PE-2'!L291="","",'PE-2'!L291)</f>
        <v/>
      </c>
      <c r="C243" s="423" t="str">
        <f>IF('PE-2'!T291="","",'PE-2'!T291)</f>
        <v/>
      </c>
      <c r="D243" s="423" t="str">
        <f>IF('PE-2'!P291="","",'PE-2'!P291)</f>
        <v/>
      </c>
      <c r="E243" s="424" t="str">
        <f>IF('PE-2'!AE291="","",'PE-2'!AE291)</f>
        <v/>
      </c>
      <c r="F243" s="429" t="str">
        <f>IF('PE-2'!AG291="","",'PE-2'!AG291)</f>
        <v/>
      </c>
      <c r="G243" s="429" t="str">
        <f>IF('PE-2'!AJ291="","",'PE-2'!AJ291)</f>
        <v/>
      </c>
    </row>
    <row r="244" spans="1:7">
      <c r="A244" s="423" t="str">
        <f>IF('PE-2'!D292="","",'PE-2'!D292)</f>
        <v/>
      </c>
      <c r="B244" s="423" t="str">
        <f>IF('PE-2'!L292="","",'PE-2'!L292)</f>
        <v/>
      </c>
      <c r="C244" s="423" t="str">
        <f>IF('PE-2'!T292="","",'PE-2'!T292)</f>
        <v/>
      </c>
      <c r="D244" s="423" t="str">
        <f>IF('PE-2'!P292="","",'PE-2'!P292)</f>
        <v/>
      </c>
      <c r="E244" s="424" t="str">
        <f>IF('PE-2'!AE292="","",'PE-2'!AE292)</f>
        <v/>
      </c>
      <c r="F244" s="429" t="str">
        <f>IF('PE-2'!AG292="","",'PE-2'!AG292)</f>
        <v/>
      </c>
      <c r="G244" s="429" t="str">
        <f>IF('PE-2'!AJ292="","",'PE-2'!AJ292)</f>
        <v/>
      </c>
    </row>
    <row r="245" spans="1:7">
      <c r="A245" s="423" t="str">
        <f>IF('PE-2'!D293="","",'PE-2'!D293)</f>
        <v/>
      </c>
      <c r="B245" s="423" t="str">
        <f>IF('PE-2'!L293="","",'PE-2'!L293)</f>
        <v/>
      </c>
      <c r="C245" s="423" t="str">
        <f>IF('PE-2'!T293="","",'PE-2'!T293)</f>
        <v/>
      </c>
      <c r="D245" s="423" t="str">
        <f>IF('PE-2'!P293="","",'PE-2'!P293)</f>
        <v/>
      </c>
      <c r="E245" s="424" t="str">
        <f>IF('PE-2'!AE293="","",'PE-2'!AE293)</f>
        <v/>
      </c>
      <c r="F245" s="429" t="str">
        <f>IF('PE-2'!AG293="","",'PE-2'!AG293)</f>
        <v/>
      </c>
      <c r="G245" s="429" t="str">
        <f>IF('PE-2'!AJ293="","",'PE-2'!AJ293)</f>
        <v/>
      </c>
    </row>
    <row r="246" spans="1:7">
      <c r="A246" s="423" t="str">
        <f>IF('PE-2'!D294="","",'PE-2'!D294)</f>
        <v/>
      </c>
      <c r="B246" s="423" t="str">
        <f>IF('PE-2'!L294="","",'PE-2'!L294)</f>
        <v/>
      </c>
      <c r="C246" s="423" t="str">
        <f>IF('PE-2'!T294="","",'PE-2'!T294)</f>
        <v/>
      </c>
      <c r="D246" s="423" t="str">
        <f>IF('PE-2'!P294="","",'PE-2'!P294)</f>
        <v/>
      </c>
      <c r="E246" s="424" t="str">
        <f>IF('PE-2'!AE294="","",'PE-2'!AE294)</f>
        <v/>
      </c>
      <c r="F246" s="429" t="str">
        <f>IF('PE-2'!AG294="","",'PE-2'!AG294)</f>
        <v/>
      </c>
      <c r="G246" s="429" t="str">
        <f>IF('PE-2'!AJ294="","",'PE-2'!AJ294)</f>
        <v/>
      </c>
    </row>
    <row r="247" spans="1:7">
      <c r="A247" s="423" t="str">
        <f>IF('PE-2'!D295="","",'PE-2'!D295)</f>
        <v/>
      </c>
      <c r="B247" s="423" t="str">
        <f>IF('PE-2'!L295="","",'PE-2'!L295)</f>
        <v/>
      </c>
      <c r="C247" s="423" t="str">
        <f>IF('PE-2'!T295="","",'PE-2'!T295)</f>
        <v/>
      </c>
      <c r="D247" s="423" t="str">
        <f>IF('PE-2'!P295="","",'PE-2'!P295)</f>
        <v/>
      </c>
      <c r="E247" s="424" t="str">
        <f>IF('PE-2'!AE295="","",'PE-2'!AE295)</f>
        <v/>
      </c>
      <c r="F247" s="429" t="str">
        <f>IF('PE-2'!AG295="","",'PE-2'!AG295)</f>
        <v/>
      </c>
      <c r="G247" s="429" t="str">
        <f>IF('PE-2'!AJ295="","",'PE-2'!AJ295)</f>
        <v/>
      </c>
    </row>
    <row r="248" spans="1:7">
      <c r="A248" s="423" t="str">
        <f>IF('PE-2'!D296="","",'PE-2'!D296)</f>
        <v/>
      </c>
      <c r="B248" s="423" t="str">
        <f>IF('PE-2'!L296="","",'PE-2'!L296)</f>
        <v/>
      </c>
      <c r="C248" s="423" t="str">
        <f>IF('PE-2'!T296="","",'PE-2'!T296)</f>
        <v/>
      </c>
      <c r="D248" s="423" t="str">
        <f>IF('PE-2'!P296="","",'PE-2'!P296)</f>
        <v/>
      </c>
      <c r="E248" s="424" t="str">
        <f>IF('PE-2'!AE296="","",'PE-2'!AE296)</f>
        <v/>
      </c>
      <c r="F248" s="429" t="str">
        <f>IF('PE-2'!AG296="","",'PE-2'!AG296)</f>
        <v/>
      </c>
      <c r="G248" s="429" t="str">
        <f>IF('PE-2'!AJ296="","",'PE-2'!AJ296)</f>
        <v/>
      </c>
    </row>
    <row r="249" spans="1:7">
      <c r="A249" s="423" t="str">
        <f>IF('PE-2'!D297="","",'PE-2'!D297)</f>
        <v/>
      </c>
      <c r="B249" s="423" t="str">
        <f>IF('PE-2'!L297="","",'PE-2'!L297)</f>
        <v/>
      </c>
      <c r="C249" s="423" t="str">
        <f>IF('PE-2'!T297="","",'PE-2'!T297)</f>
        <v/>
      </c>
      <c r="D249" s="423" t="str">
        <f>IF('PE-2'!P297="","",'PE-2'!P297)</f>
        <v/>
      </c>
      <c r="E249" s="424" t="str">
        <f>IF('PE-2'!AE297="","",'PE-2'!AE297)</f>
        <v/>
      </c>
      <c r="F249" s="429" t="str">
        <f>IF('PE-2'!AG297="","",'PE-2'!AG297)</f>
        <v/>
      </c>
      <c r="G249" s="429" t="str">
        <f>IF('PE-2'!AJ297="","",'PE-2'!AJ297)</f>
        <v/>
      </c>
    </row>
    <row r="250" spans="1:7">
      <c r="A250" s="423" t="str">
        <f>IF('PE-2'!D298="","",'PE-2'!D298)</f>
        <v/>
      </c>
      <c r="B250" s="423" t="str">
        <f>IF('PE-2'!L298="","",'PE-2'!L298)</f>
        <v/>
      </c>
      <c r="C250" s="423" t="str">
        <f>IF('PE-2'!T298="","",'PE-2'!T298)</f>
        <v/>
      </c>
      <c r="D250" s="423" t="str">
        <f>IF('PE-2'!P298="","",'PE-2'!P298)</f>
        <v/>
      </c>
      <c r="E250" s="424" t="str">
        <f>IF('PE-2'!AE298="","",'PE-2'!AE298)</f>
        <v/>
      </c>
      <c r="F250" s="429" t="str">
        <f>IF('PE-2'!AG298="","",'PE-2'!AG298)</f>
        <v/>
      </c>
      <c r="G250" s="429" t="str">
        <f>IF('PE-2'!AJ298="","",'PE-2'!AJ298)</f>
        <v/>
      </c>
    </row>
    <row r="251" spans="1:7">
      <c r="A251" s="423" t="str">
        <f>IF('PE-2'!D299="","",'PE-2'!D299)</f>
        <v/>
      </c>
      <c r="B251" s="423" t="str">
        <f>IF('PE-2'!L299="","",'PE-2'!L299)</f>
        <v/>
      </c>
      <c r="C251" s="423" t="str">
        <f>IF('PE-2'!T299="","",'PE-2'!T299)</f>
        <v/>
      </c>
      <c r="D251" s="423" t="str">
        <f>IF('PE-2'!P299="","",'PE-2'!P299)</f>
        <v/>
      </c>
      <c r="E251" s="424" t="str">
        <f>IF('PE-2'!AE299="","",'PE-2'!AE299)</f>
        <v/>
      </c>
      <c r="F251" s="429" t="str">
        <f>IF('PE-2'!AG299="","",'PE-2'!AG299)</f>
        <v/>
      </c>
      <c r="G251" s="429" t="str">
        <f>IF('PE-2'!AJ299="","",'PE-2'!AJ299)</f>
        <v/>
      </c>
    </row>
    <row r="252" spans="1:7">
      <c r="A252" s="423" t="str">
        <f>IF('PE-2'!D300="","",'PE-2'!D300)</f>
        <v/>
      </c>
      <c r="B252" s="423" t="str">
        <f>IF('PE-2'!L300="","",'PE-2'!L300)</f>
        <v/>
      </c>
      <c r="C252" s="423" t="str">
        <f>IF('PE-2'!T300="","",'PE-2'!T300)</f>
        <v/>
      </c>
      <c r="D252" s="423" t="str">
        <f>IF('PE-2'!P300="","",'PE-2'!P300)</f>
        <v/>
      </c>
      <c r="E252" s="424" t="str">
        <f>IF('PE-2'!AE300="","",'PE-2'!AE300)</f>
        <v/>
      </c>
      <c r="F252" s="429" t="str">
        <f>IF('PE-2'!AG300="","",'PE-2'!AG300)</f>
        <v/>
      </c>
      <c r="G252" s="429" t="str">
        <f>IF('PE-2'!AJ300="","",'PE-2'!AJ300)</f>
        <v/>
      </c>
    </row>
    <row r="253" spans="1:7">
      <c r="A253" s="423" t="str">
        <f>IF('PE-2'!D301="","",'PE-2'!D301)</f>
        <v/>
      </c>
      <c r="B253" s="423" t="str">
        <f>IF('PE-2'!L301="","",'PE-2'!L301)</f>
        <v/>
      </c>
      <c r="C253" s="423" t="str">
        <f>IF('PE-2'!T301="","",'PE-2'!T301)</f>
        <v/>
      </c>
      <c r="D253" s="423" t="str">
        <f>IF('PE-2'!P301="","",'PE-2'!P301)</f>
        <v/>
      </c>
      <c r="E253" s="424" t="str">
        <f>IF('PE-2'!AE301="","",'PE-2'!AE301)</f>
        <v/>
      </c>
      <c r="F253" s="429" t="str">
        <f>IF('PE-2'!AG301="","",'PE-2'!AG301)</f>
        <v/>
      </c>
      <c r="G253" s="429" t="str">
        <f>IF('PE-2'!AJ301="","",'PE-2'!AJ301)</f>
        <v/>
      </c>
    </row>
    <row r="254" spans="1:7">
      <c r="A254" s="423" t="str">
        <f>IF('PE-2'!D302="","",'PE-2'!D302)</f>
        <v/>
      </c>
      <c r="B254" s="423" t="str">
        <f>IF('PE-2'!L302="","",'PE-2'!L302)</f>
        <v/>
      </c>
      <c r="C254" s="423" t="str">
        <f>IF('PE-2'!T302="","",'PE-2'!T302)</f>
        <v/>
      </c>
      <c r="D254" s="423" t="str">
        <f>IF('PE-2'!P302="","",'PE-2'!P302)</f>
        <v/>
      </c>
      <c r="E254" s="424" t="str">
        <f>IF('PE-2'!AE302="","",'PE-2'!AE302)</f>
        <v/>
      </c>
      <c r="F254" s="429" t="str">
        <f>IF('PE-2'!AG302="","",'PE-2'!AG302)</f>
        <v/>
      </c>
      <c r="G254" s="429" t="str">
        <f>IF('PE-2'!AJ302="","",'PE-2'!AJ302)</f>
        <v/>
      </c>
    </row>
    <row r="255" spans="1:7">
      <c r="A255" s="423" t="str">
        <f>IF('PE-2'!D303="","",'PE-2'!D303)</f>
        <v/>
      </c>
      <c r="B255" s="423" t="str">
        <f>IF('PE-2'!L303="","",'PE-2'!L303)</f>
        <v/>
      </c>
      <c r="C255" s="423" t="str">
        <f>IF('PE-2'!T303="","",'PE-2'!T303)</f>
        <v/>
      </c>
      <c r="D255" s="423" t="str">
        <f>IF('PE-2'!P303="","",'PE-2'!P303)</f>
        <v/>
      </c>
      <c r="E255" s="424" t="str">
        <f>IF('PE-2'!AE303="","",'PE-2'!AE303)</f>
        <v/>
      </c>
      <c r="F255" s="429" t="str">
        <f>IF('PE-2'!AG303="","",'PE-2'!AG303)</f>
        <v/>
      </c>
      <c r="G255" s="429" t="str">
        <f>IF('PE-2'!AJ303="","",'PE-2'!AJ303)</f>
        <v/>
      </c>
    </row>
    <row r="256" spans="1:7">
      <c r="A256" s="423" t="str">
        <f>IF('PE-2'!D304="","",'PE-2'!D304)</f>
        <v/>
      </c>
      <c r="B256" s="423" t="str">
        <f>IF('PE-2'!L304="","",'PE-2'!L304)</f>
        <v/>
      </c>
      <c r="C256" s="423" t="str">
        <f>IF('PE-2'!T304="","",'PE-2'!T304)</f>
        <v/>
      </c>
      <c r="D256" s="423" t="str">
        <f>IF('PE-2'!P304="","",'PE-2'!P304)</f>
        <v/>
      </c>
      <c r="E256" s="424" t="str">
        <f>IF('PE-2'!AE304="","",'PE-2'!AE304)</f>
        <v/>
      </c>
      <c r="F256" s="429" t="str">
        <f>IF('PE-2'!AG304="","",'PE-2'!AG304)</f>
        <v/>
      </c>
      <c r="G256" s="429" t="str">
        <f>IF('PE-2'!AJ304="","",'PE-2'!AJ304)</f>
        <v/>
      </c>
    </row>
    <row r="257" spans="1:7">
      <c r="A257" s="423" t="str">
        <f>IF('PE-2'!D305="","",'PE-2'!D305)</f>
        <v/>
      </c>
      <c r="B257" s="423" t="str">
        <f>IF('PE-2'!L305="","",'PE-2'!L305)</f>
        <v/>
      </c>
      <c r="C257" s="423" t="str">
        <f>IF('PE-2'!T305="","",'PE-2'!T305)</f>
        <v/>
      </c>
      <c r="D257" s="423" t="str">
        <f>IF('PE-2'!P305="","",'PE-2'!P305)</f>
        <v/>
      </c>
      <c r="E257" s="424" t="str">
        <f>IF('PE-2'!AE305="","",'PE-2'!AE305)</f>
        <v/>
      </c>
      <c r="F257" s="429" t="str">
        <f>IF('PE-2'!AG305="","",'PE-2'!AG305)</f>
        <v/>
      </c>
      <c r="G257" s="429" t="str">
        <f>IF('PE-2'!AJ305="","",'PE-2'!AJ305)</f>
        <v/>
      </c>
    </row>
    <row r="258" spans="1:7">
      <c r="A258" s="423" t="str">
        <f>IF('PE-2'!D306="","",'PE-2'!D306)</f>
        <v/>
      </c>
      <c r="B258" s="423" t="str">
        <f>IF('PE-2'!L306="","",'PE-2'!L306)</f>
        <v/>
      </c>
      <c r="C258" s="423" t="str">
        <f>IF('PE-2'!T306="","",'PE-2'!T306)</f>
        <v/>
      </c>
      <c r="D258" s="423" t="str">
        <f>IF('PE-2'!P306="","",'PE-2'!P306)</f>
        <v/>
      </c>
      <c r="E258" s="424" t="str">
        <f>IF('PE-2'!AE306="","",'PE-2'!AE306)</f>
        <v/>
      </c>
      <c r="F258" s="429" t="str">
        <f>IF('PE-2'!AG306="","",'PE-2'!AG306)</f>
        <v/>
      </c>
      <c r="G258" s="429" t="str">
        <f>IF('PE-2'!AJ306="","",'PE-2'!AJ306)</f>
        <v/>
      </c>
    </row>
    <row r="259" spans="1:7">
      <c r="A259" s="423" t="str">
        <f>IF('PE-2'!D307="","",'PE-2'!D307)</f>
        <v/>
      </c>
      <c r="B259" s="423" t="str">
        <f>IF('PE-2'!L307="","",'PE-2'!L307)</f>
        <v/>
      </c>
      <c r="C259" s="423" t="str">
        <f>IF('PE-2'!T307="","",'PE-2'!T307)</f>
        <v/>
      </c>
      <c r="D259" s="423" t="str">
        <f>IF('PE-2'!P307="","",'PE-2'!P307)</f>
        <v/>
      </c>
      <c r="E259" s="424" t="str">
        <f>IF('PE-2'!AE307="","",'PE-2'!AE307)</f>
        <v/>
      </c>
      <c r="F259" s="429" t="str">
        <f>IF('PE-2'!AG307="","",'PE-2'!AG307)</f>
        <v/>
      </c>
      <c r="G259" s="429" t="str">
        <f>IF('PE-2'!AJ307="","",'PE-2'!AJ307)</f>
        <v/>
      </c>
    </row>
    <row r="260" spans="1:7">
      <c r="A260" s="423" t="str">
        <f>IF('PE-2'!D308="","",'PE-2'!D308)</f>
        <v/>
      </c>
      <c r="B260" s="423" t="str">
        <f>IF('PE-2'!L308="","",'PE-2'!L308)</f>
        <v/>
      </c>
      <c r="C260" s="423" t="str">
        <f>IF('PE-2'!T308="","",'PE-2'!T308)</f>
        <v/>
      </c>
      <c r="D260" s="423" t="str">
        <f>IF('PE-2'!P308="","",'PE-2'!P308)</f>
        <v/>
      </c>
      <c r="E260" s="424" t="str">
        <f>IF('PE-2'!AE308="","",'PE-2'!AE308)</f>
        <v/>
      </c>
      <c r="F260" s="429" t="str">
        <f>IF('PE-2'!AG308="","",'PE-2'!AG308)</f>
        <v/>
      </c>
      <c r="G260" s="429" t="str">
        <f>IF('PE-2'!AJ308="","",'PE-2'!AJ308)</f>
        <v/>
      </c>
    </row>
    <row r="261" spans="1:7">
      <c r="A261" s="423" t="str">
        <f>IF('PE-2'!D309="","",'PE-2'!D309)</f>
        <v/>
      </c>
      <c r="B261" s="423" t="str">
        <f>IF('PE-2'!L309="","",'PE-2'!L309)</f>
        <v/>
      </c>
      <c r="C261" s="423" t="str">
        <f>IF('PE-2'!T309="","",'PE-2'!T309)</f>
        <v/>
      </c>
      <c r="D261" s="423" t="str">
        <f>IF('PE-2'!P309="","",'PE-2'!P309)</f>
        <v/>
      </c>
      <c r="E261" s="424" t="str">
        <f>IF('PE-2'!AE309="","",'PE-2'!AE309)</f>
        <v/>
      </c>
      <c r="F261" s="429" t="str">
        <f>IF('PE-2'!AG309="","",'PE-2'!AG309)</f>
        <v/>
      </c>
      <c r="G261" s="429" t="str">
        <f>IF('PE-2'!AJ309="","",'PE-2'!AJ309)</f>
        <v/>
      </c>
    </row>
    <row r="262" spans="1:7">
      <c r="A262" s="423" t="str">
        <f>IF('PE-2'!D310="","",'PE-2'!D310)</f>
        <v/>
      </c>
      <c r="B262" s="423" t="str">
        <f>IF('PE-2'!L310="","",'PE-2'!L310)</f>
        <v/>
      </c>
      <c r="C262" s="423" t="str">
        <f>IF('PE-2'!T310="","",'PE-2'!T310)</f>
        <v/>
      </c>
      <c r="D262" s="423" t="str">
        <f>IF('PE-2'!P310="","",'PE-2'!P310)</f>
        <v/>
      </c>
      <c r="E262" s="424" t="str">
        <f>IF('PE-2'!AE310="","",'PE-2'!AE310)</f>
        <v/>
      </c>
      <c r="F262" s="429" t="str">
        <f>IF('PE-2'!AG310="","",'PE-2'!AG310)</f>
        <v/>
      </c>
      <c r="G262" s="429" t="str">
        <f>IF('PE-2'!AJ310="","",'PE-2'!AJ310)</f>
        <v/>
      </c>
    </row>
    <row r="263" spans="1:7">
      <c r="A263" s="423" t="str">
        <f>IF('PE-2'!D311="","",'PE-2'!D311)</f>
        <v/>
      </c>
      <c r="B263" s="423" t="str">
        <f>IF('PE-2'!L311="","",'PE-2'!L311)</f>
        <v/>
      </c>
      <c r="C263" s="423" t="str">
        <f>IF('PE-2'!T311="","",'PE-2'!T311)</f>
        <v/>
      </c>
      <c r="D263" s="423" t="str">
        <f>IF('PE-2'!P311="","",'PE-2'!P311)</f>
        <v/>
      </c>
      <c r="E263" s="424" t="str">
        <f>IF('PE-2'!AE311="","",'PE-2'!AE311)</f>
        <v/>
      </c>
      <c r="F263" s="429" t="str">
        <f>IF('PE-2'!AG311="","",'PE-2'!AG311)</f>
        <v/>
      </c>
      <c r="G263" s="429" t="str">
        <f>IF('PE-2'!AJ311="","",'PE-2'!AJ311)</f>
        <v/>
      </c>
    </row>
    <row r="264" spans="1:7">
      <c r="A264" s="423" t="str">
        <f>IF('PE-2'!D312="","",'PE-2'!D312)</f>
        <v/>
      </c>
      <c r="B264" s="423" t="str">
        <f>IF('PE-2'!L312="","",'PE-2'!L312)</f>
        <v/>
      </c>
      <c r="C264" s="423" t="str">
        <f>IF('PE-2'!T312="","",'PE-2'!T312)</f>
        <v/>
      </c>
      <c r="D264" s="423" t="str">
        <f>IF('PE-2'!P312="","",'PE-2'!P312)</f>
        <v/>
      </c>
      <c r="E264" s="424" t="str">
        <f>IF('PE-2'!AE312="","",'PE-2'!AE312)</f>
        <v/>
      </c>
      <c r="F264" s="429" t="str">
        <f>IF('PE-2'!AG312="","",'PE-2'!AG312)</f>
        <v/>
      </c>
      <c r="G264" s="429" t="str">
        <f>IF('PE-2'!AJ312="","",'PE-2'!AJ312)</f>
        <v/>
      </c>
    </row>
    <row r="265" spans="1:7">
      <c r="A265" s="423" t="str">
        <f>IF('PE-2'!D313="","",'PE-2'!D313)</f>
        <v/>
      </c>
      <c r="B265" s="423" t="str">
        <f>IF('PE-2'!L313="","",'PE-2'!L313)</f>
        <v/>
      </c>
      <c r="C265" s="423" t="str">
        <f>IF('PE-2'!T313="","",'PE-2'!T313)</f>
        <v/>
      </c>
      <c r="D265" s="423" t="str">
        <f>IF('PE-2'!P313="","",'PE-2'!P313)</f>
        <v/>
      </c>
      <c r="E265" s="424" t="str">
        <f>IF('PE-2'!AE313="","",'PE-2'!AE313)</f>
        <v/>
      </c>
      <c r="F265" s="429" t="str">
        <f>IF('PE-2'!AG313="","",'PE-2'!AG313)</f>
        <v/>
      </c>
      <c r="G265" s="429" t="str">
        <f>IF('PE-2'!AJ313="","",'PE-2'!AJ313)</f>
        <v/>
      </c>
    </row>
    <row r="266" spans="1:7">
      <c r="A266" s="423" t="str">
        <f>IF('PE-2'!D314="","",'PE-2'!D314)</f>
        <v/>
      </c>
      <c r="B266" s="423" t="str">
        <f>IF('PE-2'!L314="","",'PE-2'!L314)</f>
        <v/>
      </c>
      <c r="C266" s="423" t="str">
        <f>IF('PE-2'!T314="","",'PE-2'!T314)</f>
        <v/>
      </c>
      <c r="D266" s="423" t="str">
        <f>IF('PE-2'!P314="","",'PE-2'!P314)</f>
        <v/>
      </c>
      <c r="E266" s="424" t="str">
        <f>IF('PE-2'!AE314="","",'PE-2'!AE314)</f>
        <v/>
      </c>
      <c r="F266" s="429" t="str">
        <f>IF('PE-2'!AG314="","",'PE-2'!AG314)</f>
        <v/>
      </c>
      <c r="G266" s="429" t="str">
        <f>IF('PE-2'!AJ314="","",'PE-2'!AJ314)</f>
        <v/>
      </c>
    </row>
    <row r="267" spans="1:7">
      <c r="A267" s="423" t="str">
        <f>IF('PE-2'!D315="","",'PE-2'!D315)</f>
        <v/>
      </c>
      <c r="B267" s="423" t="str">
        <f>IF('PE-2'!L315="","",'PE-2'!L315)</f>
        <v/>
      </c>
      <c r="C267" s="423" t="str">
        <f>IF('PE-2'!T315="","",'PE-2'!T315)</f>
        <v/>
      </c>
      <c r="D267" s="423" t="str">
        <f>IF('PE-2'!P315="","",'PE-2'!P315)</f>
        <v/>
      </c>
      <c r="E267" s="424" t="str">
        <f>IF('PE-2'!AE315="","",'PE-2'!AE315)</f>
        <v/>
      </c>
      <c r="F267" s="429" t="str">
        <f>IF('PE-2'!AG315="","",'PE-2'!AG315)</f>
        <v/>
      </c>
      <c r="G267" s="429" t="str">
        <f>IF('PE-2'!AJ315="","",'PE-2'!AJ315)</f>
        <v/>
      </c>
    </row>
    <row r="268" spans="1:7">
      <c r="A268" s="423" t="str">
        <f>IF('PE-2'!D316="","",'PE-2'!D316)</f>
        <v/>
      </c>
      <c r="B268" s="423" t="str">
        <f>IF('PE-2'!L316="","",'PE-2'!L316)</f>
        <v/>
      </c>
      <c r="C268" s="423" t="str">
        <f>IF('PE-2'!T316="","",'PE-2'!T316)</f>
        <v/>
      </c>
      <c r="D268" s="423" t="str">
        <f>IF('PE-2'!P316="","",'PE-2'!P316)</f>
        <v/>
      </c>
      <c r="E268" s="424" t="str">
        <f>IF('PE-2'!AE316="","",'PE-2'!AE316)</f>
        <v/>
      </c>
      <c r="F268" s="429" t="str">
        <f>IF('PE-2'!AG316="","",'PE-2'!AG316)</f>
        <v/>
      </c>
      <c r="G268" s="429" t="str">
        <f>IF('PE-2'!AJ316="","",'PE-2'!AJ316)</f>
        <v/>
      </c>
    </row>
    <row r="269" spans="1:7">
      <c r="A269" s="423" t="str">
        <f>IF('PE-2'!D317="","",'PE-2'!D317)</f>
        <v/>
      </c>
      <c r="B269" s="423" t="str">
        <f>IF('PE-2'!L317="","",'PE-2'!L317)</f>
        <v/>
      </c>
      <c r="C269" s="423" t="str">
        <f>IF('PE-2'!T317="","",'PE-2'!T317)</f>
        <v/>
      </c>
      <c r="D269" s="423" t="str">
        <f>IF('PE-2'!P317="","",'PE-2'!P317)</f>
        <v/>
      </c>
      <c r="E269" s="424" t="str">
        <f>IF('PE-2'!AE317="","",'PE-2'!AE317)</f>
        <v/>
      </c>
      <c r="F269" s="429" t="str">
        <f>IF('PE-2'!AG317="","",'PE-2'!AG317)</f>
        <v/>
      </c>
      <c r="G269" s="429" t="str">
        <f>IF('PE-2'!AJ317="","",'PE-2'!AJ317)</f>
        <v/>
      </c>
    </row>
    <row r="270" spans="1:7">
      <c r="A270" s="423" t="str">
        <f>IF('PE-2'!D318="","",'PE-2'!D318)</f>
        <v/>
      </c>
      <c r="B270" s="423" t="str">
        <f>IF('PE-2'!L318="","",'PE-2'!L318)</f>
        <v/>
      </c>
      <c r="C270" s="423" t="str">
        <f>IF('PE-2'!T318="","",'PE-2'!T318)</f>
        <v/>
      </c>
      <c r="D270" s="423" t="str">
        <f>IF('PE-2'!P318="","",'PE-2'!P318)</f>
        <v/>
      </c>
      <c r="E270" s="424" t="str">
        <f>IF('PE-2'!AE318="","",'PE-2'!AE318)</f>
        <v/>
      </c>
      <c r="F270" s="429" t="str">
        <f>IF('PE-2'!AG318="","",'PE-2'!AG318)</f>
        <v/>
      </c>
      <c r="G270" s="429" t="str">
        <f>IF('PE-2'!AJ318="","",'PE-2'!AJ318)</f>
        <v/>
      </c>
    </row>
    <row r="271" spans="1:7">
      <c r="A271" s="423" t="str">
        <f>IF('PE-2'!D319="","",'PE-2'!D319)</f>
        <v/>
      </c>
      <c r="B271" s="423" t="str">
        <f>IF('PE-2'!L319="","",'PE-2'!L319)</f>
        <v/>
      </c>
      <c r="C271" s="423" t="str">
        <f>IF('PE-2'!T319="","",'PE-2'!T319)</f>
        <v/>
      </c>
      <c r="D271" s="423" t="str">
        <f>IF('PE-2'!P319="","",'PE-2'!P319)</f>
        <v/>
      </c>
      <c r="E271" s="424" t="str">
        <f>IF('PE-2'!AE319="","",'PE-2'!AE319)</f>
        <v/>
      </c>
      <c r="F271" s="429" t="str">
        <f>IF('PE-2'!AG319="","",'PE-2'!AG319)</f>
        <v/>
      </c>
      <c r="G271" s="429" t="str">
        <f>IF('PE-2'!AJ319="","",'PE-2'!AJ319)</f>
        <v/>
      </c>
    </row>
    <row r="272" spans="1:7">
      <c r="A272" s="423" t="str">
        <f>IF('PE-2'!D320="","",'PE-2'!D320)</f>
        <v/>
      </c>
      <c r="B272" s="423" t="str">
        <f>IF('PE-2'!L320="","",'PE-2'!L320)</f>
        <v/>
      </c>
      <c r="C272" s="423" t="str">
        <f>IF('PE-2'!T320="","",'PE-2'!T320)</f>
        <v/>
      </c>
      <c r="D272" s="423" t="str">
        <f>IF('PE-2'!P320="","",'PE-2'!P320)</f>
        <v/>
      </c>
      <c r="E272" s="424" t="str">
        <f>IF('PE-2'!AE320="","",'PE-2'!AE320)</f>
        <v/>
      </c>
      <c r="F272" s="429" t="str">
        <f>IF('PE-2'!AG320="","",'PE-2'!AG320)</f>
        <v/>
      </c>
      <c r="G272" s="429" t="str">
        <f>IF('PE-2'!AJ320="","",'PE-2'!AJ320)</f>
        <v/>
      </c>
    </row>
    <row r="273" spans="1:7">
      <c r="A273" s="423" t="str">
        <f>IF('PE-2'!D321="","",'PE-2'!D321)</f>
        <v/>
      </c>
      <c r="B273" s="423" t="str">
        <f>IF('PE-2'!L321="","",'PE-2'!L321)</f>
        <v/>
      </c>
      <c r="C273" s="423" t="str">
        <f>IF('PE-2'!T321="","",'PE-2'!T321)</f>
        <v/>
      </c>
      <c r="D273" s="423" t="str">
        <f>IF('PE-2'!P321="","",'PE-2'!P321)</f>
        <v/>
      </c>
      <c r="E273" s="424" t="str">
        <f>IF('PE-2'!AE321="","",'PE-2'!AE321)</f>
        <v/>
      </c>
      <c r="F273" s="429" t="str">
        <f>IF('PE-2'!AG321="","",'PE-2'!AG321)</f>
        <v/>
      </c>
      <c r="G273" s="429" t="str">
        <f>IF('PE-2'!AJ321="","",'PE-2'!AJ321)</f>
        <v/>
      </c>
    </row>
    <row r="274" spans="1:7">
      <c r="A274" s="423" t="str">
        <f>IF('PE-2'!D322="","",'PE-2'!D322)</f>
        <v/>
      </c>
      <c r="B274" s="423" t="str">
        <f>IF('PE-2'!L322="","",'PE-2'!L322)</f>
        <v/>
      </c>
      <c r="C274" s="423" t="str">
        <f>IF('PE-2'!T322="","",'PE-2'!T322)</f>
        <v/>
      </c>
      <c r="D274" s="423" t="str">
        <f>IF('PE-2'!P322="","",'PE-2'!P322)</f>
        <v/>
      </c>
      <c r="E274" s="424" t="str">
        <f>IF('PE-2'!AE322="","",'PE-2'!AE322)</f>
        <v/>
      </c>
      <c r="F274" s="429" t="str">
        <f>IF('PE-2'!AG322="","",'PE-2'!AG322)</f>
        <v/>
      </c>
      <c r="G274" s="429" t="str">
        <f>IF('PE-2'!AJ322="","",'PE-2'!AJ322)</f>
        <v/>
      </c>
    </row>
    <row r="275" spans="1:7">
      <c r="A275" s="423" t="str">
        <f>IF('PE-2'!D323="","",'PE-2'!D323)</f>
        <v/>
      </c>
      <c r="B275" s="423" t="str">
        <f>IF('PE-2'!L323="","",'PE-2'!L323)</f>
        <v/>
      </c>
      <c r="C275" s="423" t="str">
        <f>IF('PE-2'!T323="","",'PE-2'!T323)</f>
        <v/>
      </c>
      <c r="D275" s="423" t="str">
        <f>IF('PE-2'!P323="","",'PE-2'!P323)</f>
        <v/>
      </c>
      <c r="E275" s="424" t="str">
        <f>IF('PE-2'!AE323="","",'PE-2'!AE323)</f>
        <v/>
      </c>
      <c r="F275" s="429" t="str">
        <f>IF('PE-2'!AG323="","",'PE-2'!AG323)</f>
        <v/>
      </c>
      <c r="G275" s="429" t="str">
        <f>IF('PE-2'!AJ323="","",'PE-2'!AJ323)</f>
        <v/>
      </c>
    </row>
    <row r="276" spans="1:7">
      <c r="A276" s="423" t="str">
        <f>IF('PE-2'!D324="","",'PE-2'!D324)</f>
        <v/>
      </c>
      <c r="B276" s="423" t="str">
        <f>IF('PE-2'!L324="","",'PE-2'!L324)</f>
        <v/>
      </c>
      <c r="C276" s="423" t="str">
        <f>IF('PE-2'!T324="","",'PE-2'!T324)</f>
        <v/>
      </c>
      <c r="D276" s="423" t="str">
        <f>IF('PE-2'!P324="","",'PE-2'!P324)</f>
        <v/>
      </c>
      <c r="E276" s="424" t="str">
        <f>IF('PE-2'!AE324="","",'PE-2'!AE324)</f>
        <v/>
      </c>
      <c r="F276" s="429" t="str">
        <f>IF('PE-2'!AG324="","",'PE-2'!AG324)</f>
        <v/>
      </c>
      <c r="G276" s="429" t="str">
        <f>IF('PE-2'!AJ324="","",'PE-2'!AJ324)</f>
        <v/>
      </c>
    </row>
    <row r="277" spans="1:7">
      <c r="A277" s="423" t="str">
        <f>IF('PE-2'!D325="","",'PE-2'!D325)</f>
        <v/>
      </c>
      <c r="B277" s="423" t="str">
        <f>IF('PE-2'!L325="","",'PE-2'!L325)</f>
        <v/>
      </c>
      <c r="C277" s="423" t="str">
        <f>IF('PE-2'!T325="","",'PE-2'!T325)</f>
        <v/>
      </c>
      <c r="D277" s="423" t="str">
        <f>IF('PE-2'!P325="","",'PE-2'!P325)</f>
        <v/>
      </c>
      <c r="E277" s="424" t="str">
        <f>IF('PE-2'!AE325="","",'PE-2'!AE325)</f>
        <v/>
      </c>
      <c r="F277" s="429" t="str">
        <f>IF('PE-2'!AG325="","",'PE-2'!AG325)</f>
        <v/>
      </c>
      <c r="G277" s="429" t="str">
        <f>IF('PE-2'!AJ325="","",'PE-2'!AJ325)</f>
        <v/>
      </c>
    </row>
    <row r="278" spans="1:7">
      <c r="A278" s="423" t="str">
        <f>IF('PE-2'!D326="","",'PE-2'!D326)</f>
        <v/>
      </c>
      <c r="B278" s="423" t="str">
        <f>IF('PE-2'!L326="","",'PE-2'!L326)</f>
        <v/>
      </c>
      <c r="C278" s="423" t="str">
        <f>IF('PE-2'!T326="","",'PE-2'!T326)</f>
        <v/>
      </c>
      <c r="D278" s="423" t="str">
        <f>IF('PE-2'!P326="","",'PE-2'!P326)</f>
        <v/>
      </c>
      <c r="E278" s="424" t="str">
        <f>IF('PE-2'!AE326="","",'PE-2'!AE326)</f>
        <v/>
      </c>
      <c r="F278" s="429" t="str">
        <f>IF('PE-2'!AG326="","",'PE-2'!AG326)</f>
        <v/>
      </c>
      <c r="G278" s="429" t="str">
        <f>IF('PE-2'!AJ326="","",'PE-2'!AJ326)</f>
        <v/>
      </c>
    </row>
    <row r="279" spans="1:7">
      <c r="A279" s="423" t="str">
        <f>IF('PE-2'!D327="","",'PE-2'!D327)</f>
        <v/>
      </c>
      <c r="B279" s="423" t="str">
        <f>IF('PE-2'!L327="","",'PE-2'!L327)</f>
        <v/>
      </c>
      <c r="C279" s="423" t="str">
        <f>IF('PE-2'!T327="","",'PE-2'!T327)</f>
        <v/>
      </c>
      <c r="D279" s="423" t="str">
        <f>IF('PE-2'!P327="","",'PE-2'!P327)</f>
        <v/>
      </c>
      <c r="E279" s="424" t="str">
        <f>IF('PE-2'!AE327="","",'PE-2'!AE327)</f>
        <v/>
      </c>
      <c r="F279" s="429" t="str">
        <f>IF('PE-2'!AG327="","",'PE-2'!AG327)</f>
        <v/>
      </c>
      <c r="G279" s="429" t="str">
        <f>IF('PE-2'!AJ327="","",'PE-2'!AJ327)</f>
        <v/>
      </c>
    </row>
    <row r="280" spans="1:7">
      <c r="A280" s="423" t="str">
        <f>IF('PE-2'!D328="","",'PE-2'!D328)</f>
        <v/>
      </c>
      <c r="B280" s="423" t="str">
        <f>IF('PE-2'!L328="","",'PE-2'!L328)</f>
        <v/>
      </c>
      <c r="C280" s="423" t="str">
        <f>IF('PE-2'!T328="","",'PE-2'!T328)</f>
        <v/>
      </c>
      <c r="D280" s="423" t="str">
        <f>IF('PE-2'!P328="","",'PE-2'!P328)</f>
        <v/>
      </c>
      <c r="E280" s="424" t="str">
        <f>IF('PE-2'!AE328="","",'PE-2'!AE328)</f>
        <v/>
      </c>
      <c r="F280" s="429" t="str">
        <f>IF('PE-2'!AG328="","",'PE-2'!AG328)</f>
        <v/>
      </c>
      <c r="G280" s="429" t="str">
        <f>IF('PE-2'!AJ328="","",'PE-2'!AJ328)</f>
        <v/>
      </c>
    </row>
    <row r="281" spans="1:7">
      <c r="A281" s="423" t="str">
        <f>IF('PE-2'!D329="","",'PE-2'!D329)</f>
        <v/>
      </c>
      <c r="B281" s="423" t="str">
        <f>IF('PE-2'!L329="","",'PE-2'!L329)</f>
        <v/>
      </c>
      <c r="C281" s="423" t="str">
        <f>IF('PE-2'!T329="","",'PE-2'!T329)</f>
        <v/>
      </c>
      <c r="D281" s="423" t="str">
        <f>IF('PE-2'!P329="","",'PE-2'!P329)</f>
        <v/>
      </c>
      <c r="E281" s="424" t="str">
        <f>IF('PE-2'!AE329="","",'PE-2'!AE329)</f>
        <v/>
      </c>
      <c r="F281" s="429" t="str">
        <f>IF('PE-2'!AG329="","",'PE-2'!AG329)</f>
        <v/>
      </c>
      <c r="G281" s="429" t="str">
        <f>IF('PE-2'!AJ329="","",'PE-2'!AJ329)</f>
        <v/>
      </c>
    </row>
    <row r="282" spans="1:7">
      <c r="A282" s="423" t="str">
        <f>IF('PE-2'!D330="","",'PE-2'!D330)</f>
        <v/>
      </c>
      <c r="B282" s="423" t="str">
        <f>IF('PE-2'!L330="","",'PE-2'!L330)</f>
        <v/>
      </c>
      <c r="C282" s="423" t="str">
        <f>IF('PE-2'!T330="","",'PE-2'!T330)</f>
        <v/>
      </c>
      <c r="D282" s="423" t="str">
        <f>IF('PE-2'!P330="","",'PE-2'!P330)</f>
        <v/>
      </c>
      <c r="E282" s="424" t="str">
        <f>IF('PE-2'!AE330="","",'PE-2'!AE330)</f>
        <v/>
      </c>
      <c r="F282" s="429" t="str">
        <f>IF('PE-2'!AG330="","",'PE-2'!AG330)</f>
        <v/>
      </c>
      <c r="G282" s="429" t="str">
        <f>IF('PE-2'!AJ330="","",'PE-2'!AJ330)</f>
        <v/>
      </c>
    </row>
    <row r="283" spans="1:7">
      <c r="A283" s="423" t="str">
        <f>IF('PE-2'!D331="","",'PE-2'!D331)</f>
        <v/>
      </c>
      <c r="B283" s="423" t="str">
        <f>IF('PE-2'!L331="","",'PE-2'!L331)</f>
        <v/>
      </c>
      <c r="C283" s="423" t="str">
        <f>IF('PE-2'!T331="","",'PE-2'!T331)</f>
        <v/>
      </c>
      <c r="D283" s="423" t="str">
        <f>IF('PE-2'!P331="","",'PE-2'!P331)</f>
        <v/>
      </c>
      <c r="E283" s="424" t="str">
        <f>IF('PE-2'!AE331="","",'PE-2'!AE331)</f>
        <v/>
      </c>
      <c r="F283" s="429" t="str">
        <f>IF('PE-2'!AG331="","",'PE-2'!AG331)</f>
        <v/>
      </c>
      <c r="G283" s="429" t="str">
        <f>IF('PE-2'!AJ331="","",'PE-2'!AJ331)</f>
        <v/>
      </c>
    </row>
    <row r="284" spans="1:7">
      <c r="A284" s="423" t="str">
        <f>IF('PE-2'!D332="","",'PE-2'!D332)</f>
        <v/>
      </c>
      <c r="B284" s="423" t="str">
        <f>IF('PE-2'!L332="","",'PE-2'!L332)</f>
        <v/>
      </c>
      <c r="C284" s="423" t="str">
        <f>IF('PE-2'!T332="","",'PE-2'!T332)</f>
        <v/>
      </c>
      <c r="D284" s="423" t="str">
        <f>IF('PE-2'!P332="","",'PE-2'!P332)</f>
        <v/>
      </c>
      <c r="E284" s="424" t="str">
        <f>IF('PE-2'!AE332="","",'PE-2'!AE332)</f>
        <v/>
      </c>
      <c r="F284" s="429" t="str">
        <f>IF('PE-2'!AG332="","",'PE-2'!AG332)</f>
        <v/>
      </c>
      <c r="G284" s="429" t="str">
        <f>IF('PE-2'!AJ332="","",'PE-2'!AJ332)</f>
        <v/>
      </c>
    </row>
    <row r="285" spans="1:7">
      <c r="A285" s="423" t="str">
        <f>IF('PE-2'!D333="","",'PE-2'!D333)</f>
        <v/>
      </c>
      <c r="B285" s="423" t="str">
        <f>IF('PE-2'!L333="","",'PE-2'!L333)</f>
        <v/>
      </c>
      <c r="C285" s="423" t="str">
        <f>IF('PE-2'!T333="","",'PE-2'!T333)</f>
        <v/>
      </c>
      <c r="D285" s="423" t="str">
        <f>IF('PE-2'!P333="","",'PE-2'!P333)</f>
        <v/>
      </c>
      <c r="E285" s="424" t="str">
        <f>IF('PE-2'!AE333="","",'PE-2'!AE333)</f>
        <v/>
      </c>
      <c r="F285" s="429" t="str">
        <f>IF('PE-2'!AG333="","",'PE-2'!AG333)</f>
        <v/>
      </c>
      <c r="G285" s="429" t="str">
        <f>IF('PE-2'!AJ333="","",'PE-2'!AJ333)</f>
        <v/>
      </c>
    </row>
    <row r="286" spans="1:7">
      <c r="A286" s="423" t="str">
        <f>IF('PE-2'!D334="","",'PE-2'!D334)</f>
        <v/>
      </c>
      <c r="B286" s="423" t="str">
        <f>IF('PE-2'!L334="","",'PE-2'!L334)</f>
        <v/>
      </c>
      <c r="C286" s="423" t="str">
        <f>IF('PE-2'!T334="","",'PE-2'!T334)</f>
        <v/>
      </c>
      <c r="D286" s="423" t="str">
        <f>IF('PE-2'!P334="","",'PE-2'!P334)</f>
        <v/>
      </c>
      <c r="E286" s="424" t="str">
        <f>IF('PE-2'!AE334="","",'PE-2'!AE334)</f>
        <v/>
      </c>
      <c r="F286" s="429" t="str">
        <f>IF('PE-2'!AG334="","",'PE-2'!AG334)</f>
        <v/>
      </c>
      <c r="G286" s="429" t="str">
        <f>IF('PE-2'!AJ334="","",'PE-2'!AJ334)</f>
        <v/>
      </c>
    </row>
    <row r="287" spans="1:7">
      <c r="A287" s="423" t="str">
        <f>IF('PE-2'!D335="","",'PE-2'!D335)</f>
        <v/>
      </c>
      <c r="B287" s="423" t="str">
        <f>IF('PE-2'!L335="","",'PE-2'!L335)</f>
        <v/>
      </c>
      <c r="C287" s="423" t="str">
        <f>IF('PE-2'!T335="","",'PE-2'!T335)</f>
        <v/>
      </c>
      <c r="D287" s="423" t="str">
        <f>IF('PE-2'!P335="","",'PE-2'!P335)</f>
        <v/>
      </c>
      <c r="E287" s="424" t="str">
        <f>IF('PE-2'!AE335="","",'PE-2'!AE335)</f>
        <v/>
      </c>
      <c r="F287" s="429" t="str">
        <f>IF('PE-2'!AG335="","",'PE-2'!AG335)</f>
        <v/>
      </c>
      <c r="G287" s="429" t="str">
        <f>IF('PE-2'!AJ335="","",'PE-2'!AJ335)</f>
        <v/>
      </c>
    </row>
    <row r="288" spans="1:7">
      <c r="A288" s="423" t="str">
        <f>IF('PE-2'!D336="","",'PE-2'!D336)</f>
        <v/>
      </c>
      <c r="B288" s="423" t="str">
        <f>IF('PE-2'!L336="","",'PE-2'!L336)</f>
        <v/>
      </c>
      <c r="C288" s="423" t="str">
        <f>IF('PE-2'!T336="","",'PE-2'!T336)</f>
        <v/>
      </c>
      <c r="D288" s="423" t="str">
        <f>IF('PE-2'!P336="","",'PE-2'!P336)</f>
        <v/>
      </c>
      <c r="E288" s="424" t="str">
        <f>IF('PE-2'!AE336="","",'PE-2'!AE336)</f>
        <v/>
      </c>
      <c r="F288" s="429" t="str">
        <f>IF('PE-2'!AG336="","",'PE-2'!AG336)</f>
        <v/>
      </c>
      <c r="G288" s="429" t="str">
        <f>IF('PE-2'!AJ336="","",'PE-2'!AJ336)</f>
        <v/>
      </c>
    </row>
    <row r="289" spans="1:7">
      <c r="A289" s="423" t="str">
        <f>IF('PE-2'!D337="","",'PE-2'!D337)</f>
        <v/>
      </c>
      <c r="B289" s="423" t="str">
        <f>IF('PE-2'!L337="","",'PE-2'!L337)</f>
        <v/>
      </c>
      <c r="C289" s="423" t="str">
        <f>IF('PE-2'!T337="","",'PE-2'!T337)</f>
        <v/>
      </c>
      <c r="D289" s="423" t="str">
        <f>IF('PE-2'!P337="","",'PE-2'!P337)</f>
        <v/>
      </c>
      <c r="E289" s="424" t="str">
        <f>IF('PE-2'!AE337="","",'PE-2'!AE337)</f>
        <v/>
      </c>
      <c r="F289" s="429" t="str">
        <f>IF('PE-2'!AG337="","",'PE-2'!AG337)</f>
        <v/>
      </c>
      <c r="G289" s="429" t="str">
        <f>IF('PE-2'!AJ337="","",'PE-2'!AJ337)</f>
        <v/>
      </c>
    </row>
    <row r="290" spans="1:7">
      <c r="A290" s="423" t="str">
        <f>IF('PE-2'!D338="","",'PE-2'!D338)</f>
        <v/>
      </c>
      <c r="B290" s="423" t="str">
        <f>IF('PE-2'!L338="","",'PE-2'!L338)</f>
        <v/>
      </c>
      <c r="C290" s="423" t="str">
        <f>IF('PE-2'!T338="","",'PE-2'!T338)</f>
        <v/>
      </c>
      <c r="D290" s="423" t="str">
        <f>IF('PE-2'!P338="","",'PE-2'!P338)</f>
        <v/>
      </c>
      <c r="E290" s="424" t="str">
        <f>IF('PE-2'!AE338="","",'PE-2'!AE338)</f>
        <v/>
      </c>
      <c r="F290" s="429" t="str">
        <f>IF('PE-2'!AG338="","",'PE-2'!AG338)</f>
        <v/>
      </c>
      <c r="G290" s="429" t="str">
        <f>IF('PE-2'!AJ338="","",'PE-2'!AJ338)</f>
        <v/>
      </c>
    </row>
    <row r="291" spans="1:7">
      <c r="A291" s="423" t="str">
        <f>IF('PE-2'!D339="","",'PE-2'!D339)</f>
        <v/>
      </c>
      <c r="B291" s="423" t="str">
        <f>IF('PE-2'!L339="","",'PE-2'!L339)</f>
        <v/>
      </c>
      <c r="C291" s="423" t="str">
        <f>IF('PE-2'!T339="","",'PE-2'!T339)</f>
        <v/>
      </c>
      <c r="D291" s="423" t="str">
        <f>IF('PE-2'!P339="","",'PE-2'!P339)</f>
        <v/>
      </c>
      <c r="E291" s="424" t="str">
        <f>IF('PE-2'!AE339="","",'PE-2'!AE339)</f>
        <v/>
      </c>
      <c r="F291" s="429" t="str">
        <f>IF('PE-2'!AG339="","",'PE-2'!AG339)</f>
        <v/>
      </c>
      <c r="G291" s="429" t="str">
        <f>IF('PE-2'!AJ339="","",'PE-2'!AJ339)</f>
        <v/>
      </c>
    </row>
    <row r="292" spans="1:7">
      <c r="A292" s="423" t="str">
        <f>IF('PE-2'!D340="","",'PE-2'!D340)</f>
        <v/>
      </c>
      <c r="B292" s="423" t="str">
        <f>IF('PE-2'!L340="","",'PE-2'!L340)</f>
        <v/>
      </c>
      <c r="C292" s="423" t="str">
        <f>IF('PE-2'!T340="","",'PE-2'!T340)</f>
        <v/>
      </c>
      <c r="D292" s="423" t="str">
        <f>IF('PE-2'!P340="","",'PE-2'!P340)</f>
        <v/>
      </c>
      <c r="E292" s="424" t="str">
        <f>IF('PE-2'!AE340="","",'PE-2'!AE340)</f>
        <v/>
      </c>
      <c r="F292" s="429" t="str">
        <f>IF('PE-2'!AG340="","",'PE-2'!AG340)</f>
        <v/>
      </c>
      <c r="G292" s="429" t="str">
        <f>IF('PE-2'!AJ340="","",'PE-2'!AJ340)</f>
        <v/>
      </c>
    </row>
    <row r="293" spans="1:7">
      <c r="A293" s="423" t="str">
        <f>IF('PE-2'!D341="","",'PE-2'!D341)</f>
        <v/>
      </c>
      <c r="B293" s="423" t="str">
        <f>IF('PE-2'!L341="","",'PE-2'!L341)</f>
        <v/>
      </c>
      <c r="C293" s="423" t="str">
        <f>IF('PE-2'!T341="","",'PE-2'!T341)</f>
        <v/>
      </c>
      <c r="D293" s="423" t="str">
        <f>IF('PE-2'!P341="","",'PE-2'!P341)</f>
        <v/>
      </c>
      <c r="E293" s="424" t="str">
        <f>IF('PE-2'!AE341="","",'PE-2'!AE341)</f>
        <v/>
      </c>
      <c r="F293" s="429" t="str">
        <f>IF('PE-2'!AG341="","",'PE-2'!AG341)</f>
        <v/>
      </c>
      <c r="G293" s="429" t="str">
        <f>IF('PE-2'!AJ341="","",'PE-2'!AJ341)</f>
        <v/>
      </c>
    </row>
    <row r="294" spans="1:7">
      <c r="A294" s="423" t="str">
        <f>IF('PE-2'!D342="","",'PE-2'!D342)</f>
        <v/>
      </c>
      <c r="B294" s="423" t="str">
        <f>IF('PE-2'!L342="","",'PE-2'!L342)</f>
        <v/>
      </c>
      <c r="C294" s="423" t="str">
        <f>IF('PE-2'!T342="","",'PE-2'!T342)</f>
        <v/>
      </c>
      <c r="D294" s="423" t="str">
        <f>IF('PE-2'!P342="","",'PE-2'!P342)</f>
        <v/>
      </c>
      <c r="E294" s="424" t="str">
        <f>IF('PE-2'!AE342="","",'PE-2'!AE342)</f>
        <v/>
      </c>
      <c r="F294" s="429" t="str">
        <f>IF('PE-2'!AG342="","",'PE-2'!AG342)</f>
        <v/>
      </c>
      <c r="G294" s="429" t="str">
        <f>IF('PE-2'!AJ342="","",'PE-2'!AJ342)</f>
        <v/>
      </c>
    </row>
    <row r="295" spans="1:7">
      <c r="A295" s="423" t="str">
        <f>IF('PE-2'!D343="","",'PE-2'!D343)</f>
        <v/>
      </c>
      <c r="B295" s="423" t="str">
        <f>IF('PE-2'!L343="","",'PE-2'!L343)</f>
        <v/>
      </c>
      <c r="C295" s="423" t="str">
        <f>IF('PE-2'!T343="","",'PE-2'!T343)</f>
        <v/>
      </c>
      <c r="D295" s="423" t="str">
        <f>IF('PE-2'!P343="","",'PE-2'!P343)</f>
        <v/>
      </c>
      <c r="E295" s="424" t="str">
        <f>IF('PE-2'!AE343="","",'PE-2'!AE343)</f>
        <v/>
      </c>
      <c r="F295" s="429" t="str">
        <f>IF('PE-2'!AG343="","",'PE-2'!AG343)</f>
        <v/>
      </c>
      <c r="G295" s="429" t="str">
        <f>IF('PE-2'!AJ343="","",'PE-2'!AJ343)</f>
        <v/>
      </c>
    </row>
    <row r="296" spans="1:7">
      <c r="A296" s="423" t="str">
        <f>IF('PE-2'!D344="","",'PE-2'!D344)</f>
        <v/>
      </c>
      <c r="B296" s="423" t="str">
        <f>IF('PE-2'!L344="","",'PE-2'!L344)</f>
        <v/>
      </c>
      <c r="C296" s="423" t="str">
        <f>IF('PE-2'!T344="","",'PE-2'!T344)</f>
        <v/>
      </c>
      <c r="D296" s="423" t="str">
        <f>IF('PE-2'!P344="","",'PE-2'!P344)</f>
        <v/>
      </c>
      <c r="E296" s="424" t="str">
        <f>IF('PE-2'!AE344="","",'PE-2'!AE344)</f>
        <v/>
      </c>
      <c r="F296" s="429" t="str">
        <f>IF('PE-2'!AG344="","",'PE-2'!AG344)</f>
        <v/>
      </c>
      <c r="G296" s="429" t="str">
        <f>IF('PE-2'!AJ344="","",'PE-2'!AJ344)</f>
        <v/>
      </c>
    </row>
    <row r="297" spans="1:7">
      <c r="A297" s="423" t="str">
        <f>IF('PE-2'!D345="","",'PE-2'!D345)</f>
        <v/>
      </c>
      <c r="B297" s="423" t="str">
        <f>IF('PE-2'!L345="","",'PE-2'!L345)</f>
        <v/>
      </c>
      <c r="C297" s="423" t="str">
        <f>IF('PE-2'!T345="","",'PE-2'!T345)</f>
        <v/>
      </c>
      <c r="D297" s="423" t="str">
        <f>IF('PE-2'!P345="","",'PE-2'!P345)</f>
        <v/>
      </c>
      <c r="E297" s="424" t="str">
        <f>IF('PE-2'!AE345="","",'PE-2'!AE345)</f>
        <v/>
      </c>
      <c r="F297" s="429" t="str">
        <f>IF('PE-2'!AG345="","",'PE-2'!AG345)</f>
        <v/>
      </c>
      <c r="G297" s="429" t="str">
        <f>IF('PE-2'!AJ345="","",'PE-2'!AJ345)</f>
        <v/>
      </c>
    </row>
    <row r="298" spans="1:7">
      <c r="A298" s="423" t="str">
        <f>IF('PE-2'!D346="","",'PE-2'!D346)</f>
        <v/>
      </c>
      <c r="B298" s="423" t="str">
        <f>IF('PE-2'!L346="","",'PE-2'!L346)</f>
        <v/>
      </c>
      <c r="C298" s="423" t="str">
        <f>IF('PE-2'!T346="","",'PE-2'!T346)</f>
        <v/>
      </c>
      <c r="D298" s="423" t="str">
        <f>IF('PE-2'!P346="","",'PE-2'!P346)</f>
        <v/>
      </c>
      <c r="E298" s="424" t="str">
        <f>IF('PE-2'!AE346="","",'PE-2'!AE346)</f>
        <v/>
      </c>
      <c r="F298" s="429" t="str">
        <f>IF('PE-2'!AG346="","",'PE-2'!AG346)</f>
        <v/>
      </c>
      <c r="G298" s="429" t="str">
        <f>IF('PE-2'!AJ346="","",'PE-2'!AJ346)</f>
        <v/>
      </c>
    </row>
    <row r="299" spans="1:7">
      <c r="A299" s="423" t="str">
        <f>IF('PE-2'!D347="","",'PE-2'!D347)</f>
        <v/>
      </c>
      <c r="B299" s="423" t="str">
        <f>IF('PE-2'!L347="","",'PE-2'!L347)</f>
        <v/>
      </c>
      <c r="C299" s="423" t="str">
        <f>IF('PE-2'!T347="","",'PE-2'!T347)</f>
        <v/>
      </c>
      <c r="D299" s="423" t="str">
        <f>IF('PE-2'!P347="","",'PE-2'!P347)</f>
        <v/>
      </c>
      <c r="E299" s="424" t="str">
        <f>IF('PE-2'!AE347="","",'PE-2'!AE347)</f>
        <v/>
      </c>
      <c r="F299" s="429" t="str">
        <f>IF('PE-2'!AG347="","",'PE-2'!AG347)</f>
        <v/>
      </c>
      <c r="G299" s="429" t="str">
        <f>IF('PE-2'!AJ347="","",'PE-2'!AJ347)</f>
        <v/>
      </c>
    </row>
    <row r="300" spans="1:7">
      <c r="A300" s="423" t="str">
        <f>IF('PE-2'!D348="","",'PE-2'!D348)</f>
        <v/>
      </c>
      <c r="B300" s="423" t="str">
        <f>IF('PE-2'!L348="","",'PE-2'!L348)</f>
        <v/>
      </c>
      <c r="C300" s="423" t="str">
        <f>IF('PE-2'!T348="","",'PE-2'!T348)</f>
        <v/>
      </c>
      <c r="D300" s="423" t="str">
        <f>IF('PE-2'!P348="","",'PE-2'!P348)</f>
        <v/>
      </c>
      <c r="E300" s="424" t="str">
        <f>IF('PE-2'!AE348="","",'PE-2'!AE348)</f>
        <v/>
      </c>
      <c r="F300" s="429" t="str">
        <f>IF('PE-2'!AG348="","",'PE-2'!AG348)</f>
        <v/>
      </c>
      <c r="G300" s="429" t="str">
        <f>IF('PE-2'!AJ348="","",'PE-2'!AJ348)</f>
        <v/>
      </c>
    </row>
  </sheetData>
  <sheetProtection formatCells="0" formatColumns="0" formatRows="0" insertColumns="0" insertRows="0" insertHyperlinks="0" deleteColumns="0" deleteRows="0" sort="0" autoFilter="0" pivotTables="0"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K300"/>
  <sheetViews>
    <sheetView workbookViewId="0">
      <selection sqref="A1:V1"/>
    </sheetView>
  </sheetViews>
  <sheetFormatPr baseColWidth="10" defaultColWidth="9.140625" defaultRowHeight="15"/>
  <cols>
    <col min="1" max="1" width="22.28515625" style="422" bestFit="1" customWidth="1"/>
    <col min="2" max="2" width="11.7109375" style="422" bestFit="1" customWidth="1"/>
    <col min="3" max="3" width="110.85546875" style="422" bestFit="1" customWidth="1"/>
    <col min="4" max="63" width="23.42578125" style="422" customWidth="1"/>
    <col min="64" max="16384" width="9.140625" style="422"/>
  </cols>
  <sheetData>
    <row r="1" spans="1:63">
      <c r="A1" s="420" t="s">
        <v>525</v>
      </c>
      <c r="B1" s="420" t="s">
        <v>298</v>
      </c>
      <c r="C1" s="430" t="s">
        <v>177</v>
      </c>
      <c r="D1" s="432">
        <f>+'PE-3'!AB53</f>
        <v>43497</v>
      </c>
      <c r="E1" s="432">
        <f>+'PE-3'!AC53</f>
        <v>43525</v>
      </c>
      <c r="F1" s="432">
        <f>+'PE-3'!AD53</f>
        <v>43556</v>
      </c>
      <c r="G1" s="432">
        <f>+'PE-3'!AE53</f>
        <v>43586</v>
      </c>
      <c r="H1" s="432">
        <f>+'PE-3'!AF53</f>
        <v>43617</v>
      </c>
      <c r="I1" s="432">
        <f>+'PE-3'!AG53</f>
        <v>43647</v>
      </c>
      <c r="J1" s="432">
        <f>+'PE-3'!AH53</f>
        <v>43678</v>
      </c>
      <c r="K1" s="432">
        <f>+'PE-3'!AI53</f>
        <v>43709</v>
      </c>
      <c r="L1" s="432">
        <f>+'PE-3'!AJ53</f>
        <v>43739</v>
      </c>
      <c r="M1" s="432">
        <f>+'PE-3'!AK53</f>
        <v>43770</v>
      </c>
      <c r="N1" s="432">
        <f>+'PE-3'!AL53</f>
        <v>43800</v>
      </c>
      <c r="O1" s="432">
        <f>+'PE-3'!AM53</f>
        <v>43831</v>
      </c>
      <c r="P1" s="432">
        <f>+'PE-3'!AN53</f>
        <v>43862</v>
      </c>
      <c r="Q1" s="432">
        <f>+'PE-3'!AO53</f>
        <v>43891</v>
      </c>
      <c r="R1" s="432">
        <f>+'PE-3'!AP53</f>
        <v>43922</v>
      </c>
      <c r="S1" s="432">
        <f>+'PE-3'!AQ53</f>
        <v>43952</v>
      </c>
      <c r="T1" s="432">
        <f>+'PE-3'!AR53</f>
        <v>43983</v>
      </c>
      <c r="U1" s="432">
        <f>+'PE-3'!AS53</f>
        <v>44013</v>
      </c>
      <c r="V1" s="432">
        <f>+'PE-3'!AT53</f>
        <v>44044</v>
      </c>
      <c r="W1" s="432">
        <f>+'PE-3'!AU53</f>
        <v>44075</v>
      </c>
      <c r="X1" s="432">
        <f>+'PE-3'!AV53</f>
        <v>44105</v>
      </c>
      <c r="Y1" s="432">
        <f>+'PE-3'!AW53</f>
        <v>44136</v>
      </c>
      <c r="Z1" s="432">
        <f>+'PE-3'!AX53</f>
        <v>44166</v>
      </c>
      <c r="AA1" s="432">
        <f>+'PE-3'!AY53</f>
        <v>44197</v>
      </c>
      <c r="AB1" s="432">
        <f>+'PE-3'!AZ53</f>
        <v>44228</v>
      </c>
      <c r="AC1" s="432">
        <f>+'PE-3'!BA53</f>
        <v>44256</v>
      </c>
      <c r="AD1" s="432">
        <f>+'PE-3'!BB53</f>
        <v>44287</v>
      </c>
      <c r="AE1" s="432">
        <f>+'PE-3'!BC53</f>
        <v>44317</v>
      </c>
      <c r="AF1" s="432">
        <f>+'PE-3'!BD53</f>
        <v>44348</v>
      </c>
      <c r="AG1" s="432">
        <f>+'PE-3'!BE53</f>
        <v>44378</v>
      </c>
      <c r="AH1" s="432">
        <f>+'PE-3'!BF53</f>
        <v>44409</v>
      </c>
      <c r="AI1" s="432">
        <f>+'PE-3'!BG53</f>
        <v>44440</v>
      </c>
      <c r="AJ1" s="432">
        <f>+'PE-3'!BH53</f>
        <v>44470</v>
      </c>
      <c r="AK1" s="432">
        <f>+'PE-3'!BI53</f>
        <v>44501</v>
      </c>
      <c r="AL1" s="432">
        <f>+'PE-3'!BJ53</f>
        <v>44531</v>
      </c>
      <c r="AM1" s="432">
        <f>+'PE-3'!BK53</f>
        <v>44562</v>
      </c>
      <c r="AN1" s="432">
        <f>+'PE-3'!BL53</f>
        <v>44593</v>
      </c>
      <c r="AO1" s="432">
        <f>+'PE-3'!BM53</f>
        <v>44621</v>
      </c>
      <c r="AP1" s="432">
        <f>+'PE-3'!BN53</f>
        <v>44652</v>
      </c>
      <c r="AQ1" s="432">
        <f>+'PE-3'!BO53</f>
        <v>44682</v>
      </c>
      <c r="AR1" s="432">
        <f>+'PE-3'!BP53</f>
        <v>44713</v>
      </c>
      <c r="AS1" s="432">
        <f>+'PE-3'!BQ53</f>
        <v>44743</v>
      </c>
      <c r="AT1" s="432">
        <f>+'PE-3'!BR53</f>
        <v>44774</v>
      </c>
      <c r="AU1" s="432">
        <f>+'PE-3'!BS53</f>
        <v>44805</v>
      </c>
      <c r="AV1" s="432">
        <f>+'PE-3'!BT53</f>
        <v>44835</v>
      </c>
      <c r="AW1" s="432">
        <f>+'PE-3'!BU53</f>
        <v>44866</v>
      </c>
      <c r="AX1" s="432">
        <f>+'PE-3'!BV53</f>
        <v>44896</v>
      </c>
      <c r="AY1" s="432">
        <f>+'PE-3'!BW53</f>
        <v>44927</v>
      </c>
      <c r="AZ1" s="432">
        <f>+'PE-3'!BX53</f>
        <v>44958</v>
      </c>
      <c r="BA1" s="432">
        <f>+'PE-3'!BY53</f>
        <v>44986</v>
      </c>
      <c r="BB1" s="432">
        <f>+'PE-3'!BZ53</f>
        <v>45017</v>
      </c>
      <c r="BC1" s="432">
        <f>+'PE-3'!CA53</f>
        <v>45047</v>
      </c>
      <c r="BD1" s="432">
        <f>+'PE-3'!CB53</f>
        <v>45078</v>
      </c>
      <c r="BE1" s="432">
        <f>+'PE-3'!CC53</f>
        <v>45108</v>
      </c>
      <c r="BF1" s="432">
        <f>+'PE-3'!CD53</f>
        <v>45139</v>
      </c>
      <c r="BG1" s="432">
        <f>+'PE-3'!CE53</f>
        <v>45170</v>
      </c>
      <c r="BH1" s="432">
        <f>+'PE-3'!CF53</f>
        <v>45200</v>
      </c>
      <c r="BI1" s="432">
        <f>+'PE-3'!CG53</f>
        <v>45231</v>
      </c>
      <c r="BJ1" s="432">
        <f>+'PE-3'!CH53</f>
        <v>45261</v>
      </c>
      <c r="BK1" s="432">
        <f>+'PE-3'!CI53</f>
        <v>45292</v>
      </c>
    </row>
    <row r="2" spans="1:63">
      <c r="A2" s="423" t="str">
        <f>'R-sgp'!A2</f>
        <v/>
      </c>
      <c r="B2" s="423" t="str">
        <f>+'R-sgp'!B2</f>
        <v/>
      </c>
      <c r="C2" s="431" t="str">
        <f>+'R-sgp'!C2</f>
        <v/>
      </c>
      <c r="D2" s="441">
        <f>+'PE-3'!AB56*100</f>
        <v>0</v>
      </c>
      <c r="E2" s="441">
        <f>+'PE-3'!AC56*100</f>
        <v>0</v>
      </c>
      <c r="F2" s="441">
        <f>+'PE-3'!AD56*100</f>
        <v>0</v>
      </c>
      <c r="G2" s="441">
        <f>+'PE-3'!AE56*100</f>
        <v>0</v>
      </c>
      <c r="H2" s="441">
        <f>+'PE-3'!AF56*100</f>
        <v>0</v>
      </c>
      <c r="I2" s="441">
        <f>+'PE-3'!AG56*100</f>
        <v>0</v>
      </c>
      <c r="J2" s="441">
        <f>+'PE-3'!AH56*100</f>
        <v>0</v>
      </c>
      <c r="K2" s="441">
        <f>+'PE-3'!AI56*100</f>
        <v>0</v>
      </c>
      <c r="L2" s="441">
        <f>+'PE-3'!AJ56*100</f>
        <v>0</v>
      </c>
      <c r="M2" s="441">
        <f>+'PE-3'!AK56*100</f>
        <v>0</v>
      </c>
      <c r="N2" s="441">
        <f>+'PE-3'!AL56*100</f>
        <v>0</v>
      </c>
      <c r="O2" s="441">
        <f>+'PE-3'!AM56*100</f>
        <v>0</v>
      </c>
      <c r="P2" s="441">
        <f>+'PE-3'!AN56*100</f>
        <v>0</v>
      </c>
      <c r="Q2" s="441">
        <f>+'PE-3'!AO56*100</f>
        <v>0</v>
      </c>
      <c r="R2" s="441">
        <f>+'PE-3'!AP56*100</f>
        <v>0</v>
      </c>
      <c r="S2" s="441">
        <f>+'PE-3'!AQ56*100</f>
        <v>0</v>
      </c>
      <c r="T2" s="441">
        <f>+'PE-3'!AR56*100</f>
        <v>0</v>
      </c>
      <c r="U2" s="441">
        <f>+'PE-3'!AS56*100</f>
        <v>0</v>
      </c>
      <c r="V2" s="441">
        <f>+'PE-3'!AT56*100</f>
        <v>0</v>
      </c>
      <c r="W2" s="441">
        <f>+'PE-3'!AU56*100</f>
        <v>0</v>
      </c>
      <c r="X2" s="441">
        <f>+'PE-3'!AV56*100</f>
        <v>0</v>
      </c>
      <c r="Y2" s="441">
        <f>+'PE-3'!AW56*100</f>
        <v>0</v>
      </c>
      <c r="Z2" s="441">
        <f>+'PE-3'!AX56*100</f>
        <v>0</v>
      </c>
      <c r="AA2" s="441">
        <f>+'PE-3'!AY56*100</f>
        <v>0</v>
      </c>
      <c r="AB2" s="441">
        <f>+'PE-3'!AZ56*100</f>
        <v>0</v>
      </c>
      <c r="AC2" s="441">
        <f>+'PE-3'!BA56*100</f>
        <v>0</v>
      </c>
      <c r="AD2" s="441">
        <f>+'PE-3'!BB56*100</f>
        <v>0</v>
      </c>
      <c r="AE2" s="441">
        <f>+'PE-3'!BC56*100</f>
        <v>0</v>
      </c>
      <c r="AF2" s="441">
        <f>+'PE-3'!BD56*100</f>
        <v>0</v>
      </c>
      <c r="AG2" s="441">
        <f>+'PE-3'!BE56*100</f>
        <v>0</v>
      </c>
      <c r="AH2" s="441">
        <f>+'PE-3'!BF56*100</f>
        <v>0</v>
      </c>
      <c r="AI2" s="441">
        <f>+'PE-3'!BG56*100</f>
        <v>0</v>
      </c>
      <c r="AJ2" s="441">
        <f>+'PE-3'!BH56*100</f>
        <v>0</v>
      </c>
      <c r="AK2" s="441">
        <f>+'PE-3'!BI56*100</f>
        <v>0</v>
      </c>
      <c r="AL2" s="441">
        <f>+'PE-3'!BJ56*100</f>
        <v>0</v>
      </c>
      <c r="AM2" s="441">
        <f>+'PE-3'!BK56*100</f>
        <v>0</v>
      </c>
      <c r="AN2" s="441">
        <f>+'PE-3'!BL56*100</f>
        <v>0</v>
      </c>
      <c r="AO2" s="441">
        <f>+'PE-3'!BM56*100</f>
        <v>0</v>
      </c>
      <c r="AP2" s="441">
        <f>+'PE-3'!BN56*100</f>
        <v>0</v>
      </c>
      <c r="AQ2" s="441">
        <f>+'PE-3'!BO56*100</f>
        <v>0</v>
      </c>
      <c r="AR2" s="441">
        <f>+'PE-3'!BP56*100</f>
        <v>0</v>
      </c>
      <c r="AS2" s="441">
        <f>+'PE-3'!BQ56*100</f>
        <v>0</v>
      </c>
      <c r="AT2" s="441">
        <f>+'PE-3'!BR56*100</f>
        <v>0</v>
      </c>
      <c r="AU2" s="441">
        <f>+'PE-3'!BS56*100</f>
        <v>0</v>
      </c>
      <c r="AV2" s="441">
        <f>+'PE-3'!BT56*100</f>
        <v>0</v>
      </c>
      <c r="AW2" s="441">
        <f>+'PE-3'!BU56*100</f>
        <v>0</v>
      </c>
      <c r="AX2" s="441">
        <f>+'PE-3'!BV56*100</f>
        <v>0</v>
      </c>
      <c r="AY2" s="441">
        <f>+'PE-3'!BW56*100</f>
        <v>0</v>
      </c>
      <c r="AZ2" s="441">
        <f>+'PE-3'!BX56*100</f>
        <v>0</v>
      </c>
      <c r="BA2" s="441">
        <f>+'PE-3'!BY56*100</f>
        <v>0</v>
      </c>
      <c r="BB2" s="441">
        <f>+'PE-3'!BZ56*100</f>
        <v>0</v>
      </c>
      <c r="BC2" s="441">
        <f>+'PE-3'!CA56*100</f>
        <v>0</v>
      </c>
      <c r="BD2" s="441">
        <f>+'PE-3'!CB56*100</f>
        <v>0</v>
      </c>
      <c r="BE2" s="441">
        <f>+'PE-3'!CC56*100</f>
        <v>0</v>
      </c>
      <c r="BF2" s="441">
        <f>+'PE-3'!CD56*100</f>
        <v>0</v>
      </c>
      <c r="BG2" s="441">
        <f>+'PE-3'!CE56*100</f>
        <v>0</v>
      </c>
      <c r="BH2" s="441">
        <f>+'PE-3'!CF56*100</f>
        <v>0</v>
      </c>
      <c r="BI2" s="441">
        <f>+'PE-3'!CG56*100</f>
        <v>0</v>
      </c>
      <c r="BJ2" s="441">
        <f>+'PE-3'!CH56*100</f>
        <v>0</v>
      </c>
      <c r="BK2" s="441">
        <f>+'PE-3'!CI56*100</f>
        <v>0</v>
      </c>
    </row>
    <row r="3" spans="1:63">
      <c r="A3" s="423" t="str">
        <f>'R-sgp'!A3</f>
        <v/>
      </c>
      <c r="B3" s="423" t="str">
        <f>+'R-sgp'!B3</f>
        <v/>
      </c>
      <c r="C3" s="431" t="str">
        <f>+'R-sgp'!C3</f>
        <v/>
      </c>
      <c r="D3" s="441">
        <f>+'PE-3'!AB57*100</f>
        <v>0</v>
      </c>
      <c r="E3" s="441">
        <f>+'PE-3'!AC57*100</f>
        <v>0</v>
      </c>
      <c r="F3" s="441">
        <f>+'PE-3'!AD57*100</f>
        <v>0</v>
      </c>
      <c r="G3" s="441">
        <f>+'PE-3'!AE57*100</f>
        <v>0</v>
      </c>
      <c r="H3" s="441">
        <f>+'PE-3'!AF57*100</f>
        <v>0</v>
      </c>
      <c r="I3" s="441">
        <f>+'PE-3'!AG57*100</f>
        <v>0</v>
      </c>
      <c r="J3" s="441">
        <f>+'PE-3'!AH57*100</f>
        <v>0</v>
      </c>
      <c r="K3" s="441">
        <f>+'PE-3'!AI57*100</f>
        <v>0</v>
      </c>
      <c r="L3" s="441">
        <f>+'PE-3'!AJ57*100</f>
        <v>0</v>
      </c>
      <c r="M3" s="441">
        <f>+'PE-3'!AK57*100</f>
        <v>0</v>
      </c>
      <c r="N3" s="441">
        <f>+'PE-3'!AL57*100</f>
        <v>0</v>
      </c>
      <c r="O3" s="441">
        <f>+'PE-3'!AM57*100</f>
        <v>0</v>
      </c>
      <c r="P3" s="441">
        <f>+'PE-3'!AN57*100</f>
        <v>0</v>
      </c>
      <c r="Q3" s="441">
        <f>+'PE-3'!AO57*100</f>
        <v>0</v>
      </c>
      <c r="R3" s="441">
        <f>+'PE-3'!AP57*100</f>
        <v>0</v>
      </c>
      <c r="S3" s="441">
        <f>+'PE-3'!AQ57*100</f>
        <v>0</v>
      </c>
      <c r="T3" s="441">
        <f>+'PE-3'!AR57*100</f>
        <v>0</v>
      </c>
      <c r="U3" s="441">
        <f>+'PE-3'!AS57*100</f>
        <v>0</v>
      </c>
      <c r="V3" s="441">
        <f>+'PE-3'!AT57*100</f>
        <v>0</v>
      </c>
      <c r="W3" s="441">
        <f>+'PE-3'!AU57*100</f>
        <v>0</v>
      </c>
      <c r="X3" s="441">
        <f>+'PE-3'!AV57*100</f>
        <v>0</v>
      </c>
      <c r="Y3" s="441">
        <f>+'PE-3'!AW57*100</f>
        <v>0</v>
      </c>
      <c r="Z3" s="441">
        <f>+'PE-3'!AX57*100</f>
        <v>0</v>
      </c>
      <c r="AA3" s="441">
        <f>+'PE-3'!AY57*100</f>
        <v>0</v>
      </c>
      <c r="AB3" s="441">
        <f>+'PE-3'!AZ57*100</f>
        <v>0</v>
      </c>
      <c r="AC3" s="441">
        <f>+'PE-3'!BA57*100</f>
        <v>0</v>
      </c>
      <c r="AD3" s="441">
        <f>+'PE-3'!BB57*100</f>
        <v>0</v>
      </c>
      <c r="AE3" s="441">
        <f>+'PE-3'!BC57*100</f>
        <v>0</v>
      </c>
      <c r="AF3" s="441">
        <f>+'PE-3'!BD57*100</f>
        <v>0</v>
      </c>
      <c r="AG3" s="441">
        <f>+'PE-3'!BE57*100</f>
        <v>0</v>
      </c>
      <c r="AH3" s="441">
        <f>+'PE-3'!BF57*100</f>
        <v>0</v>
      </c>
      <c r="AI3" s="441">
        <f>+'PE-3'!BG57*100</f>
        <v>0</v>
      </c>
      <c r="AJ3" s="441">
        <f>+'PE-3'!BH57*100</f>
        <v>0</v>
      </c>
      <c r="AK3" s="441">
        <f>+'PE-3'!BI57*100</f>
        <v>0</v>
      </c>
      <c r="AL3" s="441">
        <f>+'PE-3'!BJ57*100</f>
        <v>0</v>
      </c>
      <c r="AM3" s="441">
        <f>+'PE-3'!BK57*100</f>
        <v>0</v>
      </c>
      <c r="AN3" s="441">
        <f>+'PE-3'!BL57*100</f>
        <v>0</v>
      </c>
      <c r="AO3" s="441">
        <f>+'PE-3'!BM57*100</f>
        <v>0</v>
      </c>
      <c r="AP3" s="441">
        <f>+'PE-3'!BN57*100</f>
        <v>0</v>
      </c>
      <c r="AQ3" s="441">
        <f>+'PE-3'!BO57*100</f>
        <v>0</v>
      </c>
      <c r="AR3" s="441">
        <f>+'PE-3'!BP57*100</f>
        <v>0</v>
      </c>
      <c r="AS3" s="441">
        <f>+'PE-3'!BQ57*100</f>
        <v>0</v>
      </c>
      <c r="AT3" s="441">
        <f>+'PE-3'!BR57*100</f>
        <v>0</v>
      </c>
      <c r="AU3" s="441">
        <f>+'PE-3'!BS57*100</f>
        <v>0</v>
      </c>
      <c r="AV3" s="441">
        <f>+'PE-3'!BT57*100</f>
        <v>0</v>
      </c>
      <c r="AW3" s="441">
        <f>+'PE-3'!BU57*100</f>
        <v>0</v>
      </c>
      <c r="AX3" s="441">
        <f>+'PE-3'!BV57*100</f>
        <v>0</v>
      </c>
      <c r="AY3" s="441">
        <f>+'PE-3'!BW57*100</f>
        <v>0</v>
      </c>
      <c r="AZ3" s="441">
        <f>+'PE-3'!BX57*100</f>
        <v>0</v>
      </c>
      <c r="BA3" s="441">
        <f>+'PE-3'!BY57*100</f>
        <v>0</v>
      </c>
      <c r="BB3" s="441">
        <f>+'PE-3'!BZ57*100</f>
        <v>0</v>
      </c>
      <c r="BC3" s="441">
        <f>+'PE-3'!CA57*100</f>
        <v>0</v>
      </c>
      <c r="BD3" s="441">
        <f>+'PE-3'!CB57*100</f>
        <v>0</v>
      </c>
      <c r="BE3" s="441">
        <f>+'PE-3'!CC57*100</f>
        <v>0</v>
      </c>
      <c r="BF3" s="441">
        <f>+'PE-3'!CD57*100</f>
        <v>0</v>
      </c>
      <c r="BG3" s="441">
        <f>+'PE-3'!CE57*100</f>
        <v>0</v>
      </c>
      <c r="BH3" s="441">
        <f>+'PE-3'!CF57*100</f>
        <v>0</v>
      </c>
      <c r="BI3" s="441">
        <f>+'PE-3'!CG57*100</f>
        <v>0</v>
      </c>
      <c r="BJ3" s="441">
        <f>+'PE-3'!CH57*100</f>
        <v>0</v>
      </c>
      <c r="BK3" s="441">
        <f>+'PE-3'!CI57*100</f>
        <v>0</v>
      </c>
    </row>
    <row r="4" spans="1:63">
      <c r="A4" s="423" t="str">
        <f>'R-sgp'!A4</f>
        <v/>
      </c>
      <c r="B4" s="423" t="str">
        <f>+'R-sgp'!B4</f>
        <v/>
      </c>
      <c r="C4" s="431" t="str">
        <f>+'R-sgp'!C4</f>
        <v/>
      </c>
      <c r="D4" s="441">
        <f>+'PE-3'!AB58*100</f>
        <v>0</v>
      </c>
      <c r="E4" s="441">
        <f>+'PE-3'!AC58*100</f>
        <v>0</v>
      </c>
      <c r="F4" s="441">
        <f>+'PE-3'!AD58*100</f>
        <v>0</v>
      </c>
      <c r="G4" s="441">
        <f>+'PE-3'!AE58*100</f>
        <v>0</v>
      </c>
      <c r="H4" s="441">
        <f>+'PE-3'!AF58*100</f>
        <v>0</v>
      </c>
      <c r="I4" s="441">
        <f>+'PE-3'!AG58*100</f>
        <v>0</v>
      </c>
      <c r="J4" s="441">
        <f>+'PE-3'!AH58*100</f>
        <v>0</v>
      </c>
      <c r="K4" s="441">
        <f>+'PE-3'!AI58*100</f>
        <v>0</v>
      </c>
      <c r="L4" s="441">
        <f>+'PE-3'!AJ58*100</f>
        <v>0</v>
      </c>
      <c r="M4" s="441">
        <f>+'PE-3'!AK58*100</f>
        <v>0</v>
      </c>
      <c r="N4" s="441">
        <f>+'PE-3'!AL58*100</f>
        <v>0</v>
      </c>
      <c r="O4" s="441">
        <f>+'PE-3'!AM58*100</f>
        <v>0</v>
      </c>
      <c r="P4" s="441">
        <f>+'PE-3'!AN58*100</f>
        <v>0</v>
      </c>
      <c r="Q4" s="441">
        <f>+'PE-3'!AO58*100</f>
        <v>0</v>
      </c>
      <c r="R4" s="441">
        <f>+'PE-3'!AP58*100</f>
        <v>0</v>
      </c>
      <c r="S4" s="441">
        <f>+'PE-3'!AQ58*100</f>
        <v>0</v>
      </c>
      <c r="T4" s="441">
        <f>+'PE-3'!AR58*100</f>
        <v>0</v>
      </c>
      <c r="U4" s="441">
        <f>+'PE-3'!AS58*100</f>
        <v>0</v>
      </c>
      <c r="V4" s="441">
        <f>+'PE-3'!AT58*100</f>
        <v>0</v>
      </c>
      <c r="W4" s="441">
        <f>+'PE-3'!AU58*100</f>
        <v>0</v>
      </c>
      <c r="X4" s="441">
        <f>+'PE-3'!AV58*100</f>
        <v>0</v>
      </c>
      <c r="Y4" s="441">
        <f>+'PE-3'!AW58*100</f>
        <v>0</v>
      </c>
      <c r="Z4" s="441">
        <f>+'PE-3'!AX58*100</f>
        <v>0</v>
      </c>
      <c r="AA4" s="441">
        <f>+'PE-3'!AY58*100</f>
        <v>0</v>
      </c>
      <c r="AB4" s="441">
        <f>+'PE-3'!AZ58*100</f>
        <v>0</v>
      </c>
      <c r="AC4" s="441">
        <f>+'PE-3'!BA58*100</f>
        <v>0</v>
      </c>
      <c r="AD4" s="441">
        <f>+'PE-3'!BB58*100</f>
        <v>0</v>
      </c>
      <c r="AE4" s="441">
        <f>+'PE-3'!BC58*100</f>
        <v>0</v>
      </c>
      <c r="AF4" s="441">
        <f>+'PE-3'!BD58*100</f>
        <v>0</v>
      </c>
      <c r="AG4" s="441">
        <f>+'PE-3'!BE58*100</f>
        <v>0</v>
      </c>
      <c r="AH4" s="441">
        <f>+'PE-3'!BF58*100</f>
        <v>0</v>
      </c>
      <c r="AI4" s="441">
        <f>+'PE-3'!BG58*100</f>
        <v>0</v>
      </c>
      <c r="AJ4" s="441">
        <f>+'PE-3'!BH58*100</f>
        <v>0</v>
      </c>
      <c r="AK4" s="441">
        <f>+'PE-3'!BI58*100</f>
        <v>0</v>
      </c>
      <c r="AL4" s="441">
        <f>+'PE-3'!BJ58*100</f>
        <v>0</v>
      </c>
      <c r="AM4" s="441">
        <f>+'PE-3'!BK58*100</f>
        <v>0</v>
      </c>
      <c r="AN4" s="441">
        <f>+'PE-3'!BL58*100</f>
        <v>0</v>
      </c>
      <c r="AO4" s="441">
        <f>+'PE-3'!BM58*100</f>
        <v>0</v>
      </c>
      <c r="AP4" s="441">
        <f>+'PE-3'!BN58*100</f>
        <v>0</v>
      </c>
      <c r="AQ4" s="441">
        <f>+'PE-3'!BO58*100</f>
        <v>0</v>
      </c>
      <c r="AR4" s="441">
        <f>+'PE-3'!BP58*100</f>
        <v>0</v>
      </c>
      <c r="AS4" s="441">
        <f>+'PE-3'!BQ58*100</f>
        <v>0</v>
      </c>
      <c r="AT4" s="441">
        <f>+'PE-3'!BR58*100</f>
        <v>0</v>
      </c>
      <c r="AU4" s="441">
        <f>+'PE-3'!BS58*100</f>
        <v>0</v>
      </c>
      <c r="AV4" s="441">
        <f>+'PE-3'!BT58*100</f>
        <v>0</v>
      </c>
      <c r="AW4" s="441">
        <f>+'PE-3'!BU58*100</f>
        <v>0</v>
      </c>
      <c r="AX4" s="441">
        <f>+'PE-3'!BV58*100</f>
        <v>0</v>
      </c>
      <c r="AY4" s="441">
        <f>+'PE-3'!BW58*100</f>
        <v>0</v>
      </c>
      <c r="AZ4" s="441">
        <f>+'PE-3'!BX58*100</f>
        <v>0</v>
      </c>
      <c r="BA4" s="441">
        <f>+'PE-3'!BY58*100</f>
        <v>0</v>
      </c>
      <c r="BB4" s="441">
        <f>+'PE-3'!BZ58*100</f>
        <v>0</v>
      </c>
      <c r="BC4" s="441">
        <f>+'PE-3'!CA58*100</f>
        <v>0</v>
      </c>
      <c r="BD4" s="441">
        <f>+'PE-3'!CB58*100</f>
        <v>0</v>
      </c>
      <c r="BE4" s="441">
        <f>+'PE-3'!CC58*100</f>
        <v>0</v>
      </c>
      <c r="BF4" s="441">
        <f>+'PE-3'!CD58*100</f>
        <v>0</v>
      </c>
      <c r="BG4" s="441">
        <f>+'PE-3'!CE58*100</f>
        <v>0</v>
      </c>
      <c r="BH4" s="441">
        <f>+'PE-3'!CF58*100</f>
        <v>0</v>
      </c>
      <c r="BI4" s="441">
        <f>+'PE-3'!CG58*100</f>
        <v>0</v>
      </c>
      <c r="BJ4" s="441">
        <f>+'PE-3'!CH58*100</f>
        <v>0</v>
      </c>
      <c r="BK4" s="441">
        <f>+'PE-3'!CI58*100</f>
        <v>0</v>
      </c>
    </row>
    <row r="5" spans="1:63">
      <c r="A5" s="423" t="str">
        <f>'R-sgp'!A5</f>
        <v/>
      </c>
      <c r="B5" s="423" t="str">
        <f>+'R-sgp'!B5</f>
        <v/>
      </c>
      <c r="C5" s="431" t="str">
        <f>+'R-sgp'!C5</f>
        <v/>
      </c>
      <c r="D5" s="441">
        <f>+'PE-3'!AB59*100</f>
        <v>0</v>
      </c>
      <c r="E5" s="441">
        <f>+'PE-3'!AC59*100</f>
        <v>0</v>
      </c>
      <c r="F5" s="441">
        <f>+'PE-3'!AD59*100</f>
        <v>0</v>
      </c>
      <c r="G5" s="441">
        <f>+'PE-3'!AE59*100</f>
        <v>0</v>
      </c>
      <c r="H5" s="441">
        <f>+'PE-3'!AF59*100</f>
        <v>0</v>
      </c>
      <c r="I5" s="441">
        <f>+'PE-3'!AG59*100</f>
        <v>0</v>
      </c>
      <c r="J5" s="441">
        <f>+'PE-3'!AH59*100</f>
        <v>0</v>
      </c>
      <c r="K5" s="441">
        <f>+'PE-3'!AI59*100</f>
        <v>0</v>
      </c>
      <c r="L5" s="441">
        <f>+'PE-3'!AJ59*100</f>
        <v>0</v>
      </c>
      <c r="M5" s="441">
        <f>+'PE-3'!AK59*100</f>
        <v>0</v>
      </c>
      <c r="N5" s="441">
        <f>+'PE-3'!AL59*100</f>
        <v>0</v>
      </c>
      <c r="O5" s="441">
        <f>+'PE-3'!AM59*100</f>
        <v>0</v>
      </c>
      <c r="P5" s="441">
        <f>+'PE-3'!AN59*100</f>
        <v>0</v>
      </c>
      <c r="Q5" s="441">
        <f>+'PE-3'!AO59*100</f>
        <v>0</v>
      </c>
      <c r="R5" s="441">
        <f>+'PE-3'!AP59*100</f>
        <v>0</v>
      </c>
      <c r="S5" s="441">
        <f>+'PE-3'!AQ59*100</f>
        <v>0</v>
      </c>
      <c r="T5" s="441">
        <f>+'PE-3'!AR59*100</f>
        <v>0</v>
      </c>
      <c r="U5" s="441">
        <f>+'PE-3'!AS59*100</f>
        <v>0</v>
      </c>
      <c r="V5" s="441">
        <f>+'PE-3'!AT59*100</f>
        <v>0</v>
      </c>
      <c r="W5" s="441">
        <f>+'PE-3'!AU59*100</f>
        <v>0</v>
      </c>
      <c r="X5" s="441">
        <f>+'PE-3'!AV59*100</f>
        <v>0</v>
      </c>
      <c r="Y5" s="441">
        <f>+'PE-3'!AW59*100</f>
        <v>0</v>
      </c>
      <c r="Z5" s="441">
        <f>+'PE-3'!AX59*100</f>
        <v>0</v>
      </c>
      <c r="AA5" s="441">
        <f>+'PE-3'!AY59*100</f>
        <v>0</v>
      </c>
      <c r="AB5" s="441">
        <f>+'PE-3'!AZ59*100</f>
        <v>0</v>
      </c>
      <c r="AC5" s="441">
        <f>+'PE-3'!BA59*100</f>
        <v>0</v>
      </c>
      <c r="AD5" s="441">
        <f>+'PE-3'!BB59*100</f>
        <v>0</v>
      </c>
      <c r="AE5" s="441">
        <f>+'PE-3'!BC59*100</f>
        <v>0</v>
      </c>
      <c r="AF5" s="441">
        <f>+'PE-3'!BD59*100</f>
        <v>0</v>
      </c>
      <c r="AG5" s="441">
        <f>+'PE-3'!BE59*100</f>
        <v>0</v>
      </c>
      <c r="AH5" s="441">
        <f>+'PE-3'!BF59*100</f>
        <v>0</v>
      </c>
      <c r="AI5" s="441">
        <f>+'PE-3'!BG59*100</f>
        <v>0</v>
      </c>
      <c r="AJ5" s="441">
        <f>+'PE-3'!BH59*100</f>
        <v>0</v>
      </c>
      <c r="AK5" s="441">
        <f>+'PE-3'!BI59*100</f>
        <v>0</v>
      </c>
      <c r="AL5" s="441">
        <f>+'PE-3'!BJ59*100</f>
        <v>0</v>
      </c>
      <c r="AM5" s="441">
        <f>+'PE-3'!BK59*100</f>
        <v>0</v>
      </c>
      <c r="AN5" s="441">
        <f>+'PE-3'!BL59*100</f>
        <v>0</v>
      </c>
      <c r="AO5" s="441">
        <f>+'PE-3'!BM59*100</f>
        <v>0</v>
      </c>
      <c r="AP5" s="441">
        <f>+'PE-3'!BN59*100</f>
        <v>0</v>
      </c>
      <c r="AQ5" s="441">
        <f>+'PE-3'!BO59*100</f>
        <v>0</v>
      </c>
      <c r="AR5" s="441">
        <f>+'PE-3'!BP59*100</f>
        <v>0</v>
      </c>
      <c r="AS5" s="441">
        <f>+'PE-3'!BQ59*100</f>
        <v>0</v>
      </c>
      <c r="AT5" s="441">
        <f>+'PE-3'!BR59*100</f>
        <v>0</v>
      </c>
      <c r="AU5" s="441">
        <f>+'PE-3'!BS59*100</f>
        <v>0</v>
      </c>
      <c r="AV5" s="441">
        <f>+'PE-3'!BT59*100</f>
        <v>0</v>
      </c>
      <c r="AW5" s="441">
        <f>+'PE-3'!BU59*100</f>
        <v>0</v>
      </c>
      <c r="AX5" s="441">
        <f>+'PE-3'!BV59*100</f>
        <v>0</v>
      </c>
      <c r="AY5" s="441">
        <f>+'PE-3'!BW59*100</f>
        <v>0</v>
      </c>
      <c r="AZ5" s="441">
        <f>+'PE-3'!BX59*100</f>
        <v>0</v>
      </c>
      <c r="BA5" s="441">
        <f>+'PE-3'!BY59*100</f>
        <v>0</v>
      </c>
      <c r="BB5" s="441">
        <f>+'PE-3'!BZ59*100</f>
        <v>0</v>
      </c>
      <c r="BC5" s="441">
        <f>+'PE-3'!CA59*100</f>
        <v>0</v>
      </c>
      <c r="BD5" s="441">
        <f>+'PE-3'!CB59*100</f>
        <v>0</v>
      </c>
      <c r="BE5" s="441">
        <f>+'PE-3'!CC59*100</f>
        <v>0</v>
      </c>
      <c r="BF5" s="441">
        <f>+'PE-3'!CD59*100</f>
        <v>0</v>
      </c>
      <c r="BG5" s="441">
        <f>+'PE-3'!CE59*100</f>
        <v>0</v>
      </c>
      <c r="BH5" s="441">
        <f>+'PE-3'!CF59*100</f>
        <v>0</v>
      </c>
      <c r="BI5" s="441">
        <f>+'PE-3'!CG59*100</f>
        <v>0</v>
      </c>
      <c r="BJ5" s="441">
        <f>+'PE-3'!CH59*100</f>
        <v>0</v>
      </c>
      <c r="BK5" s="441">
        <f>+'PE-3'!CI59*100</f>
        <v>0</v>
      </c>
    </row>
    <row r="6" spans="1:63">
      <c r="A6" s="423" t="str">
        <f>'R-sgp'!A6</f>
        <v/>
      </c>
      <c r="B6" s="423" t="str">
        <f>+'R-sgp'!B6</f>
        <v/>
      </c>
      <c r="C6" s="431" t="str">
        <f>+'R-sgp'!C6</f>
        <v/>
      </c>
      <c r="D6" s="441">
        <f>+'PE-3'!AB60*100</f>
        <v>0</v>
      </c>
      <c r="E6" s="441">
        <f>+'PE-3'!AC60*100</f>
        <v>0</v>
      </c>
      <c r="F6" s="441">
        <f>+'PE-3'!AD60*100</f>
        <v>0</v>
      </c>
      <c r="G6" s="441">
        <f>+'PE-3'!AE60*100</f>
        <v>0</v>
      </c>
      <c r="H6" s="441">
        <f>+'PE-3'!AF60*100</f>
        <v>0</v>
      </c>
      <c r="I6" s="441">
        <f>+'PE-3'!AG60*100</f>
        <v>0</v>
      </c>
      <c r="J6" s="441">
        <f>+'PE-3'!AH60*100</f>
        <v>0</v>
      </c>
      <c r="K6" s="441">
        <f>+'PE-3'!AI60*100</f>
        <v>0</v>
      </c>
      <c r="L6" s="441">
        <f>+'PE-3'!AJ60*100</f>
        <v>0</v>
      </c>
      <c r="M6" s="441">
        <f>+'PE-3'!AK60*100</f>
        <v>0</v>
      </c>
      <c r="N6" s="441">
        <f>+'PE-3'!AL60*100</f>
        <v>0</v>
      </c>
      <c r="O6" s="441">
        <f>+'PE-3'!AM60*100</f>
        <v>0</v>
      </c>
      <c r="P6" s="441">
        <f>+'PE-3'!AN60*100</f>
        <v>0</v>
      </c>
      <c r="Q6" s="441">
        <f>+'PE-3'!AO60*100</f>
        <v>0</v>
      </c>
      <c r="R6" s="441">
        <f>+'PE-3'!AP60*100</f>
        <v>0</v>
      </c>
      <c r="S6" s="441">
        <f>+'PE-3'!AQ60*100</f>
        <v>0</v>
      </c>
      <c r="T6" s="441">
        <f>+'PE-3'!AR60*100</f>
        <v>0</v>
      </c>
      <c r="U6" s="441">
        <f>+'PE-3'!AS60*100</f>
        <v>0</v>
      </c>
      <c r="V6" s="441">
        <f>+'PE-3'!AT60*100</f>
        <v>0</v>
      </c>
      <c r="W6" s="441">
        <f>+'PE-3'!AU60*100</f>
        <v>0</v>
      </c>
      <c r="X6" s="441">
        <f>+'PE-3'!AV60*100</f>
        <v>0</v>
      </c>
      <c r="Y6" s="441">
        <f>+'PE-3'!AW60*100</f>
        <v>0</v>
      </c>
      <c r="Z6" s="441">
        <f>+'PE-3'!AX60*100</f>
        <v>0</v>
      </c>
      <c r="AA6" s="441">
        <f>+'PE-3'!AY60*100</f>
        <v>0</v>
      </c>
      <c r="AB6" s="441">
        <f>+'PE-3'!AZ60*100</f>
        <v>0</v>
      </c>
      <c r="AC6" s="441">
        <f>+'PE-3'!BA60*100</f>
        <v>0</v>
      </c>
      <c r="AD6" s="441">
        <f>+'PE-3'!BB60*100</f>
        <v>0</v>
      </c>
      <c r="AE6" s="441">
        <f>+'PE-3'!BC60*100</f>
        <v>0</v>
      </c>
      <c r="AF6" s="441">
        <f>+'PE-3'!BD60*100</f>
        <v>0</v>
      </c>
      <c r="AG6" s="441">
        <f>+'PE-3'!BE60*100</f>
        <v>0</v>
      </c>
      <c r="AH6" s="441">
        <f>+'PE-3'!BF60*100</f>
        <v>0</v>
      </c>
      <c r="AI6" s="441">
        <f>+'PE-3'!BG60*100</f>
        <v>0</v>
      </c>
      <c r="AJ6" s="441">
        <f>+'PE-3'!BH60*100</f>
        <v>0</v>
      </c>
      <c r="AK6" s="441">
        <f>+'PE-3'!BI60*100</f>
        <v>0</v>
      </c>
      <c r="AL6" s="441">
        <f>+'PE-3'!BJ60*100</f>
        <v>0</v>
      </c>
      <c r="AM6" s="441">
        <f>+'PE-3'!BK60*100</f>
        <v>0</v>
      </c>
      <c r="AN6" s="441">
        <f>+'PE-3'!BL60*100</f>
        <v>0</v>
      </c>
      <c r="AO6" s="441">
        <f>+'PE-3'!BM60*100</f>
        <v>0</v>
      </c>
      <c r="AP6" s="441">
        <f>+'PE-3'!BN60*100</f>
        <v>0</v>
      </c>
      <c r="AQ6" s="441">
        <f>+'PE-3'!BO60*100</f>
        <v>0</v>
      </c>
      <c r="AR6" s="441">
        <f>+'PE-3'!BP60*100</f>
        <v>0</v>
      </c>
      <c r="AS6" s="441">
        <f>+'PE-3'!BQ60*100</f>
        <v>0</v>
      </c>
      <c r="AT6" s="441">
        <f>+'PE-3'!BR60*100</f>
        <v>0</v>
      </c>
      <c r="AU6" s="441">
        <f>+'PE-3'!BS60*100</f>
        <v>0</v>
      </c>
      <c r="AV6" s="441">
        <f>+'PE-3'!BT60*100</f>
        <v>0</v>
      </c>
      <c r="AW6" s="441">
        <f>+'PE-3'!BU60*100</f>
        <v>0</v>
      </c>
      <c r="AX6" s="441">
        <f>+'PE-3'!BV60*100</f>
        <v>0</v>
      </c>
      <c r="AY6" s="441">
        <f>+'PE-3'!BW60*100</f>
        <v>0</v>
      </c>
      <c r="AZ6" s="441">
        <f>+'PE-3'!BX60*100</f>
        <v>0</v>
      </c>
      <c r="BA6" s="441">
        <f>+'PE-3'!BY60*100</f>
        <v>0</v>
      </c>
      <c r="BB6" s="441">
        <f>+'PE-3'!BZ60*100</f>
        <v>0</v>
      </c>
      <c r="BC6" s="441">
        <f>+'PE-3'!CA60*100</f>
        <v>0</v>
      </c>
      <c r="BD6" s="441">
        <f>+'PE-3'!CB60*100</f>
        <v>0</v>
      </c>
      <c r="BE6" s="441">
        <f>+'PE-3'!CC60*100</f>
        <v>0</v>
      </c>
      <c r="BF6" s="441">
        <f>+'PE-3'!CD60*100</f>
        <v>0</v>
      </c>
      <c r="BG6" s="441">
        <f>+'PE-3'!CE60*100</f>
        <v>0</v>
      </c>
      <c r="BH6" s="441">
        <f>+'PE-3'!CF60*100</f>
        <v>0</v>
      </c>
      <c r="BI6" s="441">
        <f>+'PE-3'!CG60*100</f>
        <v>0</v>
      </c>
      <c r="BJ6" s="441">
        <f>+'PE-3'!CH60*100</f>
        <v>0</v>
      </c>
      <c r="BK6" s="441">
        <f>+'PE-3'!CI60*100</f>
        <v>0</v>
      </c>
    </row>
    <row r="7" spans="1:63">
      <c r="A7" s="423" t="str">
        <f>'R-sgp'!A7</f>
        <v/>
      </c>
      <c r="B7" s="423" t="str">
        <f>+'R-sgp'!B7</f>
        <v/>
      </c>
      <c r="C7" s="431" t="str">
        <f>+'R-sgp'!C7</f>
        <v/>
      </c>
      <c r="D7" s="441">
        <f>+'PE-3'!AB61*100</f>
        <v>0</v>
      </c>
      <c r="E7" s="441">
        <f>+'PE-3'!AC61*100</f>
        <v>0</v>
      </c>
      <c r="F7" s="441">
        <f>+'PE-3'!AD61*100</f>
        <v>0</v>
      </c>
      <c r="G7" s="441">
        <f>+'PE-3'!AE61*100</f>
        <v>0</v>
      </c>
      <c r="H7" s="441">
        <f>+'PE-3'!AF61*100</f>
        <v>0</v>
      </c>
      <c r="I7" s="441">
        <f>+'PE-3'!AG61*100</f>
        <v>0</v>
      </c>
      <c r="J7" s="441">
        <f>+'PE-3'!AH61*100</f>
        <v>0</v>
      </c>
      <c r="K7" s="441">
        <f>+'PE-3'!AI61*100</f>
        <v>0</v>
      </c>
      <c r="L7" s="441">
        <f>+'PE-3'!AJ61*100</f>
        <v>0</v>
      </c>
      <c r="M7" s="441">
        <f>+'PE-3'!AK61*100</f>
        <v>0</v>
      </c>
      <c r="N7" s="441">
        <f>+'PE-3'!AL61*100</f>
        <v>0</v>
      </c>
      <c r="O7" s="441">
        <f>+'PE-3'!AM61*100</f>
        <v>0</v>
      </c>
      <c r="P7" s="441">
        <f>+'PE-3'!AN61*100</f>
        <v>0</v>
      </c>
      <c r="Q7" s="441">
        <f>+'PE-3'!AO61*100</f>
        <v>0</v>
      </c>
      <c r="R7" s="441">
        <f>+'PE-3'!AP61*100</f>
        <v>0</v>
      </c>
      <c r="S7" s="441">
        <f>+'PE-3'!AQ61*100</f>
        <v>0</v>
      </c>
      <c r="T7" s="441">
        <f>+'PE-3'!AR61*100</f>
        <v>0</v>
      </c>
      <c r="U7" s="441">
        <f>+'PE-3'!AS61*100</f>
        <v>0</v>
      </c>
      <c r="V7" s="441">
        <f>+'PE-3'!AT61*100</f>
        <v>0</v>
      </c>
      <c r="W7" s="441">
        <f>+'PE-3'!AU61*100</f>
        <v>0</v>
      </c>
      <c r="X7" s="441">
        <f>+'PE-3'!AV61*100</f>
        <v>0</v>
      </c>
      <c r="Y7" s="441">
        <f>+'PE-3'!AW61*100</f>
        <v>0</v>
      </c>
      <c r="Z7" s="441">
        <f>+'PE-3'!AX61*100</f>
        <v>0</v>
      </c>
      <c r="AA7" s="441">
        <f>+'PE-3'!AY61*100</f>
        <v>0</v>
      </c>
      <c r="AB7" s="441">
        <f>+'PE-3'!AZ61*100</f>
        <v>0</v>
      </c>
      <c r="AC7" s="441">
        <f>+'PE-3'!BA61*100</f>
        <v>0</v>
      </c>
      <c r="AD7" s="441">
        <f>+'PE-3'!BB61*100</f>
        <v>0</v>
      </c>
      <c r="AE7" s="441">
        <f>+'PE-3'!BC61*100</f>
        <v>0</v>
      </c>
      <c r="AF7" s="441">
        <f>+'PE-3'!BD61*100</f>
        <v>0</v>
      </c>
      <c r="AG7" s="441">
        <f>+'PE-3'!BE61*100</f>
        <v>0</v>
      </c>
      <c r="AH7" s="441">
        <f>+'PE-3'!BF61*100</f>
        <v>0</v>
      </c>
      <c r="AI7" s="441">
        <f>+'PE-3'!BG61*100</f>
        <v>0</v>
      </c>
      <c r="AJ7" s="441">
        <f>+'PE-3'!BH61*100</f>
        <v>0</v>
      </c>
      <c r="AK7" s="441">
        <f>+'PE-3'!BI61*100</f>
        <v>0</v>
      </c>
      <c r="AL7" s="441">
        <f>+'PE-3'!BJ61*100</f>
        <v>0</v>
      </c>
      <c r="AM7" s="441">
        <f>+'PE-3'!BK61*100</f>
        <v>0</v>
      </c>
      <c r="AN7" s="441">
        <f>+'PE-3'!BL61*100</f>
        <v>0</v>
      </c>
      <c r="AO7" s="441">
        <f>+'PE-3'!BM61*100</f>
        <v>0</v>
      </c>
      <c r="AP7" s="441">
        <f>+'PE-3'!BN61*100</f>
        <v>0</v>
      </c>
      <c r="AQ7" s="441">
        <f>+'PE-3'!BO61*100</f>
        <v>0</v>
      </c>
      <c r="AR7" s="441">
        <f>+'PE-3'!BP61*100</f>
        <v>0</v>
      </c>
      <c r="AS7" s="441">
        <f>+'PE-3'!BQ61*100</f>
        <v>0</v>
      </c>
      <c r="AT7" s="441">
        <f>+'PE-3'!BR61*100</f>
        <v>0</v>
      </c>
      <c r="AU7" s="441">
        <f>+'PE-3'!BS61*100</f>
        <v>0</v>
      </c>
      <c r="AV7" s="441">
        <f>+'PE-3'!BT61*100</f>
        <v>0</v>
      </c>
      <c r="AW7" s="441">
        <f>+'PE-3'!BU61*100</f>
        <v>0</v>
      </c>
      <c r="AX7" s="441">
        <f>+'PE-3'!BV61*100</f>
        <v>0</v>
      </c>
      <c r="AY7" s="441">
        <f>+'PE-3'!BW61*100</f>
        <v>0</v>
      </c>
      <c r="AZ7" s="441">
        <f>+'PE-3'!BX61*100</f>
        <v>0</v>
      </c>
      <c r="BA7" s="441">
        <f>+'PE-3'!BY61*100</f>
        <v>0</v>
      </c>
      <c r="BB7" s="441">
        <f>+'PE-3'!BZ61*100</f>
        <v>0</v>
      </c>
      <c r="BC7" s="441">
        <f>+'PE-3'!CA61*100</f>
        <v>0</v>
      </c>
      <c r="BD7" s="441">
        <f>+'PE-3'!CB61*100</f>
        <v>0</v>
      </c>
      <c r="BE7" s="441">
        <f>+'PE-3'!CC61*100</f>
        <v>0</v>
      </c>
      <c r="BF7" s="441">
        <f>+'PE-3'!CD61*100</f>
        <v>0</v>
      </c>
      <c r="BG7" s="441">
        <f>+'PE-3'!CE61*100</f>
        <v>0</v>
      </c>
      <c r="BH7" s="441">
        <f>+'PE-3'!CF61*100</f>
        <v>0</v>
      </c>
      <c r="BI7" s="441">
        <f>+'PE-3'!CG61*100</f>
        <v>0</v>
      </c>
      <c r="BJ7" s="441">
        <f>+'PE-3'!CH61*100</f>
        <v>0</v>
      </c>
      <c r="BK7" s="441">
        <f>+'PE-3'!CI61*100</f>
        <v>0</v>
      </c>
    </row>
    <row r="8" spans="1:63">
      <c r="A8" s="423" t="str">
        <f>'R-sgp'!A8</f>
        <v/>
      </c>
      <c r="B8" s="423" t="str">
        <f>+'R-sgp'!B8</f>
        <v/>
      </c>
      <c r="C8" s="431" t="str">
        <f>+'R-sgp'!C8</f>
        <v/>
      </c>
      <c r="D8" s="441">
        <f>+'PE-3'!AB62*100</f>
        <v>0</v>
      </c>
      <c r="E8" s="441">
        <f>+'PE-3'!AC62*100</f>
        <v>0</v>
      </c>
      <c r="F8" s="441">
        <f>+'PE-3'!AD62*100</f>
        <v>0</v>
      </c>
      <c r="G8" s="441">
        <f>+'PE-3'!AE62*100</f>
        <v>0</v>
      </c>
      <c r="H8" s="441">
        <f>+'PE-3'!AF62*100</f>
        <v>0</v>
      </c>
      <c r="I8" s="441">
        <f>+'PE-3'!AG62*100</f>
        <v>0</v>
      </c>
      <c r="J8" s="441">
        <f>+'PE-3'!AH62*100</f>
        <v>0</v>
      </c>
      <c r="K8" s="441">
        <f>+'PE-3'!AI62*100</f>
        <v>0</v>
      </c>
      <c r="L8" s="441">
        <f>+'PE-3'!AJ62*100</f>
        <v>0</v>
      </c>
      <c r="M8" s="441">
        <f>+'PE-3'!AK62*100</f>
        <v>0</v>
      </c>
      <c r="N8" s="441">
        <f>+'PE-3'!AL62*100</f>
        <v>0</v>
      </c>
      <c r="O8" s="441">
        <f>+'PE-3'!AM62*100</f>
        <v>0</v>
      </c>
      <c r="P8" s="441">
        <f>+'PE-3'!AN62*100</f>
        <v>0</v>
      </c>
      <c r="Q8" s="441">
        <f>+'PE-3'!AO62*100</f>
        <v>0</v>
      </c>
      <c r="R8" s="441">
        <f>+'PE-3'!AP62*100</f>
        <v>0</v>
      </c>
      <c r="S8" s="441">
        <f>+'PE-3'!AQ62*100</f>
        <v>0</v>
      </c>
      <c r="T8" s="441">
        <f>+'PE-3'!AR62*100</f>
        <v>0</v>
      </c>
      <c r="U8" s="441">
        <f>+'PE-3'!AS62*100</f>
        <v>0</v>
      </c>
      <c r="V8" s="441">
        <f>+'PE-3'!AT62*100</f>
        <v>0</v>
      </c>
      <c r="W8" s="441">
        <f>+'PE-3'!AU62*100</f>
        <v>0</v>
      </c>
      <c r="X8" s="441">
        <f>+'PE-3'!AV62*100</f>
        <v>0</v>
      </c>
      <c r="Y8" s="441">
        <f>+'PE-3'!AW62*100</f>
        <v>0</v>
      </c>
      <c r="Z8" s="441">
        <f>+'PE-3'!AX62*100</f>
        <v>0</v>
      </c>
      <c r="AA8" s="441">
        <f>+'PE-3'!AY62*100</f>
        <v>0</v>
      </c>
      <c r="AB8" s="441">
        <f>+'PE-3'!AZ62*100</f>
        <v>0</v>
      </c>
      <c r="AC8" s="441">
        <f>+'PE-3'!BA62*100</f>
        <v>0</v>
      </c>
      <c r="AD8" s="441">
        <f>+'PE-3'!BB62*100</f>
        <v>0</v>
      </c>
      <c r="AE8" s="441">
        <f>+'PE-3'!BC62*100</f>
        <v>0</v>
      </c>
      <c r="AF8" s="441">
        <f>+'PE-3'!BD62*100</f>
        <v>0</v>
      </c>
      <c r="AG8" s="441">
        <f>+'PE-3'!BE62*100</f>
        <v>0</v>
      </c>
      <c r="AH8" s="441">
        <f>+'PE-3'!BF62*100</f>
        <v>0</v>
      </c>
      <c r="AI8" s="441">
        <f>+'PE-3'!BG62*100</f>
        <v>0</v>
      </c>
      <c r="AJ8" s="441">
        <f>+'PE-3'!BH62*100</f>
        <v>0</v>
      </c>
      <c r="AK8" s="441">
        <f>+'PE-3'!BI62*100</f>
        <v>0</v>
      </c>
      <c r="AL8" s="441">
        <f>+'PE-3'!BJ62*100</f>
        <v>0</v>
      </c>
      <c r="AM8" s="441">
        <f>+'PE-3'!BK62*100</f>
        <v>0</v>
      </c>
      <c r="AN8" s="441">
        <f>+'PE-3'!BL62*100</f>
        <v>0</v>
      </c>
      <c r="AO8" s="441">
        <f>+'PE-3'!BM62*100</f>
        <v>0</v>
      </c>
      <c r="AP8" s="441">
        <f>+'PE-3'!BN62*100</f>
        <v>0</v>
      </c>
      <c r="AQ8" s="441">
        <f>+'PE-3'!BO62*100</f>
        <v>0</v>
      </c>
      <c r="AR8" s="441">
        <f>+'PE-3'!BP62*100</f>
        <v>0</v>
      </c>
      <c r="AS8" s="441">
        <f>+'PE-3'!BQ62*100</f>
        <v>0</v>
      </c>
      <c r="AT8" s="441">
        <f>+'PE-3'!BR62*100</f>
        <v>0</v>
      </c>
      <c r="AU8" s="441">
        <f>+'PE-3'!BS62*100</f>
        <v>0</v>
      </c>
      <c r="AV8" s="441">
        <f>+'PE-3'!BT62*100</f>
        <v>0</v>
      </c>
      <c r="AW8" s="441">
        <f>+'PE-3'!BU62*100</f>
        <v>0</v>
      </c>
      <c r="AX8" s="441">
        <f>+'PE-3'!BV62*100</f>
        <v>0</v>
      </c>
      <c r="AY8" s="441">
        <f>+'PE-3'!BW62*100</f>
        <v>0</v>
      </c>
      <c r="AZ8" s="441">
        <f>+'PE-3'!BX62*100</f>
        <v>0</v>
      </c>
      <c r="BA8" s="441">
        <f>+'PE-3'!BY62*100</f>
        <v>0</v>
      </c>
      <c r="BB8" s="441">
        <f>+'PE-3'!BZ62*100</f>
        <v>0</v>
      </c>
      <c r="BC8" s="441">
        <f>+'PE-3'!CA62*100</f>
        <v>0</v>
      </c>
      <c r="BD8" s="441">
        <f>+'PE-3'!CB62*100</f>
        <v>0</v>
      </c>
      <c r="BE8" s="441">
        <f>+'PE-3'!CC62*100</f>
        <v>0</v>
      </c>
      <c r="BF8" s="441">
        <f>+'PE-3'!CD62*100</f>
        <v>0</v>
      </c>
      <c r="BG8" s="441">
        <f>+'PE-3'!CE62*100</f>
        <v>0</v>
      </c>
      <c r="BH8" s="441">
        <f>+'PE-3'!CF62*100</f>
        <v>0</v>
      </c>
      <c r="BI8" s="441">
        <f>+'PE-3'!CG62*100</f>
        <v>0</v>
      </c>
      <c r="BJ8" s="441">
        <f>+'PE-3'!CH62*100</f>
        <v>0</v>
      </c>
      <c r="BK8" s="441">
        <f>+'PE-3'!CI62*100</f>
        <v>0</v>
      </c>
    </row>
    <row r="9" spans="1:63">
      <c r="A9" s="423" t="str">
        <f>'R-sgp'!A9</f>
        <v/>
      </c>
      <c r="B9" s="423" t="str">
        <f>+'R-sgp'!B9</f>
        <v/>
      </c>
      <c r="C9" s="431" t="str">
        <f>+'R-sgp'!C9</f>
        <v/>
      </c>
      <c r="D9" s="441">
        <f>+'PE-3'!AB63*100</f>
        <v>0</v>
      </c>
      <c r="E9" s="441">
        <f>+'PE-3'!AC63*100</f>
        <v>0</v>
      </c>
      <c r="F9" s="441">
        <f>+'PE-3'!AD63*100</f>
        <v>0</v>
      </c>
      <c r="G9" s="441">
        <f>+'PE-3'!AE63*100</f>
        <v>0</v>
      </c>
      <c r="H9" s="441">
        <f>+'PE-3'!AF63*100</f>
        <v>0</v>
      </c>
      <c r="I9" s="441">
        <f>+'PE-3'!AG63*100</f>
        <v>0</v>
      </c>
      <c r="J9" s="441">
        <f>+'PE-3'!AH63*100</f>
        <v>0</v>
      </c>
      <c r="K9" s="441">
        <f>+'PE-3'!AI63*100</f>
        <v>0</v>
      </c>
      <c r="L9" s="441">
        <f>+'PE-3'!AJ63*100</f>
        <v>0</v>
      </c>
      <c r="M9" s="441">
        <f>+'PE-3'!AK63*100</f>
        <v>0</v>
      </c>
      <c r="N9" s="441">
        <f>+'PE-3'!AL63*100</f>
        <v>0</v>
      </c>
      <c r="O9" s="441">
        <f>+'PE-3'!AM63*100</f>
        <v>0</v>
      </c>
      <c r="P9" s="441">
        <f>+'PE-3'!AN63*100</f>
        <v>0</v>
      </c>
      <c r="Q9" s="441">
        <f>+'PE-3'!AO63*100</f>
        <v>0</v>
      </c>
      <c r="R9" s="441">
        <f>+'PE-3'!AP63*100</f>
        <v>0</v>
      </c>
      <c r="S9" s="441">
        <f>+'PE-3'!AQ63*100</f>
        <v>0</v>
      </c>
      <c r="T9" s="441">
        <f>+'PE-3'!AR63*100</f>
        <v>0</v>
      </c>
      <c r="U9" s="441">
        <f>+'PE-3'!AS63*100</f>
        <v>0</v>
      </c>
      <c r="V9" s="441">
        <f>+'PE-3'!AT63*100</f>
        <v>0</v>
      </c>
      <c r="W9" s="441">
        <f>+'PE-3'!AU63*100</f>
        <v>0</v>
      </c>
      <c r="X9" s="441">
        <f>+'PE-3'!AV63*100</f>
        <v>0</v>
      </c>
      <c r="Y9" s="441">
        <f>+'PE-3'!AW63*100</f>
        <v>0</v>
      </c>
      <c r="Z9" s="441">
        <f>+'PE-3'!AX63*100</f>
        <v>0</v>
      </c>
      <c r="AA9" s="441">
        <f>+'PE-3'!AY63*100</f>
        <v>0</v>
      </c>
      <c r="AB9" s="441">
        <f>+'PE-3'!AZ63*100</f>
        <v>0</v>
      </c>
      <c r="AC9" s="441">
        <f>+'PE-3'!BA63*100</f>
        <v>0</v>
      </c>
      <c r="AD9" s="441">
        <f>+'PE-3'!BB63*100</f>
        <v>0</v>
      </c>
      <c r="AE9" s="441">
        <f>+'PE-3'!BC63*100</f>
        <v>0</v>
      </c>
      <c r="AF9" s="441">
        <f>+'PE-3'!BD63*100</f>
        <v>0</v>
      </c>
      <c r="AG9" s="441">
        <f>+'PE-3'!BE63*100</f>
        <v>0</v>
      </c>
      <c r="AH9" s="441">
        <f>+'PE-3'!BF63*100</f>
        <v>0</v>
      </c>
      <c r="AI9" s="441">
        <f>+'PE-3'!BG63*100</f>
        <v>0</v>
      </c>
      <c r="AJ9" s="441">
        <f>+'PE-3'!BH63*100</f>
        <v>0</v>
      </c>
      <c r="AK9" s="441">
        <f>+'PE-3'!BI63*100</f>
        <v>0</v>
      </c>
      <c r="AL9" s="441">
        <f>+'PE-3'!BJ63*100</f>
        <v>0</v>
      </c>
      <c r="AM9" s="441">
        <f>+'PE-3'!BK63*100</f>
        <v>0</v>
      </c>
      <c r="AN9" s="441">
        <f>+'PE-3'!BL63*100</f>
        <v>0</v>
      </c>
      <c r="AO9" s="441">
        <f>+'PE-3'!BM63*100</f>
        <v>0</v>
      </c>
      <c r="AP9" s="441">
        <f>+'PE-3'!BN63*100</f>
        <v>0</v>
      </c>
      <c r="AQ9" s="441">
        <f>+'PE-3'!BO63*100</f>
        <v>0</v>
      </c>
      <c r="AR9" s="441">
        <f>+'PE-3'!BP63*100</f>
        <v>0</v>
      </c>
      <c r="AS9" s="441">
        <f>+'PE-3'!BQ63*100</f>
        <v>0</v>
      </c>
      <c r="AT9" s="441">
        <f>+'PE-3'!BR63*100</f>
        <v>0</v>
      </c>
      <c r="AU9" s="441">
        <f>+'PE-3'!BS63*100</f>
        <v>0</v>
      </c>
      <c r="AV9" s="441">
        <f>+'PE-3'!BT63*100</f>
        <v>0</v>
      </c>
      <c r="AW9" s="441">
        <f>+'PE-3'!BU63*100</f>
        <v>0</v>
      </c>
      <c r="AX9" s="441">
        <f>+'PE-3'!BV63*100</f>
        <v>0</v>
      </c>
      <c r="AY9" s="441">
        <f>+'PE-3'!BW63*100</f>
        <v>0</v>
      </c>
      <c r="AZ9" s="441">
        <f>+'PE-3'!BX63*100</f>
        <v>0</v>
      </c>
      <c r="BA9" s="441">
        <f>+'PE-3'!BY63*100</f>
        <v>0</v>
      </c>
      <c r="BB9" s="441">
        <f>+'PE-3'!BZ63*100</f>
        <v>0</v>
      </c>
      <c r="BC9" s="441">
        <f>+'PE-3'!CA63*100</f>
        <v>0</v>
      </c>
      <c r="BD9" s="441">
        <f>+'PE-3'!CB63*100</f>
        <v>0</v>
      </c>
      <c r="BE9" s="441">
        <f>+'PE-3'!CC63*100</f>
        <v>0</v>
      </c>
      <c r="BF9" s="441">
        <f>+'PE-3'!CD63*100</f>
        <v>0</v>
      </c>
      <c r="BG9" s="441">
        <f>+'PE-3'!CE63*100</f>
        <v>0</v>
      </c>
      <c r="BH9" s="441">
        <f>+'PE-3'!CF63*100</f>
        <v>0</v>
      </c>
      <c r="BI9" s="441">
        <f>+'PE-3'!CG63*100</f>
        <v>0</v>
      </c>
      <c r="BJ9" s="441">
        <f>+'PE-3'!CH63*100</f>
        <v>0</v>
      </c>
      <c r="BK9" s="441">
        <f>+'PE-3'!CI63*100</f>
        <v>0</v>
      </c>
    </row>
    <row r="10" spans="1:63">
      <c r="A10" s="423" t="str">
        <f>'R-sgp'!A10</f>
        <v/>
      </c>
      <c r="B10" s="423" t="str">
        <f>+'R-sgp'!B10</f>
        <v/>
      </c>
      <c r="C10" s="431" t="str">
        <f>+'R-sgp'!C10</f>
        <v/>
      </c>
      <c r="D10" s="441">
        <f>+'PE-3'!AB64*100</f>
        <v>0</v>
      </c>
      <c r="E10" s="441">
        <f>+'PE-3'!AC64*100</f>
        <v>0</v>
      </c>
      <c r="F10" s="441">
        <f>+'PE-3'!AD64*100</f>
        <v>0</v>
      </c>
      <c r="G10" s="441">
        <f>+'PE-3'!AE64*100</f>
        <v>0</v>
      </c>
      <c r="H10" s="441">
        <f>+'PE-3'!AF64*100</f>
        <v>0</v>
      </c>
      <c r="I10" s="441">
        <f>+'PE-3'!AG64*100</f>
        <v>0</v>
      </c>
      <c r="J10" s="441">
        <f>+'PE-3'!AH64*100</f>
        <v>0</v>
      </c>
      <c r="K10" s="441">
        <f>+'PE-3'!AI64*100</f>
        <v>0</v>
      </c>
      <c r="L10" s="441">
        <f>+'PE-3'!AJ64*100</f>
        <v>0</v>
      </c>
      <c r="M10" s="441">
        <f>+'PE-3'!AK64*100</f>
        <v>0</v>
      </c>
      <c r="N10" s="441">
        <f>+'PE-3'!AL64*100</f>
        <v>0</v>
      </c>
      <c r="O10" s="441">
        <f>+'PE-3'!AM64*100</f>
        <v>0</v>
      </c>
      <c r="P10" s="441">
        <f>+'PE-3'!AN64*100</f>
        <v>0</v>
      </c>
      <c r="Q10" s="441">
        <f>+'PE-3'!AO64*100</f>
        <v>0</v>
      </c>
      <c r="R10" s="441">
        <f>+'PE-3'!AP64*100</f>
        <v>0</v>
      </c>
      <c r="S10" s="441">
        <f>+'PE-3'!AQ64*100</f>
        <v>0</v>
      </c>
      <c r="T10" s="441">
        <f>+'PE-3'!AR64*100</f>
        <v>0</v>
      </c>
      <c r="U10" s="441">
        <f>+'PE-3'!AS64*100</f>
        <v>0</v>
      </c>
      <c r="V10" s="441">
        <f>+'PE-3'!AT64*100</f>
        <v>0</v>
      </c>
      <c r="W10" s="441">
        <f>+'PE-3'!AU64*100</f>
        <v>0</v>
      </c>
      <c r="X10" s="441">
        <f>+'PE-3'!AV64*100</f>
        <v>0</v>
      </c>
      <c r="Y10" s="441">
        <f>+'PE-3'!AW64*100</f>
        <v>0</v>
      </c>
      <c r="Z10" s="441">
        <f>+'PE-3'!AX64*100</f>
        <v>0</v>
      </c>
      <c r="AA10" s="441">
        <f>+'PE-3'!AY64*100</f>
        <v>0</v>
      </c>
      <c r="AB10" s="441">
        <f>+'PE-3'!AZ64*100</f>
        <v>0</v>
      </c>
      <c r="AC10" s="441">
        <f>+'PE-3'!BA64*100</f>
        <v>0</v>
      </c>
      <c r="AD10" s="441">
        <f>+'PE-3'!BB64*100</f>
        <v>0</v>
      </c>
      <c r="AE10" s="441">
        <f>+'PE-3'!BC64*100</f>
        <v>0</v>
      </c>
      <c r="AF10" s="441">
        <f>+'PE-3'!BD64*100</f>
        <v>0</v>
      </c>
      <c r="AG10" s="441">
        <f>+'PE-3'!BE64*100</f>
        <v>0</v>
      </c>
      <c r="AH10" s="441">
        <f>+'PE-3'!BF64*100</f>
        <v>0</v>
      </c>
      <c r="AI10" s="441">
        <f>+'PE-3'!BG64*100</f>
        <v>0</v>
      </c>
      <c r="AJ10" s="441">
        <f>+'PE-3'!BH64*100</f>
        <v>0</v>
      </c>
      <c r="AK10" s="441">
        <f>+'PE-3'!BI64*100</f>
        <v>0</v>
      </c>
      <c r="AL10" s="441">
        <f>+'PE-3'!BJ64*100</f>
        <v>0</v>
      </c>
      <c r="AM10" s="441">
        <f>+'PE-3'!BK64*100</f>
        <v>0</v>
      </c>
      <c r="AN10" s="441">
        <f>+'PE-3'!BL64*100</f>
        <v>0</v>
      </c>
      <c r="AO10" s="441">
        <f>+'PE-3'!BM64*100</f>
        <v>0</v>
      </c>
      <c r="AP10" s="441">
        <f>+'PE-3'!BN64*100</f>
        <v>0</v>
      </c>
      <c r="AQ10" s="441">
        <f>+'PE-3'!BO64*100</f>
        <v>0</v>
      </c>
      <c r="AR10" s="441">
        <f>+'PE-3'!BP64*100</f>
        <v>0</v>
      </c>
      <c r="AS10" s="441">
        <f>+'PE-3'!BQ64*100</f>
        <v>0</v>
      </c>
      <c r="AT10" s="441">
        <f>+'PE-3'!BR64*100</f>
        <v>0</v>
      </c>
      <c r="AU10" s="441">
        <f>+'PE-3'!BS64*100</f>
        <v>0</v>
      </c>
      <c r="AV10" s="441">
        <f>+'PE-3'!BT64*100</f>
        <v>0</v>
      </c>
      <c r="AW10" s="441">
        <f>+'PE-3'!BU64*100</f>
        <v>0</v>
      </c>
      <c r="AX10" s="441">
        <f>+'PE-3'!BV64*100</f>
        <v>0</v>
      </c>
      <c r="AY10" s="441">
        <f>+'PE-3'!BW64*100</f>
        <v>0</v>
      </c>
      <c r="AZ10" s="441">
        <f>+'PE-3'!BX64*100</f>
        <v>0</v>
      </c>
      <c r="BA10" s="441">
        <f>+'PE-3'!BY64*100</f>
        <v>0</v>
      </c>
      <c r="BB10" s="441">
        <f>+'PE-3'!BZ64*100</f>
        <v>0</v>
      </c>
      <c r="BC10" s="441">
        <f>+'PE-3'!CA64*100</f>
        <v>0</v>
      </c>
      <c r="BD10" s="441">
        <f>+'PE-3'!CB64*100</f>
        <v>0</v>
      </c>
      <c r="BE10" s="441">
        <f>+'PE-3'!CC64*100</f>
        <v>0</v>
      </c>
      <c r="BF10" s="441">
        <f>+'PE-3'!CD64*100</f>
        <v>0</v>
      </c>
      <c r="BG10" s="441">
        <f>+'PE-3'!CE64*100</f>
        <v>0</v>
      </c>
      <c r="BH10" s="441">
        <f>+'PE-3'!CF64*100</f>
        <v>0</v>
      </c>
      <c r="BI10" s="441">
        <f>+'PE-3'!CG64*100</f>
        <v>0</v>
      </c>
      <c r="BJ10" s="441">
        <f>+'PE-3'!CH64*100</f>
        <v>0</v>
      </c>
      <c r="BK10" s="441">
        <f>+'PE-3'!CI64*100</f>
        <v>0</v>
      </c>
    </row>
    <row r="11" spans="1:63">
      <c r="A11" s="423" t="str">
        <f>'R-sgp'!A11</f>
        <v/>
      </c>
      <c r="B11" s="423" t="str">
        <f>+'R-sgp'!B11</f>
        <v/>
      </c>
      <c r="C11" s="431" t="str">
        <f>+'R-sgp'!C11</f>
        <v/>
      </c>
      <c r="D11" s="441">
        <f>+'PE-3'!AB65*100</f>
        <v>0</v>
      </c>
      <c r="E11" s="441">
        <f>+'PE-3'!AC65*100</f>
        <v>0</v>
      </c>
      <c r="F11" s="441">
        <f>+'PE-3'!AD65*100</f>
        <v>0</v>
      </c>
      <c r="G11" s="441">
        <f>+'PE-3'!AE65*100</f>
        <v>0</v>
      </c>
      <c r="H11" s="441">
        <f>+'PE-3'!AF65*100</f>
        <v>0</v>
      </c>
      <c r="I11" s="441">
        <f>+'PE-3'!AG65*100</f>
        <v>0</v>
      </c>
      <c r="J11" s="441">
        <f>+'PE-3'!AH65*100</f>
        <v>0</v>
      </c>
      <c r="K11" s="441">
        <f>+'PE-3'!AI65*100</f>
        <v>0</v>
      </c>
      <c r="L11" s="441">
        <f>+'PE-3'!AJ65*100</f>
        <v>0</v>
      </c>
      <c r="M11" s="441">
        <f>+'PE-3'!AK65*100</f>
        <v>0</v>
      </c>
      <c r="N11" s="441">
        <f>+'PE-3'!AL65*100</f>
        <v>0</v>
      </c>
      <c r="O11" s="441">
        <f>+'PE-3'!AM65*100</f>
        <v>0</v>
      </c>
      <c r="P11" s="441">
        <f>+'PE-3'!AN65*100</f>
        <v>0</v>
      </c>
      <c r="Q11" s="441">
        <f>+'PE-3'!AO65*100</f>
        <v>0</v>
      </c>
      <c r="R11" s="441">
        <f>+'PE-3'!AP65*100</f>
        <v>0</v>
      </c>
      <c r="S11" s="441">
        <f>+'PE-3'!AQ65*100</f>
        <v>0</v>
      </c>
      <c r="T11" s="441">
        <f>+'PE-3'!AR65*100</f>
        <v>0</v>
      </c>
      <c r="U11" s="441">
        <f>+'PE-3'!AS65*100</f>
        <v>0</v>
      </c>
      <c r="V11" s="441">
        <f>+'PE-3'!AT65*100</f>
        <v>0</v>
      </c>
      <c r="W11" s="441">
        <f>+'PE-3'!AU65*100</f>
        <v>0</v>
      </c>
      <c r="X11" s="441">
        <f>+'PE-3'!AV65*100</f>
        <v>0</v>
      </c>
      <c r="Y11" s="441">
        <f>+'PE-3'!AW65*100</f>
        <v>0</v>
      </c>
      <c r="Z11" s="441">
        <f>+'PE-3'!AX65*100</f>
        <v>0</v>
      </c>
      <c r="AA11" s="441">
        <f>+'PE-3'!AY65*100</f>
        <v>0</v>
      </c>
      <c r="AB11" s="441">
        <f>+'PE-3'!AZ65*100</f>
        <v>0</v>
      </c>
      <c r="AC11" s="441">
        <f>+'PE-3'!BA65*100</f>
        <v>0</v>
      </c>
      <c r="AD11" s="441">
        <f>+'PE-3'!BB65*100</f>
        <v>0</v>
      </c>
      <c r="AE11" s="441">
        <f>+'PE-3'!BC65*100</f>
        <v>0</v>
      </c>
      <c r="AF11" s="441">
        <f>+'PE-3'!BD65*100</f>
        <v>0</v>
      </c>
      <c r="AG11" s="441">
        <f>+'PE-3'!BE65*100</f>
        <v>0</v>
      </c>
      <c r="AH11" s="441">
        <f>+'PE-3'!BF65*100</f>
        <v>0</v>
      </c>
      <c r="AI11" s="441">
        <f>+'PE-3'!BG65*100</f>
        <v>0</v>
      </c>
      <c r="AJ11" s="441">
        <f>+'PE-3'!BH65*100</f>
        <v>0</v>
      </c>
      <c r="AK11" s="441">
        <f>+'PE-3'!BI65*100</f>
        <v>0</v>
      </c>
      <c r="AL11" s="441">
        <f>+'PE-3'!BJ65*100</f>
        <v>0</v>
      </c>
      <c r="AM11" s="441">
        <f>+'PE-3'!BK65*100</f>
        <v>0</v>
      </c>
      <c r="AN11" s="441">
        <f>+'PE-3'!BL65*100</f>
        <v>0</v>
      </c>
      <c r="AO11" s="441">
        <f>+'PE-3'!BM65*100</f>
        <v>0</v>
      </c>
      <c r="AP11" s="441">
        <f>+'PE-3'!BN65*100</f>
        <v>0</v>
      </c>
      <c r="AQ11" s="441">
        <f>+'PE-3'!BO65*100</f>
        <v>0</v>
      </c>
      <c r="AR11" s="441">
        <f>+'PE-3'!BP65*100</f>
        <v>0</v>
      </c>
      <c r="AS11" s="441">
        <f>+'PE-3'!BQ65*100</f>
        <v>0</v>
      </c>
      <c r="AT11" s="441">
        <f>+'PE-3'!BR65*100</f>
        <v>0</v>
      </c>
      <c r="AU11" s="441">
        <f>+'PE-3'!BS65*100</f>
        <v>0</v>
      </c>
      <c r="AV11" s="441">
        <f>+'PE-3'!BT65*100</f>
        <v>0</v>
      </c>
      <c r="AW11" s="441">
        <f>+'PE-3'!BU65*100</f>
        <v>0</v>
      </c>
      <c r="AX11" s="441">
        <f>+'PE-3'!BV65*100</f>
        <v>0</v>
      </c>
      <c r="AY11" s="441">
        <f>+'PE-3'!BW65*100</f>
        <v>0</v>
      </c>
      <c r="AZ11" s="441">
        <f>+'PE-3'!BX65*100</f>
        <v>0</v>
      </c>
      <c r="BA11" s="441">
        <f>+'PE-3'!BY65*100</f>
        <v>0</v>
      </c>
      <c r="BB11" s="441">
        <f>+'PE-3'!BZ65*100</f>
        <v>0</v>
      </c>
      <c r="BC11" s="441">
        <f>+'PE-3'!CA65*100</f>
        <v>0</v>
      </c>
      <c r="BD11" s="441">
        <f>+'PE-3'!CB65*100</f>
        <v>0</v>
      </c>
      <c r="BE11" s="441">
        <f>+'PE-3'!CC65*100</f>
        <v>0</v>
      </c>
      <c r="BF11" s="441">
        <f>+'PE-3'!CD65*100</f>
        <v>0</v>
      </c>
      <c r="BG11" s="441">
        <f>+'PE-3'!CE65*100</f>
        <v>0</v>
      </c>
      <c r="BH11" s="441">
        <f>+'PE-3'!CF65*100</f>
        <v>0</v>
      </c>
      <c r="BI11" s="441">
        <f>+'PE-3'!CG65*100</f>
        <v>0</v>
      </c>
      <c r="BJ11" s="441">
        <f>+'PE-3'!CH65*100</f>
        <v>0</v>
      </c>
      <c r="BK11" s="441">
        <f>+'PE-3'!CI65*100</f>
        <v>0</v>
      </c>
    </row>
    <row r="12" spans="1:63">
      <c r="A12" s="423" t="str">
        <f>'R-sgp'!A12</f>
        <v/>
      </c>
      <c r="B12" s="423" t="str">
        <f>+'R-sgp'!B12</f>
        <v/>
      </c>
      <c r="C12" s="431" t="str">
        <f>+'R-sgp'!C12</f>
        <v/>
      </c>
      <c r="D12" s="441">
        <f>+'PE-3'!AB66*100</f>
        <v>0</v>
      </c>
      <c r="E12" s="441">
        <f>+'PE-3'!AC66*100</f>
        <v>0</v>
      </c>
      <c r="F12" s="441">
        <f>+'PE-3'!AD66*100</f>
        <v>0</v>
      </c>
      <c r="G12" s="441">
        <f>+'PE-3'!AE66*100</f>
        <v>0</v>
      </c>
      <c r="H12" s="441">
        <f>+'PE-3'!AF66*100</f>
        <v>0</v>
      </c>
      <c r="I12" s="441">
        <f>+'PE-3'!AG66*100</f>
        <v>0</v>
      </c>
      <c r="J12" s="441">
        <f>+'PE-3'!AH66*100</f>
        <v>0</v>
      </c>
      <c r="K12" s="441">
        <f>+'PE-3'!AI66*100</f>
        <v>0</v>
      </c>
      <c r="L12" s="441">
        <f>+'PE-3'!AJ66*100</f>
        <v>0</v>
      </c>
      <c r="M12" s="441">
        <f>+'PE-3'!AK66*100</f>
        <v>0</v>
      </c>
      <c r="N12" s="441">
        <f>+'PE-3'!AL66*100</f>
        <v>0</v>
      </c>
      <c r="O12" s="441">
        <f>+'PE-3'!AM66*100</f>
        <v>0</v>
      </c>
      <c r="P12" s="441">
        <f>+'PE-3'!AN66*100</f>
        <v>0</v>
      </c>
      <c r="Q12" s="441">
        <f>+'PE-3'!AO66*100</f>
        <v>0</v>
      </c>
      <c r="R12" s="441">
        <f>+'PE-3'!AP66*100</f>
        <v>0</v>
      </c>
      <c r="S12" s="441">
        <f>+'PE-3'!AQ66*100</f>
        <v>0</v>
      </c>
      <c r="T12" s="441">
        <f>+'PE-3'!AR66*100</f>
        <v>0</v>
      </c>
      <c r="U12" s="441">
        <f>+'PE-3'!AS66*100</f>
        <v>0</v>
      </c>
      <c r="V12" s="441">
        <f>+'PE-3'!AT66*100</f>
        <v>0</v>
      </c>
      <c r="W12" s="441">
        <f>+'PE-3'!AU66*100</f>
        <v>0</v>
      </c>
      <c r="X12" s="441">
        <f>+'PE-3'!AV66*100</f>
        <v>0</v>
      </c>
      <c r="Y12" s="441">
        <f>+'PE-3'!AW66*100</f>
        <v>0</v>
      </c>
      <c r="Z12" s="441">
        <f>+'PE-3'!AX66*100</f>
        <v>0</v>
      </c>
      <c r="AA12" s="441">
        <f>+'PE-3'!AY66*100</f>
        <v>0</v>
      </c>
      <c r="AB12" s="441">
        <f>+'PE-3'!AZ66*100</f>
        <v>0</v>
      </c>
      <c r="AC12" s="441">
        <f>+'PE-3'!BA66*100</f>
        <v>0</v>
      </c>
      <c r="AD12" s="441">
        <f>+'PE-3'!BB66*100</f>
        <v>0</v>
      </c>
      <c r="AE12" s="441">
        <f>+'PE-3'!BC66*100</f>
        <v>0</v>
      </c>
      <c r="AF12" s="441">
        <f>+'PE-3'!BD66*100</f>
        <v>0</v>
      </c>
      <c r="AG12" s="441">
        <f>+'PE-3'!BE66*100</f>
        <v>0</v>
      </c>
      <c r="AH12" s="441">
        <f>+'PE-3'!BF66*100</f>
        <v>0</v>
      </c>
      <c r="AI12" s="441">
        <f>+'PE-3'!BG66*100</f>
        <v>0</v>
      </c>
      <c r="AJ12" s="441">
        <f>+'PE-3'!BH66*100</f>
        <v>0</v>
      </c>
      <c r="AK12" s="441">
        <f>+'PE-3'!BI66*100</f>
        <v>0</v>
      </c>
      <c r="AL12" s="441">
        <f>+'PE-3'!BJ66*100</f>
        <v>0</v>
      </c>
      <c r="AM12" s="441">
        <f>+'PE-3'!BK66*100</f>
        <v>0</v>
      </c>
      <c r="AN12" s="441">
        <f>+'PE-3'!BL66*100</f>
        <v>0</v>
      </c>
      <c r="AO12" s="441">
        <f>+'PE-3'!BM66*100</f>
        <v>0</v>
      </c>
      <c r="AP12" s="441">
        <f>+'PE-3'!BN66*100</f>
        <v>0</v>
      </c>
      <c r="AQ12" s="441">
        <f>+'PE-3'!BO66*100</f>
        <v>0</v>
      </c>
      <c r="AR12" s="441">
        <f>+'PE-3'!BP66*100</f>
        <v>0</v>
      </c>
      <c r="AS12" s="441">
        <f>+'PE-3'!BQ66*100</f>
        <v>0</v>
      </c>
      <c r="AT12" s="441">
        <f>+'PE-3'!BR66*100</f>
        <v>0</v>
      </c>
      <c r="AU12" s="441">
        <f>+'PE-3'!BS66*100</f>
        <v>0</v>
      </c>
      <c r="AV12" s="441">
        <f>+'PE-3'!BT66*100</f>
        <v>0</v>
      </c>
      <c r="AW12" s="441">
        <f>+'PE-3'!BU66*100</f>
        <v>0</v>
      </c>
      <c r="AX12" s="441">
        <f>+'PE-3'!BV66*100</f>
        <v>0</v>
      </c>
      <c r="AY12" s="441">
        <f>+'PE-3'!BW66*100</f>
        <v>0</v>
      </c>
      <c r="AZ12" s="441">
        <f>+'PE-3'!BX66*100</f>
        <v>0</v>
      </c>
      <c r="BA12" s="441">
        <f>+'PE-3'!BY66*100</f>
        <v>0</v>
      </c>
      <c r="BB12" s="441">
        <f>+'PE-3'!BZ66*100</f>
        <v>0</v>
      </c>
      <c r="BC12" s="441">
        <f>+'PE-3'!CA66*100</f>
        <v>0</v>
      </c>
      <c r="BD12" s="441">
        <f>+'PE-3'!CB66*100</f>
        <v>0</v>
      </c>
      <c r="BE12" s="441">
        <f>+'PE-3'!CC66*100</f>
        <v>0</v>
      </c>
      <c r="BF12" s="441">
        <f>+'PE-3'!CD66*100</f>
        <v>0</v>
      </c>
      <c r="BG12" s="441">
        <f>+'PE-3'!CE66*100</f>
        <v>0</v>
      </c>
      <c r="BH12" s="441">
        <f>+'PE-3'!CF66*100</f>
        <v>0</v>
      </c>
      <c r="BI12" s="441">
        <f>+'PE-3'!CG66*100</f>
        <v>0</v>
      </c>
      <c r="BJ12" s="441">
        <f>+'PE-3'!CH66*100</f>
        <v>0</v>
      </c>
      <c r="BK12" s="441">
        <f>+'PE-3'!CI66*100</f>
        <v>0</v>
      </c>
    </row>
    <row r="13" spans="1:63">
      <c r="A13" s="423" t="str">
        <f>'R-sgp'!A13</f>
        <v/>
      </c>
      <c r="B13" s="423" t="str">
        <f>+'R-sgp'!B13</f>
        <v/>
      </c>
      <c r="C13" s="431" t="str">
        <f>+'R-sgp'!C13</f>
        <v/>
      </c>
      <c r="D13" s="441">
        <f>+'PE-3'!AB67*100</f>
        <v>0</v>
      </c>
      <c r="E13" s="441">
        <f>+'PE-3'!AC67*100</f>
        <v>0</v>
      </c>
      <c r="F13" s="441">
        <f>+'PE-3'!AD67*100</f>
        <v>0</v>
      </c>
      <c r="G13" s="441">
        <f>+'PE-3'!AE67*100</f>
        <v>0</v>
      </c>
      <c r="H13" s="441">
        <f>+'PE-3'!AF67*100</f>
        <v>0</v>
      </c>
      <c r="I13" s="441">
        <f>+'PE-3'!AG67*100</f>
        <v>0</v>
      </c>
      <c r="J13" s="441">
        <f>+'PE-3'!AH67*100</f>
        <v>0</v>
      </c>
      <c r="K13" s="441">
        <f>+'PE-3'!AI67*100</f>
        <v>0</v>
      </c>
      <c r="L13" s="441">
        <f>+'PE-3'!AJ67*100</f>
        <v>0</v>
      </c>
      <c r="M13" s="441">
        <f>+'PE-3'!AK67*100</f>
        <v>0</v>
      </c>
      <c r="N13" s="441">
        <f>+'PE-3'!AL67*100</f>
        <v>0</v>
      </c>
      <c r="O13" s="441">
        <f>+'PE-3'!AM67*100</f>
        <v>0</v>
      </c>
      <c r="P13" s="441">
        <f>+'PE-3'!AN67*100</f>
        <v>0</v>
      </c>
      <c r="Q13" s="441">
        <f>+'PE-3'!AO67*100</f>
        <v>0</v>
      </c>
      <c r="R13" s="441">
        <f>+'PE-3'!AP67*100</f>
        <v>0</v>
      </c>
      <c r="S13" s="441">
        <f>+'PE-3'!AQ67*100</f>
        <v>0</v>
      </c>
      <c r="T13" s="441">
        <f>+'PE-3'!AR67*100</f>
        <v>0</v>
      </c>
      <c r="U13" s="441">
        <f>+'PE-3'!AS67*100</f>
        <v>0</v>
      </c>
      <c r="V13" s="441">
        <f>+'PE-3'!AT67*100</f>
        <v>0</v>
      </c>
      <c r="W13" s="441">
        <f>+'PE-3'!AU67*100</f>
        <v>0</v>
      </c>
      <c r="X13" s="441">
        <f>+'PE-3'!AV67*100</f>
        <v>0</v>
      </c>
      <c r="Y13" s="441">
        <f>+'PE-3'!AW67*100</f>
        <v>0</v>
      </c>
      <c r="Z13" s="441">
        <f>+'PE-3'!AX67*100</f>
        <v>0</v>
      </c>
      <c r="AA13" s="441">
        <f>+'PE-3'!AY67*100</f>
        <v>0</v>
      </c>
      <c r="AB13" s="441">
        <f>+'PE-3'!AZ67*100</f>
        <v>0</v>
      </c>
      <c r="AC13" s="441">
        <f>+'PE-3'!BA67*100</f>
        <v>0</v>
      </c>
      <c r="AD13" s="441">
        <f>+'PE-3'!BB67*100</f>
        <v>0</v>
      </c>
      <c r="AE13" s="441">
        <f>+'PE-3'!BC67*100</f>
        <v>0</v>
      </c>
      <c r="AF13" s="441">
        <f>+'PE-3'!BD67*100</f>
        <v>0</v>
      </c>
      <c r="AG13" s="441">
        <f>+'PE-3'!BE67*100</f>
        <v>0</v>
      </c>
      <c r="AH13" s="441">
        <f>+'PE-3'!BF67*100</f>
        <v>0</v>
      </c>
      <c r="AI13" s="441">
        <f>+'PE-3'!BG67*100</f>
        <v>0</v>
      </c>
      <c r="AJ13" s="441">
        <f>+'PE-3'!BH67*100</f>
        <v>0</v>
      </c>
      <c r="AK13" s="441">
        <f>+'PE-3'!BI67*100</f>
        <v>0</v>
      </c>
      <c r="AL13" s="441">
        <f>+'PE-3'!BJ67*100</f>
        <v>0</v>
      </c>
      <c r="AM13" s="441">
        <f>+'PE-3'!BK67*100</f>
        <v>0</v>
      </c>
      <c r="AN13" s="441">
        <f>+'PE-3'!BL67*100</f>
        <v>0</v>
      </c>
      <c r="AO13" s="441">
        <f>+'PE-3'!BM67*100</f>
        <v>0</v>
      </c>
      <c r="AP13" s="441">
        <f>+'PE-3'!BN67*100</f>
        <v>0</v>
      </c>
      <c r="AQ13" s="441">
        <f>+'PE-3'!BO67*100</f>
        <v>0</v>
      </c>
      <c r="AR13" s="441">
        <f>+'PE-3'!BP67*100</f>
        <v>0</v>
      </c>
      <c r="AS13" s="441">
        <f>+'PE-3'!BQ67*100</f>
        <v>0</v>
      </c>
      <c r="AT13" s="441">
        <f>+'PE-3'!BR67*100</f>
        <v>0</v>
      </c>
      <c r="AU13" s="441">
        <f>+'PE-3'!BS67*100</f>
        <v>0</v>
      </c>
      <c r="AV13" s="441">
        <f>+'PE-3'!BT67*100</f>
        <v>0</v>
      </c>
      <c r="AW13" s="441">
        <f>+'PE-3'!BU67*100</f>
        <v>0</v>
      </c>
      <c r="AX13" s="441">
        <f>+'PE-3'!BV67*100</f>
        <v>0</v>
      </c>
      <c r="AY13" s="441">
        <f>+'PE-3'!BW67*100</f>
        <v>0</v>
      </c>
      <c r="AZ13" s="441">
        <f>+'PE-3'!BX67*100</f>
        <v>0</v>
      </c>
      <c r="BA13" s="441">
        <f>+'PE-3'!BY67*100</f>
        <v>0</v>
      </c>
      <c r="BB13" s="441">
        <f>+'PE-3'!BZ67*100</f>
        <v>0</v>
      </c>
      <c r="BC13" s="441">
        <f>+'PE-3'!CA67*100</f>
        <v>0</v>
      </c>
      <c r="BD13" s="441">
        <f>+'PE-3'!CB67*100</f>
        <v>0</v>
      </c>
      <c r="BE13" s="441">
        <f>+'PE-3'!CC67*100</f>
        <v>0</v>
      </c>
      <c r="BF13" s="441">
        <f>+'PE-3'!CD67*100</f>
        <v>0</v>
      </c>
      <c r="BG13" s="441">
        <f>+'PE-3'!CE67*100</f>
        <v>0</v>
      </c>
      <c r="BH13" s="441">
        <f>+'PE-3'!CF67*100</f>
        <v>0</v>
      </c>
      <c r="BI13" s="441">
        <f>+'PE-3'!CG67*100</f>
        <v>0</v>
      </c>
      <c r="BJ13" s="441">
        <f>+'PE-3'!CH67*100</f>
        <v>0</v>
      </c>
      <c r="BK13" s="441">
        <f>+'PE-3'!CI67*100</f>
        <v>0</v>
      </c>
    </row>
    <row r="14" spans="1:63">
      <c r="A14" s="423" t="str">
        <f>'R-sgp'!A14</f>
        <v/>
      </c>
      <c r="B14" s="423" t="str">
        <f>+'R-sgp'!B14</f>
        <v/>
      </c>
      <c r="C14" s="431" t="str">
        <f>+'R-sgp'!C14</f>
        <v/>
      </c>
      <c r="D14" s="441">
        <f>+'PE-3'!AB68*100</f>
        <v>0</v>
      </c>
      <c r="E14" s="441">
        <f>+'PE-3'!AC68*100</f>
        <v>0</v>
      </c>
      <c r="F14" s="441">
        <f>+'PE-3'!AD68*100</f>
        <v>0</v>
      </c>
      <c r="G14" s="441">
        <f>+'PE-3'!AE68*100</f>
        <v>0</v>
      </c>
      <c r="H14" s="441">
        <f>+'PE-3'!AF68*100</f>
        <v>0</v>
      </c>
      <c r="I14" s="441">
        <f>+'PE-3'!AG68*100</f>
        <v>0</v>
      </c>
      <c r="J14" s="441">
        <f>+'PE-3'!AH68*100</f>
        <v>0</v>
      </c>
      <c r="K14" s="441">
        <f>+'PE-3'!AI68*100</f>
        <v>0</v>
      </c>
      <c r="L14" s="441">
        <f>+'PE-3'!AJ68*100</f>
        <v>0</v>
      </c>
      <c r="M14" s="441">
        <f>+'PE-3'!AK68*100</f>
        <v>0</v>
      </c>
      <c r="N14" s="441">
        <f>+'PE-3'!AL68*100</f>
        <v>0</v>
      </c>
      <c r="O14" s="441">
        <f>+'PE-3'!AM68*100</f>
        <v>0</v>
      </c>
      <c r="P14" s="441">
        <f>+'PE-3'!AN68*100</f>
        <v>0</v>
      </c>
      <c r="Q14" s="441">
        <f>+'PE-3'!AO68*100</f>
        <v>0</v>
      </c>
      <c r="R14" s="441">
        <f>+'PE-3'!AP68*100</f>
        <v>0</v>
      </c>
      <c r="S14" s="441">
        <f>+'PE-3'!AQ68*100</f>
        <v>0</v>
      </c>
      <c r="T14" s="441">
        <f>+'PE-3'!AR68*100</f>
        <v>0</v>
      </c>
      <c r="U14" s="441">
        <f>+'PE-3'!AS68*100</f>
        <v>0</v>
      </c>
      <c r="V14" s="441">
        <f>+'PE-3'!AT68*100</f>
        <v>0</v>
      </c>
      <c r="W14" s="441">
        <f>+'PE-3'!AU68*100</f>
        <v>0</v>
      </c>
      <c r="X14" s="441">
        <f>+'PE-3'!AV68*100</f>
        <v>0</v>
      </c>
      <c r="Y14" s="441">
        <f>+'PE-3'!AW68*100</f>
        <v>0</v>
      </c>
      <c r="Z14" s="441">
        <f>+'PE-3'!AX68*100</f>
        <v>0</v>
      </c>
      <c r="AA14" s="441">
        <f>+'PE-3'!AY68*100</f>
        <v>0</v>
      </c>
      <c r="AB14" s="441">
        <f>+'PE-3'!AZ68*100</f>
        <v>0</v>
      </c>
      <c r="AC14" s="441">
        <f>+'PE-3'!BA68*100</f>
        <v>0</v>
      </c>
      <c r="AD14" s="441">
        <f>+'PE-3'!BB68*100</f>
        <v>0</v>
      </c>
      <c r="AE14" s="441">
        <f>+'PE-3'!BC68*100</f>
        <v>0</v>
      </c>
      <c r="AF14" s="441">
        <f>+'PE-3'!BD68*100</f>
        <v>0</v>
      </c>
      <c r="AG14" s="441">
        <f>+'PE-3'!BE68*100</f>
        <v>0</v>
      </c>
      <c r="AH14" s="441">
        <f>+'PE-3'!BF68*100</f>
        <v>0</v>
      </c>
      <c r="AI14" s="441">
        <f>+'PE-3'!BG68*100</f>
        <v>0</v>
      </c>
      <c r="AJ14" s="441">
        <f>+'PE-3'!BH68*100</f>
        <v>0</v>
      </c>
      <c r="AK14" s="441">
        <f>+'PE-3'!BI68*100</f>
        <v>0</v>
      </c>
      <c r="AL14" s="441">
        <f>+'PE-3'!BJ68*100</f>
        <v>0</v>
      </c>
      <c r="AM14" s="441">
        <f>+'PE-3'!BK68*100</f>
        <v>0</v>
      </c>
      <c r="AN14" s="441">
        <f>+'PE-3'!BL68*100</f>
        <v>0</v>
      </c>
      <c r="AO14" s="441">
        <f>+'PE-3'!BM68*100</f>
        <v>0</v>
      </c>
      <c r="AP14" s="441">
        <f>+'PE-3'!BN68*100</f>
        <v>0</v>
      </c>
      <c r="AQ14" s="441">
        <f>+'PE-3'!BO68*100</f>
        <v>0</v>
      </c>
      <c r="AR14" s="441">
        <f>+'PE-3'!BP68*100</f>
        <v>0</v>
      </c>
      <c r="AS14" s="441">
        <f>+'PE-3'!BQ68*100</f>
        <v>0</v>
      </c>
      <c r="AT14" s="441">
        <f>+'PE-3'!BR68*100</f>
        <v>0</v>
      </c>
      <c r="AU14" s="441">
        <f>+'PE-3'!BS68*100</f>
        <v>0</v>
      </c>
      <c r="AV14" s="441">
        <f>+'PE-3'!BT68*100</f>
        <v>0</v>
      </c>
      <c r="AW14" s="441">
        <f>+'PE-3'!BU68*100</f>
        <v>0</v>
      </c>
      <c r="AX14" s="441">
        <f>+'PE-3'!BV68*100</f>
        <v>0</v>
      </c>
      <c r="AY14" s="441">
        <f>+'PE-3'!BW68*100</f>
        <v>0</v>
      </c>
      <c r="AZ14" s="441">
        <f>+'PE-3'!BX68*100</f>
        <v>0</v>
      </c>
      <c r="BA14" s="441">
        <f>+'PE-3'!BY68*100</f>
        <v>0</v>
      </c>
      <c r="BB14" s="441">
        <f>+'PE-3'!BZ68*100</f>
        <v>0</v>
      </c>
      <c r="BC14" s="441">
        <f>+'PE-3'!CA68*100</f>
        <v>0</v>
      </c>
      <c r="BD14" s="441">
        <f>+'PE-3'!CB68*100</f>
        <v>0</v>
      </c>
      <c r="BE14" s="441">
        <f>+'PE-3'!CC68*100</f>
        <v>0</v>
      </c>
      <c r="BF14" s="441">
        <f>+'PE-3'!CD68*100</f>
        <v>0</v>
      </c>
      <c r="BG14" s="441">
        <f>+'PE-3'!CE68*100</f>
        <v>0</v>
      </c>
      <c r="BH14" s="441">
        <f>+'PE-3'!CF68*100</f>
        <v>0</v>
      </c>
      <c r="BI14" s="441">
        <f>+'PE-3'!CG68*100</f>
        <v>0</v>
      </c>
      <c r="BJ14" s="441">
        <f>+'PE-3'!CH68*100</f>
        <v>0</v>
      </c>
      <c r="BK14" s="441">
        <f>+'PE-3'!CI68*100</f>
        <v>0</v>
      </c>
    </row>
    <row r="15" spans="1:63">
      <c r="A15" s="423" t="str">
        <f>'R-sgp'!A15</f>
        <v/>
      </c>
      <c r="B15" s="423" t="str">
        <f>+'R-sgp'!B15</f>
        <v/>
      </c>
      <c r="C15" s="431" t="str">
        <f>+'R-sgp'!C15</f>
        <v/>
      </c>
      <c r="D15" s="441">
        <f>+'PE-3'!AB69*100</f>
        <v>0</v>
      </c>
      <c r="E15" s="441">
        <f>+'PE-3'!AC69*100</f>
        <v>0</v>
      </c>
      <c r="F15" s="441">
        <f>+'PE-3'!AD69*100</f>
        <v>0</v>
      </c>
      <c r="G15" s="441">
        <f>+'PE-3'!AE69*100</f>
        <v>0</v>
      </c>
      <c r="H15" s="441">
        <f>+'PE-3'!AF69*100</f>
        <v>0</v>
      </c>
      <c r="I15" s="441">
        <f>+'PE-3'!AG69*100</f>
        <v>0</v>
      </c>
      <c r="J15" s="441">
        <f>+'PE-3'!AH69*100</f>
        <v>0</v>
      </c>
      <c r="K15" s="441">
        <f>+'PE-3'!AI69*100</f>
        <v>0</v>
      </c>
      <c r="L15" s="441">
        <f>+'PE-3'!AJ69*100</f>
        <v>0</v>
      </c>
      <c r="M15" s="441">
        <f>+'PE-3'!AK69*100</f>
        <v>0</v>
      </c>
      <c r="N15" s="441">
        <f>+'PE-3'!AL69*100</f>
        <v>0</v>
      </c>
      <c r="O15" s="441">
        <f>+'PE-3'!AM69*100</f>
        <v>0</v>
      </c>
      <c r="P15" s="441">
        <f>+'PE-3'!AN69*100</f>
        <v>0</v>
      </c>
      <c r="Q15" s="441">
        <f>+'PE-3'!AO69*100</f>
        <v>0</v>
      </c>
      <c r="R15" s="441">
        <f>+'PE-3'!AP69*100</f>
        <v>0</v>
      </c>
      <c r="S15" s="441">
        <f>+'PE-3'!AQ69*100</f>
        <v>0</v>
      </c>
      <c r="T15" s="441">
        <f>+'PE-3'!AR69*100</f>
        <v>0</v>
      </c>
      <c r="U15" s="441">
        <f>+'PE-3'!AS69*100</f>
        <v>0</v>
      </c>
      <c r="V15" s="441">
        <f>+'PE-3'!AT69*100</f>
        <v>0</v>
      </c>
      <c r="W15" s="441">
        <f>+'PE-3'!AU69*100</f>
        <v>0</v>
      </c>
      <c r="X15" s="441">
        <f>+'PE-3'!AV69*100</f>
        <v>0</v>
      </c>
      <c r="Y15" s="441">
        <f>+'PE-3'!AW69*100</f>
        <v>0</v>
      </c>
      <c r="Z15" s="441">
        <f>+'PE-3'!AX69*100</f>
        <v>0</v>
      </c>
      <c r="AA15" s="441">
        <f>+'PE-3'!AY69*100</f>
        <v>0</v>
      </c>
      <c r="AB15" s="441">
        <f>+'PE-3'!AZ69*100</f>
        <v>0</v>
      </c>
      <c r="AC15" s="441">
        <f>+'PE-3'!BA69*100</f>
        <v>0</v>
      </c>
      <c r="AD15" s="441">
        <f>+'PE-3'!BB69*100</f>
        <v>0</v>
      </c>
      <c r="AE15" s="441">
        <f>+'PE-3'!BC69*100</f>
        <v>0</v>
      </c>
      <c r="AF15" s="441">
        <f>+'PE-3'!BD69*100</f>
        <v>0</v>
      </c>
      <c r="AG15" s="441">
        <f>+'PE-3'!BE69*100</f>
        <v>0</v>
      </c>
      <c r="AH15" s="441">
        <f>+'PE-3'!BF69*100</f>
        <v>0</v>
      </c>
      <c r="AI15" s="441">
        <f>+'PE-3'!BG69*100</f>
        <v>0</v>
      </c>
      <c r="AJ15" s="441">
        <f>+'PE-3'!BH69*100</f>
        <v>0</v>
      </c>
      <c r="AK15" s="441">
        <f>+'PE-3'!BI69*100</f>
        <v>0</v>
      </c>
      <c r="AL15" s="441">
        <f>+'PE-3'!BJ69*100</f>
        <v>0</v>
      </c>
      <c r="AM15" s="441">
        <f>+'PE-3'!BK69*100</f>
        <v>0</v>
      </c>
      <c r="AN15" s="441">
        <f>+'PE-3'!BL69*100</f>
        <v>0</v>
      </c>
      <c r="AO15" s="441">
        <f>+'PE-3'!BM69*100</f>
        <v>0</v>
      </c>
      <c r="AP15" s="441">
        <f>+'PE-3'!BN69*100</f>
        <v>0</v>
      </c>
      <c r="AQ15" s="441">
        <f>+'PE-3'!BO69*100</f>
        <v>0</v>
      </c>
      <c r="AR15" s="441">
        <f>+'PE-3'!BP69*100</f>
        <v>0</v>
      </c>
      <c r="AS15" s="441">
        <f>+'PE-3'!BQ69*100</f>
        <v>0</v>
      </c>
      <c r="AT15" s="441">
        <f>+'PE-3'!BR69*100</f>
        <v>0</v>
      </c>
      <c r="AU15" s="441">
        <f>+'PE-3'!BS69*100</f>
        <v>0</v>
      </c>
      <c r="AV15" s="441">
        <f>+'PE-3'!BT69*100</f>
        <v>0</v>
      </c>
      <c r="AW15" s="441">
        <f>+'PE-3'!BU69*100</f>
        <v>0</v>
      </c>
      <c r="AX15" s="441">
        <f>+'PE-3'!BV69*100</f>
        <v>0</v>
      </c>
      <c r="AY15" s="441">
        <f>+'PE-3'!BW69*100</f>
        <v>0</v>
      </c>
      <c r="AZ15" s="441">
        <f>+'PE-3'!BX69*100</f>
        <v>0</v>
      </c>
      <c r="BA15" s="441">
        <f>+'PE-3'!BY69*100</f>
        <v>0</v>
      </c>
      <c r="BB15" s="441">
        <f>+'PE-3'!BZ69*100</f>
        <v>0</v>
      </c>
      <c r="BC15" s="441">
        <f>+'PE-3'!CA69*100</f>
        <v>0</v>
      </c>
      <c r="BD15" s="441">
        <f>+'PE-3'!CB69*100</f>
        <v>0</v>
      </c>
      <c r="BE15" s="441">
        <f>+'PE-3'!CC69*100</f>
        <v>0</v>
      </c>
      <c r="BF15" s="441">
        <f>+'PE-3'!CD69*100</f>
        <v>0</v>
      </c>
      <c r="BG15" s="441">
        <f>+'PE-3'!CE69*100</f>
        <v>0</v>
      </c>
      <c r="BH15" s="441">
        <f>+'PE-3'!CF69*100</f>
        <v>0</v>
      </c>
      <c r="BI15" s="441">
        <f>+'PE-3'!CG69*100</f>
        <v>0</v>
      </c>
      <c r="BJ15" s="441">
        <f>+'PE-3'!CH69*100</f>
        <v>0</v>
      </c>
      <c r="BK15" s="441">
        <f>+'PE-3'!CI69*100</f>
        <v>0</v>
      </c>
    </row>
    <row r="16" spans="1:63">
      <c r="A16" s="423" t="str">
        <f>'R-sgp'!A16</f>
        <v/>
      </c>
      <c r="B16" s="423" t="str">
        <f>+'R-sgp'!B16</f>
        <v/>
      </c>
      <c r="C16" s="431" t="str">
        <f>+'R-sgp'!C16</f>
        <v/>
      </c>
      <c r="D16" s="441">
        <f>+'PE-3'!AB70*100</f>
        <v>0</v>
      </c>
      <c r="E16" s="441">
        <f>+'PE-3'!AC70*100</f>
        <v>0</v>
      </c>
      <c r="F16" s="441">
        <f>+'PE-3'!AD70*100</f>
        <v>0</v>
      </c>
      <c r="G16" s="441">
        <f>+'PE-3'!AE70*100</f>
        <v>0</v>
      </c>
      <c r="H16" s="441">
        <f>+'PE-3'!AF70*100</f>
        <v>0</v>
      </c>
      <c r="I16" s="441">
        <f>+'PE-3'!AG70*100</f>
        <v>0</v>
      </c>
      <c r="J16" s="441">
        <f>+'PE-3'!AH70*100</f>
        <v>0</v>
      </c>
      <c r="K16" s="441">
        <f>+'PE-3'!AI70*100</f>
        <v>0</v>
      </c>
      <c r="L16" s="441">
        <f>+'PE-3'!AJ70*100</f>
        <v>0</v>
      </c>
      <c r="M16" s="441">
        <f>+'PE-3'!AK70*100</f>
        <v>0</v>
      </c>
      <c r="N16" s="441">
        <f>+'PE-3'!AL70*100</f>
        <v>0</v>
      </c>
      <c r="O16" s="441">
        <f>+'PE-3'!AM70*100</f>
        <v>0</v>
      </c>
      <c r="P16" s="441">
        <f>+'PE-3'!AN70*100</f>
        <v>0</v>
      </c>
      <c r="Q16" s="441">
        <f>+'PE-3'!AO70*100</f>
        <v>0</v>
      </c>
      <c r="R16" s="441">
        <f>+'PE-3'!AP70*100</f>
        <v>0</v>
      </c>
      <c r="S16" s="441">
        <f>+'PE-3'!AQ70*100</f>
        <v>0</v>
      </c>
      <c r="T16" s="441">
        <f>+'PE-3'!AR70*100</f>
        <v>0</v>
      </c>
      <c r="U16" s="441">
        <f>+'PE-3'!AS70*100</f>
        <v>0</v>
      </c>
      <c r="V16" s="441">
        <f>+'PE-3'!AT70*100</f>
        <v>0</v>
      </c>
      <c r="W16" s="441">
        <f>+'PE-3'!AU70*100</f>
        <v>0</v>
      </c>
      <c r="X16" s="441">
        <f>+'PE-3'!AV70*100</f>
        <v>0</v>
      </c>
      <c r="Y16" s="441">
        <f>+'PE-3'!AW70*100</f>
        <v>0</v>
      </c>
      <c r="Z16" s="441">
        <f>+'PE-3'!AX70*100</f>
        <v>0</v>
      </c>
      <c r="AA16" s="441">
        <f>+'PE-3'!AY70*100</f>
        <v>0</v>
      </c>
      <c r="AB16" s="441">
        <f>+'PE-3'!AZ70*100</f>
        <v>0</v>
      </c>
      <c r="AC16" s="441">
        <f>+'PE-3'!BA70*100</f>
        <v>0</v>
      </c>
      <c r="AD16" s="441">
        <f>+'PE-3'!BB70*100</f>
        <v>0</v>
      </c>
      <c r="AE16" s="441">
        <f>+'PE-3'!BC70*100</f>
        <v>0</v>
      </c>
      <c r="AF16" s="441">
        <f>+'PE-3'!BD70*100</f>
        <v>0</v>
      </c>
      <c r="AG16" s="441">
        <f>+'PE-3'!BE70*100</f>
        <v>0</v>
      </c>
      <c r="AH16" s="441">
        <f>+'PE-3'!BF70*100</f>
        <v>0</v>
      </c>
      <c r="AI16" s="441">
        <f>+'PE-3'!BG70*100</f>
        <v>0</v>
      </c>
      <c r="AJ16" s="441">
        <f>+'PE-3'!BH70*100</f>
        <v>0</v>
      </c>
      <c r="AK16" s="441">
        <f>+'PE-3'!BI70*100</f>
        <v>0</v>
      </c>
      <c r="AL16" s="441">
        <f>+'PE-3'!BJ70*100</f>
        <v>0</v>
      </c>
      <c r="AM16" s="441">
        <f>+'PE-3'!BK70*100</f>
        <v>0</v>
      </c>
      <c r="AN16" s="441">
        <f>+'PE-3'!BL70*100</f>
        <v>0</v>
      </c>
      <c r="AO16" s="441">
        <f>+'PE-3'!BM70*100</f>
        <v>0</v>
      </c>
      <c r="AP16" s="441">
        <f>+'PE-3'!BN70*100</f>
        <v>0</v>
      </c>
      <c r="AQ16" s="441">
        <f>+'PE-3'!BO70*100</f>
        <v>0</v>
      </c>
      <c r="AR16" s="441">
        <f>+'PE-3'!BP70*100</f>
        <v>0</v>
      </c>
      <c r="AS16" s="441">
        <f>+'PE-3'!BQ70*100</f>
        <v>0</v>
      </c>
      <c r="AT16" s="441">
        <f>+'PE-3'!BR70*100</f>
        <v>0</v>
      </c>
      <c r="AU16" s="441">
        <f>+'PE-3'!BS70*100</f>
        <v>0</v>
      </c>
      <c r="AV16" s="441">
        <f>+'PE-3'!BT70*100</f>
        <v>0</v>
      </c>
      <c r="AW16" s="441">
        <f>+'PE-3'!BU70*100</f>
        <v>0</v>
      </c>
      <c r="AX16" s="441">
        <f>+'PE-3'!BV70*100</f>
        <v>0</v>
      </c>
      <c r="AY16" s="441">
        <f>+'PE-3'!BW70*100</f>
        <v>0</v>
      </c>
      <c r="AZ16" s="441">
        <f>+'PE-3'!BX70*100</f>
        <v>0</v>
      </c>
      <c r="BA16" s="441">
        <f>+'PE-3'!BY70*100</f>
        <v>0</v>
      </c>
      <c r="BB16" s="441">
        <f>+'PE-3'!BZ70*100</f>
        <v>0</v>
      </c>
      <c r="BC16" s="441">
        <f>+'PE-3'!CA70*100</f>
        <v>0</v>
      </c>
      <c r="BD16" s="441">
        <f>+'PE-3'!CB70*100</f>
        <v>0</v>
      </c>
      <c r="BE16" s="441">
        <f>+'PE-3'!CC70*100</f>
        <v>0</v>
      </c>
      <c r="BF16" s="441">
        <f>+'PE-3'!CD70*100</f>
        <v>0</v>
      </c>
      <c r="BG16" s="441">
        <f>+'PE-3'!CE70*100</f>
        <v>0</v>
      </c>
      <c r="BH16" s="441">
        <f>+'PE-3'!CF70*100</f>
        <v>0</v>
      </c>
      <c r="BI16" s="441">
        <f>+'PE-3'!CG70*100</f>
        <v>0</v>
      </c>
      <c r="BJ16" s="441">
        <f>+'PE-3'!CH70*100</f>
        <v>0</v>
      </c>
      <c r="BK16" s="441">
        <f>+'PE-3'!CI70*100</f>
        <v>0</v>
      </c>
    </row>
    <row r="17" spans="1:63">
      <c r="A17" s="423" t="str">
        <f>'R-sgp'!A17</f>
        <v/>
      </c>
      <c r="B17" s="423" t="str">
        <f>+'R-sgp'!B17</f>
        <v/>
      </c>
      <c r="C17" s="431" t="str">
        <f>+'R-sgp'!C17</f>
        <v/>
      </c>
      <c r="D17" s="441">
        <f>+'PE-3'!AB71*100</f>
        <v>0</v>
      </c>
      <c r="E17" s="441">
        <f>+'PE-3'!AC71*100</f>
        <v>0</v>
      </c>
      <c r="F17" s="441">
        <f>+'PE-3'!AD71*100</f>
        <v>0</v>
      </c>
      <c r="G17" s="441">
        <f>+'PE-3'!AE71*100</f>
        <v>0</v>
      </c>
      <c r="H17" s="441">
        <f>+'PE-3'!AF71*100</f>
        <v>0</v>
      </c>
      <c r="I17" s="441">
        <f>+'PE-3'!AG71*100</f>
        <v>0</v>
      </c>
      <c r="J17" s="441">
        <f>+'PE-3'!AH71*100</f>
        <v>0</v>
      </c>
      <c r="K17" s="441">
        <f>+'PE-3'!AI71*100</f>
        <v>0</v>
      </c>
      <c r="L17" s="441">
        <f>+'PE-3'!AJ71*100</f>
        <v>0</v>
      </c>
      <c r="M17" s="441">
        <f>+'PE-3'!AK71*100</f>
        <v>0</v>
      </c>
      <c r="N17" s="441">
        <f>+'PE-3'!AL71*100</f>
        <v>0</v>
      </c>
      <c r="O17" s="441">
        <f>+'PE-3'!AM71*100</f>
        <v>0</v>
      </c>
      <c r="P17" s="441">
        <f>+'PE-3'!AN71*100</f>
        <v>0</v>
      </c>
      <c r="Q17" s="441">
        <f>+'PE-3'!AO71*100</f>
        <v>0</v>
      </c>
      <c r="R17" s="441">
        <f>+'PE-3'!AP71*100</f>
        <v>0</v>
      </c>
      <c r="S17" s="441">
        <f>+'PE-3'!AQ71*100</f>
        <v>0</v>
      </c>
      <c r="T17" s="441">
        <f>+'PE-3'!AR71*100</f>
        <v>0</v>
      </c>
      <c r="U17" s="441">
        <f>+'PE-3'!AS71*100</f>
        <v>0</v>
      </c>
      <c r="V17" s="441">
        <f>+'PE-3'!AT71*100</f>
        <v>0</v>
      </c>
      <c r="W17" s="441">
        <f>+'PE-3'!AU71*100</f>
        <v>0</v>
      </c>
      <c r="X17" s="441">
        <f>+'PE-3'!AV71*100</f>
        <v>0</v>
      </c>
      <c r="Y17" s="441">
        <f>+'PE-3'!AW71*100</f>
        <v>0</v>
      </c>
      <c r="Z17" s="441">
        <f>+'PE-3'!AX71*100</f>
        <v>0</v>
      </c>
      <c r="AA17" s="441">
        <f>+'PE-3'!AY71*100</f>
        <v>0</v>
      </c>
      <c r="AB17" s="441">
        <f>+'PE-3'!AZ71*100</f>
        <v>0</v>
      </c>
      <c r="AC17" s="441">
        <f>+'PE-3'!BA71*100</f>
        <v>0</v>
      </c>
      <c r="AD17" s="441">
        <f>+'PE-3'!BB71*100</f>
        <v>0</v>
      </c>
      <c r="AE17" s="441">
        <f>+'PE-3'!BC71*100</f>
        <v>0</v>
      </c>
      <c r="AF17" s="441">
        <f>+'PE-3'!BD71*100</f>
        <v>0</v>
      </c>
      <c r="AG17" s="441">
        <f>+'PE-3'!BE71*100</f>
        <v>0</v>
      </c>
      <c r="AH17" s="441">
        <f>+'PE-3'!BF71*100</f>
        <v>0</v>
      </c>
      <c r="AI17" s="441">
        <f>+'PE-3'!BG71*100</f>
        <v>0</v>
      </c>
      <c r="AJ17" s="441">
        <f>+'PE-3'!BH71*100</f>
        <v>0</v>
      </c>
      <c r="AK17" s="441">
        <f>+'PE-3'!BI71*100</f>
        <v>0</v>
      </c>
      <c r="AL17" s="441">
        <f>+'PE-3'!BJ71*100</f>
        <v>0</v>
      </c>
      <c r="AM17" s="441">
        <f>+'PE-3'!BK71*100</f>
        <v>0</v>
      </c>
      <c r="AN17" s="441">
        <f>+'PE-3'!BL71*100</f>
        <v>0</v>
      </c>
      <c r="AO17" s="441">
        <f>+'PE-3'!BM71*100</f>
        <v>0</v>
      </c>
      <c r="AP17" s="441">
        <f>+'PE-3'!BN71*100</f>
        <v>0</v>
      </c>
      <c r="AQ17" s="441">
        <f>+'PE-3'!BO71*100</f>
        <v>0</v>
      </c>
      <c r="AR17" s="441">
        <f>+'PE-3'!BP71*100</f>
        <v>0</v>
      </c>
      <c r="AS17" s="441">
        <f>+'PE-3'!BQ71*100</f>
        <v>0</v>
      </c>
      <c r="AT17" s="441">
        <f>+'PE-3'!BR71*100</f>
        <v>0</v>
      </c>
      <c r="AU17" s="441">
        <f>+'PE-3'!BS71*100</f>
        <v>0</v>
      </c>
      <c r="AV17" s="441">
        <f>+'PE-3'!BT71*100</f>
        <v>0</v>
      </c>
      <c r="AW17" s="441">
        <f>+'PE-3'!BU71*100</f>
        <v>0</v>
      </c>
      <c r="AX17" s="441">
        <f>+'PE-3'!BV71*100</f>
        <v>0</v>
      </c>
      <c r="AY17" s="441">
        <f>+'PE-3'!BW71*100</f>
        <v>0</v>
      </c>
      <c r="AZ17" s="441">
        <f>+'PE-3'!BX71*100</f>
        <v>0</v>
      </c>
      <c r="BA17" s="441">
        <f>+'PE-3'!BY71*100</f>
        <v>0</v>
      </c>
      <c r="BB17" s="441">
        <f>+'PE-3'!BZ71*100</f>
        <v>0</v>
      </c>
      <c r="BC17" s="441">
        <f>+'PE-3'!CA71*100</f>
        <v>0</v>
      </c>
      <c r="BD17" s="441">
        <f>+'PE-3'!CB71*100</f>
        <v>0</v>
      </c>
      <c r="BE17" s="441">
        <f>+'PE-3'!CC71*100</f>
        <v>0</v>
      </c>
      <c r="BF17" s="441">
        <f>+'PE-3'!CD71*100</f>
        <v>0</v>
      </c>
      <c r="BG17" s="441">
        <f>+'PE-3'!CE71*100</f>
        <v>0</v>
      </c>
      <c r="BH17" s="441">
        <f>+'PE-3'!CF71*100</f>
        <v>0</v>
      </c>
      <c r="BI17" s="441">
        <f>+'PE-3'!CG71*100</f>
        <v>0</v>
      </c>
      <c r="BJ17" s="441">
        <f>+'PE-3'!CH71*100</f>
        <v>0</v>
      </c>
      <c r="BK17" s="441">
        <f>+'PE-3'!CI71*100</f>
        <v>0</v>
      </c>
    </row>
    <row r="18" spans="1:63">
      <c r="A18" s="423" t="str">
        <f>'R-sgp'!A18</f>
        <v/>
      </c>
      <c r="B18" s="423" t="str">
        <f>+'R-sgp'!B18</f>
        <v/>
      </c>
      <c r="C18" s="431" t="str">
        <f>+'R-sgp'!C18</f>
        <v/>
      </c>
      <c r="D18" s="441">
        <f>+'PE-3'!AB72*100</f>
        <v>0</v>
      </c>
      <c r="E18" s="441">
        <f>+'PE-3'!AC72*100</f>
        <v>0</v>
      </c>
      <c r="F18" s="441">
        <f>+'PE-3'!AD72*100</f>
        <v>0</v>
      </c>
      <c r="G18" s="441">
        <f>+'PE-3'!AE72*100</f>
        <v>0</v>
      </c>
      <c r="H18" s="441">
        <f>+'PE-3'!AF72*100</f>
        <v>0</v>
      </c>
      <c r="I18" s="441">
        <f>+'PE-3'!AG72*100</f>
        <v>0</v>
      </c>
      <c r="J18" s="441">
        <f>+'PE-3'!AH72*100</f>
        <v>0</v>
      </c>
      <c r="K18" s="441">
        <f>+'PE-3'!AI72*100</f>
        <v>0</v>
      </c>
      <c r="L18" s="441">
        <f>+'PE-3'!AJ72*100</f>
        <v>0</v>
      </c>
      <c r="M18" s="441">
        <f>+'PE-3'!AK72*100</f>
        <v>0</v>
      </c>
      <c r="N18" s="441">
        <f>+'PE-3'!AL72*100</f>
        <v>0</v>
      </c>
      <c r="O18" s="441">
        <f>+'PE-3'!AM72*100</f>
        <v>0</v>
      </c>
      <c r="P18" s="441">
        <f>+'PE-3'!AN72*100</f>
        <v>0</v>
      </c>
      <c r="Q18" s="441">
        <f>+'PE-3'!AO72*100</f>
        <v>0</v>
      </c>
      <c r="R18" s="441">
        <f>+'PE-3'!AP72*100</f>
        <v>0</v>
      </c>
      <c r="S18" s="441">
        <f>+'PE-3'!AQ72*100</f>
        <v>0</v>
      </c>
      <c r="T18" s="441">
        <f>+'PE-3'!AR72*100</f>
        <v>0</v>
      </c>
      <c r="U18" s="441">
        <f>+'PE-3'!AS72*100</f>
        <v>0</v>
      </c>
      <c r="V18" s="441">
        <f>+'PE-3'!AT72*100</f>
        <v>0</v>
      </c>
      <c r="W18" s="441">
        <f>+'PE-3'!AU72*100</f>
        <v>0</v>
      </c>
      <c r="X18" s="441">
        <f>+'PE-3'!AV72*100</f>
        <v>0</v>
      </c>
      <c r="Y18" s="441">
        <f>+'PE-3'!AW72*100</f>
        <v>0</v>
      </c>
      <c r="Z18" s="441">
        <f>+'PE-3'!AX72*100</f>
        <v>0</v>
      </c>
      <c r="AA18" s="441">
        <f>+'PE-3'!AY72*100</f>
        <v>0</v>
      </c>
      <c r="AB18" s="441">
        <f>+'PE-3'!AZ72*100</f>
        <v>0</v>
      </c>
      <c r="AC18" s="441">
        <f>+'PE-3'!BA72*100</f>
        <v>0</v>
      </c>
      <c r="AD18" s="441">
        <f>+'PE-3'!BB72*100</f>
        <v>0</v>
      </c>
      <c r="AE18" s="441">
        <f>+'PE-3'!BC72*100</f>
        <v>0</v>
      </c>
      <c r="AF18" s="441">
        <f>+'PE-3'!BD72*100</f>
        <v>0</v>
      </c>
      <c r="AG18" s="441">
        <f>+'PE-3'!BE72*100</f>
        <v>0</v>
      </c>
      <c r="AH18" s="441">
        <f>+'PE-3'!BF72*100</f>
        <v>0</v>
      </c>
      <c r="AI18" s="441">
        <f>+'PE-3'!BG72*100</f>
        <v>0</v>
      </c>
      <c r="AJ18" s="441">
        <f>+'PE-3'!BH72*100</f>
        <v>0</v>
      </c>
      <c r="AK18" s="441">
        <f>+'PE-3'!BI72*100</f>
        <v>0</v>
      </c>
      <c r="AL18" s="441">
        <f>+'PE-3'!BJ72*100</f>
        <v>0</v>
      </c>
      <c r="AM18" s="441">
        <f>+'PE-3'!BK72*100</f>
        <v>0</v>
      </c>
      <c r="AN18" s="441">
        <f>+'PE-3'!BL72*100</f>
        <v>0</v>
      </c>
      <c r="AO18" s="441">
        <f>+'PE-3'!BM72*100</f>
        <v>0</v>
      </c>
      <c r="AP18" s="441">
        <f>+'PE-3'!BN72*100</f>
        <v>0</v>
      </c>
      <c r="AQ18" s="441">
        <f>+'PE-3'!BO72*100</f>
        <v>0</v>
      </c>
      <c r="AR18" s="441">
        <f>+'PE-3'!BP72*100</f>
        <v>0</v>
      </c>
      <c r="AS18" s="441">
        <f>+'PE-3'!BQ72*100</f>
        <v>0</v>
      </c>
      <c r="AT18" s="441">
        <f>+'PE-3'!BR72*100</f>
        <v>0</v>
      </c>
      <c r="AU18" s="441">
        <f>+'PE-3'!BS72*100</f>
        <v>0</v>
      </c>
      <c r="AV18" s="441">
        <f>+'PE-3'!BT72*100</f>
        <v>0</v>
      </c>
      <c r="AW18" s="441">
        <f>+'PE-3'!BU72*100</f>
        <v>0</v>
      </c>
      <c r="AX18" s="441">
        <f>+'PE-3'!BV72*100</f>
        <v>0</v>
      </c>
      <c r="AY18" s="441">
        <f>+'PE-3'!BW72*100</f>
        <v>0</v>
      </c>
      <c r="AZ18" s="441">
        <f>+'PE-3'!BX72*100</f>
        <v>0</v>
      </c>
      <c r="BA18" s="441">
        <f>+'PE-3'!BY72*100</f>
        <v>0</v>
      </c>
      <c r="BB18" s="441">
        <f>+'PE-3'!BZ72*100</f>
        <v>0</v>
      </c>
      <c r="BC18" s="441">
        <f>+'PE-3'!CA72*100</f>
        <v>0</v>
      </c>
      <c r="BD18" s="441">
        <f>+'PE-3'!CB72*100</f>
        <v>0</v>
      </c>
      <c r="BE18" s="441">
        <f>+'PE-3'!CC72*100</f>
        <v>0</v>
      </c>
      <c r="BF18" s="441">
        <f>+'PE-3'!CD72*100</f>
        <v>0</v>
      </c>
      <c r="BG18" s="441">
        <f>+'PE-3'!CE72*100</f>
        <v>0</v>
      </c>
      <c r="BH18" s="441">
        <f>+'PE-3'!CF72*100</f>
        <v>0</v>
      </c>
      <c r="BI18" s="441">
        <f>+'PE-3'!CG72*100</f>
        <v>0</v>
      </c>
      <c r="BJ18" s="441">
        <f>+'PE-3'!CH72*100</f>
        <v>0</v>
      </c>
      <c r="BK18" s="441">
        <f>+'PE-3'!CI72*100</f>
        <v>0</v>
      </c>
    </row>
    <row r="19" spans="1:63">
      <c r="A19" s="423" t="str">
        <f>'R-sgp'!A19</f>
        <v/>
      </c>
      <c r="B19" s="423" t="str">
        <f>+'R-sgp'!B19</f>
        <v/>
      </c>
      <c r="C19" s="431" t="str">
        <f>+'R-sgp'!C19</f>
        <v/>
      </c>
      <c r="D19" s="441">
        <f>+'PE-3'!AB73*100</f>
        <v>0</v>
      </c>
      <c r="E19" s="441">
        <f>+'PE-3'!AC73*100</f>
        <v>0</v>
      </c>
      <c r="F19" s="441">
        <f>+'PE-3'!AD73*100</f>
        <v>0</v>
      </c>
      <c r="G19" s="441">
        <f>+'PE-3'!AE73*100</f>
        <v>0</v>
      </c>
      <c r="H19" s="441">
        <f>+'PE-3'!AF73*100</f>
        <v>0</v>
      </c>
      <c r="I19" s="441">
        <f>+'PE-3'!AG73*100</f>
        <v>0</v>
      </c>
      <c r="J19" s="441">
        <f>+'PE-3'!AH73*100</f>
        <v>0</v>
      </c>
      <c r="K19" s="441">
        <f>+'PE-3'!AI73*100</f>
        <v>0</v>
      </c>
      <c r="L19" s="441">
        <f>+'PE-3'!AJ73*100</f>
        <v>0</v>
      </c>
      <c r="M19" s="441">
        <f>+'PE-3'!AK73*100</f>
        <v>0</v>
      </c>
      <c r="N19" s="441">
        <f>+'PE-3'!AL73*100</f>
        <v>0</v>
      </c>
      <c r="O19" s="441">
        <f>+'PE-3'!AM73*100</f>
        <v>0</v>
      </c>
      <c r="P19" s="441">
        <f>+'PE-3'!AN73*100</f>
        <v>0</v>
      </c>
      <c r="Q19" s="441">
        <f>+'PE-3'!AO73*100</f>
        <v>0</v>
      </c>
      <c r="R19" s="441">
        <f>+'PE-3'!AP73*100</f>
        <v>0</v>
      </c>
      <c r="S19" s="441">
        <f>+'PE-3'!AQ73*100</f>
        <v>0</v>
      </c>
      <c r="T19" s="441">
        <f>+'PE-3'!AR73*100</f>
        <v>0</v>
      </c>
      <c r="U19" s="441">
        <f>+'PE-3'!AS73*100</f>
        <v>0</v>
      </c>
      <c r="V19" s="441">
        <f>+'PE-3'!AT73*100</f>
        <v>0</v>
      </c>
      <c r="W19" s="441">
        <f>+'PE-3'!AU73*100</f>
        <v>0</v>
      </c>
      <c r="X19" s="441">
        <f>+'PE-3'!AV73*100</f>
        <v>0</v>
      </c>
      <c r="Y19" s="441">
        <f>+'PE-3'!AW73*100</f>
        <v>0</v>
      </c>
      <c r="Z19" s="441">
        <f>+'PE-3'!AX73*100</f>
        <v>0</v>
      </c>
      <c r="AA19" s="441">
        <f>+'PE-3'!AY73*100</f>
        <v>0</v>
      </c>
      <c r="AB19" s="441">
        <f>+'PE-3'!AZ73*100</f>
        <v>0</v>
      </c>
      <c r="AC19" s="441">
        <f>+'PE-3'!BA73*100</f>
        <v>0</v>
      </c>
      <c r="AD19" s="441">
        <f>+'PE-3'!BB73*100</f>
        <v>0</v>
      </c>
      <c r="AE19" s="441">
        <f>+'PE-3'!BC73*100</f>
        <v>0</v>
      </c>
      <c r="AF19" s="441">
        <f>+'PE-3'!BD73*100</f>
        <v>0</v>
      </c>
      <c r="AG19" s="441">
        <f>+'PE-3'!BE73*100</f>
        <v>0</v>
      </c>
      <c r="AH19" s="441">
        <f>+'PE-3'!BF73*100</f>
        <v>0</v>
      </c>
      <c r="AI19" s="441">
        <f>+'PE-3'!BG73*100</f>
        <v>0</v>
      </c>
      <c r="AJ19" s="441">
        <f>+'PE-3'!BH73*100</f>
        <v>0</v>
      </c>
      <c r="AK19" s="441">
        <f>+'PE-3'!BI73*100</f>
        <v>0</v>
      </c>
      <c r="AL19" s="441">
        <f>+'PE-3'!BJ73*100</f>
        <v>0</v>
      </c>
      <c r="AM19" s="441">
        <f>+'PE-3'!BK73*100</f>
        <v>0</v>
      </c>
      <c r="AN19" s="441">
        <f>+'PE-3'!BL73*100</f>
        <v>0</v>
      </c>
      <c r="AO19" s="441">
        <f>+'PE-3'!BM73*100</f>
        <v>0</v>
      </c>
      <c r="AP19" s="441">
        <f>+'PE-3'!BN73*100</f>
        <v>0</v>
      </c>
      <c r="AQ19" s="441">
        <f>+'PE-3'!BO73*100</f>
        <v>0</v>
      </c>
      <c r="AR19" s="441">
        <f>+'PE-3'!BP73*100</f>
        <v>0</v>
      </c>
      <c r="AS19" s="441">
        <f>+'PE-3'!BQ73*100</f>
        <v>0</v>
      </c>
      <c r="AT19" s="441">
        <f>+'PE-3'!BR73*100</f>
        <v>0</v>
      </c>
      <c r="AU19" s="441">
        <f>+'PE-3'!BS73*100</f>
        <v>0</v>
      </c>
      <c r="AV19" s="441">
        <f>+'PE-3'!BT73*100</f>
        <v>0</v>
      </c>
      <c r="AW19" s="441">
        <f>+'PE-3'!BU73*100</f>
        <v>0</v>
      </c>
      <c r="AX19" s="441">
        <f>+'PE-3'!BV73*100</f>
        <v>0</v>
      </c>
      <c r="AY19" s="441">
        <f>+'PE-3'!BW73*100</f>
        <v>0</v>
      </c>
      <c r="AZ19" s="441">
        <f>+'PE-3'!BX73*100</f>
        <v>0</v>
      </c>
      <c r="BA19" s="441">
        <f>+'PE-3'!BY73*100</f>
        <v>0</v>
      </c>
      <c r="BB19" s="441">
        <f>+'PE-3'!BZ73*100</f>
        <v>0</v>
      </c>
      <c r="BC19" s="441">
        <f>+'PE-3'!CA73*100</f>
        <v>0</v>
      </c>
      <c r="BD19" s="441">
        <f>+'PE-3'!CB73*100</f>
        <v>0</v>
      </c>
      <c r="BE19" s="441">
        <f>+'PE-3'!CC73*100</f>
        <v>0</v>
      </c>
      <c r="BF19" s="441">
        <f>+'PE-3'!CD73*100</f>
        <v>0</v>
      </c>
      <c r="BG19" s="441">
        <f>+'PE-3'!CE73*100</f>
        <v>0</v>
      </c>
      <c r="BH19" s="441">
        <f>+'PE-3'!CF73*100</f>
        <v>0</v>
      </c>
      <c r="BI19" s="441">
        <f>+'PE-3'!CG73*100</f>
        <v>0</v>
      </c>
      <c r="BJ19" s="441">
        <f>+'PE-3'!CH73*100</f>
        <v>0</v>
      </c>
      <c r="BK19" s="441">
        <f>+'PE-3'!CI73*100</f>
        <v>0</v>
      </c>
    </row>
    <row r="20" spans="1:63">
      <c r="A20" s="423" t="str">
        <f>'R-sgp'!A20</f>
        <v/>
      </c>
      <c r="B20" s="423" t="str">
        <f>+'R-sgp'!B20</f>
        <v/>
      </c>
      <c r="C20" s="431" t="str">
        <f>+'R-sgp'!C20</f>
        <v/>
      </c>
      <c r="D20" s="441">
        <f>+'PE-3'!AB74*100</f>
        <v>0</v>
      </c>
      <c r="E20" s="441">
        <f>+'PE-3'!AC74*100</f>
        <v>0</v>
      </c>
      <c r="F20" s="441">
        <f>+'PE-3'!AD74*100</f>
        <v>0</v>
      </c>
      <c r="G20" s="441">
        <f>+'PE-3'!AE74*100</f>
        <v>0</v>
      </c>
      <c r="H20" s="441">
        <f>+'PE-3'!AF74*100</f>
        <v>0</v>
      </c>
      <c r="I20" s="441">
        <f>+'PE-3'!AG74*100</f>
        <v>0</v>
      </c>
      <c r="J20" s="441">
        <f>+'PE-3'!AH74*100</f>
        <v>0</v>
      </c>
      <c r="K20" s="441">
        <f>+'PE-3'!AI74*100</f>
        <v>0</v>
      </c>
      <c r="L20" s="441">
        <f>+'PE-3'!AJ74*100</f>
        <v>0</v>
      </c>
      <c r="M20" s="441">
        <f>+'PE-3'!AK74*100</f>
        <v>0</v>
      </c>
      <c r="N20" s="441">
        <f>+'PE-3'!AL74*100</f>
        <v>0</v>
      </c>
      <c r="O20" s="441">
        <f>+'PE-3'!AM74*100</f>
        <v>0</v>
      </c>
      <c r="P20" s="441">
        <f>+'PE-3'!AN74*100</f>
        <v>0</v>
      </c>
      <c r="Q20" s="441">
        <f>+'PE-3'!AO74*100</f>
        <v>0</v>
      </c>
      <c r="R20" s="441">
        <f>+'PE-3'!AP74*100</f>
        <v>0</v>
      </c>
      <c r="S20" s="441">
        <f>+'PE-3'!AQ74*100</f>
        <v>0</v>
      </c>
      <c r="T20" s="441">
        <f>+'PE-3'!AR74*100</f>
        <v>0</v>
      </c>
      <c r="U20" s="441">
        <f>+'PE-3'!AS74*100</f>
        <v>0</v>
      </c>
      <c r="V20" s="441">
        <f>+'PE-3'!AT74*100</f>
        <v>0</v>
      </c>
      <c r="W20" s="441">
        <f>+'PE-3'!AU74*100</f>
        <v>0</v>
      </c>
      <c r="X20" s="441">
        <f>+'PE-3'!AV74*100</f>
        <v>0</v>
      </c>
      <c r="Y20" s="441">
        <f>+'PE-3'!AW74*100</f>
        <v>0</v>
      </c>
      <c r="Z20" s="441">
        <f>+'PE-3'!AX74*100</f>
        <v>0</v>
      </c>
      <c r="AA20" s="441">
        <f>+'PE-3'!AY74*100</f>
        <v>0</v>
      </c>
      <c r="AB20" s="441">
        <f>+'PE-3'!AZ74*100</f>
        <v>0</v>
      </c>
      <c r="AC20" s="441">
        <f>+'PE-3'!BA74*100</f>
        <v>0</v>
      </c>
      <c r="AD20" s="441">
        <f>+'PE-3'!BB74*100</f>
        <v>0</v>
      </c>
      <c r="AE20" s="441">
        <f>+'PE-3'!BC74*100</f>
        <v>0</v>
      </c>
      <c r="AF20" s="441">
        <f>+'PE-3'!BD74*100</f>
        <v>0</v>
      </c>
      <c r="AG20" s="441">
        <f>+'PE-3'!BE74*100</f>
        <v>0</v>
      </c>
      <c r="AH20" s="441">
        <f>+'PE-3'!BF74*100</f>
        <v>0</v>
      </c>
      <c r="AI20" s="441">
        <f>+'PE-3'!BG74*100</f>
        <v>0</v>
      </c>
      <c r="AJ20" s="441">
        <f>+'PE-3'!BH74*100</f>
        <v>0</v>
      </c>
      <c r="AK20" s="441">
        <f>+'PE-3'!BI74*100</f>
        <v>0</v>
      </c>
      <c r="AL20" s="441">
        <f>+'PE-3'!BJ74*100</f>
        <v>0</v>
      </c>
      <c r="AM20" s="441">
        <f>+'PE-3'!BK74*100</f>
        <v>0</v>
      </c>
      <c r="AN20" s="441">
        <f>+'PE-3'!BL74*100</f>
        <v>0</v>
      </c>
      <c r="AO20" s="441">
        <f>+'PE-3'!BM74*100</f>
        <v>0</v>
      </c>
      <c r="AP20" s="441">
        <f>+'PE-3'!BN74*100</f>
        <v>0</v>
      </c>
      <c r="AQ20" s="441">
        <f>+'PE-3'!BO74*100</f>
        <v>0</v>
      </c>
      <c r="AR20" s="441">
        <f>+'PE-3'!BP74*100</f>
        <v>0</v>
      </c>
      <c r="AS20" s="441">
        <f>+'PE-3'!BQ74*100</f>
        <v>0</v>
      </c>
      <c r="AT20" s="441">
        <f>+'PE-3'!BR74*100</f>
        <v>0</v>
      </c>
      <c r="AU20" s="441">
        <f>+'PE-3'!BS74*100</f>
        <v>0</v>
      </c>
      <c r="AV20" s="441">
        <f>+'PE-3'!BT74*100</f>
        <v>0</v>
      </c>
      <c r="AW20" s="441">
        <f>+'PE-3'!BU74*100</f>
        <v>0</v>
      </c>
      <c r="AX20" s="441">
        <f>+'PE-3'!BV74*100</f>
        <v>0</v>
      </c>
      <c r="AY20" s="441">
        <f>+'PE-3'!BW74*100</f>
        <v>0</v>
      </c>
      <c r="AZ20" s="441">
        <f>+'PE-3'!BX74*100</f>
        <v>0</v>
      </c>
      <c r="BA20" s="441">
        <f>+'PE-3'!BY74*100</f>
        <v>0</v>
      </c>
      <c r="BB20" s="441">
        <f>+'PE-3'!BZ74*100</f>
        <v>0</v>
      </c>
      <c r="BC20" s="441">
        <f>+'PE-3'!CA74*100</f>
        <v>0</v>
      </c>
      <c r="BD20" s="441">
        <f>+'PE-3'!CB74*100</f>
        <v>0</v>
      </c>
      <c r="BE20" s="441">
        <f>+'PE-3'!CC74*100</f>
        <v>0</v>
      </c>
      <c r="BF20" s="441">
        <f>+'PE-3'!CD74*100</f>
        <v>0</v>
      </c>
      <c r="BG20" s="441">
        <f>+'PE-3'!CE74*100</f>
        <v>0</v>
      </c>
      <c r="BH20" s="441">
        <f>+'PE-3'!CF74*100</f>
        <v>0</v>
      </c>
      <c r="BI20" s="441">
        <f>+'PE-3'!CG74*100</f>
        <v>0</v>
      </c>
      <c r="BJ20" s="441">
        <f>+'PE-3'!CH74*100</f>
        <v>0</v>
      </c>
      <c r="BK20" s="441">
        <f>+'PE-3'!CI74*100</f>
        <v>0</v>
      </c>
    </row>
    <row r="21" spans="1:63">
      <c r="A21" s="423" t="str">
        <f>'R-sgp'!A21</f>
        <v/>
      </c>
      <c r="B21" s="423" t="str">
        <f>+'R-sgp'!B21</f>
        <v/>
      </c>
      <c r="C21" s="431" t="str">
        <f>+'R-sgp'!C21</f>
        <v/>
      </c>
      <c r="D21" s="441">
        <f>+'PE-3'!AB75*100</f>
        <v>0</v>
      </c>
      <c r="E21" s="441">
        <f>+'PE-3'!AC75*100</f>
        <v>0</v>
      </c>
      <c r="F21" s="441">
        <f>+'PE-3'!AD75*100</f>
        <v>0</v>
      </c>
      <c r="G21" s="441">
        <f>+'PE-3'!AE75*100</f>
        <v>0</v>
      </c>
      <c r="H21" s="441">
        <f>+'PE-3'!AF75*100</f>
        <v>0</v>
      </c>
      <c r="I21" s="441">
        <f>+'PE-3'!AG75*100</f>
        <v>0</v>
      </c>
      <c r="J21" s="441">
        <f>+'PE-3'!AH75*100</f>
        <v>0</v>
      </c>
      <c r="K21" s="441">
        <f>+'PE-3'!AI75*100</f>
        <v>0</v>
      </c>
      <c r="L21" s="441">
        <f>+'PE-3'!AJ75*100</f>
        <v>0</v>
      </c>
      <c r="M21" s="441">
        <f>+'PE-3'!AK75*100</f>
        <v>0</v>
      </c>
      <c r="N21" s="441">
        <f>+'PE-3'!AL75*100</f>
        <v>0</v>
      </c>
      <c r="O21" s="441">
        <f>+'PE-3'!AM75*100</f>
        <v>0</v>
      </c>
      <c r="P21" s="441">
        <f>+'PE-3'!AN75*100</f>
        <v>0</v>
      </c>
      <c r="Q21" s="441">
        <f>+'PE-3'!AO75*100</f>
        <v>0</v>
      </c>
      <c r="R21" s="441">
        <f>+'PE-3'!AP75*100</f>
        <v>0</v>
      </c>
      <c r="S21" s="441">
        <f>+'PE-3'!AQ75*100</f>
        <v>0</v>
      </c>
      <c r="T21" s="441">
        <f>+'PE-3'!AR75*100</f>
        <v>0</v>
      </c>
      <c r="U21" s="441">
        <f>+'PE-3'!AS75*100</f>
        <v>0</v>
      </c>
      <c r="V21" s="441">
        <f>+'PE-3'!AT75*100</f>
        <v>0</v>
      </c>
      <c r="W21" s="441">
        <f>+'PE-3'!AU75*100</f>
        <v>0</v>
      </c>
      <c r="X21" s="441">
        <f>+'PE-3'!AV75*100</f>
        <v>0</v>
      </c>
      <c r="Y21" s="441">
        <f>+'PE-3'!AW75*100</f>
        <v>0</v>
      </c>
      <c r="Z21" s="441">
        <f>+'PE-3'!AX75*100</f>
        <v>0</v>
      </c>
      <c r="AA21" s="441">
        <f>+'PE-3'!AY75*100</f>
        <v>0</v>
      </c>
      <c r="AB21" s="441">
        <f>+'PE-3'!AZ75*100</f>
        <v>0</v>
      </c>
      <c r="AC21" s="441">
        <f>+'PE-3'!BA75*100</f>
        <v>0</v>
      </c>
      <c r="AD21" s="441">
        <f>+'PE-3'!BB75*100</f>
        <v>0</v>
      </c>
      <c r="AE21" s="441">
        <f>+'PE-3'!BC75*100</f>
        <v>0</v>
      </c>
      <c r="AF21" s="441">
        <f>+'PE-3'!BD75*100</f>
        <v>0</v>
      </c>
      <c r="AG21" s="441">
        <f>+'PE-3'!BE75*100</f>
        <v>0</v>
      </c>
      <c r="AH21" s="441">
        <f>+'PE-3'!BF75*100</f>
        <v>0</v>
      </c>
      <c r="AI21" s="441">
        <f>+'PE-3'!BG75*100</f>
        <v>0</v>
      </c>
      <c r="AJ21" s="441">
        <f>+'PE-3'!BH75*100</f>
        <v>0</v>
      </c>
      <c r="AK21" s="441">
        <f>+'PE-3'!BI75*100</f>
        <v>0</v>
      </c>
      <c r="AL21" s="441">
        <f>+'PE-3'!BJ75*100</f>
        <v>0</v>
      </c>
      <c r="AM21" s="441">
        <f>+'PE-3'!BK75*100</f>
        <v>0</v>
      </c>
      <c r="AN21" s="441">
        <f>+'PE-3'!BL75*100</f>
        <v>0</v>
      </c>
      <c r="AO21" s="441">
        <f>+'PE-3'!BM75*100</f>
        <v>0</v>
      </c>
      <c r="AP21" s="441">
        <f>+'PE-3'!BN75*100</f>
        <v>0</v>
      </c>
      <c r="AQ21" s="441">
        <f>+'PE-3'!BO75*100</f>
        <v>0</v>
      </c>
      <c r="AR21" s="441">
        <f>+'PE-3'!BP75*100</f>
        <v>0</v>
      </c>
      <c r="AS21" s="441">
        <f>+'PE-3'!BQ75*100</f>
        <v>0</v>
      </c>
      <c r="AT21" s="441">
        <f>+'PE-3'!BR75*100</f>
        <v>0</v>
      </c>
      <c r="AU21" s="441">
        <f>+'PE-3'!BS75*100</f>
        <v>0</v>
      </c>
      <c r="AV21" s="441">
        <f>+'PE-3'!BT75*100</f>
        <v>0</v>
      </c>
      <c r="AW21" s="441">
        <f>+'PE-3'!BU75*100</f>
        <v>0</v>
      </c>
      <c r="AX21" s="441">
        <f>+'PE-3'!BV75*100</f>
        <v>0</v>
      </c>
      <c r="AY21" s="441">
        <f>+'PE-3'!BW75*100</f>
        <v>0</v>
      </c>
      <c r="AZ21" s="441">
        <f>+'PE-3'!BX75*100</f>
        <v>0</v>
      </c>
      <c r="BA21" s="441">
        <f>+'PE-3'!BY75*100</f>
        <v>0</v>
      </c>
      <c r="BB21" s="441">
        <f>+'PE-3'!BZ75*100</f>
        <v>0</v>
      </c>
      <c r="BC21" s="441">
        <f>+'PE-3'!CA75*100</f>
        <v>0</v>
      </c>
      <c r="BD21" s="441">
        <f>+'PE-3'!CB75*100</f>
        <v>0</v>
      </c>
      <c r="BE21" s="441">
        <f>+'PE-3'!CC75*100</f>
        <v>0</v>
      </c>
      <c r="BF21" s="441">
        <f>+'PE-3'!CD75*100</f>
        <v>0</v>
      </c>
      <c r="BG21" s="441">
        <f>+'PE-3'!CE75*100</f>
        <v>0</v>
      </c>
      <c r="BH21" s="441">
        <f>+'PE-3'!CF75*100</f>
        <v>0</v>
      </c>
      <c r="BI21" s="441">
        <f>+'PE-3'!CG75*100</f>
        <v>0</v>
      </c>
      <c r="BJ21" s="441">
        <f>+'PE-3'!CH75*100</f>
        <v>0</v>
      </c>
      <c r="BK21" s="441">
        <f>+'PE-3'!CI75*100</f>
        <v>0</v>
      </c>
    </row>
    <row r="22" spans="1:63">
      <c r="A22" s="423" t="str">
        <f>'R-sgp'!A22</f>
        <v/>
      </c>
      <c r="B22" s="423" t="str">
        <f>+'R-sgp'!B22</f>
        <v/>
      </c>
      <c r="C22" s="431" t="str">
        <f>+'R-sgp'!C22</f>
        <v/>
      </c>
      <c r="D22" s="441">
        <f>+'PE-3'!AB76*100</f>
        <v>0</v>
      </c>
      <c r="E22" s="441">
        <f>+'PE-3'!AC76*100</f>
        <v>0</v>
      </c>
      <c r="F22" s="441">
        <f>+'PE-3'!AD76*100</f>
        <v>0</v>
      </c>
      <c r="G22" s="441">
        <f>+'PE-3'!AE76*100</f>
        <v>0</v>
      </c>
      <c r="H22" s="441">
        <f>+'PE-3'!AF76*100</f>
        <v>0</v>
      </c>
      <c r="I22" s="441">
        <f>+'PE-3'!AG76*100</f>
        <v>0</v>
      </c>
      <c r="J22" s="441">
        <f>+'PE-3'!AH76*100</f>
        <v>0</v>
      </c>
      <c r="K22" s="441">
        <f>+'PE-3'!AI76*100</f>
        <v>0</v>
      </c>
      <c r="L22" s="441">
        <f>+'PE-3'!AJ76*100</f>
        <v>0</v>
      </c>
      <c r="M22" s="441">
        <f>+'PE-3'!AK76*100</f>
        <v>0</v>
      </c>
      <c r="N22" s="441">
        <f>+'PE-3'!AL76*100</f>
        <v>0</v>
      </c>
      <c r="O22" s="441">
        <f>+'PE-3'!AM76*100</f>
        <v>0</v>
      </c>
      <c r="P22" s="441">
        <f>+'PE-3'!AN76*100</f>
        <v>0</v>
      </c>
      <c r="Q22" s="441">
        <f>+'PE-3'!AO76*100</f>
        <v>0</v>
      </c>
      <c r="R22" s="441">
        <f>+'PE-3'!AP76*100</f>
        <v>0</v>
      </c>
      <c r="S22" s="441">
        <f>+'PE-3'!AQ76*100</f>
        <v>0</v>
      </c>
      <c r="T22" s="441">
        <f>+'PE-3'!AR76*100</f>
        <v>0</v>
      </c>
      <c r="U22" s="441">
        <f>+'PE-3'!AS76*100</f>
        <v>0</v>
      </c>
      <c r="V22" s="441">
        <f>+'PE-3'!AT76*100</f>
        <v>0</v>
      </c>
      <c r="W22" s="441">
        <f>+'PE-3'!AU76*100</f>
        <v>0</v>
      </c>
      <c r="X22" s="441">
        <f>+'PE-3'!AV76*100</f>
        <v>0</v>
      </c>
      <c r="Y22" s="441">
        <f>+'PE-3'!AW76*100</f>
        <v>0</v>
      </c>
      <c r="Z22" s="441">
        <f>+'PE-3'!AX76*100</f>
        <v>0</v>
      </c>
      <c r="AA22" s="441">
        <f>+'PE-3'!AY76*100</f>
        <v>0</v>
      </c>
      <c r="AB22" s="441">
        <f>+'PE-3'!AZ76*100</f>
        <v>0</v>
      </c>
      <c r="AC22" s="441">
        <f>+'PE-3'!BA76*100</f>
        <v>0</v>
      </c>
      <c r="AD22" s="441">
        <f>+'PE-3'!BB76*100</f>
        <v>0</v>
      </c>
      <c r="AE22" s="441">
        <f>+'PE-3'!BC76*100</f>
        <v>0</v>
      </c>
      <c r="AF22" s="441">
        <f>+'PE-3'!BD76*100</f>
        <v>0</v>
      </c>
      <c r="AG22" s="441">
        <f>+'PE-3'!BE76*100</f>
        <v>0</v>
      </c>
      <c r="AH22" s="441">
        <f>+'PE-3'!BF76*100</f>
        <v>0</v>
      </c>
      <c r="AI22" s="441">
        <f>+'PE-3'!BG76*100</f>
        <v>0</v>
      </c>
      <c r="AJ22" s="441">
        <f>+'PE-3'!BH76*100</f>
        <v>0</v>
      </c>
      <c r="AK22" s="441">
        <f>+'PE-3'!BI76*100</f>
        <v>0</v>
      </c>
      <c r="AL22" s="441">
        <f>+'PE-3'!BJ76*100</f>
        <v>0</v>
      </c>
      <c r="AM22" s="441">
        <f>+'PE-3'!BK76*100</f>
        <v>0</v>
      </c>
      <c r="AN22" s="441">
        <f>+'PE-3'!BL76*100</f>
        <v>0</v>
      </c>
      <c r="AO22" s="441">
        <f>+'PE-3'!BM76*100</f>
        <v>0</v>
      </c>
      <c r="AP22" s="441">
        <f>+'PE-3'!BN76*100</f>
        <v>0</v>
      </c>
      <c r="AQ22" s="441">
        <f>+'PE-3'!BO76*100</f>
        <v>0</v>
      </c>
      <c r="AR22" s="441">
        <f>+'PE-3'!BP76*100</f>
        <v>0</v>
      </c>
      <c r="AS22" s="441">
        <f>+'PE-3'!BQ76*100</f>
        <v>0</v>
      </c>
      <c r="AT22" s="441">
        <f>+'PE-3'!BR76*100</f>
        <v>0</v>
      </c>
      <c r="AU22" s="441">
        <f>+'PE-3'!BS76*100</f>
        <v>0</v>
      </c>
      <c r="AV22" s="441">
        <f>+'PE-3'!BT76*100</f>
        <v>0</v>
      </c>
      <c r="AW22" s="441">
        <f>+'PE-3'!BU76*100</f>
        <v>0</v>
      </c>
      <c r="AX22" s="441">
        <f>+'PE-3'!BV76*100</f>
        <v>0</v>
      </c>
      <c r="AY22" s="441">
        <f>+'PE-3'!BW76*100</f>
        <v>0</v>
      </c>
      <c r="AZ22" s="441">
        <f>+'PE-3'!BX76*100</f>
        <v>0</v>
      </c>
      <c r="BA22" s="441">
        <f>+'PE-3'!BY76*100</f>
        <v>0</v>
      </c>
      <c r="BB22" s="441">
        <f>+'PE-3'!BZ76*100</f>
        <v>0</v>
      </c>
      <c r="BC22" s="441">
        <f>+'PE-3'!CA76*100</f>
        <v>0</v>
      </c>
      <c r="BD22" s="441">
        <f>+'PE-3'!CB76*100</f>
        <v>0</v>
      </c>
      <c r="BE22" s="441">
        <f>+'PE-3'!CC76*100</f>
        <v>0</v>
      </c>
      <c r="BF22" s="441">
        <f>+'PE-3'!CD76*100</f>
        <v>0</v>
      </c>
      <c r="BG22" s="441">
        <f>+'PE-3'!CE76*100</f>
        <v>0</v>
      </c>
      <c r="BH22" s="441">
        <f>+'PE-3'!CF76*100</f>
        <v>0</v>
      </c>
      <c r="BI22" s="441">
        <f>+'PE-3'!CG76*100</f>
        <v>0</v>
      </c>
      <c r="BJ22" s="441">
        <f>+'PE-3'!CH76*100</f>
        <v>0</v>
      </c>
      <c r="BK22" s="441">
        <f>+'PE-3'!CI76*100</f>
        <v>0</v>
      </c>
    </row>
    <row r="23" spans="1:63">
      <c r="A23" s="423" t="str">
        <f>'R-sgp'!A23</f>
        <v/>
      </c>
      <c r="B23" s="423" t="str">
        <f>+'R-sgp'!B23</f>
        <v/>
      </c>
      <c r="C23" s="431" t="str">
        <f>+'R-sgp'!C23</f>
        <v/>
      </c>
      <c r="D23" s="441">
        <f>+'PE-3'!AB77*100</f>
        <v>0</v>
      </c>
      <c r="E23" s="441">
        <f>+'PE-3'!AC77*100</f>
        <v>0</v>
      </c>
      <c r="F23" s="441">
        <f>+'PE-3'!AD77*100</f>
        <v>0</v>
      </c>
      <c r="G23" s="441">
        <f>+'PE-3'!AE77*100</f>
        <v>0</v>
      </c>
      <c r="H23" s="441">
        <f>+'PE-3'!AF77*100</f>
        <v>0</v>
      </c>
      <c r="I23" s="441">
        <f>+'PE-3'!AG77*100</f>
        <v>0</v>
      </c>
      <c r="J23" s="441">
        <f>+'PE-3'!AH77*100</f>
        <v>0</v>
      </c>
      <c r="K23" s="441">
        <f>+'PE-3'!AI77*100</f>
        <v>0</v>
      </c>
      <c r="L23" s="441">
        <f>+'PE-3'!AJ77*100</f>
        <v>0</v>
      </c>
      <c r="M23" s="441">
        <f>+'PE-3'!AK77*100</f>
        <v>0</v>
      </c>
      <c r="N23" s="441">
        <f>+'PE-3'!AL77*100</f>
        <v>0</v>
      </c>
      <c r="O23" s="441">
        <f>+'PE-3'!AM77*100</f>
        <v>0</v>
      </c>
      <c r="P23" s="441">
        <f>+'PE-3'!AN77*100</f>
        <v>0</v>
      </c>
      <c r="Q23" s="441">
        <f>+'PE-3'!AO77*100</f>
        <v>0</v>
      </c>
      <c r="R23" s="441">
        <f>+'PE-3'!AP77*100</f>
        <v>0</v>
      </c>
      <c r="S23" s="441">
        <f>+'PE-3'!AQ77*100</f>
        <v>0</v>
      </c>
      <c r="T23" s="441">
        <f>+'PE-3'!AR77*100</f>
        <v>0</v>
      </c>
      <c r="U23" s="441">
        <f>+'PE-3'!AS77*100</f>
        <v>0</v>
      </c>
      <c r="V23" s="441">
        <f>+'PE-3'!AT77*100</f>
        <v>0</v>
      </c>
      <c r="W23" s="441">
        <f>+'PE-3'!AU77*100</f>
        <v>0</v>
      </c>
      <c r="X23" s="441">
        <f>+'PE-3'!AV77*100</f>
        <v>0</v>
      </c>
      <c r="Y23" s="441">
        <f>+'PE-3'!AW77*100</f>
        <v>0</v>
      </c>
      <c r="Z23" s="441">
        <f>+'PE-3'!AX77*100</f>
        <v>0</v>
      </c>
      <c r="AA23" s="441">
        <f>+'PE-3'!AY77*100</f>
        <v>0</v>
      </c>
      <c r="AB23" s="441">
        <f>+'PE-3'!AZ77*100</f>
        <v>0</v>
      </c>
      <c r="AC23" s="441">
        <f>+'PE-3'!BA77*100</f>
        <v>0</v>
      </c>
      <c r="AD23" s="441">
        <f>+'PE-3'!BB77*100</f>
        <v>0</v>
      </c>
      <c r="AE23" s="441">
        <f>+'PE-3'!BC77*100</f>
        <v>0</v>
      </c>
      <c r="AF23" s="441">
        <f>+'PE-3'!BD77*100</f>
        <v>0</v>
      </c>
      <c r="AG23" s="441">
        <f>+'PE-3'!BE77*100</f>
        <v>0</v>
      </c>
      <c r="AH23" s="441">
        <f>+'PE-3'!BF77*100</f>
        <v>0</v>
      </c>
      <c r="AI23" s="441">
        <f>+'PE-3'!BG77*100</f>
        <v>0</v>
      </c>
      <c r="AJ23" s="441">
        <f>+'PE-3'!BH77*100</f>
        <v>0</v>
      </c>
      <c r="AK23" s="441">
        <f>+'PE-3'!BI77*100</f>
        <v>0</v>
      </c>
      <c r="AL23" s="441">
        <f>+'PE-3'!BJ77*100</f>
        <v>0</v>
      </c>
      <c r="AM23" s="441">
        <f>+'PE-3'!BK77*100</f>
        <v>0</v>
      </c>
      <c r="AN23" s="441">
        <f>+'PE-3'!BL77*100</f>
        <v>0</v>
      </c>
      <c r="AO23" s="441">
        <f>+'PE-3'!BM77*100</f>
        <v>0</v>
      </c>
      <c r="AP23" s="441">
        <f>+'PE-3'!BN77*100</f>
        <v>0</v>
      </c>
      <c r="AQ23" s="441">
        <f>+'PE-3'!BO77*100</f>
        <v>0</v>
      </c>
      <c r="AR23" s="441">
        <f>+'PE-3'!BP77*100</f>
        <v>0</v>
      </c>
      <c r="AS23" s="441">
        <f>+'PE-3'!BQ77*100</f>
        <v>0</v>
      </c>
      <c r="AT23" s="441">
        <f>+'PE-3'!BR77*100</f>
        <v>0</v>
      </c>
      <c r="AU23" s="441">
        <f>+'PE-3'!BS77*100</f>
        <v>0</v>
      </c>
      <c r="AV23" s="441">
        <f>+'PE-3'!BT77*100</f>
        <v>0</v>
      </c>
      <c r="AW23" s="441">
        <f>+'PE-3'!BU77*100</f>
        <v>0</v>
      </c>
      <c r="AX23" s="441">
        <f>+'PE-3'!BV77*100</f>
        <v>0</v>
      </c>
      <c r="AY23" s="441">
        <f>+'PE-3'!BW77*100</f>
        <v>0</v>
      </c>
      <c r="AZ23" s="441">
        <f>+'PE-3'!BX77*100</f>
        <v>0</v>
      </c>
      <c r="BA23" s="441">
        <f>+'PE-3'!BY77*100</f>
        <v>0</v>
      </c>
      <c r="BB23" s="441">
        <f>+'PE-3'!BZ77*100</f>
        <v>0</v>
      </c>
      <c r="BC23" s="441">
        <f>+'PE-3'!CA77*100</f>
        <v>0</v>
      </c>
      <c r="BD23" s="441">
        <f>+'PE-3'!CB77*100</f>
        <v>0</v>
      </c>
      <c r="BE23" s="441">
        <f>+'PE-3'!CC77*100</f>
        <v>0</v>
      </c>
      <c r="BF23" s="441">
        <f>+'PE-3'!CD77*100</f>
        <v>0</v>
      </c>
      <c r="BG23" s="441">
        <f>+'PE-3'!CE77*100</f>
        <v>0</v>
      </c>
      <c r="BH23" s="441">
        <f>+'PE-3'!CF77*100</f>
        <v>0</v>
      </c>
      <c r="BI23" s="441">
        <f>+'PE-3'!CG77*100</f>
        <v>0</v>
      </c>
      <c r="BJ23" s="441">
        <f>+'PE-3'!CH77*100</f>
        <v>0</v>
      </c>
      <c r="BK23" s="441">
        <f>+'PE-3'!CI77*100</f>
        <v>0</v>
      </c>
    </row>
    <row r="24" spans="1:63">
      <c r="A24" s="423" t="str">
        <f>'R-sgp'!A24</f>
        <v/>
      </c>
      <c r="B24" s="423" t="str">
        <f>+'R-sgp'!B24</f>
        <v/>
      </c>
      <c r="C24" s="431" t="str">
        <f>+'R-sgp'!C24</f>
        <v/>
      </c>
      <c r="D24" s="441">
        <f>+'PE-3'!AB78*100</f>
        <v>0</v>
      </c>
      <c r="E24" s="441">
        <f>+'PE-3'!AC78*100</f>
        <v>0</v>
      </c>
      <c r="F24" s="441">
        <f>+'PE-3'!AD78*100</f>
        <v>0</v>
      </c>
      <c r="G24" s="441">
        <f>+'PE-3'!AE78*100</f>
        <v>0</v>
      </c>
      <c r="H24" s="441">
        <f>+'PE-3'!AF78*100</f>
        <v>0</v>
      </c>
      <c r="I24" s="441">
        <f>+'PE-3'!AG78*100</f>
        <v>0</v>
      </c>
      <c r="J24" s="441">
        <f>+'PE-3'!AH78*100</f>
        <v>0</v>
      </c>
      <c r="K24" s="441">
        <f>+'PE-3'!AI78*100</f>
        <v>0</v>
      </c>
      <c r="L24" s="441">
        <f>+'PE-3'!AJ78*100</f>
        <v>0</v>
      </c>
      <c r="M24" s="441">
        <f>+'PE-3'!AK78*100</f>
        <v>0</v>
      </c>
      <c r="N24" s="441">
        <f>+'PE-3'!AL78*100</f>
        <v>0</v>
      </c>
      <c r="O24" s="441">
        <f>+'PE-3'!AM78*100</f>
        <v>0</v>
      </c>
      <c r="P24" s="441">
        <f>+'PE-3'!AN78*100</f>
        <v>0</v>
      </c>
      <c r="Q24" s="441">
        <f>+'PE-3'!AO78*100</f>
        <v>0</v>
      </c>
      <c r="R24" s="441">
        <f>+'PE-3'!AP78*100</f>
        <v>0</v>
      </c>
      <c r="S24" s="441">
        <f>+'PE-3'!AQ78*100</f>
        <v>0</v>
      </c>
      <c r="T24" s="441">
        <f>+'PE-3'!AR78*100</f>
        <v>0</v>
      </c>
      <c r="U24" s="441">
        <f>+'PE-3'!AS78*100</f>
        <v>0</v>
      </c>
      <c r="V24" s="441">
        <f>+'PE-3'!AT78*100</f>
        <v>0</v>
      </c>
      <c r="W24" s="441">
        <f>+'PE-3'!AU78*100</f>
        <v>0</v>
      </c>
      <c r="X24" s="441">
        <f>+'PE-3'!AV78*100</f>
        <v>0</v>
      </c>
      <c r="Y24" s="441">
        <f>+'PE-3'!AW78*100</f>
        <v>0</v>
      </c>
      <c r="Z24" s="441">
        <f>+'PE-3'!AX78*100</f>
        <v>0</v>
      </c>
      <c r="AA24" s="441">
        <f>+'PE-3'!AY78*100</f>
        <v>0</v>
      </c>
      <c r="AB24" s="441">
        <f>+'PE-3'!AZ78*100</f>
        <v>0</v>
      </c>
      <c r="AC24" s="441">
        <f>+'PE-3'!BA78*100</f>
        <v>0</v>
      </c>
      <c r="AD24" s="441">
        <f>+'PE-3'!BB78*100</f>
        <v>0</v>
      </c>
      <c r="AE24" s="441">
        <f>+'PE-3'!BC78*100</f>
        <v>0</v>
      </c>
      <c r="AF24" s="441">
        <f>+'PE-3'!BD78*100</f>
        <v>0</v>
      </c>
      <c r="AG24" s="441">
        <f>+'PE-3'!BE78*100</f>
        <v>0</v>
      </c>
      <c r="AH24" s="441">
        <f>+'PE-3'!BF78*100</f>
        <v>0</v>
      </c>
      <c r="AI24" s="441">
        <f>+'PE-3'!BG78*100</f>
        <v>0</v>
      </c>
      <c r="AJ24" s="441">
        <f>+'PE-3'!BH78*100</f>
        <v>0</v>
      </c>
      <c r="AK24" s="441">
        <f>+'PE-3'!BI78*100</f>
        <v>0</v>
      </c>
      <c r="AL24" s="441">
        <f>+'PE-3'!BJ78*100</f>
        <v>0</v>
      </c>
      <c r="AM24" s="441">
        <f>+'PE-3'!BK78*100</f>
        <v>0</v>
      </c>
      <c r="AN24" s="441">
        <f>+'PE-3'!BL78*100</f>
        <v>0</v>
      </c>
      <c r="AO24" s="441">
        <f>+'PE-3'!BM78*100</f>
        <v>0</v>
      </c>
      <c r="AP24" s="441">
        <f>+'PE-3'!BN78*100</f>
        <v>0</v>
      </c>
      <c r="AQ24" s="441">
        <f>+'PE-3'!BO78*100</f>
        <v>0</v>
      </c>
      <c r="AR24" s="441">
        <f>+'PE-3'!BP78*100</f>
        <v>0</v>
      </c>
      <c r="AS24" s="441">
        <f>+'PE-3'!BQ78*100</f>
        <v>0</v>
      </c>
      <c r="AT24" s="441">
        <f>+'PE-3'!BR78*100</f>
        <v>0</v>
      </c>
      <c r="AU24" s="441">
        <f>+'PE-3'!BS78*100</f>
        <v>0</v>
      </c>
      <c r="AV24" s="441">
        <f>+'PE-3'!BT78*100</f>
        <v>0</v>
      </c>
      <c r="AW24" s="441">
        <f>+'PE-3'!BU78*100</f>
        <v>0</v>
      </c>
      <c r="AX24" s="441">
        <f>+'PE-3'!BV78*100</f>
        <v>0</v>
      </c>
      <c r="AY24" s="441">
        <f>+'PE-3'!BW78*100</f>
        <v>0</v>
      </c>
      <c r="AZ24" s="441">
        <f>+'PE-3'!BX78*100</f>
        <v>0</v>
      </c>
      <c r="BA24" s="441">
        <f>+'PE-3'!BY78*100</f>
        <v>0</v>
      </c>
      <c r="BB24" s="441">
        <f>+'PE-3'!BZ78*100</f>
        <v>0</v>
      </c>
      <c r="BC24" s="441">
        <f>+'PE-3'!CA78*100</f>
        <v>0</v>
      </c>
      <c r="BD24" s="441">
        <f>+'PE-3'!CB78*100</f>
        <v>0</v>
      </c>
      <c r="BE24" s="441">
        <f>+'PE-3'!CC78*100</f>
        <v>0</v>
      </c>
      <c r="BF24" s="441">
        <f>+'PE-3'!CD78*100</f>
        <v>0</v>
      </c>
      <c r="BG24" s="441">
        <f>+'PE-3'!CE78*100</f>
        <v>0</v>
      </c>
      <c r="BH24" s="441">
        <f>+'PE-3'!CF78*100</f>
        <v>0</v>
      </c>
      <c r="BI24" s="441">
        <f>+'PE-3'!CG78*100</f>
        <v>0</v>
      </c>
      <c r="BJ24" s="441">
        <f>+'PE-3'!CH78*100</f>
        <v>0</v>
      </c>
      <c r="BK24" s="441">
        <f>+'PE-3'!CI78*100</f>
        <v>0</v>
      </c>
    </row>
    <row r="25" spans="1:63">
      <c r="A25" s="423" t="str">
        <f>'R-sgp'!A25</f>
        <v/>
      </c>
      <c r="B25" s="423" t="str">
        <f>+'R-sgp'!B25</f>
        <v/>
      </c>
      <c r="C25" s="431" t="str">
        <f>+'R-sgp'!C25</f>
        <v/>
      </c>
      <c r="D25" s="441">
        <f>+'PE-3'!AB79*100</f>
        <v>0</v>
      </c>
      <c r="E25" s="441">
        <f>+'PE-3'!AC79*100</f>
        <v>0</v>
      </c>
      <c r="F25" s="441">
        <f>+'PE-3'!AD79*100</f>
        <v>0</v>
      </c>
      <c r="G25" s="441">
        <f>+'PE-3'!AE79*100</f>
        <v>0</v>
      </c>
      <c r="H25" s="441">
        <f>+'PE-3'!AF79*100</f>
        <v>0</v>
      </c>
      <c r="I25" s="441">
        <f>+'PE-3'!AG79*100</f>
        <v>0</v>
      </c>
      <c r="J25" s="441">
        <f>+'PE-3'!AH79*100</f>
        <v>0</v>
      </c>
      <c r="K25" s="441">
        <f>+'PE-3'!AI79*100</f>
        <v>0</v>
      </c>
      <c r="L25" s="441">
        <f>+'PE-3'!AJ79*100</f>
        <v>0</v>
      </c>
      <c r="M25" s="441">
        <f>+'PE-3'!AK79*100</f>
        <v>0</v>
      </c>
      <c r="N25" s="441">
        <f>+'PE-3'!AL79*100</f>
        <v>0</v>
      </c>
      <c r="O25" s="441">
        <f>+'PE-3'!AM79*100</f>
        <v>0</v>
      </c>
      <c r="P25" s="441">
        <f>+'PE-3'!AN79*100</f>
        <v>0</v>
      </c>
      <c r="Q25" s="441">
        <f>+'PE-3'!AO79*100</f>
        <v>0</v>
      </c>
      <c r="R25" s="441">
        <f>+'PE-3'!AP79*100</f>
        <v>0</v>
      </c>
      <c r="S25" s="441">
        <f>+'PE-3'!AQ79*100</f>
        <v>0</v>
      </c>
      <c r="T25" s="441">
        <f>+'PE-3'!AR79*100</f>
        <v>0</v>
      </c>
      <c r="U25" s="441">
        <f>+'PE-3'!AS79*100</f>
        <v>0</v>
      </c>
      <c r="V25" s="441">
        <f>+'PE-3'!AT79*100</f>
        <v>0</v>
      </c>
      <c r="W25" s="441">
        <f>+'PE-3'!AU79*100</f>
        <v>0</v>
      </c>
      <c r="X25" s="441">
        <f>+'PE-3'!AV79*100</f>
        <v>0</v>
      </c>
      <c r="Y25" s="441">
        <f>+'PE-3'!AW79*100</f>
        <v>0</v>
      </c>
      <c r="Z25" s="441">
        <f>+'PE-3'!AX79*100</f>
        <v>0</v>
      </c>
      <c r="AA25" s="441">
        <f>+'PE-3'!AY79*100</f>
        <v>0</v>
      </c>
      <c r="AB25" s="441">
        <f>+'PE-3'!AZ79*100</f>
        <v>0</v>
      </c>
      <c r="AC25" s="441">
        <f>+'PE-3'!BA79*100</f>
        <v>0</v>
      </c>
      <c r="AD25" s="441">
        <f>+'PE-3'!BB79*100</f>
        <v>0</v>
      </c>
      <c r="AE25" s="441">
        <f>+'PE-3'!BC79*100</f>
        <v>0</v>
      </c>
      <c r="AF25" s="441">
        <f>+'PE-3'!BD79*100</f>
        <v>0</v>
      </c>
      <c r="AG25" s="441">
        <f>+'PE-3'!BE79*100</f>
        <v>0</v>
      </c>
      <c r="AH25" s="441">
        <f>+'PE-3'!BF79*100</f>
        <v>0</v>
      </c>
      <c r="AI25" s="441">
        <f>+'PE-3'!BG79*100</f>
        <v>0</v>
      </c>
      <c r="AJ25" s="441">
        <f>+'PE-3'!BH79*100</f>
        <v>0</v>
      </c>
      <c r="AK25" s="441">
        <f>+'PE-3'!BI79*100</f>
        <v>0</v>
      </c>
      <c r="AL25" s="441">
        <f>+'PE-3'!BJ79*100</f>
        <v>0</v>
      </c>
      <c r="AM25" s="441">
        <f>+'PE-3'!BK79*100</f>
        <v>0</v>
      </c>
      <c r="AN25" s="441">
        <f>+'PE-3'!BL79*100</f>
        <v>0</v>
      </c>
      <c r="AO25" s="441">
        <f>+'PE-3'!BM79*100</f>
        <v>0</v>
      </c>
      <c r="AP25" s="441">
        <f>+'PE-3'!BN79*100</f>
        <v>0</v>
      </c>
      <c r="AQ25" s="441">
        <f>+'PE-3'!BO79*100</f>
        <v>0</v>
      </c>
      <c r="AR25" s="441">
        <f>+'PE-3'!BP79*100</f>
        <v>0</v>
      </c>
      <c r="AS25" s="441">
        <f>+'PE-3'!BQ79*100</f>
        <v>0</v>
      </c>
      <c r="AT25" s="441">
        <f>+'PE-3'!BR79*100</f>
        <v>0</v>
      </c>
      <c r="AU25" s="441">
        <f>+'PE-3'!BS79*100</f>
        <v>0</v>
      </c>
      <c r="AV25" s="441">
        <f>+'PE-3'!BT79*100</f>
        <v>0</v>
      </c>
      <c r="AW25" s="441">
        <f>+'PE-3'!BU79*100</f>
        <v>0</v>
      </c>
      <c r="AX25" s="441">
        <f>+'PE-3'!BV79*100</f>
        <v>0</v>
      </c>
      <c r="AY25" s="441">
        <f>+'PE-3'!BW79*100</f>
        <v>0</v>
      </c>
      <c r="AZ25" s="441">
        <f>+'PE-3'!BX79*100</f>
        <v>0</v>
      </c>
      <c r="BA25" s="441">
        <f>+'PE-3'!BY79*100</f>
        <v>0</v>
      </c>
      <c r="BB25" s="441">
        <f>+'PE-3'!BZ79*100</f>
        <v>0</v>
      </c>
      <c r="BC25" s="441">
        <f>+'PE-3'!CA79*100</f>
        <v>0</v>
      </c>
      <c r="BD25" s="441">
        <f>+'PE-3'!CB79*100</f>
        <v>0</v>
      </c>
      <c r="BE25" s="441">
        <f>+'PE-3'!CC79*100</f>
        <v>0</v>
      </c>
      <c r="BF25" s="441">
        <f>+'PE-3'!CD79*100</f>
        <v>0</v>
      </c>
      <c r="BG25" s="441">
        <f>+'PE-3'!CE79*100</f>
        <v>0</v>
      </c>
      <c r="BH25" s="441">
        <f>+'PE-3'!CF79*100</f>
        <v>0</v>
      </c>
      <c r="BI25" s="441">
        <f>+'PE-3'!CG79*100</f>
        <v>0</v>
      </c>
      <c r="BJ25" s="441">
        <f>+'PE-3'!CH79*100</f>
        <v>0</v>
      </c>
      <c r="BK25" s="441">
        <f>+'PE-3'!CI79*100</f>
        <v>0</v>
      </c>
    </row>
    <row r="26" spans="1:63">
      <c r="A26" s="423" t="str">
        <f>'R-sgp'!A26</f>
        <v/>
      </c>
      <c r="B26" s="423" t="str">
        <f>+'R-sgp'!B26</f>
        <v/>
      </c>
      <c r="C26" s="431" t="str">
        <f>+'R-sgp'!C26</f>
        <v/>
      </c>
      <c r="D26" s="441">
        <f>+'PE-3'!AB80*100</f>
        <v>0</v>
      </c>
      <c r="E26" s="441">
        <f>+'PE-3'!AC80*100</f>
        <v>0</v>
      </c>
      <c r="F26" s="441">
        <f>+'PE-3'!AD80*100</f>
        <v>0</v>
      </c>
      <c r="G26" s="441">
        <f>+'PE-3'!AE80*100</f>
        <v>0</v>
      </c>
      <c r="H26" s="441">
        <f>+'PE-3'!AF80*100</f>
        <v>0</v>
      </c>
      <c r="I26" s="441">
        <f>+'PE-3'!AG80*100</f>
        <v>0</v>
      </c>
      <c r="J26" s="441">
        <f>+'PE-3'!AH80*100</f>
        <v>0</v>
      </c>
      <c r="K26" s="441">
        <f>+'PE-3'!AI80*100</f>
        <v>0</v>
      </c>
      <c r="L26" s="441">
        <f>+'PE-3'!AJ80*100</f>
        <v>0</v>
      </c>
      <c r="M26" s="441">
        <f>+'PE-3'!AK80*100</f>
        <v>0</v>
      </c>
      <c r="N26" s="441">
        <f>+'PE-3'!AL80*100</f>
        <v>0</v>
      </c>
      <c r="O26" s="441">
        <f>+'PE-3'!AM80*100</f>
        <v>0</v>
      </c>
      <c r="P26" s="441">
        <f>+'PE-3'!AN80*100</f>
        <v>0</v>
      </c>
      <c r="Q26" s="441">
        <f>+'PE-3'!AO80*100</f>
        <v>0</v>
      </c>
      <c r="R26" s="441">
        <f>+'PE-3'!AP80*100</f>
        <v>0</v>
      </c>
      <c r="S26" s="441">
        <f>+'PE-3'!AQ80*100</f>
        <v>0</v>
      </c>
      <c r="T26" s="441">
        <f>+'PE-3'!AR80*100</f>
        <v>0</v>
      </c>
      <c r="U26" s="441">
        <f>+'PE-3'!AS80*100</f>
        <v>0</v>
      </c>
      <c r="V26" s="441">
        <f>+'PE-3'!AT80*100</f>
        <v>0</v>
      </c>
      <c r="W26" s="441">
        <f>+'PE-3'!AU80*100</f>
        <v>0</v>
      </c>
      <c r="X26" s="441">
        <f>+'PE-3'!AV80*100</f>
        <v>0</v>
      </c>
      <c r="Y26" s="441">
        <f>+'PE-3'!AW80*100</f>
        <v>0</v>
      </c>
      <c r="Z26" s="441">
        <f>+'PE-3'!AX80*100</f>
        <v>0</v>
      </c>
      <c r="AA26" s="441">
        <f>+'PE-3'!AY80*100</f>
        <v>0</v>
      </c>
      <c r="AB26" s="441">
        <f>+'PE-3'!AZ80*100</f>
        <v>0</v>
      </c>
      <c r="AC26" s="441">
        <f>+'PE-3'!BA80*100</f>
        <v>0</v>
      </c>
      <c r="AD26" s="441">
        <f>+'PE-3'!BB80*100</f>
        <v>0</v>
      </c>
      <c r="AE26" s="441">
        <f>+'PE-3'!BC80*100</f>
        <v>0</v>
      </c>
      <c r="AF26" s="441">
        <f>+'PE-3'!BD80*100</f>
        <v>0</v>
      </c>
      <c r="AG26" s="441">
        <f>+'PE-3'!BE80*100</f>
        <v>0</v>
      </c>
      <c r="AH26" s="441">
        <f>+'PE-3'!BF80*100</f>
        <v>0</v>
      </c>
      <c r="AI26" s="441">
        <f>+'PE-3'!BG80*100</f>
        <v>0</v>
      </c>
      <c r="AJ26" s="441">
        <f>+'PE-3'!BH80*100</f>
        <v>0</v>
      </c>
      <c r="AK26" s="441">
        <f>+'PE-3'!BI80*100</f>
        <v>0</v>
      </c>
      <c r="AL26" s="441">
        <f>+'PE-3'!BJ80*100</f>
        <v>0</v>
      </c>
      <c r="AM26" s="441">
        <f>+'PE-3'!BK80*100</f>
        <v>0</v>
      </c>
      <c r="AN26" s="441">
        <f>+'PE-3'!BL80*100</f>
        <v>0</v>
      </c>
      <c r="AO26" s="441">
        <f>+'PE-3'!BM80*100</f>
        <v>0</v>
      </c>
      <c r="AP26" s="441">
        <f>+'PE-3'!BN80*100</f>
        <v>0</v>
      </c>
      <c r="AQ26" s="441">
        <f>+'PE-3'!BO80*100</f>
        <v>0</v>
      </c>
      <c r="AR26" s="441">
        <f>+'PE-3'!BP80*100</f>
        <v>0</v>
      </c>
      <c r="AS26" s="441">
        <f>+'PE-3'!BQ80*100</f>
        <v>0</v>
      </c>
      <c r="AT26" s="441">
        <f>+'PE-3'!BR80*100</f>
        <v>0</v>
      </c>
      <c r="AU26" s="441">
        <f>+'PE-3'!BS80*100</f>
        <v>0</v>
      </c>
      <c r="AV26" s="441">
        <f>+'PE-3'!BT80*100</f>
        <v>0</v>
      </c>
      <c r="AW26" s="441">
        <f>+'PE-3'!BU80*100</f>
        <v>0</v>
      </c>
      <c r="AX26" s="441">
        <f>+'PE-3'!BV80*100</f>
        <v>0</v>
      </c>
      <c r="AY26" s="441">
        <f>+'PE-3'!BW80*100</f>
        <v>0</v>
      </c>
      <c r="AZ26" s="441">
        <f>+'PE-3'!BX80*100</f>
        <v>0</v>
      </c>
      <c r="BA26" s="441">
        <f>+'PE-3'!BY80*100</f>
        <v>0</v>
      </c>
      <c r="BB26" s="441">
        <f>+'PE-3'!BZ80*100</f>
        <v>0</v>
      </c>
      <c r="BC26" s="441">
        <f>+'PE-3'!CA80*100</f>
        <v>0</v>
      </c>
      <c r="BD26" s="441">
        <f>+'PE-3'!CB80*100</f>
        <v>0</v>
      </c>
      <c r="BE26" s="441">
        <f>+'PE-3'!CC80*100</f>
        <v>0</v>
      </c>
      <c r="BF26" s="441">
        <f>+'PE-3'!CD80*100</f>
        <v>0</v>
      </c>
      <c r="BG26" s="441">
        <f>+'PE-3'!CE80*100</f>
        <v>0</v>
      </c>
      <c r="BH26" s="441">
        <f>+'PE-3'!CF80*100</f>
        <v>0</v>
      </c>
      <c r="BI26" s="441">
        <f>+'PE-3'!CG80*100</f>
        <v>0</v>
      </c>
      <c r="BJ26" s="441">
        <f>+'PE-3'!CH80*100</f>
        <v>0</v>
      </c>
      <c r="BK26" s="441">
        <f>+'PE-3'!CI80*100</f>
        <v>0</v>
      </c>
    </row>
    <row r="27" spans="1:63">
      <c r="A27" s="423" t="str">
        <f>'R-sgp'!A27</f>
        <v/>
      </c>
      <c r="B27" s="423" t="str">
        <f>+'R-sgp'!B27</f>
        <v/>
      </c>
      <c r="C27" s="431" t="str">
        <f>+'R-sgp'!C27</f>
        <v/>
      </c>
      <c r="D27" s="441">
        <f>+'PE-3'!AB81*100</f>
        <v>0</v>
      </c>
      <c r="E27" s="441">
        <f>+'PE-3'!AC81*100</f>
        <v>0</v>
      </c>
      <c r="F27" s="441">
        <f>+'PE-3'!AD81*100</f>
        <v>0</v>
      </c>
      <c r="G27" s="441">
        <f>+'PE-3'!AE81*100</f>
        <v>0</v>
      </c>
      <c r="H27" s="441">
        <f>+'PE-3'!AF81*100</f>
        <v>0</v>
      </c>
      <c r="I27" s="441">
        <f>+'PE-3'!AG81*100</f>
        <v>0</v>
      </c>
      <c r="J27" s="441">
        <f>+'PE-3'!AH81*100</f>
        <v>0</v>
      </c>
      <c r="K27" s="441">
        <f>+'PE-3'!AI81*100</f>
        <v>0</v>
      </c>
      <c r="L27" s="441">
        <f>+'PE-3'!AJ81*100</f>
        <v>0</v>
      </c>
      <c r="M27" s="441">
        <f>+'PE-3'!AK81*100</f>
        <v>0</v>
      </c>
      <c r="N27" s="441">
        <f>+'PE-3'!AL81*100</f>
        <v>0</v>
      </c>
      <c r="O27" s="441">
        <f>+'PE-3'!AM81*100</f>
        <v>0</v>
      </c>
      <c r="P27" s="441">
        <f>+'PE-3'!AN81*100</f>
        <v>0</v>
      </c>
      <c r="Q27" s="441">
        <f>+'PE-3'!AO81*100</f>
        <v>0</v>
      </c>
      <c r="R27" s="441">
        <f>+'PE-3'!AP81*100</f>
        <v>0</v>
      </c>
      <c r="S27" s="441">
        <f>+'PE-3'!AQ81*100</f>
        <v>0</v>
      </c>
      <c r="T27" s="441">
        <f>+'PE-3'!AR81*100</f>
        <v>0</v>
      </c>
      <c r="U27" s="441">
        <f>+'PE-3'!AS81*100</f>
        <v>0</v>
      </c>
      <c r="V27" s="441">
        <f>+'PE-3'!AT81*100</f>
        <v>0</v>
      </c>
      <c r="W27" s="441">
        <f>+'PE-3'!AU81*100</f>
        <v>0</v>
      </c>
      <c r="X27" s="441">
        <f>+'PE-3'!AV81*100</f>
        <v>0</v>
      </c>
      <c r="Y27" s="441">
        <f>+'PE-3'!AW81*100</f>
        <v>0</v>
      </c>
      <c r="Z27" s="441">
        <f>+'PE-3'!AX81*100</f>
        <v>0</v>
      </c>
      <c r="AA27" s="441">
        <f>+'PE-3'!AY81*100</f>
        <v>0</v>
      </c>
      <c r="AB27" s="441">
        <f>+'PE-3'!AZ81*100</f>
        <v>0</v>
      </c>
      <c r="AC27" s="441">
        <f>+'PE-3'!BA81*100</f>
        <v>0</v>
      </c>
      <c r="AD27" s="441">
        <f>+'PE-3'!BB81*100</f>
        <v>0</v>
      </c>
      <c r="AE27" s="441">
        <f>+'PE-3'!BC81*100</f>
        <v>0</v>
      </c>
      <c r="AF27" s="441">
        <f>+'PE-3'!BD81*100</f>
        <v>0</v>
      </c>
      <c r="AG27" s="441">
        <f>+'PE-3'!BE81*100</f>
        <v>0</v>
      </c>
      <c r="AH27" s="441">
        <f>+'PE-3'!BF81*100</f>
        <v>0</v>
      </c>
      <c r="AI27" s="441">
        <f>+'PE-3'!BG81*100</f>
        <v>0</v>
      </c>
      <c r="AJ27" s="441">
        <f>+'PE-3'!BH81*100</f>
        <v>0</v>
      </c>
      <c r="AK27" s="441">
        <f>+'PE-3'!BI81*100</f>
        <v>0</v>
      </c>
      <c r="AL27" s="441">
        <f>+'PE-3'!BJ81*100</f>
        <v>0</v>
      </c>
      <c r="AM27" s="441">
        <f>+'PE-3'!BK81*100</f>
        <v>0</v>
      </c>
      <c r="AN27" s="441">
        <f>+'PE-3'!BL81*100</f>
        <v>0</v>
      </c>
      <c r="AO27" s="441">
        <f>+'PE-3'!BM81*100</f>
        <v>0</v>
      </c>
      <c r="AP27" s="441">
        <f>+'PE-3'!BN81*100</f>
        <v>0</v>
      </c>
      <c r="AQ27" s="441">
        <f>+'PE-3'!BO81*100</f>
        <v>0</v>
      </c>
      <c r="AR27" s="441">
        <f>+'PE-3'!BP81*100</f>
        <v>0</v>
      </c>
      <c r="AS27" s="441">
        <f>+'PE-3'!BQ81*100</f>
        <v>0</v>
      </c>
      <c r="AT27" s="441">
        <f>+'PE-3'!BR81*100</f>
        <v>0</v>
      </c>
      <c r="AU27" s="441">
        <f>+'PE-3'!BS81*100</f>
        <v>0</v>
      </c>
      <c r="AV27" s="441">
        <f>+'PE-3'!BT81*100</f>
        <v>0</v>
      </c>
      <c r="AW27" s="441">
        <f>+'PE-3'!BU81*100</f>
        <v>0</v>
      </c>
      <c r="AX27" s="441">
        <f>+'PE-3'!BV81*100</f>
        <v>0</v>
      </c>
      <c r="AY27" s="441">
        <f>+'PE-3'!BW81*100</f>
        <v>0</v>
      </c>
      <c r="AZ27" s="441">
        <f>+'PE-3'!BX81*100</f>
        <v>0</v>
      </c>
      <c r="BA27" s="441">
        <f>+'PE-3'!BY81*100</f>
        <v>0</v>
      </c>
      <c r="BB27" s="441">
        <f>+'PE-3'!BZ81*100</f>
        <v>0</v>
      </c>
      <c r="BC27" s="441">
        <f>+'PE-3'!CA81*100</f>
        <v>0</v>
      </c>
      <c r="BD27" s="441">
        <f>+'PE-3'!CB81*100</f>
        <v>0</v>
      </c>
      <c r="BE27" s="441">
        <f>+'PE-3'!CC81*100</f>
        <v>0</v>
      </c>
      <c r="BF27" s="441">
        <f>+'PE-3'!CD81*100</f>
        <v>0</v>
      </c>
      <c r="BG27" s="441">
        <f>+'PE-3'!CE81*100</f>
        <v>0</v>
      </c>
      <c r="BH27" s="441">
        <f>+'PE-3'!CF81*100</f>
        <v>0</v>
      </c>
      <c r="BI27" s="441">
        <f>+'PE-3'!CG81*100</f>
        <v>0</v>
      </c>
      <c r="BJ27" s="441">
        <f>+'PE-3'!CH81*100</f>
        <v>0</v>
      </c>
      <c r="BK27" s="441">
        <f>+'PE-3'!CI81*100</f>
        <v>0</v>
      </c>
    </row>
    <row r="28" spans="1:63">
      <c r="A28" s="423" t="str">
        <f>'R-sgp'!A28</f>
        <v/>
      </c>
      <c r="B28" s="423" t="str">
        <f>+'R-sgp'!B28</f>
        <v/>
      </c>
      <c r="C28" s="431" t="str">
        <f>+'R-sgp'!C28</f>
        <v/>
      </c>
      <c r="D28" s="441">
        <f>+'PE-3'!AB82*100</f>
        <v>0</v>
      </c>
      <c r="E28" s="441">
        <f>+'PE-3'!AC82*100</f>
        <v>0</v>
      </c>
      <c r="F28" s="441">
        <f>+'PE-3'!AD82*100</f>
        <v>0</v>
      </c>
      <c r="G28" s="441">
        <f>+'PE-3'!AE82*100</f>
        <v>0</v>
      </c>
      <c r="H28" s="441">
        <f>+'PE-3'!AF82*100</f>
        <v>0</v>
      </c>
      <c r="I28" s="441">
        <f>+'PE-3'!AG82*100</f>
        <v>0</v>
      </c>
      <c r="J28" s="441">
        <f>+'PE-3'!AH82*100</f>
        <v>0</v>
      </c>
      <c r="K28" s="441">
        <f>+'PE-3'!AI82*100</f>
        <v>0</v>
      </c>
      <c r="L28" s="441">
        <f>+'PE-3'!AJ82*100</f>
        <v>0</v>
      </c>
      <c r="M28" s="441">
        <f>+'PE-3'!AK82*100</f>
        <v>0</v>
      </c>
      <c r="N28" s="441">
        <f>+'PE-3'!AL82*100</f>
        <v>0</v>
      </c>
      <c r="O28" s="441">
        <f>+'PE-3'!AM82*100</f>
        <v>0</v>
      </c>
      <c r="P28" s="441">
        <f>+'PE-3'!AN82*100</f>
        <v>0</v>
      </c>
      <c r="Q28" s="441">
        <f>+'PE-3'!AO82*100</f>
        <v>0</v>
      </c>
      <c r="R28" s="441">
        <f>+'PE-3'!AP82*100</f>
        <v>0</v>
      </c>
      <c r="S28" s="441">
        <f>+'PE-3'!AQ82*100</f>
        <v>0</v>
      </c>
      <c r="T28" s="441">
        <f>+'PE-3'!AR82*100</f>
        <v>0</v>
      </c>
      <c r="U28" s="441">
        <f>+'PE-3'!AS82*100</f>
        <v>0</v>
      </c>
      <c r="V28" s="441">
        <f>+'PE-3'!AT82*100</f>
        <v>0</v>
      </c>
      <c r="W28" s="441">
        <f>+'PE-3'!AU82*100</f>
        <v>0</v>
      </c>
      <c r="X28" s="441">
        <f>+'PE-3'!AV82*100</f>
        <v>0</v>
      </c>
      <c r="Y28" s="441">
        <f>+'PE-3'!AW82*100</f>
        <v>0</v>
      </c>
      <c r="Z28" s="441">
        <f>+'PE-3'!AX82*100</f>
        <v>0</v>
      </c>
      <c r="AA28" s="441">
        <f>+'PE-3'!AY82*100</f>
        <v>0</v>
      </c>
      <c r="AB28" s="441">
        <f>+'PE-3'!AZ82*100</f>
        <v>0</v>
      </c>
      <c r="AC28" s="441">
        <f>+'PE-3'!BA82*100</f>
        <v>0</v>
      </c>
      <c r="AD28" s="441">
        <f>+'PE-3'!BB82*100</f>
        <v>0</v>
      </c>
      <c r="AE28" s="441">
        <f>+'PE-3'!BC82*100</f>
        <v>0</v>
      </c>
      <c r="AF28" s="441">
        <f>+'PE-3'!BD82*100</f>
        <v>0</v>
      </c>
      <c r="AG28" s="441">
        <f>+'PE-3'!BE82*100</f>
        <v>0</v>
      </c>
      <c r="AH28" s="441">
        <f>+'PE-3'!BF82*100</f>
        <v>0</v>
      </c>
      <c r="AI28" s="441">
        <f>+'PE-3'!BG82*100</f>
        <v>0</v>
      </c>
      <c r="AJ28" s="441">
        <f>+'PE-3'!BH82*100</f>
        <v>0</v>
      </c>
      <c r="AK28" s="441">
        <f>+'PE-3'!BI82*100</f>
        <v>0</v>
      </c>
      <c r="AL28" s="441">
        <f>+'PE-3'!BJ82*100</f>
        <v>0</v>
      </c>
      <c r="AM28" s="441">
        <f>+'PE-3'!BK82*100</f>
        <v>0</v>
      </c>
      <c r="AN28" s="441">
        <f>+'PE-3'!BL82*100</f>
        <v>0</v>
      </c>
      <c r="AO28" s="441">
        <f>+'PE-3'!BM82*100</f>
        <v>0</v>
      </c>
      <c r="AP28" s="441">
        <f>+'PE-3'!BN82*100</f>
        <v>0</v>
      </c>
      <c r="AQ28" s="441">
        <f>+'PE-3'!BO82*100</f>
        <v>0</v>
      </c>
      <c r="AR28" s="441">
        <f>+'PE-3'!BP82*100</f>
        <v>0</v>
      </c>
      <c r="AS28" s="441">
        <f>+'PE-3'!BQ82*100</f>
        <v>0</v>
      </c>
      <c r="AT28" s="441">
        <f>+'PE-3'!BR82*100</f>
        <v>0</v>
      </c>
      <c r="AU28" s="441">
        <f>+'PE-3'!BS82*100</f>
        <v>0</v>
      </c>
      <c r="AV28" s="441">
        <f>+'PE-3'!BT82*100</f>
        <v>0</v>
      </c>
      <c r="AW28" s="441">
        <f>+'PE-3'!BU82*100</f>
        <v>0</v>
      </c>
      <c r="AX28" s="441">
        <f>+'PE-3'!BV82*100</f>
        <v>0</v>
      </c>
      <c r="AY28" s="441">
        <f>+'PE-3'!BW82*100</f>
        <v>0</v>
      </c>
      <c r="AZ28" s="441">
        <f>+'PE-3'!BX82*100</f>
        <v>0</v>
      </c>
      <c r="BA28" s="441">
        <f>+'PE-3'!BY82*100</f>
        <v>0</v>
      </c>
      <c r="BB28" s="441">
        <f>+'PE-3'!BZ82*100</f>
        <v>0</v>
      </c>
      <c r="BC28" s="441">
        <f>+'PE-3'!CA82*100</f>
        <v>0</v>
      </c>
      <c r="BD28" s="441">
        <f>+'PE-3'!CB82*100</f>
        <v>0</v>
      </c>
      <c r="BE28" s="441">
        <f>+'PE-3'!CC82*100</f>
        <v>0</v>
      </c>
      <c r="BF28" s="441">
        <f>+'PE-3'!CD82*100</f>
        <v>0</v>
      </c>
      <c r="BG28" s="441">
        <f>+'PE-3'!CE82*100</f>
        <v>0</v>
      </c>
      <c r="BH28" s="441">
        <f>+'PE-3'!CF82*100</f>
        <v>0</v>
      </c>
      <c r="BI28" s="441">
        <f>+'PE-3'!CG82*100</f>
        <v>0</v>
      </c>
      <c r="BJ28" s="441">
        <f>+'PE-3'!CH82*100</f>
        <v>0</v>
      </c>
      <c r="BK28" s="441">
        <f>+'PE-3'!CI82*100</f>
        <v>0</v>
      </c>
    </row>
    <row r="29" spans="1:63">
      <c r="A29" s="423" t="str">
        <f>'R-sgp'!A29</f>
        <v/>
      </c>
      <c r="B29" s="423" t="str">
        <f>+'R-sgp'!B29</f>
        <v/>
      </c>
      <c r="C29" s="431" t="str">
        <f>+'R-sgp'!C29</f>
        <v/>
      </c>
      <c r="D29" s="441">
        <f>+'PE-3'!AB83*100</f>
        <v>0</v>
      </c>
      <c r="E29" s="441">
        <f>+'PE-3'!AC83*100</f>
        <v>0</v>
      </c>
      <c r="F29" s="441">
        <f>+'PE-3'!AD83*100</f>
        <v>0</v>
      </c>
      <c r="G29" s="441">
        <f>+'PE-3'!AE83*100</f>
        <v>0</v>
      </c>
      <c r="H29" s="441">
        <f>+'PE-3'!AF83*100</f>
        <v>0</v>
      </c>
      <c r="I29" s="441">
        <f>+'PE-3'!AG83*100</f>
        <v>0</v>
      </c>
      <c r="J29" s="441">
        <f>+'PE-3'!AH83*100</f>
        <v>0</v>
      </c>
      <c r="K29" s="441">
        <f>+'PE-3'!AI83*100</f>
        <v>0</v>
      </c>
      <c r="L29" s="441">
        <f>+'PE-3'!AJ83*100</f>
        <v>0</v>
      </c>
      <c r="M29" s="441">
        <f>+'PE-3'!AK83*100</f>
        <v>0</v>
      </c>
      <c r="N29" s="441">
        <f>+'PE-3'!AL83*100</f>
        <v>0</v>
      </c>
      <c r="O29" s="441">
        <f>+'PE-3'!AM83*100</f>
        <v>0</v>
      </c>
      <c r="P29" s="441">
        <f>+'PE-3'!AN83*100</f>
        <v>0</v>
      </c>
      <c r="Q29" s="441">
        <f>+'PE-3'!AO83*100</f>
        <v>0</v>
      </c>
      <c r="R29" s="441">
        <f>+'PE-3'!AP83*100</f>
        <v>0</v>
      </c>
      <c r="S29" s="441">
        <f>+'PE-3'!AQ83*100</f>
        <v>0</v>
      </c>
      <c r="T29" s="441">
        <f>+'PE-3'!AR83*100</f>
        <v>0</v>
      </c>
      <c r="U29" s="441">
        <f>+'PE-3'!AS83*100</f>
        <v>0</v>
      </c>
      <c r="V29" s="441">
        <f>+'PE-3'!AT83*100</f>
        <v>0</v>
      </c>
      <c r="W29" s="441">
        <f>+'PE-3'!AU83*100</f>
        <v>0</v>
      </c>
      <c r="X29" s="441">
        <f>+'PE-3'!AV83*100</f>
        <v>0</v>
      </c>
      <c r="Y29" s="441">
        <f>+'PE-3'!AW83*100</f>
        <v>0</v>
      </c>
      <c r="Z29" s="441">
        <f>+'PE-3'!AX83*100</f>
        <v>0</v>
      </c>
      <c r="AA29" s="441">
        <f>+'PE-3'!AY83*100</f>
        <v>0</v>
      </c>
      <c r="AB29" s="441">
        <f>+'PE-3'!AZ83*100</f>
        <v>0</v>
      </c>
      <c r="AC29" s="441">
        <f>+'PE-3'!BA83*100</f>
        <v>0</v>
      </c>
      <c r="AD29" s="441">
        <f>+'PE-3'!BB83*100</f>
        <v>0</v>
      </c>
      <c r="AE29" s="441">
        <f>+'PE-3'!BC83*100</f>
        <v>0</v>
      </c>
      <c r="AF29" s="441">
        <f>+'PE-3'!BD83*100</f>
        <v>0</v>
      </c>
      <c r="AG29" s="441">
        <f>+'PE-3'!BE83*100</f>
        <v>0</v>
      </c>
      <c r="AH29" s="441">
        <f>+'PE-3'!BF83*100</f>
        <v>0</v>
      </c>
      <c r="AI29" s="441">
        <f>+'PE-3'!BG83*100</f>
        <v>0</v>
      </c>
      <c r="AJ29" s="441">
        <f>+'PE-3'!BH83*100</f>
        <v>0</v>
      </c>
      <c r="AK29" s="441">
        <f>+'PE-3'!BI83*100</f>
        <v>0</v>
      </c>
      <c r="AL29" s="441">
        <f>+'PE-3'!BJ83*100</f>
        <v>0</v>
      </c>
      <c r="AM29" s="441">
        <f>+'PE-3'!BK83*100</f>
        <v>0</v>
      </c>
      <c r="AN29" s="441">
        <f>+'PE-3'!BL83*100</f>
        <v>0</v>
      </c>
      <c r="AO29" s="441">
        <f>+'PE-3'!BM83*100</f>
        <v>0</v>
      </c>
      <c r="AP29" s="441">
        <f>+'PE-3'!BN83*100</f>
        <v>0</v>
      </c>
      <c r="AQ29" s="441">
        <f>+'PE-3'!BO83*100</f>
        <v>0</v>
      </c>
      <c r="AR29" s="441">
        <f>+'PE-3'!BP83*100</f>
        <v>0</v>
      </c>
      <c r="AS29" s="441">
        <f>+'PE-3'!BQ83*100</f>
        <v>0</v>
      </c>
      <c r="AT29" s="441">
        <f>+'PE-3'!BR83*100</f>
        <v>0</v>
      </c>
      <c r="AU29" s="441">
        <f>+'PE-3'!BS83*100</f>
        <v>0</v>
      </c>
      <c r="AV29" s="441">
        <f>+'PE-3'!BT83*100</f>
        <v>0</v>
      </c>
      <c r="AW29" s="441">
        <f>+'PE-3'!BU83*100</f>
        <v>0</v>
      </c>
      <c r="AX29" s="441">
        <f>+'PE-3'!BV83*100</f>
        <v>0</v>
      </c>
      <c r="AY29" s="441">
        <f>+'PE-3'!BW83*100</f>
        <v>0</v>
      </c>
      <c r="AZ29" s="441">
        <f>+'PE-3'!BX83*100</f>
        <v>0</v>
      </c>
      <c r="BA29" s="441">
        <f>+'PE-3'!BY83*100</f>
        <v>0</v>
      </c>
      <c r="BB29" s="441">
        <f>+'PE-3'!BZ83*100</f>
        <v>0</v>
      </c>
      <c r="BC29" s="441">
        <f>+'PE-3'!CA83*100</f>
        <v>0</v>
      </c>
      <c r="BD29" s="441">
        <f>+'PE-3'!CB83*100</f>
        <v>0</v>
      </c>
      <c r="BE29" s="441">
        <f>+'PE-3'!CC83*100</f>
        <v>0</v>
      </c>
      <c r="BF29" s="441">
        <f>+'PE-3'!CD83*100</f>
        <v>0</v>
      </c>
      <c r="BG29" s="441">
        <f>+'PE-3'!CE83*100</f>
        <v>0</v>
      </c>
      <c r="BH29" s="441">
        <f>+'PE-3'!CF83*100</f>
        <v>0</v>
      </c>
      <c r="BI29" s="441">
        <f>+'PE-3'!CG83*100</f>
        <v>0</v>
      </c>
      <c r="BJ29" s="441">
        <f>+'PE-3'!CH83*100</f>
        <v>0</v>
      </c>
      <c r="BK29" s="441">
        <f>+'PE-3'!CI83*100</f>
        <v>0</v>
      </c>
    </row>
    <row r="30" spans="1:63">
      <c r="A30" s="423" t="str">
        <f>'R-sgp'!A30</f>
        <v/>
      </c>
      <c r="B30" s="423" t="str">
        <f>+'R-sgp'!B30</f>
        <v/>
      </c>
      <c r="C30" s="431" t="str">
        <f>+'R-sgp'!C30</f>
        <v/>
      </c>
      <c r="D30" s="441">
        <f>+'PE-3'!AB84*100</f>
        <v>0</v>
      </c>
      <c r="E30" s="441">
        <f>+'PE-3'!AC84*100</f>
        <v>0</v>
      </c>
      <c r="F30" s="441">
        <f>+'PE-3'!AD84*100</f>
        <v>0</v>
      </c>
      <c r="G30" s="441">
        <f>+'PE-3'!AE84*100</f>
        <v>0</v>
      </c>
      <c r="H30" s="441">
        <f>+'PE-3'!AF84*100</f>
        <v>0</v>
      </c>
      <c r="I30" s="441">
        <f>+'PE-3'!AG84*100</f>
        <v>0</v>
      </c>
      <c r="J30" s="441">
        <f>+'PE-3'!AH84*100</f>
        <v>0</v>
      </c>
      <c r="K30" s="441">
        <f>+'PE-3'!AI84*100</f>
        <v>0</v>
      </c>
      <c r="L30" s="441">
        <f>+'PE-3'!AJ84*100</f>
        <v>0</v>
      </c>
      <c r="M30" s="441">
        <f>+'PE-3'!AK84*100</f>
        <v>0</v>
      </c>
      <c r="N30" s="441">
        <f>+'PE-3'!AL84*100</f>
        <v>0</v>
      </c>
      <c r="O30" s="441">
        <f>+'PE-3'!AM84*100</f>
        <v>0</v>
      </c>
      <c r="P30" s="441">
        <f>+'PE-3'!AN84*100</f>
        <v>0</v>
      </c>
      <c r="Q30" s="441">
        <f>+'PE-3'!AO84*100</f>
        <v>0</v>
      </c>
      <c r="R30" s="441">
        <f>+'PE-3'!AP84*100</f>
        <v>0</v>
      </c>
      <c r="S30" s="441">
        <f>+'PE-3'!AQ84*100</f>
        <v>0</v>
      </c>
      <c r="T30" s="441">
        <f>+'PE-3'!AR84*100</f>
        <v>0</v>
      </c>
      <c r="U30" s="441">
        <f>+'PE-3'!AS84*100</f>
        <v>0</v>
      </c>
      <c r="V30" s="441">
        <f>+'PE-3'!AT84*100</f>
        <v>0</v>
      </c>
      <c r="W30" s="441">
        <f>+'PE-3'!AU84*100</f>
        <v>0</v>
      </c>
      <c r="X30" s="441">
        <f>+'PE-3'!AV84*100</f>
        <v>0</v>
      </c>
      <c r="Y30" s="441">
        <f>+'PE-3'!AW84*100</f>
        <v>0</v>
      </c>
      <c r="Z30" s="441">
        <f>+'PE-3'!AX84*100</f>
        <v>0</v>
      </c>
      <c r="AA30" s="441">
        <f>+'PE-3'!AY84*100</f>
        <v>0</v>
      </c>
      <c r="AB30" s="441">
        <f>+'PE-3'!AZ84*100</f>
        <v>0</v>
      </c>
      <c r="AC30" s="441">
        <f>+'PE-3'!BA84*100</f>
        <v>0</v>
      </c>
      <c r="AD30" s="441">
        <f>+'PE-3'!BB84*100</f>
        <v>0</v>
      </c>
      <c r="AE30" s="441">
        <f>+'PE-3'!BC84*100</f>
        <v>0</v>
      </c>
      <c r="AF30" s="441">
        <f>+'PE-3'!BD84*100</f>
        <v>0</v>
      </c>
      <c r="AG30" s="441">
        <f>+'PE-3'!BE84*100</f>
        <v>0</v>
      </c>
      <c r="AH30" s="441">
        <f>+'PE-3'!BF84*100</f>
        <v>0</v>
      </c>
      <c r="AI30" s="441">
        <f>+'PE-3'!BG84*100</f>
        <v>0</v>
      </c>
      <c r="AJ30" s="441">
        <f>+'PE-3'!BH84*100</f>
        <v>0</v>
      </c>
      <c r="AK30" s="441">
        <f>+'PE-3'!BI84*100</f>
        <v>0</v>
      </c>
      <c r="AL30" s="441">
        <f>+'PE-3'!BJ84*100</f>
        <v>0</v>
      </c>
      <c r="AM30" s="441">
        <f>+'PE-3'!BK84*100</f>
        <v>0</v>
      </c>
      <c r="AN30" s="441">
        <f>+'PE-3'!BL84*100</f>
        <v>0</v>
      </c>
      <c r="AO30" s="441">
        <f>+'PE-3'!BM84*100</f>
        <v>0</v>
      </c>
      <c r="AP30" s="441">
        <f>+'PE-3'!BN84*100</f>
        <v>0</v>
      </c>
      <c r="AQ30" s="441">
        <f>+'PE-3'!BO84*100</f>
        <v>0</v>
      </c>
      <c r="AR30" s="441">
        <f>+'PE-3'!BP84*100</f>
        <v>0</v>
      </c>
      <c r="AS30" s="441">
        <f>+'PE-3'!BQ84*100</f>
        <v>0</v>
      </c>
      <c r="AT30" s="441">
        <f>+'PE-3'!BR84*100</f>
        <v>0</v>
      </c>
      <c r="AU30" s="441">
        <f>+'PE-3'!BS84*100</f>
        <v>0</v>
      </c>
      <c r="AV30" s="441">
        <f>+'PE-3'!BT84*100</f>
        <v>0</v>
      </c>
      <c r="AW30" s="441">
        <f>+'PE-3'!BU84*100</f>
        <v>0</v>
      </c>
      <c r="AX30" s="441">
        <f>+'PE-3'!BV84*100</f>
        <v>0</v>
      </c>
      <c r="AY30" s="441">
        <f>+'PE-3'!BW84*100</f>
        <v>0</v>
      </c>
      <c r="AZ30" s="441">
        <f>+'PE-3'!BX84*100</f>
        <v>0</v>
      </c>
      <c r="BA30" s="441">
        <f>+'PE-3'!BY84*100</f>
        <v>0</v>
      </c>
      <c r="BB30" s="441">
        <f>+'PE-3'!BZ84*100</f>
        <v>0</v>
      </c>
      <c r="BC30" s="441">
        <f>+'PE-3'!CA84*100</f>
        <v>0</v>
      </c>
      <c r="BD30" s="441">
        <f>+'PE-3'!CB84*100</f>
        <v>0</v>
      </c>
      <c r="BE30" s="441">
        <f>+'PE-3'!CC84*100</f>
        <v>0</v>
      </c>
      <c r="BF30" s="441">
        <f>+'PE-3'!CD84*100</f>
        <v>0</v>
      </c>
      <c r="BG30" s="441">
        <f>+'PE-3'!CE84*100</f>
        <v>0</v>
      </c>
      <c r="BH30" s="441">
        <f>+'PE-3'!CF84*100</f>
        <v>0</v>
      </c>
      <c r="BI30" s="441">
        <f>+'PE-3'!CG84*100</f>
        <v>0</v>
      </c>
      <c r="BJ30" s="441">
        <f>+'PE-3'!CH84*100</f>
        <v>0</v>
      </c>
      <c r="BK30" s="441">
        <f>+'PE-3'!CI84*100</f>
        <v>0</v>
      </c>
    </row>
    <row r="31" spans="1:63">
      <c r="A31" s="423" t="str">
        <f>'R-sgp'!A31</f>
        <v/>
      </c>
      <c r="B31" s="423" t="str">
        <f>+'R-sgp'!B31</f>
        <v/>
      </c>
      <c r="C31" s="431" t="str">
        <f>+'R-sgp'!C31</f>
        <v/>
      </c>
      <c r="D31" s="441">
        <f>+'PE-3'!AB85*100</f>
        <v>0</v>
      </c>
      <c r="E31" s="441">
        <f>+'PE-3'!AC85*100</f>
        <v>0</v>
      </c>
      <c r="F31" s="441">
        <f>+'PE-3'!AD85*100</f>
        <v>0</v>
      </c>
      <c r="G31" s="441">
        <f>+'PE-3'!AE85*100</f>
        <v>0</v>
      </c>
      <c r="H31" s="441">
        <f>+'PE-3'!AF85*100</f>
        <v>0</v>
      </c>
      <c r="I31" s="441">
        <f>+'PE-3'!AG85*100</f>
        <v>0</v>
      </c>
      <c r="J31" s="441">
        <f>+'PE-3'!AH85*100</f>
        <v>0</v>
      </c>
      <c r="K31" s="441">
        <f>+'PE-3'!AI85*100</f>
        <v>0</v>
      </c>
      <c r="L31" s="441">
        <f>+'PE-3'!AJ85*100</f>
        <v>0</v>
      </c>
      <c r="M31" s="441">
        <f>+'PE-3'!AK85*100</f>
        <v>0</v>
      </c>
      <c r="N31" s="441">
        <f>+'PE-3'!AL85*100</f>
        <v>0</v>
      </c>
      <c r="O31" s="441">
        <f>+'PE-3'!AM85*100</f>
        <v>0</v>
      </c>
      <c r="P31" s="441">
        <f>+'PE-3'!AN85*100</f>
        <v>0</v>
      </c>
      <c r="Q31" s="441">
        <f>+'PE-3'!AO85*100</f>
        <v>0</v>
      </c>
      <c r="R31" s="441">
        <f>+'PE-3'!AP85*100</f>
        <v>0</v>
      </c>
      <c r="S31" s="441">
        <f>+'PE-3'!AQ85*100</f>
        <v>0</v>
      </c>
      <c r="T31" s="441">
        <f>+'PE-3'!AR85*100</f>
        <v>0</v>
      </c>
      <c r="U31" s="441">
        <f>+'PE-3'!AS85*100</f>
        <v>0</v>
      </c>
      <c r="V31" s="441">
        <f>+'PE-3'!AT85*100</f>
        <v>0</v>
      </c>
      <c r="W31" s="441">
        <f>+'PE-3'!AU85*100</f>
        <v>0</v>
      </c>
      <c r="X31" s="441">
        <f>+'PE-3'!AV85*100</f>
        <v>0</v>
      </c>
      <c r="Y31" s="441">
        <f>+'PE-3'!AW85*100</f>
        <v>0</v>
      </c>
      <c r="Z31" s="441">
        <f>+'PE-3'!AX85*100</f>
        <v>0</v>
      </c>
      <c r="AA31" s="441">
        <f>+'PE-3'!AY85*100</f>
        <v>0</v>
      </c>
      <c r="AB31" s="441">
        <f>+'PE-3'!AZ85*100</f>
        <v>0</v>
      </c>
      <c r="AC31" s="441">
        <f>+'PE-3'!BA85*100</f>
        <v>0</v>
      </c>
      <c r="AD31" s="441">
        <f>+'PE-3'!BB85*100</f>
        <v>0</v>
      </c>
      <c r="AE31" s="441">
        <f>+'PE-3'!BC85*100</f>
        <v>0</v>
      </c>
      <c r="AF31" s="441">
        <f>+'PE-3'!BD85*100</f>
        <v>0</v>
      </c>
      <c r="AG31" s="441">
        <f>+'PE-3'!BE85*100</f>
        <v>0</v>
      </c>
      <c r="AH31" s="441">
        <f>+'PE-3'!BF85*100</f>
        <v>0</v>
      </c>
      <c r="AI31" s="441">
        <f>+'PE-3'!BG85*100</f>
        <v>0</v>
      </c>
      <c r="AJ31" s="441">
        <f>+'PE-3'!BH85*100</f>
        <v>0</v>
      </c>
      <c r="AK31" s="441">
        <f>+'PE-3'!BI85*100</f>
        <v>0</v>
      </c>
      <c r="AL31" s="441">
        <f>+'PE-3'!BJ85*100</f>
        <v>0</v>
      </c>
      <c r="AM31" s="441">
        <f>+'PE-3'!BK85*100</f>
        <v>0</v>
      </c>
      <c r="AN31" s="441">
        <f>+'PE-3'!BL85*100</f>
        <v>0</v>
      </c>
      <c r="AO31" s="441">
        <f>+'PE-3'!BM85*100</f>
        <v>0</v>
      </c>
      <c r="AP31" s="441">
        <f>+'PE-3'!BN85*100</f>
        <v>0</v>
      </c>
      <c r="AQ31" s="441">
        <f>+'PE-3'!BO85*100</f>
        <v>0</v>
      </c>
      <c r="AR31" s="441">
        <f>+'PE-3'!BP85*100</f>
        <v>0</v>
      </c>
      <c r="AS31" s="441">
        <f>+'PE-3'!BQ85*100</f>
        <v>0</v>
      </c>
      <c r="AT31" s="441">
        <f>+'PE-3'!BR85*100</f>
        <v>0</v>
      </c>
      <c r="AU31" s="441">
        <f>+'PE-3'!BS85*100</f>
        <v>0</v>
      </c>
      <c r="AV31" s="441">
        <f>+'PE-3'!BT85*100</f>
        <v>0</v>
      </c>
      <c r="AW31" s="441">
        <f>+'PE-3'!BU85*100</f>
        <v>0</v>
      </c>
      <c r="AX31" s="441">
        <f>+'PE-3'!BV85*100</f>
        <v>0</v>
      </c>
      <c r="AY31" s="441">
        <f>+'PE-3'!BW85*100</f>
        <v>0</v>
      </c>
      <c r="AZ31" s="441">
        <f>+'PE-3'!BX85*100</f>
        <v>0</v>
      </c>
      <c r="BA31" s="441">
        <f>+'PE-3'!BY85*100</f>
        <v>0</v>
      </c>
      <c r="BB31" s="441">
        <f>+'PE-3'!BZ85*100</f>
        <v>0</v>
      </c>
      <c r="BC31" s="441">
        <f>+'PE-3'!CA85*100</f>
        <v>0</v>
      </c>
      <c r="BD31" s="441">
        <f>+'PE-3'!CB85*100</f>
        <v>0</v>
      </c>
      <c r="BE31" s="441">
        <f>+'PE-3'!CC85*100</f>
        <v>0</v>
      </c>
      <c r="BF31" s="441">
        <f>+'PE-3'!CD85*100</f>
        <v>0</v>
      </c>
      <c r="BG31" s="441">
        <f>+'PE-3'!CE85*100</f>
        <v>0</v>
      </c>
      <c r="BH31" s="441">
        <f>+'PE-3'!CF85*100</f>
        <v>0</v>
      </c>
      <c r="BI31" s="441">
        <f>+'PE-3'!CG85*100</f>
        <v>0</v>
      </c>
      <c r="BJ31" s="441">
        <f>+'PE-3'!CH85*100</f>
        <v>0</v>
      </c>
      <c r="BK31" s="441">
        <f>+'PE-3'!CI85*100</f>
        <v>0</v>
      </c>
    </row>
    <row r="32" spans="1:63">
      <c r="A32" s="423" t="str">
        <f>'R-sgp'!A32</f>
        <v/>
      </c>
      <c r="B32" s="423" t="str">
        <f>+'R-sgp'!B32</f>
        <v/>
      </c>
      <c r="C32" s="431" t="str">
        <f>+'R-sgp'!C32</f>
        <v/>
      </c>
      <c r="D32" s="441">
        <f>+'PE-3'!AB86*100</f>
        <v>0</v>
      </c>
      <c r="E32" s="441">
        <f>+'PE-3'!AC86*100</f>
        <v>0</v>
      </c>
      <c r="F32" s="441">
        <f>+'PE-3'!AD86*100</f>
        <v>0</v>
      </c>
      <c r="G32" s="441">
        <f>+'PE-3'!AE86*100</f>
        <v>0</v>
      </c>
      <c r="H32" s="441">
        <f>+'PE-3'!AF86*100</f>
        <v>0</v>
      </c>
      <c r="I32" s="441">
        <f>+'PE-3'!AG86*100</f>
        <v>0</v>
      </c>
      <c r="J32" s="441">
        <f>+'PE-3'!AH86*100</f>
        <v>0</v>
      </c>
      <c r="K32" s="441">
        <f>+'PE-3'!AI86*100</f>
        <v>0</v>
      </c>
      <c r="L32" s="441">
        <f>+'PE-3'!AJ86*100</f>
        <v>0</v>
      </c>
      <c r="M32" s="441">
        <f>+'PE-3'!AK86*100</f>
        <v>0</v>
      </c>
      <c r="N32" s="441">
        <f>+'PE-3'!AL86*100</f>
        <v>0</v>
      </c>
      <c r="O32" s="441">
        <f>+'PE-3'!AM86*100</f>
        <v>0</v>
      </c>
      <c r="P32" s="441">
        <f>+'PE-3'!AN86*100</f>
        <v>0</v>
      </c>
      <c r="Q32" s="441">
        <f>+'PE-3'!AO86*100</f>
        <v>0</v>
      </c>
      <c r="R32" s="441">
        <f>+'PE-3'!AP86*100</f>
        <v>0</v>
      </c>
      <c r="S32" s="441">
        <f>+'PE-3'!AQ86*100</f>
        <v>0</v>
      </c>
      <c r="T32" s="441">
        <f>+'PE-3'!AR86*100</f>
        <v>0</v>
      </c>
      <c r="U32" s="441">
        <f>+'PE-3'!AS86*100</f>
        <v>0</v>
      </c>
      <c r="V32" s="441">
        <f>+'PE-3'!AT86*100</f>
        <v>0</v>
      </c>
      <c r="W32" s="441">
        <f>+'PE-3'!AU86*100</f>
        <v>0</v>
      </c>
      <c r="X32" s="441">
        <f>+'PE-3'!AV86*100</f>
        <v>0</v>
      </c>
      <c r="Y32" s="441">
        <f>+'PE-3'!AW86*100</f>
        <v>0</v>
      </c>
      <c r="Z32" s="441">
        <f>+'PE-3'!AX86*100</f>
        <v>0</v>
      </c>
      <c r="AA32" s="441">
        <f>+'PE-3'!AY86*100</f>
        <v>0</v>
      </c>
      <c r="AB32" s="441">
        <f>+'PE-3'!AZ86*100</f>
        <v>0</v>
      </c>
      <c r="AC32" s="441">
        <f>+'PE-3'!BA86*100</f>
        <v>0</v>
      </c>
      <c r="AD32" s="441">
        <f>+'PE-3'!BB86*100</f>
        <v>0</v>
      </c>
      <c r="AE32" s="441">
        <f>+'PE-3'!BC86*100</f>
        <v>0</v>
      </c>
      <c r="AF32" s="441">
        <f>+'PE-3'!BD86*100</f>
        <v>0</v>
      </c>
      <c r="AG32" s="441">
        <f>+'PE-3'!BE86*100</f>
        <v>0</v>
      </c>
      <c r="AH32" s="441">
        <f>+'PE-3'!BF86*100</f>
        <v>0</v>
      </c>
      <c r="AI32" s="441">
        <f>+'PE-3'!BG86*100</f>
        <v>0</v>
      </c>
      <c r="AJ32" s="441">
        <f>+'PE-3'!BH86*100</f>
        <v>0</v>
      </c>
      <c r="AK32" s="441">
        <f>+'PE-3'!BI86*100</f>
        <v>0</v>
      </c>
      <c r="AL32" s="441">
        <f>+'PE-3'!BJ86*100</f>
        <v>0</v>
      </c>
      <c r="AM32" s="441">
        <f>+'PE-3'!BK86*100</f>
        <v>0</v>
      </c>
      <c r="AN32" s="441">
        <f>+'PE-3'!BL86*100</f>
        <v>0</v>
      </c>
      <c r="AO32" s="441">
        <f>+'PE-3'!BM86*100</f>
        <v>0</v>
      </c>
      <c r="AP32" s="441">
        <f>+'PE-3'!BN86*100</f>
        <v>0</v>
      </c>
      <c r="AQ32" s="441">
        <f>+'PE-3'!BO86*100</f>
        <v>0</v>
      </c>
      <c r="AR32" s="441">
        <f>+'PE-3'!BP86*100</f>
        <v>0</v>
      </c>
      <c r="AS32" s="441">
        <f>+'PE-3'!BQ86*100</f>
        <v>0</v>
      </c>
      <c r="AT32" s="441">
        <f>+'PE-3'!BR86*100</f>
        <v>0</v>
      </c>
      <c r="AU32" s="441">
        <f>+'PE-3'!BS86*100</f>
        <v>0</v>
      </c>
      <c r="AV32" s="441">
        <f>+'PE-3'!BT86*100</f>
        <v>0</v>
      </c>
      <c r="AW32" s="441">
        <f>+'PE-3'!BU86*100</f>
        <v>0</v>
      </c>
      <c r="AX32" s="441">
        <f>+'PE-3'!BV86*100</f>
        <v>0</v>
      </c>
      <c r="AY32" s="441">
        <f>+'PE-3'!BW86*100</f>
        <v>0</v>
      </c>
      <c r="AZ32" s="441">
        <f>+'PE-3'!BX86*100</f>
        <v>0</v>
      </c>
      <c r="BA32" s="441">
        <f>+'PE-3'!BY86*100</f>
        <v>0</v>
      </c>
      <c r="BB32" s="441">
        <f>+'PE-3'!BZ86*100</f>
        <v>0</v>
      </c>
      <c r="BC32" s="441">
        <f>+'PE-3'!CA86*100</f>
        <v>0</v>
      </c>
      <c r="BD32" s="441">
        <f>+'PE-3'!CB86*100</f>
        <v>0</v>
      </c>
      <c r="BE32" s="441">
        <f>+'PE-3'!CC86*100</f>
        <v>0</v>
      </c>
      <c r="BF32" s="441">
        <f>+'PE-3'!CD86*100</f>
        <v>0</v>
      </c>
      <c r="BG32" s="441">
        <f>+'PE-3'!CE86*100</f>
        <v>0</v>
      </c>
      <c r="BH32" s="441">
        <f>+'PE-3'!CF86*100</f>
        <v>0</v>
      </c>
      <c r="BI32" s="441">
        <f>+'PE-3'!CG86*100</f>
        <v>0</v>
      </c>
      <c r="BJ32" s="441">
        <f>+'PE-3'!CH86*100</f>
        <v>0</v>
      </c>
      <c r="BK32" s="441">
        <f>+'PE-3'!CI86*100</f>
        <v>0</v>
      </c>
    </row>
    <row r="33" spans="1:63">
      <c r="A33" s="423" t="str">
        <f>'R-sgp'!A33</f>
        <v/>
      </c>
      <c r="B33" s="423" t="str">
        <f>+'R-sgp'!B33</f>
        <v/>
      </c>
      <c r="C33" s="431" t="str">
        <f>+'R-sgp'!C33</f>
        <v/>
      </c>
      <c r="D33" s="441">
        <f>+'PE-3'!AB87*100</f>
        <v>0</v>
      </c>
      <c r="E33" s="441">
        <f>+'PE-3'!AC87*100</f>
        <v>0</v>
      </c>
      <c r="F33" s="441">
        <f>+'PE-3'!AD87*100</f>
        <v>0</v>
      </c>
      <c r="G33" s="441">
        <f>+'PE-3'!AE87*100</f>
        <v>0</v>
      </c>
      <c r="H33" s="441">
        <f>+'PE-3'!AF87*100</f>
        <v>0</v>
      </c>
      <c r="I33" s="441">
        <f>+'PE-3'!AG87*100</f>
        <v>0</v>
      </c>
      <c r="J33" s="441">
        <f>+'PE-3'!AH87*100</f>
        <v>0</v>
      </c>
      <c r="K33" s="441">
        <f>+'PE-3'!AI87*100</f>
        <v>0</v>
      </c>
      <c r="L33" s="441">
        <f>+'PE-3'!AJ87*100</f>
        <v>0</v>
      </c>
      <c r="M33" s="441">
        <f>+'PE-3'!AK87*100</f>
        <v>0</v>
      </c>
      <c r="N33" s="441">
        <f>+'PE-3'!AL87*100</f>
        <v>0</v>
      </c>
      <c r="O33" s="441">
        <f>+'PE-3'!AM87*100</f>
        <v>0</v>
      </c>
      <c r="P33" s="441">
        <f>+'PE-3'!AN87*100</f>
        <v>0</v>
      </c>
      <c r="Q33" s="441">
        <f>+'PE-3'!AO87*100</f>
        <v>0</v>
      </c>
      <c r="R33" s="441">
        <f>+'PE-3'!AP87*100</f>
        <v>0</v>
      </c>
      <c r="S33" s="441">
        <f>+'PE-3'!AQ87*100</f>
        <v>0</v>
      </c>
      <c r="T33" s="441">
        <f>+'PE-3'!AR87*100</f>
        <v>0</v>
      </c>
      <c r="U33" s="441">
        <f>+'PE-3'!AS87*100</f>
        <v>0</v>
      </c>
      <c r="V33" s="441">
        <f>+'PE-3'!AT87*100</f>
        <v>0</v>
      </c>
      <c r="W33" s="441">
        <f>+'PE-3'!AU87*100</f>
        <v>0</v>
      </c>
      <c r="X33" s="441">
        <f>+'PE-3'!AV87*100</f>
        <v>0</v>
      </c>
      <c r="Y33" s="441">
        <f>+'PE-3'!AW87*100</f>
        <v>0</v>
      </c>
      <c r="Z33" s="441">
        <f>+'PE-3'!AX87*100</f>
        <v>0</v>
      </c>
      <c r="AA33" s="441">
        <f>+'PE-3'!AY87*100</f>
        <v>0</v>
      </c>
      <c r="AB33" s="441">
        <f>+'PE-3'!AZ87*100</f>
        <v>0</v>
      </c>
      <c r="AC33" s="441">
        <f>+'PE-3'!BA87*100</f>
        <v>0</v>
      </c>
      <c r="AD33" s="441">
        <f>+'PE-3'!BB87*100</f>
        <v>0</v>
      </c>
      <c r="AE33" s="441">
        <f>+'PE-3'!BC87*100</f>
        <v>0</v>
      </c>
      <c r="AF33" s="441">
        <f>+'PE-3'!BD87*100</f>
        <v>0</v>
      </c>
      <c r="AG33" s="441">
        <f>+'PE-3'!BE87*100</f>
        <v>0</v>
      </c>
      <c r="AH33" s="441">
        <f>+'PE-3'!BF87*100</f>
        <v>0</v>
      </c>
      <c r="AI33" s="441">
        <f>+'PE-3'!BG87*100</f>
        <v>0</v>
      </c>
      <c r="AJ33" s="441">
        <f>+'PE-3'!BH87*100</f>
        <v>0</v>
      </c>
      <c r="AK33" s="441">
        <f>+'PE-3'!BI87*100</f>
        <v>0</v>
      </c>
      <c r="AL33" s="441">
        <f>+'PE-3'!BJ87*100</f>
        <v>0</v>
      </c>
      <c r="AM33" s="441">
        <f>+'PE-3'!BK87*100</f>
        <v>0</v>
      </c>
      <c r="AN33" s="441">
        <f>+'PE-3'!BL87*100</f>
        <v>0</v>
      </c>
      <c r="AO33" s="441">
        <f>+'PE-3'!BM87*100</f>
        <v>0</v>
      </c>
      <c r="AP33" s="441">
        <f>+'PE-3'!BN87*100</f>
        <v>0</v>
      </c>
      <c r="AQ33" s="441">
        <f>+'PE-3'!BO87*100</f>
        <v>0</v>
      </c>
      <c r="AR33" s="441">
        <f>+'PE-3'!BP87*100</f>
        <v>0</v>
      </c>
      <c r="AS33" s="441">
        <f>+'PE-3'!BQ87*100</f>
        <v>0</v>
      </c>
      <c r="AT33" s="441">
        <f>+'PE-3'!BR87*100</f>
        <v>0</v>
      </c>
      <c r="AU33" s="441">
        <f>+'PE-3'!BS87*100</f>
        <v>0</v>
      </c>
      <c r="AV33" s="441">
        <f>+'PE-3'!BT87*100</f>
        <v>0</v>
      </c>
      <c r="AW33" s="441">
        <f>+'PE-3'!BU87*100</f>
        <v>0</v>
      </c>
      <c r="AX33" s="441">
        <f>+'PE-3'!BV87*100</f>
        <v>0</v>
      </c>
      <c r="AY33" s="441">
        <f>+'PE-3'!BW87*100</f>
        <v>0</v>
      </c>
      <c r="AZ33" s="441">
        <f>+'PE-3'!BX87*100</f>
        <v>0</v>
      </c>
      <c r="BA33" s="441">
        <f>+'PE-3'!BY87*100</f>
        <v>0</v>
      </c>
      <c r="BB33" s="441">
        <f>+'PE-3'!BZ87*100</f>
        <v>0</v>
      </c>
      <c r="BC33" s="441">
        <f>+'PE-3'!CA87*100</f>
        <v>0</v>
      </c>
      <c r="BD33" s="441">
        <f>+'PE-3'!CB87*100</f>
        <v>0</v>
      </c>
      <c r="BE33" s="441">
        <f>+'PE-3'!CC87*100</f>
        <v>0</v>
      </c>
      <c r="BF33" s="441">
        <f>+'PE-3'!CD87*100</f>
        <v>0</v>
      </c>
      <c r="BG33" s="441">
        <f>+'PE-3'!CE87*100</f>
        <v>0</v>
      </c>
      <c r="BH33" s="441">
        <f>+'PE-3'!CF87*100</f>
        <v>0</v>
      </c>
      <c r="BI33" s="441">
        <f>+'PE-3'!CG87*100</f>
        <v>0</v>
      </c>
      <c r="BJ33" s="441">
        <f>+'PE-3'!CH87*100</f>
        <v>0</v>
      </c>
      <c r="BK33" s="441">
        <f>+'PE-3'!CI87*100</f>
        <v>0</v>
      </c>
    </row>
    <row r="34" spans="1:63">
      <c r="A34" s="423" t="str">
        <f>'R-sgp'!A34</f>
        <v/>
      </c>
      <c r="B34" s="423" t="str">
        <f>+'R-sgp'!B34</f>
        <v/>
      </c>
      <c r="C34" s="431" t="str">
        <f>+'R-sgp'!C34</f>
        <v/>
      </c>
      <c r="D34" s="441">
        <f>+'PE-3'!AB88*100</f>
        <v>0</v>
      </c>
      <c r="E34" s="441">
        <f>+'PE-3'!AC88*100</f>
        <v>0</v>
      </c>
      <c r="F34" s="441">
        <f>+'PE-3'!AD88*100</f>
        <v>0</v>
      </c>
      <c r="G34" s="441">
        <f>+'PE-3'!AE88*100</f>
        <v>0</v>
      </c>
      <c r="H34" s="441">
        <f>+'PE-3'!AF88*100</f>
        <v>0</v>
      </c>
      <c r="I34" s="441">
        <f>+'PE-3'!AG88*100</f>
        <v>0</v>
      </c>
      <c r="J34" s="441">
        <f>+'PE-3'!AH88*100</f>
        <v>0</v>
      </c>
      <c r="K34" s="441">
        <f>+'PE-3'!AI88*100</f>
        <v>0</v>
      </c>
      <c r="L34" s="441">
        <f>+'PE-3'!AJ88*100</f>
        <v>0</v>
      </c>
      <c r="M34" s="441">
        <f>+'PE-3'!AK88*100</f>
        <v>0</v>
      </c>
      <c r="N34" s="441">
        <f>+'PE-3'!AL88*100</f>
        <v>0</v>
      </c>
      <c r="O34" s="441">
        <f>+'PE-3'!AM88*100</f>
        <v>0</v>
      </c>
      <c r="P34" s="441">
        <f>+'PE-3'!AN88*100</f>
        <v>0</v>
      </c>
      <c r="Q34" s="441">
        <f>+'PE-3'!AO88*100</f>
        <v>0</v>
      </c>
      <c r="R34" s="441">
        <f>+'PE-3'!AP88*100</f>
        <v>0</v>
      </c>
      <c r="S34" s="441">
        <f>+'PE-3'!AQ88*100</f>
        <v>0</v>
      </c>
      <c r="T34" s="441">
        <f>+'PE-3'!AR88*100</f>
        <v>0</v>
      </c>
      <c r="U34" s="441">
        <f>+'PE-3'!AS88*100</f>
        <v>0</v>
      </c>
      <c r="V34" s="441">
        <f>+'PE-3'!AT88*100</f>
        <v>0</v>
      </c>
      <c r="W34" s="441">
        <f>+'PE-3'!AU88*100</f>
        <v>0</v>
      </c>
      <c r="X34" s="441">
        <f>+'PE-3'!AV88*100</f>
        <v>0</v>
      </c>
      <c r="Y34" s="441">
        <f>+'PE-3'!AW88*100</f>
        <v>0</v>
      </c>
      <c r="Z34" s="441">
        <f>+'PE-3'!AX88*100</f>
        <v>0</v>
      </c>
      <c r="AA34" s="441">
        <f>+'PE-3'!AY88*100</f>
        <v>0</v>
      </c>
      <c r="AB34" s="441">
        <f>+'PE-3'!AZ88*100</f>
        <v>0</v>
      </c>
      <c r="AC34" s="441">
        <f>+'PE-3'!BA88*100</f>
        <v>0</v>
      </c>
      <c r="AD34" s="441">
        <f>+'PE-3'!BB88*100</f>
        <v>0</v>
      </c>
      <c r="AE34" s="441">
        <f>+'PE-3'!BC88*100</f>
        <v>0</v>
      </c>
      <c r="AF34" s="441">
        <f>+'PE-3'!BD88*100</f>
        <v>0</v>
      </c>
      <c r="AG34" s="441">
        <f>+'PE-3'!BE88*100</f>
        <v>0</v>
      </c>
      <c r="AH34" s="441">
        <f>+'PE-3'!BF88*100</f>
        <v>0</v>
      </c>
      <c r="AI34" s="441">
        <f>+'PE-3'!BG88*100</f>
        <v>0</v>
      </c>
      <c r="AJ34" s="441">
        <f>+'PE-3'!BH88*100</f>
        <v>0</v>
      </c>
      <c r="AK34" s="441">
        <f>+'PE-3'!BI88*100</f>
        <v>0</v>
      </c>
      <c r="AL34" s="441">
        <f>+'PE-3'!BJ88*100</f>
        <v>0</v>
      </c>
      <c r="AM34" s="441">
        <f>+'PE-3'!BK88*100</f>
        <v>0</v>
      </c>
      <c r="AN34" s="441">
        <f>+'PE-3'!BL88*100</f>
        <v>0</v>
      </c>
      <c r="AO34" s="441">
        <f>+'PE-3'!BM88*100</f>
        <v>0</v>
      </c>
      <c r="AP34" s="441">
        <f>+'PE-3'!BN88*100</f>
        <v>0</v>
      </c>
      <c r="AQ34" s="441">
        <f>+'PE-3'!BO88*100</f>
        <v>0</v>
      </c>
      <c r="AR34" s="441">
        <f>+'PE-3'!BP88*100</f>
        <v>0</v>
      </c>
      <c r="AS34" s="441">
        <f>+'PE-3'!BQ88*100</f>
        <v>0</v>
      </c>
      <c r="AT34" s="441">
        <f>+'PE-3'!BR88*100</f>
        <v>0</v>
      </c>
      <c r="AU34" s="441">
        <f>+'PE-3'!BS88*100</f>
        <v>0</v>
      </c>
      <c r="AV34" s="441">
        <f>+'PE-3'!BT88*100</f>
        <v>0</v>
      </c>
      <c r="AW34" s="441">
        <f>+'PE-3'!BU88*100</f>
        <v>0</v>
      </c>
      <c r="AX34" s="441">
        <f>+'PE-3'!BV88*100</f>
        <v>0</v>
      </c>
      <c r="AY34" s="441">
        <f>+'PE-3'!BW88*100</f>
        <v>0</v>
      </c>
      <c r="AZ34" s="441">
        <f>+'PE-3'!BX88*100</f>
        <v>0</v>
      </c>
      <c r="BA34" s="441">
        <f>+'PE-3'!BY88*100</f>
        <v>0</v>
      </c>
      <c r="BB34" s="441">
        <f>+'PE-3'!BZ88*100</f>
        <v>0</v>
      </c>
      <c r="BC34" s="441">
        <f>+'PE-3'!CA88*100</f>
        <v>0</v>
      </c>
      <c r="BD34" s="441">
        <f>+'PE-3'!CB88*100</f>
        <v>0</v>
      </c>
      <c r="BE34" s="441">
        <f>+'PE-3'!CC88*100</f>
        <v>0</v>
      </c>
      <c r="BF34" s="441">
        <f>+'PE-3'!CD88*100</f>
        <v>0</v>
      </c>
      <c r="BG34" s="441">
        <f>+'PE-3'!CE88*100</f>
        <v>0</v>
      </c>
      <c r="BH34" s="441">
        <f>+'PE-3'!CF88*100</f>
        <v>0</v>
      </c>
      <c r="BI34" s="441">
        <f>+'PE-3'!CG88*100</f>
        <v>0</v>
      </c>
      <c r="BJ34" s="441">
        <f>+'PE-3'!CH88*100</f>
        <v>0</v>
      </c>
      <c r="BK34" s="441">
        <f>+'PE-3'!CI88*100</f>
        <v>0</v>
      </c>
    </row>
    <row r="35" spans="1:63">
      <c r="A35" s="423" t="str">
        <f>'R-sgp'!A35</f>
        <v/>
      </c>
      <c r="B35" s="423" t="str">
        <f>+'R-sgp'!B35</f>
        <v/>
      </c>
      <c r="C35" s="431" t="str">
        <f>+'R-sgp'!C35</f>
        <v/>
      </c>
      <c r="D35" s="441">
        <f>+'PE-3'!AB89*100</f>
        <v>0</v>
      </c>
      <c r="E35" s="441">
        <f>+'PE-3'!AC89*100</f>
        <v>0</v>
      </c>
      <c r="F35" s="441">
        <f>+'PE-3'!AD89*100</f>
        <v>0</v>
      </c>
      <c r="G35" s="441">
        <f>+'PE-3'!AE89*100</f>
        <v>0</v>
      </c>
      <c r="H35" s="441">
        <f>+'PE-3'!AF89*100</f>
        <v>0</v>
      </c>
      <c r="I35" s="441">
        <f>+'PE-3'!AG89*100</f>
        <v>0</v>
      </c>
      <c r="J35" s="441">
        <f>+'PE-3'!AH89*100</f>
        <v>0</v>
      </c>
      <c r="K35" s="441">
        <f>+'PE-3'!AI89*100</f>
        <v>0</v>
      </c>
      <c r="L35" s="441">
        <f>+'PE-3'!AJ89*100</f>
        <v>0</v>
      </c>
      <c r="M35" s="441">
        <f>+'PE-3'!AK89*100</f>
        <v>0</v>
      </c>
      <c r="N35" s="441">
        <f>+'PE-3'!AL89*100</f>
        <v>0</v>
      </c>
      <c r="O35" s="441">
        <f>+'PE-3'!AM89*100</f>
        <v>0</v>
      </c>
      <c r="P35" s="441">
        <f>+'PE-3'!AN89*100</f>
        <v>0</v>
      </c>
      <c r="Q35" s="441">
        <f>+'PE-3'!AO89*100</f>
        <v>0</v>
      </c>
      <c r="R35" s="441">
        <f>+'PE-3'!AP89*100</f>
        <v>0</v>
      </c>
      <c r="S35" s="441">
        <f>+'PE-3'!AQ89*100</f>
        <v>0</v>
      </c>
      <c r="T35" s="441">
        <f>+'PE-3'!AR89*100</f>
        <v>0</v>
      </c>
      <c r="U35" s="441">
        <f>+'PE-3'!AS89*100</f>
        <v>0</v>
      </c>
      <c r="V35" s="441">
        <f>+'PE-3'!AT89*100</f>
        <v>0</v>
      </c>
      <c r="W35" s="441">
        <f>+'PE-3'!AU89*100</f>
        <v>0</v>
      </c>
      <c r="X35" s="441">
        <f>+'PE-3'!AV89*100</f>
        <v>0</v>
      </c>
      <c r="Y35" s="441">
        <f>+'PE-3'!AW89*100</f>
        <v>0</v>
      </c>
      <c r="Z35" s="441">
        <f>+'PE-3'!AX89*100</f>
        <v>0</v>
      </c>
      <c r="AA35" s="441">
        <f>+'PE-3'!AY89*100</f>
        <v>0</v>
      </c>
      <c r="AB35" s="441">
        <f>+'PE-3'!AZ89*100</f>
        <v>0</v>
      </c>
      <c r="AC35" s="441">
        <f>+'PE-3'!BA89*100</f>
        <v>0</v>
      </c>
      <c r="AD35" s="441">
        <f>+'PE-3'!BB89*100</f>
        <v>0</v>
      </c>
      <c r="AE35" s="441">
        <f>+'PE-3'!BC89*100</f>
        <v>0</v>
      </c>
      <c r="AF35" s="441">
        <f>+'PE-3'!BD89*100</f>
        <v>0</v>
      </c>
      <c r="AG35" s="441">
        <f>+'PE-3'!BE89*100</f>
        <v>0</v>
      </c>
      <c r="AH35" s="441">
        <f>+'PE-3'!BF89*100</f>
        <v>0</v>
      </c>
      <c r="AI35" s="441">
        <f>+'PE-3'!BG89*100</f>
        <v>0</v>
      </c>
      <c r="AJ35" s="441">
        <f>+'PE-3'!BH89*100</f>
        <v>0</v>
      </c>
      <c r="AK35" s="441">
        <f>+'PE-3'!BI89*100</f>
        <v>0</v>
      </c>
      <c r="AL35" s="441">
        <f>+'PE-3'!BJ89*100</f>
        <v>0</v>
      </c>
      <c r="AM35" s="441">
        <f>+'PE-3'!BK89*100</f>
        <v>0</v>
      </c>
      <c r="AN35" s="441">
        <f>+'PE-3'!BL89*100</f>
        <v>0</v>
      </c>
      <c r="AO35" s="441">
        <f>+'PE-3'!BM89*100</f>
        <v>0</v>
      </c>
      <c r="AP35" s="441">
        <f>+'PE-3'!BN89*100</f>
        <v>0</v>
      </c>
      <c r="AQ35" s="441">
        <f>+'PE-3'!BO89*100</f>
        <v>0</v>
      </c>
      <c r="AR35" s="441">
        <f>+'PE-3'!BP89*100</f>
        <v>0</v>
      </c>
      <c r="AS35" s="441">
        <f>+'PE-3'!BQ89*100</f>
        <v>0</v>
      </c>
      <c r="AT35" s="441">
        <f>+'PE-3'!BR89*100</f>
        <v>0</v>
      </c>
      <c r="AU35" s="441">
        <f>+'PE-3'!BS89*100</f>
        <v>0</v>
      </c>
      <c r="AV35" s="441">
        <f>+'PE-3'!BT89*100</f>
        <v>0</v>
      </c>
      <c r="AW35" s="441">
        <f>+'PE-3'!BU89*100</f>
        <v>0</v>
      </c>
      <c r="AX35" s="441">
        <f>+'PE-3'!BV89*100</f>
        <v>0</v>
      </c>
      <c r="AY35" s="441">
        <f>+'PE-3'!BW89*100</f>
        <v>0</v>
      </c>
      <c r="AZ35" s="441">
        <f>+'PE-3'!BX89*100</f>
        <v>0</v>
      </c>
      <c r="BA35" s="441">
        <f>+'PE-3'!BY89*100</f>
        <v>0</v>
      </c>
      <c r="BB35" s="441">
        <f>+'PE-3'!BZ89*100</f>
        <v>0</v>
      </c>
      <c r="BC35" s="441">
        <f>+'PE-3'!CA89*100</f>
        <v>0</v>
      </c>
      <c r="BD35" s="441">
        <f>+'PE-3'!CB89*100</f>
        <v>0</v>
      </c>
      <c r="BE35" s="441">
        <f>+'PE-3'!CC89*100</f>
        <v>0</v>
      </c>
      <c r="BF35" s="441">
        <f>+'PE-3'!CD89*100</f>
        <v>0</v>
      </c>
      <c r="BG35" s="441">
        <f>+'PE-3'!CE89*100</f>
        <v>0</v>
      </c>
      <c r="BH35" s="441">
        <f>+'PE-3'!CF89*100</f>
        <v>0</v>
      </c>
      <c r="BI35" s="441">
        <f>+'PE-3'!CG89*100</f>
        <v>0</v>
      </c>
      <c r="BJ35" s="441">
        <f>+'PE-3'!CH89*100</f>
        <v>0</v>
      </c>
      <c r="BK35" s="441">
        <f>+'PE-3'!CI89*100</f>
        <v>0</v>
      </c>
    </row>
    <row r="36" spans="1:63">
      <c r="A36" s="423" t="str">
        <f>'R-sgp'!A36</f>
        <v/>
      </c>
      <c r="B36" s="423" t="str">
        <f>+'R-sgp'!B36</f>
        <v/>
      </c>
      <c r="C36" s="431" t="str">
        <f>+'R-sgp'!C36</f>
        <v/>
      </c>
      <c r="D36" s="441">
        <f>+'PE-3'!AB90*100</f>
        <v>0</v>
      </c>
      <c r="E36" s="441">
        <f>+'PE-3'!AC90*100</f>
        <v>0</v>
      </c>
      <c r="F36" s="441">
        <f>+'PE-3'!AD90*100</f>
        <v>0</v>
      </c>
      <c r="G36" s="441">
        <f>+'PE-3'!AE90*100</f>
        <v>0</v>
      </c>
      <c r="H36" s="441">
        <f>+'PE-3'!AF90*100</f>
        <v>0</v>
      </c>
      <c r="I36" s="441">
        <f>+'PE-3'!AG90*100</f>
        <v>0</v>
      </c>
      <c r="J36" s="441">
        <f>+'PE-3'!AH90*100</f>
        <v>0</v>
      </c>
      <c r="K36" s="441">
        <f>+'PE-3'!AI90*100</f>
        <v>0</v>
      </c>
      <c r="L36" s="441">
        <f>+'PE-3'!AJ90*100</f>
        <v>0</v>
      </c>
      <c r="M36" s="441">
        <f>+'PE-3'!AK90*100</f>
        <v>0</v>
      </c>
      <c r="N36" s="441">
        <f>+'PE-3'!AL90*100</f>
        <v>0</v>
      </c>
      <c r="O36" s="441">
        <f>+'PE-3'!AM90*100</f>
        <v>0</v>
      </c>
      <c r="P36" s="441">
        <f>+'PE-3'!AN90*100</f>
        <v>0</v>
      </c>
      <c r="Q36" s="441">
        <f>+'PE-3'!AO90*100</f>
        <v>0</v>
      </c>
      <c r="R36" s="441">
        <f>+'PE-3'!AP90*100</f>
        <v>0</v>
      </c>
      <c r="S36" s="441">
        <f>+'PE-3'!AQ90*100</f>
        <v>0</v>
      </c>
      <c r="T36" s="441">
        <f>+'PE-3'!AR90*100</f>
        <v>0</v>
      </c>
      <c r="U36" s="441">
        <f>+'PE-3'!AS90*100</f>
        <v>0</v>
      </c>
      <c r="V36" s="441">
        <f>+'PE-3'!AT90*100</f>
        <v>0</v>
      </c>
      <c r="W36" s="441">
        <f>+'PE-3'!AU90*100</f>
        <v>0</v>
      </c>
      <c r="X36" s="441">
        <f>+'PE-3'!AV90*100</f>
        <v>0</v>
      </c>
      <c r="Y36" s="441">
        <f>+'PE-3'!AW90*100</f>
        <v>0</v>
      </c>
      <c r="Z36" s="441">
        <f>+'PE-3'!AX90*100</f>
        <v>0</v>
      </c>
      <c r="AA36" s="441">
        <f>+'PE-3'!AY90*100</f>
        <v>0</v>
      </c>
      <c r="AB36" s="441">
        <f>+'PE-3'!AZ90*100</f>
        <v>0</v>
      </c>
      <c r="AC36" s="441">
        <f>+'PE-3'!BA90*100</f>
        <v>0</v>
      </c>
      <c r="AD36" s="441">
        <f>+'PE-3'!BB90*100</f>
        <v>0</v>
      </c>
      <c r="AE36" s="441">
        <f>+'PE-3'!BC90*100</f>
        <v>0</v>
      </c>
      <c r="AF36" s="441">
        <f>+'PE-3'!BD90*100</f>
        <v>0</v>
      </c>
      <c r="AG36" s="441">
        <f>+'PE-3'!BE90*100</f>
        <v>0</v>
      </c>
      <c r="AH36" s="441">
        <f>+'PE-3'!BF90*100</f>
        <v>0</v>
      </c>
      <c r="AI36" s="441">
        <f>+'PE-3'!BG90*100</f>
        <v>0</v>
      </c>
      <c r="AJ36" s="441">
        <f>+'PE-3'!BH90*100</f>
        <v>0</v>
      </c>
      <c r="AK36" s="441">
        <f>+'PE-3'!BI90*100</f>
        <v>0</v>
      </c>
      <c r="AL36" s="441">
        <f>+'PE-3'!BJ90*100</f>
        <v>0</v>
      </c>
      <c r="AM36" s="441">
        <f>+'PE-3'!BK90*100</f>
        <v>0</v>
      </c>
      <c r="AN36" s="441">
        <f>+'PE-3'!BL90*100</f>
        <v>0</v>
      </c>
      <c r="AO36" s="441">
        <f>+'PE-3'!BM90*100</f>
        <v>0</v>
      </c>
      <c r="AP36" s="441">
        <f>+'PE-3'!BN90*100</f>
        <v>0</v>
      </c>
      <c r="AQ36" s="441">
        <f>+'PE-3'!BO90*100</f>
        <v>0</v>
      </c>
      <c r="AR36" s="441">
        <f>+'PE-3'!BP90*100</f>
        <v>0</v>
      </c>
      <c r="AS36" s="441">
        <f>+'PE-3'!BQ90*100</f>
        <v>0</v>
      </c>
      <c r="AT36" s="441">
        <f>+'PE-3'!BR90*100</f>
        <v>0</v>
      </c>
      <c r="AU36" s="441">
        <f>+'PE-3'!BS90*100</f>
        <v>0</v>
      </c>
      <c r="AV36" s="441">
        <f>+'PE-3'!BT90*100</f>
        <v>0</v>
      </c>
      <c r="AW36" s="441">
        <f>+'PE-3'!BU90*100</f>
        <v>0</v>
      </c>
      <c r="AX36" s="441">
        <f>+'PE-3'!BV90*100</f>
        <v>0</v>
      </c>
      <c r="AY36" s="441">
        <f>+'PE-3'!BW90*100</f>
        <v>0</v>
      </c>
      <c r="AZ36" s="441">
        <f>+'PE-3'!BX90*100</f>
        <v>0</v>
      </c>
      <c r="BA36" s="441">
        <f>+'PE-3'!BY90*100</f>
        <v>0</v>
      </c>
      <c r="BB36" s="441">
        <f>+'PE-3'!BZ90*100</f>
        <v>0</v>
      </c>
      <c r="BC36" s="441">
        <f>+'PE-3'!CA90*100</f>
        <v>0</v>
      </c>
      <c r="BD36" s="441">
        <f>+'PE-3'!CB90*100</f>
        <v>0</v>
      </c>
      <c r="BE36" s="441">
        <f>+'PE-3'!CC90*100</f>
        <v>0</v>
      </c>
      <c r="BF36" s="441">
        <f>+'PE-3'!CD90*100</f>
        <v>0</v>
      </c>
      <c r="BG36" s="441">
        <f>+'PE-3'!CE90*100</f>
        <v>0</v>
      </c>
      <c r="BH36" s="441">
        <f>+'PE-3'!CF90*100</f>
        <v>0</v>
      </c>
      <c r="BI36" s="441">
        <f>+'PE-3'!CG90*100</f>
        <v>0</v>
      </c>
      <c r="BJ36" s="441">
        <f>+'PE-3'!CH90*100</f>
        <v>0</v>
      </c>
      <c r="BK36" s="441">
        <f>+'PE-3'!CI90*100</f>
        <v>0</v>
      </c>
    </row>
    <row r="37" spans="1:63">
      <c r="A37" s="423" t="str">
        <f>'R-sgp'!A37</f>
        <v/>
      </c>
      <c r="B37" s="423" t="str">
        <f>+'R-sgp'!B37</f>
        <v/>
      </c>
      <c r="C37" s="431" t="str">
        <f>+'R-sgp'!C37</f>
        <v/>
      </c>
      <c r="D37" s="441">
        <f>+'PE-3'!AB91*100</f>
        <v>0</v>
      </c>
      <c r="E37" s="441">
        <f>+'PE-3'!AC91*100</f>
        <v>0</v>
      </c>
      <c r="F37" s="441">
        <f>+'PE-3'!AD91*100</f>
        <v>0</v>
      </c>
      <c r="G37" s="441">
        <f>+'PE-3'!AE91*100</f>
        <v>0</v>
      </c>
      <c r="H37" s="441">
        <f>+'PE-3'!AF91*100</f>
        <v>0</v>
      </c>
      <c r="I37" s="441">
        <f>+'PE-3'!AG91*100</f>
        <v>0</v>
      </c>
      <c r="J37" s="441">
        <f>+'PE-3'!AH91*100</f>
        <v>0</v>
      </c>
      <c r="K37" s="441">
        <f>+'PE-3'!AI91*100</f>
        <v>0</v>
      </c>
      <c r="L37" s="441">
        <f>+'PE-3'!AJ91*100</f>
        <v>0</v>
      </c>
      <c r="M37" s="441">
        <f>+'PE-3'!AK91*100</f>
        <v>0</v>
      </c>
      <c r="N37" s="441">
        <f>+'PE-3'!AL91*100</f>
        <v>0</v>
      </c>
      <c r="O37" s="441">
        <f>+'PE-3'!AM91*100</f>
        <v>0</v>
      </c>
      <c r="P37" s="441">
        <f>+'PE-3'!AN91*100</f>
        <v>0</v>
      </c>
      <c r="Q37" s="441">
        <f>+'PE-3'!AO91*100</f>
        <v>0</v>
      </c>
      <c r="R37" s="441">
        <f>+'PE-3'!AP91*100</f>
        <v>0</v>
      </c>
      <c r="S37" s="441">
        <f>+'PE-3'!AQ91*100</f>
        <v>0</v>
      </c>
      <c r="T37" s="441">
        <f>+'PE-3'!AR91*100</f>
        <v>0</v>
      </c>
      <c r="U37" s="441">
        <f>+'PE-3'!AS91*100</f>
        <v>0</v>
      </c>
      <c r="V37" s="441">
        <f>+'PE-3'!AT91*100</f>
        <v>0</v>
      </c>
      <c r="W37" s="441">
        <f>+'PE-3'!AU91*100</f>
        <v>0</v>
      </c>
      <c r="X37" s="441">
        <f>+'PE-3'!AV91*100</f>
        <v>0</v>
      </c>
      <c r="Y37" s="441">
        <f>+'PE-3'!AW91*100</f>
        <v>0</v>
      </c>
      <c r="Z37" s="441">
        <f>+'PE-3'!AX91*100</f>
        <v>0</v>
      </c>
      <c r="AA37" s="441">
        <f>+'PE-3'!AY91*100</f>
        <v>0</v>
      </c>
      <c r="AB37" s="441">
        <f>+'PE-3'!AZ91*100</f>
        <v>0</v>
      </c>
      <c r="AC37" s="441">
        <f>+'PE-3'!BA91*100</f>
        <v>0</v>
      </c>
      <c r="AD37" s="441">
        <f>+'PE-3'!BB91*100</f>
        <v>0</v>
      </c>
      <c r="AE37" s="441">
        <f>+'PE-3'!BC91*100</f>
        <v>0</v>
      </c>
      <c r="AF37" s="441">
        <f>+'PE-3'!BD91*100</f>
        <v>0</v>
      </c>
      <c r="AG37" s="441">
        <f>+'PE-3'!BE91*100</f>
        <v>0</v>
      </c>
      <c r="AH37" s="441">
        <f>+'PE-3'!BF91*100</f>
        <v>0</v>
      </c>
      <c r="AI37" s="441">
        <f>+'PE-3'!BG91*100</f>
        <v>0</v>
      </c>
      <c r="AJ37" s="441">
        <f>+'PE-3'!BH91*100</f>
        <v>0</v>
      </c>
      <c r="AK37" s="441">
        <f>+'PE-3'!BI91*100</f>
        <v>0</v>
      </c>
      <c r="AL37" s="441">
        <f>+'PE-3'!BJ91*100</f>
        <v>0</v>
      </c>
      <c r="AM37" s="441">
        <f>+'PE-3'!BK91*100</f>
        <v>0</v>
      </c>
      <c r="AN37" s="441">
        <f>+'PE-3'!BL91*100</f>
        <v>0</v>
      </c>
      <c r="AO37" s="441">
        <f>+'PE-3'!BM91*100</f>
        <v>0</v>
      </c>
      <c r="AP37" s="441">
        <f>+'PE-3'!BN91*100</f>
        <v>0</v>
      </c>
      <c r="AQ37" s="441">
        <f>+'PE-3'!BO91*100</f>
        <v>0</v>
      </c>
      <c r="AR37" s="441">
        <f>+'PE-3'!BP91*100</f>
        <v>0</v>
      </c>
      <c r="AS37" s="441">
        <f>+'PE-3'!BQ91*100</f>
        <v>0</v>
      </c>
      <c r="AT37" s="441">
        <f>+'PE-3'!BR91*100</f>
        <v>0</v>
      </c>
      <c r="AU37" s="441">
        <f>+'PE-3'!BS91*100</f>
        <v>0</v>
      </c>
      <c r="AV37" s="441">
        <f>+'PE-3'!BT91*100</f>
        <v>0</v>
      </c>
      <c r="AW37" s="441">
        <f>+'PE-3'!BU91*100</f>
        <v>0</v>
      </c>
      <c r="AX37" s="441">
        <f>+'PE-3'!BV91*100</f>
        <v>0</v>
      </c>
      <c r="AY37" s="441">
        <f>+'PE-3'!BW91*100</f>
        <v>0</v>
      </c>
      <c r="AZ37" s="441">
        <f>+'PE-3'!BX91*100</f>
        <v>0</v>
      </c>
      <c r="BA37" s="441">
        <f>+'PE-3'!BY91*100</f>
        <v>0</v>
      </c>
      <c r="BB37" s="441">
        <f>+'PE-3'!BZ91*100</f>
        <v>0</v>
      </c>
      <c r="BC37" s="441">
        <f>+'PE-3'!CA91*100</f>
        <v>0</v>
      </c>
      <c r="BD37" s="441">
        <f>+'PE-3'!CB91*100</f>
        <v>0</v>
      </c>
      <c r="BE37" s="441">
        <f>+'PE-3'!CC91*100</f>
        <v>0</v>
      </c>
      <c r="BF37" s="441">
        <f>+'PE-3'!CD91*100</f>
        <v>0</v>
      </c>
      <c r="BG37" s="441">
        <f>+'PE-3'!CE91*100</f>
        <v>0</v>
      </c>
      <c r="BH37" s="441">
        <f>+'PE-3'!CF91*100</f>
        <v>0</v>
      </c>
      <c r="BI37" s="441">
        <f>+'PE-3'!CG91*100</f>
        <v>0</v>
      </c>
      <c r="BJ37" s="441">
        <f>+'PE-3'!CH91*100</f>
        <v>0</v>
      </c>
      <c r="BK37" s="441">
        <f>+'PE-3'!CI91*100</f>
        <v>0</v>
      </c>
    </row>
    <row r="38" spans="1:63">
      <c r="A38" s="423" t="str">
        <f>'R-sgp'!A38</f>
        <v/>
      </c>
      <c r="B38" s="423" t="str">
        <f>+'R-sgp'!B38</f>
        <v/>
      </c>
      <c r="C38" s="431" t="str">
        <f>+'R-sgp'!C38</f>
        <v/>
      </c>
      <c r="D38" s="441">
        <f>+'PE-3'!AB92*100</f>
        <v>0</v>
      </c>
      <c r="E38" s="441">
        <f>+'PE-3'!AC92*100</f>
        <v>0</v>
      </c>
      <c r="F38" s="441">
        <f>+'PE-3'!AD92*100</f>
        <v>0</v>
      </c>
      <c r="G38" s="441">
        <f>+'PE-3'!AE92*100</f>
        <v>0</v>
      </c>
      <c r="H38" s="441">
        <f>+'PE-3'!AF92*100</f>
        <v>0</v>
      </c>
      <c r="I38" s="441">
        <f>+'PE-3'!AG92*100</f>
        <v>0</v>
      </c>
      <c r="J38" s="441">
        <f>+'PE-3'!AH92*100</f>
        <v>0</v>
      </c>
      <c r="K38" s="441">
        <f>+'PE-3'!AI92*100</f>
        <v>0</v>
      </c>
      <c r="L38" s="441">
        <f>+'PE-3'!AJ92*100</f>
        <v>0</v>
      </c>
      <c r="M38" s="441">
        <f>+'PE-3'!AK92*100</f>
        <v>0</v>
      </c>
      <c r="N38" s="441">
        <f>+'PE-3'!AL92*100</f>
        <v>0</v>
      </c>
      <c r="O38" s="441">
        <f>+'PE-3'!AM92*100</f>
        <v>0</v>
      </c>
      <c r="P38" s="441">
        <f>+'PE-3'!AN92*100</f>
        <v>0</v>
      </c>
      <c r="Q38" s="441">
        <f>+'PE-3'!AO92*100</f>
        <v>0</v>
      </c>
      <c r="R38" s="441">
        <f>+'PE-3'!AP92*100</f>
        <v>0</v>
      </c>
      <c r="S38" s="441">
        <f>+'PE-3'!AQ92*100</f>
        <v>0</v>
      </c>
      <c r="T38" s="441">
        <f>+'PE-3'!AR92*100</f>
        <v>0</v>
      </c>
      <c r="U38" s="441">
        <f>+'PE-3'!AS92*100</f>
        <v>0</v>
      </c>
      <c r="V38" s="441">
        <f>+'PE-3'!AT92*100</f>
        <v>0</v>
      </c>
      <c r="W38" s="441">
        <f>+'PE-3'!AU92*100</f>
        <v>0</v>
      </c>
      <c r="X38" s="441">
        <f>+'PE-3'!AV92*100</f>
        <v>0</v>
      </c>
      <c r="Y38" s="441">
        <f>+'PE-3'!AW92*100</f>
        <v>0</v>
      </c>
      <c r="Z38" s="441">
        <f>+'PE-3'!AX92*100</f>
        <v>0</v>
      </c>
      <c r="AA38" s="441">
        <f>+'PE-3'!AY92*100</f>
        <v>0</v>
      </c>
      <c r="AB38" s="441">
        <f>+'PE-3'!AZ92*100</f>
        <v>0</v>
      </c>
      <c r="AC38" s="441">
        <f>+'PE-3'!BA92*100</f>
        <v>0</v>
      </c>
      <c r="AD38" s="441">
        <f>+'PE-3'!BB92*100</f>
        <v>0</v>
      </c>
      <c r="AE38" s="441">
        <f>+'PE-3'!BC92*100</f>
        <v>0</v>
      </c>
      <c r="AF38" s="441">
        <f>+'PE-3'!BD92*100</f>
        <v>0</v>
      </c>
      <c r="AG38" s="441">
        <f>+'PE-3'!BE92*100</f>
        <v>0</v>
      </c>
      <c r="AH38" s="441">
        <f>+'PE-3'!BF92*100</f>
        <v>0</v>
      </c>
      <c r="AI38" s="441">
        <f>+'PE-3'!BG92*100</f>
        <v>0</v>
      </c>
      <c r="AJ38" s="441">
        <f>+'PE-3'!BH92*100</f>
        <v>0</v>
      </c>
      <c r="AK38" s="441">
        <f>+'PE-3'!BI92*100</f>
        <v>0</v>
      </c>
      <c r="AL38" s="441">
        <f>+'PE-3'!BJ92*100</f>
        <v>0</v>
      </c>
      <c r="AM38" s="441">
        <f>+'PE-3'!BK92*100</f>
        <v>0</v>
      </c>
      <c r="AN38" s="441">
        <f>+'PE-3'!BL92*100</f>
        <v>0</v>
      </c>
      <c r="AO38" s="441">
        <f>+'PE-3'!BM92*100</f>
        <v>0</v>
      </c>
      <c r="AP38" s="441">
        <f>+'PE-3'!BN92*100</f>
        <v>0</v>
      </c>
      <c r="AQ38" s="441">
        <f>+'PE-3'!BO92*100</f>
        <v>0</v>
      </c>
      <c r="AR38" s="441">
        <f>+'PE-3'!BP92*100</f>
        <v>0</v>
      </c>
      <c r="AS38" s="441">
        <f>+'PE-3'!BQ92*100</f>
        <v>0</v>
      </c>
      <c r="AT38" s="441">
        <f>+'PE-3'!BR92*100</f>
        <v>0</v>
      </c>
      <c r="AU38" s="441">
        <f>+'PE-3'!BS92*100</f>
        <v>0</v>
      </c>
      <c r="AV38" s="441">
        <f>+'PE-3'!BT92*100</f>
        <v>0</v>
      </c>
      <c r="AW38" s="441">
        <f>+'PE-3'!BU92*100</f>
        <v>0</v>
      </c>
      <c r="AX38" s="441">
        <f>+'PE-3'!BV92*100</f>
        <v>0</v>
      </c>
      <c r="AY38" s="441">
        <f>+'PE-3'!BW92*100</f>
        <v>0</v>
      </c>
      <c r="AZ38" s="441">
        <f>+'PE-3'!BX92*100</f>
        <v>0</v>
      </c>
      <c r="BA38" s="441">
        <f>+'PE-3'!BY92*100</f>
        <v>0</v>
      </c>
      <c r="BB38" s="441">
        <f>+'PE-3'!BZ92*100</f>
        <v>0</v>
      </c>
      <c r="BC38" s="441">
        <f>+'PE-3'!CA92*100</f>
        <v>0</v>
      </c>
      <c r="BD38" s="441">
        <f>+'PE-3'!CB92*100</f>
        <v>0</v>
      </c>
      <c r="BE38" s="441">
        <f>+'PE-3'!CC92*100</f>
        <v>0</v>
      </c>
      <c r="BF38" s="441">
        <f>+'PE-3'!CD92*100</f>
        <v>0</v>
      </c>
      <c r="BG38" s="441">
        <f>+'PE-3'!CE92*100</f>
        <v>0</v>
      </c>
      <c r="BH38" s="441">
        <f>+'PE-3'!CF92*100</f>
        <v>0</v>
      </c>
      <c r="BI38" s="441">
        <f>+'PE-3'!CG92*100</f>
        <v>0</v>
      </c>
      <c r="BJ38" s="441">
        <f>+'PE-3'!CH92*100</f>
        <v>0</v>
      </c>
      <c r="BK38" s="441">
        <f>+'PE-3'!CI92*100</f>
        <v>0</v>
      </c>
    </row>
    <row r="39" spans="1:63">
      <c r="A39" s="423" t="str">
        <f>'R-sgp'!A39</f>
        <v/>
      </c>
      <c r="B39" s="423" t="str">
        <f>+'R-sgp'!B39</f>
        <v/>
      </c>
      <c r="C39" s="431" t="str">
        <f>+'R-sgp'!C39</f>
        <v/>
      </c>
      <c r="D39" s="441">
        <f>+'PE-3'!AB93*100</f>
        <v>0</v>
      </c>
      <c r="E39" s="441">
        <f>+'PE-3'!AC93*100</f>
        <v>0</v>
      </c>
      <c r="F39" s="441">
        <f>+'PE-3'!AD93*100</f>
        <v>0</v>
      </c>
      <c r="G39" s="441">
        <f>+'PE-3'!AE93*100</f>
        <v>0</v>
      </c>
      <c r="H39" s="441">
        <f>+'PE-3'!AF93*100</f>
        <v>0</v>
      </c>
      <c r="I39" s="441">
        <f>+'PE-3'!AG93*100</f>
        <v>0</v>
      </c>
      <c r="J39" s="441">
        <f>+'PE-3'!AH93*100</f>
        <v>0</v>
      </c>
      <c r="K39" s="441">
        <f>+'PE-3'!AI93*100</f>
        <v>0</v>
      </c>
      <c r="L39" s="441">
        <f>+'PE-3'!AJ93*100</f>
        <v>0</v>
      </c>
      <c r="M39" s="441">
        <f>+'PE-3'!AK93*100</f>
        <v>0</v>
      </c>
      <c r="N39" s="441">
        <f>+'PE-3'!AL93*100</f>
        <v>0</v>
      </c>
      <c r="O39" s="441">
        <f>+'PE-3'!AM93*100</f>
        <v>0</v>
      </c>
      <c r="P39" s="441">
        <f>+'PE-3'!AN93*100</f>
        <v>0</v>
      </c>
      <c r="Q39" s="441">
        <f>+'PE-3'!AO93*100</f>
        <v>0</v>
      </c>
      <c r="R39" s="441">
        <f>+'PE-3'!AP93*100</f>
        <v>0</v>
      </c>
      <c r="S39" s="441">
        <f>+'PE-3'!AQ93*100</f>
        <v>0</v>
      </c>
      <c r="T39" s="441">
        <f>+'PE-3'!AR93*100</f>
        <v>0</v>
      </c>
      <c r="U39" s="441">
        <f>+'PE-3'!AS93*100</f>
        <v>0</v>
      </c>
      <c r="V39" s="441">
        <f>+'PE-3'!AT93*100</f>
        <v>0</v>
      </c>
      <c r="W39" s="441">
        <f>+'PE-3'!AU93*100</f>
        <v>0</v>
      </c>
      <c r="X39" s="441">
        <f>+'PE-3'!AV93*100</f>
        <v>0</v>
      </c>
      <c r="Y39" s="441">
        <f>+'PE-3'!AW93*100</f>
        <v>0</v>
      </c>
      <c r="Z39" s="441">
        <f>+'PE-3'!AX93*100</f>
        <v>0</v>
      </c>
      <c r="AA39" s="441">
        <f>+'PE-3'!AY93*100</f>
        <v>0</v>
      </c>
      <c r="AB39" s="441">
        <f>+'PE-3'!AZ93*100</f>
        <v>0</v>
      </c>
      <c r="AC39" s="441">
        <f>+'PE-3'!BA93*100</f>
        <v>0</v>
      </c>
      <c r="AD39" s="441">
        <f>+'PE-3'!BB93*100</f>
        <v>0</v>
      </c>
      <c r="AE39" s="441">
        <f>+'PE-3'!BC93*100</f>
        <v>0</v>
      </c>
      <c r="AF39" s="441">
        <f>+'PE-3'!BD93*100</f>
        <v>0</v>
      </c>
      <c r="AG39" s="441">
        <f>+'PE-3'!BE93*100</f>
        <v>0</v>
      </c>
      <c r="AH39" s="441">
        <f>+'PE-3'!BF93*100</f>
        <v>0</v>
      </c>
      <c r="AI39" s="441">
        <f>+'PE-3'!BG93*100</f>
        <v>0</v>
      </c>
      <c r="AJ39" s="441">
        <f>+'PE-3'!BH93*100</f>
        <v>0</v>
      </c>
      <c r="AK39" s="441">
        <f>+'PE-3'!BI93*100</f>
        <v>0</v>
      </c>
      <c r="AL39" s="441">
        <f>+'PE-3'!BJ93*100</f>
        <v>0</v>
      </c>
      <c r="AM39" s="441">
        <f>+'PE-3'!BK93*100</f>
        <v>0</v>
      </c>
      <c r="AN39" s="441">
        <f>+'PE-3'!BL93*100</f>
        <v>0</v>
      </c>
      <c r="AO39" s="441">
        <f>+'PE-3'!BM93*100</f>
        <v>0</v>
      </c>
      <c r="AP39" s="441">
        <f>+'PE-3'!BN93*100</f>
        <v>0</v>
      </c>
      <c r="AQ39" s="441">
        <f>+'PE-3'!BO93*100</f>
        <v>0</v>
      </c>
      <c r="AR39" s="441">
        <f>+'PE-3'!BP93*100</f>
        <v>0</v>
      </c>
      <c r="AS39" s="441">
        <f>+'PE-3'!BQ93*100</f>
        <v>0</v>
      </c>
      <c r="AT39" s="441">
        <f>+'PE-3'!BR93*100</f>
        <v>0</v>
      </c>
      <c r="AU39" s="441">
        <f>+'PE-3'!BS93*100</f>
        <v>0</v>
      </c>
      <c r="AV39" s="441">
        <f>+'PE-3'!BT93*100</f>
        <v>0</v>
      </c>
      <c r="AW39" s="441">
        <f>+'PE-3'!BU93*100</f>
        <v>0</v>
      </c>
      <c r="AX39" s="441">
        <f>+'PE-3'!BV93*100</f>
        <v>0</v>
      </c>
      <c r="AY39" s="441">
        <f>+'PE-3'!BW93*100</f>
        <v>0</v>
      </c>
      <c r="AZ39" s="441">
        <f>+'PE-3'!BX93*100</f>
        <v>0</v>
      </c>
      <c r="BA39" s="441">
        <f>+'PE-3'!BY93*100</f>
        <v>0</v>
      </c>
      <c r="BB39" s="441">
        <f>+'PE-3'!BZ93*100</f>
        <v>0</v>
      </c>
      <c r="BC39" s="441">
        <f>+'PE-3'!CA93*100</f>
        <v>0</v>
      </c>
      <c r="BD39" s="441">
        <f>+'PE-3'!CB93*100</f>
        <v>0</v>
      </c>
      <c r="BE39" s="441">
        <f>+'PE-3'!CC93*100</f>
        <v>0</v>
      </c>
      <c r="BF39" s="441">
        <f>+'PE-3'!CD93*100</f>
        <v>0</v>
      </c>
      <c r="BG39" s="441">
        <f>+'PE-3'!CE93*100</f>
        <v>0</v>
      </c>
      <c r="BH39" s="441">
        <f>+'PE-3'!CF93*100</f>
        <v>0</v>
      </c>
      <c r="BI39" s="441">
        <f>+'PE-3'!CG93*100</f>
        <v>0</v>
      </c>
      <c r="BJ39" s="441">
        <f>+'PE-3'!CH93*100</f>
        <v>0</v>
      </c>
      <c r="BK39" s="441">
        <f>+'PE-3'!CI93*100</f>
        <v>0</v>
      </c>
    </row>
    <row r="40" spans="1:63">
      <c r="A40" s="423" t="str">
        <f>'R-sgp'!A40</f>
        <v/>
      </c>
      <c r="B40" s="423" t="str">
        <f>+'R-sgp'!B40</f>
        <v/>
      </c>
      <c r="C40" s="431" t="str">
        <f>+'R-sgp'!C40</f>
        <v/>
      </c>
      <c r="D40" s="441">
        <f>+'PE-3'!AB94*100</f>
        <v>0</v>
      </c>
      <c r="E40" s="441">
        <f>+'PE-3'!AC94*100</f>
        <v>0</v>
      </c>
      <c r="F40" s="441">
        <f>+'PE-3'!AD94*100</f>
        <v>0</v>
      </c>
      <c r="G40" s="441">
        <f>+'PE-3'!AE94*100</f>
        <v>0</v>
      </c>
      <c r="H40" s="441">
        <f>+'PE-3'!AF94*100</f>
        <v>0</v>
      </c>
      <c r="I40" s="441">
        <f>+'PE-3'!AG94*100</f>
        <v>0</v>
      </c>
      <c r="J40" s="441">
        <f>+'PE-3'!AH94*100</f>
        <v>0</v>
      </c>
      <c r="K40" s="441">
        <f>+'PE-3'!AI94*100</f>
        <v>0</v>
      </c>
      <c r="L40" s="441">
        <f>+'PE-3'!AJ94*100</f>
        <v>0</v>
      </c>
      <c r="M40" s="441">
        <f>+'PE-3'!AK94*100</f>
        <v>0</v>
      </c>
      <c r="N40" s="441">
        <f>+'PE-3'!AL94*100</f>
        <v>0</v>
      </c>
      <c r="O40" s="441">
        <f>+'PE-3'!AM94*100</f>
        <v>0</v>
      </c>
      <c r="P40" s="441">
        <f>+'PE-3'!AN94*100</f>
        <v>0</v>
      </c>
      <c r="Q40" s="441">
        <f>+'PE-3'!AO94*100</f>
        <v>0</v>
      </c>
      <c r="R40" s="441">
        <f>+'PE-3'!AP94*100</f>
        <v>0</v>
      </c>
      <c r="S40" s="441">
        <f>+'PE-3'!AQ94*100</f>
        <v>0</v>
      </c>
      <c r="T40" s="441">
        <f>+'PE-3'!AR94*100</f>
        <v>0</v>
      </c>
      <c r="U40" s="441">
        <f>+'PE-3'!AS94*100</f>
        <v>0</v>
      </c>
      <c r="V40" s="441">
        <f>+'PE-3'!AT94*100</f>
        <v>0</v>
      </c>
      <c r="W40" s="441">
        <f>+'PE-3'!AU94*100</f>
        <v>0</v>
      </c>
      <c r="X40" s="441">
        <f>+'PE-3'!AV94*100</f>
        <v>0</v>
      </c>
      <c r="Y40" s="441">
        <f>+'PE-3'!AW94*100</f>
        <v>0</v>
      </c>
      <c r="Z40" s="441">
        <f>+'PE-3'!AX94*100</f>
        <v>0</v>
      </c>
      <c r="AA40" s="441">
        <f>+'PE-3'!AY94*100</f>
        <v>0</v>
      </c>
      <c r="AB40" s="441">
        <f>+'PE-3'!AZ94*100</f>
        <v>0</v>
      </c>
      <c r="AC40" s="441">
        <f>+'PE-3'!BA94*100</f>
        <v>0</v>
      </c>
      <c r="AD40" s="441">
        <f>+'PE-3'!BB94*100</f>
        <v>0</v>
      </c>
      <c r="AE40" s="441">
        <f>+'PE-3'!BC94*100</f>
        <v>0</v>
      </c>
      <c r="AF40" s="441">
        <f>+'PE-3'!BD94*100</f>
        <v>0</v>
      </c>
      <c r="AG40" s="441">
        <f>+'PE-3'!BE94*100</f>
        <v>0</v>
      </c>
      <c r="AH40" s="441">
        <f>+'PE-3'!BF94*100</f>
        <v>0</v>
      </c>
      <c r="AI40" s="441">
        <f>+'PE-3'!BG94*100</f>
        <v>0</v>
      </c>
      <c r="AJ40" s="441">
        <f>+'PE-3'!BH94*100</f>
        <v>0</v>
      </c>
      <c r="AK40" s="441">
        <f>+'PE-3'!BI94*100</f>
        <v>0</v>
      </c>
      <c r="AL40" s="441">
        <f>+'PE-3'!BJ94*100</f>
        <v>0</v>
      </c>
      <c r="AM40" s="441">
        <f>+'PE-3'!BK94*100</f>
        <v>0</v>
      </c>
      <c r="AN40" s="441">
        <f>+'PE-3'!BL94*100</f>
        <v>0</v>
      </c>
      <c r="AO40" s="441">
        <f>+'PE-3'!BM94*100</f>
        <v>0</v>
      </c>
      <c r="AP40" s="441">
        <f>+'PE-3'!BN94*100</f>
        <v>0</v>
      </c>
      <c r="AQ40" s="441">
        <f>+'PE-3'!BO94*100</f>
        <v>0</v>
      </c>
      <c r="AR40" s="441">
        <f>+'PE-3'!BP94*100</f>
        <v>0</v>
      </c>
      <c r="AS40" s="441">
        <f>+'PE-3'!BQ94*100</f>
        <v>0</v>
      </c>
      <c r="AT40" s="441">
        <f>+'PE-3'!BR94*100</f>
        <v>0</v>
      </c>
      <c r="AU40" s="441">
        <f>+'PE-3'!BS94*100</f>
        <v>0</v>
      </c>
      <c r="AV40" s="441">
        <f>+'PE-3'!BT94*100</f>
        <v>0</v>
      </c>
      <c r="AW40" s="441">
        <f>+'PE-3'!BU94*100</f>
        <v>0</v>
      </c>
      <c r="AX40" s="441">
        <f>+'PE-3'!BV94*100</f>
        <v>0</v>
      </c>
      <c r="AY40" s="441">
        <f>+'PE-3'!BW94*100</f>
        <v>0</v>
      </c>
      <c r="AZ40" s="441">
        <f>+'PE-3'!BX94*100</f>
        <v>0</v>
      </c>
      <c r="BA40" s="441">
        <f>+'PE-3'!BY94*100</f>
        <v>0</v>
      </c>
      <c r="BB40" s="441">
        <f>+'PE-3'!BZ94*100</f>
        <v>0</v>
      </c>
      <c r="BC40" s="441">
        <f>+'PE-3'!CA94*100</f>
        <v>0</v>
      </c>
      <c r="BD40" s="441">
        <f>+'PE-3'!CB94*100</f>
        <v>0</v>
      </c>
      <c r="BE40" s="441">
        <f>+'PE-3'!CC94*100</f>
        <v>0</v>
      </c>
      <c r="BF40" s="441">
        <f>+'PE-3'!CD94*100</f>
        <v>0</v>
      </c>
      <c r="BG40" s="441">
        <f>+'PE-3'!CE94*100</f>
        <v>0</v>
      </c>
      <c r="BH40" s="441">
        <f>+'PE-3'!CF94*100</f>
        <v>0</v>
      </c>
      <c r="BI40" s="441">
        <f>+'PE-3'!CG94*100</f>
        <v>0</v>
      </c>
      <c r="BJ40" s="441">
        <f>+'PE-3'!CH94*100</f>
        <v>0</v>
      </c>
      <c r="BK40" s="441">
        <f>+'PE-3'!CI94*100</f>
        <v>0</v>
      </c>
    </row>
    <row r="41" spans="1:63">
      <c r="A41" s="423" t="str">
        <f>'R-sgp'!A41</f>
        <v/>
      </c>
      <c r="B41" s="423" t="str">
        <f>+'R-sgp'!B41</f>
        <v/>
      </c>
      <c r="C41" s="431" t="str">
        <f>+'R-sgp'!C41</f>
        <v/>
      </c>
      <c r="D41" s="441">
        <f>+'PE-3'!AB95*100</f>
        <v>0</v>
      </c>
      <c r="E41" s="441">
        <f>+'PE-3'!AC95*100</f>
        <v>0</v>
      </c>
      <c r="F41" s="441">
        <f>+'PE-3'!AD95*100</f>
        <v>0</v>
      </c>
      <c r="G41" s="441">
        <f>+'PE-3'!AE95*100</f>
        <v>0</v>
      </c>
      <c r="H41" s="441">
        <f>+'PE-3'!AF95*100</f>
        <v>0</v>
      </c>
      <c r="I41" s="441">
        <f>+'PE-3'!AG95*100</f>
        <v>0</v>
      </c>
      <c r="J41" s="441">
        <f>+'PE-3'!AH95*100</f>
        <v>0</v>
      </c>
      <c r="K41" s="441">
        <f>+'PE-3'!AI95*100</f>
        <v>0</v>
      </c>
      <c r="L41" s="441">
        <f>+'PE-3'!AJ95*100</f>
        <v>0</v>
      </c>
      <c r="M41" s="441">
        <f>+'PE-3'!AK95*100</f>
        <v>0</v>
      </c>
      <c r="N41" s="441">
        <f>+'PE-3'!AL95*100</f>
        <v>0</v>
      </c>
      <c r="O41" s="441">
        <f>+'PE-3'!AM95*100</f>
        <v>0</v>
      </c>
      <c r="P41" s="441">
        <f>+'PE-3'!AN95*100</f>
        <v>0</v>
      </c>
      <c r="Q41" s="441">
        <f>+'PE-3'!AO95*100</f>
        <v>0</v>
      </c>
      <c r="R41" s="441">
        <f>+'PE-3'!AP95*100</f>
        <v>0</v>
      </c>
      <c r="S41" s="441">
        <f>+'PE-3'!AQ95*100</f>
        <v>0</v>
      </c>
      <c r="T41" s="441">
        <f>+'PE-3'!AR95*100</f>
        <v>0</v>
      </c>
      <c r="U41" s="441">
        <f>+'PE-3'!AS95*100</f>
        <v>0</v>
      </c>
      <c r="V41" s="441">
        <f>+'PE-3'!AT95*100</f>
        <v>0</v>
      </c>
      <c r="W41" s="441">
        <f>+'PE-3'!AU95*100</f>
        <v>0</v>
      </c>
      <c r="X41" s="441">
        <f>+'PE-3'!AV95*100</f>
        <v>0</v>
      </c>
      <c r="Y41" s="441">
        <f>+'PE-3'!AW95*100</f>
        <v>0</v>
      </c>
      <c r="Z41" s="441">
        <f>+'PE-3'!AX95*100</f>
        <v>0</v>
      </c>
      <c r="AA41" s="441">
        <f>+'PE-3'!AY95*100</f>
        <v>0</v>
      </c>
      <c r="AB41" s="441">
        <f>+'PE-3'!AZ95*100</f>
        <v>0</v>
      </c>
      <c r="AC41" s="441">
        <f>+'PE-3'!BA95*100</f>
        <v>0</v>
      </c>
      <c r="AD41" s="441">
        <f>+'PE-3'!BB95*100</f>
        <v>0</v>
      </c>
      <c r="AE41" s="441">
        <f>+'PE-3'!BC95*100</f>
        <v>0</v>
      </c>
      <c r="AF41" s="441">
        <f>+'PE-3'!BD95*100</f>
        <v>0</v>
      </c>
      <c r="AG41" s="441">
        <f>+'PE-3'!BE95*100</f>
        <v>0</v>
      </c>
      <c r="AH41" s="441">
        <f>+'PE-3'!BF95*100</f>
        <v>0</v>
      </c>
      <c r="AI41" s="441">
        <f>+'PE-3'!BG95*100</f>
        <v>0</v>
      </c>
      <c r="AJ41" s="441">
        <f>+'PE-3'!BH95*100</f>
        <v>0</v>
      </c>
      <c r="AK41" s="441">
        <f>+'PE-3'!BI95*100</f>
        <v>0</v>
      </c>
      <c r="AL41" s="441">
        <f>+'PE-3'!BJ95*100</f>
        <v>0</v>
      </c>
      <c r="AM41" s="441">
        <f>+'PE-3'!BK95*100</f>
        <v>0</v>
      </c>
      <c r="AN41" s="441">
        <f>+'PE-3'!BL95*100</f>
        <v>0</v>
      </c>
      <c r="AO41" s="441">
        <f>+'PE-3'!BM95*100</f>
        <v>0</v>
      </c>
      <c r="AP41" s="441">
        <f>+'PE-3'!BN95*100</f>
        <v>0</v>
      </c>
      <c r="AQ41" s="441">
        <f>+'PE-3'!BO95*100</f>
        <v>0</v>
      </c>
      <c r="AR41" s="441">
        <f>+'PE-3'!BP95*100</f>
        <v>0</v>
      </c>
      <c r="AS41" s="441">
        <f>+'PE-3'!BQ95*100</f>
        <v>0</v>
      </c>
      <c r="AT41" s="441">
        <f>+'PE-3'!BR95*100</f>
        <v>0</v>
      </c>
      <c r="AU41" s="441">
        <f>+'PE-3'!BS95*100</f>
        <v>0</v>
      </c>
      <c r="AV41" s="441">
        <f>+'PE-3'!BT95*100</f>
        <v>0</v>
      </c>
      <c r="AW41" s="441">
        <f>+'PE-3'!BU95*100</f>
        <v>0</v>
      </c>
      <c r="AX41" s="441">
        <f>+'PE-3'!BV95*100</f>
        <v>0</v>
      </c>
      <c r="AY41" s="441">
        <f>+'PE-3'!BW95*100</f>
        <v>0</v>
      </c>
      <c r="AZ41" s="441">
        <f>+'PE-3'!BX95*100</f>
        <v>0</v>
      </c>
      <c r="BA41" s="441">
        <f>+'PE-3'!BY95*100</f>
        <v>0</v>
      </c>
      <c r="BB41" s="441">
        <f>+'PE-3'!BZ95*100</f>
        <v>0</v>
      </c>
      <c r="BC41" s="441">
        <f>+'PE-3'!CA95*100</f>
        <v>0</v>
      </c>
      <c r="BD41" s="441">
        <f>+'PE-3'!CB95*100</f>
        <v>0</v>
      </c>
      <c r="BE41" s="441">
        <f>+'PE-3'!CC95*100</f>
        <v>0</v>
      </c>
      <c r="BF41" s="441">
        <f>+'PE-3'!CD95*100</f>
        <v>0</v>
      </c>
      <c r="BG41" s="441">
        <f>+'PE-3'!CE95*100</f>
        <v>0</v>
      </c>
      <c r="BH41" s="441">
        <f>+'PE-3'!CF95*100</f>
        <v>0</v>
      </c>
      <c r="BI41" s="441">
        <f>+'PE-3'!CG95*100</f>
        <v>0</v>
      </c>
      <c r="BJ41" s="441">
        <f>+'PE-3'!CH95*100</f>
        <v>0</v>
      </c>
      <c r="BK41" s="441">
        <f>+'PE-3'!CI95*100</f>
        <v>0</v>
      </c>
    </row>
    <row r="42" spans="1:63">
      <c r="A42" s="423" t="str">
        <f>'R-sgp'!A42</f>
        <v/>
      </c>
      <c r="B42" s="423" t="str">
        <f>+'R-sgp'!B42</f>
        <v/>
      </c>
      <c r="C42" s="431" t="str">
        <f>+'R-sgp'!C42</f>
        <v/>
      </c>
      <c r="D42" s="441">
        <f>+'PE-3'!AB96*100</f>
        <v>0</v>
      </c>
      <c r="E42" s="441">
        <f>+'PE-3'!AC96*100</f>
        <v>0</v>
      </c>
      <c r="F42" s="441">
        <f>+'PE-3'!AD96*100</f>
        <v>0</v>
      </c>
      <c r="G42" s="441">
        <f>+'PE-3'!AE96*100</f>
        <v>0</v>
      </c>
      <c r="H42" s="441">
        <f>+'PE-3'!AF96*100</f>
        <v>0</v>
      </c>
      <c r="I42" s="441">
        <f>+'PE-3'!AG96*100</f>
        <v>0</v>
      </c>
      <c r="J42" s="441">
        <f>+'PE-3'!AH96*100</f>
        <v>0</v>
      </c>
      <c r="K42" s="441">
        <f>+'PE-3'!AI96*100</f>
        <v>0</v>
      </c>
      <c r="L42" s="441">
        <f>+'PE-3'!AJ96*100</f>
        <v>0</v>
      </c>
      <c r="M42" s="441">
        <f>+'PE-3'!AK96*100</f>
        <v>0</v>
      </c>
      <c r="N42" s="441">
        <f>+'PE-3'!AL96*100</f>
        <v>0</v>
      </c>
      <c r="O42" s="441">
        <f>+'PE-3'!AM96*100</f>
        <v>0</v>
      </c>
      <c r="P42" s="441">
        <f>+'PE-3'!AN96*100</f>
        <v>0</v>
      </c>
      <c r="Q42" s="441">
        <f>+'PE-3'!AO96*100</f>
        <v>0</v>
      </c>
      <c r="R42" s="441">
        <f>+'PE-3'!AP96*100</f>
        <v>0</v>
      </c>
      <c r="S42" s="441">
        <f>+'PE-3'!AQ96*100</f>
        <v>0</v>
      </c>
      <c r="T42" s="441">
        <f>+'PE-3'!AR96*100</f>
        <v>0</v>
      </c>
      <c r="U42" s="441">
        <f>+'PE-3'!AS96*100</f>
        <v>0</v>
      </c>
      <c r="V42" s="441">
        <f>+'PE-3'!AT96*100</f>
        <v>0</v>
      </c>
      <c r="W42" s="441">
        <f>+'PE-3'!AU96*100</f>
        <v>0</v>
      </c>
      <c r="X42" s="441">
        <f>+'PE-3'!AV96*100</f>
        <v>0</v>
      </c>
      <c r="Y42" s="441">
        <f>+'PE-3'!AW96*100</f>
        <v>0</v>
      </c>
      <c r="Z42" s="441">
        <f>+'PE-3'!AX96*100</f>
        <v>0</v>
      </c>
      <c r="AA42" s="441">
        <f>+'PE-3'!AY96*100</f>
        <v>0</v>
      </c>
      <c r="AB42" s="441">
        <f>+'PE-3'!AZ96*100</f>
        <v>0</v>
      </c>
      <c r="AC42" s="441">
        <f>+'PE-3'!BA96*100</f>
        <v>0</v>
      </c>
      <c r="AD42" s="441">
        <f>+'PE-3'!BB96*100</f>
        <v>0</v>
      </c>
      <c r="AE42" s="441">
        <f>+'PE-3'!BC96*100</f>
        <v>0</v>
      </c>
      <c r="AF42" s="441">
        <f>+'PE-3'!BD96*100</f>
        <v>0</v>
      </c>
      <c r="AG42" s="441">
        <f>+'PE-3'!BE96*100</f>
        <v>0</v>
      </c>
      <c r="AH42" s="441">
        <f>+'PE-3'!BF96*100</f>
        <v>0</v>
      </c>
      <c r="AI42" s="441">
        <f>+'PE-3'!BG96*100</f>
        <v>0</v>
      </c>
      <c r="AJ42" s="441">
        <f>+'PE-3'!BH96*100</f>
        <v>0</v>
      </c>
      <c r="AK42" s="441">
        <f>+'PE-3'!BI96*100</f>
        <v>0</v>
      </c>
      <c r="AL42" s="441">
        <f>+'PE-3'!BJ96*100</f>
        <v>0</v>
      </c>
      <c r="AM42" s="441">
        <f>+'PE-3'!BK96*100</f>
        <v>0</v>
      </c>
      <c r="AN42" s="441">
        <f>+'PE-3'!BL96*100</f>
        <v>0</v>
      </c>
      <c r="AO42" s="441">
        <f>+'PE-3'!BM96*100</f>
        <v>0</v>
      </c>
      <c r="AP42" s="441">
        <f>+'PE-3'!BN96*100</f>
        <v>0</v>
      </c>
      <c r="AQ42" s="441">
        <f>+'PE-3'!BO96*100</f>
        <v>0</v>
      </c>
      <c r="AR42" s="441">
        <f>+'PE-3'!BP96*100</f>
        <v>0</v>
      </c>
      <c r="AS42" s="441">
        <f>+'PE-3'!BQ96*100</f>
        <v>0</v>
      </c>
      <c r="AT42" s="441">
        <f>+'PE-3'!BR96*100</f>
        <v>0</v>
      </c>
      <c r="AU42" s="441">
        <f>+'PE-3'!BS96*100</f>
        <v>0</v>
      </c>
      <c r="AV42" s="441">
        <f>+'PE-3'!BT96*100</f>
        <v>0</v>
      </c>
      <c r="AW42" s="441">
        <f>+'PE-3'!BU96*100</f>
        <v>0</v>
      </c>
      <c r="AX42" s="441">
        <f>+'PE-3'!BV96*100</f>
        <v>0</v>
      </c>
      <c r="AY42" s="441">
        <f>+'PE-3'!BW96*100</f>
        <v>0</v>
      </c>
      <c r="AZ42" s="441">
        <f>+'PE-3'!BX96*100</f>
        <v>0</v>
      </c>
      <c r="BA42" s="441">
        <f>+'PE-3'!BY96*100</f>
        <v>0</v>
      </c>
      <c r="BB42" s="441">
        <f>+'PE-3'!BZ96*100</f>
        <v>0</v>
      </c>
      <c r="BC42" s="441">
        <f>+'PE-3'!CA96*100</f>
        <v>0</v>
      </c>
      <c r="BD42" s="441">
        <f>+'PE-3'!CB96*100</f>
        <v>0</v>
      </c>
      <c r="BE42" s="441">
        <f>+'PE-3'!CC96*100</f>
        <v>0</v>
      </c>
      <c r="BF42" s="441">
        <f>+'PE-3'!CD96*100</f>
        <v>0</v>
      </c>
      <c r="BG42" s="441">
        <f>+'PE-3'!CE96*100</f>
        <v>0</v>
      </c>
      <c r="BH42" s="441">
        <f>+'PE-3'!CF96*100</f>
        <v>0</v>
      </c>
      <c r="BI42" s="441">
        <f>+'PE-3'!CG96*100</f>
        <v>0</v>
      </c>
      <c r="BJ42" s="441">
        <f>+'PE-3'!CH96*100</f>
        <v>0</v>
      </c>
      <c r="BK42" s="441">
        <f>+'PE-3'!CI96*100</f>
        <v>0</v>
      </c>
    </row>
    <row r="43" spans="1:63">
      <c r="A43" s="423" t="str">
        <f>'R-sgp'!A43</f>
        <v/>
      </c>
      <c r="B43" s="423" t="str">
        <f>+'R-sgp'!B43</f>
        <v/>
      </c>
      <c r="C43" s="431" t="str">
        <f>+'R-sgp'!C43</f>
        <v/>
      </c>
      <c r="D43" s="441">
        <f>+'PE-3'!AB97*100</f>
        <v>0</v>
      </c>
      <c r="E43" s="441">
        <f>+'PE-3'!AC97*100</f>
        <v>0</v>
      </c>
      <c r="F43" s="441">
        <f>+'PE-3'!AD97*100</f>
        <v>0</v>
      </c>
      <c r="G43" s="441">
        <f>+'PE-3'!AE97*100</f>
        <v>0</v>
      </c>
      <c r="H43" s="441">
        <f>+'PE-3'!AF97*100</f>
        <v>0</v>
      </c>
      <c r="I43" s="441">
        <f>+'PE-3'!AG97*100</f>
        <v>0</v>
      </c>
      <c r="J43" s="441">
        <f>+'PE-3'!AH97*100</f>
        <v>0</v>
      </c>
      <c r="K43" s="441">
        <f>+'PE-3'!AI97*100</f>
        <v>0</v>
      </c>
      <c r="L43" s="441">
        <f>+'PE-3'!AJ97*100</f>
        <v>0</v>
      </c>
      <c r="M43" s="441">
        <f>+'PE-3'!AK97*100</f>
        <v>0</v>
      </c>
      <c r="N43" s="441">
        <f>+'PE-3'!AL97*100</f>
        <v>0</v>
      </c>
      <c r="O43" s="441">
        <f>+'PE-3'!AM97*100</f>
        <v>0</v>
      </c>
      <c r="P43" s="441">
        <f>+'PE-3'!AN97*100</f>
        <v>0</v>
      </c>
      <c r="Q43" s="441">
        <f>+'PE-3'!AO97*100</f>
        <v>0</v>
      </c>
      <c r="R43" s="441">
        <f>+'PE-3'!AP97*100</f>
        <v>0</v>
      </c>
      <c r="S43" s="441">
        <f>+'PE-3'!AQ97*100</f>
        <v>0</v>
      </c>
      <c r="T43" s="441">
        <f>+'PE-3'!AR97*100</f>
        <v>0</v>
      </c>
      <c r="U43" s="441">
        <f>+'PE-3'!AS97*100</f>
        <v>0</v>
      </c>
      <c r="V43" s="441">
        <f>+'PE-3'!AT97*100</f>
        <v>0</v>
      </c>
      <c r="W43" s="441">
        <f>+'PE-3'!AU97*100</f>
        <v>0</v>
      </c>
      <c r="X43" s="441">
        <f>+'PE-3'!AV97*100</f>
        <v>0</v>
      </c>
      <c r="Y43" s="441">
        <f>+'PE-3'!AW97*100</f>
        <v>0</v>
      </c>
      <c r="Z43" s="441">
        <f>+'PE-3'!AX97*100</f>
        <v>0</v>
      </c>
      <c r="AA43" s="441">
        <f>+'PE-3'!AY97*100</f>
        <v>0</v>
      </c>
      <c r="AB43" s="441">
        <f>+'PE-3'!AZ97*100</f>
        <v>0</v>
      </c>
      <c r="AC43" s="441">
        <f>+'PE-3'!BA97*100</f>
        <v>0</v>
      </c>
      <c r="AD43" s="441">
        <f>+'PE-3'!BB97*100</f>
        <v>0</v>
      </c>
      <c r="AE43" s="441">
        <f>+'PE-3'!BC97*100</f>
        <v>0</v>
      </c>
      <c r="AF43" s="441">
        <f>+'PE-3'!BD97*100</f>
        <v>0</v>
      </c>
      <c r="AG43" s="441">
        <f>+'PE-3'!BE97*100</f>
        <v>0</v>
      </c>
      <c r="AH43" s="441">
        <f>+'PE-3'!BF97*100</f>
        <v>0</v>
      </c>
      <c r="AI43" s="441">
        <f>+'PE-3'!BG97*100</f>
        <v>0</v>
      </c>
      <c r="AJ43" s="441">
        <f>+'PE-3'!BH97*100</f>
        <v>0</v>
      </c>
      <c r="AK43" s="441">
        <f>+'PE-3'!BI97*100</f>
        <v>0</v>
      </c>
      <c r="AL43" s="441">
        <f>+'PE-3'!BJ97*100</f>
        <v>0</v>
      </c>
      <c r="AM43" s="441">
        <f>+'PE-3'!BK97*100</f>
        <v>0</v>
      </c>
      <c r="AN43" s="441">
        <f>+'PE-3'!BL97*100</f>
        <v>0</v>
      </c>
      <c r="AO43" s="441">
        <f>+'PE-3'!BM97*100</f>
        <v>0</v>
      </c>
      <c r="AP43" s="441">
        <f>+'PE-3'!BN97*100</f>
        <v>0</v>
      </c>
      <c r="AQ43" s="441">
        <f>+'PE-3'!BO97*100</f>
        <v>0</v>
      </c>
      <c r="AR43" s="441">
        <f>+'PE-3'!BP97*100</f>
        <v>0</v>
      </c>
      <c r="AS43" s="441">
        <f>+'PE-3'!BQ97*100</f>
        <v>0</v>
      </c>
      <c r="AT43" s="441">
        <f>+'PE-3'!BR97*100</f>
        <v>0</v>
      </c>
      <c r="AU43" s="441">
        <f>+'PE-3'!BS97*100</f>
        <v>0</v>
      </c>
      <c r="AV43" s="441">
        <f>+'PE-3'!BT97*100</f>
        <v>0</v>
      </c>
      <c r="AW43" s="441">
        <f>+'PE-3'!BU97*100</f>
        <v>0</v>
      </c>
      <c r="AX43" s="441">
        <f>+'PE-3'!BV97*100</f>
        <v>0</v>
      </c>
      <c r="AY43" s="441">
        <f>+'PE-3'!BW97*100</f>
        <v>0</v>
      </c>
      <c r="AZ43" s="441">
        <f>+'PE-3'!BX97*100</f>
        <v>0</v>
      </c>
      <c r="BA43" s="441">
        <f>+'PE-3'!BY97*100</f>
        <v>0</v>
      </c>
      <c r="BB43" s="441">
        <f>+'PE-3'!BZ97*100</f>
        <v>0</v>
      </c>
      <c r="BC43" s="441">
        <f>+'PE-3'!CA97*100</f>
        <v>0</v>
      </c>
      <c r="BD43" s="441">
        <f>+'PE-3'!CB97*100</f>
        <v>0</v>
      </c>
      <c r="BE43" s="441">
        <f>+'PE-3'!CC97*100</f>
        <v>0</v>
      </c>
      <c r="BF43" s="441">
        <f>+'PE-3'!CD97*100</f>
        <v>0</v>
      </c>
      <c r="BG43" s="441">
        <f>+'PE-3'!CE97*100</f>
        <v>0</v>
      </c>
      <c r="BH43" s="441">
        <f>+'PE-3'!CF97*100</f>
        <v>0</v>
      </c>
      <c r="BI43" s="441">
        <f>+'PE-3'!CG97*100</f>
        <v>0</v>
      </c>
      <c r="BJ43" s="441">
        <f>+'PE-3'!CH97*100</f>
        <v>0</v>
      </c>
      <c r="BK43" s="441">
        <f>+'PE-3'!CI97*100</f>
        <v>0</v>
      </c>
    </row>
    <row r="44" spans="1:63">
      <c r="A44" s="423" t="str">
        <f>'R-sgp'!A44</f>
        <v/>
      </c>
      <c r="B44" s="423" t="str">
        <f>+'R-sgp'!B44</f>
        <v/>
      </c>
      <c r="C44" s="431" t="str">
        <f>+'R-sgp'!C44</f>
        <v/>
      </c>
      <c r="D44" s="441">
        <f>+'PE-3'!AB98*100</f>
        <v>0</v>
      </c>
      <c r="E44" s="441">
        <f>+'PE-3'!AC98*100</f>
        <v>0</v>
      </c>
      <c r="F44" s="441">
        <f>+'PE-3'!AD98*100</f>
        <v>0</v>
      </c>
      <c r="G44" s="441">
        <f>+'PE-3'!AE98*100</f>
        <v>0</v>
      </c>
      <c r="H44" s="441">
        <f>+'PE-3'!AF98*100</f>
        <v>0</v>
      </c>
      <c r="I44" s="441">
        <f>+'PE-3'!AG98*100</f>
        <v>0</v>
      </c>
      <c r="J44" s="441">
        <f>+'PE-3'!AH98*100</f>
        <v>0</v>
      </c>
      <c r="K44" s="441">
        <f>+'PE-3'!AI98*100</f>
        <v>0</v>
      </c>
      <c r="L44" s="441">
        <f>+'PE-3'!AJ98*100</f>
        <v>0</v>
      </c>
      <c r="M44" s="441">
        <f>+'PE-3'!AK98*100</f>
        <v>0</v>
      </c>
      <c r="N44" s="441">
        <f>+'PE-3'!AL98*100</f>
        <v>0</v>
      </c>
      <c r="O44" s="441">
        <f>+'PE-3'!AM98*100</f>
        <v>0</v>
      </c>
      <c r="P44" s="441">
        <f>+'PE-3'!AN98*100</f>
        <v>0</v>
      </c>
      <c r="Q44" s="441">
        <f>+'PE-3'!AO98*100</f>
        <v>0</v>
      </c>
      <c r="R44" s="441">
        <f>+'PE-3'!AP98*100</f>
        <v>0</v>
      </c>
      <c r="S44" s="441">
        <f>+'PE-3'!AQ98*100</f>
        <v>0</v>
      </c>
      <c r="T44" s="441">
        <f>+'PE-3'!AR98*100</f>
        <v>0</v>
      </c>
      <c r="U44" s="441">
        <f>+'PE-3'!AS98*100</f>
        <v>0</v>
      </c>
      <c r="V44" s="441">
        <f>+'PE-3'!AT98*100</f>
        <v>0</v>
      </c>
      <c r="W44" s="441">
        <f>+'PE-3'!AU98*100</f>
        <v>0</v>
      </c>
      <c r="X44" s="441">
        <f>+'PE-3'!AV98*100</f>
        <v>0</v>
      </c>
      <c r="Y44" s="441">
        <f>+'PE-3'!AW98*100</f>
        <v>0</v>
      </c>
      <c r="Z44" s="441">
        <f>+'PE-3'!AX98*100</f>
        <v>0</v>
      </c>
      <c r="AA44" s="441">
        <f>+'PE-3'!AY98*100</f>
        <v>0</v>
      </c>
      <c r="AB44" s="441">
        <f>+'PE-3'!AZ98*100</f>
        <v>0</v>
      </c>
      <c r="AC44" s="441">
        <f>+'PE-3'!BA98*100</f>
        <v>0</v>
      </c>
      <c r="AD44" s="441">
        <f>+'PE-3'!BB98*100</f>
        <v>0</v>
      </c>
      <c r="AE44" s="441">
        <f>+'PE-3'!BC98*100</f>
        <v>0</v>
      </c>
      <c r="AF44" s="441">
        <f>+'PE-3'!BD98*100</f>
        <v>0</v>
      </c>
      <c r="AG44" s="441">
        <f>+'PE-3'!BE98*100</f>
        <v>0</v>
      </c>
      <c r="AH44" s="441">
        <f>+'PE-3'!BF98*100</f>
        <v>0</v>
      </c>
      <c r="AI44" s="441">
        <f>+'PE-3'!BG98*100</f>
        <v>0</v>
      </c>
      <c r="AJ44" s="441">
        <f>+'PE-3'!BH98*100</f>
        <v>0</v>
      </c>
      <c r="AK44" s="441">
        <f>+'PE-3'!BI98*100</f>
        <v>0</v>
      </c>
      <c r="AL44" s="441">
        <f>+'PE-3'!BJ98*100</f>
        <v>0</v>
      </c>
      <c r="AM44" s="441">
        <f>+'PE-3'!BK98*100</f>
        <v>0</v>
      </c>
      <c r="AN44" s="441">
        <f>+'PE-3'!BL98*100</f>
        <v>0</v>
      </c>
      <c r="AO44" s="441">
        <f>+'PE-3'!BM98*100</f>
        <v>0</v>
      </c>
      <c r="AP44" s="441">
        <f>+'PE-3'!BN98*100</f>
        <v>0</v>
      </c>
      <c r="AQ44" s="441">
        <f>+'PE-3'!BO98*100</f>
        <v>0</v>
      </c>
      <c r="AR44" s="441">
        <f>+'PE-3'!BP98*100</f>
        <v>0</v>
      </c>
      <c r="AS44" s="441">
        <f>+'PE-3'!BQ98*100</f>
        <v>0</v>
      </c>
      <c r="AT44" s="441">
        <f>+'PE-3'!BR98*100</f>
        <v>0</v>
      </c>
      <c r="AU44" s="441">
        <f>+'PE-3'!BS98*100</f>
        <v>0</v>
      </c>
      <c r="AV44" s="441">
        <f>+'PE-3'!BT98*100</f>
        <v>0</v>
      </c>
      <c r="AW44" s="441">
        <f>+'PE-3'!BU98*100</f>
        <v>0</v>
      </c>
      <c r="AX44" s="441">
        <f>+'PE-3'!BV98*100</f>
        <v>0</v>
      </c>
      <c r="AY44" s="441">
        <f>+'PE-3'!BW98*100</f>
        <v>0</v>
      </c>
      <c r="AZ44" s="441">
        <f>+'PE-3'!BX98*100</f>
        <v>0</v>
      </c>
      <c r="BA44" s="441">
        <f>+'PE-3'!BY98*100</f>
        <v>0</v>
      </c>
      <c r="BB44" s="441">
        <f>+'PE-3'!BZ98*100</f>
        <v>0</v>
      </c>
      <c r="BC44" s="441">
        <f>+'PE-3'!CA98*100</f>
        <v>0</v>
      </c>
      <c r="BD44" s="441">
        <f>+'PE-3'!CB98*100</f>
        <v>0</v>
      </c>
      <c r="BE44" s="441">
        <f>+'PE-3'!CC98*100</f>
        <v>0</v>
      </c>
      <c r="BF44" s="441">
        <f>+'PE-3'!CD98*100</f>
        <v>0</v>
      </c>
      <c r="BG44" s="441">
        <f>+'PE-3'!CE98*100</f>
        <v>0</v>
      </c>
      <c r="BH44" s="441">
        <f>+'PE-3'!CF98*100</f>
        <v>0</v>
      </c>
      <c r="BI44" s="441">
        <f>+'PE-3'!CG98*100</f>
        <v>0</v>
      </c>
      <c r="BJ44" s="441">
        <f>+'PE-3'!CH98*100</f>
        <v>0</v>
      </c>
      <c r="BK44" s="441">
        <f>+'PE-3'!CI98*100</f>
        <v>0</v>
      </c>
    </row>
    <row r="45" spans="1:63">
      <c r="A45" s="423" t="str">
        <f>'R-sgp'!A45</f>
        <v/>
      </c>
      <c r="B45" s="423" t="str">
        <f>+'R-sgp'!B45</f>
        <v/>
      </c>
      <c r="C45" s="431" t="str">
        <f>+'R-sgp'!C45</f>
        <v/>
      </c>
      <c r="D45" s="441">
        <f>+'PE-3'!AB99*100</f>
        <v>0</v>
      </c>
      <c r="E45" s="441">
        <f>+'PE-3'!AC99*100</f>
        <v>0</v>
      </c>
      <c r="F45" s="441">
        <f>+'PE-3'!AD99*100</f>
        <v>0</v>
      </c>
      <c r="G45" s="441">
        <f>+'PE-3'!AE99*100</f>
        <v>0</v>
      </c>
      <c r="H45" s="441">
        <f>+'PE-3'!AF99*100</f>
        <v>0</v>
      </c>
      <c r="I45" s="441">
        <f>+'PE-3'!AG99*100</f>
        <v>0</v>
      </c>
      <c r="J45" s="441">
        <f>+'PE-3'!AH99*100</f>
        <v>0</v>
      </c>
      <c r="K45" s="441">
        <f>+'PE-3'!AI99*100</f>
        <v>0</v>
      </c>
      <c r="L45" s="441">
        <f>+'PE-3'!AJ99*100</f>
        <v>0</v>
      </c>
      <c r="M45" s="441">
        <f>+'PE-3'!AK99*100</f>
        <v>0</v>
      </c>
      <c r="N45" s="441">
        <f>+'PE-3'!AL99*100</f>
        <v>0</v>
      </c>
      <c r="O45" s="441">
        <f>+'PE-3'!AM99*100</f>
        <v>0</v>
      </c>
      <c r="P45" s="441">
        <f>+'PE-3'!AN99*100</f>
        <v>0</v>
      </c>
      <c r="Q45" s="441">
        <f>+'PE-3'!AO99*100</f>
        <v>0</v>
      </c>
      <c r="R45" s="441">
        <f>+'PE-3'!AP99*100</f>
        <v>0</v>
      </c>
      <c r="S45" s="441">
        <f>+'PE-3'!AQ99*100</f>
        <v>0</v>
      </c>
      <c r="T45" s="441">
        <f>+'PE-3'!AR99*100</f>
        <v>0</v>
      </c>
      <c r="U45" s="441">
        <f>+'PE-3'!AS99*100</f>
        <v>0</v>
      </c>
      <c r="V45" s="441">
        <f>+'PE-3'!AT99*100</f>
        <v>0</v>
      </c>
      <c r="W45" s="441">
        <f>+'PE-3'!AU99*100</f>
        <v>0</v>
      </c>
      <c r="X45" s="441">
        <f>+'PE-3'!AV99*100</f>
        <v>0</v>
      </c>
      <c r="Y45" s="441">
        <f>+'PE-3'!AW99*100</f>
        <v>0</v>
      </c>
      <c r="Z45" s="441">
        <f>+'PE-3'!AX99*100</f>
        <v>0</v>
      </c>
      <c r="AA45" s="441">
        <f>+'PE-3'!AY99*100</f>
        <v>0</v>
      </c>
      <c r="AB45" s="441">
        <f>+'PE-3'!AZ99*100</f>
        <v>0</v>
      </c>
      <c r="AC45" s="441">
        <f>+'PE-3'!BA99*100</f>
        <v>0</v>
      </c>
      <c r="AD45" s="441">
        <f>+'PE-3'!BB99*100</f>
        <v>0</v>
      </c>
      <c r="AE45" s="441">
        <f>+'PE-3'!BC99*100</f>
        <v>0</v>
      </c>
      <c r="AF45" s="441">
        <f>+'PE-3'!BD99*100</f>
        <v>0</v>
      </c>
      <c r="AG45" s="441">
        <f>+'PE-3'!BE99*100</f>
        <v>0</v>
      </c>
      <c r="AH45" s="441">
        <f>+'PE-3'!BF99*100</f>
        <v>0</v>
      </c>
      <c r="AI45" s="441">
        <f>+'PE-3'!BG99*100</f>
        <v>0</v>
      </c>
      <c r="AJ45" s="441">
        <f>+'PE-3'!BH99*100</f>
        <v>0</v>
      </c>
      <c r="AK45" s="441">
        <f>+'PE-3'!BI99*100</f>
        <v>0</v>
      </c>
      <c r="AL45" s="441">
        <f>+'PE-3'!BJ99*100</f>
        <v>0</v>
      </c>
      <c r="AM45" s="441">
        <f>+'PE-3'!BK99*100</f>
        <v>0</v>
      </c>
      <c r="AN45" s="441">
        <f>+'PE-3'!BL99*100</f>
        <v>0</v>
      </c>
      <c r="AO45" s="441">
        <f>+'PE-3'!BM99*100</f>
        <v>0</v>
      </c>
      <c r="AP45" s="441">
        <f>+'PE-3'!BN99*100</f>
        <v>0</v>
      </c>
      <c r="AQ45" s="441">
        <f>+'PE-3'!BO99*100</f>
        <v>0</v>
      </c>
      <c r="AR45" s="441">
        <f>+'PE-3'!BP99*100</f>
        <v>0</v>
      </c>
      <c r="AS45" s="441">
        <f>+'PE-3'!BQ99*100</f>
        <v>0</v>
      </c>
      <c r="AT45" s="441">
        <f>+'PE-3'!BR99*100</f>
        <v>0</v>
      </c>
      <c r="AU45" s="441">
        <f>+'PE-3'!BS99*100</f>
        <v>0</v>
      </c>
      <c r="AV45" s="441">
        <f>+'PE-3'!BT99*100</f>
        <v>0</v>
      </c>
      <c r="AW45" s="441">
        <f>+'PE-3'!BU99*100</f>
        <v>0</v>
      </c>
      <c r="AX45" s="441">
        <f>+'PE-3'!BV99*100</f>
        <v>0</v>
      </c>
      <c r="AY45" s="441">
        <f>+'PE-3'!BW99*100</f>
        <v>0</v>
      </c>
      <c r="AZ45" s="441">
        <f>+'PE-3'!BX99*100</f>
        <v>0</v>
      </c>
      <c r="BA45" s="441">
        <f>+'PE-3'!BY99*100</f>
        <v>0</v>
      </c>
      <c r="BB45" s="441">
        <f>+'PE-3'!BZ99*100</f>
        <v>0</v>
      </c>
      <c r="BC45" s="441">
        <f>+'PE-3'!CA99*100</f>
        <v>0</v>
      </c>
      <c r="BD45" s="441">
        <f>+'PE-3'!CB99*100</f>
        <v>0</v>
      </c>
      <c r="BE45" s="441">
        <f>+'PE-3'!CC99*100</f>
        <v>0</v>
      </c>
      <c r="BF45" s="441">
        <f>+'PE-3'!CD99*100</f>
        <v>0</v>
      </c>
      <c r="BG45" s="441">
        <f>+'PE-3'!CE99*100</f>
        <v>0</v>
      </c>
      <c r="BH45" s="441">
        <f>+'PE-3'!CF99*100</f>
        <v>0</v>
      </c>
      <c r="BI45" s="441">
        <f>+'PE-3'!CG99*100</f>
        <v>0</v>
      </c>
      <c r="BJ45" s="441">
        <f>+'PE-3'!CH99*100</f>
        <v>0</v>
      </c>
      <c r="BK45" s="441">
        <f>+'PE-3'!CI99*100</f>
        <v>0</v>
      </c>
    </row>
    <row r="46" spans="1:63">
      <c r="A46" s="423" t="str">
        <f>'R-sgp'!A46</f>
        <v/>
      </c>
      <c r="B46" s="423" t="str">
        <f>+'R-sgp'!B46</f>
        <v/>
      </c>
      <c r="C46" s="431" t="str">
        <f>+'R-sgp'!C46</f>
        <v/>
      </c>
      <c r="D46" s="441">
        <f>+'PE-3'!AB100*100</f>
        <v>0</v>
      </c>
      <c r="E46" s="441">
        <f>+'PE-3'!AC100*100</f>
        <v>0</v>
      </c>
      <c r="F46" s="441">
        <f>+'PE-3'!AD100*100</f>
        <v>0</v>
      </c>
      <c r="G46" s="441">
        <f>+'PE-3'!AE100*100</f>
        <v>0</v>
      </c>
      <c r="H46" s="441">
        <f>+'PE-3'!AF100*100</f>
        <v>0</v>
      </c>
      <c r="I46" s="441">
        <f>+'PE-3'!AG100*100</f>
        <v>0</v>
      </c>
      <c r="J46" s="441">
        <f>+'PE-3'!AH100*100</f>
        <v>0</v>
      </c>
      <c r="K46" s="441">
        <f>+'PE-3'!AI100*100</f>
        <v>0</v>
      </c>
      <c r="L46" s="441">
        <f>+'PE-3'!AJ100*100</f>
        <v>0</v>
      </c>
      <c r="M46" s="441">
        <f>+'PE-3'!AK100*100</f>
        <v>0</v>
      </c>
      <c r="N46" s="441">
        <f>+'PE-3'!AL100*100</f>
        <v>0</v>
      </c>
      <c r="O46" s="441">
        <f>+'PE-3'!AM100*100</f>
        <v>0</v>
      </c>
      <c r="P46" s="441">
        <f>+'PE-3'!AN100*100</f>
        <v>0</v>
      </c>
      <c r="Q46" s="441">
        <f>+'PE-3'!AO100*100</f>
        <v>0</v>
      </c>
      <c r="R46" s="441">
        <f>+'PE-3'!AP100*100</f>
        <v>0</v>
      </c>
      <c r="S46" s="441">
        <f>+'PE-3'!AQ100*100</f>
        <v>0</v>
      </c>
      <c r="T46" s="441">
        <f>+'PE-3'!AR100*100</f>
        <v>0</v>
      </c>
      <c r="U46" s="441">
        <f>+'PE-3'!AS100*100</f>
        <v>0</v>
      </c>
      <c r="V46" s="441">
        <f>+'PE-3'!AT100*100</f>
        <v>0</v>
      </c>
      <c r="W46" s="441">
        <f>+'PE-3'!AU100*100</f>
        <v>0</v>
      </c>
      <c r="X46" s="441">
        <f>+'PE-3'!AV100*100</f>
        <v>0</v>
      </c>
      <c r="Y46" s="441">
        <f>+'PE-3'!AW100*100</f>
        <v>0</v>
      </c>
      <c r="Z46" s="441">
        <f>+'PE-3'!AX100*100</f>
        <v>0</v>
      </c>
      <c r="AA46" s="441">
        <f>+'PE-3'!AY100*100</f>
        <v>0</v>
      </c>
      <c r="AB46" s="441">
        <f>+'PE-3'!AZ100*100</f>
        <v>0</v>
      </c>
      <c r="AC46" s="441">
        <f>+'PE-3'!BA100*100</f>
        <v>0</v>
      </c>
      <c r="AD46" s="441">
        <f>+'PE-3'!BB100*100</f>
        <v>0</v>
      </c>
      <c r="AE46" s="441">
        <f>+'PE-3'!BC100*100</f>
        <v>0</v>
      </c>
      <c r="AF46" s="441">
        <f>+'PE-3'!BD100*100</f>
        <v>0</v>
      </c>
      <c r="AG46" s="441">
        <f>+'PE-3'!BE100*100</f>
        <v>0</v>
      </c>
      <c r="AH46" s="441">
        <f>+'PE-3'!BF100*100</f>
        <v>0</v>
      </c>
      <c r="AI46" s="441">
        <f>+'PE-3'!BG100*100</f>
        <v>0</v>
      </c>
      <c r="AJ46" s="441">
        <f>+'PE-3'!BH100*100</f>
        <v>0</v>
      </c>
      <c r="AK46" s="441">
        <f>+'PE-3'!BI100*100</f>
        <v>0</v>
      </c>
      <c r="AL46" s="441">
        <f>+'PE-3'!BJ100*100</f>
        <v>0</v>
      </c>
      <c r="AM46" s="441">
        <f>+'PE-3'!BK100*100</f>
        <v>0</v>
      </c>
      <c r="AN46" s="441">
        <f>+'PE-3'!BL100*100</f>
        <v>0</v>
      </c>
      <c r="AO46" s="441">
        <f>+'PE-3'!BM100*100</f>
        <v>0</v>
      </c>
      <c r="AP46" s="441">
        <f>+'PE-3'!BN100*100</f>
        <v>0</v>
      </c>
      <c r="AQ46" s="441">
        <f>+'PE-3'!BO100*100</f>
        <v>0</v>
      </c>
      <c r="AR46" s="441">
        <f>+'PE-3'!BP100*100</f>
        <v>0</v>
      </c>
      <c r="AS46" s="441">
        <f>+'PE-3'!BQ100*100</f>
        <v>0</v>
      </c>
      <c r="AT46" s="441">
        <f>+'PE-3'!BR100*100</f>
        <v>0</v>
      </c>
      <c r="AU46" s="441">
        <f>+'PE-3'!BS100*100</f>
        <v>0</v>
      </c>
      <c r="AV46" s="441">
        <f>+'PE-3'!BT100*100</f>
        <v>0</v>
      </c>
      <c r="AW46" s="441">
        <f>+'PE-3'!BU100*100</f>
        <v>0</v>
      </c>
      <c r="AX46" s="441">
        <f>+'PE-3'!BV100*100</f>
        <v>0</v>
      </c>
      <c r="AY46" s="441">
        <f>+'PE-3'!BW100*100</f>
        <v>0</v>
      </c>
      <c r="AZ46" s="441">
        <f>+'PE-3'!BX100*100</f>
        <v>0</v>
      </c>
      <c r="BA46" s="441">
        <f>+'PE-3'!BY100*100</f>
        <v>0</v>
      </c>
      <c r="BB46" s="441">
        <f>+'PE-3'!BZ100*100</f>
        <v>0</v>
      </c>
      <c r="BC46" s="441">
        <f>+'PE-3'!CA100*100</f>
        <v>0</v>
      </c>
      <c r="BD46" s="441">
        <f>+'PE-3'!CB100*100</f>
        <v>0</v>
      </c>
      <c r="BE46" s="441">
        <f>+'PE-3'!CC100*100</f>
        <v>0</v>
      </c>
      <c r="BF46" s="441">
        <f>+'PE-3'!CD100*100</f>
        <v>0</v>
      </c>
      <c r="BG46" s="441">
        <f>+'PE-3'!CE100*100</f>
        <v>0</v>
      </c>
      <c r="BH46" s="441">
        <f>+'PE-3'!CF100*100</f>
        <v>0</v>
      </c>
      <c r="BI46" s="441">
        <f>+'PE-3'!CG100*100</f>
        <v>0</v>
      </c>
      <c r="BJ46" s="441">
        <f>+'PE-3'!CH100*100</f>
        <v>0</v>
      </c>
      <c r="BK46" s="441">
        <f>+'PE-3'!CI100*100</f>
        <v>0</v>
      </c>
    </row>
    <row r="47" spans="1:63">
      <c r="A47" s="423" t="str">
        <f>'R-sgp'!A47</f>
        <v/>
      </c>
      <c r="B47" s="423" t="str">
        <f>+'R-sgp'!B47</f>
        <v/>
      </c>
      <c r="C47" s="431" t="str">
        <f>+'R-sgp'!C47</f>
        <v/>
      </c>
      <c r="D47" s="441">
        <f>+'PE-3'!AB101*100</f>
        <v>0</v>
      </c>
      <c r="E47" s="441">
        <f>+'PE-3'!AC101*100</f>
        <v>0</v>
      </c>
      <c r="F47" s="441">
        <f>+'PE-3'!AD101*100</f>
        <v>0</v>
      </c>
      <c r="G47" s="441">
        <f>+'PE-3'!AE101*100</f>
        <v>0</v>
      </c>
      <c r="H47" s="441">
        <f>+'PE-3'!AF101*100</f>
        <v>0</v>
      </c>
      <c r="I47" s="441">
        <f>+'PE-3'!AG101*100</f>
        <v>0</v>
      </c>
      <c r="J47" s="441">
        <f>+'PE-3'!AH101*100</f>
        <v>0</v>
      </c>
      <c r="K47" s="441">
        <f>+'PE-3'!AI101*100</f>
        <v>0</v>
      </c>
      <c r="L47" s="441">
        <f>+'PE-3'!AJ101*100</f>
        <v>0</v>
      </c>
      <c r="M47" s="441">
        <f>+'PE-3'!AK101*100</f>
        <v>0</v>
      </c>
      <c r="N47" s="441">
        <f>+'PE-3'!AL101*100</f>
        <v>0</v>
      </c>
      <c r="O47" s="441">
        <f>+'PE-3'!AM101*100</f>
        <v>0</v>
      </c>
      <c r="P47" s="441">
        <f>+'PE-3'!AN101*100</f>
        <v>0</v>
      </c>
      <c r="Q47" s="441">
        <f>+'PE-3'!AO101*100</f>
        <v>0</v>
      </c>
      <c r="R47" s="441">
        <f>+'PE-3'!AP101*100</f>
        <v>0</v>
      </c>
      <c r="S47" s="441">
        <f>+'PE-3'!AQ101*100</f>
        <v>0</v>
      </c>
      <c r="T47" s="441">
        <f>+'PE-3'!AR101*100</f>
        <v>0</v>
      </c>
      <c r="U47" s="441">
        <f>+'PE-3'!AS101*100</f>
        <v>0</v>
      </c>
      <c r="V47" s="441">
        <f>+'PE-3'!AT101*100</f>
        <v>0</v>
      </c>
      <c r="W47" s="441">
        <f>+'PE-3'!AU101*100</f>
        <v>0</v>
      </c>
      <c r="X47" s="441">
        <f>+'PE-3'!AV101*100</f>
        <v>0</v>
      </c>
      <c r="Y47" s="441">
        <f>+'PE-3'!AW101*100</f>
        <v>0</v>
      </c>
      <c r="Z47" s="441">
        <f>+'PE-3'!AX101*100</f>
        <v>0</v>
      </c>
      <c r="AA47" s="441">
        <f>+'PE-3'!AY101*100</f>
        <v>0</v>
      </c>
      <c r="AB47" s="441">
        <f>+'PE-3'!AZ101*100</f>
        <v>0</v>
      </c>
      <c r="AC47" s="441">
        <f>+'PE-3'!BA101*100</f>
        <v>0</v>
      </c>
      <c r="AD47" s="441">
        <f>+'PE-3'!BB101*100</f>
        <v>0</v>
      </c>
      <c r="AE47" s="441">
        <f>+'PE-3'!BC101*100</f>
        <v>0</v>
      </c>
      <c r="AF47" s="441">
        <f>+'PE-3'!BD101*100</f>
        <v>0</v>
      </c>
      <c r="AG47" s="441">
        <f>+'PE-3'!BE101*100</f>
        <v>0</v>
      </c>
      <c r="AH47" s="441">
        <f>+'PE-3'!BF101*100</f>
        <v>0</v>
      </c>
      <c r="AI47" s="441">
        <f>+'PE-3'!BG101*100</f>
        <v>0</v>
      </c>
      <c r="AJ47" s="441">
        <f>+'PE-3'!BH101*100</f>
        <v>0</v>
      </c>
      <c r="AK47" s="441">
        <f>+'PE-3'!BI101*100</f>
        <v>0</v>
      </c>
      <c r="AL47" s="441">
        <f>+'PE-3'!BJ101*100</f>
        <v>0</v>
      </c>
      <c r="AM47" s="441">
        <f>+'PE-3'!BK101*100</f>
        <v>0</v>
      </c>
      <c r="AN47" s="441">
        <f>+'PE-3'!BL101*100</f>
        <v>0</v>
      </c>
      <c r="AO47" s="441">
        <f>+'PE-3'!BM101*100</f>
        <v>0</v>
      </c>
      <c r="AP47" s="441">
        <f>+'PE-3'!BN101*100</f>
        <v>0</v>
      </c>
      <c r="AQ47" s="441">
        <f>+'PE-3'!BO101*100</f>
        <v>0</v>
      </c>
      <c r="AR47" s="441">
        <f>+'PE-3'!BP101*100</f>
        <v>0</v>
      </c>
      <c r="AS47" s="441">
        <f>+'PE-3'!BQ101*100</f>
        <v>0</v>
      </c>
      <c r="AT47" s="441">
        <f>+'PE-3'!BR101*100</f>
        <v>0</v>
      </c>
      <c r="AU47" s="441">
        <f>+'PE-3'!BS101*100</f>
        <v>0</v>
      </c>
      <c r="AV47" s="441">
        <f>+'PE-3'!BT101*100</f>
        <v>0</v>
      </c>
      <c r="AW47" s="441">
        <f>+'PE-3'!BU101*100</f>
        <v>0</v>
      </c>
      <c r="AX47" s="441">
        <f>+'PE-3'!BV101*100</f>
        <v>0</v>
      </c>
      <c r="AY47" s="441">
        <f>+'PE-3'!BW101*100</f>
        <v>0</v>
      </c>
      <c r="AZ47" s="441">
        <f>+'PE-3'!BX101*100</f>
        <v>0</v>
      </c>
      <c r="BA47" s="441">
        <f>+'PE-3'!BY101*100</f>
        <v>0</v>
      </c>
      <c r="BB47" s="441">
        <f>+'PE-3'!BZ101*100</f>
        <v>0</v>
      </c>
      <c r="BC47" s="441">
        <f>+'PE-3'!CA101*100</f>
        <v>0</v>
      </c>
      <c r="BD47" s="441">
        <f>+'PE-3'!CB101*100</f>
        <v>0</v>
      </c>
      <c r="BE47" s="441">
        <f>+'PE-3'!CC101*100</f>
        <v>0</v>
      </c>
      <c r="BF47" s="441">
        <f>+'PE-3'!CD101*100</f>
        <v>0</v>
      </c>
      <c r="BG47" s="441">
        <f>+'PE-3'!CE101*100</f>
        <v>0</v>
      </c>
      <c r="BH47" s="441">
        <f>+'PE-3'!CF101*100</f>
        <v>0</v>
      </c>
      <c r="BI47" s="441">
        <f>+'PE-3'!CG101*100</f>
        <v>0</v>
      </c>
      <c r="BJ47" s="441">
        <f>+'PE-3'!CH101*100</f>
        <v>0</v>
      </c>
      <c r="BK47" s="441">
        <f>+'PE-3'!CI101*100</f>
        <v>0</v>
      </c>
    </row>
    <row r="48" spans="1:63">
      <c r="A48" s="423" t="str">
        <f>'R-sgp'!A48</f>
        <v/>
      </c>
      <c r="B48" s="423" t="str">
        <f>+'R-sgp'!B48</f>
        <v/>
      </c>
      <c r="C48" s="431" t="str">
        <f>+'R-sgp'!C48</f>
        <v/>
      </c>
      <c r="D48" s="441">
        <f>+'PE-3'!AB102*100</f>
        <v>0</v>
      </c>
      <c r="E48" s="441">
        <f>+'PE-3'!AC102*100</f>
        <v>0</v>
      </c>
      <c r="F48" s="441">
        <f>+'PE-3'!AD102*100</f>
        <v>0</v>
      </c>
      <c r="G48" s="441">
        <f>+'PE-3'!AE102*100</f>
        <v>0</v>
      </c>
      <c r="H48" s="441">
        <f>+'PE-3'!AF102*100</f>
        <v>0</v>
      </c>
      <c r="I48" s="441">
        <f>+'PE-3'!AG102*100</f>
        <v>0</v>
      </c>
      <c r="J48" s="441">
        <f>+'PE-3'!AH102*100</f>
        <v>0</v>
      </c>
      <c r="K48" s="441">
        <f>+'PE-3'!AI102*100</f>
        <v>0</v>
      </c>
      <c r="L48" s="441">
        <f>+'PE-3'!AJ102*100</f>
        <v>0</v>
      </c>
      <c r="M48" s="441">
        <f>+'PE-3'!AK102*100</f>
        <v>0</v>
      </c>
      <c r="N48" s="441">
        <f>+'PE-3'!AL102*100</f>
        <v>0</v>
      </c>
      <c r="O48" s="441">
        <f>+'PE-3'!AM102*100</f>
        <v>0</v>
      </c>
      <c r="P48" s="441">
        <f>+'PE-3'!AN102*100</f>
        <v>0</v>
      </c>
      <c r="Q48" s="441">
        <f>+'PE-3'!AO102*100</f>
        <v>0</v>
      </c>
      <c r="R48" s="441">
        <f>+'PE-3'!AP102*100</f>
        <v>0</v>
      </c>
      <c r="S48" s="441">
        <f>+'PE-3'!AQ102*100</f>
        <v>0</v>
      </c>
      <c r="T48" s="441">
        <f>+'PE-3'!AR102*100</f>
        <v>0</v>
      </c>
      <c r="U48" s="441">
        <f>+'PE-3'!AS102*100</f>
        <v>0</v>
      </c>
      <c r="V48" s="441">
        <f>+'PE-3'!AT102*100</f>
        <v>0</v>
      </c>
      <c r="W48" s="441">
        <f>+'PE-3'!AU102*100</f>
        <v>0</v>
      </c>
      <c r="X48" s="441">
        <f>+'PE-3'!AV102*100</f>
        <v>0</v>
      </c>
      <c r="Y48" s="441">
        <f>+'PE-3'!AW102*100</f>
        <v>0</v>
      </c>
      <c r="Z48" s="441">
        <f>+'PE-3'!AX102*100</f>
        <v>0</v>
      </c>
      <c r="AA48" s="441">
        <f>+'PE-3'!AY102*100</f>
        <v>0</v>
      </c>
      <c r="AB48" s="441">
        <f>+'PE-3'!AZ102*100</f>
        <v>0</v>
      </c>
      <c r="AC48" s="441">
        <f>+'PE-3'!BA102*100</f>
        <v>0</v>
      </c>
      <c r="AD48" s="441">
        <f>+'PE-3'!BB102*100</f>
        <v>0</v>
      </c>
      <c r="AE48" s="441">
        <f>+'PE-3'!BC102*100</f>
        <v>0</v>
      </c>
      <c r="AF48" s="441">
        <f>+'PE-3'!BD102*100</f>
        <v>0</v>
      </c>
      <c r="AG48" s="441">
        <f>+'PE-3'!BE102*100</f>
        <v>0</v>
      </c>
      <c r="AH48" s="441">
        <f>+'PE-3'!BF102*100</f>
        <v>0</v>
      </c>
      <c r="AI48" s="441">
        <f>+'PE-3'!BG102*100</f>
        <v>0</v>
      </c>
      <c r="AJ48" s="441">
        <f>+'PE-3'!BH102*100</f>
        <v>0</v>
      </c>
      <c r="AK48" s="441">
        <f>+'PE-3'!BI102*100</f>
        <v>0</v>
      </c>
      <c r="AL48" s="441">
        <f>+'PE-3'!BJ102*100</f>
        <v>0</v>
      </c>
      <c r="AM48" s="441">
        <f>+'PE-3'!BK102*100</f>
        <v>0</v>
      </c>
      <c r="AN48" s="441">
        <f>+'PE-3'!BL102*100</f>
        <v>0</v>
      </c>
      <c r="AO48" s="441">
        <f>+'PE-3'!BM102*100</f>
        <v>0</v>
      </c>
      <c r="AP48" s="441">
        <f>+'PE-3'!BN102*100</f>
        <v>0</v>
      </c>
      <c r="AQ48" s="441">
        <f>+'PE-3'!BO102*100</f>
        <v>0</v>
      </c>
      <c r="AR48" s="441">
        <f>+'PE-3'!BP102*100</f>
        <v>0</v>
      </c>
      <c r="AS48" s="441">
        <f>+'PE-3'!BQ102*100</f>
        <v>0</v>
      </c>
      <c r="AT48" s="441">
        <f>+'PE-3'!BR102*100</f>
        <v>0</v>
      </c>
      <c r="AU48" s="441">
        <f>+'PE-3'!BS102*100</f>
        <v>0</v>
      </c>
      <c r="AV48" s="441">
        <f>+'PE-3'!BT102*100</f>
        <v>0</v>
      </c>
      <c r="AW48" s="441">
        <f>+'PE-3'!BU102*100</f>
        <v>0</v>
      </c>
      <c r="AX48" s="441">
        <f>+'PE-3'!BV102*100</f>
        <v>0</v>
      </c>
      <c r="AY48" s="441">
        <f>+'PE-3'!BW102*100</f>
        <v>0</v>
      </c>
      <c r="AZ48" s="441">
        <f>+'PE-3'!BX102*100</f>
        <v>0</v>
      </c>
      <c r="BA48" s="441">
        <f>+'PE-3'!BY102*100</f>
        <v>0</v>
      </c>
      <c r="BB48" s="441">
        <f>+'PE-3'!BZ102*100</f>
        <v>0</v>
      </c>
      <c r="BC48" s="441">
        <f>+'PE-3'!CA102*100</f>
        <v>0</v>
      </c>
      <c r="BD48" s="441">
        <f>+'PE-3'!CB102*100</f>
        <v>0</v>
      </c>
      <c r="BE48" s="441">
        <f>+'PE-3'!CC102*100</f>
        <v>0</v>
      </c>
      <c r="BF48" s="441">
        <f>+'PE-3'!CD102*100</f>
        <v>0</v>
      </c>
      <c r="BG48" s="441">
        <f>+'PE-3'!CE102*100</f>
        <v>0</v>
      </c>
      <c r="BH48" s="441">
        <f>+'PE-3'!CF102*100</f>
        <v>0</v>
      </c>
      <c r="BI48" s="441">
        <f>+'PE-3'!CG102*100</f>
        <v>0</v>
      </c>
      <c r="BJ48" s="441">
        <f>+'PE-3'!CH102*100</f>
        <v>0</v>
      </c>
      <c r="BK48" s="441">
        <f>+'PE-3'!CI102*100</f>
        <v>0</v>
      </c>
    </row>
    <row r="49" spans="1:63">
      <c r="A49" s="423" t="str">
        <f>'R-sgp'!A49</f>
        <v/>
      </c>
      <c r="B49" s="423" t="str">
        <f>+'R-sgp'!B49</f>
        <v/>
      </c>
      <c r="C49" s="431" t="str">
        <f>+'R-sgp'!C49</f>
        <v/>
      </c>
      <c r="D49" s="441">
        <f>+'PE-3'!AB103*100</f>
        <v>0</v>
      </c>
      <c r="E49" s="441">
        <f>+'PE-3'!AC103*100</f>
        <v>0</v>
      </c>
      <c r="F49" s="441">
        <f>+'PE-3'!AD103*100</f>
        <v>0</v>
      </c>
      <c r="G49" s="441">
        <f>+'PE-3'!AE103*100</f>
        <v>0</v>
      </c>
      <c r="H49" s="441">
        <f>+'PE-3'!AF103*100</f>
        <v>0</v>
      </c>
      <c r="I49" s="441">
        <f>+'PE-3'!AG103*100</f>
        <v>0</v>
      </c>
      <c r="J49" s="441">
        <f>+'PE-3'!AH103*100</f>
        <v>0</v>
      </c>
      <c r="K49" s="441">
        <f>+'PE-3'!AI103*100</f>
        <v>0</v>
      </c>
      <c r="L49" s="441">
        <f>+'PE-3'!AJ103*100</f>
        <v>0</v>
      </c>
      <c r="M49" s="441">
        <f>+'PE-3'!AK103*100</f>
        <v>0</v>
      </c>
      <c r="N49" s="441">
        <f>+'PE-3'!AL103*100</f>
        <v>0</v>
      </c>
      <c r="O49" s="441">
        <f>+'PE-3'!AM103*100</f>
        <v>0</v>
      </c>
      <c r="P49" s="441">
        <f>+'PE-3'!AN103*100</f>
        <v>0</v>
      </c>
      <c r="Q49" s="441">
        <f>+'PE-3'!AO103*100</f>
        <v>0</v>
      </c>
      <c r="R49" s="441">
        <f>+'PE-3'!AP103*100</f>
        <v>0</v>
      </c>
      <c r="S49" s="441">
        <f>+'PE-3'!AQ103*100</f>
        <v>0</v>
      </c>
      <c r="T49" s="441">
        <f>+'PE-3'!AR103*100</f>
        <v>0</v>
      </c>
      <c r="U49" s="441">
        <f>+'PE-3'!AS103*100</f>
        <v>0</v>
      </c>
      <c r="V49" s="441">
        <f>+'PE-3'!AT103*100</f>
        <v>0</v>
      </c>
      <c r="W49" s="441">
        <f>+'PE-3'!AU103*100</f>
        <v>0</v>
      </c>
      <c r="X49" s="441">
        <f>+'PE-3'!AV103*100</f>
        <v>0</v>
      </c>
      <c r="Y49" s="441">
        <f>+'PE-3'!AW103*100</f>
        <v>0</v>
      </c>
      <c r="Z49" s="441">
        <f>+'PE-3'!AX103*100</f>
        <v>0</v>
      </c>
      <c r="AA49" s="441">
        <f>+'PE-3'!AY103*100</f>
        <v>0</v>
      </c>
      <c r="AB49" s="441">
        <f>+'PE-3'!AZ103*100</f>
        <v>0</v>
      </c>
      <c r="AC49" s="441">
        <f>+'PE-3'!BA103*100</f>
        <v>0</v>
      </c>
      <c r="AD49" s="441">
        <f>+'PE-3'!BB103*100</f>
        <v>0</v>
      </c>
      <c r="AE49" s="441">
        <f>+'PE-3'!BC103*100</f>
        <v>0</v>
      </c>
      <c r="AF49" s="441">
        <f>+'PE-3'!BD103*100</f>
        <v>0</v>
      </c>
      <c r="AG49" s="441">
        <f>+'PE-3'!BE103*100</f>
        <v>0</v>
      </c>
      <c r="AH49" s="441">
        <f>+'PE-3'!BF103*100</f>
        <v>0</v>
      </c>
      <c r="AI49" s="441">
        <f>+'PE-3'!BG103*100</f>
        <v>0</v>
      </c>
      <c r="AJ49" s="441">
        <f>+'PE-3'!BH103*100</f>
        <v>0</v>
      </c>
      <c r="AK49" s="441">
        <f>+'PE-3'!BI103*100</f>
        <v>0</v>
      </c>
      <c r="AL49" s="441">
        <f>+'PE-3'!BJ103*100</f>
        <v>0</v>
      </c>
      <c r="AM49" s="441">
        <f>+'PE-3'!BK103*100</f>
        <v>0</v>
      </c>
      <c r="AN49" s="441">
        <f>+'PE-3'!BL103*100</f>
        <v>0</v>
      </c>
      <c r="AO49" s="441">
        <f>+'PE-3'!BM103*100</f>
        <v>0</v>
      </c>
      <c r="AP49" s="441">
        <f>+'PE-3'!BN103*100</f>
        <v>0</v>
      </c>
      <c r="AQ49" s="441">
        <f>+'PE-3'!BO103*100</f>
        <v>0</v>
      </c>
      <c r="AR49" s="441">
        <f>+'PE-3'!BP103*100</f>
        <v>0</v>
      </c>
      <c r="AS49" s="441">
        <f>+'PE-3'!BQ103*100</f>
        <v>0</v>
      </c>
      <c r="AT49" s="441">
        <f>+'PE-3'!BR103*100</f>
        <v>0</v>
      </c>
      <c r="AU49" s="441">
        <f>+'PE-3'!BS103*100</f>
        <v>0</v>
      </c>
      <c r="AV49" s="441">
        <f>+'PE-3'!BT103*100</f>
        <v>0</v>
      </c>
      <c r="AW49" s="441">
        <f>+'PE-3'!BU103*100</f>
        <v>0</v>
      </c>
      <c r="AX49" s="441">
        <f>+'PE-3'!BV103*100</f>
        <v>0</v>
      </c>
      <c r="AY49" s="441">
        <f>+'PE-3'!BW103*100</f>
        <v>0</v>
      </c>
      <c r="AZ49" s="441">
        <f>+'PE-3'!BX103*100</f>
        <v>0</v>
      </c>
      <c r="BA49" s="441">
        <f>+'PE-3'!BY103*100</f>
        <v>0</v>
      </c>
      <c r="BB49" s="441">
        <f>+'PE-3'!BZ103*100</f>
        <v>0</v>
      </c>
      <c r="BC49" s="441">
        <f>+'PE-3'!CA103*100</f>
        <v>0</v>
      </c>
      <c r="BD49" s="441">
        <f>+'PE-3'!CB103*100</f>
        <v>0</v>
      </c>
      <c r="BE49" s="441">
        <f>+'PE-3'!CC103*100</f>
        <v>0</v>
      </c>
      <c r="BF49" s="441">
        <f>+'PE-3'!CD103*100</f>
        <v>0</v>
      </c>
      <c r="BG49" s="441">
        <f>+'PE-3'!CE103*100</f>
        <v>0</v>
      </c>
      <c r="BH49" s="441">
        <f>+'PE-3'!CF103*100</f>
        <v>0</v>
      </c>
      <c r="BI49" s="441">
        <f>+'PE-3'!CG103*100</f>
        <v>0</v>
      </c>
      <c r="BJ49" s="441">
        <f>+'PE-3'!CH103*100</f>
        <v>0</v>
      </c>
      <c r="BK49" s="441">
        <f>+'PE-3'!CI103*100</f>
        <v>0</v>
      </c>
    </row>
    <row r="50" spans="1:63">
      <c r="A50" s="423" t="str">
        <f>'R-sgp'!A50</f>
        <v/>
      </c>
      <c r="B50" s="423" t="str">
        <f>+'R-sgp'!B50</f>
        <v/>
      </c>
      <c r="C50" s="431" t="str">
        <f>+'R-sgp'!C50</f>
        <v/>
      </c>
      <c r="D50" s="441">
        <f>+'PE-3'!AB104*100</f>
        <v>0</v>
      </c>
      <c r="E50" s="441">
        <f>+'PE-3'!AC104*100</f>
        <v>0</v>
      </c>
      <c r="F50" s="441">
        <f>+'PE-3'!AD104*100</f>
        <v>0</v>
      </c>
      <c r="G50" s="441">
        <f>+'PE-3'!AE104*100</f>
        <v>0</v>
      </c>
      <c r="H50" s="441">
        <f>+'PE-3'!AF104*100</f>
        <v>0</v>
      </c>
      <c r="I50" s="441">
        <f>+'PE-3'!AG104*100</f>
        <v>0</v>
      </c>
      <c r="J50" s="441">
        <f>+'PE-3'!AH104*100</f>
        <v>0</v>
      </c>
      <c r="K50" s="441">
        <f>+'PE-3'!AI104*100</f>
        <v>0</v>
      </c>
      <c r="L50" s="441">
        <f>+'PE-3'!AJ104*100</f>
        <v>0</v>
      </c>
      <c r="M50" s="441">
        <f>+'PE-3'!AK104*100</f>
        <v>0</v>
      </c>
      <c r="N50" s="441">
        <f>+'PE-3'!AL104*100</f>
        <v>0</v>
      </c>
      <c r="O50" s="441">
        <f>+'PE-3'!AM104*100</f>
        <v>0</v>
      </c>
      <c r="P50" s="441">
        <f>+'PE-3'!AN104*100</f>
        <v>0</v>
      </c>
      <c r="Q50" s="441">
        <f>+'PE-3'!AO104*100</f>
        <v>0</v>
      </c>
      <c r="R50" s="441">
        <f>+'PE-3'!AP104*100</f>
        <v>0</v>
      </c>
      <c r="S50" s="441">
        <f>+'PE-3'!AQ104*100</f>
        <v>0</v>
      </c>
      <c r="T50" s="441">
        <f>+'PE-3'!AR104*100</f>
        <v>0</v>
      </c>
      <c r="U50" s="441">
        <f>+'PE-3'!AS104*100</f>
        <v>0</v>
      </c>
      <c r="V50" s="441">
        <f>+'PE-3'!AT104*100</f>
        <v>0</v>
      </c>
      <c r="W50" s="441">
        <f>+'PE-3'!AU104*100</f>
        <v>0</v>
      </c>
      <c r="X50" s="441">
        <f>+'PE-3'!AV104*100</f>
        <v>0</v>
      </c>
      <c r="Y50" s="441">
        <f>+'PE-3'!AW104*100</f>
        <v>0</v>
      </c>
      <c r="Z50" s="441">
        <f>+'PE-3'!AX104*100</f>
        <v>0</v>
      </c>
      <c r="AA50" s="441">
        <f>+'PE-3'!AY104*100</f>
        <v>0</v>
      </c>
      <c r="AB50" s="441">
        <f>+'PE-3'!AZ104*100</f>
        <v>0</v>
      </c>
      <c r="AC50" s="441">
        <f>+'PE-3'!BA104*100</f>
        <v>0</v>
      </c>
      <c r="AD50" s="441">
        <f>+'PE-3'!BB104*100</f>
        <v>0</v>
      </c>
      <c r="AE50" s="441">
        <f>+'PE-3'!BC104*100</f>
        <v>0</v>
      </c>
      <c r="AF50" s="441">
        <f>+'PE-3'!BD104*100</f>
        <v>0</v>
      </c>
      <c r="AG50" s="441">
        <f>+'PE-3'!BE104*100</f>
        <v>0</v>
      </c>
      <c r="AH50" s="441">
        <f>+'PE-3'!BF104*100</f>
        <v>0</v>
      </c>
      <c r="AI50" s="441">
        <f>+'PE-3'!BG104*100</f>
        <v>0</v>
      </c>
      <c r="AJ50" s="441">
        <f>+'PE-3'!BH104*100</f>
        <v>0</v>
      </c>
      <c r="AK50" s="441">
        <f>+'PE-3'!BI104*100</f>
        <v>0</v>
      </c>
      <c r="AL50" s="441">
        <f>+'PE-3'!BJ104*100</f>
        <v>0</v>
      </c>
      <c r="AM50" s="441">
        <f>+'PE-3'!BK104*100</f>
        <v>0</v>
      </c>
      <c r="AN50" s="441">
        <f>+'PE-3'!BL104*100</f>
        <v>0</v>
      </c>
      <c r="AO50" s="441">
        <f>+'PE-3'!BM104*100</f>
        <v>0</v>
      </c>
      <c r="AP50" s="441">
        <f>+'PE-3'!BN104*100</f>
        <v>0</v>
      </c>
      <c r="AQ50" s="441">
        <f>+'PE-3'!BO104*100</f>
        <v>0</v>
      </c>
      <c r="AR50" s="441">
        <f>+'PE-3'!BP104*100</f>
        <v>0</v>
      </c>
      <c r="AS50" s="441">
        <f>+'PE-3'!BQ104*100</f>
        <v>0</v>
      </c>
      <c r="AT50" s="441">
        <f>+'PE-3'!BR104*100</f>
        <v>0</v>
      </c>
      <c r="AU50" s="441">
        <f>+'PE-3'!BS104*100</f>
        <v>0</v>
      </c>
      <c r="AV50" s="441">
        <f>+'PE-3'!BT104*100</f>
        <v>0</v>
      </c>
      <c r="AW50" s="441">
        <f>+'PE-3'!BU104*100</f>
        <v>0</v>
      </c>
      <c r="AX50" s="441">
        <f>+'PE-3'!BV104*100</f>
        <v>0</v>
      </c>
      <c r="AY50" s="441">
        <f>+'PE-3'!BW104*100</f>
        <v>0</v>
      </c>
      <c r="AZ50" s="441">
        <f>+'PE-3'!BX104*100</f>
        <v>0</v>
      </c>
      <c r="BA50" s="441">
        <f>+'PE-3'!BY104*100</f>
        <v>0</v>
      </c>
      <c r="BB50" s="441">
        <f>+'PE-3'!BZ104*100</f>
        <v>0</v>
      </c>
      <c r="BC50" s="441">
        <f>+'PE-3'!CA104*100</f>
        <v>0</v>
      </c>
      <c r="BD50" s="441">
        <f>+'PE-3'!CB104*100</f>
        <v>0</v>
      </c>
      <c r="BE50" s="441">
        <f>+'PE-3'!CC104*100</f>
        <v>0</v>
      </c>
      <c r="BF50" s="441">
        <f>+'PE-3'!CD104*100</f>
        <v>0</v>
      </c>
      <c r="BG50" s="441">
        <f>+'PE-3'!CE104*100</f>
        <v>0</v>
      </c>
      <c r="BH50" s="441">
        <f>+'PE-3'!CF104*100</f>
        <v>0</v>
      </c>
      <c r="BI50" s="441">
        <f>+'PE-3'!CG104*100</f>
        <v>0</v>
      </c>
      <c r="BJ50" s="441">
        <f>+'PE-3'!CH104*100</f>
        <v>0</v>
      </c>
      <c r="BK50" s="441">
        <f>+'PE-3'!CI104*100</f>
        <v>0</v>
      </c>
    </row>
    <row r="51" spans="1:63">
      <c r="A51" s="423" t="str">
        <f>'R-sgp'!A51</f>
        <v/>
      </c>
      <c r="B51" s="423" t="str">
        <f>+'R-sgp'!B51</f>
        <v/>
      </c>
      <c r="C51" s="431" t="str">
        <f>+'R-sgp'!C51</f>
        <v/>
      </c>
      <c r="D51" s="441">
        <f>+'PE-3'!AB105*100</f>
        <v>0</v>
      </c>
      <c r="E51" s="441">
        <f>+'PE-3'!AC105*100</f>
        <v>0</v>
      </c>
      <c r="F51" s="441">
        <f>+'PE-3'!AD105*100</f>
        <v>0</v>
      </c>
      <c r="G51" s="441">
        <f>+'PE-3'!AE105*100</f>
        <v>0</v>
      </c>
      <c r="H51" s="441">
        <f>+'PE-3'!AF105*100</f>
        <v>0</v>
      </c>
      <c r="I51" s="441">
        <f>+'PE-3'!AG105*100</f>
        <v>0</v>
      </c>
      <c r="J51" s="441">
        <f>+'PE-3'!AH105*100</f>
        <v>0</v>
      </c>
      <c r="K51" s="441">
        <f>+'PE-3'!AI105*100</f>
        <v>0</v>
      </c>
      <c r="L51" s="441">
        <f>+'PE-3'!AJ105*100</f>
        <v>0</v>
      </c>
      <c r="M51" s="441">
        <f>+'PE-3'!AK105*100</f>
        <v>0</v>
      </c>
      <c r="N51" s="441">
        <f>+'PE-3'!AL105*100</f>
        <v>0</v>
      </c>
      <c r="O51" s="441">
        <f>+'PE-3'!AM105*100</f>
        <v>0</v>
      </c>
      <c r="P51" s="441">
        <f>+'PE-3'!AN105*100</f>
        <v>0</v>
      </c>
      <c r="Q51" s="441">
        <f>+'PE-3'!AO105*100</f>
        <v>0</v>
      </c>
      <c r="R51" s="441">
        <f>+'PE-3'!AP105*100</f>
        <v>0</v>
      </c>
      <c r="S51" s="441">
        <f>+'PE-3'!AQ105*100</f>
        <v>0</v>
      </c>
      <c r="T51" s="441">
        <f>+'PE-3'!AR105*100</f>
        <v>0</v>
      </c>
      <c r="U51" s="441">
        <f>+'PE-3'!AS105*100</f>
        <v>0</v>
      </c>
      <c r="V51" s="441">
        <f>+'PE-3'!AT105*100</f>
        <v>0</v>
      </c>
      <c r="W51" s="441">
        <f>+'PE-3'!AU105*100</f>
        <v>0</v>
      </c>
      <c r="X51" s="441">
        <f>+'PE-3'!AV105*100</f>
        <v>0</v>
      </c>
      <c r="Y51" s="441">
        <f>+'PE-3'!AW105*100</f>
        <v>0</v>
      </c>
      <c r="Z51" s="441">
        <f>+'PE-3'!AX105*100</f>
        <v>0</v>
      </c>
      <c r="AA51" s="441">
        <f>+'PE-3'!AY105*100</f>
        <v>0</v>
      </c>
      <c r="AB51" s="441">
        <f>+'PE-3'!AZ105*100</f>
        <v>0</v>
      </c>
      <c r="AC51" s="441">
        <f>+'PE-3'!BA105*100</f>
        <v>0</v>
      </c>
      <c r="AD51" s="441">
        <f>+'PE-3'!BB105*100</f>
        <v>0</v>
      </c>
      <c r="AE51" s="441">
        <f>+'PE-3'!BC105*100</f>
        <v>0</v>
      </c>
      <c r="AF51" s="441">
        <f>+'PE-3'!BD105*100</f>
        <v>0</v>
      </c>
      <c r="AG51" s="441">
        <f>+'PE-3'!BE105*100</f>
        <v>0</v>
      </c>
      <c r="AH51" s="441">
        <f>+'PE-3'!BF105*100</f>
        <v>0</v>
      </c>
      <c r="AI51" s="441">
        <f>+'PE-3'!BG105*100</f>
        <v>0</v>
      </c>
      <c r="AJ51" s="441">
        <f>+'PE-3'!BH105*100</f>
        <v>0</v>
      </c>
      <c r="AK51" s="441">
        <f>+'PE-3'!BI105*100</f>
        <v>0</v>
      </c>
      <c r="AL51" s="441">
        <f>+'PE-3'!BJ105*100</f>
        <v>0</v>
      </c>
      <c r="AM51" s="441">
        <f>+'PE-3'!BK105*100</f>
        <v>0</v>
      </c>
      <c r="AN51" s="441">
        <f>+'PE-3'!BL105*100</f>
        <v>0</v>
      </c>
      <c r="AO51" s="441">
        <f>+'PE-3'!BM105*100</f>
        <v>0</v>
      </c>
      <c r="AP51" s="441">
        <f>+'PE-3'!BN105*100</f>
        <v>0</v>
      </c>
      <c r="AQ51" s="441">
        <f>+'PE-3'!BO105*100</f>
        <v>0</v>
      </c>
      <c r="AR51" s="441">
        <f>+'PE-3'!BP105*100</f>
        <v>0</v>
      </c>
      <c r="AS51" s="441">
        <f>+'PE-3'!BQ105*100</f>
        <v>0</v>
      </c>
      <c r="AT51" s="441">
        <f>+'PE-3'!BR105*100</f>
        <v>0</v>
      </c>
      <c r="AU51" s="441">
        <f>+'PE-3'!BS105*100</f>
        <v>0</v>
      </c>
      <c r="AV51" s="441">
        <f>+'PE-3'!BT105*100</f>
        <v>0</v>
      </c>
      <c r="AW51" s="441">
        <f>+'PE-3'!BU105*100</f>
        <v>0</v>
      </c>
      <c r="AX51" s="441">
        <f>+'PE-3'!BV105*100</f>
        <v>0</v>
      </c>
      <c r="AY51" s="441">
        <f>+'PE-3'!BW105*100</f>
        <v>0</v>
      </c>
      <c r="AZ51" s="441">
        <f>+'PE-3'!BX105*100</f>
        <v>0</v>
      </c>
      <c r="BA51" s="441">
        <f>+'PE-3'!BY105*100</f>
        <v>0</v>
      </c>
      <c r="BB51" s="441">
        <f>+'PE-3'!BZ105*100</f>
        <v>0</v>
      </c>
      <c r="BC51" s="441">
        <f>+'PE-3'!CA105*100</f>
        <v>0</v>
      </c>
      <c r="BD51" s="441">
        <f>+'PE-3'!CB105*100</f>
        <v>0</v>
      </c>
      <c r="BE51" s="441">
        <f>+'PE-3'!CC105*100</f>
        <v>0</v>
      </c>
      <c r="BF51" s="441">
        <f>+'PE-3'!CD105*100</f>
        <v>0</v>
      </c>
      <c r="BG51" s="441">
        <f>+'PE-3'!CE105*100</f>
        <v>0</v>
      </c>
      <c r="BH51" s="441">
        <f>+'PE-3'!CF105*100</f>
        <v>0</v>
      </c>
      <c r="BI51" s="441">
        <f>+'PE-3'!CG105*100</f>
        <v>0</v>
      </c>
      <c r="BJ51" s="441">
        <f>+'PE-3'!CH105*100</f>
        <v>0</v>
      </c>
      <c r="BK51" s="441">
        <f>+'PE-3'!CI105*100</f>
        <v>0</v>
      </c>
    </row>
    <row r="52" spans="1:63">
      <c r="A52" s="423" t="str">
        <f>'R-sgp'!A52</f>
        <v/>
      </c>
      <c r="B52" s="423" t="str">
        <f>+'R-sgp'!B52</f>
        <v/>
      </c>
      <c r="C52" s="431" t="str">
        <f>+'R-sgp'!C52</f>
        <v/>
      </c>
      <c r="D52" s="441">
        <f>+'PE-3'!AB106*100</f>
        <v>0</v>
      </c>
      <c r="E52" s="441">
        <f>+'PE-3'!AC106*100</f>
        <v>0</v>
      </c>
      <c r="F52" s="441">
        <f>+'PE-3'!AD106*100</f>
        <v>0</v>
      </c>
      <c r="G52" s="441">
        <f>+'PE-3'!AE106*100</f>
        <v>0</v>
      </c>
      <c r="H52" s="441">
        <f>+'PE-3'!AF106*100</f>
        <v>0</v>
      </c>
      <c r="I52" s="441">
        <f>+'PE-3'!AG106*100</f>
        <v>0</v>
      </c>
      <c r="J52" s="441">
        <f>+'PE-3'!AH106*100</f>
        <v>0</v>
      </c>
      <c r="K52" s="441">
        <f>+'PE-3'!AI106*100</f>
        <v>0</v>
      </c>
      <c r="L52" s="441">
        <f>+'PE-3'!AJ106*100</f>
        <v>0</v>
      </c>
      <c r="M52" s="441">
        <f>+'PE-3'!AK106*100</f>
        <v>0</v>
      </c>
      <c r="N52" s="441">
        <f>+'PE-3'!AL106*100</f>
        <v>0</v>
      </c>
      <c r="O52" s="441">
        <f>+'PE-3'!AM106*100</f>
        <v>0</v>
      </c>
      <c r="P52" s="441">
        <f>+'PE-3'!AN106*100</f>
        <v>0</v>
      </c>
      <c r="Q52" s="441">
        <f>+'PE-3'!AO106*100</f>
        <v>0</v>
      </c>
      <c r="R52" s="441">
        <f>+'PE-3'!AP106*100</f>
        <v>0</v>
      </c>
      <c r="S52" s="441">
        <f>+'PE-3'!AQ106*100</f>
        <v>0</v>
      </c>
      <c r="T52" s="441">
        <f>+'PE-3'!AR106*100</f>
        <v>0</v>
      </c>
      <c r="U52" s="441">
        <f>+'PE-3'!AS106*100</f>
        <v>0</v>
      </c>
      <c r="V52" s="441">
        <f>+'PE-3'!AT106*100</f>
        <v>0</v>
      </c>
      <c r="W52" s="441">
        <f>+'PE-3'!AU106*100</f>
        <v>0</v>
      </c>
      <c r="X52" s="441">
        <f>+'PE-3'!AV106*100</f>
        <v>0</v>
      </c>
      <c r="Y52" s="441">
        <f>+'PE-3'!AW106*100</f>
        <v>0</v>
      </c>
      <c r="Z52" s="441">
        <f>+'PE-3'!AX106*100</f>
        <v>0</v>
      </c>
      <c r="AA52" s="441">
        <f>+'PE-3'!AY106*100</f>
        <v>0</v>
      </c>
      <c r="AB52" s="441">
        <f>+'PE-3'!AZ106*100</f>
        <v>0</v>
      </c>
      <c r="AC52" s="441">
        <f>+'PE-3'!BA106*100</f>
        <v>0</v>
      </c>
      <c r="AD52" s="441">
        <f>+'PE-3'!BB106*100</f>
        <v>0</v>
      </c>
      <c r="AE52" s="441">
        <f>+'PE-3'!BC106*100</f>
        <v>0</v>
      </c>
      <c r="AF52" s="441">
        <f>+'PE-3'!BD106*100</f>
        <v>0</v>
      </c>
      <c r="AG52" s="441">
        <f>+'PE-3'!BE106*100</f>
        <v>0</v>
      </c>
      <c r="AH52" s="441">
        <f>+'PE-3'!BF106*100</f>
        <v>0</v>
      </c>
      <c r="AI52" s="441">
        <f>+'PE-3'!BG106*100</f>
        <v>0</v>
      </c>
      <c r="AJ52" s="441">
        <f>+'PE-3'!BH106*100</f>
        <v>0</v>
      </c>
      <c r="AK52" s="441">
        <f>+'PE-3'!BI106*100</f>
        <v>0</v>
      </c>
      <c r="AL52" s="441">
        <f>+'PE-3'!BJ106*100</f>
        <v>0</v>
      </c>
      <c r="AM52" s="441">
        <f>+'PE-3'!BK106*100</f>
        <v>0</v>
      </c>
      <c r="AN52" s="441">
        <f>+'PE-3'!BL106*100</f>
        <v>0</v>
      </c>
      <c r="AO52" s="441">
        <f>+'PE-3'!BM106*100</f>
        <v>0</v>
      </c>
      <c r="AP52" s="441">
        <f>+'PE-3'!BN106*100</f>
        <v>0</v>
      </c>
      <c r="AQ52" s="441">
        <f>+'PE-3'!BO106*100</f>
        <v>0</v>
      </c>
      <c r="AR52" s="441">
        <f>+'PE-3'!BP106*100</f>
        <v>0</v>
      </c>
      <c r="AS52" s="441">
        <f>+'PE-3'!BQ106*100</f>
        <v>0</v>
      </c>
      <c r="AT52" s="441">
        <f>+'PE-3'!BR106*100</f>
        <v>0</v>
      </c>
      <c r="AU52" s="441">
        <f>+'PE-3'!BS106*100</f>
        <v>0</v>
      </c>
      <c r="AV52" s="441">
        <f>+'PE-3'!BT106*100</f>
        <v>0</v>
      </c>
      <c r="AW52" s="441">
        <f>+'PE-3'!BU106*100</f>
        <v>0</v>
      </c>
      <c r="AX52" s="441">
        <f>+'PE-3'!BV106*100</f>
        <v>0</v>
      </c>
      <c r="AY52" s="441">
        <f>+'PE-3'!BW106*100</f>
        <v>0</v>
      </c>
      <c r="AZ52" s="441">
        <f>+'PE-3'!BX106*100</f>
        <v>0</v>
      </c>
      <c r="BA52" s="441">
        <f>+'PE-3'!BY106*100</f>
        <v>0</v>
      </c>
      <c r="BB52" s="441">
        <f>+'PE-3'!BZ106*100</f>
        <v>0</v>
      </c>
      <c r="BC52" s="441">
        <f>+'PE-3'!CA106*100</f>
        <v>0</v>
      </c>
      <c r="BD52" s="441">
        <f>+'PE-3'!CB106*100</f>
        <v>0</v>
      </c>
      <c r="BE52" s="441">
        <f>+'PE-3'!CC106*100</f>
        <v>0</v>
      </c>
      <c r="BF52" s="441">
        <f>+'PE-3'!CD106*100</f>
        <v>0</v>
      </c>
      <c r="BG52" s="441">
        <f>+'PE-3'!CE106*100</f>
        <v>0</v>
      </c>
      <c r="BH52" s="441">
        <f>+'PE-3'!CF106*100</f>
        <v>0</v>
      </c>
      <c r="BI52" s="441">
        <f>+'PE-3'!CG106*100</f>
        <v>0</v>
      </c>
      <c r="BJ52" s="441">
        <f>+'PE-3'!CH106*100</f>
        <v>0</v>
      </c>
      <c r="BK52" s="441">
        <f>+'PE-3'!CI106*100</f>
        <v>0</v>
      </c>
    </row>
    <row r="53" spans="1:63">
      <c r="A53" s="423" t="str">
        <f>'R-sgp'!A53</f>
        <v/>
      </c>
      <c r="B53" s="423" t="str">
        <f>+'R-sgp'!B53</f>
        <v/>
      </c>
      <c r="C53" s="431" t="str">
        <f>+'R-sgp'!C53</f>
        <v/>
      </c>
      <c r="D53" s="441">
        <f>+'PE-3'!AB107*100</f>
        <v>0</v>
      </c>
      <c r="E53" s="441">
        <f>+'PE-3'!AC107*100</f>
        <v>0</v>
      </c>
      <c r="F53" s="441">
        <f>+'PE-3'!AD107*100</f>
        <v>0</v>
      </c>
      <c r="G53" s="441">
        <f>+'PE-3'!AE107*100</f>
        <v>0</v>
      </c>
      <c r="H53" s="441">
        <f>+'PE-3'!AF107*100</f>
        <v>0</v>
      </c>
      <c r="I53" s="441">
        <f>+'PE-3'!AG107*100</f>
        <v>0</v>
      </c>
      <c r="J53" s="441">
        <f>+'PE-3'!AH107*100</f>
        <v>0</v>
      </c>
      <c r="K53" s="441">
        <f>+'PE-3'!AI107*100</f>
        <v>0</v>
      </c>
      <c r="L53" s="441">
        <f>+'PE-3'!AJ107*100</f>
        <v>0</v>
      </c>
      <c r="M53" s="441">
        <f>+'PE-3'!AK107*100</f>
        <v>0</v>
      </c>
      <c r="N53" s="441">
        <f>+'PE-3'!AL107*100</f>
        <v>0</v>
      </c>
      <c r="O53" s="441">
        <f>+'PE-3'!AM107*100</f>
        <v>0</v>
      </c>
      <c r="P53" s="441">
        <f>+'PE-3'!AN107*100</f>
        <v>0</v>
      </c>
      <c r="Q53" s="441">
        <f>+'PE-3'!AO107*100</f>
        <v>0</v>
      </c>
      <c r="R53" s="441">
        <f>+'PE-3'!AP107*100</f>
        <v>0</v>
      </c>
      <c r="S53" s="441">
        <f>+'PE-3'!AQ107*100</f>
        <v>0</v>
      </c>
      <c r="T53" s="441">
        <f>+'PE-3'!AR107*100</f>
        <v>0</v>
      </c>
      <c r="U53" s="441">
        <f>+'PE-3'!AS107*100</f>
        <v>0</v>
      </c>
      <c r="V53" s="441">
        <f>+'PE-3'!AT107*100</f>
        <v>0</v>
      </c>
      <c r="W53" s="441">
        <f>+'PE-3'!AU107*100</f>
        <v>0</v>
      </c>
      <c r="X53" s="441">
        <f>+'PE-3'!AV107*100</f>
        <v>0</v>
      </c>
      <c r="Y53" s="441">
        <f>+'PE-3'!AW107*100</f>
        <v>0</v>
      </c>
      <c r="Z53" s="441">
        <f>+'PE-3'!AX107*100</f>
        <v>0</v>
      </c>
      <c r="AA53" s="441">
        <f>+'PE-3'!AY107*100</f>
        <v>0</v>
      </c>
      <c r="AB53" s="441">
        <f>+'PE-3'!AZ107*100</f>
        <v>0</v>
      </c>
      <c r="AC53" s="441">
        <f>+'PE-3'!BA107*100</f>
        <v>0</v>
      </c>
      <c r="AD53" s="441">
        <f>+'PE-3'!BB107*100</f>
        <v>0</v>
      </c>
      <c r="AE53" s="441">
        <f>+'PE-3'!BC107*100</f>
        <v>0</v>
      </c>
      <c r="AF53" s="441">
        <f>+'PE-3'!BD107*100</f>
        <v>0</v>
      </c>
      <c r="AG53" s="441">
        <f>+'PE-3'!BE107*100</f>
        <v>0</v>
      </c>
      <c r="AH53" s="441">
        <f>+'PE-3'!BF107*100</f>
        <v>0</v>
      </c>
      <c r="AI53" s="441">
        <f>+'PE-3'!BG107*100</f>
        <v>0</v>
      </c>
      <c r="AJ53" s="441">
        <f>+'PE-3'!BH107*100</f>
        <v>0</v>
      </c>
      <c r="AK53" s="441">
        <f>+'PE-3'!BI107*100</f>
        <v>0</v>
      </c>
      <c r="AL53" s="441">
        <f>+'PE-3'!BJ107*100</f>
        <v>0</v>
      </c>
      <c r="AM53" s="441">
        <f>+'PE-3'!BK107*100</f>
        <v>0</v>
      </c>
      <c r="AN53" s="441">
        <f>+'PE-3'!BL107*100</f>
        <v>0</v>
      </c>
      <c r="AO53" s="441">
        <f>+'PE-3'!BM107*100</f>
        <v>0</v>
      </c>
      <c r="AP53" s="441">
        <f>+'PE-3'!BN107*100</f>
        <v>0</v>
      </c>
      <c r="AQ53" s="441">
        <f>+'PE-3'!BO107*100</f>
        <v>0</v>
      </c>
      <c r="AR53" s="441">
        <f>+'PE-3'!BP107*100</f>
        <v>0</v>
      </c>
      <c r="AS53" s="441">
        <f>+'PE-3'!BQ107*100</f>
        <v>0</v>
      </c>
      <c r="AT53" s="441">
        <f>+'PE-3'!BR107*100</f>
        <v>0</v>
      </c>
      <c r="AU53" s="441">
        <f>+'PE-3'!BS107*100</f>
        <v>0</v>
      </c>
      <c r="AV53" s="441">
        <f>+'PE-3'!BT107*100</f>
        <v>0</v>
      </c>
      <c r="AW53" s="441">
        <f>+'PE-3'!BU107*100</f>
        <v>0</v>
      </c>
      <c r="AX53" s="441">
        <f>+'PE-3'!BV107*100</f>
        <v>0</v>
      </c>
      <c r="AY53" s="441">
        <f>+'PE-3'!BW107*100</f>
        <v>0</v>
      </c>
      <c r="AZ53" s="441">
        <f>+'PE-3'!BX107*100</f>
        <v>0</v>
      </c>
      <c r="BA53" s="441">
        <f>+'PE-3'!BY107*100</f>
        <v>0</v>
      </c>
      <c r="BB53" s="441">
        <f>+'PE-3'!BZ107*100</f>
        <v>0</v>
      </c>
      <c r="BC53" s="441">
        <f>+'PE-3'!CA107*100</f>
        <v>0</v>
      </c>
      <c r="BD53" s="441">
        <f>+'PE-3'!CB107*100</f>
        <v>0</v>
      </c>
      <c r="BE53" s="441">
        <f>+'PE-3'!CC107*100</f>
        <v>0</v>
      </c>
      <c r="BF53" s="441">
        <f>+'PE-3'!CD107*100</f>
        <v>0</v>
      </c>
      <c r="BG53" s="441">
        <f>+'PE-3'!CE107*100</f>
        <v>0</v>
      </c>
      <c r="BH53" s="441">
        <f>+'PE-3'!CF107*100</f>
        <v>0</v>
      </c>
      <c r="BI53" s="441">
        <f>+'PE-3'!CG107*100</f>
        <v>0</v>
      </c>
      <c r="BJ53" s="441">
        <f>+'PE-3'!CH107*100</f>
        <v>0</v>
      </c>
      <c r="BK53" s="441">
        <f>+'PE-3'!CI107*100</f>
        <v>0</v>
      </c>
    </row>
    <row r="54" spans="1:63">
      <c r="A54" s="423" t="str">
        <f>'R-sgp'!A54</f>
        <v/>
      </c>
      <c r="B54" s="423" t="str">
        <f>+'R-sgp'!B54</f>
        <v/>
      </c>
      <c r="C54" s="431" t="str">
        <f>+'R-sgp'!C54</f>
        <v/>
      </c>
      <c r="D54" s="441">
        <f>+'PE-3'!AB108*100</f>
        <v>0</v>
      </c>
      <c r="E54" s="441">
        <f>+'PE-3'!AC108*100</f>
        <v>0</v>
      </c>
      <c r="F54" s="441">
        <f>+'PE-3'!AD108*100</f>
        <v>0</v>
      </c>
      <c r="G54" s="441">
        <f>+'PE-3'!AE108*100</f>
        <v>0</v>
      </c>
      <c r="H54" s="441">
        <f>+'PE-3'!AF108*100</f>
        <v>0</v>
      </c>
      <c r="I54" s="441">
        <f>+'PE-3'!AG108*100</f>
        <v>0</v>
      </c>
      <c r="J54" s="441">
        <f>+'PE-3'!AH108*100</f>
        <v>0</v>
      </c>
      <c r="K54" s="441">
        <f>+'PE-3'!AI108*100</f>
        <v>0</v>
      </c>
      <c r="L54" s="441">
        <f>+'PE-3'!AJ108*100</f>
        <v>0</v>
      </c>
      <c r="M54" s="441">
        <f>+'PE-3'!AK108*100</f>
        <v>0</v>
      </c>
      <c r="N54" s="441">
        <f>+'PE-3'!AL108*100</f>
        <v>0</v>
      </c>
      <c r="O54" s="441">
        <f>+'PE-3'!AM108*100</f>
        <v>0</v>
      </c>
      <c r="P54" s="441">
        <f>+'PE-3'!AN108*100</f>
        <v>0</v>
      </c>
      <c r="Q54" s="441">
        <f>+'PE-3'!AO108*100</f>
        <v>0</v>
      </c>
      <c r="R54" s="441">
        <f>+'PE-3'!AP108*100</f>
        <v>0</v>
      </c>
      <c r="S54" s="441">
        <f>+'PE-3'!AQ108*100</f>
        <v>0</v>
      </c>
      <c r="T54" s="441">
        <f>+'PE-3'!AR108*100</f>
        <v>0</v>
      </c>
      <c r="U54" s="441">
        <f>+'PE-3'!AS108*100</f>
        <v>0</v>
      </c>
      <c r="V54" s="441">
        <f>+'PE-3'!AT108*100</f>
        <v>0</v>
      </c>
      <c r="W54" s="441">
        <f>+'PE-3'!AU108*100</f>
        <v>0</v>
      </c>
      <c r="X54" s="441">
        <f>+'PE-3'!AV108*100</f>
        <v>0</v>
      </c>
      <c r="Y54" s="441">
        <f>+'PE-3'!AW108*100</f>
        <v>0</v>
      </c>
      <c r="Z54" s="441">
        <f>+'PE-3'!AX108*100</f>
        <v>0</v>
      </c>
      <c r="AA54" s="441">
        <f>+'PE-3'!AY108*100</f>
        <v>0</v>
      </c>
      <c r="AB54" s="441">
        <f>+'PE-3'!AZ108*100</f>
        <v>0</v>
      </c>
      <c r="AC54" s="441">
        <f>+'PE-3'!BA108*100</f>
        <v>0</v>
      </c>
      <c r="AD54" s="441">
        <f>+'PE-3'!BB108*100</f>
        <v>0</v>
      </c>
      <c r="AE54" s="441">
        <f>+'PE-3'!BC108*100</f>
        <v>0</v>
      </c>
      <c r="AF54" s="441">
        <f>+'PE-3'!BD108*100</f>
        <v>0</v>
      </c>
      <c r="AG54" s="441">
        <f>+'PE-3'!BE108*100</f>
        <v>0</v>
      </c>
      <c r="AH54" s="441">
        <f>+'PE-3'!BF108*100</f>
        <v>0</v>
      </c>
      <c r="AI54" s="441">
        <f>+'PE-3'!BG108*100</f>
        <v>0</v>
      </c>
      <c r="AJ54" s="441">
        <f>+'PE-3'!BH108*100</f>
        <v>0</v>
      </c>
      <c r="AK54" s="441">
        <f>+'PE-3'!BI108*100</f>
        <v>0</v>
      </c>
      <c r="AL54" s="441">
        <f>+'PE-3'!BJ108*100</f>
        <v>0</v>
      </c>
      <c r="AM54" s="441">
        <f>+'PE-3'!BK108*100</f>
        <v>0</v>
      </c>
      <c r="AN54" s="441">
        <f>+'PE-3'!BL108*100</f>
        <v>0</v>
      </c>
      <c r="AO54" s="441">
        <f>+'PE-3'!BM108*100</f>
        <v>0</v>
      </c>
      <c r="AP54" s="441">
        <f>+'PE-3'!BN108*100</f>
        <v>0</v>
      </c>
      <c r="AQ54" s="441">
        <f>+'PE-3'!BO108*100</f>
        <v>0</v>
      </c>
      <c r="AR54" s="441">
        <f>+'PE-3'!BP108*100</f>
        <v>0</v>
      </c>
      <c r="AS54" s="441">
        <f>+'PE-3'!BQ108*100</f>
        <v>0</v>
      </c>
      <c r="AT54" s="441">
        <f>+'PE-3'!BR108*100</f>
        <v>0</v>
      </c>
      <c r="AU54" s="441">
        <f>+'PE-3'!BS108*100</f>
        <v>0</v>
      </c>
      <c r="AV54" s="441">
        <f>+'PE-3'!BT108*100</f>
        <v>0</v>
      </c>
      <c r="AW54" s="441">
        <f>+'PE-3'!BU108*100</f>
        <v>0</v>
      </c>
      <c r="AX54" s="441">
        <f>+'PE-3'!BV108*100</f>
        <v>0</v>
      </c>
      <c r="AY54" s="441">
        <f>+'PE-3'!BW108*100</f>
        <v>0</v>
      </c>
      <c r="AZ54" s="441">
        <f>+'PE-3'!BX108*100</f>
        <v>0</v>
      </c>
      <c r="BA54" s="441">
        <f>+'PE-3'!BY108*100</f>
        <v>0</v>
      </c>
      <c r="BB54" s="441">
        <f>+'PE-3'!BZ108*100</f>
        <v>0</v>
      </c>
      <c r="BC54" s="441">
        <f>+'PE-3'!CA108*100</f>
        <v>0</v>
      </c>
      <c r="BD54" s="441">
        <f>+'PE-3'!CB108*100</f>
        <v>0</v>
      </c>
      <c r="BE54" s="441">
        <f>+'PE-3'!CC108*100</f>
        <v>0</v>
      </c>
      <c r="BF54" s="441">
        <f>+'PE-3'!CD108*100</f>
        <v>0</v>
      </c>
      <c r="BG54" s="441">
        <f>+'PE-3'!CE108*100</f>
        <v>0</v>
      </c>
      <c r="BH54" s="441">
        <f>+'PE-3'!CF108*100</f>
        <v>0</v>
      </c>
      <c r="BI54" s="441">
        <f>+'PE-3'!CG108*100</f>
        <v>0</v>
      </c>
      <c r="BJ54" s="441">
        <f>+'PE-3'!CH108*100</f>
        <v>0</v>
      </c>
      <c r="BK54" s="441">
        <f>+'PE-3'!CI108*100</f>
        <v>0</v>
      </c>
    </row>
    <row r="55" spans="1:63">
      <c r="A55" s="423" t="str">
        <f>'R-sgp'!A55</f>
        <v/>
      </c>
      <c r="B55" s="423" t="str">
        <f>+'R-sgp'!B55</f>
        <v/>
      </c>
      <c r="C55" s="431" t="str">
        <f>+'R-sgp'!C55</f>
        <v/>
      </c>
      <c r="D55" s="441">
        <f>+'PE-3'!AB109*100</f>
        <v>0</v>
      </c>
      <c r="E55" s="441">
        <f>+'PE-3'!AC109*100</f>
        <v>0</v>
      </c>
      <c r="F55" s="441">
        <f>+'PE-3'!AD109*100</f>
        <v>0</v>
      </c>
      <c r="G55" s="441">
        <f>+'PE-3'!AE109*100</f>
        <v>0</v>
      </c>
      <c r="H55" s="441">
        <f>+'PE-3'!AF109*100</f>
        <v>0</v>
      </c>
      <c r="I55" s="441">
        <f>+'PE-3'!AG109*100</f>
        <v>0</v>
      </c>
      <c r="J55" s="441">
        <f>+'PE-3'!AH109*100</f>
        <v>0</v>
      </c>
      <c r="K55" s="441">
        <f>+'PE-3'!AI109*100</f>
        <v>0</v>
      </c>
      <c r="L55" s="441">
        <f>+'PE-3'!AJ109*100</f>
        <v>0</v>
      </c>
      <c r="M55" s="441">
        <f>+'PE-3'!AK109*100</f>
        <v>0</v>
      </c>
      <c r="N55" s="441">
        <f>+'PE-3'!AL109*100</f>
        <v>0</v>
      </c>
      <c r="O55" s="441">
        <f>+'PE-3'!AM109*100</f>
        <v>0</v>
      </c>
      <c r="P55" s="441">
        <f>+'PE-3'!AN109*100</f>
        <v>0</v>
      </c>
      <c r="Q55" s="441">
        <f>+'PE-3'!AO109*100</f>
        <v>0</v>
      </c>
      <c r="R55" s="441">
        <f>+'PE-3'!AP109*100</f>
        <v>0</v>
      </c>
      <c r="S55" s="441">
        <f>+'PE-3'!AQ109*100</f>
        <v>0</v>
      </c>
      <c r="T55" s="441">
        <f>+'PE-3'!AR109*100</f>
        <v>0</v>
      </c>
      <c r="U55" s="441">
        <f>+'PE-3'!AS109*100</f>
        <v>0</v>
      </c>
      <c r="V55" s="441">
        <f>+'PE-3'!AT109*100</f>
        <v>0</v>
      </c>
      <c r="W55" s="441">
        <f>+'PE-3'!AU109*100</f>
        <v>0</v>
      </c>
      <c r="X55" s="441">
        <f>+'PE-3'!AV109*100</f>
        <v>0</v>
      </c>
      <c r="Y55" s="441">
        <f>+'PE-3'!AW109*100</f>
        <v>0</v>
      </c>
      <c r="Z55" s="441">
        <f>+'PE-3'!AX109*100</f>
        <v>0</v>
      </c>
      <c r="AA55" s="441">
        <f>+'PE-3'!AY109*100</f>
        <v>0</v>
      </c>
      <c r="AB55" s="441">
        <f>+'PE-3'!AZ109*100</f>
        <v>0</v>
      </c>
      <c r="AC55" s="441">
        <f>+'PE-3'!BA109*100</f>
        <v>0</v>
      </c>
      <c r="AD55" s="441">
        <f>+'PE-3'!BB109*100</f>
        <v>0</v>
      </c>
      <c r="AE55" s="441">
        <f>+'PE-3'!BC109*100</f>
        <v>0</v>
      </c>
      <c r="AF55" s="441">
        <f>+'PE-3'!BD109*100</f>
        <v>0</v>
      </c>
      <c r="AG55" s="441">
        <f>+'PE-3'!BE109*100</f>
        <v>0</v>
      </c>
      <c r="AH55" s="441">
        <f>+'PE-3'!BF109*100</f>
        <v>0</v>
      </c>
      <c r="AI55" s="441">
        <f>+'PE-3'!BG109*100</f>
        <v>0</v>
      </c>
      <c r="AJ55" s="441">
        <f>+'PE-3'!BH109*100</f>
        <v>0</v>
      </c>
      <c r="AK55" s="441">
        <f>+'PE-3'!BI109*100</f>
        <v>0</v>
      </c>
      <c r="AL55" s="441">
        <f>+'PE-3'!BJ109*100</f>
        <v>0</v>
      </c>
      <c r="AM55" s="441">
        <f>+'PE-3'!BK109*100</f>
        <v>0</v>
      </c>
      <c r="AN55" s="441">
        <f>+'PE-3'!BL109*100</f>
        <v>0</v>
      </c>
      <c r="AO55" s="441">
        <f>+'PE-3'!BM109*100</f>
        <v>0</v>
      </c>
      <c r="AP55" s="441">
        <f>+'PE-3'!BN109*100</f>
        <v>0</v>
      </c>
      <c r="AQ55" s="441">
        <f>+'PE-3'!BO109*100</f>
        <v>0</v>
      </c>
      <c r="AR55" s="441">
        <f>+'PE-3'!BP109*100</f>
        <v>0</v>
      </c>
      <c r="AS55" s="441">
        <f>+'PE-3'!BQ109*100</f>
        <v>0</v>
      </c>
      <c r="AT55" s="441">
        <f>+'PE-3'!BR109*100</f>
        <v>0</v>
      </c>
      <c r="AU55" s="441">
        <f>+'PE-3'!BS109*100</f>
        <v>0</v>
      </c>
      <c r="AV55" s="441">
        <f>+'PE-3'!BT109*100</f>
        <v>0</v>
      </c>
      <c r="AW55" s="441">
        <f>+'PE-3'!BU109*100</f>
        <v>0</v>
      </c>
      <c r="AX55" s="441">
        <f>+'PE-3'!BV109*100</f>
        <v>0</v>
      </c>
      <c r="AY55" s="441">
        <f>+'PE-3'!BW109*100</f>
        <v>0</v>
      </c>
      <c r="AZ55" s="441">
        <f>+'PE-3'!BX109*100</f>
        <v>0</v>
      </c>
      <c r="BA55" s="441">
        <f>+'PE-3'!BY109*100</f>
        <v>0</v>
      </c>
      <c r="BB55" s="441">
        <f>+'PE-3'!BZ109*100</f>
        <v>0</v>
      </c>
      <c r="BC55" s="441">
        <f>+'PE-3'!CA109*100</f>
        <v>0</v>
      </c>
      <c r="BD55" s="441">
        <f>+'PE-3'!CB109*100</f>
        <v>0</v>
      </c>
      <c r="BE55" s="441">
        <f>+'PE-3'!CC109*100</f>
        <v>0</v>
      </c>
      <c r="BF55" s="441">
        <f>+'PE-3'!CD109*100</f>
        <v>0</v>
      </c>
      <c r="BG55" s="441">
        <f>+'PE-3'!CE109*100</f>
        <v>0</v>
      </c>
      <c r="BH55" s="441">
        <f>+'PE-3'!CF109*100</f>
        <v>0</v>
      </c>
      <c r="BI55" s="441">
        <f>+'PE-3'!CG109*100</f>
        <v>0</v>
      </c>
      <c r="BJ55" s="441">
        <f>+'PE-3'!CH109*100</f>
        <v>0</v>
      </c>
      <c r="BK55" s="441">
        <f>+'PE-3'!CI109*100</f>
        <v>0</v>
      </c>
    </row>
    <row r="56" spans="1:63">
      <c r="A56" s="423" t="str">
        <f>'R-sgp'!A56</f>
        <v/>
      </c>
      <c r="B56" s="423" t="str">
        <f>+'R-sgp'!B56</f>
        <v/>
      </c>
      <c r="C56" s="431" t="str">
        <f>+'R-sgp'!C56</f>
        <v/>
      </c>
      <c r="D56" s="441">
        <f>+'PE-3'!AB110*100</f>
        <v>0</v>
      </c>
      <c r="E56" s="441">
        <f>+'PE-3'!AC110*100</f>
        <v>0</v>
      </c>
      <c r="F56" s="441">
        <f>+'PE-3'!AD110*100</f>
        <v>0</v>
      </c>
      <c r="G56" s="441">
        <f>+'PE-3'!AE110*100</f>
        <v>0</v>
      </c>
      <c r="H56" s="441">
        <f>+'PE-3'!AF110*100</f>
        <v>0</v>
      </c>
      <c r="I56" s="441">
        <f>+'PE-3'!AG110*100</f>
        <v>0</v>
      </c>
      <c r="J56" s="441">
        <f>+'PE-3'!AH110*100</f>
        <v>0</v>
      </c>
      <c r="K56" s="441">
        <f>+'PE-3'!AI110*100</f>
        <v>0</v>
      </c>
      <c r="L56" s="441">
        <f>+'PE-3'!AJ110*100</f>
        <v>0</v>
      </c>
      <c r="M56" s="441">
        <f>+'PE-3'!AK110*100</f>
        <v>0</v>
      </c>
      <c r="N56" s="441">
        <f>+'PE-3'!AL110*100</f>
        <v>0</v>
      </c>
      <c r="O56" s="441">
        <f>+'PE-3'!AM110*100</f>
        <v>0</v>
      </c>
      <c r="P56" s="441">
        <f>+'PE-3'!AN110*100</f>
        <v>0</v>
      </c>
      <c r="Q56" s="441">
        <f>+'PE-3'!AO110*100</f>
        <v>0</v>
      </c>
      <c r="R56" s="441">
        <f>+'PE-3'!AP110*100</f>
        <v>0</v>
      </c>
      <c r="S56" s="441">
        <f>+'PE-3'!AQ110*100</f>
        <v>0</v>
      </c>
      <c r="T56" s="441">
        <f>+'PE-3'!AR110*100</f>
        <v>0</v>
      </c>
      <c r="U56" s="441">
        <f>+'PE-3'!AS110*100</f>
        <v>0</v>
      </c>
      <c r="V56" s="441">
        <f>+'PE-3'!AT110*100</f>
        <v>0</v>
      </c>
      <c r="W56" s="441">
        <f>+'PE-3'!AU110*100</f>
        <v>0</v>
      </c>
      <c r="X56" s="441">
        <f>+'PE-3'!AV110*100</f>
        <v>0</v>
      </c>
      <c r="Y56" s="441">
        <f>+'PE-3'!AW110*100</f>
        <v>0</v>
      </c>
      <c r="Z56" s="441">
        <f>+'PE-3'!AX110*100</f>
        <v>0</v>
      </c>
      <c r="AA56" s="441">
        <f>+'PE-3'!AY110*100</f>
        <v>0</v>
      </c>
      <c r="AB56" s="441">
        <f>+'PE-3'!AZ110*100</f>
        <v>0</v>
      </c>
      <c r="AC56" s="441">
        <f>+'PE-3'!BA110*100</f>
        <v>0</v>
      </c>
      <c r="AD56" s="441">
        <f>+'PE-3'!BB110*100</f>
        <v>0</v>
      </c>
      <c r="AE56" s="441">
        <f>+'PE-3'!BC110*100</f>
        <v>0</v>
      </c>
      <c r="AF56" s="441">
        <f>+'PE-3'!BD110*100</f>
        <v>0</v>
      </c>
      <c r="AG56" s="441">
        <f>+'PE-3'!BE110*100</f>
        <v>0</v>
      </c>
      <c r="AH56" s="441">
        <f>+'PE-3'!BF110*100</f>
        <v>0</v>
      </c>
      <c r="AI56" s="441">
        <f>+'PE-3'!BG110*100</f>
        <v>0</v>
      </c>
      <c r="AJ56" s="441">
        <f>+'PE-3'!BH110*100</f>
        <v>0</v>
      </c>
      <c r="AK56" s="441">
        <f>+'PE-3'!BI110*100</f>
        <v>0</v>
      </c>
      <c r="AL56" s="441">
        <f>+'PE-3'!BJ110*100</f>
        <v>0</v>
      </c>
      <c r="AM56" s="441">
        <f>+'PE-3'!BK110*100</f>
        <v>0</v>
      </c>
      <c r="AN56" s="441">
        <f>+'PE-3'!BL110*100</f>
        <v>0</v>
      </c>
      <c r="AO56" s="441">
        <f>+'PE-3'!BM110*100</f>
        <v>0</v>
      </c>
      <c r="AP56" s="441">
        <f>+'PE-3'!BN110*100</f>
        <v>0</v>
      </c>
      <c r="AQ56" s="441">
        <f>+'PE-3'!BO110*100</f>
        <v>0</v>
      </c>
      <c r="AR56" s="441">
        <f>+'PE-3'!BP110*100</f>
        <v>0</v>
      </c>
      <c r="AS56" s="441">
        <f>+'PE-3'!BQ110*100</f>
        <v>0</v>
      </c>
      <c r="AT56" s="441">
        <f>+'PE-3'!BR110*100</f>
        <v>0</v>
      </c>
      <c r="AU56" s="441">
        <f>+'PE-3'!BS110*100</f>
        <v>0</v>
      </c>
      <c r="AV56" s="441">
        <f>+'PE-3'!BT110*100</f>
        <v>0</v>
      </c>
      <c r="AW56" s="441">
        <f>+'PE-3'!BU110*100</f>
        <v>0</v>
      </c>
      <c r="AX56" s="441">
        <f>+'PE-3'!BV110*100</f>
        <v>0</v>
      </c>
      <c r="AY56" s="441">
        <f>+'PE-3'!BW110*100</f>
        <v>0</v>
      </c>
      <c r="AZ56" s="441">
        <f>+'PE-3'!BX110*100</f>
        <v>0</v>
      </c>
      <c r="BA56" s="441">
        <f>+'PE-3'!BY110*100</f>
        <v>0</v>
      </c>
      <c r="BB56" s="441">
        <f>+'PE-3'!BZ110*100</f>
        <v>0</v>
      </c>
      <c r="BC56" s="441">
        <f>+'PE-3'!CA110*100</f>
        <v>0</v>
      </c>
      <c r="BD56" s="441">
        <f>+'PE-3'!CB110*100</f>
        <v>0</v>
      </c>
      <c r="BE56" s="441">
        <f>+'PE-3'!CC110*100</f>
        <v>0</v>
      </c>
      <c r="BF56" s="441">
        <f>+'PE-3'!CD110*100</f>
        <v>0</v>
      </c>
      <c r="BG56" s="441">
        <f>+'PE-3'!CE110*100</f>
        <v>0</v>
      </c>
      <c r="BH56" s="441">
        <f>+'PE-3'!CF110*100</f>
        <v>0</v>
      </c>
      <c r="BI56" s="441">
        <f>+'PE-3'!CG110*100</f>
        <v>0</v>
      </c>
      <c r="BJ56" s="441">
        <f>+'PE-3'!CH110*100</f>
        <v>0</v>
      </c>
      <c r="BK56" s="441">
        <f>+'PE-3'!CI110*100</f>
        <v>0</v>
      </c>
    </row>
    <row r="57" spans="1:63">
      <c r="A57" s="423" t="str">
        <f>'R-sgp'!A57</f>
        <v/>
      </c>
      <c r="B57" s="423" t="str">
        <f>+'R-sgp'!B57</f>
        <v/>
      </c>
      <c r="C57" s="431" t="str">
        <f>+'R-sgp'!C57</f>
        <v/>
      </c>
      <c r="D57" s="441">
        <f>+'PE-3'!AB111*100</f>
        <v>0</v>
      </c>
      <c r="E57" s="441">
        <f>+'PE-3'!AC111*100</f>
        <v>0</v>
      </c>
      <c r="F57" s="441">
        <f>+'PE-3'!AD111*100</f>
        <v>0</v>
      </c>
      <c r="G57" s="441">
        <f>+'PE-3'!AE111*100</f>
        <v>0</v>
      </c>
      <c r="H57" s="441">
        <f>+'PE-3'!AF111*100</f>
        <v>0</v>
      </c>
      <c r="I57" s="441">
        <f>+'PE-3'!AG111*100</f>
        <v>0</v>
      </c>
      <c r="J57" s="441">
        <f>+'PE-3'!AH111*100</f>
        <v>0</v>
      </c>
      <c r="K57" s="441">
        <f>+'PE-3'!AI111*100</f>
        <v>0</v>
      </c>
      <c r="L57" s="441">
        <f>+'PE-3'!AJ111*100</f>
        <v>0</v>
      </c>
      <c r="M57" s="441">
        <f>+'PE-3'!AK111*100</f>
        <v>0</v>
      </c>
      <c r="N57" s="441">
        <f>+'PE-3'!AL111*100</f>
        <v>0</v>
      </c>
      <c r="O57" s="441">
        <f>+'PE-3'!AM111*100</f>
        <v>0</v>
      </c>
      <c r="P57" s="441">
        <f>+'PE-3'!AN111*100</f>
        <v>0</v>
      </c>
      <c r="Q57" s="441">
        <f>+'PE-3'!AO111*100</f>
        <v>0</v>
      </c>
      <c r="R57" s="441">
        <f>+'PE-3'!AP111*100</f>
        <v>0</v>
      </c>
      <c r="S57" s="441">
        <f>+'PE-3'!AQ111*100</f>
        <v>0</v>
      </c>
      <c r="T57" s="441">
        <f>+'PE-3'!AR111*100</f>
        <v>0</v>
      </c>
      <c r="U57" s="441">
        <f>+'PE-3'!AS111*100</f>
        <v>0</v>
      </c>
      <c r="V57" s="441">
        <f>+'PE-3'!AT111*100</f>
        <v>0</v>
      </c>
      <c r="W57" s="441">
        <f>+'PE-3'!AU111*100</f>
        <v>0</v>
      </c>
      <c r="X57" s="441">
        <f>+'PE-3'!AV111*100</f>
        <v>0</v>
      </c>
      <c r="Y57" s="441">
        <f>+'PE-3'!AW111*100</f>
        <v>0</v>
      </c>
      <c r="Z57" s="441">
        <f>+'PE-3'!AX111*100</f>
        <v>0</v>
      </c>
      <c r="AA57" s="441">
        <f>+'PE-3'!AY111*100</f>
        <v>0</v>
      </c>
      <c r="AB57" s="441">
        <f>+'PE-3'!AZ111*100</f>
        <v>0</v>
      </c>
      <c r="AC57" s="441">
        <f>+'PE-3'!BA111*100</f>
        <v>0</v>
      </c>
      <c r="AD57" s="441">
        <f>+'PE-3'!BB111*100</f>
        <v>0</v>
      </c>
      <c r="AE57" s="441">
        <f>+'PE-3'!BC111*100</f>
        <v>0</v>
      </c>
      <c r="AF57" s="441">
        <f>+'PE-3'!BD111*100</f>
        <v>0</v>
      </c>
      <c r="AG57" s="441">
        <f>+'PE-3'!BE111*100</f>
        <v>0</v>
      </c>
      <c r="AH57" s="441">
        <f>+'PE-3'!BF111*100</f>
        <v>0</v>
      </c>
      <c r="AI57" s="441">
        <f>+'PE-3'!BG111*100</f>
        <v>0</v>
      </c>
      <c r="AJ57" s="441">
        <f>+'PE-3'!BH111*100</f>
        <v>0</v>
      </c>
      <c r="AK57" s="441">
        <f>+'PE-3'!BI111*100</f>
        <v>0</v>
      </c>
      <c r="AL57" s="441">
        <f>+'PE-3'!BJ111*100</f>
        <v>0</v>
      </c>
      <c r="AM57" s="441">
        <f>+'PE-3'!BK111*100</f>
        <v>0</v>
      </c>
      <c r="AN57" s="441">
        <f>+'PE-3'!BL111*100</f>
        <v>0</v>
      </c>
      <c r="AO57" s="441">
        <f>+'PE-3'!BM111*100</f>
        <v>0</v>
      </c>
      <c r="AP57" s="441">
        <f>+'PE-3'!BN111*100</f>
        <v>0</v>
      </c>
      <c r="AQ57" s="441">
        <f>+'PE-3'!BO111*100</f>
        <v>0</v>
      </c>
      <c r="AR57" s="441">
        <f>+'PE-3'!BP111*100</f>
        <v>0</v>
      </c>
      <c r="AS57" s="441">
        <f>+'PE-3'!BQ111*100</f>
        <v>0</v>
      </c>
      <c r="AT57" s="441">
        <f>+'PE-3'!BR111*100</f>
        <v>0</v>
      </c>
      <c r="AU57" s="441">
        <f>+'PE-3'!BS111*100</f>
        <v>0</v>
      </c>
      <c r="AV57" s="441">
        <f>+'PE-3'!BT111*100</f>
        <v>0</v>
      </c>
      <c r="AW57" s="441">
        <f>+'PE-3'!BU111*100</f>
        <v>0</v>
      </c>
      <c r="AX57" s="441">
        <f>+'PE-3'!BV111*100</f>
        <v>0</v>
      </c>
      <c r="AY57" s="441">
        <f>+'PE-3'!BW111*100</f>
        <v>0</v>
      </c>
      <c r="AZ57" s="441">
        <f>+'PE-3'!BX111*100</f>
        <v>0</v>
      </c>
      <c r="BA57" s="441">
        <f>+'PE-3'!BY111*100</f>
        <v>0</v>
      </c>
      <c r="BB57" s="441">
        <f>+'PE-3'!BZ111*100</f>
        <v>0</v>
      </c>
      <c r="BC57" s="441">
        <f>+'PE-3'!CA111*100</f>
        <v>0</v>
      </c>
      <c r="BD57" s="441">
        <f>+'PE-3'!CB111*100</f>
        <v>0</v>
      </c>
      <c r="BE57" s="441">
        <f>+'PE-3'!CC111*100</f>
        <v>0</v>
      </c>
      <c r="BF57" s="441">
        <f>+'PE-3'!CD111*100</f>
        <v>0</v>
      </c>
      <c r="BG57" s="441">
        <f>+'PE-3'!CE111*100</f>
        <v>0</v>
      </c>
      <c r="BH57" s="441">
        <f>+'PE-3'!CF111*100</f>
        <v>0</v>
      </c>
      <c r="BI57" s="441">
        <f>+'PE-3'!CG111*100</f>
        <v>0</v>
      </c>
      <c r="BJ57" s="441">
        <f>+'PE-3'!CH111*100</f>
        <v>0</v>
      </c>
      <c r="BK57" s="441">
        <f>+'PE-3'!CI111*100</f>
        <v>0</v>
      </c>
    </row>
    <row r="58" spans="1:63">
      <c r="A58" s="423" t="str">
        <f>'R-sgp'!A58</f>
        <v/>
      </c>
      <c r="B58" s="423" t="str">
        <f>+'R-sgp'!B58</f>
        <v/>
      </c>
      <c r="C58" s="431" t="str">
        <f>+'R-sgp'!C58</f>
        <v/>
      </c>
      <c r="D58" s="441">
        <f>+'PE-3'!AB112*100</f>
        <v>0</v>
      </c>
      <c r="E58" s="441">
        <f>+'PE-3'!AC112*100</f>
        <v>0</v>
      </c>
      <c r="F58" s="441">
        <f>+'PE-3'!AD112*100</f>
        <v>0</v>
      </c>
      <c r="G58" s="441">
        <f>+'PE-3'!AE112*100</f>
        <v>0</v>
      </c>
      <c r="H58" s="441">
        <f>+'PE-3'!AF112*100</f>
        <v>0</v>
      </c>
      <c r="I58" s="441">
        <f>+'PE-3'!AG112*100</f>
        <v>0</v>
      </c>
      <c r="J58" s="441">
        <f>+'PE-3'!AH112*100</f>
        <v>0</v>
      </c>
      <c r="K58" s="441">
        <f>+'PE-3'!AI112*100</f>
        <v>0</v>
      </c>
      <c r="L58" s="441">
        <f>+'PE-3'!AJ112*100</f>
        <v>0</v>
      </c>
      <c r="M58" s="441">
        <f>+'PE-3'!AK112*100</f>
        <v>0</v>
      </c>
      <c r="N58" s="441">
        <f>+'PE-3'!AL112*100</f>
        <v>0</v>
      </c>
      <c r="O58" s="441">
        <f>+'PE-3'!AM112*100</f>
        <v>0</v>
      </c>
      <c r="P58" s="441">
        <f>+'PE-3'!AN112*100</f>
        <v>0</v>
      </c>
      <c r="Q58" s="441">
        <f>+'PE-3'!AO112*100</f>
        <v>0</v>
      </c>
      <c r="R58" s="441">
        <f>+'PE-3'!AP112*100</f>
        <v>0</v>
      </c>
      <c r="S58" s="441">
        <f>+'PE-3'!AQ112*100</f>
        <v>0</v>
      </c>
      <c r="T58" s="441">
        <f>+'PE-3'!AR112*100</f>
        <v>0</v>
      </c>
      <c r="U58" s="441">
        <f>+'PE-3'!AS112*100</f>
        <v>0</v>
      </c>
      <c r="V58" s="441">
        <f>+'PE-3'!AT112*100</f>
        <v>0</v>
      </c>
      <c r="W58" s="441">
        <f>+'PE-3'!AU112*100</f>
        <v>0</v>
      </c>
      <c r="X58" s="441">
        <f>+'PE-3'!AV112*100</f>
        <v>0</v>
      </c>
      <c r="Y58" s="441">
        <f>+'PE-3'!AW112*100</f>
        <v>0</v>
      </c>
      <c r="Z58" s="441">
        <f>+'PE-3'!AX112*100</f>
        <v>0</v>
      </c>
      <c r="AA58" s="441">
        <f>+'PE-3'!AY112*100</f>
        <v>0</v>
      </c>
      <c r="AB58" s="441">
        <f>+'PE-3'!AZ112*100</f>
        <v>0</v>
      </c>
      <c r="AC58" s="441">
        <f>+'PE-3'!BA112*100</f>
        <v>0</v>
      </c>
      <c r="AD58" s="441">
        <f>+'PE-3'!BB112*100</f>
        <v>0</v>
      </c>
      <c r="AE58" s="441">
        <f>+'PE-3'!BC112*100</f>
        <v>0</v>
      </c>
      <c r="AF58" s="441">
        <f>+'PE-3'!BD112*100</f>
        <v>0</v>
      </c>
      <c r="AG58" s="441">
        <f>+'PE-3'!BE112*100</f>
        <v>0</v>
      </c>
      <c r="AH58" s="441">
        <f>+'PE-3'!BF112*100</f>
        <v>0</v>
      </c>
      <c r="AI58" s="441">
        <f>+'PE-3'!BG112*100</f>
        <v>0</v>
      </c>
      <c r="AJ58" s="441">
        <f>+'PE-3'!BH112*100</f>
        <v>0</v>
      </c>
      <c r="AK58" s="441">
        <f>+'PE-3'!BI112*100</f>
        <v>0</v>
      </c>
      <c r="AL58" s="441">
        <f>+'PE-3'!BJ112*100</f>
        <v>0</v>
      </c>
      <c r="AM58" s="441">
        <f>+'PE-3'!BK112*100</f>
        <v>0</v>
      </c>
      <c r="AN58" s="441">
        <f>+'PE-3'!BL112*100</f>
        <v>0</v>
      </c>
      <c r="AO58" s="441">
        <f>+'PE-3'!BM112*100</f>
        <v>0</v>
      </c>
      <c r="AP58" s="441">
        <f>+'PE-3'!BN112*100</f>
        <v>0</v>
      </c>
      <c r="AQ58" s="441">
        <f>+'PE-3'!BO112*100</f>
        <v>0</v>
      </c>
      <c r="AR58" s="441">
        <f>+'PE-3'!BP112*100</f>
        <v>0</v>
      </c>
      <c r="AS58" s="441">
        <f>+'PE-3'!BQ112*100</f>
        <v>0</v>
      </c>
      <c r="AT58" s="441">
        <f>+'PE-3'!BR112*100</f>
        <v>0</v>
      </c>
      <c r="AU58" s="441">
        <f>+'PE-3'!BS112*100</f>
        <v>0</v>
      </c>
      <c r="AV58" s="441">
        <f>+'PE-3'!BT112*100</f>
        <v>0</v>
      </c>
      <c r="AW58" s="441">
        <f>+'PE-3'!BU112*100</f>
        <v>0</v>
      </c>
      <c r="AX58" s="441">
        <f>+'PE-3'!BV112*100</f>
        <v>0</v>
      </c>
      <c r="AY58" s="441">
        <f>+'PE-3'!BW112*100</f>
        <v>0</v>
      </c>
      <c r="AZ58" s="441">
        <f>+'PE-3'!BX112*100</f>
        <v>0</v>
      </c>
      <c r="BA58" s="441">
        <f>+'PE-3'!BY112*100</f>
        <v>0</v>
      </c>
      <c r="BB58" s="441">
        <f>+'PE-3'!BZ112*100</f>
        <v>0</v>
      </c>
      <c r="BC58" s="441">
        <f>+'PE-3'!CA112*100</f>
        <v>0</v>
      </c>
      <c r="BD58" s="441">
        <f>+'PE-3'!CB112*100</f>
        <v>0</v>
      </c>
      <c r="BE58" s="441">
        <f>+'PE-3'!CC112*100</f>
        <v>0</v>
      </c>
      <c r="BF58" s="441">
        <f>+'PE-3'!CD112*100</f>
        <v>0</v>
      </c>
      <c r="BG58" s="441">
        <f>+'PE-3'!CE112*100</f>
        <v>0</v>
      </c>
      <c r="BH58" s="441">
        <f>+'PE-3'!CF112*100</f>
        <v>0</v>
      </c>
      <c r="BI58" s="441">
        <f>+'PE-3'!CG112*100</f>
        <v>0</v>
      </c>
      <c r="BJ58" s="441">
        <f>+'PE-3'!CH112*100</f>
        <v>0</v>
      </c>
      <c r="BK58" s="441">
        <f>+'PE-3'!CI112*100</f>
        <v>0</v>
      </c>
    </row>
    <row r="59" spans="1:63">
      <c r="A59" s="423" t="str">
        <f>'R-sgp'!A59</f>
        <v/>
      </c>
      <c r="B59" s="423" t="str">
        <f>+'R-sgp'!B59</f>
        <v/>
      </c>
      <c r="C59" s="431" t="str">
        <f>+'R-sgp'!C59</f>
        <v/>
      </c>
      <c r="D59" s="441">
        <f>+'PE-3'!AB113*100</f>
        <v>0</v>
      </c>
      <c r="E59" s="441">
        <f>+'PE-3'!AC113*100</f>
        <v>0</v>
      </c>
      <c r="F59" s="441">
        <f>+'PE-3'!AD113*100</f>
        <v>0</v>
      </c>
      <c r="G59" s="441">
        <f>+'PE-3'!AE113*100</f>
        <v>0</v>
      </c>
      <c r="H59" s="441">
        <f>+'PE-3'!AF113*100</f>
        <v>0</v>
      </c>
      <c r="I59" s="441">
        <f>+'PE-3'!AG113*100</f>
        <v>0</v>
      </c>
      <c r="J59" s="441">
        <f>+'PE-3'!AH113*100</f>
        <v>0</v>
      </c>
      <c r="K59" s="441">
        <f>+'PE-3'!AI113*100</f>
        <v>0</v>
      </c>
      <c r="L59" s="441">
        <f>+'PE-3'!AJ113*100</f>
        <v>0</v>
      </c>
      <c r="M59" s="441">
        <f>+'PE-3'!AK113*100</f>
        <v>0</v>
      </c>
      <c r="N59" s="441">
        <f>+'PE-3'!AL113*100</f>
        <v>0</v>
      </c>
      <c r="O59" s="441">
        <f>+'PE-3'!AM113*100</f>
        <v>0</v>
      </c>
      <c r="P59" s="441">
        <f>+'PE-3'!AN113*100</f>
        <v>0</v>
      </c>
      <c r="Q59" s="441">
        <f>+'PE-3'!AO113*100</f>
        <v>0</v>
      </c>
      <c r="R59" s="441">
        <f>+'PE-3'!AP113*100</f>
        <v>0</v>
      </c>
      <c r="S59" s="441">
        <f>+'PE-3'!AQ113*100</f>
        <v>0</v>
      </c>
      <c r="T59" s="441">
        <f>+'PE-3'!AR113*100</f>
        <v>0</v>
      </c>
      <c r="U59" s="441">
        <f>+'PE-3'!AS113*100</f>
        <v>0</v>
      </c>
      <c r="V59" s="441">
        <f>+'PE-3'!AT113*100</f>
        <v>0</v>
      </c>
      <c r="W59" s="441">
        <f>+'PE-3'!AU113*100</f>
        <v>0</v>
      </c>
      <c r="X59" s="441">
        <f>+'PE-3'!AV113*100</f>
        <v>0</v>
      </c>
      <c r="Y59" s="441">
        <f>+'PE-3'!AW113*100</f>
        <v>0</v>
      </c>
      <c r="Z59" s="441">
        <f>+'PE-3'!AX113*100</f>
        <v>0</v>
      </c>
      <c r="AA59" s="441">
        <f>+'PE-3'!AY113*100</f>
        <v>0</v>
      </c>
      <c r="AB59" s="441">
        <f>+'PE-3'!AZ113*100</f>
        <v>0</v>
      </c>
      <c r="AC59" s="441">
        <f>+'PE-3'!BA113*100</f>
        <v>0</v>
      </c>
      <c r="AD59" s="441">
        <f>+'PE-3'!BB113*100</f>
        <v>0</v>
      </c>
      <c r="AE59" s="441">
        <f>+'PE-3'!BC113*100</f>
        <v>0</v>
      </c>
      <c r="AF59" s="441">
        <f>+'PE-3'!BD113*100</f>
        <v>0</v>
      </c>
      <c r="AG59" s="441">
        <f>+'PE-3'!BE113*100</f>
        <v>0</v>
      </c>
      <c r="AH59" s="441">
        <f>+'PE-3'!BF113*100</f>
        <v>0</v>
      </c>
      <c r="AI59" s="441">
        <f>+'PE-3'!BG113*100</f>
        <v>0</v>
      </c>
      <c r="AJ59" s="441">
        <f>+'PE-3'!BH113*100</f>
        <v>0</v>
      </c>
      <c r="AK59" s="441">
        <f>+'PE-3'!BI113*100</f>
        <v>0</v>
      </c>
      <c r="AL59" s="441">
        <f>+'PE-3'!BJ113*100</f>
        <v>0</v>
      </c>
      <c r="AM59" s="441">
        <f>+'PE-3'!BK113*100</f>
        <v>0</v>
      </c>
      <c r="AN59" s="441">
        <f>+'PE-3'!BL113*100</f>
        <v>0</v>
      </c>
      <c r="AO59" s="441">
        <f>+'PE-3'!BM113*100</f>
        <v>0</v>
      </c>
      <c r="AP59" s="441">
        <f>+'PE-3'!BN113*100</f>
        <v>0</v>
      </c>
      <c r="AQ59" s="441">
        <f>+'PE-3'!BO113*100</f>
        <v>0</v>
      </c>
      <c r="AR59" s="441">
        <f>+'PE-3'!BP113*100</f>
        <v>0</v>
      </c>
      <c r="AS59" s="441">
        <f>+'PE-3'!BQ113*100</f>
        <v>0</v>
      </c>
      <c r="AT59" s="441">
        <f>+'PE-3'!BR113*100</f>
        <v>0</v>
      </c>
      <c r="AU59" s="441">
        <f>+'PE-3'!BS113*100</f>
        <v>0</v>
      </c>
      <c r="AV59" s="441">
        <f>+'PE-3'!BT113*100</f>
        <v>0</v>
      </c>
      <c r="AW59" s="441">
        <f>+'PE-3'!BU113*100</f>
        <v>0</v>
      </c>
      <c r="AX59" s="441">
        <f>+'PE-3'!BV113*100</f>
        <v>0</v>
      </c>
      <c r="AY59" s="441">
        <f>+'PE-3'!BW113*100</f>
        <v>0</v>
      </c>
      <c r="AZ59" s="441">
        <f>+'PE-3'!BX113*100</f>
        <v>0</v>
      </c>
      <c r="BA59" s="441">
        <f>+'PE-3'!BY113*100</f>
        <v>0</v>
      </c>
      <c r="BB59" s="441">
        <f>+'PE-3'!BZ113*100</f>
        <v>0</v>
      </c>
      <c r="BC59" s="441">
        <f>+'PE-3'!CA113*100</f>
        <v>0</v>
      </c>
      <c r="BD59" s="441">
        <f>+'PE-3'!CB113*100</f>
        <v>0</v>
      </c>
      <c r="BE59" s="441">
        <f>+'PE-3'!CC113*100</f>
        <v>0</v>
      </c>
      <c r="BF59" s="441">
        <f>+'PE-3'!CD113*100</f>
        <v>0</v>
      </c>
      <c r="BG59" s="441">
        <f>+'PE-3'!CE113*100</f>
        <v>0</v>
      </c>
      <c r="BH59" s="441">
        <f>+'PE-3'!CF113*100</f>
        <v>0</v>
      </c>
      <c r="BI59" s="441">
        <f>+'PE-3'!CG113*100</f>
        <v>0</v>
      </c>
      <c r="BJ59" s="441">
        <f>+'PE-3'!CH113*100</f>
        <v>0</v>
      </c>
      <c r="BK59" s="441">
        <f>+'PE-3'!CI113*100</f>
        <v>0</v>
      </c>
    </row>
    <row r="60" spans="1:63">
      <c r="A60" s="423" t="str">
        <f>'R-sgp'!A60</f>
        <v/>
      </c>
      <c r="B60" s="423" t="str">
        <f>+'R-sgp'!B60</f>
        <v/>
      </c>
      <c r="C60" s="431" t="str">
        <f>+'R-sgp'!C60</f>
        <v/>
      </c>
      <c r="D60" s="441">
        <f>+'PE-3'!AB114*100</f>
        <v>0</v>
      </c>
      <c r="E60" s="441">
        <f>+'PE-3'!AC114*100</f>
        <v>0</v>
      </c>
      <c r="F60" s="441">
        <f>+'PE-3'!AD114*100</f>
        <v>0</v>
      </c>
      <c r="G60" s="441">
        <f>+'PE-3'!AE114*100</f>
        <v>0</v>
      </c>
      <c r="H60" s="441">
        <f>+'PE-3'!AF114*100</f>
        <v>0</v>
      </c>
      <c r="I60" s="441">
        <f>+'PE-3'!AG114*100</f>
        <v>0</v>
      </c>
      <c r="J60" s="441">
        <f>+'PE-3'!AH114*100</f>
        <v>0</v>
      </c>
      <c r="K60" s="441">
        <f>+'PE-3'!AI114*100</f>
        <v>0</v>
      </c>
      <c r="L60" s="441">
        <f>+'PE-3'!AJ114*100</f>
        <v>0</v>
      </c>
      <c r="M60" s="441">
        <f>+'PE-3'!AK114*100</f>
        <v>0</v>
      </c>
      <c r="N60" s="441">
        <f>+'PE-3'!AL114*100</f>
        <v>0</v>
      </c>
      <c r="O60" s="441">
        <f>+'PE-3'!AM114*100</f>
        <v>0</v>
      </c>
      <c r="P60" s="441">
        <f>+'PE-3'!AN114*100</f>
        <v>0</v>
      </c>
      <c r="Q60" s="441">
        <f>+'PE-3'!AO114*100</f>
        <v>0</v>
      </c>
      <c r="R60" s="441">
        <f>+'PE-3'!AP114*100</f>
        <v>0</v>
      </c>
      <c r="S60" s="441">
        <f>+'PE-3'!AQ114*100</f>
        <v>0</v>
      </c>
      <c r="T60" s="441">
        <f>+'PE-3'!AR114*100</f>
        <v>0</v>
      </c>
      <c r="U60" s="441">
        <f>+'PE-3'!AS114*100</f>
        <v>0</v>
      </c>
      <c r="V60" s="441">
        <f>+'PE-3'!AT114*100</f>
        <v>0</v>
      </c>
      <c r="W60" s="441">
        <f>+'PE-3'!AU114*100</f>
        <v>0</v>
      </c>
      <c r="X60" s="441">
        <f>+'PE-3'!AV114*100</f>
        <v>0</v>
      </c>
      <c r="Y60" s="441">
        <f>+'PE-3'!AW114*100</f>
        <v>0</v>
      </c>
      <c r="Z60" s="441">
        <f>+'PE-3'!AX114*100</f>
        <v>0</v>
      </c>
      <c r="AA60" s="441">
        <f>+'PE-3'!AY114*100</f>
        <v>0</v>
      </c>
      <c r="AB60" s="441">
        <f>+'PE-3'!AZ114*100</f>
        <v>0</v>
      </c>
      <c r="AC60" s="441">
        <f>+'PE-3'!BA114*100</f>
        <v>0</v>
      </c>
      <c r="AD60" s="441">
        <f>+'PE-3'!BB114*100</f>
        <v>0</v>
      </c>
      <c r="AE60" s="441">
        <f>+'PE-3'!BC114*100</f>
        <v>0</v>
      </c>
      <c r="AF60" s="441">
        <f>+'PE-3'!BD114*100</f>
        <v>0</v>
      </c>
      <c r="AG60" s="441">
        <f>+'PE-3'!BE114*100</f>
        <v>0</v>
      </c>
      <c r="AH60" s="441">
        <f>+'PE-3'!BF114*100</f>
        <v>0</v>
      </c>
      <c r="AI60" s="441">
        <f>+'PE-3'!BG114*100</f>
        <v>0</v>
      </c>
      <c r="AJ60" s="441">
        <f>+'PE-3'!BH114*100</f>
        <v>0</v>
      </c>
      <c r="AK60" s="441">
        <f>+'PE-3'!BI114*100</f>
        <v>0</v>
      </c>
      <c r="AL60" s="441">
        <f>+'PE-3'!BJ114*100</f>
        <v>0</v>
      </c>
      <c r="AM60" s="441">
        <f>+'PE-3'!BK114*100</f>
        <v>0</v>
      </c>
      <c r="AN60" s="441">
        <f>+'PE-3'!BL114*100</f>
        <v>0</v>
      </c>
      <c r="AO60" s="441">
        <f>+'PE-3'!BM114*100</f>
        <v>0</v>
      </c>
      <c r="AP60" s="441">
        <f>+'PE-3'!BN114*100</f>
        <v>0</v>
      </c>
      <c r="AQ60" s="441">
        <f>+'PE-3'!BO114*100</f>
        <v>0</v>
      </c>
      <c r="AR60" s="441">
        <f>+'PE-3'!BP114*100</f>
        <v>0</v>
      </c>
      <c r="AS60" s="441">
        <f>+'PE-3'!BQ114*100</f>
        <v>0</v>
      </c>
      <c r="AT60" s="441">
        <f>+'PE-3'!BR114*100</f>
        <v>0</v>
      </c>
      <c r="AU60" s="441">
        <f>+'PE-3'!BS114*100</f>
        <v>0</v>
      </c>
      <c r="AV60" s="441">
        <f>+'PE-3'!BT114*100</f>
        <v>0</v>
      </c>
      <c r="AW60" s="441">
        <f>+'PE-3'!BU114*100</f>
        <v>0</v>
      </c>
      <c r="AX60" s="441">
        <f>+'PE-3'!BV114*100</f>
        <v>0</v>
      </c>
      <c r="AY60" s="441">
        <f>+'PE-3'!BW114*100</f>
        <v>0</v>
      </c>
      <c r="AZ60" s="441">
        <f>+'PE-3'!BX114*100</f>
        <v>0</v>
      </c>
      <c r="BA60" s="441">
        <f>+'PE-3'!BY114*100</f>
        <v>0</v>
      </c>
      <c r="BB60" s="441">
        <f>+'PE-3'!BZ114*100</f>
        <v>0</v>
      </c>
      <c r="BC60" s="441">
        <f>+'PE-3'!CA114*100</f>
        <v>0</v>
      </c>
      <c r="BD60" s="441">
        <f>+'PE-3'!CB114*100</f>
        <v>0</v>
      </c>
      <c r="BE60" s="441">
        <f>+'PE-3'!CC114*100</f>
        <v>0</v>
      </c>
      <c r="BF60" s="441">
        <f>+'PE-3'!CD114*100</f>
        <v>0</v>
      </c>
      <c r="BG60" s="441">
        <f>+'PE-3'!CE114*100</f>
        <v>0</v>
      </c>
      <c r="BH60" s="441">
        <f>+'PE-3'!CF114*100</f>
        <v>0</v>
      </c>
      <c r="BI60" s="441">
        <f>+'PE-3'!CG114*100</f>
        <v>0</v>
      </c>
      <c r="BJ60" s="441">
        <f>+'PE-3'!CH114*100</f>
        <v>0</v>
      </c>
      <c r="BK60" s="441">
        <f>+'PE-3'!CI114*100</f>
        <v>0</v>
      </c>
    </row>
    <row r="61" spans="1:63">
      <c r="A61" s="423" t="str">
        <f>'R-sgp'!A61</f>
        <v/>
      </c>
      <c r="B61" s="423" t="str">
        <f>+'R-sgp'!B61</f>
        <v/>
      </c>
      <c r="C61" s="431" t="str">
        <f>+'R-sgp'!C61</f>
        <v/>
      </c>
      <c r="D61" s="441">
        <f>+'PE-3'!AB115*100</f>
        <v>0</v>
      </c>
      <c r="E61" s="441">
        <f>+'PE-3'!AC115*100</f>
        <v>0</v>
      </c>
      <c r="F61" s="441">
        <f>+'PE-3'!AD115*100</f>
        <v>0</v>
      </c>
      <c r="G61" s="441">
        <f>+'PE-3'!AE115*100</f>
        <v>0</v>
      </c>
      <c r="H61" s="441">
        <f>+'PE-3'!AF115*100</f>
        <v>0</v>
      </c>
      <c r="I61" s="441">
        <f>+'PE-3'!AG115*100</f>
        <v>0</v>
      </c>
      <c r="J61" s="441">
        <f>+'PE-3'!AH115*100</f>
        <v>0</v>
      </c>
      <c r="K61" s="441">
        <f>+'PE-3'!AI115*100</f>
        <v>0</v>
      </c>
      <c r="L61" s="441">
        <f>+'PE-3'!AJ115*100</f>
        <v>0</v>
      </c>
      <c r="M61" s="441">
        <f>+'PE-3'!AK115*100</f>
        <v>0</v>
      </c>
      <c r="N61" s="441">
        <f>+'PE-3'!AL115*100</f>
        <v>0</v>
      </c>
      <c r="O61" s="441">
        <f>+'PE-3'!AM115*100</f>
        <v>0</v>
      </c>
      <c r="P61" s="441">
        <f>+'PE-3'!AN115*100</f>
        <v>0</v>
      </c>
      <c r="Q61" s="441">
        <f>+'PE-3'!AO115*100</f>
        <v>0</v>
      </c>
      <c r="R61" s="441">
        <f>+'PE-3'!AP115*100</f>
        <v>0</v>
      </c>
      <c r="S61" s="441">
        <f>+'PE-3'!AQ115*100</f>
        <v>0</v>
      </c>
      <c r="T61" s="441">
        <f>+'PE-3'!AR115*100</f>
        <v>0</v>
      </c>
      <c r="U61" s="441">
        <f>+'PE-3'!AS115*100</f>
        <v>0</v>
      </c>
      <c r="V61" s="441">
        <f>+'PE-3'!AT115*100</f>
        <v>0</v>
      </c>
      <c r="W61" s="441">
        <f>+'PE-3'!AU115*100</f>
        <v>0</v>
      </c>
      <c r="X61" s="441">
        <f>+'PE-3'!AV115*100</f>
        <v>0</v>
      </c>
      <c r="Y61" s="441">
        <f>+'PE-3'!AW115*100</f>
        <v>0</v>
      </c>
      <c r="Z61" s="441">
        <f>+'PE-3'!AX115*100</f>
        <v>0</v>
      </c>
      <c r="AA61" s="441">
        <f>+'PE-3'!AY115*100</f>
        <v>0</v>
      </c>
      <c r="AB61" s="441">
        <f>+'PE-3'!AZ115*100</f>
        <v>0</v>
      </c>
      <c r="AC61" s="441">
        <f>+'PE-3'!BA115*100</f>
        <v>0</v>
      </c>
      <c r="AD61" s="441">
        <f>+'PE-3'!BB115*100</f>
        <v>0</v>
      </c>
      <c r="AE61" s="441">
        <f>+'PE-3'!BC115*100</f>
        <v>0</v>
      </c>
      <c r="AF61" s="441">
        <f>+'PE-3'!BD115*100</f>
        <v>0</v>
      </c>
      <c r="AG61" s="441">
        <f>+'PE-3'!BE115*100</f>
        <v>0</v>
      </c>
      <c r="AH61" s="441">
        <f>+'PE-3'!BF115*100</f>
        <v>0</v>
      </c>
      <c r="AI61" s="441">
        <f>+'PE-3'!BG115*100</f>
        <v>0</v>
      </c>
      <c r="AJ61" s="441">
        <f>+'PE-3'!BH115*100</f>
        <v>0</v>
      </c>
      <c r="AK61" s="441">
        <f>+'PE-3'!BI115*100</f>
        <v>0</v>
      </c>
      <c r="AL61" s="441">
        <f>+'PE-3'!BJ115*100</f>
        <v>0</v>
      </c>
      <c r="AM61" s="441">
        <f>+'PE-3'!BK115*100</f>
        <v>0</v>
      </c>
      <c r="AN61" s="441">
        <f>+'PE-3'!BL115*100</f>
        <v>0</v>
      </c>
      <c r="AO61" s="441">
        <f>+'PE-3'!BM115*100</f>
        <v>0</v>
      </c>
      <c r="AP61" s="441">
        <f>+'PE-3'!BN115*100</f>
        <v>0</v>
      </c>
      <c r="AQ61" s="441">
        <f>+'PE-3'!BO115*100</f>
        <v>0</v>
      </c>
      <c r="AR61" s="441">
        <f>+'PE-3'!BP115*100</f>
        <v>0</v>
      </c>
      <c r="AS61" s="441">
        <f>+'PE-3'!BQ115*100</f>
        <v>0</v>
      </c>
      <c r="AT61" s="441">
        <f>+'PE-3'!BR115*100</f>
        <v>0</v>
      </c>
      <c r="AU61" s="441">
        <f>+'PE-3'!BS115*100</f>
        <v>0</v>
      </c>
      <c r="AV61" s="441">
        <f>+'PE-3'!BT115*100</f>
        <v>0</v>
      </c>
      <c r="AW61" s="441">
        <f>+'PE-3'!BU115*100</f>
        <v>0</v>
      </c>
      <c r="AX61" s="441">
        <f>+'PE-3'!BV115*100</f>
        <v>0</v>
      </c>
      <c r="AY61" s="441">
        <f>+'PE-3'!BW115*100</f>
        <v>0</v>
      </c>
      <c r="AZ61" s="441">
        <f>+'PE-3'!BX115*100</f>
        <v>0</v>
      </c>
      <c r="BA61" s="441">
        <f>+'PE-3'!BY115*100</f>
        <v>0</v>
      </c>
      <c r="BB61" s="441">
        <f>+'PE-3'!BZ115*100</f>
        <v>0</v>
      </c>
      <c r="BC61" s="441">
        <f>+'PE-3'!CA115*100</f>
        <v>0</v>
      </c>
      <c r="BD61" s="441">
        <f>+'PE-3'!CB115*100</f>
        <v>0</v>
      </c>
      <c r="BE61" s="441">
        <f>+'PE-3'!CC115*100</f>
        <v>0</v>
      </c>
      <c r="BF61" s="441">
        <f>+'PE-3'!CD115*100</f>
        <v>0</v>
      </c>
      <c r="BG61" s="441">
        <f>+'PE-3'!CE115*100</f>
        <v>0</v>
      </c>
      <c r="BH61" s="441">
        <f>+'PE-3'!CF115*100</f>
        <v>0</v>
      </c>
      <c r="BI61" s="441">
        <f>+'PE-3'!CG115*100</f>
        <v>0</v>
      </c>
      <c r="BJ61" s="441">
        <f>+'PE-3'!CH115*100</f>
        <v>0</v>
      </c>
      <c r="BK61" s="441">
        <f>+'PE-3'!CI115*100</f>
        <v>0</v>
      </c>
    </row>
    <row r="62" spans="1:63">
      <c r="A62" s="423" t="str">
        <f>'R-sgp'!A62</f>
        <v/>
      </c>
      <c r="B62" s="423" t="str">
        <f>+'R-sgp'!B62</f>
        <v/>
      </c>
      <c r="C62" s="431" t="str">
        <f>+'R-sgp'!C62</f>
        <v/>
      </c>
      <c r="D62" s="441">
        <f>+'PE-3'!AB116*100</f>
        <v>0</v>
      </c>
      <c r="E62" s="441">
        <f>+'PE-3'!AC116*100</f>
        <v>0</v>
      </c>
      <c r="F62" s="441">
        <f>+'PE-3'!AD116*100</f>
        <v>0</v>
      </c>
      <c r="G62" s="441">
        <f>+'PE-3'!AE116*100</f>
        <v>0</v>
      </c>
      <c r="H62" s="441">
        <f>+'PE-3'!AF116*100</f>
        <v>0</v>
      </c>
      <c r="I62" s="441">
        <f>+'PE-3'!AG116*100</f>
        <v>0</v>
      </c>
      <c r="J62" s="441">
        <f>+'PE-3'!AH116*100</f>
        <v>0</v>
      </c>
      <c r="K62" s="441">
        <f>+'PE-3'!AI116*100</f>
        <v>0</v>
      </c>
      <c r="L62" s="441">
        <f>+'PE-3'!AJ116*100</f>
        <v>0</v>
      </c>
      <c r="M62" s="441">
        <f>+'PE-3'!AK116*100</f>
        <v>0</v>
      </c>
      <c r="N62" s="441">
        <f>+'PE-3'!AL116*100</f>
        <v>0</v>
      </c>
      <c r="O62" s="441">
        <f>+'PE-3'!AM116*100</f>
        <v>0</v>
      </c>
      <c r="P62" s="441">
        <f>+'PE-3'!AN116*100</f>
        <v>0</v>
      </c>
      <c r="Q62" s="441">
        <f>+'PE-3'!AO116*100</f>
        <v>0</v>
      </c>
      <c r="R62" s="441">
        <f>+'PE-3'!AP116*100</f>
        <v>0</v>
      </c>
      <c r="S62" s="441">
        <f>+'PE-3'!AQ116*100</f>
        <v>0</v>
      </c>
      <c r="T62" s="441">
        <f>+'PE-3'!AR116*100</f>
        <v>0</v>
      </c>
      <c r="U62" s="441">
        <f>+'PE-3'!AS116*100</f>
        <v>0</v>
      </c>
      <c r="V62" s="441">
        <f>+'PE-3'!AT116*100</f>
        <v>0</v>
      </c>
      <c r="W62" s="441">
        <f>+'PE-3'!AU116*100</f>
        <v>0</v>
      </c>
      <c r="X62" s="441">
        <f>+'PE-3'!AV116*100</f>
        <v>0</v>
      </c>
      <c r="Y62" s="441">
        <f>+'PE-3'!AW116*100</f>
        <v>0</v>
      </c>
      <c r="Z62" s="441">
        <f>+'PE-3'!AX116*100</f>
        <v>0</v>
      </c>
      <c r="AA62" s="441">
        <f>+'PE-3'!AY116*100</f>
        <v>0</v>
      </c>
      <c r="AB62" s="441">
        <f>+'PE-3'!AZ116*100</f>
        <v>0</v>
      </c>
      <c r="AC62" s="441">
        <f>+'PE-3'!BA116*100</f>
        <v>0</v>
      </c>
      <c r="AD62" s="441">
        <f>+'PE-3'!BB116*100</f>
        <v>0</v>
      </c>
      <c r="AE62" s="441">
        <f>+'PE-3'!BC116*100</f>
        <v>0</v>
      </c>
      <c r="AF62" s="441">
        <f>+'PE-3'!BD116*100</f>
        <v>0</v>
      </c>
      <c r="AG62" s="441">
        <f>+'PE-3'!BE116*100</f>
        <v>0</v>
      </c>
      <c r="AH62" s="441">
        <f>+'PE-3'!BF116*100</f>
        <v>0</v>
      </c>
      <c r="AI62" s="441">
        <f>+'PE-3'!BG116*100</f>
        <v>0</v>
      </c>
      <c r="AJ62" s="441">
        <f>+'PE-3'!BH116*100</f>
        <v>0</v>
      </c>
      <c r="AK62" s="441">
        <f>+'PE-3'!BI116*100</f>
        <v>0</v>
      </c>
      <c r="AL62" s="441">
        <f>+'PE-3'!BJ116*100</f>
        <v>0</v>
      </c>
      <c r="AM62" s="441">
        <f>+'PE-3'!BK116*100</f>
        <v>0</v>
      </c>
      <c r="AN62" s="441">
        <f>+'PE-3'!BL116*100</f>
        <v>0</v>
      </c>
      <c r="AO62" s="441">
        <f>+'PE-3'!BM116*100</f>
        <v>0</v>
      </c>
      <c r="AP62" s="441">
        <f>+'PE-3'!BN116*100</f>
        <v>0</v>
      </c>
      <c r="AQ62" s="441">
        <f>+'PE-3'!BO116*100</f>
        <v>0</v>
      </c>
      <c r="AR62" s="441">
        <f>+'PE-3'!BP116*100</f>
        <v>0</v>
      </c>
      <c r="AS62" s="441">
        <f>+'PE-3'!BQ116*100</f>
        <v>0</v>
      </c>
      <c r="AT62" s="441">
        <f>+'PE-3'!BR116*100</f>
        <v>0</v>
      </c>
      <c r="AU62" s="441">
        <f>+'PE-3'!BS116*100</f>
        <v>0</v>
      </c>
      <c r="AV62" s="441">
        <f>+'PE-3'!BT116*100</f>
        <v>0</v>
      </c>
      <c r="AW62" s="441">
        <f>+'PE-3'!BU116*100</f>
        <v>0</v>
      </c>
      <c r="AX62" s="441">
        <f>+'PE-3'!BV116*100</f>
        <v>0</v>
      </c>
      <c r="AY62" s="441">
        <f>+'PE-3'!BW116*100</f>
        <v>0</v>
      </c>
      <c r="AZ62" s="441">
        <f>+'PE-3'!BX116*100</f>
        <v>0</v>
      </c>
      <c r="BA62" s="441">
        <f>+'PE-3'!BY116*100</f>
        <v>0</v>
      </c>
      <c r="BB62" s="441">
        <f>+'PE-3'!BZ116*100</f>
        <v>0</v>
      </c>
      <c r="BC62" s="441">
        <f>+'PE-3'!CA116*100</f>
        <v>0</v>
      </c>
      <c r="BD62" s="441">
        <f>+'PE-3'!CB116*100</f>
        <v>0</v>
      </c>
      <c r="BE62" s="441">
        <f>+'PE-3'!CC116*100</f>
        <v>0</v>
      </c>
      <c r="BF62" s="441">
        <f>+'PE-3'!CD116*100</f>
        <v>0</v>
      </c>
      <c r="BG62" s="441">
        <f>+'PE-3'!CE116*100</f>
        <v>0</v>
      </c>
      <c r="BH62" s="441">
        <f>+'PE-3'!CF116*100</f>
        <v>0</v>
      </c>
      <c r="BI62" s="441">
        <f>+'PE-3'!CG116*100</f>
        <v>0</v>
      </c>
      <c r="BJ62" s="441">
        <f>+'PE-3'!CH116*100</f>
        <v>0</v>
      </c>
      <c r="BK62" s="441">
        <f>+'PE-3'!CI116*100</f>
        <v>0</v>
      </c>
    </row>
    <row r="63" spans="1:63">
      <c r="A63" s="423" t="str">
        <f>'R-sgp'!A63</f>
        <v/>
      </c>
      <c r="B63" s="423" t="str">
        <f>+'R-sgp'!B63</f>
        <v/>
      </c>
      <c r="C63" s="431" t="str">
        <f>+'R-sgp'!C63</f>
        <v/>
      </c>
      <c r="D63" s="441">
        <f>+'PE-3'!AB117*100</f>
        <v>0</v>
      </c>
      <c r="E63" s="441">
        <f>+'PE-3'!AC117*100</f>
        <v>0</v>
      </c>
      <c r="F63" s="441">
        <f>+'PE-3'!AD117*100</f>
        <v>0</v>
      </c>
      <c r="G63" s="441">
        <f>+'PE-3'!AE117*100</f>
        <v>0</v>
      </c>
      <c r="H63" s="441">
        <f>+'PE-3'!AF117*100</f>
        <v>0</v>
      </c>
      <c r="I63" s="441">
        <f>+'PE-3'!AG117*100</f>
        <v>0</v>
      </c>
      <c r="J63" s="441">
        <f>+'PE-3'!AH117*100</f>
        <v>0</v>
      </c>
      <c r="K63" s="441">
        <f>+'PE-3'!AI117*100</f>
        <v>0</v>
      </c>
      <c r="L63" s="441">
        <f>+'PE-3'!AJ117*100</f>
        <v>0</v>
      </c>
      <c r="M63" s="441">
        <f>+'PE-3'!AK117*100</f>
        <v>0</v>
      </c>
      <c r="N63" s="441">
        <f>+'PE-3'!AL117*100</f>
        <v>0</v>
      </c>
      <c r="O63" s="441">
        <f>+'PE-3'!AM117*100</f>
        <v>0</v>
      </c>
      <c r="P63" s="441">
        <f>+'PE-3'!AN117*100</f>
        <v>0</v>
      </c>
      <c r="Q63" s="441">
        <f>+'PE-3'!AO117*100</f>
        <v>0</v>
      </c>
      <c r="R63" s="441">
        <f>+'PE-3'!AP117*100</f>
        <v>0</v>
      </c>
      <c r="S63" s="441">
        <f>+'PE-3'!AQ117*100</f>
        <v>0</v>
      </c>
      <c r="T63" s="441">
        <f>+'PE-3'!AR117*100</f>
        <v>0</v>
      </c>
      <c r="U63" s="441">
        <f>+'PE-3'!AS117*100</f>
        <v>0</v>
      </c>
      <c r="V63" s="441">
        <f>+'PE-3'!AT117*100</f>
        <v>0</v>
      </c>
      <c r="W63" s="441">
        <f>+'PE-3'!AU117*100</f>
        <v>0</v>
      </c>
      <c r="X63" s="441">
        <f>+'PE-3'!AV117*100</f>
        <v>0</v>
      </c>
      <c r="Y63" s="441">
        <f>+'PE-3'!AW117*100</f>
        <v>0</v>
      </c>
      <c r="Z63" s="441">
        <f>+'PE-3'!AX117*100</f>
        <v>0</v>
      </c>
      <c r="AA63" s="441">
        <f>+'PE-3'!AY117*100</f>
        <v>0</v>
      </c>
      <c r="AB63" s="441">
        <f>+'PE-3'!AZ117*100</f>
        <v>0</v>
      </c>
      <c r="AC63" s="441">
        <f>+'PE-3'!BA117*100</f>
        <v>0</v>
      </c>
      <c r="AD63" s="441">
        <f>+'PE-3'!BB117*100</f>
        <v>0</v>
      </c>
      <c r="AE63" s="441">
        <f>+'PE-3'!BC117*100</f>
        <v>0</v>
      </c>
      <c r="AF63" s="441">
        <f>+'PE-3'!BD117*100</f>
        <v>0</v>
      </c>
      <c r="AG63" s="441">
        <f>+'PE-3'!BE117*100</f>
        <v>0</v>
      </c>
      <c r="AH63" s="441">
        <f>+'PE-3'!BF117*100</f>
        <v>0</v>
      </c>
      <c r="AI63" s="441">
        <f>+'PE-3'!BG117*100</f>
        <v>0</v>
      </c>
      <c r="AJ63" s="441">
        <f>+'PE-3'!BH117*100</f>
        <v>0</v>
      </c>
      <c r="AK63" s="441">
        <f>+'PE-3'!BI117*100</f>
        <v>0</v>
      </c>
      <c r="AL63" s="441">
        <f>+'PE-3'!BJ117*100</f>
        <v>0</v>
      </c>
      <c r="AM63" s="441">
        <f>+'PE-3'!BK117*100</f>
        <v>0</v>
      </c>
      <c r="AN63" s="441">
        <f>+'PE-3'!BL117*100</f>
        <v>0</v>
      </c>
      <c r="AO63" s="441">
        <f>+'PE-3'!BM117*100</f>
        <v>0</v>
      </c>
      <c r="AP63" s="441">
        <f>+'PE-3'!BN117*100</f>
        <v>0</v>
      </c>
      <c r="AQ63" s="441">
        <f>+'PE-3'!BO117*100</f>
        <v>0</v>
      </c>
      <c r="AR63" s="441">
        <f>+'PE-3'!BP117*100</f>
        <v>0</v>
      </c>
      <c r="AS63" s="441">
        <f>+'PE-3'!BQ117*100</f>
        <v>0</v>
      </c>
      <c r="AT63" s="441">
        <f>+'PE-3'!BR117*100</f>
        <v>0</v>
      </c>
      <c r="AU63" s="441">
        <f>+'PE-3'!BS117*100</f>
        <v>0</v>
      </c>
      <c r="AV63" s="441">
        <f>+'PE-3'!BT117*100</f>
        <v>0</v>
      </c>
      <c r="AW63" s="441">
        <f>+'PE-3'!BU117*100</f>
        <v>0</v>
      </c>
      <c r="AX63" s="441">
        <f>+'PE-3'!BV117*100</f>
        <v>0</v>
      </c>
      <c r="AY63" s="441">
        <f>+'PE-3'!BW117*100</f>
        <v>0</v>
      </c>
      <c r="AZ63" s="441">
        <f>+'PE-3'!BX117*100</f>
        <v>0</v>
      </c>
      <c r="BA63" s="441">
        <f>+'PE-3'!BY117*100</f>
        <v>0</v>
      </c>
      <c r="BB63" s="441">
        <f>+'PE-3'!BZ117*100</f>
        <v>0</v>
      </c>
      <c r="BC63" s="441">
        <f>+'PE-3'!CA117*100</f>
        <v>0</v>
      </c>
      <c r="BD63" s="441">
        <f>+'PE-3'!CB117*100</f>
        <v>0</v>
      </c>
      <c r="BE63" s="441">
        <f>+'PE-3'!CC117*100</f>
        <v>0</v>
      </c>
      <c r="BF63" s="441">
        <f>+'PE-3'!CD117*100</f>
        <v>0</v>
      </c>
      <c r="BG63" s="441">
        <f>+'PE-3'!CE117*100</f>
        <v>0</v>
      </c>
      <c r="BH63" s="441">
        <f>+'PE-3'!CF117*100</f>
        <v>0</v>
      </c>
      <c r="BI63" s="441">
        <f>+'PE-3'!CG117*100</f>
        <v>0</v>
      </c>
      <c r="BJ63" s="441">
        <f>+'PE-3'!CH117*100</f>
        <v>0</v>
      </c>
      <c r="BK63" s="441">
        <f>+'PE-3'!CI117*100</f>
        <v>0</v>
      </c>
    </row>
    <row r="64" spans="1:63">
      <c r="A64" s="423" t="str">
        <f>'R-sgp'!A64</f>
        <v/>
      </c>
      <c r="B64" s="423" t="str">
        <f>+'R-sgp'!B64</f>
        <v/>
      </c>
      <c r="C64" s="431" t="str">
        <f>+'R-sgp'!C64</f>
        <v/>
      </c>
      <c r="D64" s="441">
        <f>+'PE-3'!AB118*100</f>
        <v>0</v>
      </c>
      <c r="E64" s="441">
        <f>+'PE-3'!AC118*100</f>
        <v>0</v>
      </c>
      <c r="F64" s="441">
        <f>+'PE-3'!AD118*100</f>
        <v>0</v>
      </c>
      <c r="G64" s="441">
        <f>+'PE-3'!AE118*100</f>
        <v>0</v>
      </c>
      <c r="H64" s="441">
        <f>+'PE-3'!AF118*100</f>
        <v>0</v>
      </c>
      <c r="I64" s="441">
        <f>+'PE-3'!AG118*100</f>
        <v>0</v>
      </c>
      <c r="J64" s="441">
        <f>+'PE-3'!AH118*100</f>
        <v>0</v>
      </c>
      <c r="K64" s="441">
        <f>+'PE-3'!AI118*100</f>
        <v>0</v>
      </c>
      <c r="L64" s="441">
        <f>+'PE-3'!AJ118*100</f>
        <v>0</v>
      </c>
      <c r="M64" s="441">
        <f>+'PE-3'!AK118*100</f>
        <v>0</v>
      </c>
      <c r="N64" s="441">
        <f>+'PE-3'!AL118*100</f>
        <v>0</v>
      </c>
      <c r="O64" s="441">
        <f>+'PE-3'!AM118*100</f>
        <v>0</v>
      </c>
      <c r="P64" s="441">
        <f>+'PE-3'!AN118*100</f>
        <v>0</v>
      </c>
      <c r="Q64" s="441">
        <f>+'PE-3'!AO118*100</f>
        <v>0</v>
      </c>
      <c r="R64" s="441">
        <f>+'PE-3'!AP118*100</f>
        <v>0</v>
      </c>
      <c r="S64" s="441">
        <f>+'PE-3'!AQ118*100</f>
        <v>0</v>
      </c>
      <c r="T64" s="441">
        <f>+'PE-3'!AR118*100</f>
        <v>0</v>
      </c>
      <c r="U64" s="441">
        <f>+'PE-3'!AS118*100</f>
        <v>0</v>
      </c>
      <c r="V64" s="441">
        <f>+'PE-3'!AT118*100</f>
        <v>0</v>
      </c>
      <c r="W64" s="441">
        <f>+'PE-3'!AU118*100</f>
        <v>0</v>
      </c>
      <c r="X64" s="441">
        <f>+'PE-3'!AV118*100</f>
        <v>0</v>
      </c>
      <c r="Y64" s="441">
        <f>+'PE-3'!AW118*100</f>
        <v>0</v>
      </c>
      <c r="Z64" s="441">
        <f>+'PE-3'!AX118*100</f>
        <v>0</v>
      </c>
      <c r="AA64" s="441">
        <f>+'PE-3'!AY118*100</f>
        <v>0</v>
      </c>
      <c r="AB64" s="441">
        <f>+'PE-3'!AZ118*100</f>
        <v>0</v>
      </c>
      <c r="AC64" s="441">
        <f>+'PE-3'!BA118*100</f>
        <v>0</v>
      </c>
      <c r="AD64" s="441">
        <f>+'PE-3'!BB118*100</f>
        <v>0</v>
      </c>
      <c r="AE64" s="441">
        <f>+'PE-3'!BC118*100</f>
        <v>0</v>
      </c>
      <c r="AF64" s="441">
        <f>+'PE-3'!BD118*100</f>
        <v>0</v>
      </c>
      <c r="AG64" s="441">
        <f>+'PE-3'!BE118*100</f>
        <v>0</v>
      </c>
      <c r="AH64" s="441">
        <f>+'PE-3'!BF118*100</f>
        <v>0</v>
      </c>
      <c r="AI64" s="441">
        <f>+'PE-3'!BG118*100</f>
        <v>0</v>
      </c>
      <c r="AJ64" s="441">
        <f>+'PE-3'!BH118*100</f>
        <v>0</v>
      </c>
      <c r="AK64" s="441">
        <f>+'PE-3'!BI118*100</f>
        <v>0</v>
      </c>
      <c r="AL64" s="441">
        <f>+'PE-3'!BJ118*100</f>
        <v>0</v>
      </c>
      <c r="AM64" s="441">
        <f>+'PE-3'!BK118*100</f>
        <v>0</v>
      </c>
      <c r="AN64" s="441">
        <f>+'PE-3'!BL118*100</f>
        <v>0</v>
      </c>
      <c r="AO64" s="441">
        <f>+'PE-3'!BM118*100</f>
        <v>0</v>
      </c>
      <c r="AP64" s="441">
        <f>+'PE-3'!BN118*100</f>
        <v>0</v>
      </c>
      <c r="AQ64" s="441">
        <f>+'PE-3'!BO118*100</f>
        <v>0</v>
      </c>
      <c r="AR64" s="441">
        <f>+'PE-3'!BP118*100</f>
        <v>0</v>
      </c>
      <c r="AS64" s="441">
        <f>+'PE-3'!BQ118*100</f>
        <v>0</v>
      </c>
      <c r="AT64" s="441">
        <f>+'PE-3'!BR118*100</f>
        <v>0</v>
      </c>
      <c r="AU64" s="441">
        <f>+'PE-3'!BS118*100</f>
        <v>0</v>
      </c>
      <c r="AV64" s="441">
        <f>+'PE-3'!BT118*100</f>
        <v>0</v>
      </c>
      <c r="AW64" s="441">
        <f>+'PE-3'!BU118*100</f>
        <v>0</v>
      </c>
      <c r="AX64" s="441">
        <f>+'PE-3'!BV118*100</f>
        <v>0</v>
      </c>
      <c r="AY64" s="441">
        <f>+'PE-3'!BW118*100</f>
        <v>0</v>
      </c>
      <c r="AZ64" s="441">
        <f>+'PE-3'!BX118*100</f>
        <v>0</v>
      </c>
      <c r="BA64" s="441">
        <f>+'PE-3'!BY118*100</f>
        <v>0</v>
      </c>
      <c r="BB64" s="441">
        <f>+'PE-3'!BZ118*100</f>
        <v>0</v>
      </c>
      <c r="BC64" s="441">
        <f>+'PE-3'!CA118*100</f>
        <v>0</v>
      </c>
      <c r="BD64" s="441">
        <f>+'PE-3'!CB118*100</f>
        <v>0</v>
      </c>
      <c r="BE64" s="441">
        <f>+'PE-3'!CC118*100</f>
        <v>0</v>
      </c>
      <c r="BF64" s="441">
        <f>+'PE-3'!CD118*100</f>
        <v>0</v>
      </c>
      <c r="BG64" s="441">
        <f>+'PE-3'!CE118*100</f>
        <v>0</v>
      </c>
      <c r="BH64" s="441">
        <f>+'PE-3'!CF118*100</f>
        <v>0</v>
      </c>
      <c r="BI64" s="441">
        <f>+'PE-3'!CG118*100</f>
        <v>0</v>
      </c>
      <c r="BJ64" s="441">
        <f>+'PE-3'!CH118*100</f>
        <v>0</v>
      </c>
      <c r="BK64" s="441">
        <f>+'PE-3'!CI118*100</f>
        <v>0</v>
      </c>
    </row>
    <row r="65" spans="1:63">
      <c r="A65" s="423" t="str">
        <f>'R-sgp'!A65</f>
        <v/>
      </c>
      <c r="B65" s="423" t="str">
        <f>+'R-sgp'!B65</f>
        <v/>
      </c>
      <c r="C65" s="431" t="str">
        <f>+'R-sgp'!C65</f>
        <v/>
      </c>
      <c r="D65" s="441">
        <f>+'PE-3'!AB119*100</f>
        <v>0</v>
      </c>
      <c r="E65" s="441">
        <f>+'PE-3'!AC119*100</f>
        <v>0</v>
      </c>
      <c r="F65" s="441">
        <f>+'PE-3'!AD119*100</f>
        <v>0</v>
      </c>
      <c r="G65" s="441">
        <f>+'PE-3'!AE119*100</f>
        <v>0</v>
      </c>
      <c r="H65" s="441">
        <f>+'PE-3'!AF119*100</f>
        <v>0</v>
      </c>
      <c r="I65" s="441">
        <f>+'PE-3'!AG119*100</f>
        <v>0</v>
      </c>
      <c r="J65" s="441">
        <f>+'PE-3'!AH119*100</f>
        <v>0</v>
      </c>
      <c r="K65" s="441">
        <f>+'PE-3'!AI119*100</f>
        <v>0</v>
      </c>
      <c r="L65" s="441">
        <f>+'PE-3'!AJ119*100</f>
        <v>0</v>
      </c>
      <c r="M65" s="441">
        <f>+'PE-3'!AK119*100</f>
        <v>0</v>
      </c>
      <c r="N65" s="441">
        <f>+'PE-3'!AL119*100</f>
        <v>0</v>
      </c>
      <c r="O65" s="441">
        <f>+'PE-3'!AM119*100</f>
        <v>0</v>
      </c>
      <c r="P65" s="441">
        <f>+'PE-3'!AN119*100</f>
        <v>0</v>
      </c>
      <c r="Q65" s="441">
        <f>+'PE-3'!AO119*100</f>
        <v>0</v>
      </c>
      <c r="R65" s="441">
        <f>+'PE-3'!AP119*100</f>
        <v>0</v>
      </c>
      <c r="S65" s="441">
        <f>+'PE-3'!AQ119*100</f>
        <v>0</v>
      </c>
      <c r="T65" s="441">
        <f>+'PE-3'!AR119*100</f>
        <v>0</v>
      </c>
      <c r="U65" s="441">
        <f>+'PE-3'!AS119*100</f>
        <v>0</v>
      </c>
      <c r="V65" s="441">
        <f>+'PE-3'!AT119*100</f>
        <v>0</v>
      </c>
      <c r="W65" s="441">
        <f>+'PE-3'!AU119*100</f>
        <v>0</v>
      </c>
      <c r="X65" s="441">
        <f>+'PE-3'!AV119*100</f>
        <v>0</v>
      </c>
      <c r="Y65" s="441">
        <f>+'PE-3'!AW119*100</f>
        <v>0</v>
      </c>
      <c r="Z65" s="441">
        <f>+'PE-3'!AX119*100</f>
        <v>0</v>
      </c>
      <c r="AA65" s="441">
        <f>+'PE-3'!AY119*100</f>
        <v>0</v>
      </c>
      <c r="AB65" s="441">
        <f>+'PE-3'!AZ119*100</f>
        <v>0</v>
      </c>
      <c r="AC65" s="441">
        <f>+'PE-3'!BA119*100</f>
        <v>0</v>
      </c>
      <c r="AD65" s="441">
        <f>+'PE-3'!BB119*100</f>
        <v>0</v>
      </c>
      <c r="AE65" s="441">
        <f>+'PE-3'!BC119*100</f>
        <v>0</v>
      </c>
      <c r="AF65" s="441">
        <f>+'PE-3'!BD119*100</f>
        <v>0</v>
      </c>
      <c r="AG65" s="441">
        <f>+'PE-3'!BE119*100</f>
        <v>0</v>
      </c>
      <c r="AH65" s="441">
        <f>+'PE-3'!BF119*100</f>
        <v>0</v>
      </c>
      <c r="AI65" s="441">
        <f>+'PE-3'!BG119*100</f>
        <v>0</v>
      </c>
      <c r="AJ65" s="441">
        <f>+'PE-3'!BH119*100</f>
        <v>0</v>
      </c>
      <c r="AK65" s="441">
        <f>+'PE-3'!BI119*100</f>
        <v>0</v>
      </c>
      <c r="AL65" s="441">
        <f>+'PE-3'!BJ119*100</f>
        <v>0</v>
      </c>
      <c r="AM65" s="441">
        <f>+'PE-3'!BK119*100</f>
        <v>0</v>
      </c>
      <c r="AN65" s="441">
        <f>+'PE-3'!BL119*100</f>
        <v>0</v>
      </c>
      <c r="AO65" s="441">
        <f>+'PE-3'!BM119*100</f>
        <v>0</v>
      </c>
      <c r="AP65" s="441">
        <f>+'PE-3'!BN119*100</f>
        <v>0</v>
      </c>
      <c r="AQ65" s="441">
        <f>+'PE-3'!BO119*100</f>
        <v>0</v>
      </c>
      <c r="AR65" s="441">
        <f>+'PE-3'!BP119*100</f>
        <v>0</v>
      </c>
      <c r="AS65" s="441">
        <f>+'PE-3'!BQ119*100</f>
        <v>0</v>
      </c>
      <c r="AT65" s="441">
        <f>+'PE-3'!BR119*100</f>
        <v>0</v>
      </c>
      <c r="AU65" s="441">
        <f>+'PE-3'!BS119*100</f>
        <v>0</v>
      </c>
      <c r="AV65" s="441">
        <f>+'PE-3'!BT119*100</f>
        <v>0</v>
      </c>
      <c r="AW65" s="441">
        <f>+'PE-3'!BU119*100</f>
        <v>0</v>
      </c>
      <c r="AX65" s="441">
        <f>+'PE-3'!BV119*100</f>
        <v>0</v>
      </c>
      <c r="AY65" s="441">
        <f>+'PE-3'!BW119*100</f>
        <v>0</v>
      </c>
      <c r="AZ65" s="441">
        <f>+'PE-3'!BX119*100</f>
        <v>0</v>
      </c>
      <c r="BA65" s="441">
        <f>+'PE-3'!BY119*100</f>
        <v>0</v>
      </c>
      <c r="BB65" s="441">
        <f>+'PE-3'!BZ119*100</f>
        <v>0</v>
      </c>
      <c r="BC65" s="441">
        <f>+'PE-3'!CA119*100</f>
        <v>0</v>
      </c>
      <c r="BD65" s="441">
        <f>+'PE-3'!CB119*100</f>
        <v>0</v>
      </c>
      <c r="BE65" s="441">
        <f>+'PE-3'!CC119*100</f>
        <v>0</v>
      </c>
      <c r="BF65" s="441">
        <f>+'PE-3'!CD119*100</f>
        <v>0</v>
      </c>
      <c r="BG65" s="441">
        <f>+'PE-3'!CE119*100</f>
        <v>0</v>
      </c>
      <c r="BH65" s="441">
        <f>+'PE-3'!CF119*100</f>
        <v>0</v>
      </c>
      <c r="BI65" s="441">
        <f>+'PE-3'!CG119*100</f>
        <v>0</v>
      </c>
      <c r="BJ65" s="441">
        <f>+'PE-3'!CH119*100</f>
        <v>0</v>
      </c>
      <c r="BK65" s="441">
        <f>+'PE-3'!CI119*100</f>
        <v>0</v>
      </c>
    </row>
    <row r="66" spans="1:63">
      <c r="A66" s="423" t="str">
        <f>'R-sgp'!A66</f>
        <v/>
      </c>
      <c r="B66" s="423" t="str">
        <f>+'R-sgp'!B66</f>
        <v/>
      </c>
      <c r="C66" s="431" t="str">
        <f>+'R-sgp'!C66</f>
        <v/>
      </c>
      <c r="D66" s="441">
        <f>+'PE-3'!AB120*100</f>
        <v>0</v>
      </c>
      <c r="E66" s="441">
        <f>+'PE-3'!AC120*100</f>
        <v>0</v>
      </c>
      <c r="F66" s="441">
        <f>+'PE-3'!AD120*100</f>
        <v>0</v>
      </c>
      <c r="G66" s="441">
        <f>+'PE-3'!AE120*100</f>
        <v>0</v>
      </c>
      <c r="H66" s="441">
        <f>+'PE-3'!AF120*100</f>
        <v>0</v>
      </c>
      <c r="I66" s="441">
        <f>+'PE-3'!AG120*100</f>
        <v>0</v>
      </c>
      <c r="J66" s="441">
        <f>+'PE-3'!AH120*100</f>
        <v>0</v>
      </c>
      <c r="K66" s="441">
        <f>+'PE-3'!AI120*100</f>
        <v>0</v>
      </c>
      <c r="L66" s="441">
        <f>+'PE-3'!AJ120*100</f>
        <v>0</v>
      </c>
      <c r="M66" s="441">
        <f>+'PE-3'!AK120*100</f>
        <v>0</v>
      </c>
      <c r="N66" s="441">
        <f>+'PE-3'!AL120*100</f>
        <v>0</v>
      </c>
      <c r="O66" s="441">
        <f>+'PE-3'!AM120*100</f>
        <v>0</v>
      </c>
      <c r="P66" s="441">
        <f>+'PE-3'!AN120*100</f>
        <v>0</v>
      </c>
      <c r="Q66" s="441">
        <f>+'PE-3'!AO120*100</f>
        <v>0</v>
      </c>
      <c r="R66" s="441">
        <f>+'PE-3'!AP120*100</f>
        <v>0</v>
      </c>
      <c r="S66" s="441">
        <f>+'PE-3'!AQ120*100</f>
        <v>0</v>
      </c>
      <c r="T66" s="441">
        <f>+'PE-3'!AR120*100</f>
        <v>0</v>
      </c>
      <c r="U66" s="441">
        <f>+'PE-3'!AS120*100</f>
        <v>0</v>
      </c>
      <c r="V66" s="441">
        <f>+'PE-3'!AT120*100</f>
        <v>0</v>
      </c>
      <c r="W66" s="441">
        <f>+'PE-3'!AU120*100</f>
        <v>0</v>
      </c>
      <c r="X66" s="441">
        <f>+'PE-3'!AV120*100</f>
        <v>0</v>
      </c>
      <c r="Y66" s="441">
        <f>+'PE-3'!AW120*100</f>
        <v>0</v>
      </c>
      <c r="Z66" s="441">
        <f>+'PE-3'!AX120*100</f>
        <v>0</v>
      </c>
      <c r="AA66" s="441">
        <f>+'PE-3'!AY120*100</f>
        <v>0</v>
      </c>
      <c r="AB66" s="441">
        <f>+'PE-3'!AZ120*100</f>
        <v>0</v>
      </c>
      <c r="AC66" s="441">
        <f>+'PE-3'!BA120*100</f>
        <v>0</v>
      </c>
      <c r="AD66" s="441">
        <f>+'PE-3'!BB120*100</f>
        <v>0</v>
      </c>
      <c r="AE66" s="441">
        <f>+'PE-3'!BC120*100</f>
        <v>0</v>
      </c>
      <c r="AF66" s="441">
        <f>+'PE-3'!BD120*100</f>
        <v>0</v>
      </c>
      <c r="AG66" s="441">
        <f>+'PE-3'!BE120*100</f>
        <v>0</v>
      </c>
      <c r="AH66" s="441">
        <f>+'PE-3'!BF120*100</f>
        <v>0</v>
      </c>
      <c r="AI66" s="441">
        <f>+'PE-3'!BG120*100</f>
        <v>0</v>
      </c>
      <c r="AJ66" s="441">
        <f>+'PE-3'!BH120*100</f>
        <v>0</v>
      </c>
      <c r="AK66" s="441">
        <f>+'PE-3'!BI120*100</f>
        <v>0</v>
      </c>
      <c r="AL66" s="441">
        <f>+'PE-3'!BJ120*100</f>
        <v>0</v>
      </c>
      <c r="AM66" s="441">
        <f>+'PE-3'!BK120*100</f>
        <v>0</v>
      </c>
      <c r="AN66" s="441">
        <f>+'PE-3'!BL120*100</f>
        <v>0</v>
      </c>
      <c r="AO66" s="441">
        <f>+'PE-3'!BM120*100</f>
        <v>0</v>
      </c>
      <c r="AP66" s="441">
        <f>+'PE-3'!BN120*100</f>
        <v>0</v>
      </c>
      <c r="AQ66" s="441">
        <f>+'PE-3'!BO120*100</f>
        <v>0</v>
      </c>
      <c r="AR66" s="441">
        <f>+'PE-3'!BP120*100</f>
        <v>0</v>
      </c>
      <c r="AS66" s="441">
        <f>+'PE-3'!BQ120*100</f>
        <v>0</v>
      </c>
      <c r="AT66" s="441">
        <f>+'PE-3'!BR120*100</f>
        <v>0</v>
      </c>
      <c r="AU66" s="441">
        <f>+'PE-3'!BS120*100</f>
        <v>0</v>
      </c>
      <c r="AV66" s="441">
        <f>+'PE-3'!BT120*100</f>
        <v>0</v>
      </c>
      <c r="AW66" s="441">
        <f>+'PE-3'!BU120*100</f>
        <v>0</v>
      </c>
      <c r="AX66" s="441">
        <f>+'PE-3'!BV120*100</f>
        <v>0</v>
      </c>
      <c r="AY66" s="441">
        <f>+'PE-3'!BW120*100</f>
        <v>0</v>
      </c>
      <c r="AZ66" s="441">
        <f>+'PE-3'!BX120*100</f>
        <v>0</v>
      </c>
      <c r="BA66" s="441">
        <f>+'PE-3'!BY120*100</f>
        <v>0</v>
      </c>
      <c r="BB66" s="441">
        <f>+'PE-3'!BZ120*100</f>
        <v>0</v>
      </c>
      <c r="BC66" s="441">
        <f>+'PE-3'!CA120*100</f>
        <v>0</v>
      </c>
      <c r="BD66" s="441">
        <f>+'PE-3'!CB120*100</f>
        <v>0</v>
      </c>
      <c r="BE66" s="441">
        <f>+'PE-3'!CC120*100</f>
        <v>0</v>
      </c>
      <c r="BF66" s="441">
        <f>+'PE-3'!CD120*100</f>
        <v>0</v>
      </c>
      <c r="BG66" s="441">
        <f>+'PE-3'!CE120*100</f>
        <v>0</v>
      </c>
      <c r="BH66" s="441">
        <f>+'PE-3'!CF120*100</f>
        <v>0</v>
      </c>
      <c r="BI66" s="441">
        <f>+'PE-3'!CG120*100</f>
        <v>0</v>
      </c>
      <c r="BJ66" s="441">
        <f>+'PE-3'!CH120*100</f>
        <v>0</v>
      </c>
      <c r="BK66" s="441">
        <f>+'PE-3'!CI120*100</f>
        <v>0</v>
      </c>
    </row>
    <row r="67" spans="1:63">
      <c r="A67" s="423" t="str">
        <f>'R-sgp'!A67</f>
        <v/>
      </c>
      <c r="B67" s="423" t="str">
        <f>+'R-sgp'!B67</f>
        <v/>
      </c>
      <c r="C67" s="431" t="str">
        <f>+'R-sgp'!C67</f>
        <v/>
      </c>
      <c r="D67" s="441">
        <f>+'PE-3'!AB121*100</f>
        <v>0</v>
      </c>
      <c r="E67" s="441">
        <f>+'PE-3'!AC121*100</f>
        <v>0</v>
      </c>
      <c r="F67" s="441">
        <f>+'PE-3'!AD121*100</f>
        <v>0</v>
      </c>
      <c r="G67" s="441">
        <f>+'PE-3'!AE121*100</f>
        <v>0</v>
      </c>
      <c r="H67" s="441">
        <f>+'PE-3'!AF121*100</f>
        <v>0</v>
      </c>
      <c r="I67" s="441">
        <f>+'PE-3'!AG121*100</f>
        <v>0</v>
      </c>
      <c r="J67" s="441">
        <f>+'PE-3'!AH121*100</f>
        <v>0</v>
      </c>
      <c r="K67" s="441">
        <f>+'PE-3'!AI121*100</f>
        <v>0</v>
      </c>
      <c r="L67" s="441">
        <f>+'PE-3'!AJ121*100</f>
        <v>0</v>
      </c>
      <c r="M67" s="441">
        <f>+'PE-3'!AK121*100</f>
        <v>0</v>
      </c>
      <c r="N67" s="441">
        <f>+'PE-3'!AL121*100</f>
        <v>0</v>
      </c>
      <c r="O67" s="441">
        <f>+'PE-3'!AM121*100</f>
        <v>0</v>
      </c>
      <c r="P67" s="441">
        <f>+'PE-3'!AN121*100</f>
        <v>0</v>
      </c>
      <c r="Q67" s="441">
        <f>+'PE-3'!AO121*100</f>
        <v>0</v>
      </c>
      <c r="R67" s="441">
        <f>+'PE-3'!AP121*100</f>
        <v>0</v>
      </c>
      <c r="S67" s="441">
        <f>+'PE-3'!AQ121*100</f>
        <v>0</v>
      </c>
      <c r="T67" s="441">
        <f>+'PE-3'!AR121*100</f>
        <v>0</v>
      </c>
      <c r="U67" s="441">
        <f>+'PE-3'!AS121*100</f>
        <v>0</v>
      </c>
      <c r="V67" s="441">
        <f>+'PE-3'!AT121*100</f>
        <v>0</v>
      </c>
      <c r="W67" s="441">
        <f>+'PE-3'!AU121*100</f>
        <v>0</v>
      </c>
      <c r="X67" s="441">
        <f>+'PE-3'!AV121*100</f>
        <v>0</v>
      </c>
      <c r="Y67" s="441">
        <f>+'PE-3'!AW121*100</f>
        <v>0</v>
      </c>
      <c r="Z67" s="441">
        <f>+'PE-3'!AX121*100</f>
        <v>0</v>
      </c>
      <c r="AA67" s="441">
        <f>+'PE-3'!AY121*100</f>
        <v>0</v>
      </c>
      <c r="AB67" s="441">
        <f>+'PE-3'!AZ121*100</f>
        <v>0</v>
      </c>
      <c r="AC67" s="441">
        <f>+'PE-3'!BA121*100</f>
        <v>0</v>
      </c>
      <c r="AD67" s="441">
        <f>+'PE-3'!BB121*100</f>
        <v>0</v>
      </c>
      <c r="AE67" s="441">
        <f>+'PE-3'!BC121*100</f>
        <v>0</v>
      </c>
      <c r="AF67" s="441">
        <f>+'PE-3'!BD121*100</f>
        <v>0</v>
      </c>
      <c r="AG67" s="441">
        <f>+'PE-3'!BE121*100</f>
        <v>0</v>
      </c>
      <c r="AH67" s="441">
        <f>+'PE-3'!BF121*100</f>
        <v>0</v>
      </c>
      <c r="AI67" s="441">
        <f>+'PE-3'!BG121*100</f>
        <v>0</v>
      </c>
      <c r="AJ67" s="441">
        <f>+'PE-3'!BH121*100</f>
        <v>0</v>
      </c>
      <c r="AK67" s="441">
        <f>+'PE-3'!BI121*100</f>
        <v>0</v>
      </c>
      <c r="AL67" s="441">
        <f>+'PE-3'!BJ121*100</f>
        <v>0</v>
      </c>
      <c r="AM67" s="441">
        <f>+'PE-3'!BK121*100</f>
        <v>0</v>
      </c>
      <c r="AN67" s="441">
        <f>+'PE-3'!BL121*100</f>
        <v>0</v>
      </c>
      <c r="AO67" s="441">
        <f>+'PE-3'!BM121*100</f>
        <v>0</v>
      </c>
      <c r="AP67" s="441">
        <f>+'PE-3'!BN121*100</f>
        <v>0</v>
      </c>
      <c r="AQ67" s="441">
        <f>+'PE-3'!BO121*100</f>
        <v>0</v>
      </c>
      <c r="AR67" s="441">
        <f>+'PE-3'!BP121*100</f>
        <v>0</v>
      </c>
      <c r="AS67" s="441">
        <f>+'PE-3'!BQ121*100</f>
        <v>0</v>
      </c>
      <c r="AT67" s="441">
        <f>+'PE-3'!BR121*100</f>
        <v>0</v>
      </c>
      <c r="AU67" s="441">
        <f>+'PE-3'!BS121*100</f>
        <v>0</v>
      </c>
      <c r="AV67" s="441">
        <f>+'PE-3'!BT121*100</f>
        <v>0</v>
      </c>
      <c r="AW67" s="441">
        <f>+'PE-3'!BU121*100</f>
        <v>0</v>
      </c>
      <c r="AX67" s="441">
        <f>+'PE-3'!BV121*100</f>
        <v>0</v>
      </c>
      <c r="AY67" s="441">
        <f>+'PE-3'!BW121*100</f>
        <v>0</v>
      </c>
      <c r="AZ67" s="441">
        <f>+'PE-3'!BX121*100</f>
        <v>0</v>
      </c>
      <c r="BA67" s="441">
        <f>+'PE-3'!BY121*100</f>
        <v>0</v>
      </c>
      <c r="BB67" s="441">
        <f>+'PE-3'!BZ121*100</f>
        <v>0</v>
      </c>
      <c r="BC67" s="441">
        <f>+'PE-3'!CA121*100</f>
        <v>0</v>
      </c>
      <c r="BD67" s="441">
        <f>+'PE-3'!CB121*100</f>
        <v>0</v>
      </c>
      <c r="BE67" s="441">
        <f>+'PE-3'!CC121*100</f>
        <v>0</v>
      </c>
      <c r="BF67" s="441">
        <f>+'PE-3'!CD121*100</f>
        <v>0</v>
      </c>
      <c r="BG67" s="441">
        <f>+'PE-3'!CE121*100</f>
        <v>0</v>
      </c>
      <c r="BH67" s="441">
        <f>+'PE-3'!CF121*100</f>
        <v>0</v>
      </c>
      <c r="BI67" s="441">
        <f>+'PE-3'!CG121*100</f>
        <v>0</v>
      </c>
      <c r="BJ67" s="441">
        <f>+'PE-3'!CH121*100</f>
        <v>0</v>
      </c>
      <c r="BK67" s="441">
        <f>+'PE-3'!CI121*100</f>
        <v>0</v>
      </c>
    </row>
    <row r="68" spans="1:63">
      <c r="A68" s="423" t="str">
        <f>'R-sgp'!A68</f>
        <v/>
      </c>
      <c r="B68" s="423" t="str">
        <f>+'R-sgp'!B68</f>
        <v/>
      </c>
      <c r="C68" s="431" t="str">
        <f>+'R-sgp'!C68</f>
        <v/>
      </c>
      <c r="D68" s="441">
        <f>+'PE-3'!AB122*100</f>
        <v>0</v>
      </c>
      <c r="E68" s="441">
        <f>+'PE-3'!AC122*100</f>
        <v>0</v>
      </c>
      <c r="F68" s="441">
        <f>+'PE-3'!AD122*100</f>
        <v>0</v>
      </c>
      <c r="G68" s="441">
        <f>+'PE-3'!AE122*100</f>
        <v>0</v>
      </c>
      <c r="H68" s="441">
        <f>+'PE-3'!AF122*100</f>
        <v>0</v>
      </c>
      <c r="I68" s="441">
        <f>+'PE-3'!AG122*100</f>
        <v>0</v>
      </c>
      <c r="J68" s="441">
        <f>+'PE-3'!AH122*100</f>
        <v>0</v>
      </c>
      <c r="K68" s="441">
        <f>+'PE-3'!AI122*100</f>
        <v>0</v>
      </c>
      <c r="L68" s="441">
        <f>+'PE-3'!AJ122*100</f>
        <v>0</v>
      </c>
      <c r="M68" s="441">
        <f>+'PE-3'!AK122*100</f>
        <v>0</v>
      </c>
      <c r="N68" s="441">
        <f>+'PE-3'!AL122*100</f>
        <v>0</v>
      </c>
      <c r="O68" s="441">
        <f>+'PE-3'!AM122*100</f>
        <v>0</v>
      </c>
      <c r="P68" s="441">
        <f>+'PE-3'!AN122*100</f>
        <v>0</v>
      </c>
      <c r="Q68" s="441">
        <f>+'PE-3'!AO122*100</f>
        <v>0</v>
      </c>
      <c r="R68" s="441">
        <f>+'PE-3'!AP122*100</f>
        <v>0</v>
      </c>
      <c r="S68" s="441">
        <f>+'PE-3'!AQ122*100</f>
        <v>0</v>
      </c>
      <c r="T68" s="441">
        <f>+'PE-3'!AR122*100</f>
        <v>0</v>
      </c>
      <c r="U68" s="441">
        <f>+'PE-3'!AS122*100</f>
        <v>0</v>
      </c>
      <c r="V68" s="441">
        <f>+'PE-3'!AT122*100</f>
        <v>0</v>
      </c>
      <c r="W68" s="441">
        <f>+'PE-3'!AU122*100</f>
        <v>0</v>
      </c>
      <c r="X68" s="441">
        <f>+'PE-3'!AV122*100</f>
        <v>0</v>
      </c>
      <c r="Y68" s="441">
        <f>+'PE-3'!AW122*100</f>
        <v>0</v>
      </c>
      <c r="Z68" s="441">
        <f>+'PE-3'!AX122*100</f>
        <v>0</v>
      </c>
      <c r="AA68" s="441">
        <f>+'PE-3'!AY122*100</f>
        <v>0</v>
      </c>
      <c r="AB68" s="441">
        <f>+'PE-3'!AZ122*100</f>
        <v>0</v>
      </c>
      <c r="AC68" s="441">
        <f>+'PE-3'!BA122*100</f>
        <v>0</v>
      </c>
      <c r="AD68" s="441">
        <f>+'PE-3'!BB122*100</f>
        <v>0</v>
      </c>
      <c r="AE68" s="441">
        <f>+'PE-3'!BC122*100</f>
        <v>0</v>
      </c>
      <c r="AF68" s="441">
        <f>+'PE-3'!BD122*100</f>
        <v>0</v>
      </c>
      <c r="AG68" s="441">
        <f>+'PE-3'!BE122*100</f>
        <v>0</v>
      </c>
      <c r="AH68" s="441">
        <f>+'PE-3'!BF122*100</f>
        <v>0</v>
      </c>
      <c r="AI68" s="441">
        <f>+'PE-3'!BG122*100</f>
        <v>0</v>
      </c>
      <c r="AJ68" s="441">
        <f>+'PE-3'!BH122*100</f>
        <v>0</v>
      </c>
      <c r="AK68" s="441">
        <f>+'PE-3'!BI122*100</f>
        <v>0</v>
      </c>
      <c r="AL68" s="441">
        <f>+'PE-3'!BJ122*100</f>
        <v>0</v>
      </c>
      <c r="AM68" s="441">
        <f>+'PE-3'!BK122*100</f>
        <v>0</v>
      </c>
      <c r="AN68" s="441">
        <f>+'PE-3'!BL122*100</f>
        <v>0</v>
      </c>
      <c r="AO68" s="441">
        <f>+'PE-3'!BM122*100</f>
        <v>0</v>
      </c>
      <c r="AP68" s="441">
        <f>+'PE-3'!BN122*100</f>
        <v>0</v>
      </c>
      <c r="AQ68" s="441">
        <f>+'PE-3'!BO122*100</f>
        <v>0</v>
      </c>
      <c r="AR68" s="441">
        <f>+'PE-3'!BP122*100</f>
        <v>0</v>
      </c>
      <c r="AS68" s="441">
        <f>+'PE-3'!BQ122*100</f>
        <v>0</v>
      </c>
      <c r="AT68" s="441">
        <f>+'PE-3'!BR122*100</f>
        <v>0</v>
      </c>
      <c r="AU68" s="441">
        <f>+'PE-3'!BS122*100</f>
        <v>0</v>
      </c>
      <c r="AV68" s="441">
        <f>+'PE-3'!BT122*100</f>
        <v>0</v>
      </c>
      <c r="AW68" s="441">
        <f>+'PE-3'!BU122*100</f>
        <v>0</v>
      </c>
      <c r="AX68" s="441">
        <f>+'PE-3'!BV122*100</f>
        <v>0</v>
      </c>
      <c r="AY68" s="441">
        <f>+'PE-3'!BW122*100</f>
        <v>0</v>
      </c>
      <c r="AZ68" s="441">
        <f>+'PE-3'!BX122*100</f>
        <v>0</v>
      </c>
      <c r="BA68" s="441">
        <f>+'PE-3'!BY122*100</f>
        <v>0</v>
      </c>
      <c r="BB68" s="441">
        <f>+'PE-3'!BZ122*100</f>
        <v>0</v>
      </c>
      <c r="BC68" s="441">
        <f>+'PE-3'!CA122*100</f>
        <v>0</v>
      </c>
      <c r="BD68" s="441">
        <f>+'PE-3'!CB122*100</f>
        <v>0</v>
      </c>
      <c r="BE68" s="441">
        <f>+'PE-3'!CC122*100</f>
        <v>0</v>
      </c>
      <c r="BF68" s="441">
        <f>+'PE-3'!CD122*100</f>
        <v>0</v>
      </c>
      <c r="BG68" s="441">
        <f>+'PE-3'!CE122*100</f>
        <v>0</v>
      </c>
      <c r="BH68" s="441">
        <f>+'PE-3'!CF122*100</f>
        <v>0</v>
      </c>
      <c r="BI68" s="441">
        <f>+'PE-3'!CG122*100</f>
        <v>0</v>
      </c>
      <c r="BJ68" s="441">
        <f>+'PE-3'!CH122*100</f>
        <v>0</v>
      </c>
      <c r="BK68" s="441">
        <f>+'PE-3'!CI122*100</f>
        <v>0</v>
      </c>
    </row>
    <row r="69" spans="1:63">
      <c r="A69" s="423" t="str">
        <f>'R-sgp'!A69</f>
        <v/>
      </c>
      <c r="B69" s="423" t="str">
        <f>+'R-sgp'!B69</f>
        <v/>
      </c>
      <c r="C69" s="431" t="str">
        <f>+'R-sgp'!C69</f>
        <v/>
      </c>
      <c r="D69" s="441">
        <f>+'PE-3'!AB123*100</f>
        <v>0</v>
      </c>
      <c r="E69" s="441">
        <f>+'PE-3'!AC123*100</f>
        <v>0</v>
      </c>
      <c r="F69" s="441">
        <f>+'PE-3'!AD123*100</f>
        <v>0</v>
      </c>
      <c r="G69" s="441">
        <f>+'PE-3'!AE123*100</f>
        <v>0</v>
      </c>
      <c r="H69" s="441">
        <f>+'PE-3'!AF123*100</f>
        <v>0</v>
      </c>
      <c r="I69" s="441">
        <f>+'PE-3'!AG123*100</f>
        <v>0</v>
      </c>
      <c r="J69" s="441">
        <f>+'PE-3'!AH123*100</f>
        <v>0</v>
      </c>
      <c r="K69" s="441">
        <f>+'PE-3'!AI123*100</f>
        <v>0</v>
      </c>
      <c r="L69" s="441">
        <f>+'PE-3'!AJ123*100</f>
        <v>0</v>
      </c>
      <c r="M69" s="441">
        <f>+'PE-3'!AK123*100</f>
        <v>0</v>
      </c>
      <c r="N69" s="441">
        <f>+'PE-3'!AL123*100</f>
        <v>0</v>
      </c>
      <c r="O69" s="441">
        <f>+'PE-3'!AM123*100</f>
        <v>0</v>
      </c>
      <c r="P69" s="441">
        <f>+'PE-3'!AN123*100</f>
        <v>0</v>
      </c>
      <c r="Q69" s="441">
        <f>+'PE-3'!AO123*100</f>
        <v>0</v>
      </c>
      <c r="R69" s="441">
        <f>+'PE-3'!AP123*100</f>
        <v>0</v>
      </c>
      <c r="S69" s="441">
        <f>+'PE-3'!AQ123*100</f>
        <v>0</v>
      </c>
      <c r="T69" s="441">
        <f>+'PE-3'!AR123*100</f>
        <v>0</v>
      </c>
      <c r="U69" s="441">
        <f>+'PE-3'!AS123*100</f>
        <v>0</v>
      </c>
      <c r="V69" s="441">
        <f>+'PE-3'!AT123*100</f>
        <v>0</v>
      </c>
      <c r="W69" s="441">
        <f>+'PE-3'!AU123*100</f>
        <v>0</v>
      </c>
      <c r="X69" s="441">
        <f>+'PE-3'!AV123*100</f>
        <v>0</v>
      </c>
      <c r="Y69" s="441">
        <f>+'PE-3'!AW123*100</f>
        <v>0</v>
      </c>
      <c r="Z69" s="441">
        <f>+'PE-3'!AX123*100</f>
        <v>0</v>
      </c>
      <c r="AA69" s="441">
        <f>+'PE-3'!AY123*100</f>
        <v>0</v>
      </c>
      <c r="AB69" s="441">
        <f>+'PE-3'!AZ123*100</f>
        <v>0</v>
      </c>
      <c r="AC69" s="441">
        <f>+'PE-3'!BA123*100</f>
        <v>0</v>
      </c>
      <c r="AD69" s="441">
        <f>+'PE-3'!BB123*100</f>
        <v>0</v>
      </c>
      <c r="AE69" s="441">
        <f>+'PE-3'!BC123*100</f>
        <v>0</v>
      </c>
      <c r="AF69" s="441">
        <f>+'PE-3'!BD123*100</f>
        <v>0</v>
      </c>
      <c r="AG69" s="441">
        <f>+'PE-3'!BE123*100</f>
        <v>0</v>
      </c>
      <c r="AH69" s="441">
        <f>+'PE-3'!BF123*100</f>
        <v>0</v>
      </c>
      <c r="AI69" s="441">
        <f>+'PE-3'!BG123*100</f>
        <v>0</v>
      </c>
      <c r="AJ69" s="441">
        <f>+'PE-3'!BH123*100</f>
        <v>0</v>
      </c>
      <c r="AK69" s="441">
        <f>+'PE-3'!BI123*100</f>
        <v>0</v>
      </c>
      <c r="AL69" s="441">
        <f>+'PE-3'!BJ123*100</f>
        <v>0</v>
      </c>
      <c r="AM69" s="441">
        <f>+'PE-3'!BK123*100</f>
        <v>0</v>
      </c>
      <c r="AN69" s="441">
        <f>+'PE-3'!BL123*100</f>
        <v>0</v>
      </c>
      <c r="AO69" s="441">
        <f>+'PE-3'!BM123*100</f>
        <v>0</v>
      </c>
      <c r="AP69" s="441">
        <f>+'PE-3'!BN123*100</f>
        <v>0</v>
      </c>
      <c r="AQ69" s="441">
        <f>+'PE-3'!BO123*100</f>
        <v>0</v>
      </c>
      <c r="AR69" s="441">
        <f>+'PE-3'!BP123*100</f>
        <v>0</v>
      </c>
      <c r="AS69" s="441">
        <f>+'PE-3'!BQ123*100</f>
        <v>0</v>
      </c>
      <c r="AT69" s="441">
        <f>+'PE-3'!BR123*100</f>
        <v>0</v>
      </c>
      <c r="AU69" s="441">
        <f>+'PE-3'!BS123*100</f>
        <v>0</v>
      </c>
      <c r="AV69" s="441">
        <f>+'PE-3'!BT123*100</f>
        <v>0</v>
      </c>
      <c r="AW69" s="441">
        <f>+'PE-3'!BU123*100</f>
        <v>0</v>
      </c>
      <c r="AX69" s="441">
        <f>+'PE-3'!BV123*100</f>
        <v>0</v>
      </c>
      <c r="AY69" s="441">
        <f>+'PE-3'!BW123*100</f>
        <v>0</v>
      </c>
      <c r="AZ69" s="441">
        <f>+'PE-3'!BX123*100</f>
        <v>0</v>
      </c>
      <c r="BA69" s="441">
        <f>+'PE-3'!BY123*100</f>
        <v>0</v>
      </c>
      <c r="BB69" s="441">
        <f>+'PE-3'!BZ123*100</f>
        <v>0</v>
      </c>
      <c r="BC69" s="441">
        <f>+'PE-3'!CA123*100</f>
        <v>0</v>
      </c>
      <c r="BD69" s="441">
        <f>+'PE-3'!CB123*100</f>
        <v>0</v>
      </c>
      <c r="BE69" s="441">
        <f>+'PE-3'!CC123*100</f>
        <v>0</v>
      </c>
      <c r="BF69" s="441">
        <f>+'PE-3'!CD123*100</f>
        <v>0</v>
      </c>
      <c r="BG69" s="441">
        <f>+'PE-3'!CE123*100</f>
        <v>0</v>
      </c>
      <c r="BH69" s="441">
        <f>+'PE-3'!CF123*100</f>
        <v>0</v>
      </c>
      <c r="BI69" s="441">
        <f>+'PE-3'!CG123*100</f>
        <v>0</v>
      </c>
      <c r="BJ69" s="441">
        <f>+'PE-3'!CH123*100</f>
        <v>0</v>
      </c>
      <c r="BK69" s="441">
        <f>+'PE-3'!CI123*100</f>
        <v>0</v>
      </c>
    </row>
    <row r="70" spans="1:63">
      <c r="A70" s="423" t="str">
        <f>'R-sgp'!A70</f>
        <v/>
      </c>
      <c r="B70" s="423" t="str">
        <f>+'R-sgp'!B70</f>
        <v/>
      </c>
      <c r="C70" s="431" t="str">
        <f>+'R-sgp'!C70</f>
        <v/>
      </c>
      <c r="D70" s="441">
        <f>+'PE-3'!AB124*100</f>
        <v>0</v>
      </c>
      <c r="E70" s="441">
        <f>+'PE-3'!AC124*100</f>
        <v>0</v>
      </c>
      <c r="F70" s="441">
        <f>+'PE-3'!AD124*100</f>
        <v>0</v>
      </c>
      <c r="G70" s="441">
        <f>+'PE-3'!AE124*100</f>
        <v>0</v>
      </c>
      <c r="H70" s="441">
        <f>+'PE-3'!AF124*100</f>
        <v>0</v>
      </c>
      <c r="I70" s="441">
        <f>+'PE-3'!AG124*100</f>
        <v>0</v>
      </c>
      <c r="J70" s="441">
        <f>+'PE-3'!AH124*100</f>
        <v>0</v>
      </c>
      <c r="K70" s="441">
        <f>+'PE-3'!AI124*100</f>
        <v>0</v>
      </c>
      <c r="L70" s="441">
        <f>+'PE-3'!AJ124*100</f>
        <v>0</v>
      </c>
      <c r="M70" s="441">
        <f>+'PE-3'!AK124*100</f>
        <v>0</v>
      </c>
      <c r="N70" s="441">
        <f>+'PE-3'!AL124*100</f>
        <v>0</v>
      </c>
      <c r="O70" s="441">
        <f>+'PE-3'!AM124*100</f>
        <v>0</v>
      </c>
      <c r="P70" s="441">
        <f>+'PE-3'!AN124*100</f>
        <v>0</v>
      </c>
      <c r="Q70" s="441">
        <f>+'PE-3'!AO124*100</f>
        <v>0</v>
      </c>
      <c r="R70" s="441">
        <f>+'PE-3'!AP124*100</f>
        <v>0</v>
      </c>
      <c r="S70" s="441">
        <f>+'PE-3'!AQ124*100</f>
        <v>0</v>
      </c>
      <c r="T70" s="441">
        <f>+'PE-3'!AR124*100</f>
        <v>0</v>
      </c>
      <c r="U70" s="441">
        <f>+'PE-3'!AS124*100</f>
        <v>0</v>
      </c>
      <c r="V70" s="441">
        <f>+'PE-3'!AT124*100</f>
        <v>0</v>
      </c>
      <c r="W70" s="441">
        <f>+'PE-3'!AU124*100</f>
        <v>0</v>
      </c>
      <c r="X70" s="441">
        <f>+'PE-3'!AV124*100</f>
        <v>0</v>
      </c>
      <c r="Y70" s="441">
        <f>+'PE-3'!AW124*100</f>
        <v>0</v>
      </c>
      <c r="Z70" s="441">
        <f>+'PE-3'!AX124*100</f>
        <v>0</v>
      </c>
      <c r="AA70" s="441">
        <f>+'PE-3'!AY124*100</f>
        <v>0</v>
      </c>
      <c r="AB70" s="441">
        <f>+'PE-3'!AZ124*100</f>
        <v>0</v>
      </c>
      <c r="AC70" s="441">
        <f>+'PE-3'!BA124*100</f>
        <v>0</v>
      </c>
      <c r="AD70" s="441">
        <f>+'PE-3'!BB124*100</f>
        <v>0</v>
      </c>
      <c r="AE70" s="441">
        <f>+'PE-3'!BC124*100</f>
        <v>0</v>
      </c>
      <c r="AF70" s="441">
        <f>+'PE-3'!BD124*100</f>
        <v>0</v>
      </c>
      <c r="AG70" s="441">
        <f>+'PE-3'!BE124*100</f>
        <v>0</v>
      </c>
      <c r="AH70" s="441">
        <f>+'PE-3'!BF124*100</f>
        <v>0</v>
      </c>
      <c r="AI70" s="441">
        <f>+'PE-3'!BG124*100</f>
        <v>0</v>
      </c>
      <c r="AJ70" s="441">
        <f>+'PE-3'!BH124*100</f>
        <v>0</v>
      </c>
      <c r="AK70" s="441">
        <f>+'PE-3'!BI124*100</f>
        <v>0</v>
      </c>
      <c r="AL70" s="441">
        <f>+'PE-3'!BJ124*100</f>
        <v>0</v>
      </c>
      <c r="AM70" s="441">
        <f>+'PE-3'!BK124*100</f>
        <v>0</v>
      </c>
      <c r="AN70" s="441">
        <f>+'PE-3'!BL124*100</f>
        <v>0</v>
      </c>
      <c r="AO70" s="441">
        <f>+'PE-3'!BM124*100</f>
        <v>0</v>
      </c>
      <c r="AP70" s="441">
        <f>+'PE-3'!BN124*100</f>
        <v>0</v>
      </c>
      <c r="AQ70" s="441">
        <f>+'PE-3'!BO124*100</f>
        <v>0</v>
      </c>
      <c r="AR70" s="441">
        <f>+'PE-3'!BP124*100</f>
        <v>0</v>
      </c>
      <c r="AS70" s="441">
        <f>+'PE-3'!BQ124*100</f>
        <v>0</v>
      </c>
      <c r="AT70" s="441">
        <f>+'PE-3'!BR124*100</f>
        <v>0</v>
      </c>
      <c r="AU70" s="441">
        <f>+'PE-3'!BS124*100</f>
        <v>0</v>
      </c>
      <c r="AV70" s="441">
        <f>+'PE-3'!BT124*100</f>
        <v>0</v>
      </c>
      <c r="AW70" s="441">
        <f>+'PE-3'!BU124*100</f>
        <v>0</v>
      </c>
      <c r="AX70" s="441">
        <f>+'PE-3'!BV124*100</f>
        <v>0</v>
      </c>
      <c r="AY70" s="441">
        <f>+'PE-3'!BW124*100</f>
        <v>0</v>
      </c>
      <c r="AZ70" s="441">
        <f>+'PE-3'!BX124*100</f>
        <v>0</v>
      </c>
      <c r="BA70" s="441">
        <f>+'PE-3'!BY124*100</f>
        <v>0</v>
      </c>
      <c r="BB70" s="441">
        <f>+'PE-3'!BZ124*100</f>
        <v>0</v>
      </c>
      <c r="BC70" s="441">
        <f>+'PE-3'!CA124*100</f>
        <v>0</v>
      </c>
      <c r="BD70" s="441">
        <f>+'PE-3'!CB124*100</f>
        <v>0</v>
      </c>
      <c r="BE70" s="441">
        <f>+'PE-3'!CC124*100</f>
        <v>0</v>
      </c>
      <c r="BF70" s="441">
        <f>+'PE-3'!CD124*100</f>
        <v>0</v>
      </c>
      <c r="BG70" s="441">
        <f>+'PE-3'!CE124*100</f>
        <v>0</v>
      </c>
      <c r="BH70" s="441">
        <f>+'PE-3'!CF124*100</f>
        <v>0</v>
      </c>
      <c r="BI70" s="441">
        <f>+'PE-3'!CG124*100</f>
        <v>0</v>
      </c>
      <c r="BJ70" s="441">
        <f>+'PE-3'!CH124*100</f>
        <v>0</v>
      </c>
      <c r="BK70" s="441">
        <f>+'PE-3'!CI124*100</f>
        <v>0</v>
      </c>
    </row>
    <row r="71" spans="1:63">
      <c r="A71" s="423" t="str">
        <f>'R-sgp'!A71</f>
        <v/>
      </c>
      <c r="B71" s="423" t="str">
        <f>+'R-sgp'!B71</f>
        <v/>
      </c>
      <c r="C71" s="431" t="str">
        <f>+'R-sgp'!C71</f>
        <v/>
      </c>
      <c r="D71" s="441">
        <f>+'PE-3'!AB125*100</f>
        <v>0</v>
      </c>
      <c r="E71" s="441">
        <f>+'PE-3'!AC125*100</f>
        <v>0</v>
      </c>
      <c r="F71" s="441">
        <f>+'PE-3'!AD125*100</f>
        <v>0</v>
      </c>
      <c r="G71" s="441">
        <f>+'PE-3'!AE125*100</f>
        <v>0</v>
      </c>
      <c r="H71" s="441">
        <f>+'PE-3'!AF125*100</f>
        <v>0</v>
      </c>
      <c r="I71" s="441">
        <f>+'PE-3'!AG125*100</f>
        <v>0</v>
      </c>
      <c r="J71" s="441">
        <f>+'PE-3'!AH125*100</f>
        <v>0</v>
      </c>
      <c r="K71" s="441">
        <f>+'PE-3'!AI125*100</f>
        <v>0</v>
      </c>
      <c r="L71" s="441">
        <f>+'PE-3'!AJ125*100</f>
        <v>0</v>
      </c>
      <c r="M71" s="441">
        <f>+'PE-3'!AK125*100</f>
        <v>0</v>
      </c>
      <c r="N71" s="441">
        <f>+'PE-3'!AL125*100</f>
        <v>0</v>
      </c>
      <c r="O71" s="441">
        <f>+'PE-3'!AM125*100</f>
        <v>0</v>
      </c>
      <c r="P71" s="441">
        <f>+'PE-3'!AN125*100</f>
        <v>0</v>
      </c>
      <c r="Q71" s="441">
        <f>+'PE-3'!AO125*100</f>
        <v>0</v>
      </c>
      <c r="R71" s="441">
        <f>+'PE-3'!AP125*100</f>
        <v>0</v>
      </c>
      <c r="S71" s="441">
        <f>+'PE-3'!AQ125*100</f>
        <v>0</v>
      </c>
      <c r="T71" s="441">
        <f>+'PE-3'!AR125*100</f>
        <v>0</v>
      </c>
      <c r="U71" s="441">
        <f>+'PE-3'!AS125*100</f>
        <v>0</v>
      </c>
      <c r="V71" s="441">
        <f>+'PE-3'!AT125*100</f>
        <v>0</v>
      </c>
      <c r="W71" s="441">
        <f>+'PE-3'!AU125*100</f>
        <v>0</v>
      </c>
      <c r="X71" s="441">
        <f>+'PE-3'!AV125*100</f>
        <v>0</v>
      </c>
      <c r="Y71" s="441">
        <f>+'PE-3'!AW125*100</f>
        <v>0</v>
      </c>
      <c r="Z71" s="441">
        <f>+'PE-3'!AX125*100</f>
        <v>0</v>
      </c>
      <c r="AA71" s="441">
        <f>+'PE-3'!AY125*100</f>
        <v>0</v>
      </c>
      <c r="AB71" s="441">
        <f>+'PE-3'!AZ125*100</f>
        <v>0</v>
      </c>
      <c r="AC71" s="441">
        <f>+'PE-3'!BA125*100</f>
        <v>0</v>
      </c>
      <c r="AD71" s="441">
        <f>+'PE-3'!BB125*100</f>
        <v>0</v>
      </c>
      <c r="AE71" s="441">
        <f>+'PE-3'!BC125*100</f>
        <v>0</v>
      </c>
      <c r="AF71" s="441">
        <f>+'PE-3'!BD125*100</f>
        <v>0</v>
      </c>
      <c r="AG71" s="441">
        <f>+'PE-3'!BE125*100</f>
        <v>0</v>
      </c>
      <c r="AH71" s="441">
        <f>+'PE-3'!BF125*100</f>
        <v>0</v>
      </c>
      <c r="AI71" s="441">
        <f>+'PE-3'!BG125*100</f>
        <v>0</v>
      </c>
      <c r="AJ71" s="441">
        <f>+'PE-3'!BH125*100</f>
        <v>0</v>
      </c>
      <c r="AK71" s="441">
        <f>+'PE-3'!BI125*100</f>
        <v>0</v>
      </c>
      <c r="AL71" s="441">
        <f>+'PE-3'!BJ125*100</f>
        <v>0</v>
      </c>
      <c r="AM71" s="441">
        <f>+'PE-3'!BK125*100</f>
        <v>0</v>
      </c>
      <c r="AN71" s="441">
        <f>+'PE-3'!BL125*100</f>
        <v>0</v>
      </c>
      <c r="AO71" s="441">
        <f>+'PE-3'!BM125*100</f>
        <v>0</v>
      </c>
      <c r="AP71" s="441">
        <f>+'PE-3'!BN125*100</f>
        <v>0</v>
      </c>
      <c r="AQ71" s="441">
        <f>+'PE-3'!BO125*100</f>
        <v>0</v>
      </c>
      <c r="AR71" s="441">
        <f>+'PE-3'!BP125*100</f>
        <v>0</v>
      </c>
      <c r="AS71" s="441">
        <f>+'PE-3'!BQ125*100</f>
        <v>0</v>
      </c>
      <c r="AT71" s="441">
        <f>+'PE-3'!BR125*100</f>
        <v>0</v>
      </c>
      <c r="AU71" s="441">
        <f>+'PE-3'!BS125*100</f>
        <v>0</v>
      </c>
      <c r="AV71" s="441">
        <f>+'PE-3'!BT125*100</f>
        <v>0</v>
      </c>
      <c r="AW71" s="441">
        <f>+'PE-3'!BU125*100</f>
        <v>0</v>
      </c>
      <c r="AX71" s="441">
        <f>+'PE-3'!BV125*100</f>
        <v>0</v>
      </c>
      <c r="AY71" s="441">
        <f>+'PE-3'!BW125*100</f>
        <v>0</v>
      </c>
      <c r="AZ71" s="441">
        <f>+'PE-3'!BX125*100</f>
        <v>0</v>
      </c>
      <c r="BA71" s="441">
        <f>+'PE-3'!BY125*100</f>
        <v>0</v>
      </c>
      <c r="BB71" s="441">
        <f>+'PE-3'!BZ125*100</f>
        <v>0</v>
      </c>
      <c r="BC71" s="441">
        <f>+'PE-3'!CA125*100</f>
        <v>0</v>
      </c>
      <c r="BD71" s="441">
        <f>+'PE-3'!CB125*100</f>
        <v>0</v>
      </c>
      <c r="BE71" s="441">
        <f>+'PE-3'!CC125*100</f>
        <v>0</v>
      </c>
      <c r="BF71" s="441">
        <f>+'PE-3'!CD125*100</f>
        <v>0</v>
      </c>
      <c r="BG71" s="441">
        <f>+'PE-3'!CE125*100</f>
        <v>0</v>
      </c>
      <c r="BH71" s="441">
        <f>+'PE-3'!CF125*100</f>
        <v>0</v>
      </c>
      <c r="BI71" s="441">
        <f>+'PE-3'!CG125*100</f>
        <v>0</v>
      </c>
      <c r="BJ71" s="441">
        <f>+'PE-3'!CH125*100</f>
        <v>0</v>
      </c>
      <c r="BK71" s="441">
        <f>+'PE-3'!CI125*100</f>
        <v>0</v>
      </c>
    </row>
    <row r="72" spans="1:63">
      <c r="A72" s="423" t="str">
        <f>'R-sgp'!A72</f>
        <v/>
      </c>
      <c r="B72" s="423" t="str">
        <f>+'R-sgp'!B72</f>
        <v/>
      </c>
      <c r="C72" s="431" t="str">
        <f>+'R-sgp'!C72</f>
        <v/>
      </c>
      <c r="D72" s="441">
        <f>+'PE-3'!AB126*100</f>
        <v>0</v>
      </c>
      <c r="E72" s="441">
        <f>+'PE-3'!AC126*100</f>
        <v>0</v>
      </c>
      <c r="F72" s="441">
        <f>+'PE-3'!AD126*100</f>
        <v>0</v>
      </c>
      <c r="G72" s="441">
        <f>+'PE-3'!AE126*100</f>
        <v>0</v>
      </c>
      <c r="H72" s="441">
        <f>+'PE-3'!AF126*100</f>
        <v>0</v>
      </c>
      <c r="I72" s="441">
        <f>+'PE-3'!AG126*100</f>
        <v>0</v>
      </c>
      <c r="J72" s="441">
        <f>+'PE-3'!AH126*100</f>
        <v>0</v>
      </c>
      <c r="K72" s="441">
        <f>+'PE-3'!AI126*100</f>
        <v>0</v>
      </c>
      <c r="L72" s="441">
        <f>+'PE-3'!AJ126*100</f>
        <v>0</v>
      </c>
      <c r="M72" s="441">
        <f>+'PE-3'!AK126*100</f>
        <v>0</v>
      </c>
      <c r="N72" s="441">
        <f>+'PE-3'!AL126*100</f>
        <v>0</v>
      </c>
      <c r="O72" s="441">
        <f>+'PE-3'!AM126*100</f>
        <v>0</v>
      </c>
      <c r="P72" s="441">
        <f>+'PE-3'!AN126*100</f>
        <v>0</v>
      </c>
      <c r="Q72" s="441">
        <f>+'PE-3'!AO126*100</f>
        <v>0</v>
      </c>
      <c r="R72" s="441">
        <f>+'PE-3'!AP126*100</f>
        <v>0</v>
      </c>
      <c r="S72" s="441">
        <f>+'PE-3'!AQ126*100</f>
        <v>0</v>
      </c>
      <c r="T72" s="441">
        <f>+'PE-3'!AR126*100</f>
        <v>0</v>
      </c>
      <c r="U72" s="441">
        <f>+'PE-3'!AS126*100</f>
        <v>0</v>
      </c>
      <c r="V72" s="441">
        <f>+'PE-3'!AT126*100</f>
        <v>0</v>
      </c>
      <c r="W72" s="441">
        <f>+'PE-3'!AU126*100</f>
        <v>0</v>
      </c>
      <c r="X72" s="441">
        <f>+'PE-3'!AV126*100</f>
        <v>0</v>
      </c>
      <c r="Y72" s="441">
        <f>+'PE-3'!AW126*100</f>
        <v>0</v>
      </c>
      <c r="Z72" s="441">
        <f>+'PE-3'!AX126*100</f>
        <v>0</v>
      </c>
      <c r="AA72" s="441">
        <f>+'PE-3'!AY126*100</f>
        <v>0</v>
      </c>
      <c r="AB72" s="441">
        <f>+'PE-3'!AZ126*100</f>
        <v>0</v>
      </c>
      <c r="AC72" s="441">
        <f>+'PE-3'!BA126*100</f>
        <v>0</v>
      </c>
      <c r="AD72" s="441">
        <f>+'PE-3'!BB126*100</f>
        <v>0</v>
      </c>
      <c r="AE72" s="441">
        <f>+'PE-3'!BC126*100</f>
        <v>0</v>
      </c>
      <c r="AF72" s="441">
        <f>+'PE-3'!BD126*100</f>
        <v>0</v>
      </c>
      <c r="AG72" s="441">
        <f>+'PE-3'!BE126*100</f>
        <v>0</v>
      </c>
      <c r="AH72" s="441">
        <f>+'PE-3'!BF126*100</f>
        <v>0</v>
      </c>
      <c r="AI72" s="441">
        <f>+'PE-3'!BG126*100</f>
        <v>0</v>
      </c>
      <c r="AJ72" s="441">
        <f>+'PE-3'!BH126*100</f>
        <v>0</v>
      </c>
      <c r="AK72" s="441">
        <f>+'PE-3'!BI126*100</f>
        <v>0</v>
      </c>
      <c r="AL72" s="441">
        <f>+'PE-3'!BJ126*100</f>
        <v>0</v>
      </c>
      <c r="AM72" s="441">
        <f>+'PE-3'!BK126*100</f>
        <v>0</v>
      </c>
      <c r="AN72" s="441">
        <f>+'PE-3'!BL126*100</f>
        <v>0</v>
      </c>
      <c r="AO72" s="441">
        <f>+'PE-3'!BM126*100</f>
        <v>0</v>
      </c>
      <c r="AP72" s="441">
        <f>+'PE-3'!BN126*100</f>
        <v>0</v>
      </c>
      <c r="AQ72" s="441">
        <f>+'PE-3'!BO126*100</f>
        <v>0</v>
      </c>
      <c r="AR72" s="441">
        <f>+'PE-3'!BP126*100</f>
        <v>0</v>
      </c>
      <c r="AS72" s="441">
        <f>+'PE-3'!BQ126*100</f>
        <v>0</v>
      </c>
      <c r="AT72" s="441">
        <f>+'PE-3'!BR126*100</f>
        <v>0</v>
      </c>
      <c r="AU72" s="441">
        <f>+'PE-3'!BS126*100</f>
        <v>0</v>
      </c>
      <c r="AV72" s="441">
        <f>+'PE-3'!BT126*100</f>
        <v>0</v>
      </c>
      <c r="AW72" s="441">
        <f>+'PE-3'!BU126*100</f>
        <v>0</v>
      </c>
      <c r="AX72" s="441">
        <f>+'PE-3'!BV126*100</f>
        <v>0</v>
      </c>
      <c r="AY72" s="441">
        <f>+'PE-3'!BW126*100</f>
        <v>0</v>
      </c>
      <c r="AZ72" s="441">
        <f>+'PE-3'!BX126*100</f>
        <v>0</v>
      </c>
      <c r="BA72" s="441">
        <f>+'PE-3'!BY126*100</f>
        <v>0</v>
      </c>
      <c r="BB72" s="441">
        <f>+'PE-3'!BZ126*100</f>
        <v>0</v>
      </c>
      <c r="BC72" s="441">
        <f>+'PE-3'!CA126*100</f>
        <v>0</v>
      </c>
      <c r="BD72" s="441">
        <f>+'PE-3'!CB126*100</f>
        <v>0</v>
      </c>
      <c r="BE72" s="441">
        <f>+'PE-3'!CC126*100</f>
        <v>0</v>
      </c>
      <c r="BF72" s="441">
        <f>+'PE-3'!CD126*100</f>
        <v>0</v>
      </c>
      <c r="BG72" s="441">
        <f>+'PE-3'!CE126*100</f>
        <v>0</v>
      </c>
      <c r="BH72" s="441">
        <f>+'PE-3'!CF126*100</f>
        <v>0</v>
      </c>
      <c r="BI72" s="441">
        <f>+'PE-3'!CG126*100</f>
        <v>0</v>
      </c>
      <c r="BJ72" s="441">
        <f>+'PE-3'!CH126*100</f>
        <v>0</v>
      </c>
      <c r="BK72" s="441">
        <f>+'PE-3'!CI126*100</f>
        <v>0</v>
      </c>
    </row>
    <row r="73" spans="1:63">
      <c r="A73" s="423" t="str">
        <f>'R-sgp'!A73</f>
        <v/>
      </c>
      <c r="B73" s="423" t="str">
        <f>+'R-sgp'!B73</f>
        <v/>
      </c>
      <c r="C73" s="431" t="str">
        <f>+'R-sgp'!C73</f>
        <v/>
      </c>
      <c r="D73" s="441">
        <f>+'PE-3'!AB127*100</f>
        <v>0</v>
      </c>
      <c r="E73" s="441">
        <f>+'PE-3'!AC127*100</f>
        <v>0</v>
      </c>
      <c r="F73" s="441">
        <f>+'PE-3'!AD127*100</f>
        <v>0</v>
      </c>
      <c r="G73" s="441">
        <f>+'PE-3'!AE127*100</f>
        <v>0</v>
      </c>
      <c r="H73" s="441">
        <f>+'PE-3'!AF127*100</f>
        <v>0</v>
      </c>
      <c r="I73" s="441">
        <f>+'PE-3'!AG127*100</f>
        <v>0</v>
      </c>
      <c r="J73" s="441">
        <f>+'PE-3'!AH127*100</f>
        <v>0</v>
      </c>
      <c r="K73" s="441">
        <f>+'PE-3'!AI127*100</f>
        <v>0</v>
      </c>
      <c r="L73" s="441">
        <f>+'PE-3'!AJ127*100</f>
        <v>0</v>
      </c>
      <c r="M73" s="441">
        <f>+'PE-3'!AK127*100</f>
        <v>0</v>
      </c>
      <c r="N73" s="441">
        <f>+'PE-3'!AL127*100</f>
        <v>0</v>
      </c>
      <c r="O73" s="441">
        <f>+'PE-3'!AM127*100</f>
        <v>0</v>
      </c>
      <c r="P73" s="441">
        <f>+'PE-3'!AN127*100</f>
        <v>0</v>
      </c>
      <c r="Q73" s="441">
        <f>+'PE-3'!AO127*100</f>
        <v>0</v>
      </c>
      <c r="R73" s="441">
        <f>+'PE-3'!AP127*100</f>
        <v>0</v>
      </c>
      <c r="S73" s="441">
        <f>+'PE-3'!AQ127*100</f>
        <v>0</v>
      </c>
      <c r="T73" s="441">
        <f>+'PE-3'!AR127*100</f>
        <v>0</v>
      </c>
      <c r="U73" s="441">
        <f>+'PE-3'!AS127*100</f>
        <v>0</v>
      </c>
      <c r="V73" s="441">
        <f>+'PE-3'!AT127*100</f>
        <v>0</v>
      </c>
      <c r="W73" s="441">
        <f>+'PE-3'!AU127*100</f>
        <v>0</v>
      </c>
      <c r="X73" s="441">
        <f>+'PE-3'!AV127*100</f>
        <v>0</v>
      </c>
      <c r="Y73" s="441">
        <f>+'PE-3'!AW127*100</f>
        <v>0</v>
      </c>
      <c r="Z73" s="441">
        <f>+'PE-3'!AX127*100</f>
        <v>0</v>
      </c>
      <c r="AA73" s="441">
        <f>+'PE-3'!AY127*100</f>
        <v>0</v>
      </c>
      <c r="AB73" s="441">
        <f>+'PE-3'!AZ127*100</f>
        <v>0</v>
      </c>
      <c r="AC73" s="441">
        <f>+'PE-3'!BA127*100</f>
        <v>0</v>
      </c>
      <c r="AD73" s="441">
        <f>+'PE-3'!BB127*100</f>
        <v>0</v>
      </c>
      <c r="AE73" s="441">
        <f>+'PE-3'!BC127*100</f>
        <v>0</v>
      </c>
      <c r="AF73" s="441">
        <f>+'PE-3'!BD127*100</f>
        <v>0</v>
      </c>
      <c r="AG73" s="441">
        <f>+'PE-3'!BE127*100</f>
        <v>0</v>
      </c>
      <c r="AH73" s="441">
        <f>+'PE-3'!BF127*100</f>
        <v>0</v>
      </c>
      <c r="AI73" s="441">
        <f>+'PE-3'!BG127*100</f>
        <v>0</v>
      </c>
      <c r="AJ73" s="441">
        <f>+'PE-3'!BH127*100</f>
        <v>0</v>
      </c>
      <c r="AK73" s="441">
        <f>+'PE-3'!BI127*100</f>
        <v>0</v>
      </c>
      <c r="AL73" s="441">
        <f>+'PE-3'!BJ127*100</f>
        <v>0</v>
      </c>
      <c r="AM73" s="441">
        <f>+'PE-3'!BK127*100</f>
        <v>0</v>
      </c>
      <c r="AN73" s="441">
        <f>+'PE-3'!BL127*100</f>
        <v>0</v>
      </c>
      <c r="AO73" s="441">
        <f>+'PE-3'!BM127*100</f>
        <v>0</v>
      </c>
      <c r="AP73" s="441">
        <f>+'PE-3'!BN127*100</f>
        <v>0</v>
      </c>
      <c r="AQ73" s="441">
        <f>+'PE-3'!BO127*100</f>
        <v>0</v>
      </c>
      <c r="AR73" s="441">
        <f>+'PE-3'!BP127*100</f>
        <v>0</v>
      </c>
      <c r="AS73" s="441">
        <f>+'PE-3'!BQ127*100</f>
        <v>0</v>
      </c>
      <c r="AT73" s="441">
        <f>+'PE-3'!BR127*100</f>
        <v>0</v>
      </c>
      <c r="AU73" s="441">
        <f>+'PE-3'!BS127*100</f>
        <v>0</v>
      </c>
      <c r="AV73" s="441">
        <f>+'PE-3'!BT127*100</f>
        <v>0</v>
      </c>
      <c r="AW73" s="441">
        <f>+'PE-3'!BU127*100</f>
        <v>0</v>
      </c>
      <c r="AX73" s="441">
        <f>+'PE-3'!BV127*100</f>
        <v>0</v>
      </c>
      <c r="AY73" s="441">
        <f>+'PE-3'!BW127*100</f>
        <v>0</v>
      </c>
      <c r="AZ73" s="441">
        <f>+'PE-3'!BX127*100</f>
        <v>0</v>
      </c>
      <c r="BA73" s="441">
        <f>+'PE-3'!BY127*100</f>
        <v>0</v>
      </c>
      <c r="BB73" s="441">
        <f>+'PE-3'!BZ127*100</f>
        <v>0</v>
      </c>
      <c r="BC73" s="441">
        <f>+'PE-3'!CA127*100</f>
        <v>0</v>
      </c>
      <c r="BD73" s="441">
        <f>+'PE-3'!CB127*100</f>
        <v>0</v>
      </c>
      <c r="BE73" s="441">
        <f>+'PE-3'!CC127*100</f>
        <v>0</v>
      </c>
      <c r="BF73" s="441">
        <f>+'PE-3'!CD127*100</f>
        <v>0</v>
      </c>
      <c r="BG73" s="441">
        <f>+'PE-3'!CE127*100</f>
        <v>0</v>
      </c>
      <c r="BH73" s="441">
        <f>+'PE-3'!CF127*100</f>
        <v>0</v>
      </c>
      <c r="BI73" s="441">
        <f>+'PE-3'!CG127*100</f>
        <v>0</v>
      </c>
      <c r="BJ73" s="441">
        <f>+'PE-3'!CH127*100</f>
        <v>0</v>
      </c>
      <c r="BK73" s="441">
        <f>+'PE-3'!CI127*100</f>
        <v>0</v>
      </c>
    </row>
    <row r="74" spans="1:63">
      <c r="A74" s="423" t="str">
        <f>'R-sgp'!A74</f>
        <v/>
      </c>
      <c r="B74" s="423" t="str">
        <f>+'R-sgp'!B74</f>
        <v/>
      </c>
      <c r="C74" s="431" t="str">
        <f>+'R-sgp'!C74</f>
        <v/>
      </c>
      <c r="D74" s="441">
        <f>+'PE-3'!AB128*100</f>
        <v>0</v>
      </c>
      <c r="E74" s="441">
        <f>+'PE-3'!AC128*100</f>
        <v>0</v>
      </c>
      <c r="F74" s="441">
        <f>+'PE-3'!AD128*100</f>
        <v>0</v>
      </c>
      <c r="G74" s="441">
        <f>+'PE-3'!AE128*100</f>
        <v>0</v>
      </c>
      <c r="H74" s="441">
        <f>+'PE-3'!AF128*100</f>
        <v>0</v>
      </c>
      <c r="I74" s="441">
        <f>+'PE-3'!AG128*100</f>
        <v>0</v>
      </c>
      <c r="J74" s="441">
        <f>+'PE-3'!AH128*100</f>
        <v>0</v>
      </c>
      <c r="K74" s="441">
        <f>+'PE-3'!AI128*100</f>
        <v>0</v>
      </c>
      <c r="L74" s="441">
        <f>+'PE-3'!AJ128*100</f>
        <v>0</v>
      </c>
      <c r="M74" s="441">
        <f>+'PE-3'!AK128*100</f>
        <v>0</v>
      </c>
      <c r="N74" s="441">
        <f>+'PE-3'!AL128*100</f>
        <v>0</v>
      </c>
      <c r="O74" s="441">
        <f>+'PE-3'!AM128*100</f>
        <v>0</v>
      </c>
      <c r="P74" s="441">
        <f>+'PE-3'!AN128*100</f>
        <v>0</v>
      </c>
      <c r="Q74" s="441">
        <f>+'PE-3'!AO128*100</f>
        <v>0</v>
      </c>
      <c r="R74" s="441">
        <f>+'PE-3'!AP128*100</f>
        <v>0</v>
      </c>
      <c r="S74" s="441">
        <f>+'PE-3'!AQ128*100</f>
        <v>0</v>
      </c>
      <c r="T74" s="441">
        <f>+'PE-3'!AR128*100</f>
        <v>0</v>
      </c>
      <c r="U74" s="441">
        <f>+'PE-3'!AS128*100</f>
        <v>0</v>
      </c>
      <c r="V74" s="441">
        <f>+'PE-3'!AT128*100</f>
        <v>0</v>
      </c>
      <c r="W74" s="441">
        <f>+'PE-3'!AU128*100</f>
        <v>0</v>
      </c>
      <c r="X74" s="441">
        <f>+'PE-3'!AV128*100</f>
        <v>0</v>
      </c>
      <c r="Y74" s="441">
        <f>+'PE-3'!AW128*100</f>
        <v>0</v>
      </c>
      <c r="Z74" s="441">
        <f>+'PE-3'!AX128*100</f>
        <v>0</v>
      </c>
      <c r="AA74" s="441">
        <f>+'PE-3'!AY128*100</f>
        <v>0</v>
      </c>
      <c r="AB74" s="441">
        <f>+'PE-3'!AZ128*100</f>
        <v>0</v>
      </c>
      <c r="AC74" s="441">
        <f>+'PE-3'!BA128*100</f>
        <v>0</v>
      </c>
      <c r="AD74" s="441">
        <f>+'PE-3'!BB128*100</f>
        <v>0</v>
      </c>
      <c r="AE74" s="441">
        <f>+'PE-3'!BC128*100</f>
        <v>0</v>
      </c>
      <c r="AF74" s="441">
        <f>+'PE-3'!BD128*100</f>
        <v>0</v>
      </c>
      <c r="AG74" s="441">
        <f>+'PE-3'!BE128*100</f>
        <v>0</v>
      </c>
      <c r="AH74" s="441">
        <f>+'PE-3'!BF128*100</f>
        <v>0</v>
      </c>
      <c r="AI74" s="441">
        <f>+'PE-3'!BG128*100</f>
        <v>0</v>
      </c>
      <c r="AJ74" s="441">
        <f>+'PE-3'!BH128*100</f>
        <v>0</v>
      </c>
      <c r="AK74" s="441">
        <f>+'PE-3'!BI128*100</f>
        <v>0</v>
      </c>
      <c r="AL74" s="441">
        <f>+'PE-3'!BJ128*100</f>
        <v>0</v>
      </c>
      <c r="AM74" s="441">
        <f>+'PE-3'!BK128*100</f>
        <v>0</v>
      </c>
      <c r="AN74" s="441">
        <f>+'PE-3'!BL128*100</f>
        <v>0</v>
      </c>
      <c r="AO74" s="441">
        <f>+'PE-3'!BM128*100</f>
        <v>0</v>
      </c>
      <c r="AP74" s="441">
        <f>+'PE-3'!BN128*100</f>
        <v>0</v>
      </c>
      <c r="AQ74" s="441">
        <f>+'PE-3'!BO128*100</f>
        <v>0</v>
      </c>
      <c r="AR74" s="441">
        <f>+'PE-3'!BP128*100</f>
        <v>0</v>
      </c>
      <c r="AS74" s="441">
        <f>+'PE-3'!BQ128*100</f>
        <v>0</v>
      </c>
      <c r="AT74" s="441">
        <f>+'PE-3'!BR128*100</f>
        <v>0</v>
      </c>
      <c r="AU74" s="441">
        <f>+'PE-3'!BS128*100</f>
        <v>0</v>
      </c>
      <c r="AV74" s="441">
        <f>+'PE-3'!BT128*100</f>
        <v>0</v>
      </c>
      <c r="AW74" s="441">
        <f>+'PE-3'!BU128*100</f>
        <v>0</v>
      </c>
      <c r="AX74" s="441">
        <f>+'PE-3'!BV128*100</f>
        <v>0</v>
      </c>
      <c r="AY74" s="441">
        <f>+'PE-3'!BW128*100</f>
        <v>0</v>
      </c>
      <c r="AZ74" s="441">
        <f>+'PE-3'!BX128*100</f>
        <v>0</v>
      </c>
      <c r="BA74" s="441">
        <f>+'PE-3'!BY128*100</f>
        <v>0</v>
      </c>
      <c r="BB74" s="441">
        <f>+'PE-3'!BZ128*100</f>
        <v>0</v>
      </c>
      <c r="BC74" s="441">
        <f>+'PE-3'!CA128*100</f>
        <v>0</v>
      </c>
      <c r="BD74" s="441">
        <f>+'PE-3'!CB128*100</f>
        <v>0</v>
      </c>
      <c r="BE74" s="441">
        <f>+'PE-3'!CC128*100</f>
        <v>0</v>
      </c>
      <c r="BF74" s="441">
        <f>+'PE-3'!CD128*100</f>
        <v>0</v>
      </c>
      <c r="BG74" s="441">
        <f>+'PE-3'!CE128*100</f>
        <v>0</v>
      </c>
      <c r="BH74" s="441">
        <f>+'PE-3'!CF128*100</f>
        <v>0</v>
      </c>
      <c r="BI74" s="441">
        <f>+'PE-3'!CG128*100</f>
        <v>0</v>
      </c>
      <c r="BJ74" s="441">
        <f>+'PE-3'!CH128*100</f>
        <v>0</v>
      </c>
      <c r="BK74" s="441">
        <f>+'PE-3'!CI128*100</f>
        <v>0</v>
      </c>
    </row>
    <row r="75" spans="1:63">
      <c r="A75" s="423" t="str">
        <f>'R-sgp'!A75</f>
        <v/>
      </c>
      <c r="B75" s="423" t="str">
        <f>+'R-sgp'!B75</f>
        <v/>
      </c>
      <c r="C75" s="431" t="str">
        <f>+'R-sgp'!C75</f>
        <v/>
      </c>
      <c r="D75" s="441">
        <f>+'PE-3'!AB129*100</f>
        <v>0</v>
      </c>
      <c r="E75" s="441">
        <f>+'PE-3'!AC129*100</f>
        <v>0</v>
      </c>
      <c r="F75" s="441">
        <f>+'PE-3'!AD129*100</f>
        <v>0</v>
      </c>
      <c r="G75" s="441">
        <f>+'PE-3'!AE129*100</f>
        <v>0</v>
      </c>
      <c r="H75" s="441">
        <f>+'PE-3'!AF129*100</f>
        <v>0</v>
      </c>
      <c r="I75" s="441">
        <f>+'PE-3'!AG129*100</f>
        <v>0</v>
      </c>
      <c r="J75" s="441">
        <f>+'PE-3'!AH129*100</f>
        <v>0</v>
      </c>
      <c r="K75" s="441">
        <f>+'PE-3'!AI129*100</f>
        <v>0</v>
      </c>
      <c r="L75" s="441">
        <f>+'PE-3'!AJ129*100</f>
        <v>0</v>
      </c>
      <c r="M75" s="441">
        <f>+'PE-3'!AK129*100</f>
        <v>0</v>
      </c>
      <c r="N75" s="441">
        <f>+'PE-3'!AL129*100</f>
        <v>0</v>
      </c>
      <c r="O75" s="441">
        <f>+'PE-3'!AM129*100</f>
        <v>0</v>
      </c>
      <c r="P75" s="441">
        <f>+'PE-3'!AN129*100</f>
        <v>0</v>
      </c>
      <c r="Q75" s="441">
        <f>+'PE-3'!AO129*100</f>
        <v>0</v>
      </c>
      <c r="R75" s="441">
        <f>+'PE-3'!AP129*100</f>
        <v>0</v>
      </c>
      <c r="S75" s="441">
        <f>+'PE-3'!AQ129*100</f>
        <v>0</v>
      </c>
      <c r="T75" s="441">
        <f>+'PE-3'!AR129*100</f>
        <v>0</v>
      </c>
      <c r="U75" s="441">
        <f>+'PE-3'!AS129*100</f>
        <v>0</v>
      </c>
      <c r="V75" s="441">
        <f>+'PE-3'!AT129*100</f>
        <v>0</v>
      </c>
      <c r="W75" s="441">
        <f>+'PE-3'!AU129*100</f>
        <v>0</v>
      </c>
      <c r="X75" s="441">
        <f>+'PE-3'!AV129*100</f>
        <v>0</v>
      </c>
      <c r="Y75" s="441">
        <f>+'PE-3'!AW129*100</f>
        <v>0</v>
      </c>
      <c r="Z75" s="441">
        <f>+'PE-3'!AX129*100</f>
        <v>0</v>
      </c>
      <c r="AA75" s="441">
        <f>+'PE-3'!AY129*100</f>
        <v>0</v>
      </c>
      <c r="AB75" s="441">
        <f>+'PE-3'!AZ129*100</f>
        <v>0</v>
      </c>
      <c r="AC75" s="441">
        <f>+'PE-3'!BA129*100</f>
        <v>0</v>
      </c>
      <c r="AD75" s="441">
        <f>+'PE-3'!BB129*100</f>
        <v>0</v>
      </c>
      <c r="AE75" s="441">
        <f>+'PE-3'!BC129*100</f>
        <v>0</v>
      </c>
      <c r="AF75" s="441">
        <f>+'PE-3'!BD129*100</f>
        <v>0</v>
      </c>
      <c r="AG75" s="441">
        <f>+'PE-3'!BE129*100</f>
        <v>0</v>
      </c>
      <c r="AH75" s="441">
        <f>+'PE-3'!BF129*100</f>
        <v>0</v>
      </c>
      <c r="AI75" s="441">
        <f>+'PE-3'!BG129*100</f>
        <v>0</v>
      </c>
      <c r="AJ75" s="441">
        <f>+'PE-3'!BH129*100</f>
        <v>0</v>
      </c>
      <c r="AK75" s="441">
        <f>+'PE-3'!BI129*100</f>
        <v>0</v>
      </c>
      <c r="AL75" s="441">
        <f>+'PE-3'!BJ129*100</f>
        <v>0</v>
      </c>
      <c r="AM75" s="441">
        <f>+'PE-3'!BK129*100</f>
        <v>0</v>
      </c>
      <c r="AN75" s="441">
        <f>+'PE-3'!BL129*100</f>
        <v>0</v>
      </c>
      <c r="AO75" s="441">
        <f>+'PE-3'!BM129*100</f>
        <v>0</v>
      </c>
      <c r="AP75" s="441">
        <f>+'PE-3'!BN129*100</f>
        <v>0</v>
      </c>
      <c r="AQ75" s="441">
        <f>+'PE-3'!BO129*100</f>
        <v>0</v>
      </c>
      <c r="AR75" s="441">
        <f>+'PE-3'!BP129*100</f>
        <v>0</v>
      </c>
      <c r="AS75" s="441">
        <f>+'PE-3'!BQ129*100</f>
        <v>0</v>
      </c>
      <c r="AT75" s="441">
        <f>+'PE-3'!BR129*100</f>
        <v>0</v>
      </c>
      <c r="AU75" s="441">
        <f>+'PE-3'!BS129*100</f>
        <v>0</v>
      </c>
      <c r="AV75" s="441">
        <f>+'PE-3'!BT129*100</f>
        <v>0</v>
      </c>
      <c r="AW75" s="441">
        <f>+'PE-3'!BU129*100</f>
        <v>0</v>
      </c>
      <c r="AX75" s="441">
        <f>+'PE-3'!BV129*100</f>
        <v>0</v>
      </c>
      <c r="AY75" s="441">
        <f>+'PE-3'!BW129*100</f>
        <v>0</v>
      </c>
      <c r="AZ75" s="441">
        <f>+'PE-3'!BX129*100</f>
        <v>0</v>
      </c>
      <c r="BA75" s="441">
        <f>+'PE-3'!BY129*100</f>
        <v>0</v>
      </c>
      <c r="BB75" s="441">
        <f>+'PE-3'!BZ129*100</f>
        <v>0</v>
      </c>
      <c r="BC75" s="441">
        <f>+'PE-3'!CA129*100</f>
        <v>0</v>
      </c>
      <c r="BD75" s="441">
        <f>+'PE-3'!CB129*100</f>
        <v>0</v>
      </c>
      <c r="BE75" s="441">
        <f>+'PE-3'!CC129*100</f>
        <v>0</v>
      </c>
      <c r="BF75" s="441">
        <f>+'PE-3'!CD129*100</f>
        <v>0</v>
      </c>
      <c r="BG75" s="441">
        <f>+'PE-3'!CE129*100</f>
        <v>0</v>
      </c>
      <c r="BH75" s="441">
        <f>+'PE-3'!CF129*100</f>
        <v>0</v>
      </c>
      <c r="BI75" s="441">
        <f>+'PE-3'!CG129*100</f>
        <v>0</v>
      </c>
      <c r="BJ75" s="441">
        <f>+'PE-3'!CH129*100</f>
        <v>0</v>
      </c>
      <c r="BK75" s="441">
        <f>+'PE-3'!CI129*100</f>
        <v>0</v>
      </c>
    </row>
    <row r="76" spans="1:63">
      <c r="A76" s="423" t="str">
        <f>'R-sgp'!A76</f>
        <v/>
      </c>
      <c r="B76" s="423" t="str">
        <f>+'R-sgp'!B76</f>
        <v/>
      </c>
      <c r="C76" s="431" t="str">
        <f>+'R-sgp'!C76</f>
        <v/>
      </c>
      <c r="D76" s="441">
        <f>+'PE-3'!AB130*100</f>
        <v>0</v>
      </c>
      <c r="E76" s="441">
        <f>+'PE-3'!AC130*100</f>
        <v>0</v>
      </c>
      <c r="F76" s="441">
        <f>+'PE-3'!AD130*100</f>
        <v>0</v>
      </c>
      <c r="G76" s="441">
        <f>+'PE-3'!AE130*100</f>
        <v>0</v>
      </c>
      <c r="H76" s="441">
        <f>+'PE-3'!AF130*100</f>
        <v>0</v>
      </c>
      <c r="I76" s="441">
        <f>+'PE-3'!AG130*100</f>
        <v>0</v>
      </c>
      <c r="J76" s="441">
        <f>+'PE-3'!AH130*100</f>
        <v>0</v>
      </c>
      <c r="K76" s="441">
        <f>+'PE-3'!AI130*100</f>
        <v>0</v>
      </c>
      <c r="L76" s="441">
        <f>+'PE-3'!AJ130*100</f>
        <v>0</v>
      </c>
      <c r="M76" s="441">
        <f>+'PE-3'!AK130*100</f>
        <v>0</v>
      </c>
      <c r="N76" s="441">
        <f>+'PE-3'!AL130*100</f>
        <v>0</v>
      </c>
      <c r="O76" s="441">
        <f>+'PE-3'!AM130*100</f>
        <v>0</v>
      </c>
      <c r="P76" s="441">
        <f>+'PE-3'!AN130*100</f>
        <v>0</v>
      </c>
      <c r="Q76" s="441">
        <f>+'PE-3'!AO130*100</f>
        <v>0</v>
      </c>
      <c r="R76" s="441">
        <f>+'PE-3'!AP130*100</f>
        <v>0</v>
      </c>
      <c r="S76" s="441">
        <f>+'PE-3'!AQ130*100</f>
        <v>0</v>
      </c>
      <c r="T76" s="441">
        <f>+'PE-3'!AR130*100</f>
        <v>0</v>
      </c>
      <c r="U76" s="441">
        <f>+'PE-3'!AS130*100</f>
        <v>0</v>
      </c>
      <c r="V76" s="441">
        <f>+'PE-3'!AT130*100</f>
        <v>0</v>
      </c>
      <c r="W76" s="441">
        <f>+'PE-3'!AU130*100</f>
        <v>0</v>
      </c>
      <c r="X76" s="441">
        <f>+'PE-3'!AV130*100</f>
        <v>0</v>
      </c>
      <c r="Y76" s="441">
        <f>+'PE-3'!AW130*100</f>
        <v>0</v>
      </c>
      <c r="Z76" s="441">
        <f>+'PE-3'!AX130*100</f>
        <v>0</v>
      </c>
      <c r="AA76" s="441">
        <f>+'PE-3'!AY130*100</f>
        <v>0</v>
      </c>
      <c r="AB76" s="441">
        <f>+'PE-3'!AZ130*100</f>
        <v>0</v>
      </c>
      <c r="AC76" s="441">
        <f>+'PE-3'!BA130*100</f>
        <v>0</v>
      </c>
      <c r="AD76" s="441">
        <f>+'PE-3'!BB130*100</f>
        <v>0</v>
      </c>
      <c r="AE76" s="441">
        <f>+'PE-3'!BC130*100</f>
        <v>0</v>
      </c>
      <c r="AF76" s="441">
        <f>+'PE-3'!BD130*100</f>
        <v>0</v>
      </c>
      <c r="AG76" s="441">
        <f>+'PE-3'!BE130*100</f>
        <v>0</v>
      </c>
      <c r="AH76" s="441">
        <f>+'PE-3'!BF130*100</f>
        <v>0</v>
      </c>
      <c r="AI76" s="441">
        <f>+'PE-3'!BG130*100</f>
        <v>0</v>
      </c>
      <c r="AJ76" s="441">
        <f>+'PE-3'!BH130*100</f>
        <v>0</v>
      </c>
      <c r="AK76" s="441">
        <f>+'PE-3'!BI130*100</f>
        <v>0</v>
      </c>
      <c r="AL76" s="441">
        <f>+'PE-3'!BJ130*100</f>
        <v>0</v>
      </c>
      <c r="AM76" s="441">
        <f>+'PE-3'!BK130*100</f>
        <v>0</v>
      </c>
      <c r="AN76" s="441">
        <f>+'PE-3'!BL130*100</f>
        <v>0</v>
      </c>
      <c r="AO76" s="441">
        <f>+'PE-3'!BM130*100</f>
        <v>0</v>
      </c>
      <c r="AP76" s="441">
        <f>+'PE-3'!BN130*100</f>
        <v>0</v>
      </c>
      <c r="AQ76" s="441">
        <f>+'PE-3'!BO130*100</f>
        <v>0</v>
      </c>
      <c r="AR76" s="441">
        <f>+'PE-3'!BP130*100</f>
        <v>0</v>
      </c>
      <c r="AS76" s="441">
        <f>+'PE-3'!BQ130*100</f>
        <v>0</v>
      </c>
      <c r="AT76" s="441">
        <f>+'PE-3'!BR130*100</f>
        <v>0</v>
      </c>
      <c r="AU76" s="441">
        <f>+'PE-3'!BS130*100</f>
        <v>0</v>
      </c>
      <c r="AV76" s="441">
        <f>+'PE-3'!BT130*100</f>
        <v>0</v>
      </c>
      <c r="AW76" s="441">
        <f>+'PE-3'!BU130*100</f>
        <v>0</v>
      </c>
      <c r="AX76" s="441">
        <f>+'PE-3'!BV130*100</f>
        <v>0</v>
      </c>
      <c r="AY76" s="441">
        <f>+'PE-3'!BW130*100</f>
        <v>0</v>
      </c>
      <c r="AZ76" s="441">
        <f>+'PE-3'!BX130*100</f>
        <v>0</v>
      </c>
      <c r="BA76" s="441">
        <f>+'PE-3'!BY130*100</f>
        <v>0</v>
      </c>
      <c r="BB76" s="441">
        <f>+'PE-3'!BZ130*100</f>
        <v>0</v>
      </c>
      <c r="BC76" s="441">
        <f>+'PE-3'!CA130*100</f>
        <v>0</v>
      </c>
      <c r="BD76" s="441">
        <f>+'PE-3'!CB130*100</f>
        <v>0</v>
      </c>
      <c r="BE76" s="441">
        <f>+'PE-3'!CC130*100</f>
        <v>0</v>
      </c>
      <c r="BF76" s="441">
        <f>+'PE-3'!CD130*100</f>
        <v>0</v>
      </c>
      <c r="BG76" s="441">
        <f>+'PE-3'!CE130*100</f>
        <v>0</v>
      </c>
      <c r="BH76" s="441">
        <f>+'PE-3'!CF130*100</f>
        <v>0</v>
      </c>
      <c r="BI76" s="441">
        <f>+'PE-3'!CG130*100</f>
        <v>0</v>
      </c>
      <c r="BJ76" s="441">
        <f>+'PE-3'!CH130*100</f>
        <v>0</v>
      </c>
      <c r="BK76" s="441">
        <f>+'PE-3'!CI130*100</f>
        <v>0</v>
      </c>
    </row>
    <row r="77" spans="1:63">
      <c r="A77" s="423" t="str">
        <f>'R-sgp'!A77</f>
        <v/>
      </c>
      <c r="B77" s="423" t="str">
        <f>+'R-sgp'!B77</f>
        <v/>
      </c>
      <c r="C77" s="431" t="str">
        <f>+'R-sgp'!C77</f>
        <v/>
      </c>
      <c r="D77" s="441">
        <f>+'PE-3'!AB131*100</f>
        <v>0</v>
      </c>
      <c r="E77" s="441">
        <f>+'PE-3'!AC131*100</f>
        <v>0</v>
      </c>
      <c r="F77" s="441">
        <f>+'PE-3'!AD131*100</f>
        <v>0</v>
      </c>
      <c r="G77" s="441">
        <f>+'PE-3'!AE131*100</f>
        <v>0</v>
      </c>
      <c r="H77" s="441">
        <f>+'PE-3'!AF131*100</f>
        <v>0</v>
      </c>
      <c r="I77" s="441">
        <f>+'PE-3'!AG131*100</f>
        <v>0</v>
      </c>
      <c r="J77" s="441">
        <f>+'PE-3'!AH131*100</f>
        <v>0</v>
      </c>
      <c r="K77" s="441">
        <f>+'PE-3'!AI131*100</f>
        <v>0</v>
      </c>
      <c r="L77" s="441">
        <f>+'PE-3'!AJ131*100</f>
        <v>0</v>
      </c>
      <c r="M77" s="441">
        <f>+'PE-3'!AK131*100</f>
        <v>0</v>
      </c>
      <c r="N77" s="441">
        <f>+'PE-3'!AL131*100</f>
        <v>0</v>
      </c>
      <c r="O77" s="441">
        <f>+'PE-3'!AM131*100</f>
        <v>0</v>
      </c>
      <c r="P77" s="441">
        <f>+'PE-3'!AN131*100</f>
        <v>0</v>
      </c>
      <c r="Q77" s="441">
        <f>+'PE-3'!AO131*100</f>
        <v>0</v>
      </c>
      <c r="R77" s="441">
        <f>+'PE-3'!AP131*100</f>
        <v>0</v>
      </c>
      <c r="S77" s="441">
        <f>+'PE-3'!AQ131*100</f>
        <v>0</v>
      </c>
      <c r="T77" s="441">
        <f>+'PE-3'!AR131*100</f>
        <v>0</v>
      </c>
      <c r="U77" s="441">
        <f>+'PE-3'!AS131*100</f>
        <v>0</v>
      </c>
      <c r="V77" s="441">
        <f>+'PE-3'!AT131*100</f>
        <v>0</v>
      </c>
      <c r="W77" s="441">
        <f>+'PE-3'!AU131*100</f>
        <v>0</v>
      </c>
      <c r="X77" s="441">
        <f>+'PE-3'!AV131*100</f>
        <v>0</v>
      </c>
      <c r="Y77" s="441">
        <f>+'PE-3'!AW131*100</f>
        <v>0</v>
      </c>
      <c r="Z77" s="441">
        <f>+'PE-3'!AX131*100</f>
        <v>0</v>
      </c>
      <c r="AA77" s="441">
        <f>+'PE-3'!AY131*100</f>
        <v>0</v>
      </c>
      <c r="AB77" s="441">
        <f>+'PE-3'!AZ131*100</f>
        <v>0</v>
      </c>
      <c r="AC77" s="441">
        <f>+'PE-3'!BA131*100</f>
        <v>0</v>
      </c>
      <c r="AD77" s="441">
        <f>+'PE-3'!BB131*100</f>
        <v>0</v>
      </c>
      <c r="AE77" s="441">
        <f>+'PE-3'!BC131*100</f>
        <v>0</v>
      </c>
      <c r="AF77" s="441">
        <f>+'PE-3'!BD131*100</f>
        <v>0</v>
      </c>
      <c r="AG77" s="441">
        <f>+'PE-3'!BE131*100</f>
        <v>0</v>
      </c>
      <c r="AH77" s="441">
        <f>+'PE-3'!BF131*100</f>
        <v>0</v>
      </c>
      <c r="AI77" s="441">
        <f>+'PE-3'!BG131*100</f>
        <v>0</v>
      </c>
      <c r="AJ77" s="441">
        <f>+'PE-3'!BH131*100</f>
        <v>0</v>
      </c>
      <c r="AK77" s="441">
        <f>+'PE-3'!BI131*100</f>
        <v>0</v>
      </c>
      <c r="AL77" s="441">
        <f>+'PE-3'!BJ131*100</f>
        <v>0</v>
      </c>
      <c r="AM77" s="441">
        <f>+'PE-3'!BK131*100</f>
        <v>0</v>
      </c>
      <c r="AN77" s="441">
        <f>+'PE-3'!BL131*100</f>
        <v>0</v>
      </c>
      <c r="AO77" s="441">
        <f>+'PE-3'!BM131*100</f>
        <v>0</v>
      </c>
      <c r="AP77" s="441">
        <f>+'PE-3'!BN131*100</f>
        <v>0</v>
      </c>
      <c r="AQ77" s="441">
        <f>+'PE-3'!BO131*100</f>
        <v>0</v>
      </c>
      <c r="AR77" s="441">
        <f>+'PE-3'!BP131*100</f>
        <v>0</v>
      </c>
      <c r="AS77" s="441">
        <f>+'PE-3'!BQ131*100</f>
        <v>0</v>
      </c>
      <c r="AT77" s="441">
        <f>+'PE-3'!BR131*100</f>
        <v>0</v>
      </c>
      <c r="AU77" s="441">
        <f>+'PE-3'!BS131*100</f>
        <v>0</v>
      </c>
      <c r="AV77" s="441">
        <f>+'PE-3'!BT131*100</f>
        <v>0</v>
      </c>
      <c r="AW77" s="441">
        <f>+'PE-3'!BU131*100</f>
        <v>0</v>
      </c>
      <c r="AX77" s="441">
        <f>+'PE-3'!BV131*100</f>
        <v>0</v>
      </c>
      <c r="AY77" s="441">
        <f>+'PE-3'!BW131*100</f>
        <v>0</v>
      </c>
      <c r="AZ77" s="441">
        <f>+'PE-3'!BX131*100</f>
        <v>0</v>
      </c>
      <c r="BA77" s="441">
        <f>+'PE-3'!BY131*100</f>
        <v>0</v>
      </c>
      <c r="BB77" s="441">
        <f>+'PE-3'!BZ131*100</f>
        <v>0</v>
      </c>
      <c r="BC77" s="441">
        <f>+'PE-3'!CA131*100</f>
        <v>0</v>
      </c>
      <c r="BD77" s="441">
        <f>+'PE-3'!CB131*100</f>
        <v>0</v>
      </c>
      <c r="BE77" s="441">
        <f>+'PE-3'!CC131*100</f>
        <v>0</v>
      </c>
      <c r="BF77" s="441">
        <f>+'PE-3'!CD131*100</f>
        <v>0</v>
      </c>
      <c r="BG77" s="441">
        <f>+'PE-3'!CE131*100</f>
        <v>0</v>
      </c>
      <c r="BH77" s="441">
        <f>+'PE-3'!CF131*100</f>
        <v>0</v>
      </c>
      <c r="BI77" s="441">
        <f>+'PE-3'!CG131*100</f>
        <v>0</v>
      </c>
      <c r="BJ77" s="441">
        <f>+'PE-3'!CH131*100</f>
        <v>0</v>
      </c>
      <c r="BK77" s="441">
        <f>+'PE-3'!CI131*100</f>
        <v>0</v>
      </c>
    </row>
    <row r="78" spans="1:63">
      <c r="A78" s="423" t="str">
        <f>'R-sgp'!A78</f>
        <v/>
      </c>
      <c r="B78" s="423" t="str">
        <f>+'R-sgp'!B78</f>
        <v/>
      </c>
      <c r="C78" s="431" t="str">
        <f>+'R-sgp'!C78</f>
        <v/>
      </c>
      <c r="D78" s="441">
        <f>+'PE-3'!AB132*100</f>
        <v>0</v>
      </c>
      <c r="E78" s="441">
        <f>+'PE-3'!AC132*100</f>
        <v>0</v>
      </c>
      <c r="F78" s="441">
        <f>+'PE-3'!AD132*100</f>
        <v>0</v>
      </c>
      <c r="G78" s="441">
        <f>+'PE-3'!AE132*100</f>
        <v>0</v>
      </c>
      <c r="H78" s="441">
        <f>+'PE-3'!AF132*100</f>
        <v>0</v>
      </c>
      <c r="I78" s="441">
        <f>+'PE-3'!AG132*100</f>
        <v>0</v>
      </c>
      <c r="J78" s="441">
        <f>+'PE-3'!AH132*100</f>
        <v>0</v>
      </c>
      <c r="K78" s="441">
        <f>+'PE-3'!AI132*100</f>
        <v>0</v>
      </c>
      <c r="L78" s="441">
        <f>+'PE-3'!AJ132*100</f>
        <v>0</v>
      </c>
      <c r="M78" s="441">
        <f>+'PE-3'!AK132*100</f>
        <v>0</v>
      </c>
      <c r="N78" s="441">
        <f>+'PE-3'!AL132*100</f>
        <v>0</v>
      </c>
      <c r="O78" s="441">
        <f>+'PE-3'!AM132*100</f>
        <v>0</v>
      </c>
      <c r="P78" s="441">
        <f>+'PE-3'!AN132*100</f>
        <v>0</v>
      </c>
      <c r="Q78" s="441">
        <f>+'PE-3'!AO132*100</f>
        <v>0</v>
      </c>
      <c r="R78" s="441">
        <f>+'PE-3'!AP132*100</f>
        <v>0</v>
      </c>
      <c r="S78" s="441">
        <f>+'PE-3'!AQ132*100</f>
        <v>0</v>
      </c>
      <c r="T78" s="441">
        <f>+'PE-3'!AR132*100</f>
        <v>0</v>
      </c>
      <c r="U78" s="441">
        <f>+'PE-3'!AS132*100</f>
        <v>0</v>
      </c>
      <c r="V78" s="441">
        <f>+'PE-3'!AT132*100</f>
        <v>0</v>
      </c>
      <c r="W78" s="441">
        <f>+'PE-3'!AU132*100</f>
        <v>0</v>
      </c>
      <c r="X78" s="441">
        <f>+'PE-3'!AV132*100</f>
        <v>0</v>
      </c>
      <c r="Y78" s="441">
        <f>+'PE-3'!AW132*100</f>
        <v>0</v>
      </c>
      <c r="Z78" s="441">
        <f>+'PE-3'!AX132*100</f>
        <v>0</v>
      </c>
      <c r="AA78" s="441">
        <f>+'PE-3'!AY132*100</f>
        <v>0</v>
      </c>
      <c r="AB78" s="441">
        <f>+'PE-3'!AZ132*100</f>
        <v>0</v>
      </c>
      <c r="AC78" s="441">
        <f>+'PE-3'!BA132*100</f>
        <v>0</v>
      </c>
      <c r="AD78" s="441">
        <f>+'PE-3'!BB132*100</f>
        <v>0</v>
      </c>
      <c r="AE78" s="441">
        <f>+'PE-3'!BC132*100</f>
        <v>0</v>
      </c>
      <c r="AF78" s="441">
        <f>+'PE-3'!BD132*100</f>
        <v>0</v>
      </c>
      <c r="AG78" s="441">
        <f>+'PE-3'!BE132*100</f>
        <v>0</v>
      </c>
      <c r="AH78" s="441">
        <f>+'PE-3'!BF132*100</f>
        <v>0</v>
      </c>
      <c r="AI78" s="441">
        <f>+'PE-3'!BG132*100</f>
        <v>0</v>
      </c>
      <c r="AJ78" s="441">
        <f>+'PE-3'!BH132*100</f>
        <v>0</v>
      </c>
      <c r="AK78" s="441">
        <f>+'PE-3'!BI132*100</f>
        <v>0</v>
      </c>
      <c r="AL78" s="441">
        <f>+'PE-3'!BJ132*100</f>
        <v>0</v>
      </c>
      <c r="AM78" s="441">
        <f>+'PE-3'!BK132*100</f>
        <v>0</v>
      </c>
      <c r="AN78" s="441">
        <f>+'PE-3'!BL132*100</f>
        <v>0</v>
      </c>
      <c r="AO78" s="441">
        <f>+'PE-3'!BM132*100</f>
        <v>0</v>
      </c>
      <c r="AP78" s="441">
        <f>+'PE-3'!BN132*100</f>
        <v>0</v>
      </c>
      <c r="AQ78" s="441">
        <f>+'PE-3'!BO132*100</f>
        <v>0</v>
      </c>
      <c r="AR78" s="441">
        <f>+'PE-3'!BP132*100</f>
        <v>0</v>
      </c>
      <c r="AS78" s="441">
        <f>+'PE-3'!BQ132*100</f>
        <v>0</v>
      </c>
      <c r="AT78" s="441">
        <f>+'PE-3'!BR132*100</f>
        <v>0</v>
      </c>
      <c r="AU78" s="441">
        <f>+'PE-3'!BS132*100</f>
        <v>0</v>
      </c>
      <c r="AV78" s="441">
        <f>+'PE-3'!BT132*100</f>
        <v>0</v>
      </c>
      <c r="AW78" s="441">
        <f>+'PE-3'!BU132*100</f>
        <v>0</v>
      </c>
      <c r="AX78" s="441">
        <f>+'PE-3'!BV132*100</f>
        <v>0</v>
      </c>
      <c r="AY78" s="441">
        <f>+'PE-3'!BW132*100</f>
        <v>0</v>
      </c>
      <c r="AZ78" s="441">
        <f>+'PE-3'!BX132*100</f>
        <v>0</v>
      </c>
      <c r="BA78" s="441">
        <f>+'PE-3'!BY132*100</f>
        <v>0</v>
      </c>
      <c r="BB78" s="441">
        <f>+'PE-3'!BZ132*100</f>
        <v>0</v>
      </c>
      <c r="BC78" s="441">
        <f>+'PE-3'!CA132*100</f>
        <v>0</v>
      </c>
      <c r="BD78" s="441">
        <f>+'PE-3'!CB132*100</f>
        <v>0</v>
      </c>
      <c r="BE78" s="441">
        <f>+'PE-3'!CC132*100</f>
        <v>0</v>
      </c>
      <c r="BF78" s="441">
        <f>+'PE-3'!CD132*100</f>
        <v>0</v>
      </c>
      <c r="BG78" s="441">
        <f>+'PE-3'!CE132*100</f>
        <v>0</v>
      </c>
      <c r="BH78" s="441">
        <f>+'PE-3'!CF132*100</f>
        <v>0</v>
      </c>
      <c r="BI78" s="441">
        <f>+'PE-3'!CG132*100</f>
        <v>0</v>
      </c>
      <c r="BJ78" s="441">
        <f>+'PE-3'!CH132*100</f>
        <v>0</v>
      </c>
      <c r="BK78" s="441">
        <f>+'PE-3'!CI132*100</f>
        <v>0</v>
      </c>
    </row>
    <row r="79" spans="1:63">
      <c r="A79" s="423" t="str">
        <f>'R-sgp'!A79</f>
        <v/>
      </c>
      <c r="B79" s="423" t="str">
        <f>+'R-sgp'!B79</f>
        <v/>
      </c>
      <c r="C79" s="431" t="str">
        <f>+'R-sgp'!C79</f>
        <v/>
      </c>
      <c r="D79" s="441">
        <f>+'PE-3'!AB133*100</f>
        <v>0</v>
      </c>
      <c r="E79" s="441">
        <f>+'PE-3'!AC133*100</f>
        <v>0</v>
      </c>
      <c r="F79" s="441">
        <f>+'PE-3'!AD133*100</f>
        <v>0</v>
      </c>
      <c r="G79" s="441">
        <f>+'PE-3'!AE133*100</f>
        <v>0</v>
      </c>
      <c r="H79" s="441">
        <f>+'PE-3'!AF133*100</f>
        <v>0</v>
      </c>
      <c r="I79" s="441">
        <f>+'PE-3'!AG133*100</f>
        <v>0</v>
      </c>
      <c r="J79" s="441">
        <f>+'PE-3'!AH133*100</f>
        <v>0</v>
      </c>
      <c r="K79" s="441">
        <f>+'PE-3'!AI133*100</f>
        <v>0</v>
      </c>
      <c r="L79" s="441">
        <f>+'PE-3'!AJ133*100</f>
        <v>0</v>
      </c>
      <c r="M79" s="441">
        <f>+'PE-3'!AK133*100</f>
        <v>0</v>
      </c>
      <c r="N79" s="441">
        <f>+'PE-3'!AL133*100</f>
        <v>0</v>
      </c>
      <c r="O79" s="441">
        <f>+'PE-3'!AM133*100</f>
        <v>0</v>
      </c>
      <c r="P79" s="441">
        <f>+'PE-3'!AN133*100</f>
        <v>0</v>
      </c>
      <c r="Q79" s="441">
        <f>+'PE-3'!AO133*100</f>
        <v>0</v>
      </c>
      <c r="R79" s="441">
        <f>+'PE-3'!AP133*100</f>
        <v>0</v>
      </c>
      <c r="S79" s="441">
        <f>+'PE-3'!AQ133*100</f>
        <v>0</v>
      </c>
      <c r="T79" s="441">
        <f>+'PE-3'!AR133*100</f>
        <v>0</v>
      </c>
      <c r="U79" s="441">
        <f>+'PE-3'!AS133*100</f>
        <v>0</v>
      </c>
      <c r="V79" s="441">
        <f>+'PE-3'!AT133*100</f>
        <v>0</v>
      </c>
      <c r="W79" s="441">
        <f>+'PE-3'!AU133*100</f>
        <v>0</v>
      </c>
      <c r="X79" s="441">
        <f>+'PE-3'!AV133*100</f>
        <v>0</v>
      </c>
      <c r="Y79" s="441">
        <f>+'PE-3'!AW133*100</f>
        <v>0</v>
      </c>
      <c r="Z79" s="441">
        <f>+'PE-3'!AX133*100</f>
        <v>0</v>
      </c>
      <c r="AA79" s="441">
        <f>+'PE-3'!AY133*100</f>
        <v>0</v>
      </c>
      <c r="AB79" s="441">
        <f>+'PE-3'!AZ133*100</f>
        <v>0</v>
      </c>
      <c r="AC79" s="441">
        <f>+'PE-3'!BA133*100</f>
        <v>0</v>
      </c>
      <c r="AD79" s="441">
        <f>+'PE-3'!BB133*100</f>
        <v>0</v>
      </c>
      <c r="AE79" s="441">
        <f>+'PE-3'!BC133*100</f>
        <v>0</v>
      </c>
      <c r="AF79" s="441">
        <f>+'PE-3'!BD133*100</f>
        <v>0</v>
      </c>
      <c r="AG79" s="441">
        <f>+'PE-3'!BE133*100</f>
        <v>0</v>
      </c>
      <c r="AH79" s="441">
        <f>+'PE-3'!BF133*100</f>
        <v>0</v>
      </c>
      <c r="AI79" s="441">
        <f>+'PE-3'!BG133*100</f>
        <v>0</v>
      </c>
      <c r="AJ79" s="441">
        <f>+'PE-3'!BH133*100</f>
        <v>0</v>
      </c>
      <c r="AK79" s="441">
        <f>+'PE-3'!BI133*100</f>
        <v>0</v>
      </c>
      <c r="AL79" s="441">
        <f>+'PE-3'!BJ133*100</f>
        <v>0</v>
      </c>
      <c r="AM79" s="441">
        <f>+'PE-3'!BK133*100</f>
        <v>0</v>
      </c>
      <c r="AN79" s="441">
        <f>+'PE-3'!BL133*100</f>
        <v>0</v>
      </c>
      <c r="AO79" s="441">
        <f>+'PE-3'!BM133*100</f>
        <v>0</v>
      </c>
      <c r="AP79" s="441">
        <f>+'PE-3'!BN133*100</f>
        <v>0</v>
      </c>
      <c r="AQ79" s="441">
        <f>+'PE-3'!BO133*100</f>
        <v>0</v>
      </c>
      <c r="AR79" s="441">
        <f>+'PE-3'!BP133*100</f>
        <v>0</v>
      </c>
      <c r="AS79" s="441">
        <f>+'PE-3'!BQ133*100</f>
        <v>0</v>
      </c>
      <c r="AT79" s="441">
        <f>+'PE-3'!BR133*100</f>
        <v>0</v>
      </c>
      <c r="AU79" s="441">
        <f>+'PE-3'!BS133*100</f>
        <v>0</v>
      </c>
      <c r="AV79" s="441">
        <f>+'PE-3'!BT133*100</f>
        <v>0</v>
      </c>
      <c r="AW79" s="441">
        <f>+'PE-3'!BU133*100</f>
        <v>0</v>
      </c>
      <c r="AX79" s="441">
        <f>+'PE-3'!BV133*100</f>
        <v>0</v>
      </c>
      <c r="AY79" s="441">
        <f>+'PE-3'!BW133*100</f>
        <v>0</v>
      </c>
      <c r="AZ79" s="441">
        <f>+'PE-3'!BX133*100</f>
        <v>0</v>
      </c>
      <c r="BA79" s="441">
        <f>+'PE-3'!BY133*100</f>
        <v>0</v>
      </c>
      <c r="BB79" s="441">
        <f>+'PE-3'!BZ133*100</f>
        <v>0</v>
      </c>
      <c r="BC79" s="441">
        <f>+'PE-3'!CA133*100</f>
        <v>0</v>
      </c>
      <c r="BD79" s="441">
        <f>+'PE-3'!CB133*100</f>
        <v>0</v>
      </c>
      <c r="BE79" s="441">
        <f>+'PE-3'!CC133*100</f>
        <v>0</v>
      </c>
      <c r="BF79" s="441">
        <f>+'PE-3'!CD133*100</f>
        <v>0</v>
      </c>
      <c r="BG79" s="441">
        <f>+'PE-3'!CE133*100</f>
        <v>0</v>
      </c>
      <c r="BH79" s="441">
        <f>+'PE-3'!CF133*100</f>
        <v>0</v>
      </c>
      <c r="BI79" s="441">
        <f>+'PE-3'!CG133*100</f>
        <v>0</v>
      </c>
      <c r="BJ79" s="441">
        <f>+'PE-3'!CH133*100</f>
        <v>0</v>
      </c>
      <c r="BK79" s="441">
        <f>+'PE-3'!CI133*100</f>
        <v>0</v>
      </c>
    </row>
    <row r="80" spans="1:63">
      <c r="A80" s="423" t="str">
        <f>'R-sgp'!A80</f>
        <v/>
      </c>
      <c r="B80" s="423" t="str">
        <f>+'R-sgp'!B80</f>
        <v/>
      </c>
      <c r="C80" s="431" t="str">
        <f>+'R-sgp'!C80</f>
        <v/>
      </c>
      <c r="D80" s="441">
        <f>+'PE-3'!AB134*100</f>
        <v>0</v>
      </c>
      <c r="E80" s="441">
        <f>+'PE-3'!AC134*100</f>
        <v>0</v>
      </c>
      <c r="F80" s="441">
        <f>+'PE-3'!AD134*100</f>
        <v>0</v>
      </c>
      <c r="G80" s="441">
        <f>+'PE-3'!AE134*100</f>
        <v>0</v>
      </c>
      <c r="H80" s="441">
        <f>+'PE-3'!AF134*100</f>
        <v>0</v>
      </c>
      <c r="I80" s="441">
        <f>+'PE-3'!AG134*100</f>
        <v>0</v>
      </c>
      <c r="J80" s="441">
        <f>+'PE-3'!AH134*100</f>
        <v>0</v>
      </c>
      <c r="K80" s="441">
        <f>+'PE-3'!AI134*100</f>
        <v>0</v>
      </c>
      <c r="L80" s="441">
        <f>+'PE-3'!AJ134*100</f>
        <v>0</v>
      </c>
      <c r="M80" s="441">
        <f>+'PE-3'!AK134*100</f>
        <v>0</v>
      </c>
      <c r="N80" s="441">
        <f>+'PE-3'!AL134*100</f>
        <v>0</v>
      </c>
      <c r="O80" s="441">
        <f>+'PE-3'!AM134*100</f>
        <v>0</v>
      </c>
      <c r="P80" s="441">
        <f>+'PE-3'!AN134*100</f>
        <v>0</v>
      </c>
      <c r="Q80" s="441">
        <f>+'PE-3'!AO134*100</f>
        <v>0</v>
      </c>
      <c r="R80" s="441">
        <f>+'PE-3'!AP134*100</f>
        <v>0</v>
      </c>
      <c r="S80" s="441">
        <f>+'PE-3'!AQ134*100</f>
        <v>0</v>
      </c>
      <c r="T80" s="441">
        <f>+'PE-3'!AR134*100</f>
        <v>0</v>
      </c>
      <c r="U80" s="441">
        <f>+'PE-3'!AS134*100</f>
        <v>0</v>
      </c>
      <c r="V80" s="441">
        <f>+'PE-3'!AT134*100</f>
        <v>0</v>
      </c>
      <c r="W80" s="441">
        <f>+'PE-3'!AU134*100</f>
        <v>0</v>
      </c>
      <c r="X80" s="441">
        <f>+'PE-3'!AV134*100</f>
        <v>0</v>
      </c>
      <c r="Y80" s="441">
        <f>+'PE-3'!AW134*100</f>
        <v>0</v>
      </c>
      <c r="Z80" s="441">
        <f>+'PE-3'!AX134*100</f>
        <v>0</v>
      </c>
      <c r="AA80" s="441">
        <f>+'PE-3'!AY134*100</f>
        <v>0</v>
      </c>
      <c r="AB80" s="441">
        <f>+'PE-3'!AZ134*100</f>
        <v>0</v>
      </c>
      <c r="AC80" s="441">
        <f>+'PE-3'!BA134*100</f>
        <v>0</v>
      </c>
      <c r="AD80" s="441">
        <f>+'PE-3'!BB134*100</f>
        <v>0</v>
      </c>
      <c r="AE80" s="441">
        <f>+'PE-3'!BC134*100</f>
        <v>0</v>
      </c>
      <c r="AF80" s="441">
        <f>+'PE-3'!BD134*100</f>
        <v>0</v>
      </c>
      <c r="AG80" s="441">
        <f>+'PE-3'!BE134*100</f>
        <v>0</v>
      </c>
      <c r="AH80" s="441">
        <f>+'PE-3'!BF134*100</f>
        <v>0</v>
      </c>
      <c r="AI80" s="441">
        <f>+'PE-3'!BG134*100</f>
        <v>0</v>
      </c>
      <c r="AJ80" s="441">
        <f>+'PE-3'!BH134*100</f>
        <v>0</v>
      </c>
      <c r="AK80" s="441">
        <f>+'PE-3'!BI134*100</f>
        <v>0</v>
      </c>
      <c r="AL80" s="441">
        <f>+'PE-3'!BJ134*100</f>
        <v>0</v>
      </c>
      <c r="AM80" s="441">
        <f>+'PE-3'!BK134*100</f>
        <v>0</v>
      </c>
      <c r="AN80" s="441">
        <f>+'PE-3'!BL134*100</f>
        <v>0</v>
      </c>
      <c r="AO80" s="441">
        <f>+'PE-3'!BM134*100</f>
        <v>0</v>
      </c>
      <c r="AP80" s="441">
        <f>+'PE-3'!BN134*100</f>
        <v>0</v>
      </c>
      <c r="AQ80" s="441">
        <f>+'PE-3'!BO134*100</f>
        <v>0</v>
      </c>
      <c r="AR80" s="441">
        <f>+'PE-3'!BP134*100</f>
        <v>0</v>
      </c>
      <c r="AS80" s="441">
        <f>+'PE-3'!BQ134*100</f>
        <v>0</v>
      </c>
      <c r="AT80" s="441">
        <f>+'PE-3'!BR134*100</f>
        <v>0</v>
      </c>
      <c r="AU80" s="441">
        <f>+'PE-3'!BS134*100</f>
        <v>0</v>
      </c>
      <c r="AV80" s="441">
        <f>+'PE-3'!BT134*100</f>
        <v>0</v>
      </c>
      <c r="AW80" s="441">
        <f>+'PE-3'!BU134*100</f>
        <v>0</v>
      </c>
      <c r="AX80" s="441">
        <f>+'PE-3'!BV134*100</f>
        <v>0</v>
      </c>
      <c r="AY80" s="441">
        <f>+'PE-3'!BW134*100</f>
        <v>0</v>
      </c>
      <c r="AZ80" s="441">
        <f>+'PE-3'!BX134*100</f>
        <v>0</v>
      </c>
      <c r="BA80" s="441">
        <f>+'PE-3'!BY134*100</f>
        <v>0</v>
      </c>
      <c r="BB80" s="441">
        <f>+'PE-3'!BZ134*100</f>
        <v>0</v>
      </c>
      <c r="BC80" s="441">
        <f>+'PE-3'!CA134*100</f>
        <v>0</v>
      </c>
      <c r="BD80" s="441">
        <f>+'PE-3'!CB134*100</f>
        <v>0</v>
      </c>
      <c r="BE80" s="441">
        <f>+'PE-3'!CC134*100</f>
        <v>0</v>
      </c>
      <c r="BF80" s="441">
        <f>+'PE-3'!CD134*100</f>
        <v>0</v>
      </c>
      <c r="BG80" s="441">
        <f>+'PE-3'!CE134*100</f>
        <v>0</v>
      </c>
      <c r="BH80" s="441">
        <f>+'PE-3'!CF134*100</f>
        <v>0</v>
      </c>
      <c r="BI80" s="441">
        <f>+'PE-3'!CG134*100</f>
        <v>0</v>
      </c>
      <c r="BJ80" s="441">
        <f>+'PE-3'!CH134*100</f>
        <v>0</v>
      </c>
      <c r="BK80" s="441">
        <f>+'PE-3'!CI134*100</f>
        <v>0</v>
      </c>
    </row>
    <row r="81" spans="1:63">
      <c r="A81" s="423" t="str">
        <f>'R-sgp'!A81</f>
        <v/>
      </c>
      <c r="B81" s="423" t="str">
        <f>+'R-sgp'!B81</f>
        <v/>
      </c>
      <c r="C81" s="431" t="str">
        <f>+'R-sgp'!C81</f>
        <v/>
      </c>
      <c r="D81" s="441">
        <f>+'PE-3'!AB135*100</f>
        <v>0</v>
      </c>
      <c r="E81" s="441">
        <f>+'PE-3'!AC135*100</f>
        <v>0</v>
      </c>
      <c r="F81" s="441">
        <f>+'PE-3'!AD135*100</f>
        <v>0</v>
      </c>
      <c r="G81" s="441">
        <f>+'PE-3'!AE135*100</f>
        <v>0</v>
      </c>
      <c r="H81" s="441">
        <f>+'PE-3'!AF135*100</f>
        <v>0</v>
      </c>
      <c r="I81" s="441">
        <f>+'PE-3'!AG135*100</f>
        <v>0</v>
      </c>
      <c r="J81" s="441">
        <f>+'PE-3'!AH135*100</f>
        <v>0</v>
      </c>
      <c r="K81" s="441">
        <f>+'PE-3'!AI135*100</f>
        <v>0</v>
      </c>
      <c r="L81" s="441">
        <f>+'PE-3'!AJ135*100</f>
        <v>0</v>
      </c>
      <c r="M81" s="441">
        <f>+'PE-3'!AK135*100</f>
        <v>0</v>
      </c>
      <c r="N81" s="441">
        <f>+'PE-3'!AL135*100</f>
        <v>0</v>
      </c>
      <c r="O81" s="441">
        <f>+'PE-3'!AM135*100</f>
        <v>0</v>
      </c>
      <c r="P81" s="441">
        <f>+'PE-3'!AN135*100</f>
        <v>0</v>
      </c>
      <c r="Q81" s="441">
        <f>+'PE-3'!AO135*100</f>
        <v>0</v>
      </c>
      <c r="R81" s="441">
        <f>+'PE-3'!AP135*100</f>
        <v>0</v>
      </c>
      <c r="S81" s="441">
        <f>+'PE-3'!AQ135*100</f>
        <v>0</v>
      </c>
      <c r="T81" s="441">
        <f>+'PE-3'!AR135*100</f>
        <v>0</v>
      </c>
      <c r="U81" s="441">
        <f>+'PE-3'!AS135*100</f>
        <v>0</v>
      </c>
      <c r="V81" s="441">
        <f>+'PE-3'!AT135*100</f>
        <v>0</v>
      </c>
      <c r="W81" s="441">
        <f>+'PE-3'!AU135*100</f>
        <v>0</v>
      </c>
      <c r="X81" s="441">
        <f>+'PE-3'!AV135*100</f>
        <v>0</v>
      </c>
      <c r="Y81" s="441">
        <f>+'PE-3'!AW135*100</f>
        <v>0</v>
      </c>
      <c r="Z81" s="441">
        <f>+'PE-3'!AX135*100</f>
        <v>0</v>
      </c>
      <c r="AA81" s="441">
        <f>+'PE-3'!AY135*100</f>
        <v>0</v>
      </c>
      <c r="AB81" s="441">
        <f>+'PE-3'!AZ135*100</f>
        <v>0</v>
      </c>
      <c r="AC81" s="441">
        <f>+'PE-3'!BA135*100</f>
        <v>0</v>
      </c>
      <c r="AD81" s="441">
        <f>+'PE-3'!BB135*100</f>
        <v>0</v>
      </c>
      <c r="AE81" s="441">
        <f>+'PE-3'!BC135*100</f>
        <v>0</v>
      </c>
      <c r="AF81" s="441">
        <f>+'PE-3'!BD135*100</f>
        <v>0</v>
      </c>
      <c r="AG81" s="441">
        <f>+'PE-3'!BE135*100</f>
        <v>0</v>
      </c>
      <c r="AH81" s="441">
        <f>+'PE-3'!BF135*100</f>
        <v>0</v>
      </c>
      <c r="AI81" s="441">
        <f>+'PE-3'!BG135*100</f>
        <v>0</v>
      </c>
      <c r="AJ81" s="441">
        <f>+'PE-3'!BH135*100</f>
        <v>0</v>
      </c>
      <c r="AK81" s="441">
        <f>+'PE-3'!BI135*100</f>
        <v>0</v>
      </c>
      <c r="AL81" s="441">
        <f>+'PE-3'!BJ135*100</f>
        <v>0</v>
      </c>
      <c r="AM81" s="441">
        <f>+'PE-3'!BK135*100</f>
        <v>0</v>
      </c>
      <c r="AN81" s="441">
        <f>+'PE-3'!BL135*100</f>
        <v>0</v>
      </c>
      <c r="AO81" s="441">
        <f>+'PE-3'!BM135*100</f>
        <v>0</v>
      </c>
      <c r="AP81" s="441">
        <f>+'PE-3'!BN135*100</f>
        <v>0</v>
      </c>
      <c r="AQ81" s="441">
        <f>+'PE-3'!BO135*100</f>
        <v>0</v>
      </c>
      <c r="AR81" s="441">
        <f>+'PE-3'!BP135*100</f>
        <v>0</v>
      </c>
      <c r="AS81" s="441">
        <f>+'PE-3'!BQ135*100</f>
        <v>0</v>
      </c>
      <c r="AT81" s="441">
        <f>+'PE-3'!BR135*100</f>
        <v>0</v>
      </c>
      <c r="AU81" s="441">
        <f>+'PE-3'!BS135*100</f>
        <v>0</v>
      </c>
      <c r="AV81" s="441">
        <f>+'PE-3'!BT135*100</f>
        <v>0</v>
      </c>
      <c r="AW81" s="441">
        <f>+'PE-3'!BU135*100</f>
        <v>0</v>
      </c>
      <c r="AX81" s="441">
        <f>+'PE-3'!BV135*100</f>
        <v>0</v>
      </c>
      <c r="AY81" s="441">
        <f>+'PE-3'!BW135*100</f>
        <v>0</v>
      </c>
      <c r="AZ81" s="441">
        <f>+'PE-3'!BX135*100</f>
        <v>0</v>
      </c>
      <c r="BA81" s="441">
        <f>+'PE-3'!BY135*100</f>
        <v>0</v>
      </c>
      <c r="BB81" s="441">
        <f>+'PE-3'!BZ135*100</f>
        <v>0</v>
      </c>
      <c r="BC81" s="441">
        <f>+'PE-3'!CA135*100</f>
        <v>0</v>
      </c>
      <c r="BD81" s="441">
        <f>+'PE-3'!CB135*100</f>
        <v>0</v>
      </c>
      <c r="BE81" s="441">
        <f>+'PE-3'!CC135*100</f>
        <v>0</v>
      </c>
      <c r="BF81" s="441">
        <f>+'PE-3'!CD135*100</f>
        <v>0</v>
      </c>
      <c r="BG81" s="441">
        <f>+'PE-3'!CE135*100</f>
        <v>0</v>
      </c>
      <c r="BH81" s="441">
        <f>+'PE-3'!CF135*100</f>
        <v>0</v>
      </c>
      <c r="BI81" s="441">
        <f>+'PE-3'!CG135*100</f>
        <v>0</v>
      </c>
      <c r="BJ81" s="441">
        <f>+'PE-3'!CH135*100</f>
        <v>0</v>
      </c>
      <c r="BK81" s="441">
        <f>+'PE-3'!CI135*100</f>
        <v>0</v>
      </c>
    </row>
    <row r="82" spans="1:63">
      <c r="A82" s="423" t="str">
        <f>'R-sgp'!A82</f>
        <v/>
      </c>
      <c r="B82" s="423" t="str">
        <f>+'R-sgp'!B82</f>
        <v/>
      </c>
      <c r="C82" s="431" t="str">
        <f>+'R-sgp'!C82</f>
        <v/>
      </c>
      <c r="D82" s="441">
        <f>+'PE-3'!AB136*100</f>
        <v>0</v>
      </c>
      <c r="E82" s="441">
        <f>+'PE-3'!AC136*100</f>
        <v>0</v>
      </c>
      <c r="F82" s="441">
        <f>+'PE-3'!AD136*100</f>
        <v>0</v>
      </c>
      <c r="G82" s="441">
        <f>+'PE-3'!AE136*100</f>
        <v>0</v>
      </c>
      <c r="H82" s="441">
        <f>+'PE-3'!AF136*100</f>
        <v>0</v>
      </c>
      <c r="I82" s="441">
        <f>+'PE-3'!AG136*100</f>
        <v>0</v>
      </c>
      <c r="J82" s="441">
        <f>+'PE-3'!AH136*100</f>
        <v>0</v>
      </c>
      <c r="K82" s="441">
        <f>+'PE-3'!AI136*100</f>
        <v>0</v>
      </c>
      <c r="L82" s="441">
        <f>+'PE-3'!AJ136*100</f>
        <v>0</v>
      </c>
      <c r="M82" s="441">
        <f>+'PE-3'!AK136*100</f>
        <v>0</v>
      </c>
      <c r="N82" s="441">
        <f>+'PE-3'!AL136*100</f>
        <v>0</v>
      </c>
      <c r="O82" s="441">
        <f>+'PE-3'!AM136*100</f>
        <v>0</v>
      </c>
      <c r="P82" s="441">
        <f>+'PE-3'!AN136*100</f>
        <v>0</v>
      </c>
      <c r="Q82" s="441">
        <f>+'PE-3'!AO136*100</f>
        <v>0</v>
      </c>
      <c r="R82" s="441">
        <f>+'PE-3'!AP136*100</f>
        <v>0</v>
      </c>
      <c r="S82" s="441">
        <f>+'PE-3'!AQ136*100</f>
        <v>0</v>
      </c>
      <c r="T82" s="441">
        <f>+'PE-3'!AR136*100</f>
        <v>0</v>
      </c>
      <c r="U82" s="441">
        <f>+'PE-3'!AS136*100</f>
        <v>0</v>
      </c>
      <c r="V82" s="441">
        <f>+'PE-3'!AT136*100</f>
        <v>0</v>
      </c>
      <c r="W82" s="441">
        <f>+'PE-3'!AU136*100</f>
        <v>0</v>
      </c>
      <c r="X82" s="441">
        <f>+'PE-3'!AV136*100</f>
        <v>0</v>
      </c>
      <c r="Y82" s="441">
        <f>+'PE-3'!AW136*100</f>
        <v>0</v>
      </c>
      <c r="Z82" s="441">
        <f>+'PE-3'!AX136*100</f>
        <v>0</v>
      </c>
      <c r="AA82" s="441">
        <f>+'PE-3'!AY136*100</f>
        <v>0</v>
      </c>
      <c r="AB82" s="441">
        <f>+'PE-3'!AZ136*100</f>
        <v>0</v>
      </c>
      <c r="AC82" s="441">
        <f>+'PE-3'!BA136*100</f>
        <v>0</v>
      </c>
      <c r="AD82" s="441">
        <f>+'PE-3'!BB136*100</f>
        <v>0</v>
      </c>
      <c r="AE82" s="441">
        <f>+'PE-3'!BC136*100</f>
        <v>0</v>
      </c>
      <c r="AF82" s="441">
        <f>+'PE-3'!BD136*100</f>
        <v>0</v>
      </c>
      <c r="AG82" s="441">
        <f>+'PE-3'!BE136*100</f>
        <v>0</v>
      </c>
      <c r="AH82" s="441">
        <f>+'PE-3'!BF136*100</f>
        <v>0</v>
      </c>
      <c r="AI82" s="441">
        <f>+'PE-3'!BG136*100</f>
        <v>0</v>
      </c>
      <c r="AJ82" s="441">
        <f>+'PE-3'!BH136*100</f>
        <v>0</v>
      </c>
      <c r="AK82" s="441">
        <f>+'PE-3'!BI136*100</f>
        <v>0</v>
      </c>
      <c r="AL82" s="441">
        <f>+'PE-3'!BJ136*100</f>
        <v>0</v>
      </c>
      <c r="AM82" s="441">
        <f>+'PE-3'!BK136*100</f>
        <v>0</v>
      </c>
      <c r="AN82" s="441">
        <f>+'PE-3'!BL136*100</f>
        <v>0</v>
      </c>
      <c r="AO82" s="441">
        <f>+'PE-3'!BM136*100</f>
        <v>0</v>
      </c>
      <c r="AP82" s="441">
        <f>+'PE-3'!BN136*100</f>
        <v>0</v>
      </c>
      <c r="AQ82" s="441">
        <f>+'PE-3'!BO136*100</f>
        <v>0</v>
      </c>
      <c r="AR82" s="441">
        <f>+'PE-3'!BP136*100</f>
        <v>0</v>
      </c>
      <c r="AS82" s="441">
        <f>+'PE-3'!BQ136*100</f>
        <v>0</v>
      </c>
      <c r="AT82" s="441">
        <f>+'PE-3'!BR136*100</f>
        <v>0</v>
      </c>
      <c r="AU82" s="441">
        <f>+'PE-3'!BS136*100</f>
        <v>0</v>
      </c>
      <c r="AV82" s="441">
        <f>+'PE-3'!BT136*100</f>
        <v>0</v>
      </c>
      <c r="AW82" s="441">
        <f>+'PE-3'!BU136*100</f>
        <v>0</v>
      </c>
      <c r="AX82" s="441">
        <f>+'PE-3'!BV136*100</f>
        <v>0</v>
      </c>
      <c r="AY82" s="441">
        <f>+'PE-3'!BW136*100</f>
        <v>0</v>
      </c>
      <c r="AZ82" s="441">
        <f>+'PE-3'!BX136*100</f>
        <v>0</v>
      </c>
      <c r="BA82" s="441">
        <f>+'PE-3'!BY136*100</f>
        <v>0</v>
      </c>
      <c r="BB82" s="441">
        <f>+'PE-3'!BZ136*100</f>
        <v>0</v>
      </c>
      <c r="BC82" s="441">
        <f>+'PE-3'!CA136*100</f>
        <v>0</v>
      </c>
      <c r="BD82" s="441">
        <f>+'PE-3'!CB136*100</f>
        <v>0</v>
      </c>
      <c r="BE82" s="441">
        <f>+'PE-3'!CC136*100</f>
        <v>0</v>
      </c>
      <c r="BF82" s="441">
        <f>+'PE-3'!CD136*100</f>
        <v>0</v>
      </c>
      <c r="BG82" s="441">
        <f>+'PE-3'!CE136*100</f>
        <v>0</v>
      </c>
      <c r="BH82" s="441">
        <f>+'PE-3'!CF136*100</f>
        <v>0</v>
      </c>
      <c r="BI82" s="441">
        <f>+'PE-3'!CG136*100</f>
        <v>0</v>
      </c>
      <c r="BJ82" s="441">
        <f>+'PE-3'!CH136*100</f>
        <v>0</v>
      </c>
      <c r="BK82" s="441">
        <f>+'PE-3'!CI136*100</f>
        <v>0</v>
      </c>
    </row>
    <row r="83" spans="1:63">
      <c r="A83" s="423" t="str">
        <f>'R-sgp'!A83</f>
        <v/>
      </c>
      <c r="B83" s="423" t="str">
        <f>+'R-sgp'!B83</f>
        <v/>
      </c>
      <c r="C83" s="431" t="str">
        <f>+'R-sgp'!C83</f>
        <v/>
      </c>
      <c r="D83" s="441">
        <f>+'PE-3'!AB137*100</f>
        <v>0</v>
      </c>
      <c r="E83" s="441">
        <f>+'PE-3'!AC137*100</f>
        <v>0</v>
      </c>
      <c r="F83" s="441">
        <f>+'PE-3'!AD137*100</f>
        <v>0</v>
      </c>
      <c r="G83" s="441">
        <f>+'PE-3'!AE137*100</f>
        <v>0</v>
      </c>
      <c r="H83" s="441">
        <f>+'PE-3'!AF137*100</f>
        <v>0</v>
      </c>
      <c r="I83" s="441">
        <f>+'PE-3'!AG137*100</f>
        <v>0</v>
      </c>
      <c r="J83" s="441">
        <f>+'PE-3'!AH137*100</f>
        <v>0</v>
      </c>
      <c r="K83" s="441">
        <f>+'PE-3'!AI137*100</f>
        <v>0</v>
      </c>
      <c r="L83" s="441">
        <f>+'PE-3'!AJ137*100</f>
        <v>0</v>
      </c>
      <c r="M83" s="441">
        <f>+'PE-3'!AK137*100</f>
        <v>0</v>
      </c>
      <c r="N83" s="441">
        <f>+'PE-3'!AL137*100</f>
        <v>0</v>
      </c>
      <c r="O83" s="441">
        <f>+'PE-3'!AM137*100</f>
        <v>0</v>
      </c>
      <c r="P83" s="441">
        <f>+'PE-3'!AN137*100</f>
        <v>0</v>
      </c>
      <c r="Q83" s="441">
        <f>+'PE-3'!AO137*100</f>
        <v>0</v>
      </c>
      <c r="R83" s="441">
        <f>+'PE-3'!AP137*100</f>
        <v>0</v>
      </c>
      <c r="S83" s="441">
        <f>+'PE-3'!AQ137*100</f>
        <v>0</v>
      </c>
      <c r="T83" s="441">
        <f>+'PE-3'!AR137*100</f>
        <v>0</v>
      </c>
      <c r="U83" s="441">
        <f>+'PE-3'!AS137*100</f>
        <v>0</v>
      </c>
      <c r="V83" s="441">
        <f>+'PE-3'!AT137*100</f>
        <v>0</v>
      </c>
      <c r="W83" s="441">
        <f>+'PE-3'!AU137*100</f>
        <v>0</v>
      </c>
      <c r="X83" s="441">
        <f>+'PE-3'!AV137*100</f>
        <v>0</v>
      </c>
      <c r="Y83" s="441">
        <f>+'PE-3'!AW137*100</f>
        <v>0</v>
      </c>
      <c r="Z83" s="441">
        <f>+'PE-3'!AX137*100</f>
        <v>0</v>
      </c>
      <c r="AA83" s="441">
        <f>+'PE-3'!AY137*100</f>
        <v>0</v>
      </c>
      <c r="AB83" s="441">
        <f>+'PE-3'!AZ137*100</f>
        <v>0</v>
      </c>
      <c r="AC83" s="441">
        <f>+'PE-3'!BA137*100</f>
        <v>0</v>
      </c>
      <c r="AD83" s="441">
        <f>+'PE-3'!BB137*100</f>
        <v>0</v>
      </c>
      <c r="AE83" s="441">
        <f>+'PE-3'!BC137*100</f>
        <v>0</v>
      </c>
      <c r="AF83" s="441">
        <f>+'PE-3'!BD137*100</f>
        <v>0</v>
      </c>
      <c r="AG83" s="441">
        <f>+'PE-3'!BE137*100</f>
        <v>0</v>
      </c>
      <c r="AH83" s="441">
        <f>+'PE-3'!BF137*100</f>
        <v>0</v>
      </c>
      <c r="AI83" s="441">
        <f>+'PE-3'!BG137*100</f>
        <v>0</v>
      </c>
      <c r="AJ83" s="441">
        <f>+'PE-3'!BH137*100</f>
        <v>0</v>
      </c>
      <c r="AK83" s="441">
        <f>+'PE-3'!BI137*100</f>
        <v>0</v>
      </c>
      <c r="AL83" s="441">
        <f>+'PE-3'!BJ137*100</f>
        <v>0</v>
      </c>
      <c r="AM83" s="441">
        <f>+'PE-3'!BK137*100</f>
        <v>0</v>
      </c>
      <c r="AN83" s="441">
        <f>+'PE-3'!BL137*100</f>
        <v>0</v>
      </c>
      <c r="AO83" s="441">
        <f>+'PE-3'!BM137*100</f>
        <v>0</v>
      </c>
      <c r="AP83" s="441">
        <f>+'PE-3'!BN137*100</f>
        <v>0</v>
      </c>
      <c r="AQ83" s="441">
        <f>+'PE-3'!BO137*100</f>
        <v>0</v>
      </c>
      <c r="AR83" s="441">
        <f>+'PE-3'!BP137*100</f>
        <v>0</v>
      </c>
      <c r="AS83" s="441">
        <f>+'PE-3'!BQ137*100</f>
        <v>0</v>
      </c>
      <c r="AT83" s="441">
        <f>+'PE-3'!BR137*100</f>
        <v>0</v>
      </c>
      <c r="AU83" s="441">
        <f>+'PE-3'!BS137*100</f>
        <v>0</v>
      </c>
      <c r="AV83" s="441">
        <f>+'PE-3'!BT137*100</f>
        <v>0</v>
      </c>
      <c r="AW83" s="441">
        <f>+'PE-3'!BU137*100</f>
        <v>0</v>
      </c>
      <c r="AX83" s="441">
        <f>+'PE-3'!BV137*100</f>
        <v>0</v>
      </c>
      <c r="AY83" s="441">
        <f>+'PE-3'!BW137*100</f>
        <v>0</v>
      </c>
      <c r="AZ83" s="441">
        <f>+'PE-3'!BX137*100</f>
        <v>0</v>
      </c>
      <c r="BA83" s="441">
        <f>+'PE-3'!BY137*100</f>
        <v>0</v>
      </c>
      <c r="BB83" s="441">
        <f>+'PE-3'!BZ137*100</f>
        <v>0</v>
      </c>
      <c r="BC83" s="441">
        <f>+'PE-3'!CA137*100</f>
        <v>0</v>
      </c>
      <c r="BD83" s="441">
        <f>+'PE-3'!CB137*100</f>
        <v>0</v>
      </c>
      <c r="BE83" s="441">
        <f>+'PE-3'!CC137*100</f>
        <v>0</v>
      </c>
      <c r="BF83" s="441">
        <f>+'PE-3'!CD137*100</f>
        <v>0</v>
      </c>
      <c r="BG83" s="441">
        <f>+'PE-3'!CE137*100</f>
        <v>0</v>
      </c>
      <c r="BH83" s="441">
        <f>+'PE-3'!CF137*100</f>
        <v>0</v>
      </c>
      <c r="BI83" s="441">
        <f>+'PE-3'!CG137*100</f>
        <v>0</v>
      </c>
      <c r="BJ83" s="441">
        <f>+'PE-3'!CH137*100</f>
        <v>0</v>
      </c>
      <c r="BK83" s="441">
        <f>+'PE-3'!CI137*100</f>
        <v>0</v>
      </c>
    </row>
    <row r="84" spans="1:63">
      <c r="A84" s="423" t="str">
        <f>'R-sgp'!A84</f>
        <v/>
      </c>
      <c r="B84" s="423" t="str">
        <f>+'R-sgp'!B84</f>
        <v/>
      </c>
      <c r="C84" s="431" t="str">
        <f>+'R-sgp'!C84</f>
        <v/>
      </c>
      <c r="D84" s="441">
        <f>+'PE-3'!AB138*100</f>
        <v>0</v>
      </c>
      <c r="E84" s="441">
        <f>+'PE-3'!AC138*100</f>
        <v>0</v>
      </c>
      <c r="F84" s="441">
        <f>+'PE-3'!AD138*100</f>
        <v>0</v>
      </c>
      <c r="G84" s="441">
        <f>+'PE-3'!AE138*100</f>
        <v>0</v>
      </c>
      <c r="H84" s="441">
        <f>+'PE-3'!AF138*100</f>
        <v>0</v>
      </c>
      <c r="I84" s="441">
        <f>+'PE-3'!AG138*100</f>
        <v>0</v>
      </c>
      <c r="J84" s="441">
        <f>+'PE-3'!AH138*100</f>
        <v>0</v>
      </c>
      <c r="K84" s="441">
        <f>+'PE-3'!AI138*100</f>
        <v>0</v>
      </c>
      <c r="L84" s="441">
        <f>+'PE-3'!AJ138*100</f>
        <v>0</v>
      </c>
      <c r="M84" s="441">
        <f>+'PE-3'!AK138*100</f>
        <v>0</v>
      </c>
      <c r="N84" s="441">
        <f>+'PE-3'!AL138*100</f>
        <v>0</v>
      </c>
      <c r="O84" s="441">
        <f>+'PE-3'!AM138*100</f>
        <v>0</v>
      </c>
      <c r="P84" s="441">
        <f>+'PE-3'!AN138*100</f>
        <v>0</v>
      </c>
      <c r="Q84" s="441">
        <f>+'PE-3'!AO138*100</f>
        <v>0</v>
      </c>
      <c r="R84" s="441">
        <f>+'PE-3'!AP138*100</f>
        <v>0</v>
      </c>
      <c r="S84" s="441">
        <f>+'PE-3'!AQ138*100</f>
        <v>0</v>
      </c>
      <c r="T84" s="441">
        <f>+'PE-3'!AR138*100</f>
        <v>0</v>
      </c>
      <c r="U84" s="441">
        <f>+'PE-3'!AS138*100</f>
        <v>0</v>
      </c>
      <c r="V84" s="441">
        <f>+'PE-3'!AT138*100</f>
        <v>0</v>
      </c>
      <c r="W84" s="441">
        <f>+'PE-3'!AU138*100</f>
        <v>0</v>
      </c>
      <c r="X84" s="441">
        <f>+'PE-3'!AV138*100</f>
        <v>0</v>
      </c>
      <c r="Y84" s="441">
        <f>+'PE-3'!AW138*100</f>
        <v>0</v>
      </c>
      <c r="Z84" s="441">
        <f>+'PE-3'!AX138*100</f>
        <v>0</v>
      </c>
      <c r="AA84" s="441">
        <f>+'PE-3'!AY138*100</f>
        <v>0</v>
      </c>
      <c r="AB84" s="441">
        <f>+'PE-3'!AZ138*100</f>
        <v>0</v>
      </c>
      <c r="AC84" s="441">
        <f>+'PE-3'!BA138*100</f>
        <v>0</v>
      </c>
      <c r="AD84" s="441">
        <f>+'PE-3'!BB138*100</f>
        <v>0</v>
      </c>
      <c r="AE84" s="441">
        <f>+'PE-3'!BC138*100</f>
        <v>0</v>
      </c>
      <c r="AF84" s="441">
        <f>+'PE-3'!BD138*100</f>
        <v>0</v>
      </c>
      <c r="AG84" s="441">
        <f>+'PE-3'!BE138*100</f>
        <v>0</v>
      </c>
      <c r="AH84" s="441">
        <f>+'PE-3'!BF138*100</f>
        <v>0</v>
      </c>
      <c r="AI84" s="441">
        <f>+'PE-3'!BG138*100</f>
        <v>0</v>
      </c>
      <c r="AJ84" s="441">
        <f>+'PE-3'!BH138*100</f>
        <v>0</v>
      </c>
      <c r="AK84" s="441">
        <f>+'PE-3'!BI138*100</f>
        <v>0</v>
      </c>
      <c r="AL84" s="441">
        <f>+'PE-3'!BJ138*100</f>
        <v>0</v>
      </c>
      <c r="AM84" s="441">
        <f>+'PE-3'!BK138*100</f>
        <v>0</v>
      </c>
      <c r="AN84" s="441">
        <f>+'PE-3'!BL138*100</f>
        <v>0</v>
      </c>
      <c r="AO84" s="441">
        <f>+'PE-3'!BM138*100</f>
        <v>0</v>
      </c>
      <c r="AP84" s="441">
        <f>+'PE-3'!BN138*100</f>
        <v>0</v>
      </c>
      <c r="AQ84" s="441">
        <f>+'PE-3'!BO138*100</f>
        <v>0</v>
      </c>
      <c r="AR84" s="441">
        <f>+'PE-3'!BP138*100</f>
        <v>0</v>
      </c>
      <c r="AS84" s="441">
        <f>+'PE-3'!BQ138*100</f>
        <v>0</v>
      </c>
      <c r="AT84" s="441">
        <f>+'PE-3'!BR138*100</f>
        <v>0</v>
      </c>
      <c r="AU84" s="441">
        <f>+'PE-3'!BS138*100</f>
        <v>0</v>
      </c>
      <c r="AV84" s="441">
        <f>+'PE-3'!BT138*100</f>
        <v>0</v>
      </c>
      <c r="AW84" s="441">
        <f>+'PE-3'!BU138*100</f>
        <v>0</v>
      </c>
      <c r="AX84" s="441">
        <f>+'PE-3'!BV138*100</f>
        <v>0</v>
      </c>
      <c r="AY84" s="441">
        <f>+'PE-3'!BW138*100</f>
        <v>0</v>
      </c>
      <c r="AZ84" s="441">
        <f>+'PE-3'!BX138*100</f>
        <v>0</v>
      </c>
      <c r="BA84" s="441">
        <f>+'PE-3'!BY138*100</f>
        <v>0</v>
      </c>
      <c r="BB84" s="441">
        <f>+'PE-3'!BZ138*100</f>
        <v>0</v>
      </c>
      <c r="BC84" s="441">
        <f>+'PE-3'!CA138*100</f>
        <v>0</v>
      </c>
      <c r="BD84" s="441">
        <f>+'PE-3'!CB138*100</f>
        <v>0</v>
      </c>
      <c r="BE84" s="441">
        <f>+'PE-3'!CC138*100</f>
        <v>0</v>
      </c>
      <c r="BF84" s="441">
        <f>+'PE-3'!CD138*100</f>
        <v>0</v>
      </c>
      <c r="BG84" s="441">
        <f>+'PE-3'!CE138*100</f>
        <v>0</v>
      </c>
      <c r="BH84" s="441">
        <f>+'PE-3'!CF138*100</f>
        <v>0</v>
      </c>
      <c r="BI84" s="441">
        <f>+'PE-3'!CG138*100</f>
        <v>0</v>
      </c>
      <c r="BJ84" s="441">
        <f>+'PE-3'!CH138*100</f>
        <v>0</v>
      </c>
      <c r="BK84" s="441">
        <f>+'PE-3'!CI138*100</f>
        <v>0</v>
      </c>
    </row>
    <row r="85" spans="1:63">
      <c r="A85" s="423" t="str">
        <f>'R-sgp'!A85</f>
        <v/>
      </c>
      <c r="B85" s="423" t="str">
        <f>+'R-sgp'!B85</f>
        <v/>
      </c>
      <c r="C85" s="431" t="str">
        <f>+'R-sgp'!C85</f>
        <v/>
      </c>
      <c r="D85" s="441">
        <f>+'PE-3'!AB139*100</f>
        <v>0</v>
      </c>
      <c r="E85" s="441">
        <f>+'PE-3'!AC139*100</f>
        <v>0</v>
      </c>
      <c r="F85" s="441">
        <f>+'PE-3'!AD139*100</f>
        <v>0</v>
      </c>
      <c r="G85" s="441">
        <f>+'PE-3'!AE139*100</f>
        <v>0</v>
      </c>
      <c r="H85" s="441">
        <f>+'PE-3'!AF139*100</f>
        <v>0</v>
      </c>
      <c r="I85" s="441">
        <f>+'PE-3'!AG139*100</f>
        <v>0</v>
      </c>
      <c r="J85" s="441">
        <f>+'PE-3'!AH139*100</f>
        <v>0</v>
      </c>
      <c r="K85" s="441">
        <f>+'PE-3'!AI139*100</f>
        <v>0</v>
      </c>
      <c r="L85" s="441">
        <f>+'PE-3'!AJ139*100</f>
        <v>0</v>
      </c>
      <c r="M85" s="441">
        <f>+'PE-3'!AK139*100</f>
        <v>0</v>
      </c>
      <c r="N85" s="441">
        <f>+'PE-3'!AL139*100</f>
        <v>0</v>
      </c>
      <c r="O85" s="441">
        <f>+'PE-3'!AM139*100</f>
        <v>0</v>
      </c>
      <c r="P85" s="441">
        <f>+'PE-3'!AN139*100</f>
        <v>0</v>
      </c>
      <c r="Q85" s="441">
        <f>+'PE-3'!AO139*100</f>
        <v>0</v>
      </c>
      <c r="R85" s="441">
        <f>+'PE-3'!AP139*100</f>
        <v>0</v>
      </c>
      <c r="S85" s="441">
        <f>+'PE-3'!AQ139*100</f>
        <v>0</v>
      </c>
      <c r="T85" s="441">
        <f>+'PE-3'!AR139*100</f>
        <v>0</v>
      </c>
      <c r="U85" s="441">
        <f>+'PE-3'!AS139*100</f>
        <v>0</v>
      </c>
      <c r="V85" s="441">
        <f>+'PE-3'!AT139*100</f>
        <v>0</v>
      </c>
      <c r="W85" s="441">
        <f>+'PE-3'!AU139*100</f>
        <v>0</v>
      </c>
      <c r="X85" s="441">
        <f>+'PE-3'!AV139*100</f>
        <v>0</v>
      </c>
      <c r="Y85" s="441">
        <f>+'PE-3'!AW139*100</f>
        <v>0</v>
      </c>
      <c r="Z85" s="441">
        <f>+'PE-3'!AX139*100</f>
        <v>0</v>
      </c>
      <c r="AA85" s="441">
        <f>+'PE-3'!AY139*100</f>
        <v>0</v>
      </c>
      <c r="AB85" s="441">
        <f>+'PE-3'!AZ139*100</f>
        <v>0</v>
      </c>
      <c r="AC85" s="441">
        <f>+'PE-3'!BA139*100</f>
        <v>0</v>
      </c>
      <c r="AD85" s="441">
        <f>+'PE-3'!BB139*100</f>
        <v>0</v>
      </c>
      <c r="AE85" s="441">
        <f>+'PE-3'!BC139*100</f>
        <v>0</v>
      </c>
      <c r="AF85" s="441">
        <f>+'PE-3'!BD139*100</f>
        <v>0</v>
      </c>
      <c r="AG85" s="441">
        <f>+'PE-3'!BE139*100</f>
        <v>0</v>
      </c>
      <c r="AH85" s="441">
        <f>+'PE-3'!BF139*100</f>
        <v>0</v>
      </c>
      <c r="AI85" s="441">
        <f>+'PE-3'!BG139*100</f>
        <v>0</v>
      </c>
      <c r="AJ85" s="441">
        <f>+'PE-3'!BH139*100</f>
        <v>0</v>
      </c>
      <c r="AK85" s="441">
        <f>+'PE-3'!BI139*100</f>
        <v>0</v>
      </c>
      <c r="AL85" s="441">
        <f>+'PE-3'!BJ139*100</f>
        <v>0</v>
      </c>
      <c r="AM85" s="441">
        <f>+'PE-3'!BK139*100</f>
        <v>0</v>
      </c>
      <c r="AN85" s="441">
        <f>+'PE-3'!BL139*100</f>
        <v>0</v>
      </c>
      <c r="AO85" s="441">
        <f>+'PE-3'!BM139*100</f>
        <v>0</v>
      </c>
      <c r="AP85" s="441">
        <f>+'PE-3'!BN139*100</f>
        <v>0</v>
      </c>
      <c r="AQ85" s="441">
        <f>+'PE-3'!BO139*100</f>
        <v>0</v>
      </c>
      <c r="AR85" s="441">
        <f>+'PE-3'!BP139*100</f>
        <v>0</v>
      </c>
      <c r="AS85" s="441">
        <f>+'PE-3'!BQ139*100</f>
        <v>0</v>
      </c>
      <c r="AT85" s="441">
        <f>+'PE-3'!BR139*100</f>
        <v>0</v>
      </c>
      <c r="AU85" s="441">
        <f>+'PE-3'!BS139*100</f>
        <v>0</v>
      </c>
      <c r="AV85" s="441">
        <f>+'PE-3'!BT139*100</f>
        <v>0</v>
      </c>
      <c r="AW85" s="441">
        <f>+'PE-3'!BU139*100</f>
        <v>0</v>
      </c>
      <c r="AX85" s="441">
        <f>+'PE-3'!BV139*100</f>
        <v>0</v>
      </c>
      <c r="AY85" s="441">
        <f>+'PE-3'!BW139*100</f>
        <v>0</v>
      </c>
      <c r="AZ85" s="441">
        <f>+'PE-3'!BX139*100</f>
        <v>0</v>
      </c>
      <c r="BA85" s="441">
        <f>+'PE-3'!BY139*100</f>
        <v>0</v>
      </c>
      <c r="BB85" s="441">
        <f>+'PE-3'!BZ139*100</f>
        <v>0</v>
      </c>
      <c r="BC85" s="441">
        <f>+'PE-3'!CA139*100</f>
        <v>0</v>
      </c>
      <c r="BD85" s="441">
        <f>+'PE-3'!CB139*100</f>
        <v>0</v>
      </c>
      <c r="BE85" s="441">
        <f>+'PE-3'!CC139*100</f>
        <v>0</v>
      </c>
      <c r="BF85" s="441">
        <f>+'PE-3'!CD139*100</f>
        <v>0</v>
      </c>
      <c r="BG85" s="441">
        <f>+'PE-3'!CE139*100</f>
        <v>0</v>
      </c>
      <c r="BH85" s="441">
        <f>+'PE-3'!CF139*100</f>
        <v>0</v>
      </c>
      <c r="BI85" s="441">
        <f>+'PE-3'!CG139*100</f>
        <v>0</v>
      </c>
      <c r="BJ85" s="441">
        <f>+'PE-3'!CH139*100</f>
        <v>0</v>
      </c>
      <c r="BK85" s="441">
        <f>+'PE-3'!CI139*100</f>
        <v>0</v>
      </c>
    </row>
    <row r="86" spans="1:63">
      <c r="A86" s="423" t="str">
        <f>'R-sgp'!A86</f>
        <v/>
      </c>
      <c r="B86" s="423" t="str">
        <f>+'R-sgp'!B86</f>
        <v/>
      </c>
      <c r="C86" s="431" t="str">
        <f>+'R-sgp'!C86</f>
        <v/>
      </c>
      <c r="D86" s="441">
        <f>+'PE-3'!AB140*100</f>
        <v>0</v>
      </c>
      <c r="E86" s="441">
        <f>+'PE-3'!AC140*100</f>
        <v>0</v>
      </c>
      <c r="F86" s="441">
        <f>+'PE-3'!AD140*100</f>
        <v>0</v>
      </c>
      <c r="G86" s="441">
        <f>+'PE-3'!AE140*100</f>
        <v>0</v>
      </c>
      <c r="H86" s="441">
        <f>+'PE-3'!AF140*100</f>
        <v>0</v>
      </c>
      <c r="I86" s="441">
        <f>+'PE-3'!AG140*100</f>
        <v>0</v>
      </c>
      <c r="J86" s="441">
        <f>+'PE-3'!AH140*100</f>
        <v>0</v>
      </c>
      <c r="K86" s="441">
        <f>+'PE-3'!AI140*100</f>
        <v>0</v>
      </c>
      <c r="L86" s="441">
        <f>+'PE-3'!AJ140*100</f>
        <v>0</v>
      </c>
      <c r="M86" s="441">
        <f>+'PE-3'!AK140*100</f>
        <v>0</v>
      </c>
      <c r="N86" s="441">
        <f>+'PE-3'!AL140*100</f>
        <v>0</v>
      </c>
      <c r="O86" s="441">
        <f>+'PE-3'!AM140*100</f>
        <v>0</v>
      </c>
      <c r="P86" s="441">
        <f>+'PE-3'!AN140*100</f>
        <v>0</v>
      </c>
      <c r="Q86" s="441">
        <f>+'PE-3'!AO140*100</f>
        <v>0</v>
      </c>
      <c r="R86" s="441">
        <f>+'PE-3'!AP140*100</f>
        <v>0</v>
      </c>
      <c r="S86" s="441">
        <f>+'PE-3'!AQ140*100</f>
        <v>0</v>
      </c>
      <c r="T86" s="441">
        <f>+'PE-3'!AR140*100</f>
        <v>0</v>
      </c>
      <c r="U86" s="441">
        <f>+'PE-3'!AS140*100</f>
        <v>0</v>
      </c>
      <c r="V86" s="441">
        <f>+'PE-3'!AT140*100</f>
        <v>0</v>
      </c>
      <c r="W86" s="441">
        <f>+'PE-3'!AU140*100</f>
        <v>0</v>
      </c>
      <c r="X86" s="441">
        <f>+'PE-3'!AV140*100</f>
        <v>0</v>
      </c>
      <c r="Y86" s="441">
        <f>+'PE-3'!AW140*100</f>
        <v>0</v>
      </c>
      <c r="Z86" s="441">
        <f>+'PE-3'!AX140*100</f>
        <v>0</v>
      </c>
      <c r="AA86" s="441">
        <f>+'PE-3'!AY140*100</f>
        <v>0</v>
      </c>
      <c r="AB86" s="441">
        <f>+'PE-3'!AZ140*100</f>
        <v>0</v>
      </c>
      <c r="AC86" s="441">
        <f>+'PE-3'!BA140*100</f>
        <v>0</v>
      </c>
      <c r="AD86" s="441">
        <f>+'PE-3'!BB140*100</f>
        <v>0</v>
      </c>
      <c r="AE86" s="441">
        <f>+'PE-3'!BC140*100</f>
        <v>0</v>
      </c>
      <c r="AF86" s="441">
        <f>+'PE-3'!BD140*100</f>
        <v>0</v>
      </c>
      <c r="AG86" s="441">
        <f>+'PE-3'!BE140*100</f>
        <v>0</v>
      </c>
      <c r="AH86" s="441">
        <f>+'PE-3'!BF140*100</f>
        <v>0</v>
      </c>
      <c r="AI86" s="441">
        <f>+'PE-3'!BG140*100</f>
        <v>0</v>
      </c>
      <c r="AJ86" s="441">
        <f>+'PE-3'!BH140*100</f>
        <v>0</v>
      </c>
      <c r="AK86" s="441">
        <f>+'PE-3'!BI140*100</f>
        <v>0</v>
      </c>
      <c r="AL86" s="441">
        <f>+'PE-3'!BJ140*100</f>
        <v>0</v>
      </c>
      <c r="AM86" s="441">
        <f>+'PE-3'!BK140*100</f>
        <v>0</v>
      </c>
      <c r="AN86" s="441">
        <f>+'PE-3'!BL140*100</f>
        <v>0</v>
      </c>
      <c r="AO86" s="441">
        <f>+'PE-3'!BM140*100</f>
        <v>0</v>
      </c>
      <c r="AP86" s="441">
        <f>+'PE-3'!BN140*100</f>
        <v>0</v>
      </c>
      <c r="AQ86" s="441">
        <f>+'PE-3'!BO140*100</f>
        <v>0</v>
      </c>
      <c r="AR86" s="441">
        <f>+'PE-3'!BP140*100</f>
        <v>0</v>
      </c>
      <c r="AS86" s="441">
        <f>+'PE-3'!BQ140*100</f>
        <v>0</v>
      </c>
      <c r="AT86" s="441">
        <f>+'PE-3'!BR140*100</f>
        <v>0</v>
      </c>
      <c r="AU86" s="441">
        <f>+'PE-3'!BS140*100</f>
        <v>0</v>
      </c>
      <c r="AV86" s="441">
        <f>+'PE-3'!BT140*100</f>
        <v>0</v>
      </c>
      <c r="AW86" s="441">
        <f>+'PE-3'!BU140*100</f>
        <v>0</v>
      </c>
      <c r="AX86" s="441">
        <f>+'PE-3'!BV140*100</f>
        <v>0</v>
      </c>
      <c r="AY86" s="441">
        <f>+'PE-3'!BW140*100</f>
        <v>0</v>
      </c>
      <c r="AZ86" s="441">
        <f>+'PE-3'!BX140*100</f>
        <v>0</v>
      </c>
      <c r="BA86" s="441">
        <f>+'PE-3'!BY140*100</f>
        <v>0</v>
      </c>
      <c r="BB86" s="441">
        <f>+'PE-3'!BZ140*100</f>
        <v>0</v>
      </c>
      <c r="BC86" s="441">
        <f>+'PE-3'!CA140*100</f>
        <v>0</v>
      </c>
      <c r="BD86" s="441">
        <f>+'PE-3'!CB140*100</f>
        <v>0</v>
      </c>
      <c r="BE86" s="441">
        <f>+'PE-3'!CC140*100</f>
        <v>0</v>
      </c>
      <c r="BF86" s="441">
        <f>+'PE-3'!CD140*100</f>
        <v>0</v>
      </c>
      <c r="BG86" s="441">
        <f>+'PE-3'!CE140*100</f>
        <v>0</v>
      </c>
      <c r="BH86" s="441">
        <f>+'PE-3'!CF140*100</f>
        <v>0</v>
      </c>
      <c r="BI86" s="441">
        <f>+'PE-3'!CG140*100</f>
        <v>0</v>
      </c>
      <c r="BJ86" s="441">
        <f>+'PE-3'!CH140*100</f>
        <v>0</v>
      </c>
      <c r="BK86" s="441">
        <f>+'PE-3'!CI140*100</f>
        <v>0</v>
      </c>
    </row>
    <row r="87" spans="1:63">
      <c r="A87" s="423" t="str">
        <f>'R-sgp'!A87</f>
        <v/>
      </c>
      <c r="B87" s="423" t="str">
        <f>+'R-sgp'!B87</f>
        <v/>
      </c>
      <c r="C87" s="431" t="str">
        <f>+'R-sgp'!C87</f>
        <v/>
      </c>
      <c r="D87" s="441">
        <f>+'PE-3'!AB141*100</f>
        <v>0</v>
      </c>
      <c r="E87" s="441">
        <f>+'PE-3'!AC141*100</f>
        <v>0</v>
      </c>
      <c r="F87" s="441">
        <f>+'PE-3'!AD141*100</f>
        <v>0</v>
      </c>
      <c r="G87" s="441">
        <f>+'PE-3'!AE141*100</f>
        <v>0</v>
      </c>
      <c r="H87" s="441">
        <f>+'PE-3'!AF141*100</f>
        <v>0</v>
      </c>
      <c r="I87" s="441">
        <f>+'PE-3'!AG141*100</f>
        <v>0</v>
      </c>
      <c r="J87" s="441">
        <f>+'PE-3'!AH141*100</f>
        <v>0</v>
      </c>
      <c r="K87" s="441">
        <f>+'PE-3'!AI141*100</f>
        <v>0</v>
      </c>
      <c r="L87" s="441">
        <f>+'PE-3'!AJ141*100</f>
        <v>0</v>
      </c>
      <c r="M87" s="441">
        <f>+'PE-3'!AK141*100</f>
        <v>0</v>
      </c>
      <c r="N87" s="441">
        <f>+'PE-3'!AL141*100</f>
        <v>0</v>
      </c>
      <c r="O87" s="441">
        <f>+'PE-3'!AM141*100</f>
        <v>0</v>
      </c>
      <c r="P87" s="441">
        <f>+'PE-3'!AN141*100</f>
        <v>0</v>
      </c>
      <c r="Q87" s="441">
        <f>+'PE-3'!AO141*100</f>
        <v>0</v>
      </c>
      <c r="R87" s="441">
        <f>+'PE-3'!AP141*100</f>
        <v>0</v>
      </c>
      <c r="S87" s="441">
        <f>+'PE-3'!AQ141*100</f>
        <v>0</v>
      </c>
      <c r="T87" s="441">
        <f>+'PE-3'!AR141*100</f>
        <v>0</v>
      </c>
      <c r="U87" s="441">
        <f>+'PE-3'!AS141*100</f>
        <v>0</v>
      </c>
      <c r="V87" s="441">
        <f>+'PE-3'!AT141*100</f>
        <v>0</v>
      </c>
      <c r="W87" s="441">
        <f>+'PE-3'!AU141*100</f>
        <v>0</v>
      </c>
      <c r="X87" s="441">
        <f>+'PE-3'!AV141*100</f>
        <v>0</v>
      </c>
      <c r="Y87" s="441">
        <f>+'PE-3'!AW141*100</f>
        <v>0</v>
      </c>
      <c r="Z87" s="441">
        <f>+'PE-3'!AX141*100</f>
        <v>0</v>
      </c>
      <c r="AA87" s="441">
        <f>+'PE-3'!AY141*100</f>
        <v>0</v>
      </c>
      <c r="AB87" s="441">
        <f>+'PE-3'!AZ141*100</f>
        <v>0</v>
      </c>
      <c r="AC87" s="441">
        <f>+'PE-3'!BA141*100</f>
        <v>0</v>
      </c>
      <c r="AD87" s="441">
        <f>+'PE-3'!BB141*100</f>
        <v>0</v>
      </c>
      <c r="AE87" s="441">
        <f>+'PE-3'!BC141*100</f>
        <v>0</v>
      </c>
      <c r="AF87" s="441">
        <f>+'PE-3'!BD141*100</f>
        <v>0</v>
      </c>
      <c r="AG87" s="441">
        <f>+'PE-3'!BE141*100</f>
        <v>0</v>
      </c>
      <c r="AH87" s="441">
        <f>+'PE-3'!BF141*100</f>
        <v>0</v>
      </c>
      <c r="AI87" s="441">
        <f>+'PE-3'!BG141*100</f>
        <v>0</v>
      </c>
      <c r="AJ87" s="441">
        <f>+'PE-3'!BH141*100</f>
        <v>0</v>
      </c>
      <c r="AK87" s="441">
        <f>+'PE-3'!BI141*100</f>
        <v>0</v>
      </c>
      <c r="AL87" s="441">
        <f>+'PE-3'!BJ141*100</f>
        <v>0</v>
      </c>
      <c r="AM87" s="441">
        <f>+'PE-3'!BK141*100</f>
        <v>0</v>
      </c>
      <c r="AN87" s="441">
        <f>+'PE-3'!BL141*100</f>
        <v>0</v>
      </c>
      <c r="AO87" s="441">
        <f>+'PE-3'!BM141*100</f>
        <v>0</v>
      </c>
      <c r="AP87" s="441">
        <f>+'PE-3'!BN141*100</f>
        <v>0</v>
      </c>
      <c r="AQ87" s="441">
        <f>+'PE-3'!BO141*100</f>
        <v>0</v>
      </c>
      <c r="AR87" s="441">
        <f>+'PE-3'!BP141*100</f>
        <v>0</v>
      </c>
      <c r="AS87" s="441">
        <f>+'PE-3'!BQ141*100</f>
        <v>0</v>
      </c>
      <c r="AT87" s="441">
        <f>+'PE-3'!BR141*100</f>
        <v>0</v>
      </c>
      <c r="AU87" s="441">
        <f>+'PE-3'!BS141*100</f>
        <v>0</v>
      </c>
      <c r="AV87" s="441">
        <f>+'PE-3'!BT141*100</f>
        <v>0</v>
      </c>
      <c r="AW87" s="441">
        <f>+'PE-3'!BU141*100</f>
        <v>0</v>
      </c>
      <c r="AX87" s="441">
        <f>+'PE-3'!BV141*100</f>
        <v>0</v>
      </c>
      <c r="AY87" s="441">
        <f>+'PE-3'!BW141*100</f>
        <v>0</v>
      </c>
      <c r="AZ87" s="441">
        <f>+'PE-3'!BX141*100</f>
        <v>0</v>
      </c>
      <c r="BA87" s="441">
        <f>+'PE-3'!BY141*100</f>
        <v>0</v>
      </c>
      <c r="BB87" s="441">
        <f>+'PE-3'!BZ141*100</f>
        <v>0</v>
      </c>
      <c r="BC87" s="441">
        <f>+'PE-3'!CA141*100</f>
        <v>0</v>
      </c>
      <c r="BD87" s="441">
        <f>+'PE-3'!CB141*100</f>
        <v>0</v>
      </c>
      <c r="BE87" s="441">
        <f>+'PE-3'!CC141*100</f>
        <v>0</v>
      </c>
      <c r="BF87" s="441">
        <f>+'PE-3'!CD141*100</f>
        <v>0</v>
      </c>
      <c r="BG87" s="441">
        <f>+'PE-3'!CE141*100</f>
        <v>0</v>
      </c>
      <c r="BH87" s="441">
        <f>+'PE-3'!CF141*100</f>
        <v>0</v>
      </c>
      <c r="BI87" s="441">
        <f>+'PE-3'!CG141*100</f>
        <v>0</v>
      </c>
      <c r="BJ87" s="441">
        <f>+'PE-3'!CH141*100</f>
        <v>0</v>
      </c>
      <c r="BK87" s="441">
        <f>+'PE-3'!CI141*100</f>
        <v>0</v>
      </c>
    </row>
    <row r="88" spans="1:63">
      <c r="A88" s="423" t="str">
        <f>'R-sgp'!A88</f>
        <v/>
      </c>
      <c r="B88" s="423" t="str">
        <f>+'R-sgp'!B88</f>
        <v/>
      </c>
      <c r="C88" s="431" t="str">
        <f>+'R-sgp'!C88</f>
        <v/>
      </c>
      <c r="D88" s="441">
        <f>+'PE-3'!AB142*100</f>
        <v>0</v>
      </c>
      <c r="E88" s="441">
        <f>+'PE-3'!AC142*100</f>
        <v>0</v>
      </c>
      <c r="F88" s="441">
        <f>+'PE-3'!AD142*100</f>
        <v>0</v>
      </c>
      <c r="G88" s="441">
        <f>+'PE-3'!AE142*100</f>
        <v>0</v>
      </c>
      <c r="H88" s="441">
        <f>+'PE-3'!AF142*100</f>
        <v>0</v>
      </c>
      <c r="I88" s="441">
        <f>+'PE-3'!AG142*100</f>
        <v>0</v>
      </c>
      <c r="J88" s="441">
        <f>+'PE-3'!AH142*100</f>
        <v>0</v>
      </c>
      <c r="K88" s="441">
        <f>+'PE-3'!AI142*100</f>
        <v>0</v>
      </c>
      <c r="L88" s="441">
        <f>+'PE-3'!AJ142*100</f>
        <v>0</v>
      </c>
      <c r="M88" s="441">
        <f>+'PE-3'!AK142*100</f>
        <v>0</v>
      </c>
      <c r="N88" s="441">
        <f>+'PE-3'!AL142*100</f>
        <v>0</v>
      </c>
      <c r="O88" s="441">
        <f>+'PE-3'!AM142*100</f>
        <v>0</v>
      </c>
      <c r="P88" s="441">
        <f>+'PE-3'!AN142*100</f>
        <v>0</v>
      </c>
      <c r="Q88" s="441">
        <f>+'PE-3'!AO142*100</f>
        <v>0</v>
      </c>
      <c r="R88" s="441">
        <f>+'PE-3'!AP142*100</f>
        <v>0</v>
      </c>
      <c r="S88" s="441">
        <f>+'PE-3'!AQ142*100</f>
        <v>0</v>
      </c>
      <c r="T88" s="441">
        <f>+'PE-3'!AR142*100</f>
        <v>0</v>
      </c>
      <c r="U88" s="441">
        <f>+'PE-3'!AS142*100</f>
        <v>0</v>
      </c>
      <c r="V88" s="441">
        <f>+'PE-3'!AT142*100</f>
        <v>0</v>
      </c>
      <c r="W88" s="441">
        <f>+'PE-3'!AU142*100</f>
        <v>0</v>
      </c>
      <c r="X88" s="441">
        <f>+'PE-3'!AV142*100</f>
        <v>0</v>
      </c>
      <c r="Y88" s="441">
        <f>+'PE-3'!AW142*100</f>
        <v>0</v>
      </c>
      <c r="Z88" s="441">
        <f>+'PE-3'!AX142*100</f>
        <v>0</v>
      </c>
      <c r="AA88" s="441">
        <f>+'PE-3'!AY142*100</f>
        <v>0</v>
      </c>
      <c r="AB88" s="441">
        <f>+'PE-3'!AZ142*100</f>
        <v>0</v>
      </c>
      <c r="AC88" s="441">
        <f>+'PE-3'!BA142*100</f>
        <v>0</v>
      </c>
      <c r="AD88" s="441">
        <f>+'PE-3'!BB142*100</f>
        <v>0</v>
      </c>
      <c r="AE88" s="441">
        <f>+'PE-3'!BC142*100</f>
        <v>0</v>
      </c>
      <c r="AF88" s="441">
        <f>+'PE-3'!BD142*100</f>
        <v>0</v>
      </c>
      <c r="AG88" s="441">
        <f>+'PE-3'!BE142*100</f>
        <v>0</v>
      </c>
      <c r="AH88" s="441">
        <f>+'PE-3'!BF142*100</f>
        <v>0</v>
      </c>
      <c r="AI88" s="441">
        <f>+'PE-3'!BG142*100</f>
        <v>0</v>
      </c>
      <c r="AJ88" s="441">
        <f>+'PE-3'!BH142*100</f>
        <v>0</v>
      </c>
      <c r="AK88" s="441">
        <f>+'PE-3'!BI142*100</f>
        <v>0</v>
      </c>
      <c r="AL88" s="441">
        <f>+'PE-3'!BJ142*100</f>
        <v>0</v>
      </c>
      <c r="AM88" s="441">
        <f>+'PE-3'!BK142*100</f>
        <v>0</v>
      </c>
      <c r="AN88" s="441">
        <f>+'PE-3'!BL142*100</f>
        <v>0</v>
      </c>
      <c r="AO88" s="441">
        <f>+'PE-3'!BM142*100</f>
        <v>0</v>
      </c>
      <c r="AP88" s="441">
        <f>+'PE-3'!BN142*100</f>
        <v>0</v>
      </c>
      <c r="AQ88" s="441">
        <f>+'PE-3'!BO142*100</f>
        <v>0</v>
      </c>
      <c r="AR88" s="441">
        <f>+'PE-3'!BP142*100</f>
        <v>0</v>
      </c>
      <c r="AS88" s="441">
        <f>+'PE-3'!BQ142*100</f>
        <v>0</v>
      </c>
      <c r="AT88" s="441">
        <f>+'PE-3'!BR142*100</f>
        <v>0</v>
      </c>
      <c r="AU88" s="441">
        <f>+'PE-3'!BS142*100</f>
        <v>0</v>
      </c>
      <c r="AV88" s="441">
        <f>+'PE-3'!BT142*100</f>
        <v>0</v>
      </c>
      <c r="AW88" s="441">
        <f>+'PE-3'!BU142*100</f>
        <v>0</v>
      </c>
      <c r="AX88" s="441">
        <f>+'PE-3'!BV142*100</f>
        <v>0</v>
      </c>
      <c r="AY88" s="441">
        <f>+'PE-3'!BW142*100</f>
        <v>0</v>
      </c>
      <c r="AZ88" s="441">
        <f>+'PE-3'!BX142*100</f>
        <v>0</v>
      </c>
      <c r="BA88" s="441">
        <f>+'PE-3'!BY142*100</f>
        <v>0</v>
      </c>
      <c r="BB88" s="441">
        <f>+'PE-3'!BZ142*100</f>
        <v>0</v>
      </c>
      <c r="BC88" s="441">
        <f>+'PE-3'!CA142*100</f>
        <v>0</v>
      </c>
      <c r="BD88" s="441">
        <f>+'PE-3'!CB142*100</f>
        <v>0</v>
      </c>
      <c r="BE88" s="441">
        <f>+'PE-3'!CC142*100</f>
        <v>0</v>
      </c>
      <c r="BF88" s="441">
        <f>+'PE-3'!CD142*100</f>
        <v>0</v>
      </c>
      <c r="BG88" s="441">
        <f>+'PE-3'!CE142*100</f>
        <v>0</v>
      </c>
      <c r="BH88" s="441">
        <f>+'PE-3'!CF142*100</f>
        <v>0</v>
      </c>
      <c r="BI88" s="441">
        <f>+'PE-3'!CG142*100</f>
        <v>0</v>
      </c>
      <c r="BJ88" s="441">
        <f>+'PE-3'!CH142*100</f>
        <v>0</v>
      </c>
      <c r="BK88" s="441">
        <f>+'PE-3'!CI142*100</f>
        <v>0</v>
      </c>
    </row>
    <row r="89" spans="1:63">
      <c r="A89" s="423" t="str">
        <f>'R-sgp'!A89</f>
        <v/>
      </c>
      <c r="B89" s="423" t="str">
        <f>+'R-sgp'!B89</f>
        <v/>
      </c>
      <c r="C89" s="431" t="str">
        <f>+'R-sgp'!C89</f>
        <v/>
      </c>
      <c r="D89" s="441">
        <f>+'PE-3'!AB143*100</f>
        <v>0</v>
      </c>
      <c r="E89" s="441">
        <f>+'PE-3'!AC143*100</f>
        <v>0</v>
      </c>
      <c r="F89" s="441">
        <f>+'PE-3'!AD143*100</f>
        <v>0</v>
      </c>
      <c r="G89" s="441">
        <f>+'PE-3'!AE143*100</f>
        <v>0</v>
      </c>
      <c r="H89" s="441">
        <f>+'PE-3'!AF143*100</f>
        <v>0</v>
      </c>
      <c r="I89" s="441">
        <f>+'PE-3'!AG143*100</f>
        <v>0</v>
      </c>
      <c r="J89" s="441">
        <f>+'PE-3'!AH143*100</f>
        <v>0</v>
      </c>
      <c r="K89" s="441">
        <f>+'PE-3'!AI143*100</f>
        <v>0</v>
      </c>
      <c r="L89" s="441">
        <f>+'PE-3'!AJ143*100</f>
        <v>0</v>
      </c>
      <c r="M89" s="441">
        <f>+'PE-3'!AK143*100</f>
        <v>0</v>
      </c>
      <c r="N89" s="441">
        <f>+'PE-3'!AL143*100</f>
        <v>0</v>
      </c>
      <c r="O89" s="441">
        <f>+'PE-3'!AM143*100</f>
        <v>0</v>
      </c>
      <c r="P89" s="441">
        <f>+'PE-3'!AN143*100</f>
        <v>0</v>
      </c>
      <c r="Q89" s="441">
        <f>+'PE-3'!AO143*100</f>
        <v>0</v>
      </c>
      <c r="R89" s="441">
        <f>+'PE-3'!AP143*100</f>
        <v>0</v>
      </c>
      <c r="S89" s="441">
        <f>+'PE-3'!AQ143*100</f>
        <v>0</v>
      </c>
      <c r="T89" s="441">
        <f>+'PE-3'!AR143*100</f>
        <v>0</v>
      </c>
      <c r="U89" s="441">
        <f>+'PE-3'!AS143*100</f>
        <v>0</v>
      </c>
      <c r="V89" s="441">
        <f>+'PE-3'!AT143*100</f>
        <v>0</v>
      </c>
      <c r="W89" s="441">
        <f>+'PE-3'!AU143*100</f>
        <v>0</v>
      </c>
      <c r="X89" s="441">
        <f>+'PE-3'!AV143*100</f>
        <v>0</v>
      </c>
      <c r="Y89" s="441">
        <f>+'PE-3'!AW143*100</f>
        <v>0</v>
      </c>
      <c r="Z89" s="441">
        <f>+'PE-3'!AX143*100</f>
        <v>0</v>
      </c>
      <c r="AA89" s="441">
        <f>+'PE-3'!AY143*100</f>
        <v>0</v>
      </c>
      <c r="AB89" s="441">
        <f>+'PE-3'!AZ143*100</f>
        <v>0</v>
      </c>
      <c r="AC89" s="441">
        <f>+'PE-3'!BA143*100</f>
        <v>0</v>
      </c>
      <c r="AD89" s="441">
        <f>+'PE-3'!BB143*100</f>
        <v>0</v>
      </c>
      <c r="AE89" s="441">
        <f>+'PE-3'!BC143*100</f>
        <v>0</v>
      </c>
      <c r="AF89" s="441">
        <f>+'PE-3'!BD143*100</f>
        <v>0</v>
      </c>
      <c r="AG89" s="441">
        <f>+'PE-3'!BE143*100</f>
        <v>0</v>
      </c>
      <c r="AH89" s="441">
        <f>+'PE-3'!BF143*100</f>
        <v>0</v>
      </c>
      <c r="AI89" s="441">
        <f>+'PE-3'!BG143*100</f>
        <v>0</v>
      </c>
      <c r="AJ89" s="441">
        <f>+'PE-3'!BH143*100</f>
        <v>0</v>
      </c>
      <c r="AK89" s="441">
        <f>+'PE-3'!BI143*100</f>
        <v>0</v>
      </c>
      <c r="AL89" s="441">
        <f>+'PE-3'!BJ143*100</f>
        <v>0</v>
      </c>
      <c r="AM89" s="441">
        <f>+'PE-3'!BK143*100</f>
        <v>0</v>
      </c>
      <c r="AN89" s="441">
        <f>+'PE-3'!BL143*100</f>
        <v>0</v>
      </c>
      <c r="AO89" s="441">
        <f>+'PE-3'!BM143*100</f>
        <v>0</v>
      </c>
      <c r="AP89" s="441">
        <f>+'PE-3'!BN143*100</f>
        <v>0</v>
      </c>
      <c r="AQ89" s="441">
        <f>+'PE-3'!BO143*100</f>
        <v>0</v>
      </c>
      <c r="AR89" s="441">
        <f>+'PE-3'!BP143*100</f>
        <v>0</v>
      </c>
      <c r="AS89" s="441">
        <f>+'PE-3'!BQ143*100</f>
        <v>0</v>
      </c>
      <c r="AT89" s="441">
        <f>+'PE-3'!BR143*100</f>
        <v>0</v>
      </c>
      <c r="AU89" s="441">
        <f>+'PE-3'!BS143*100</f>
        <v>0</v>
      </c>
      <c r="AV89" s="441">
        <f>+'PE-3'!BT143*100</f>
        <v>0</v>
      </c>
      <c r="AW89" s="441">
        <f>+'PE-3'!BU143*100</f>
        <v>0</v>
      </c>
      <c r="AX89" s="441">
        <f>+'PE-3'!BV143*100</f>
        <v>0</v>
      </c>
      <c r="AY89" s="441">
        <f>+'PE-3'!BW143*100</f>
        <v>0</v>
      </c>
      <c r="AZ89" s="441">
        <f>+'PE-3'!BX143*100</f>
        <v>0</v>
      </c>
      <c r="BA89" s="441">
        <f>+'PE-3'!BY143*100</f>
        <v>0</v>
      </c>
      <c r="BB89" s="441">
        <f>+'PE-3'!BZ143*100</f>
        <v>0</v>
      </c>
      <c r="BC89" s="441">
        <f>+'PE-3'!CA143*100</f>
        <v>0</v>
      </c>
      <c r="BD89" s="441">
        <f>+'PE-3'!CB143*100</f>
        <v>0</v>
      </c>
      <c r="BE89" s="441">
        <f>+'PE-3'!CC143*100</f>
        <v>0</v>
      </c>
      <c r="BF89" s="441">
        <f>+'PE-3'!CD143*100</f>
        <v>0</v>
      </c>
      <c r="BG89" s="441">
        <f>+'PE-3'!CE143*100</f>
        <v>0</v>
      </c>
      <c r="BH89" s="441">
        <f>+'PE-3'!CF143*100</f>
        <v>0</v>
      </c>
      <c r="BI89" s="441">
        <f>+'PE-3'!CG143*100</f>
        <v>0</v>
      </c>
      <c r="BJ89" s="441">
        <f>+'PE-3'!CH143*100</f>
        <v>0</v>
      </c>
      <c r="BK89" s="441">
        <f>+'PE-3'!CI143*100</f>
        <v>0</v>
      </c>
    </row>
    <row r="90" spans="1:63">
      <c r="A90" s="423" t="str">
        <f>'R-sgp'!A90</f>
        <v/>
      </c>
      <c r="B90" s="423" t="str">
        <f>+'R-sgp'!B90</f>
        <v/>
      </c>
      <c r="C90" s="431" t="str">
        <f>+'R-sgp'!C90</f>
        <v/>
      </c>
      <c r="D90" s="441">
        <f>+'PE-3'!AB144*100</f>
        <v>0</v>
      </c>
      <c r="E90" s="441">
        <f>+'PE-3'!AC144*100</f>
        <v>0</v>
      </c>
      <c r="F90" s="441">
        <f>+'PE-3'!AD144*100</f>
        <v>0</v>
      </c>
      <c r="G90" s="441">
        <f>+'PE-3'!AE144*100</f>
        <v>0</v>
      </c>
      <c r="H90" s="441">
        <f>+'PE-3'!AF144*100</f>
        <v>0</v>
      </c>
      <c r="I90" s="441">
        <f>+'PE-3'!AG144*100</f>
        <v>0</v>
      </c>
      <c r="J90" s="441">
        <f>+'PE-3'!AH144*100</f>
        <v>0</v>
      </c>
      <c r="K90" s="441">
        <f>+'PE-3'!AI144*100</f>
        <v>0</v>
      </c>
      <c r="L90" s="441">
        <f>+'PE-3'!AJ144*100</f>
        <v>0</v>
      </c>
      <c r="M90" s="441">
        <f>+'PE-3'!AK144*100</f>
        <v>0</v>
      </c>
      <c r="N90" s="441">
        <f>+'PE-3'!AL144*100</f>
        <v>0</v>
      </c>
      <c r="O90" s="441">
        <f>+'PE-3'!AM144*100</f>
        <v>0</v>
      </c>
      <c r="P90" s="441">
        <f>+'PE-3'!AN144*100</f>
        <v>0</v>
      </c>
      <c r="Q90" s="441">
        <f>+'PE-3'!AO144*100</f>
        <v>0</v>
      </c>
      <c r="R90" s="441">
        <f>+'PE-3'!AP144*100</f>
        <v>0</v>
      </c>
      <c r="S90" s="441">
        <f>+'PE-3'!AQ144*100</f>
        <v>0</v>
      </c>
      <c r="T90" s="441">
        <f>+'PE-3'!AR144*100</f>
        <v>0</v>
      </c>
      <c r="U90" s="441">
        <f>+'PE-3'!AS144*100</f>
        <v>0</v>
      </c>
      <c r="V90" s="441">
        <f>+'PE-3'!AT144*100</f>
        <v>0</v>
      </c>
      <c r="W90" s="441">
        <f>+'PE-3'!AU144*100</f>
        <v>0</v>
      </c>
      <c r="X90" s="441">
        <f>+'PE-3'!AV144*100</f>
        <v>0</v>
      </c>
      <c r="Y90" s="441">
        <f>+'PE-3'!AW144*100</f>
        <v>0</v>
      </c>
      <c r="Z90" s="441">
        <f>+'PE-3'!AX144*100</f>
        <v>0</v>
      </c>
      <c r="AA90" s="441">
        <f>+'PE-3'!AY144*100</f>
        <v>0</v>
      </c>
      <c r="AB90" s="441">
        <f>+'PE-3'!AZ144*100</f>
        <v>0</v>
      </c>
      <c r="AC90" s="441">
        <f>+'PE-3'!BA144*100</f>
        <v>0</v>
      </c>
      <c r="AD90" s="441">
        <f>+'PE-3'!BB144*100</f>
        <v>0</v>
      </c>
      <c r="AE90" s="441">
        <f>+'PE-3'!BC144*100</f>
        <v>0</v>
      </c>
      <c r="AF90" s="441">
        <f>+'PE-3'!BD144*100</f>
        <v>0</v>
      </c>
      <c r="AG90" s="441">
        <f>+'PE-3'!BE144*100</f>
        <v>0</v>
      </c>
      <c r="AH90" s="441">
        <f>+'PE-3'!BF144*100</f>
        <v>0</v>
      </c>
      <c r="AI90" s="441">
        <f>+'PE-3'!BG144*100</f>
        <v>0</v>
      </c>
      <c r="AJ90" s="441">
        <f>+'PE-3'!BH144*100</f>
        <v>0</v>
      </c>
      <c r="AK90" s="441">
        <f>+'PE-3'!BI144*100</f>
        <v>0</v>
      </c>
      <c r="AL90" s="441">
        <f>+'PE-3'!BJ144*100</f>
        <v>0</v>
      </c>
      <c r="AM90" s="441">
        <f>+'PE-3'!BK144*100</f>
        <v>0</v>
      </c>
      <c r="AN90" s="441">
        <f>+'PE-3'!BL144*100</f>
        <v>0</v>
      </c>
      <c r="AO90" s="441">
        <f>+'PE-3'!BM144*100</f>
        <v>0</v>
      </c>
      <c r="AP90" s="441">
        <f>+'PE-3'!BN144*100</f>
        <v>0</v>
      </c>
      <c r="AQ90" s="441">
        <f>+'PE-3'!BO144*100</f>
        <v>0</v>
      </c>
      <c r="AR90" s="441">
        <f>+'PE-3'!BP144*100</f>
        <v>0</v>
      </c>
      <c r="AS90" s="441">
        <f>+'PE-3'!BQ144*100</f>
        <v>0</v>
      </c>
      <c r="AT90" s="441">
        <f>+'PE-3'!BR144*100</f>
        <v>0</v>
      </c>
      <c r="AU90" s="441">
        <f>+'PE-3'!BS144*100</f>
        <v>0</v>
      </c>
      <c r="AV90" s="441">
        <f>+'PE-3'!BT144*100</f>
        <v>0</v>
      </c>
      <c r="AW90" s="441">
        <f>+'PE-3'!BU144*100</f>
        <v>0</v>
      </c>
      <c r="AX90" s="441">
        <f>+'PE-3'!BV144*100</f>
        <v>0</v>
      </c>
      <c r="AY90" s="441">
        <f>+'PE-3'!BW144*100</f>
        <v>0</v>
      </c>
      <c r="AZ90" s="441">
        <f>+'PE-3'!BX144*100</f>
        <v>0</v>
      </c>
      <c r="BA90" s="441">
        <f>+'PE-3'!BY144*100</f>
        <v>0</v>
      </c>
      <c r="BB90" s="441">
        <f>+'PE-3'!BZ144*100</f>
        <v>0</v>
      </c>
      <c r="BC90" s="441">
        <f>+'PE-3'!CA144*100</f>
        <v>0</v>
      </c>
      <c r="BD90" s="441">
        <f>+'PE-3'!CB144*100</f>
        <v>0</v>
      </c>
      <c r="BE90" s="441">
        <f>+'PE-3'!CC144*100</f>
        <v>0</v>
      </c>
      <c r="BF90" s="441">
        <f>+'PE-3'!CD144*100</f>
        <v>0</v>
      </c>
      <c r="BG90" s="441">
        <f>+'PE-3'!CE144*100</f>
        <v>0</v>
      </c>
      <c r="BH90" s="441">
        <f>+'PE-3'!CF144*100</f>
        <v>0</v>
      </c>
      <c r="BI90" s="441">
        <f>+'PE-3'!CG144*100</f>
        <v>0</v>
      </c>
      <c r="BJ90" s="441">
        <f>+'PE-3'!CH144*100</f>
        <v>0</v>
      </c>
      <c r="BK90" s="441">
        <f>+'PE-3'!CI144*100</f>
        <v>0</v>
      </c>
    </row>
    <row r="91" spans="1:63">
      <c r="A91" s="423" t="str">
        <f>'R-sgp'!A91</f>
        <v/>
      </c>
      <c r="B91" s="423" t="str">
        <f>+'R-sgp'!B91</f>
        <v/>
      </c>
      <c r="C91" s="431" t="str">
        <f>+'R-sgp'!C91</f>
        <v/>
      </c>
      <c r="D91" s="441">
        <f>+'PE-3'!AB145*100</f>
        <v>0</v>
      </c>
      <c r="E91" s="441">
        <f>+'PE-3'!AC145*100</f>
        <v>0</v>
      </c>
      <c r="F91" s="441">
        <f>+'PE-3'!AD145*100</f>
        <v>0</v>
      </c>
      <c r="G91" s="441">
        <f>+'PE-3'!AE145*100</f>
        <v>0</v>
      </c>
      <c r="H91" s="441">
        <f>+'PE-3'!AF145*100</f>
        <v>0</v>
      </c>
      <c r="I91" s="441">
        <f>+'PE-3'!AG145*100</f>
        <v>0</v>
      </c>
      <c r="J91" s="441">
        <f>+'PE-3'!AH145*100</f>
        <v>0</v>
      </c>
      <c r="K91" s="441">
        <f>+'PE-3'!AI145*100</f>
        <v>0</v>
      </c>
      <c r="L91" s="441">
        <f>+'PE-3'!AJ145*100</f>
        <v>0</v>
      </c>
      <c r="M91" s="441">
        <f>+'PE-3'!AK145*100</f>
        <v>0</v>
      </c>
      <c r="N91" s="441">
        <f>+'PE-3'!AL145*100</f>
        <v>0</v>
      </c>
      <c r="O91" s="441">
        <f>+'PE-3'!AM145*100</f>
        <v>0</v>
      </c>
      <c r="P91" s="441">
        <f>+'PE-3'!AN145*100</f>
        <v>0</v>
      </c>
      <c r="Q91" s="441">
        <f>+'PE-3'!AO145*100</f>
        <v>0</v>
      </c>
      <c r="R91" s="441">
        <f>+'PE-3'!AP145*100</f>
        <v>0</v>
      </c>
      <c r="S91" s="441">
        <f>+'PE-3'!AQ145*100</f>
        <v>0</v>
      </c>
      <c r="T91" s="441">
        <f>+'PE-3'!AR145*100</f>
        <v>0</v>
      </c>
      <c r="U91" s="441">
        <f>+'PE-3'!AS145*100</f>
        <v>0</v>
      </c>
      <c r="V91" s="441">
        <f>+'PE-3'!AT145*100</f>
        <v>0</v>
      </c>
      <c r="W91" s="441">
        <f>+'PE-3'!AU145*100</f>
        <v>0</v>
      </c>
      <c r="X91" s="441">
        <f>+'PE-3'!AV145*100</f>
        <v>0</v>
      </c>
      <c r="Y91" s="441">
        <f>+'PE-3'!AW145*100</f>
        <v>0</v>
      </c>
      <c r="Z91" s="441">
        <f>+'PE-3'!AX145*100</f>
        <v>0</v>
      </c>
      <c r="AA91" s="441">
        <f>+'PE-3'!AY145*100</f>
        <v>0</v>
      </c>
      <c r="AB91" s="441">
        <f>+'PE-3'!AZ145*100</f>
        <v>0</v>
      </c>
      <c r="AC91" s="441">
        <f>+'PE-3'!BA145*100</f>
        <v>0</v>
      </c>
      <c r="AD91" s="441">
        <f>+'PE-3'!BB145*100</f>
        <v>0</v>
      </c>
      <c r="AE91" s="441">
        <f>+'PE-3'!BC145*100</f>
        <v>0</v>
      </c>
      <c r="AF91" s="441">
        <f>+'PE-3'!BD145*100</f>
        <v>0</v>
      </c>
      <c r="AG91" s="441">
        <f>+'PE-3'!BE145*100</f>
        <v>0</v>
      </c>
      <c r="AH91" s="441">
        <f>+'PE-3'!BF145*100</f>
        <v>0</v>
      </c>
      <c r="AI91" s="441">
        <f>+'PE-3'!BG145*100</f>
        <v>0</v>
      </c>
      <c r="AJ91" s="441">
        <f>+'PE-3'!BH145*100</f>
        <v>0</v>
      </c>
      <c r="AK91" s="441">
        <f>+'PE-3'!BI145*100</f>
        <v>0</v>
      </c>
      <c r="AL91" s="441">
        <f>+'PE-3'!BJ145*100</f>
        <v>0</v>
      </c>
      <c r="AM91" s="441">
        <f>+'PE-3'!BK145*100</f>
        <v>0</v>
      </c>
      <c r="AN91" s="441">
        <f>+'PE-3'!BL145*100</f>
        <v>0</v>
      </c>
      <c r="AO91" s="441">
        <f>+'PE-3'!BM145*100</f>
        <v>0</v>
      </c>
      <c r="AP91" s="441">
        <f>+'PE-3'!BN145*100</f>
        <v>0</v>
      </c>
      <c r="AQ91" s="441">
        <f>+'PE-3'!BO145*100</f>
        <v>0</v>
      </c>
      <c r="AR91" s="441">
        <f>+'PE-3'!BP145*100</f>
        <v>0</v>
      </c>
      <c r="AS91" s="441">
        <f>+'PE-3'!BQ145*100</f>
        <v>0</v>
      </c>
      <c r="AT91" s="441">
        <f>+'PE-3'!BR145*100</f>
        <v>0</v>
      </c>
      <c r="AU91" s="441">
        <f>+'PE-3'!BS145*100</f>
        <v>0</v>
      </c>
      <c r="AV91" s="441">
        <f>+'PE-3'!BT145*100</f>
        <v>0</v>
      </c>
      <c r="AW91" s="441">
        <f>+'PE-3'!BU145*100</f>
        <v>0</v>
      </c>
      <c r="AX91" s="441">
        <f>+'PE-3'!BV145*100</f>
        <v>0</v>
      </c>
      <c r="AY91" s="441">
        <f>+'PE-3'!BW145*100</f>
        <v>0</v>
      </c>
      <c r="AZ91" s="441">
        <f>+'PE-3'!BX145*100</f>
        <v>0</v>
      </c>
      <c r="BA91" s="441">
        <f>+'PE-3'!BY145*100</f>
        <v>0</v>
      </c>
      <c r="BB91" s="441">
        <f>+'PE-3'!BZ145*100</f>
        <v>0</v>
      </c>
      <c r="BC91" s="441">
        <f>+'PE-3'!CA145*100</f>
        <v>0</v>
      </c>
      <c r="BD91" s="441">
        <f>+'PE-3'!CB145*100</f>
        <v>0</v>
      </c>
      <c r="BE91" s="441">
        <f>+'PE-3'!CC145*100</f>
        <v>0</v>
      </c>
      <c r="BF91" s="441">
        <f>+'PE-3'!CD145*100</f>
        <v>0</v>
      </c>
      <c r="BG91" s="441">
        <f>+'PE-3'!CE145*100</f>
        <v>0</v>
      </c>
      <c r="BH91" s="441">
        <f>+'PE-3'!CF145*100</f>
        <v>0</v>
      </c>
      <c r="BI91" s="441">
        <f>+'PE-3'!CG145*100</f>
        <v>0</v>
      </c>
      <c r="BJ91" s="441">
        <f>+'PE-3'!CH145*100</f>
        <v>0</v>
      </c>
      <c r="BK91" s="441">
        <f>+'PE-3'!CI145*100</f>
        <v>0</v>
      </c>
    </row>
    <row r="92" spans="1:63">
      <c r="A92" s="423" t="str">
        <f>'R-sgp'!A92</f>
        <v/>
      </c>
      <c r="B92" s="423" t="str">
        <f>+'R-sgp'!B92</f>
        <v/>
      </c>
      <c r="C92" s="431" t="str">
        <f>+'R-sgp'!C92</f>
        <v/>
      </c>
      <c r="D92" s="441">
        <f>+'PE-3'!AB146*100</f>
        <v>0</v>
      </c>
      <c r="E92" s="441">
        <f>+'PE-3'!AC146*100</f>
        <v>0</v>
      </c>
      <c r="F92" s="441">
        <f>+'PE-3'!AD146*100</f>
        <v>0</v>
      </c>
      <c r="G92" s="441">
        <f>+'PE-3'!AE146*100</f>
        <v>0</v>
      </c>
      <c r="H92" s="441">
        <f>+'PE-3'!AF146*100</f>
        <v>0</v>
      </c>
      <c r="I92" s="441">
        <f>+'PE-3'!AG146*100</f>
        <v>0</v>
      </c>
      <c r="J92" s="441">
        <f>+'PE-3'!AH146*100</f>
        <v>0</v>
      </c>
      <c r="K92" s="441">
        <f>+'PE-3'!AI146*100</f>
        <v>0</v>
      </c>
      <c r="L92" s="441">
        <f>+'PE-3'!AJ146*100</f>
        <v>0</v>
      </c>
      <c r="M92" s="441">
        <f>+'PE-3'!AK146*100</f>
        <v>0</v>
      </c>
      <c r="N92" s="441">
        <f>+'PE-3'!AL146*100</f>
        <v>0</v>
      </c>
      <c r="O92" s="441">
        <f>+'PE-3'!AM146*100</f>
        <v>0</v>
      </c>
      <c r="P92" s="441">
        <f>+'PE-3'!AN146*100</f>
        <v>0</v>
      </c>
      <c r="Q92" s="441">
        <f>+'PE-3'!AO146*100</f>
        <v>0</v>
      </c>
      <c r="R92" s="441">
        <f>+'PE-3'!AP146*100</f>
        <v>0</v>
      </c>
      <c r="S92" s="441">
        <f>+'PE-3'!AQ146*100</f>
        <v>0</v>
      </c>
      <c r="T92" s="441">
        <f>+'PE-3'!AR146*100</f>
        <v>0</v>
      </c>
      <c r="U92" s="441">
        <f>+'PE-3'!AS146*100</f>
        <v>0</v>
      </c>
      <c r="V92" s="441">
        <f>+'PE-3'!AT146*100</f>
        <v>0</v>
      </c>
      <c r="W92" s="441">
        <f>+'PE-3'!AU146*100</f>
        <v>0</v>
      </c>
      <c r="X92" s="441">
        <f>+'PE-3'!AV146*100</f>
        <v>0</v>
      </c>
      <c r="Y92" s="441">
        <f>+'PE-3'!AW146*100</f>
        <v>0</v>
      </c>
      <c r="Z92" s="441">
        <f>+'PE-3'!AX146*100</f>
        <v>0</v>
      </c>
      <c r="AA92" s="441">
        <f>+'PE-3'!AY146*100</f>
        <v>0</v>
      </c>
      <c r="AB92" s="441">
        <f>+'PE-3'!AZ146*100</f>
        <v>0</v>
      </c>
      <c r="AC92" s="441">
        <f>+'PE-3'!BA146*100</f>
        <v>0</v>
      </c>
      <c r="AD92" s="441">
        <f>+'PE-3'!BB146*100</f>
        <v>0</v>
      </c>
      <c r="AE92" s="441">
        <f>+'PE-3'!BC146*100</f>
        <v>0</v>
      </c>
      <c r="AF92" s="441">
        <f>+'PE-3'!BD146*100</f>
        <v>0</v>
      </c>
      <c r="AG92" s="441">
        <f>+'PE-3'!BE146*100</f>
        <v>0</v>
      </c>
      <c r="AH92" s="441">
        <f>+'PE-3'!BF146*100</f>
        <v>0</v>
      </c>
      <c r="AI92" s="441">
        <f>+'PE-3'!BG146*100</f>
        <v>0</v>
      </c>
      <c r="AJ92" s="441">
        <f>+'PE-3'!BH146*100</f>
        <v>0</v>
      </c>
      <c r="AK92" s="441">
        <f>+'PE-3'!BI146*100</f>
        <v>0</v>
      </c>
      <c r="AL92" s="441">
        <f>+'PE-3'!BJ146*100</f>
        <v>0</v>
      </c>
      <c r="AM92" s="441">
        <f>+'PE-3'!BK146*100</f>
        <v>0</v>
      </c>
      <c r="AN92" s="441">
        <f>+'PE-3'!BL146*100</f>
        <v>0</v>
      </c>
      <c r="AO92" s="441">
        <f>+'PE-3'!BM146*100</f>
        <v>0</v>
      </c>
      <c r="AP92" s="441">
        <f>+'PE-3'!BN146*100</f>
        <v>0</v>
      </c>
      <c r="AQ92" s="441">
        <f>+'PE-3'!BO146*100</f>
        <v>0</v>
      </c>
      <c r="AR92" s="441">
        <f>+'PE-3'!BP146*100</f>
        <v>0</v>
      </c>
      <c r="AS92" s="441">
        <f>+'PE-3'!BQ146*100</f>
        <v>0</v>
      </c>
      <c r="AT92" s="441">
        <f>+'PE-3'!BR146*100</f>
        <v>0</v>
      </c>
      <c r="AU92" s="441">
        <f>+'PE-3'!BS146*100</f>
        <v>0</v>
      </c>
      <c r="AV92" s="441">
        <f>+'PE-3'!BT146*100</f>
        <v>0</v>
      </c>
      <c r="AW92" s="441">
        <f>+'PE-3'!BU146*100</f>
        <v>0</v>
      </c>
      <c r="AX92" s="441">
        <f>+'PE-3'!BV146*100</f>
        <v>0</v>
      </c>
      <c r="AY92" s="441">
        <f>+'PE-3'!BW146*100</f>
        <v>0</v>
      </c>
      <c r="AZ92" s="441">
        <f>+'PE-3'!BX146*100</f>
        <v>0</v>
      </c>
      <c r="BA92" s="441">
        <f>+'PE-3'!BY146*100</f>
        <v>0</v>
      </c>
      <c r="BB92" s="441">
        <f>+'PE-3'!BZ146*100</f>
        <v>0</v>
      </c>
      <c r="BC92" s="441">
        <f>+'PE-3'!CA146*100</f>
        <v>0</v>
      </c>
      <c r="BD92" s="441">
        <f>+'PE-3'!CB146*100</f>
        <v>0</v>
      </c>
      <c r="BE92" s="441">
        <f>+'PE-3'!CC146*100</f>
        <v>0</v>
      </c>
      <c r="BF92" s="441">
        <f>+'PE-3'!CD146*100</f>
        <v>0</v>
      </c>
      <c r="BG92" s="441">
        <f>+'PE-3'!CE146*100</f>
        <v>0</v>
      </c>
      <c r="BH92" s="441">
        <f>+'PE-3'!CF146*100</f>
        <v>0</v>
      </c>
      <c r="BI92" s="441">
        <f>+'PE-3'!CG146*100</f>
        <v>0</v>
      </c>
      <c r="BJ92" s="441">
        <f>+'PE-3'!CH146*100</f>
        <v>0</v>
      </c>
      <c r="BK92" s="441">
        <f>+'PE-3'!CI146*100</f>
        <v>0</v>
      </c>
    </row>
    <row r="93" spans="1:63">
      <c r="A93" s="423" t="str">
        <f>'R-sgp'!A93</f>
        <v/>
      </c>
      <c r="B93" s="423" t="str">
        <f>+'R-sgp'!B93</f>
        <v/>
      </c>
      <c r="C93" s="431" t="str">
        <f>+'R-sgp'!C93</f>
        <v/>
      </c>
      <c r="D93" s="441">
        <f>+'PE-3'!AB147*100</f>
        <v>0</v>
      </c>
      <c r="E93" s="441">
        <f>+'PE-3'!AC147*100</f>
        <v>0</v>
      </c>
      <c r="F93" s="441">
        <f>+'PE-3'!AD147*100</f>
        <v>0</v>
      </c>
      <c r="G93" s="441">
        <f>+'PE-3'!AE147*100</f>
        <v>0</v>
      </c>
      <c r="H93" s="441">
        <f>+'PE-3'!AF147*100</f>
        <v>0</v>
      </c>
      <c r="I93" s="441">
        <f>+'PE-3'!AG147*100</f>
        <v>0</v>
      </c>
      <c r="J93" s="441">
        <f>+'PE-3'!AH147*100</f>
        <v>0</v>
      </c>
      <c r="K93" s="441">
        <f>+'PE-3'!AI147*100</f>
        <v>0</v>
      </c>
      <c r="L93" s="441">
        <f>+'PE-3'!AJ147*100</f>
        <v>0</v>
      </c>
      <c r="M93" s="441">
        <f>+'PE-3'!AK147*100</f>
        <v>0</v>
      </c>
      <c r="N93" s="441">
        <f>+'PE-3'!AL147*100</f>
        <v>0</v>
      </c>
      <c r="O93" s="441">
        <f>+'PE-3'!AM147*100</f>
        <v>0</v>
      </c>
      <c r="P93" s="441">
        <f>+'PE-3'!AN147*100</f>
        <v>0</v>
      </c>
      <c r="Q93" s="441">
        <f>+'PE-3'!AO147*100</f>
        <v>0</v>
      </c>
      <c r="R93" s="441">
        <f>+'PE-3'!AP147*100</f>
        <v>0</v>
      </c>
      <c r="S93" s="441">
        <f>+'PE-3'!AQ147*100</f>
        <v>0</v>
      </c>
      <c r="T93" s="441">
        <f>+'PE-3'!AR147*100</f>
        <v>0</v>
      </c>
      <c r="U93" s="441">
        <f>+'PE-3'!AS147*100</f>
        <v>0</v>
      </c>
      <c r="V93" s="441">
        <f>+'PE-3'!AT147*100</f>
        <v>0</v>
      </c>
      <c r="W93" s="441">
        <f>+'PE-3'!AU147*100</f>
        <v>0</v>
      </c>
      <c r="X93" s="441">
        <f>+'PE-3'!AV147*100</f>
        <v>0</v>
      </c>
      <c r="Y93" s="441">
        <f>+'PE-3'!AW147*100</f>
        <v>0</v>
      </c>
      <c r="Z93" s="441">
        <f>+'PE-3'!AX147*100</f>
        <v>0</v>
      </c>
      <c r="AA93" s="441">
        <f>+'PE-3'!AY147*100</f>
        <v>0</v>
      </c>
      <c r="AB93" s="441">
        <f>+'PE-3'!AZ147*100</f>
        <v>0</v>
      </c>
      <c r="AC93" s="441">
        <f>+'PE-3'!BA147*100</f>
        <v>0</v>
      </c>
      <c r="AD93" s="441">
        <f>+'PE-3'!BB147*100</f>
        <v>0</v>
      </c>
      <c r="AE93" s="441">
        <f>+'PE-3'!BC147*100</f>
        <v>0</v>
      </c>
      <c r="AF93" s="441">
        <f>+'PE-3'!BD147*100</f>
        <v>0</v>
      </c>
      <c r="AG93" s="441">
        <f>+'PE-3'!BE147*100</f>
        <v>0</v>
      </c>
      <c r="AH93" s="441">
        <f>+'PE-3'!BF147*100</f>
        <v>0</v>
      </c>
      <c r="AI93" s="441">
        <f>+'PE-3'!BG147*100</f>
        <v>0</v>
      </c>
      <c r="AJ93" s="441">
        <f>+'PE-3'!BH147*100</f>
        <v>0</v>
      </c>
      <c r="AK93" s="441">
        <f>+'PE-3'!BI147*100</f>
        <v>0</v>
      </c>
      <c r="AL93" s="441">
        <f>+'PE-3'!BJ147*100</f>
        <v>0</v>
      </c>
      <c r="AM93" s="441">
        <f>+'PE-3'!BK147*100</f>
        <v>0</v>
      </c>
      <c r="AN93" s="441">
        <f>+'PE-3'!BL147*100</f>
        <v>0</v>
      </c>
      <c r="AO93" s="441">
        <f>+'PE-3'!BM147*100</f>
        <v>0</v>
      </c>
      <c r="AP93" s="441">
        <f>+'PE-3'!BN147*100</f>
        <v>0</v>
      </c>
      <c r="AQ93" s="441">
        <f>+'PE-3'!BO147*100</f>
        <v>0</v>
      </c>
      <c r="AR93" s="441">
        <f>+'PE-3'!BP147*100</f>
        <v>0</v>
      </c>
      <c r="AS93" s="441">
        <f>+'PE-3'!BQ147*100</f>
        <v>0</v>
      </c>
      <c r="AT93" s="441">
        <f>+'PE-3'!BR147*100</f>
        <v>0</v>
      </c>
      <c r="AU93" s="441">
        <f>+'PE-3'!BS147*100</f>
        <v>0</v>
      </c>
      <c r="AV93" s="441">
        <f>+'PE-3'!BT147*100</f>
        <v>0</v>
      </c>
      <c r="AW93" s="441">
        <f>+'PE-3'!BU147*100</f>
        <v>0</v>
      </c>
      <c r="AX93" s="441">
        <f>+'PE-3'!BV147*100</f>
        <v>0</v>
      </c>
      <c r="AY93" s="441">
        <f>+'PE-3'!BW147*100</f>
        <v>0</v>
      </c>
      <c r="AZ93" s="441">
        <f>+'PE-3'!BX147*100</f>
        <v>0</v>
      </c>
      <c r="BA93" s="441">
        <f>+'PE-3'!BY147*100</f>
        <v>0</v>
      </c>
      <c r="BB93" s="441">
        <f>+'PE-3'!BZ147*100</f>
        <v>0</v>
      </c>
      <c r="BC93" s="441">
        <f>+'PE-3'!CA147*100</f>
        <v>0</v>
      </c>
      <c r="BD93" s="441">
        <f>+'PE-3'!CB147*100</f>
        <v>0</v>
      </c>
      <c r="BE93" s="441">
        <f>+'PE-3'!CC147*100</f>
        <v>0</v>
      </c>
      <c r="BF93" s="441">
        <f>+'PE-3'!CD147*100</f>
        <v>0</v>
      </c>
      <c r="BG93" s="441">
        <f>+'PE-3'!CE147*100</f>
        <v>0</v>
      </c>
      <c r="BH93" s="441">
        <f>+'PE-3'!CF147*100</f>
        <v>0</v>
      </c>
      <c r="BI93" s="441">
        <f>+'PE-3'!CG147*100</f>
        <v>0</v>
      </c>
      <c r="BJ93" s="441">
        <f>+'PE-3'!CH147*100</f>
        <v>0</v>
      </c>
      <c r="BK93" s="441">
        <f>+'PE-3'!CI147*100</f>
        <v>0</v>
      </c>
    </row>
    <row r="94" spans="1:63">
      <c r="A94" s="423" t="str">
        <f>'R-sgp'!A94</f>
        <v/>
      </c>
      <c r="B94" s="423" t="str">
        <f>+'R-sgp'!B94</f>
        <v/>
      </c>
      <c r="C94" s="431" t="str">
        <f>+'R-sgp'!C94</f>
        <v/>
      </c>
      <c r="D94" s="441">
        <f>+'PE-3'!AB148*100</f>
        <v>0</v>
      </c>
      <c r="E94" s="441">
        <f>+'PE-3'!AC148*100</f>
        <v>0</v>
      </c>
      <c r="F94" s="441">
        <f>+'PE-3'!AD148*100</f>
        <v>0</v>
      </c>
      <c r="G94" s="441">
        <f>+'PE-3'!AE148*100</f>
        <v>0</v>
      </c>
      <c r="H94" s="441">
        <f>+'PE-3'!AF148*100</f>
        <v>0</v>
      </c>
      <c r="I94" s="441">
        <f>+'PE-3'!AG148*100</f>
        <v>0</v>
      </c>
      <c r="J94" s="441">
        <f>+'PE-3'!AH148*100</f>
        <v>0</v>
      </c>
      <c r="K94" s="441">
        <f>+'PE-3'!AI148*100</f>
        <v>0</v>
      </c>
      <c r="L94" s="441">
        <f>+'PE-3'!AJ148*100</f>
        <v>0</v>
      </c>
      <c r="M94" s="441">
        <f>+'PE-3'!AK148*100</f>
        <v>0</v>
      </c>
      <c r="N94" s="441">
        <f>+'PE-3'!AL148*100</f>
        <v>0</v>
      </c>
      <c r="O94" s="441">
        <f>+'PE-3'!AM148*100</f>
        <v>0</v>
      </c>
      <c r="P94" s="441">
        <f>+'PE-3'!AN148*100</f>
        <v>0</v>
      </c>
      <c r="Q94" s="441">
        <f>+'PE-3'!AO148*100</f>
        <v>0</v>
      </c>
      <c r="R94" s="441">
        <f>+'PE-3'!AP148*100</f>
        <v>0</v>
      </c>
      <c r="S94" s="441">
        <f>+'PE-3'!AQ148*100</f>
        <v>0</v>
      </c>
      <c r="T94" s="441">
        <f>+'PE-3'!AR148*100</f>
        <v>0</v>
      </c>
      <c r="U94" s="441">
        <f>+'PE-3'!AS148*100</f>
        <v>0</v>
      </c>
      <c r="V94" s="441">
        <f>+'PE-3'!AT148*100</f>
        <v>0</v>
      </c>
      <c r="W94" s="441">
        <f>+'PE-3'!AU148*100</f>
        <v>0</v>
      </c>
      <c r="X94" s="441">
        <f>+'PE-3'!AV148*100</f>
        <v>0</v>
      </c>
      <c r="Y94" s="441">
        <f>+'PE-3'!AW148*100</f>
        <v>0</v>
      </c>
      <c r="Z94" s="441">
        <f>+'PE-3'!AX148*100</f>
        <v>0</v>
      </c>
      <c r="AA94" s="441">
        <f>+'PE-3'!AY148*100</f>
        <v>0</v>
      </c>
      <c r="AB94" s="441">
        <f>+'PE-3'!AZ148*100</f>
        <v>0</v>
      </c>
      <c r="AC94" s="441">
        <f>+'PE-3'!BA148*100</f>
        <v>0</v>
      </c>
      <c r="AD94" s="441">
        <f>+'PE-3'!BB148*100</f>
        <v>0</v>
      </c>
      <c r="AE94" s="441">
        <f>+'PE-3'!BC148*100</f>
        <v>0</v>
      </c>
      <c r="AF94" s="441">
        <f>+'PE-3'!BD148*100</f>
        <v>0</v>
      </c>
      <c r="AG94" s="441">
        <f>+'PE-3'!BE148*100</f>
        <v>0</v>
      </c>
      <c r="AH94" s="441">
        <f>+'PE-3'!BF148*100</f>
        <v>0</v>
      </c>
      <c r="AI94" s="441">
        <f>+'PE-3'!BG148*100</f>
        <v>0</v>
      </c>
      <c r="AJ94" s="441">
        <f>+'PE-3'!BH148*100</f>
        <v>0</v>
      </c>
      <c r="AK94" s="441">
        <f>+'PE-3'!BI148*100</f>
        <v>0</v>
      </c>
      <c r="AL94" s="441">
        <f>+'PE-3'!BJ148*100</f>
        <v>0</v>
      </c>
      <c r="AM94" s="441">
        <f>+'PE-3'!BK148*100</f>
        <v>0</v>
      </c>
      <c r="AN94" s="441">
        <f>+'PE-3'!BL148*100</f>
        <v>0</v>
      </c>
      <c r="AO94" s="441">
        <f>+'PE-3'!BM148*100</f>
        <v>0</v>
      </c>
      <c r="AP94" s="441">
        <f>+'PE-3'!BN148*100</f>
        <v>0</v>
      </c>
      <c r="AQ94" s="441">
        <f>+'PE-3'!BO148*100</f>
        <v>0</v>
      </c>
      <c r="AR94" s="441">
        <f>+'PE-3'!BP148*100</f>
        <v>0</v>
      </c>
      <c r="AS94" s="441">
        <f>+'PE-3'!BQ148*100</f>
        <v>0</v>
      </c>
      <c r="AT94" s="441">
        <f>+'PE-3'!BR148*100</f>
        <v>0</v>
      </c>
      <c r="AU94" s="441">
        <f>+'PE-3'!BS148*100</f>
        <v>0</v>
      </c>
      <c r="AV94" s="441">
        <f>+'PE-3'!BT148*100</f>
        <v>0</v>
      </c>
      <c r="AW94" s="441">
        <f>+'PE-3'!BU148*100</f>
        <v>0</v>
      </c>
      <c r="AX94" s="441">
        <f>+'PE-3'!BV148*100</f>
        <v>0</v>
      </c>
      <c r="AY94" s="441">
        <f>+'PE-3'!BW148*100</f>
        <v>0</v>
      </c>
      <c r="AZ94" s="441">
        <f>+'PE-3'!BX148*100</f>
        <v>0</v>
      </c>
      <c r="BA94" s="441">
        <f>+'PE-3'!BY148*100</f>
        <v>0</v>
      </c>
      <c r="BB94" s="441">
        <f>+'PE-3'!BZ148*100</f>
        <v>0</v>
      </c>
      <c r="BC94" s="441">
        <f>+'PE-3'!CA148*100</f>
        <v>0</v>
      </c>
      <c r="BD94" s="441">
        <f>+'PE-3'!CB148*100</f>
        <v>0</v>
      </c>
      <c r="BE94" s="441">
        <f>+'PE-3'!CC148*100</f>
        <v>0</v>
      </c>
      <c r="BF94" s="441">
        <f>+'PE-3'!CD148*100</f>
        <v>0</v>
      </c>
      <c r="BG94" s="441">
        <f>+'PE-3'!CE148*100</f>
        <v>0</v>
      </c>
      <c r="BH94" s="441">
        <f>+'PE-3'!CF148*100</f>
        <v>0</v>
      </c>
      <c r="BI94" s="441">
        <f>+'PE-3'!CG148*100</f>
        <v>0</v>
      </c>
      <c r="BJ94" s="441">
        <f>+'PE-3'!CH148*100</f>
        <v>0</v>
      </c>
      <c r="BK94" s="441">
        <f>+'PE-3'!CI148*100</f>
        <v>0</v>
      </c>
    </row>
    <row r="95" spans="1:63">
      <c r="A95" s="423" t="str">
        <f>'R-sgp'!A95</f>
        <v/>
      </c>
      <c r="B95" s="423" t="str">
        <f>+'R-sgp'!B95</f>
        <v/>
      </c>
      <c r="C95" s="431" t="str">
        <f>+'R-sgp'!C95</f>
        <v/>
      </c>
      <c r="D95" s="441">
        <f>+'PE-3'!AB149*100</f>
        <v>0</v>
      </c>
      <c r="E95" s="441">
        <f>+'PE-3'!AC149*100</f>
        <v>0</v>
      </c>
      <c r="F95" s="441">
        <f>+'PE-3'!AD149*100</f>
        <v>0</v>
      </c>
      <c r="G95" s="441">
        <f>+'PE-3'!AE149*100</f>
        <v>0</v>
      </c>
      <c r="H95" s="441">
        <f>+'PE-3'!AF149*100</f>
        <v>0</v>
      </c>
      <c r="I95" s="441">
        <f>+'PE-3'!AG149*100</f>
        <v>0</v>
      </c>
      <c r="J95" s="441">
        <f>+'PE-3'!AH149*100</f>
        <v>0</v>
      </c>
      <c r="K95" s="441">
        <f>+'PE-3'!AI149*100</f>
        <v>0</v>
      </c>
      <c r="L95" s="441">
        <f>+'PE-3'!AJ149*100</f>
        <v>0</v>
      </c>
      <c r="M95" s="441">
        <f>+'PE-3'!AK149*100</f>
        <v>0</v>
      </c>
      <c r="N95" s="441">
        <f>+'PE-3'!AL149*100</f>
        <v>0</v>
      </c>
      <c r="O95" s="441">
        <f>+'PE-3'!AM149*100</f>
        <v>0</v>
      </c>
      <c r="P95" s="441">
        <f>+'PE-3'!AN149*100</f>
        <v>0</v>
      </c>
      <c r="Q95" s="441">
        <f>+'PE-3'!AO149*100</f>
        <v>0</v>
      </c>
      <c r="R95" s="441">
        <f>+'PE-3'!AP149*100</f>
        <v>0</v>
      </c>
      <c r="S95" s="441">
        <f>+'PE-3'!AQ149*100</f>
        <v>0</v>
      </c>
      <c r="T95" s="441">
        <f>+'PE-3'!AR149*100</f>
        <v>0</v>
      </c>
      <c r="U95" s="441">
        <f>+'PE-3'!AS149*100</f>
        <v>0</v>
      </c>
      <c r="V95" s="441">
        <f>+'PE-3'!AT149*100</f>
        <v>0</v>
      </c>
      <c r="W95" s="441">
        <f>+'PE-3'!AU149*100</f>
        <v>0</v>
      </c>
      <c r="X95" s="441">
        <f>+'PE-3'!AV149*100</f>
        <v>0</v>
      </c>
      <c r="Y95" s="441">
        <f>+'PE-3'!AW149*100</f>
        <v>0</v>
      </c>
      <c r="Z95" s="441">
        <f>+'PE-3'!AX149*100</f>
        <v>0</v>
      </c>
      <c r="AA95" s="441">
        <f>+'PE-3'!AY149*100</f>
        <v>0</v>
      </c>
      <c r="AB95" s="441">
        <f>+'PE-3'!AZ149*100</f>
        <v>0</v>
      </c>
      <c r="AC95" s="441">
        <f>+'PE-3'!BA149*100</f>
        <v>0</v>
      </c>
      <c r="AD95" s="441">
        <f>+'PE-3'!BB149*100</f>
        <v>0</v>
      </c>
      <c r="AE95" s="441">
        <f>+'PE-3'!BC149*100</f>
        <v>0</v>
      </c>
      <c r="AF95" s="441">
        <f>+'PE-3'!BD149*100</f>
        <v>0</v>
      </c>
      <c r="AG95" s="441">
        <f>+'PE-3'!BE149*100</f>
        <v>0</v>
      </c>
      <c r="AH95" s="441">
        <f>+'PE-3'!BF149*100</f>
        <v>0</v>
      </c>
      <c r="AI95" s="441">
        <f>+'PE-3'!BG149*100</f>
        <v>0</v>
      </c>
      <c r="AJ95" s="441">
        <f>+'PE-3'!BH149*100</f>
        <v>0</v>
      </c>
      <c r="AK95" s="441">
        <f>+'PE-3'!BI149*100</f>
        <v>0</v>
      </c>
      <c r="AL95" s="441">
        <f>+'PE-3'!BJ149*100</f>
        <v>0</v>
      </c>
      <c r="AM95" s="441">
        <f>+'PE-3'!BK149*100</f>
        <v>0</v>
      </c>
      <c r="AN95" s="441">
        <f>+'PE-3'!BL149*100</f>
        <v>0</v>
      </c>
      <c r="AO95" s="441">
        <f>+'PE-3'!BM149*100</f>
        <v>0</v>
      </c>
      <c r="AP95" s="441">
        <f>+'PE-3'!BN149*100</f>
        <v>0</v>
      </c>
      <c r="AQ95" s="441">
        <f>+'PE-3'!BO149*100</f>
        <v>0</v>
      </c>
      <c r="AR95" s="441">
        <f>+'PE-3'!BP149*100</f>
        <v>0</v>
      </c>
      <c r="AS95" s="441">
        <f>+'PE-3'!BQ149*100</f>
        <v>0</v>
      </c>
      <c r="AT95" s="441">
        <f>+'PE-3'!BR149*100</f>
        <v>0</v>
      </c>
      <c r="AU95" s="441">
        <f>+'PE-3'!BS149*100</f>
        <v>0</v>
      </c>
      <c r="AV95" s="441">
        <f>+'PE-3'!BT149*100</f>
        <v>0</v>
      </c>
      <c r="AW95" s="441">
        <f>+'PE-3'!BU149*100</f>
        <v>0</v>
      </c>
      <c r="AX95" s="441">
        <f>+'PE-3'!BV149*100</f>
        <v>0</v>
      </c>
      <c r="AY95" s="441">
        <f>+'PE-3'!BW149*100</f>
        <v>0</v>
      </c>
      <c r="AZ95" s="441">
        <f>+'PE-3'!BX149*100</f>
        <v>0</v>
      </c>
      <c r="BA95" s="441">
        <f>+'PE-3'!BY149*100</f>
        <v>0</v>
      </c>
      <c r="BB95" s="441">
        <f>+'PE-3'!BZ149*100</f>
        <v>0</v>
      </c>
      <c r="BC95" s="441">
        <f>+'PE-3'!CA149*100</f>
        <v>0</v>
      </c>
      <c r="BD95" s="441">
        <f>+'PE-3'!CB149*100</f>
        <v>0</v>
      </c>
      <c r="BE95" s="441">
        <f>+'PE-3'!CC149*100</f>
        <v>0</v>
      </c>
      <c r="BF95" s="441">
        <f>+'PE-3'!CD149*100</f>
        <v>0</v>
      </c>
      <c r="BG95" s="441">
        <f>+'PE-3'!CE149*100</f>
        <v>0</v>
      </c>
      <c r="BH95" s="441">
        <f>+'PE-3'!CF149*100</f>
        <v>0</v>
      </c>
      <c r="BI95" s="441">
        <f>+'PE-3'!CG149*100</f>
        <v>0</v>
      </c>
      <c r="BJ95" s="441">
        <f>+'PE-3'!CH149*100</f>
        <v>0</v>
      </c>
      <c r="BK95" s="441">
        <f>+'PE-3'!CI149*100</f>
        <v>0</v>
      </c>
    </row>
    <row r="96" spans="1:63">
      <c r="A96" s="423" t="str">
        <f>'R-sgp'!A96</f>
        <v/>
      </c>
      <c r="B96" s="423" t="str">
        <f>+'R-sgp'!B96</f>
        <v/>
      </c>
      <c r="C96" s="431" t="str">
        <f>+'R-sgp'!C96</f>
        <v/>
      </c>
      <c r="D96" s="441">
        <f>+'PE-3'!AB150*100</f>
        <v>0</v>
      </c>
      <c r="E96" s="441">
        <f>+'PE-3'!AC150*100</f>
        <v>0</v>
      </c>
      <c r="F96" s="441">
        <f>+'PE-3'!AD150*100</f>
        <v>0</v>
      </c>
      <c r="G96" s="441">
        <f>+'PE-3'!AE150*100</f>
        <v>0</v>
      </c>
      <c r="H96" s="441">
        <f>+'PE-3'!AF150*100</f>
        <v>0</v>
      </c>
      <c r="I96" s="441">
        <f>+'PE-3'!AG150*100</f>
        <v>0</v>
      </c>
      <c r="J96" s="441">
        <f>+'PE-3'!AH150*100</f>
        <v>0</v>
      </c>
      <c r="K96" s="441">
        <f>+'PE-3'!AI150*100</f>
        <v>0</v>
      </c>
      <c r="L96" s="441">
        <f>+'PE-3'!AJ150*100</f>
        <v>0</v>
      </c>
      <c r="M96" s="441">
        <f>+'PE-3'!AK150*100</f>
        <v>0</v>
      </c>
      <c r="N96" s="441">
        <f>+'PE-3'!AL150*100</f>
        <v>0</v>
      </c>
      <c r="O96" s="441">
        <f>+'PE-3'!AM150*100</f>
        <v>0</v>
      </c>
      <c r="P96" s="441">
        <f>+'PE-3'!AN150*100</f>
        <v>0</v>
      </c>
      <c r="Q96" s="441">
        <f>+'PE-3'!AO150*100</f>
        <v>0</v>
      </c>
      <c r="R96" s="441">
        <f>+'PE-3'!AP150*100</f>
        <v>0</v>
      </c>
      <c r="S96" s="441">
        <f>+'PE-3'!AQ150*100</f>
        <v>0</v>
      </c>
      <c r="T96" s="441">
        <f>+'PE-3'!AR150*100</f>
        <v>0</v>
      </c>
      <c r="U96" s="441">
        <f>+'PE-3'!AS150*100</f>
        <v>0</v>
      </c>
      <c r="V96" s="441">
        <f>+'PE-3'!AT150*100</f>
        <v>0</v>
      </c>
      <c r="W96" s="441">
        <f>+'PE-3'!AU150*100</f>
        <v>0</v>
      </c>
      <c r="X96" s="441">
        <f>+'PE-3'!AV150*100</f>
        <v>0</v>
      </c>
      <c r="Y96" s="441">
        <f>+'PE-3'!AW150*100</f>
        <v>0</v>
      </c>
      <c r="Z96" s="441">
        <f>+'PE-3'!AX150*100</f>
        <v>0</v>
      </c>
      <c r="AA96" s="441">
        <f>+'PE-3'!AY150*100</f>
        <v>0</v>
      </c>
      <c r="AB96" s="441">
        <f>+'PE-3'!AZ150*100</f>
        <v>0</v>
      </c>
      <c r="AC96" s="441">
        <f>+'PE-3'!BA150*100</f>
        <v>0</v>
      </c>
      <c r="AD96" s="441">
        <f>+'PE-3'!BB150*100</f>
        <v>0</v>
      </c>
      <c r="AE96" s="441">
        <f>+'PE-3'!BC150*100</f>
        <v>0</v>
      </c>
      <c r="AF96" s="441">
        <f>+'PE-3'!BD150*100</f>
        <v>0</v>
      </c>
      <c r="AG96" s="441">
        <f>+'PE-3'!BE150*100</f>
        <v>0</v>
      </c>
      <c r="AH96" s="441">
        <f>+'PE-3'!BF150*100</f>
        <v>0</v>
      </c>
      <c r="AI96" s="441">
        <f>+'PE-3'!BG150*100</f>
        <v>0</v>
      </c>
      <c r="AJ96" s="441">
        <f>+'PE-3'!BH150*100</f>
        <v>0</v>
      </c>
      <c r="AK96" s="441">
        <f>+'PE-3'!BI150*100</f>
        <v>0</v>
      </c>
      <c r="AL96" s="441">
        <f>+'PE-3'!BJ150*100</f>
        <v>0</v>
      </c>
      <c r="AM96" s="441">
        <f>+'PE-3'!BK150*100</f>
        <v>0</v>
      </c>
      <c r="AN96" s="441">
        <f>+'PE-3'!BL150*100</f>
        <v>0</v>
      </c>
      <c r="AO96" s="441">
        <f>+'PE-3'!BM150*100</f>
        <v>0</v>
      </c>
      <c r="AP96" s="441">
        <f>+'PE-3'!BN150*100</f>
        <v>0</v>
      </c>
      <c r="AQ96" s="441">
        <f>+'PE-3'!BO150*100</f>
        <v>0</v>
      </c>
      <c r="AR96" s="441">
        <f>+'PE-3'!BP150*100</f>
        <v>0</v>
      </c>
      <c r="AS96" s="441">
        <f>+'PE-3'!BQ150*100</f>
        <v>0</v>
      </c>
      <c r="AT96" s="441">
        <f>+'PE-3'!BR150*100</f>
        <v>0</v>
      </c>
      <c r="AU96" s="441">
        <f>+'PE-3'!BS150*100</f>
        <v>0</v>
      </c>
      <c r="AV96" s="441">
        <f>+'PE-3'!BT150*100</f>
        <v>0</v>
      </c>
      <c r="AW96" s="441">
        <f>+'PE-3'!BU150*100</f>
        <v>0</v>
      </c>
      <c r="AX96" s="441">
        <f>+'PE-3'!BV150*100</f>
        <v>0</v>
      </c>
      <c r="AY96" s="441">
        <f>+'PE-3'!BW150*100</f>
        <v>0</v>
      </c>
      <c r="AZ96" s="441">
        <f>+'PE-3'!BX150*100</f>
        <v>0</v>
      </c>
      <c r="BA96" s="441">
        <f>+'PE-3'!BY150*100</f>
        <v>0</v>
      </c>
      <c r="BB96" s="441">
        <f>+'PE-3'!BZ150*100</f>
        <v>0</v>
      </c>
      <c r="BC96" s="441">
        <f>+'PE-3'!CA150*100</f>
        <v>0</v>
      </c>
      <c r="BD96" s="441">
        <f>+'PE-3'!CB150*100</f>
        <v>0</v>
      </c>
      <c r="BE96" s="441">
        <f>+'PE-3'!CC150*100</f>
        <v>0</v>
      </c>
      <c r="BF96" s="441">
        <f>+'PE-3'!CD150*100</f>
        <v>0</v>
      </c>
      <c r="BG96" s="441">
        <f>+'PE-3'!CE150*100</f>
        <v>0</v>
      </c>
      <c r="BH96" s="441">
        <f>+'PE-3'!CF150*100</f>
        <v>0</v>
      </c>
      <c r="BI96" s="441">
        <f>+'PE-3'!CG150*100</f>
        <v>0</v>
      </c>
      <c r="BJ96" s="441">
        <f>+'PE-3'!CH150*100</f>
        <v>0</v>
      </c>
      <c r="BK96" s="441">
        <f>+'PE-3'!CI150*100</f>
        <v>0</v>
      </c>
    </row>
    <row r="97" spans="1:63">
      <c r="A97" s="423" t="str">
        <f>'R-sgp'!A97</f>
        <v/>
      </c>
      <c r="B97" s="423" t="str">
        <f>+'R-sgp'!B97</f>
        <v/>
      </c>
      <c r="C97" s="431" t="str">
        <f>+'R-sgp'!C97</f>
        <v/>
      </c>
      <c r="D97" s="441">
        <f>+'PE-3'!AB151*100</f>
        <v>0</v>
      </c>
      <c r="E97" s="441">
        <f>+'PE-3'!AC151*100</f>
        <v>0</v>
      </c>
      <c r="F97" s="441">
        <f>+'PE-3'!AD151*100</f>
        <v>0</v>
      </c>
      <c r="G97" s="441">
        <f>+'PE-3'!AE151*100</f>
        <v>0</v>
      </c>
      <c r="H97" s="441">
        <f>+'PE-3'!AF151*100</f>
        <v>0</v>
      </c>
      <c r="I97" s="441">
        <f>+'PE-3'!AG151*100</f>
        <v>0</v>
      </c>
      <c r="J97" s="441">
        <f>+'PE-3'!AH151*100</f>
        <v>0</v>
      </c>
      <c r="K97" s="441">
        <f>+'PE-3'!AI151*100</f>
        <v>0</v>
      </c>
      <c r="L97" s="441">
        <f>+'PE-3'!AJ151*100</f>
        <v>0</v>
      </c>
      <c r="M97" s="441">
        <f>+'PE-3'!AK151*100</f>
        <v>0</v>
      </c>
      <c r="N97" s="441">
        <f>+'PE-3'!AL151*100</f>
        <v>0</v>
      </c>
      <c r="O97" s="441">
        <f>+'PE-3'!AM151*100</f>
        <v>0</v>
      </c>
      <c r="P97" s="441">
        <f>+'PE-3'!AN151*100</f>
        <v>0</v>
      </c>
      <c r="Q97" s="441">
        <f>+'PE-3'!AO151*100</f>
        <v>0</v>
      </c>
      <c r="R97" s="441">
        <f>+'PE-3'!AP151*100</f>
        <v>0</v>
      </c>
      <c r="S97" s="441">
        <f>+'PE-3'!AQ151*100</f>
        <v>0</v>
      </c>
      <c r="T97" s="441">
        <f>+'PE-3'!AR151*100</f>
        <v>0</v>
      </c>
      <c r="U97" s="441">
        <f>+'PE-3'!AS151*100</f>
        <v>0</v>
      </c>
      <c r="V97" s="441">
        <f>+'PE-3'!AT151*100</f>
        <v>0</v>
      </c>
      <c r="W97" s="441">
        <f>+'PE-3'!AU151*100</f>
        <v>0</v>
      </c>
      <c r="X97" s="441">
        <f>+'PE-3'!AV151*100</f>
        <v>0</v>
      </c>
      <c r="Y97" s="441">
        <f>+'PE-3'!AW151*100</f>
        <v>0</v>
      </c>
      <c r="Z97" s="441">
        <f>+'PE-3'!AX151*100</f>
        <v>0</v>
      </c>
      <c r="AA97" s="441">
        <f>+'PE-3'!AY151*100</f>
        <v>0</v>
      </c>
      <c r="AB97" s="441">
        <f>+'PE-3'!AZ151*100</f>
        <v>0</v>
      </c>
      <c r="AC97" s="441">
        <f>+'PE-3'!BA151*100</f>
        <v>0</v>
      </c>
      <c r="AD97" s="441">
        <f>+'PE-3'!BB151*100</f>
        <v>0</v>
      </c>
      <c r="AE97" s="441">
        <f>+'PE-3'!BC151*100</f>
        <v>0</v>
      </c>
      <c r="AF97" s="441">
        <f>+'PE-3'!BD151*100</f>
        <v>0</v>
      </c>
      <c r="AG97" s="441">
        <f>+'PE-3'!BE151*100</f>
        <v>0</v>
      </c>
      <c r="AH97" s="441">
        <f>+'PE-3'!BF151*100</f>
        <v>0</v>
      </c>
      <c r="AI97" s="441">
        <f>+'PE-3'!BG151*100</f>
        <v>0</v>
      </c>
      <c r="AJ97" s="441">
        <f>+'PE-3'!BH151*100</f>
        <v>0</v>
      </c>
      <c r="AK97" s="441">
        <f>+'PE-3'!BI151*100</f>
        <v>0</v>
      </c>
      <c r="AL97" s="441">
        <f>+'PE-3'!BJ151*100</f>
        <v>0</v>
      </c>
      <c r="AM97" s="441">
        <f>+'PE-3'!BK151*100</f>
        <v>0</v>
      </c>
      <c r="AN97" s="441">
        <f>+'PE-3'!BL151*100</f>
        <v>0</v>
      </c>
      <c r="AO97" s="441">
        <f>+'PE-3'!BM151*100</f>
        <v>0</v>
      </c>
      <c r="AP97" s="441">
        <f>+'PE-3'!BN151*100</f>
        <v>0</v>
      </c>
      <c r="AQ97" s="441">
        <f>+'PE-3'!BO151*100</f>
        <v>0</v>
      </c>
      <c r="AR97" s="441">
        <f>+'PE-3'!BP151*100</f>
        <v>0</v>
      </c>
      <c r="AS97" s="441">
        <f>+'PE-3'!BQ151*100</f>
        <v>0</v>
      </c>
      <c r="AT97" s="441">
        <f>+'PE-3'!BR151*100</f>
        <v>0</v>
      </c>
      <c r="AU97" s="441">
        <f>+'PE-3'!BS151*100</f>
        <v>0</v>
      </c>
      <c r="AV97" s="441">
        <f>+'PE-3'!BT151*100</f>
        <v>0</v>
      </c>
      <c r="AW97" s="441">
        <f>+'PE-3'!BU151*100</f>
        <v>0</v>
      </c>
      <c r="AX97" s="441">
        <f>+'PE-3'!BV151*100</f>
        <v>0</v>
      </c>
      <c r="AY97" s="441">
        <f>+'PE-3'!BW151*100</f>
        <v>0</v>
      </c>
      <c r="AZ97" s="441">
        <f>+'PE-3'!BX151*100</f>
        <v>0</v>
      </c>
      <c r="BA97" s="441">
        <f>+'PE-3'!BY151*100</f>
        <v>0</v>
      </c>
      <c r="BB97" s="441">
        <f>+'PE-3'!BZ151*100</f>
        <v>0</v>
      </c>
      <c r="BC97" s="441">
        <f>+'PE-3'!CA151*100</f>
        <v>0</v>
      </c>
      <c r="BD97" s="441">
        <f>+'PE-3'!CB151*100</f>
        <v>0</v>
      </c>
      <c r="BE97" s="441">
        <f>+'PE-3'!CC151*100</f>
        <v>0</v>
      </c>
      <c r="BF97" s="441">
        <f>+'PE-3'!CD151*100</f>
        <v>0</v>
      </c>
      <c r="BG97" s="441">
        <f>+'PE-3'!CE151*100</f>
        <v>0</v>
      </c>
      <c r="BH97" s="441">
        <f>+'PE-3'!CF151*100</f>
        <v>0</v>
      </c>
      <c r="BI97" s="441">
        <f>+'PE-3'!CG151*100</f>
        <v>0</v>
      </c>
      <c r="BJ97" s="441">
        <f>+'PE-3'!CH151*100</f>
        <v>0</v>
      </c>
      <c r="BK97" s="441">
        <f>+'PE-3'!CI151*100</f>
        <v>0</v>
      </c>
    </row>
    <row r="98" spans="1:63">
      <c r="A98" s="423" t="str">
        <f>'R-sgp'!A98</f>
        <v/>
      </c>
      <c r="B98" s="423" t="str">
        <f>+'R-sgp'!B98</f>
        <v/>
      </c>
      <c r="C98" s="431" t="str">
        <f>+'R-sgp'!C98</f>
        <v/>
      </c>
      <c r="D98" s="441">
        <f>+'PE-3'!AB152*100</f>
        <v>0</v>
      </c>
      <c r="E98" s="441">
        <f>+'PE-3'!AC152*100</f>
        <v>0</v>
      </c>
      <c r="F98" s="441">
        <f>+'PE-3'!AD152*100</f>
        <v>0</v>
      </c>
      <c r="G98" s="441">
        <f>+'PE-3'!AE152*100</f>
        <v>0</v>
      </c>
      <c r="H98" s="441">
        <f>+'PE-3'!AF152*100</f>
        <v>0</v>
      </c>
      <c r="I98" s="441">
        <f>+'PE-3'!AG152*100</f>
        <v>0</v>
      </c>
      <c r="J98" s="441">
        <f>+'PE-3'!AH152*100</f>
        <v>0</v>
      </c>
      <c r="K98" s="441">
        <f>+'PE-3'!AI152*100</f>
        <v>0</v>
      </c>
      <c r="L98" s="441">
        <f>+'PE-3'!AJ152*100</f>
        <v>0</v>
      </c>
      <c r="M98" s="441">
        <f>+'PE-3'!AK152*100</f>
        <v>0</v>
      </c>
      <c r="N98" s="441">
        <f>+'PE-3'!AL152*100</f>
        <v>0</v>
      </c>
      <c r="O98" s="441">
        <f>+'PE-3'!AM152*100</f>
        <v>0</v>
      </c>
      <c r="P98" s="441">
        <f>+'PE-3'!AN152*100</f>
        <v>0</v>
      </c>
      <c r="Q98" s="441">
        <f>+'PE-3'!AO152*100</f>
        <v>0</v>
      </c>
      <c r="R98" s="441">
        <f>+'PE-3'!AP152*100</f>
        <v>0</v>
      </c>
      <c r="S98" s="441">
        <f>+'PE-3'!AQ152*100</f>
        <v>0</v>
      </c>
      <c r="T98" s="441">
        <f>+'PE-3'!AR152*100</f>
        <v>0</v>
      </c>
      <c r="U98" s="441">
        <f>+'PE-3'!AS152*100</f>
        <v>0</v>
      </c>
      <c r="V98" s="441">
        <f>+'PE-3'!AT152*100</f>
        <v>0</v>
      </c>
      <c r="W98" s="441">
        <f>+'PE-3'!AU152*100</f>
        <v>0</v>
      </c>
      <c r="X98" s="441">
        <f>+'PE-3'!AV152*100</f>
        <v>0</v>
      </c>
      <c r="Y98" s="441">
        <f>+'PE-3'!AW152*100</f>
        <v>0</v>
      </c>
      <c r="Z98" s="441">
        <f>+'PE-3'!AX152*100</f>
        <v>0</v>
      </c>
      <c r="AA98" s="441">
        <f>+'PE-3'!AY152*100</f>
        <v>0</v>
      </c>
      <c r="AB98" s="441">
        <f>+'PE-3'!AZ152*100</f>
        <v>0</v>
      </c>
      <c r="AC98" s="441">
        <f>+'PE-3'!BA152*100</f>
        <v>0</v>
      </c>
      <c r="AD98" s="441">
        <f>+'PE-3'!BB152*100</f>
        <v>0</v>
      </c>
      <c r="AE98" s="441">
        <f>+'PE-3'!BC152*100</f>
        <v>0</v>
      </c>
      <c r="AF98" s="441">
        <f>+'PE-3'!BD152*100</f>
        <v>0</v>
      </c>
      <c r="AG98" s="441">
        <f>+'PE-3'!BE152*100</f>
        <v>0</v>
      </c>
      <c r="AH98" s="441">
        <f>+'PE-3'!BF152*100</f>
        <v>0</v>
      </c>
      <c r="AI98" s="441">
        <f>+'PE-3'!BG152*100</f>
        <v>0</v>
      </c>
      <c r="AJ98" s="441">
        <f>+'PE-3'!BH152*100</f>
        <v>0</v>
      </c>
      <c r="AK98" s="441">
        <f>+'PE-3'!BI152*100</f>
        <v>0</v>
      </c>
      <c r="AL98" s="441">
        <f>+'PE-3'!BJ152*100</f>
        <v>0</v>
      </c>
      <c r="AM98" s="441">
        <f>+'PE-3'!BK152*100</f>
        <v>0</v>
      </c>
      <c r="AN98" s="441">
        <f>+'PE-3'!BL152*100</f>
        <v>0</v>
      </c>
      <c r="AO98" s="441">
        <f>+'PE-3'!BM152*100</f>
        <v>0</v>
      </c>
      <c r="AP98" s="441">
        <f>+'PE-3'!BN152*100</f>
        <v>0</v>
      </c>
      <c r="AQ98" s="441">
        <f>+'PE-3'!BO152*100</f>
        <v>0</v>
      </c>
      <c r="AR98" s="441">
        <f>+'PE-3'!BP152*100</f>
        <v>0</v>
      </c>
      <c r="AS98" s="441">
        <f>+'PE-3'!BQ152*100</f>
        <v>0</v>
      </c>
      <c r="AT98" s="441">
        <f>+'PE-3'!BR152*100</f>
        <v>0</v>
      </c>
      <c r="AU98" s="441">
        <f>+'PE-3'!BS152*100</f>
        <v>0</v>
      </c>
      <c r="AV98" s="441">
        <f>+'PE-3'!BT152*100</f>
        <v>0</v>
      </c>
      <c r="AW98" s="441">
        <f>+'PE-3'!BU152*100</f>
        <v>0</v>
      </c>
      <c r="AX98" s="441">
        <f>+'PE-3'!BV152*100</f>
        <v>0</v>
      </c>
      <c r="AY98" s="441">
        <f>+'PE-3'!BW152*100</f>
        <v>0</v>
      </c>
      <c r="AZ98" s="441">
        <f>+'PE-3'!BX152*100</f>
        <v>0</v>
      </c>
      <c r="BA98" s="441">
        <f>+'PE-3'!BY152*100</f>
        <v>0</v>
      </c>
      <c r="BB98" s="441">
        <f>+'PE-3'!BZ152*100</f>
        <v>0</v>
      </c>
      <c r="BC98" s="441">
        <f>+'PE-3'!CA152*100</f>
        <v>0</v>
      </c>
      <c r="BD98" s="441">
        <f>+'PE-3'!CB152*100</f>
        <v>0</v>
      </c>
      <c r="BE98" s="441">
        <f>+'PE-3'!CC152*100</f>
        <v>0</v>
      </c>
      <c r="BF98" s="441">
        <f>+'PE-3'!CD152*100</f>
        <v>0</v>
      </c>
      <c r="BG98" s="441">
        <f>+'PE-3'!CE152*100</f>
        <v>0</v>
      </c>
      <c r="BH98" s="441">
        <f>+'PE-3'!CF152*100</f>
        <v>0</v>
      </c>
      <c r="BI98" s="441">
        <f>+'PE-3'!CG152*100</f>
        <v>0</v>
      </c>
      <c r="BJ98" s="441">
        <f>+'PE-3'!CH152*100</f>
        <v>0</v>
      </c>
      <c r="BK98" s="441">
        <f>+'PE-3'!CI152*100</f>
        <v>0</v>
      </c>
    </row>
    <row r="99" spans="1:63">
      <c r="A99" s="423" t="str">
        <f>'R-sgp'!A99</f>
        <v/>
      </c>
      <c r="B99" s="423" t="str">
        <f>+'R-sgp'!B99</f>
        <v/>
      </c>
      <c r="C99" s="431" t="str">
        <f>+'R-sgp'!C99</f>
        <v/>
      </c>
      <c r="D99" s="441">
        <f>+'PE-3'!AB153*100</f>
        <v>0</v>
      </c>
      <c r="E99" s="441">
        <f>+'PE-3'!AC153*100</f>
        <v>0</v>
      </c>
      <c r="F99" s="441">
        <f>+'PE-3'!AD153*100</f>
        <v>0</v>
      </c>
      <c r="G99" s="441">
        <f>+'PE-3'!AE153*100</f>
        <v>0</v>
      </c>
      <c r="H99" s="441">
        <f>+'PE-3'!AF153*100</f>
        <v>0</v>
      </c>
      <c r="I99" s="441">
        <f>+'PE-3'!AG153*100</f>
        <v>0</v>
      </c>
      <c r="J99" s="441">
        <f>+'PE-3'!AH153*100</f>
        <v>0</v>
      </c>
      <c r="K99" s="441">
        <f>+'PE-3'!AI153*100</f>
        <v>0</v>
      </c>
      <c r="L99" s="441">
        <f>+'PE-3'!AJ153*100</f>
        <v>0</v>
      </c>
      <c r="M99" s="441">
        <f>+'PE-3'!AK153*100</f>
        <v>0</v>
      </c>
      <c r="N99" s="441">
        <f>+'PE-3'!AL153*100</f>
        <v>0</v>
      </c>
      <c r="O99" s="441">
        <f>+'PE-3'!AM153*100</f>
        <v>0</v>
      </c>
      <c r="P99" s="441">
        <f>+'PE-3'!AN153*100</f>
        <v>0</v>
      </c>
      <c r="Q99" s="441">
        <f>+'PE-3'!AO153*100</f>
        <v>0</v>
      </c>
      <c r="R99" s="441">
        <f>+'PE-3'!AP153*100</f>
        <v>0</v>
      </c>
      <c r="S99" s="441">
        <f>+'PE-3'!AQ153*100</f>
        <v>0</v>
      </c>
      <c r="T99" s="441">
        <f>+'PE-3'!AR153*100</f>
        <v>0</v>
      </c>
      <c r="U99" s="441">
        <f>+'PE-3'!AS153*100</f>
        <v>0</v>
      </c>
      <c r="V99" s="441">
        <f>+'PE-3'!AT153*100</f>
        <v>0</v>
      </c>
      <c r="W99" s="441">
        <f>+'PE-3'!AU153*100</f>
        <v>0</v>
      </c>
      <c r="X99" s="441">
        <f>+'PE-3'!AV153*100</f>
        <v>0</v>
      </c>
      <c r="Y99" s="441">
        <f>+'PE-3'!AW153*100</f>
        <v>0</v>
      </c>
      <c r="Z99" s="441">
        <f>+'PE-3'!AX153*100</f>
        <v>0</v>
      </c>
      <c r="AA99" s="441">
        <f>+'PE-3'!AY153*100</f>
        <v>0</v>
      </c>
      <c r="AB99" s="441">
        <f>+'PE-3'!AZ153*100</f>
        <v>0</v>
      </c>
      <c r="AC99" s="441">
        <f>+'PE-3'!BA153*100</f>
        <v>0</v>
      </c>
      <c r="AD99" s="441">
        <f>+'PE-3'!BB153*100</f>
        <v>0</v>
      </c>
      <c r="AE99" s="441">
        <f>+'PE-3'!BC153*100</f>
        <v>0</v>
      </c>
      <c r="AF99" s="441">
        <f>+'PE-3'!BD153*100</f>
        <v>0</v>
      </c>
      <c r="AG99" s="441">
        <f>+'PE-3'!BE153*100</f>
        <v>0</v>
      </c>
      <c r="AH99" s="441">
        <f>+'PE-3'!BF153*100</f>
        <v>0</v>
      </c>
      <c r="AI99" s="441">
        <f>+'PE-3'!BG153*100</f>
        <v>0</v>
      </c>
      <c r="AJ99" s="441">
        <f>+'PE-3'!BH153*100</f>
        <v>0</v>
      </c>
      <c r="AK99" s="441">
        <f>+'PE-3'!BI153*100</f>
        <v>0</v>
      </c>
      <c r="AL99" s="441">
        <f>+'PE-3'!BJ153*100</f>
        <v>0</v>
      </c>
      <c r="AM99" s="441">
        <f>+'PE-3'!BK153*100</f>
        <v>0</v>
      </c>
      <c r="AN99" s="441">
        <f>+'PE-3'!BL153*100</f>
        <v>0</v>
      </c>
      <c r="AO99" s="441">
        <f>+'PE-3'!BM153*100</f>
        <v>0</v>
      </c>
      <c r="AP99" s="441">
        <f>+'PE-3'!BN153*100</f>
        <v>0</v>
      </c>
      <c r="AQ99" s="441">
        <f>+'PE-3'!BO153*100</f>
        <v>0</v>
      </c>
      <c r="AR99" s="441">
        <f>+'PE-3'!BP153*100</f>
        <v>0</v>
      </c>
      <c r="AS99" s="441">
        <f>+'PE-3'!BQ153*100</f>
        <v>0</v>
      </c>
      <c r="AT99" s="441">
        <f>+'PE-3'!BR153*100</f>
        <v>0</v>
      </c>
      <c r="AU99" s="441">
        <f>+'PE-3'!BS153*100</f>
        <v>0</v>
      </c>
      <c r="AV99" s="441">
        <f>+'PE-3'!BT153*100</f>
        <v>0</v>
      </c>
      <c r="AW99" s="441">
        <f>+'PE-3'!BU153*100</f>
        <v>0</v>
      </c>
      <c r="AX99" s="441">
        <f>+'PE-3'!BV153*100</f>
        <v>0</v>
      </c>
      <c r="AY99" s="441">
        <f>+'PE-3'!BW153*100</f>
        <v>0</v>
      </c>
      <c r="AZ99" s="441">
        <f>+'PE-3'!BX153*100</f>
        <v>0</v>
      </c>
      <c r="BA99" s="441">
        <f>+'PE-3'!BY153*100</f>
        <v>0</v>
      </c>
      <c r="BB99" s="441">
        <f>+'PE-3'!BZ153*100</f>
        <v>0</v>
      </c>
      <c r="BC99" s="441">
        <f>+'PE-3'!CA153*100</f>
        <v>0</v>
      </c>
      <c r="BD99" s="441">
        <f>+'PE-3'!CB153*100</f>
        <v>0</v>
      </c>
      <c r="BE99" s="441">
        <f>+'PE-3'!CC153*100</f>
        <v>0</v>
      </c>
      <c r="BF99" s="441">
        <f>+'PE-3'!CD153*100</f>
        <v>0</v>
      </c>
      <c r="BG99" s="441">
        <f>+'PE-3'!CE153*100</f>
        <v>0</v>
      </c>
      <c r="BH99" s="441">
        <f>+'PE-3'!CF153*100</f>
        <v>0</v>
      </c>
      <c r="BI99" s="441">
        <f>+'PE-3'!CG153*100</f>
        <v>0</v>
      </c>
      <c r="BJ99" s="441">
        <f>+'PE-3'!CH153*100</f>
        <v>0</v>
      </c>
      <c r="BK99" s="441">
        <f>+'PE-3'!CI153*100</f>
        <v>0</v>
      </c>
    </row>
    <row r="100" spans="1:63">
      <c r="A100" s="423" t="str">
        <f>'R-sgp'!A100</f>
        <v/>
      </c>
      <c r="B100" s="423" t="str">
        <f>+'R-sgp'!B100</f>
        <v/>
      </c>
      <c r="C100" s="431" t="str">
        <f>+'R-sgp'!C100</f>
        <v/>
      </c>
      <c r="D100" s="441">
        <f>+'PE-3'!AB154*100</f>
        <v>0</v>
      </c>
      <c r="E100" s="441">
        <f>+'PE-3'!AC154*100</f>
        <v>0</v>
      </c>
      <c r="F100" s="441">
        <f>+'PE-3'!AD154*100</f>
        <v>0</v>
      </c>
      <c r="G100" s="441">
        <f>+'PE-3'!AE154*100</f>
        <v>0</v>
      </c>
      <c r="H100" s="441">
        <f>+'PE-3'!AF154*100</f>
        <v>0</v>
      </c>
      <c r="I100" s="441">
        <f>+'PE-3'!AG154*100</f>
        <v>0</v>
      </c>
      <c r="J100" s="441">
        <f>+'PE-3'!AH154*100</f>
        <v>0</v>
      </c>
      <c r="K100" s="441">
        <f>+'PE-3'!AI154*100</f>
        <v>0</v>
      </c>
      <c r="L100" s="441">
        <f>+'PE-3'!AJ154*100</f>
        <v>0</v>
      </c>
      <c r="M100" s="441">
        <f>+'PE-3'!AK154*100</f>
        <v>0</v>
      </c>
      <c r="N100" s="441">
        <f>+'PE-3'!AL154*100</f>
        <v>0</v>
      </c>
      <c r="O100" s="441">
        <f>+'PE-3'!AM154*100</f>
        <v>0</v>
      </c>
      <c r="P100" s="441">
        <f>+'PE-3'!AN154*100</f>
        <v>0</v>
      </c>
      <c r="Q100" s="441">
        <f>+'PE-3'!AO154*100</f>
        <v>0</v>
      </c>
      <c r="R100" s="441">
        <f>+'PE-3'!AP154*100</f>
        <v>0</v>
      </c>
      <c r="S100" s="441">
        <f>+'PE-3'!AQ154*100</f>
        <v>0</v>
      </c>
      <c r="T100" s="441">
        <f>+'PE-3'!AR154*100</f>
        <v>0</v>
      </c>
      <c r="U100" s="441">
        <f>+'PE-3'!AS154*100</f>
        <v>0</v>
      </c>
      <c r="V100" s="441">
        <f>+'PE-3'!AT154*100</f>
        <v>0</v>
      </c>
      <c r="W100" s="441">
        <f>+'PE-3'!AU154*100</f>
        <v>0</v>
      </c>
      <c r="X100" s="441">
        <f>+'PE-3'!AV154*100</f>
        <v>0</v>
      </c>
      <c r="Y100" s="441">
        <f>+'PE-3'!AW154*100</f>
        <v>0</v>
      </c>
      <c r="Z100" s="441">
        <f>+'PE-3'!AX154*100</f>
        <v>0</v>
      </c>
      <c r="AA100" s="441">
        <f>+'PE-3'!AY154*100</f>
        <v>0</v>
      </c>
      <c r="AB100" s="441">
        <f>+'PE-3'!AZ154*100</f>
        <v>0</v>
      </c>
      <c r="AC100" s="441">
        <f>+'PE-3'!BA154*100</f>
        <v>0</v>
      </c>
      <c r="AD100" s="441">
        <f>+'PE-3'!BB154*100</f>
        <v>0</v>
      </c>
      <c r="AE100" s="441">
        <f>+'PE-3'!BC154*100</f>
        <v>0</v>
      </c>
      <c r="AF100" s="441">
        <f>+'PE-3'!BD154*100</f>
        <v>0</v>
      </c>
      <c r="AG100" s="441">
        <f>+'PE-3'!BE154*100</f>
        <v>0</v>
      </c>
      <c r="AH100" s="441">
        <f>+'PE-3'!BF154*100</f>
        <v>0</v>
      </c>
      <c r="AI100" s="441">
        <f>+'PE-3'!BG154*100</f>
        <v>0</v>
      </c>
      <c r="AJ100" s="441">
        <f>+'PE-3'!BH154*100</f>
        <v>0</v>
      </c>
      <c r="AK100" s="441">
        <f>+'PE-3'!BI154*100</f>
        <v>0</v>
      </c>
      <c r="AL100" s="441">
        <f>+'PE-3'!BJ154*100</f>
        <v>0</v>
      </c>
      <c r="AM100" s="441">
        <f>+'PE-3'!BK154*100</f>
        <v>0</v>
      </c>
      <c r="AN100" s="441">
        <f>+'PE-3'!BL154*100</f>
        <v>0</v>
      </c>
      <c r="AO100" s="441">
        <f>+'PE-3'!BM154*100</f>
        <v>0</v>
      </c>
      <c r="AP100" s="441">
        <f>+'PE-3'!BN154*100</f>
        <v>0</v>
      </c>
      <c r="AQ100" s="441">
        <f>+'PE-3'!BO154*100</f>
        <v>0</v>
      </c>
      <c r="AR100" s="441">
        <f>+'PE-3'!BP154*100</f>
        <v>0</v>
      </c>
      <c r="AS100" s="441">
        <f>+'PE-3'!BQ154*100</f>
        <v>0</v>
      </c>
      <c r="AT100" s="441">
        <f>+'PE-3'!BR154*100</f>
        <v>0</v>
      </c>
      <c r="AU100" s="441">
        <f>+'PE-3'!BS154*100</f>
        <v>0</v>
      </c>
      <c r="AV100" s="441">
        <f>+'PE-3'!BT154*100</f>
        <v>0</v>
      </c>
      <c r="AW100" s="441">
        <f>+'PE-3'!BU154*100</f>
        <v>0</v>
      </c>
      <c r="AX100" s="441">
        <f>+'PE-3'!BV154*100</f>
        <v>0</v>
      </c>
      <c r="AY100" s="441">
        <f>+'PE-3'!BW154*100</f>
        <v>0</v>
      </c>
      <c r="AZ100" s="441">
        <f>+'PE-3'!BX154*100</f>
        <v>0</v>
      </c>
      <c r="BA100" s="441">
        <f>+'PE-3'!BY154*100</f>
        <v>0</v>
      </c>
      <c r="BB100" s="441">
        <f>+'PE-3'!BZ154*100</f>
        <v>0</v>
      </c>
      <c r="BC100" s="441">
        <f>+'PE-3'!CA154*100</f>
        <v>0</v>
      </c>
      <c r="BD100" s="441">
        <f>+'PE-3'!CB154*100</f>
        <v>0</v>
      </c>
      <c r="BE100" s="441">
        <f>+'PE-3'!CC154*100</f>
        <v>0</v>
      </c>
      <c r="BF100" s="441">
        <f>+'PE-3'!CD154*100</f>
        <v>0</v>
      </c>
      <c r="BG100" s="441">
        <f>+'PE-3'!CE154*100</f>
        <v>0</v>
      </c>
      <c r="BH100" s="441">
        <f>+'PE-3'!CF154*100</f>
        <v>0</v>
      </c>
      <c r="BI100" s="441">
        <f>+'PE-3'!CG154*100</f>
        <v>0</v>
      </c>
      <c r="BJ100" s="441">
        <f>+'PE-3'!CH154*100</f>
        <v>0</v>
      </c>
      <c r="BK100" s="441">
        <f>+'PE-3'!CI154*100</f>
        <v>0</v>
      </c>
    </row>
    <row r="101" spans="1:63">
      <c r="A101" s="423" t="str">
        <f>'R-sgp'!A101</f>
        <v/>
      </c>
      <c r="B101" s="423" t="str">
        <f>+'R-sgp'!B101</f>
        <v/>
      </c>
      <c r="C101" s="431" t="str">
        <f>+'R-sgp'!C101</f>
        <v/>
      </c>
      <c r="D101" s="441">
        <f>+'PE-3'!AB155*100</f>
        <v>0</v>
      </c>
      <c r="E101" s="441">
        <f>+'PE-3'!AC155*100</f>
        <v>0</v>
      </c>
      <c r="F101" s="441">
        <f>+'PE-3'!AD155*100</f>
        <v>0</v>
      </c>
      <c r="G101" s="441">
        <f>+'PE-3'!AE155*100</f>
        <v>0</v>
      </c>
      <c r="H101" s="441">
        <f>+'PE-3'!AF155*100</f>
        <v>0</v>
      </c>
      <c r="I101" s="441">
        <f>+'PE-3'!AG155*100</f>
        <v>0</v>
      </c>
      <c r="J101" s="441">
        <f>+'PE-3'!AH155*100</f>
        <v>0</v>
      </c>
      <c r="K101" s="441">
        <f>+'PE-3'!AI155*100</f>
        <v>0</v>
      </c>
      <c r="L101" s="441">
        <f>+'PE-3'!AJ155*100</f>
        <v>0</v>
      </c>
      <c r="M101" s="441">
        <f>+'PE-3'!AK155*100</f>
        <v>0</v>
      </c>
      <c r="N101" s="441">
        <f>+'PE-3'!AL155*100</f>
        <v>0</v>
      </c>
      <c r="O101" s="441">
        <f>+'PE-3'!AM155*100</f>
        <v>0</v>
      </c>
      <c r="P101" s="441">
        <f>+'PE-3'!AN155*100</f>
        <v>0</v>
      </c>
      <c r="Q101" s="441">
        <f>+'PE-3'!AO155*100</f>
        <v>0</v>
      </c>
      <c r="R101" s="441">
        <f>+'PE-3'!AP155*100</f>
        <v>0</v>
      </c>
      <c r="S101" s="441">
        <f>+'PE-3'!AQ155*100</f>
        <v>0</v>
      </c>
      <c r="T101" s="441">
        <f>+'PE-3'!AR155*100</f>
        <v>0</v>
      </c>
      <c r="U101" s="441">
        <f>+'PE-3'!AS155*100</f>
        <v>0</v>
      </c>
      <c r="V101" s="441">
        <f>+'PE-3'!AT155*100</f>
        <v>0</v>
      </c>
      <c r="W101" s="441">
        <f>+'PE-3'!AU155*100</f>
        <v>0</v>
      </c>
      <c r="X101" s="441">
        <f>+'PE-3'!AV155*100</f>
        <v>0</v>
      </c>
      <c r="Y101" s="441">
        <f>+'PE-3'!AW155*100</f>
        <v>0</v>
      </c>
      <c r="Z101" s="441">
        <f>+'PE-3'!AX155*100</f>
        <v>0</v>
      </c>
      <c r="AA101" s="441">
        <f>+'PE-3'!AY155*100</f>
        <v>0</v>
      </c>
      <c r="AB101" s="441">
        <f>+'PE-3'!AZ155*100</f>
        <v>0</v>
      </c>
      <c r="AC101" s="441">
        <f>+'PE-3'!BA155*100</f>
        <v>0</v>
      </c>
      <c r="AD101" s="441">
        <f>+'PE-3'!BB155*100</f>
        <v>0</v>
      </c>
      <c r="AE101" s="441">
        <f>+'PE-3'!BC155*100</f>
        <v>0</v>
      </c>
      <c r="AF101" s="441">
        <f>+'PE-3'!BD155*100</f>
        <v>0</v>
      </c>
      <c r="AG101" s="441">
        <f>+'PE-3'!BE155*100</f>
        <v>0</v>
      </c>
      <c r="AH101" s="441">
        <f>+'PE-3'!BF155*100</f>
        <v>0</v>
      </c>
      <c r="AI101" s="441">
        <f>+'PE-3'!BG155*100</f>
        <v>0</v>
      </c>
      <c r="AJ101" s="441">
        <f>+'PE-3'!BH155*100</f>
        <v>0</v>
      </c>
      <c r="AK101" s="441">
        <f>+'PE-3'!BI155*100</f>
        <v>0</v>
      </c>
      <c r="AL101" s="441">
        <f>+'PE-3'!BJ155*100</f>
        <v>0</v>
      </c>
      <c r="AM101" s="441">
        <f>+'PE-3'!BK155*100</f>
        <v>0</v>
      </c>
      <c r="AN101" s="441">
        <f>+'PE-3'!BL155*100</f>
        <v>0</v>
      </c>
      <c r="AO101" s="441">
        <f>+'PE-3'!BM155*100</f>
        <v>0</v>
      </c>
      <c r="AP101" s="441">
        <f>+'PE-3'!BN155*100</f>
        <v>0</v>
      </c>
      <c r="AQ101" s="441">
        <f>+'PE-3'!BO155*100</f>
        <v>0</v>
      </c>
      <c r="AR101" s="441">
        <f>+'PE-3'!BP155*100</f>
        <v>0</v>
      </c>
      <c r="AS101" s="441">
        <f>+'PE-3'!BQ155*100</f>
        <v>0</v>
      </c>
      <c r="AT101" s="441">
        <f>+'PE-3'!BR155*100</f>
        <v>0</v>
      </c>
      <c r="AU101" s="441">
        <f>+'PE-3'!BS155*100</f>
        <v>0</v>
      </c>
      <c r="AV101" s="441">
        <f>+'PE-3'!BT155*100</f>
        <v>0</v>
      </c>
      <c r="AW101" s="441">
        <f>+'PE-3'!BU155*100</f>
        <v>0</v>
      </c>
      <c r="AX101" s="441">
        <f>+'PE-3'!BV155*100</f>
        <v>0</v>
      </c>
      <c r="AY101" s="441">
        <f>+'PE-3'!BW155*100</f>
        <v>0</v>
      </c>
      <c r="AZ101" s="441">
        <f>+'PE-3'!BX155*100</f>
        <v>0</v>
      </c>
      <c r="BA101" s="441">
        <f>+'PE-3'!BY155*100</f>
        <v>0</v>
      </c>
      <c r="BB101" s="441">
        <f>+'PE-3'!BZ155*100</f>
        <v>0</v>
      </c>
      <c r="BC101" s="441">
        <f>+'PE-3'!CA155*100</f>
        <v>0</v>
      </c>
      <c r="BD101" s="441">
        <f>+'PE-3'!CB155*100</f>
        <v>0</v>
      </c>
      <c r="BE101" s="441">
        <f>+'PE-3'!CC155*100</f>
        <v>0</v>
      </c>
      <c r="BF101" s="441">
        <f>+'PE-3'!CD155*100</f>
        <v>0</v>
      </c>
      <c r="BG101" s="441">
        <f>+'PE-3'!CE155*100</f>
        <v>0</v>
      </c>
      <c r="BH101" s="441">
        <f>+'PE-3'!CF155*100</f>
        <v>0</v>
      </c>
      <c r="BI101" s="441">
        <f>+'PE-3'!CG155*100</f>
        <v>0</v>
      </c>
      <c r="BJ101" s="441">
        <f>+'PE-3'!CH155*100</f>
        <v>0</v>
      </c>
      <c r="BK101" s="441">
        <f>+'PE-3'!CI155*100</f>
        <v>0</v>
      </c>
    </row>
    <row r="102" spans="1:63">
      <c r="A102" s="423" t="str">
        <f>'R-sgp'!A102</f>
        <v/>
      </c>
      <c r="B102" s="423" t="str">
        <f>+'R-sgp'!B102</f>
        <v/>
      </c>
      <c r="C102" s="431" t="str">
        <f>+'R-sgp'!C102</f>
        <v/>
      </c>
      <c r="D102" s="441">
        <f>+'PE-3'!AB156*100</f>
        <v>0</v>
      </c>
      <c r="E102" s="441">
        <f>+'PE-3'!AC156*100</f>
        <v>0</v>
      </c>
      <c r="F102" s="441">
        <f>+'PE-3'!AD156*100</f>
        <v>0</v>
      </c>
      <c r="G102" s="441">
        <f>+'PE-3'!AE156*100</f>
        <v>0</v>
      </c>
      <c r="H102" s="441">
        <f>+'PE-3'!AF156*100</f>
        <v>0</v>
      </c>
      <c r="I102" s="441">
        <f>+'PE-3'!AG156*100</f>
        <v>0</v>
      </c>
      <c r="J102" s="441">
        <f>+'PE-3'!AH156*100</f>
        <v>0</v>
      </c>
      <c r="K102" s="441">
        <f>+'PE-3'!AI156*100</f>
        <v>0</v>
      </c>
      <c r="L102" s="441">
        <f>+'PE-3'!AJ156*100</f>
        <v>0</v>
      </c>
      <c r="M102" s="441">
        <f>+'PE-3'!AK156*100</f>
        <v>0</v>
      </c>
      <c r="N102" s="441">
        <f>+'PE-3'!AL156*100</f>
        <v>0</v>
      </c>
      <c r="O102" s="441">
        <f>+'PE-3'!AM156*100</f>
        <v>0</v>
      </c>
      <c r="P102" s="441">
        <f>+'PE-3'!AN156*100</f>
        <v>0</v>
      </c>
      <c r="Q102" s="441">
        <f>+'PE-3'!AO156*100</f>
        <v>0</v>
      </c>
      <c r="R102" s="441">
        <f>+'PE-3'!AP156*100</f>
        <v>0</v>
      </c>
      <c r="S102" s="441">
        <f>+'PE-3'!AQ156*100</f>
        <v>0</v>
      </c>
      <c r="T102" s="441">
        <f>+'PE-3'!AR156*100</f>
        <v>0</v>
      </c>
      <c r="U102" s="441">
        <f>+'PE-3'!AS156*100</f>
        <v>0</v>
      </c>
      <c r="V102" s="441">
        <f>+'PE-3'!AT156*100</f>
        <v>0</v>
      </c>
      <c r="W102" s="441">
        <f>+'PE-3'!AU156*100</f>
        <v>0</v>
      </c>
      <c r="X102" s="441">
        <f>+'PE-3'!AV156*100</f>
        <v>0</v>
      </c>
      <c r="Y102" s="441">
        <f>+'PE-3'!AW156*100</f>
        <v>0</v>
      </c>
      <c r="Z102" s="441">
        <f>+'PE-3'!AX156*100</f>
        <v>0</v>
      </c>
      <c r="AA102" s="441">
        <f>+'PE-3'!AY156*100</f>
        <v>0</v>
      </c>
      <c r="AB102" s="441">
        <f>+'PE-3'!AZ156*100</f>
        <v>0</v>
      </c>
      <c r="AC102" s="441">
        <f>+'PE-3'!BA156*100</f>
        <v>0</v>
      </c>
      <c r="AD102" s="441">
        <f>+'PE-3'!BB156*100</f>
        <v>0</v>
      </c>
      <c r="AE102" s="441">
        <f>+'PE-3'!BC156*100</f>
        <v>0</v>
      </c>
      <c r="AF102" s="441">
        <f>+'PE-3'!BD156*100</f>
        <v>0</v>
      </c>
      <c r="AG102" s="441">
        <f>+'PE-3'!BE156*100</f>
        <v>0</v>
      </c>
      <c r="AH102" s="441">
        <f>+'PE-3'!BF156*100</f>
        <v>0</v>
      </c>
      <c r="AI102" s="441">
        <f>+'PE-3'!BG156*100</f>
        <v>0</v>
      </c>
      <c r="AJ102" s="441">
        <f>+'PE-3'!BH156*100</f>
        <v>0</v>
      </c>
      <c r="AK102" s="441">
        <f>+'PE-3'!BI156*100</f>
        <v>0</v>
      </c>
      <c r="AL102" s="441">
        <f>+'PE-3'!BJ156*100</f>
        <v>0</v>
      </c>
      <c r="AM102" s="441">
        <f>+'PE-3'!BK156*100</f>
        <v>0</v>
      </c>
      <c r="AN102" s="441">
        <f>+'PE-3'!BL156*100</f>
        <v>0</v>
      </c>
      <c r="AO102" s="441">
        <f>+'PE-3'!BM156*100</f>
        <v>0</v>
      </c>
      <c r="AP102" s="441">
        <f>+'PE-3'!BN156*100</f>
        <v>0</v>
      </c>
      <c r="AQ102" s="441">
        <f>+'PE-3'!BO156*100</f>
        <v>0</v>
      </c>
      <c r="AR102" s="441">
        <f>+'PE-3'!BP156*100</f>
        <v>0</v>
      </c>
      <c r="AS102" s="441">
        <f>+'PE-3'!BQ156*100</f>
        <v>0</v>
      </c>
      <c r="AT102" s="441">
        <f>+'PE-3'!BR156*100</f>
        <v>0</v>
      </c>
      <c r="AU102" s="441">
        <f>+'PE-3'!BS156*100</f>
        <v>0</v>
      </c>
      <c r="AV102" s="441">
        <f>+'PE-3'!BT156*100</f>
        <v>0</v>
      </c>
      <c r="AW102" s="441">
        <f>+'PE-3'!BU156*100</f>
        <v>0</v>
      </c>
      <c r="AX102" s="441">
        <f>+'PE-3'!BV156*100</f>
        <v>0</v>
      </c>
      <c r="AY102" s="441">
        <f>+'PE-3'!BW156*100</f>
        <v>0</v>
      </c>
      <c r="AZ102" s="441">
        <f>+'PE-3'!BX156*100</f>
        <v>0</v>
      </c>
      <c r="BA102" s="441">
        <f>+'PE-3'!BY156*100</f>
        <v>0</v>
      </c>
      <c r="BB102" s="441">
        <f>+'PE-3'!BZ156*100</f>
        <v>0</v>
      </c>
      <c r="BC102" s="441">
        <f>+'PE-3'!CA156*100</f>
        <v>0</v>
      </c>
      <c r="BD102" s="441">
        <f>+'PE-3'!CB156*100</f>
        <v>0</v>
      </c>
      <c r="BE102" s="441">
        <f>+'PE-3'!CC156*100</f>
        <v>0</v>
      </c>
      <c r="BF102" s="441">
        <f>+'PE-3'!CD156*100</f>
        <v>0</v>
      </c>
      <c r="BG102" s="441">
        <f>+'PE-3'!CE156*100</f>
        <v>0</v>
      </c>
      <c r="BH102" s="441">
        <f>+'PE-3'!CF156*100</f>
        <v>0</v>
      </c>
      <c r="BI102" s="441">
        <f>+'PE-3'!CG156*100</f>
        <v>0</v>
      </c>
      <c r="BJ102" s="441">
        <f>+'PE-3'!CH156*100</f>
        <v>0</v>
      </c>
      <c r="BK102" s="441">
        <f>+'PE-3'!CI156*100</f>
        <v>0</v>
      </c>
    </row>
    <row r="103" spans="1:63">
      <c r="A103" s="423" t="str">
        <f>'R-sgp'!A103</f>
        <v/>
      </c>
      <c r="B103" s="423" t="str">
        <f>+'R-sgp'!B103</f>
        <v/>
      </c>
      <c r="C103" s="431" t="str">
        <f>+'R-sgp'!C103</f>
        <v/>
      </c>
      <c r="D103" s="441">
        <f>+'PE-3'!AB157*100</f>
        <v>0</v>
      </c>
      <c r="E103" s="441">
        <f>+'PE-3'!AC157*100</f>
        <v>0</v>
      </c>
      <c r="F103" s="441">
        <f>+'PE-3'!AD157*100</f>
        <v>0</v>
      </c>
      <c r="G103" s="441">
        <f>+'PE-3'!AE157*100</f>
        <v>0</v>
      </c>
      <c r="H103" s="441">
        <f>+'PE-3'!AF157*100</f>
        <v>0</v>
      </c>
      <c r="I103" s="441">
        <f>+'PE-3'!AG157*100</f>
        <v>0</v>
      </c>
      <c r="J103" s="441">
        <f>+'PE-3'!AH157*100</f>
        <v>0</v>
      </c>
      <c r="K103" s="441">
        <f>+'PE-3'!AI157*100</f>
        <v>0</v>
      </c>
      <c r="L103" s="441">
        <f>+'PE-3'!AJ157*100</f>
        <v>0</v>
      </c>
      <c r="M103" s="441">
        <f>+'PE-3'!AK157*100</f>
        <v>0</v>
      </c>
      <c r="N103" s="441">
        <f>+'PE-3'!AL157*100</f>
        <v>0</v>
      </c>
      <c r="O103" s="441">
        <f>+'PE-3'!AM157*100</f>
        <v>0</v>
      </c>
      <c r="P103" s="441">
        <f>+'PE-3'!AN157*100</f>
        <v>0</v>
      </c>
      <c r="Q103" s="441">
        <f>+'PE-3'!AO157*100</f>
        <v>0</v>
      </c>
      <c r="R103" s="441">
        <f>+'PE-3'!AP157*100</f>
        <v>0</v>
      </c>
      <c r="S103" s="441">
        <f>+'PE-3'!AQ157*100</f>
        <v>0</v>
      </c>
      <c r="T103" s="441">
        <f>+'PE-3'!AR157*100</f>
        <v>0</v>
      </c>
      <c r="U103" s="441">
        <f>+'PE-3'!AS157*100</f>
        <v>0</v>
      </c>
      <c r="V103" s="441">
        <f>+'PE-3'!AT157*100</f>
        <v>0</v>
      </c>
      <c r="W103" s="441">
        <f>+'PE-3'!AU157*100</f>
        <v>0</v>
      </c>
      <c r="X103" s="441">
        <f>+'PE-3'!AV157*100</f>
        <v>0</v>
      </c>
      <c r="Y103" s="441">
        <f>+'PE-3'!AW157*100</f>
        <v>0</v>
      </c>
      <c r="Z103" s="441">
        <f>+'PE-3'!AX157*100</f>
        <v>0</v>
      </c>
      <c r="AA103" s="441">
        <f>+'PE-3'!AY157*100</f>
        <v>0</v>
      </c>
      <c r="AB103" s="441">
        <f>+'PE-3'!AZ157*100</f>
        <v>0</v>
      </c>
      <c r="AC103" s="441">
        <f>+'PE-3'!BA157*100</f>
        <v>0</v>
      </c>
      <c r="AD103" s="441">
        <f>+'PE-3'!BB157*100</f>
        <v>0</v>
      </c>
      <c r="AE103" s="441">
        <f>+'PE-3'!BC157*100</f>
        <v>0</v>
      </c>
      <c r="AF103" s="441">
        <f>+'PE-3'!BD157*100</f>
        <v>0</v>
      </c>
      <c r="AG103" s="441">
        <f>+'PE-3'!BE157*100</f>
        <v>0</v>
      </c>
      <c r="AH103" s="441">
        <f>+'PE-3'!BF157*100</f>
        <v>0</v>
      </c>
      <c r="AI103" s="441">
        <f>+'PE-3'!BG157*100</f>
        <v>0</v>
      </c>
      <c r="AJ103" s="441">
        <f>+'PE-3'!BH157*100</f>
        <v>0</v>
      </c>
      <c r="AK103" s="441">
        <f>+'PE-3'!BI157*100</f>
        <v>0</v>
      </c>
      <c r="AL103" s="441">
        <f>+'PE-3'!BJ157*100</f>
        <v>0</v>
      </c>
      <c r="AM103" s="441">
        <f>+'PE-3'!BK157*100</f>
        <v>0</v>
      </c>
      <c r="AN103" s="441">
        <f>+'PE-3'!BL157*100</f>
        <v>0</v>
      </c>
      <c r="AO103" s="441">
        <f>+'PE-3'!BM157*100</f>
        <v>0</v>
      </c>
      <c r="AP103" s="441">
        <f>+'PE-3'!BN157*100</f>
        <v>0</v>
      </c>
      <c r="AQ103" s="441">
        <f>+'PE-3'!BO157*100</f>
        <v>0</v>
      </c>
      <c r="AR103" s="441">
        <f>+'PE-3'!BP157*100</f>
        <v>0</v>
      </c>
      <c r="AS103" s="441">
        <f>+'PE-3'!BQ157*100</f>
        <v>0</v>
      </c>
      <c r="AT103" s="441">
        <f>+'PE-3'!BR157*100</f>
        <v>0</v>
      </c>
      <c r="AU103" s="441">
        <f>+'PE-3'!BS157*100</f>
        <v>0</v>
      </c>
      <c r="AV103" s="441">
        <f>+'PE-3'!BT157*100</f>
        <v>0</v>
      </c>
      <c r="AW103" s="441">
        <f>+'PE-3'!BU157*100</f>
        <v>0</v>
      </c>
      <c r="AX103" s="441">
        <f>+'PE-3'!BV157*100</f>
        <v>0</v>
      </c>
      <c r="AY103" s="441">
        <f>+'PE-3'!BW157*100</f>
        <v>0</v>
      </c>
      <c r="AZ103" s="441">
        <f>+'PE-3'!BX157*100</f>
        <v>0</v>
      </c>
      <c r="BA103" s="441">
        <f>+'PE-3'!BY157*100</f>
        <v>0</v>
      </c>
      <c r="BB103" s="441">
        <f>+'PE-3'!BZ157*100</f>
        <v>0</v>
      </c>
      <c r="BC103" s="441">
        <f>+'PE-3'!CA157*100</f>
        <v>0</v>
      </c>
      <c r="BD103" s="441">
        <f>+'PE-3'!CB157*100</f>
        <v>0</v>
      </c>
      <c r="BE103" s="441">
        <f>+'PE-3'!CC157*100</f>
        <v>0</v>
      </c>
      <c r="BF103" s="441">
        <f>+'PE-3'!CD157*100</f>
        <v>0</v>
      </c>
      <c r="BG103" s="441">
        <f>+'PE-3'!CE157*100</f>
        <v>0</v>
      </c>
      <c r="BH103" s="441">
        <f>+'PE-3'!CF157*100</f>
        <v>0</v>
      </c>
      <c r="BI103" s="441">
        <f>+'PE-3'!CG157*100</f>
        <v>0</v>
      </c>
      <c r="BJ103" s="441">
        <f>+'PE-3'!CH157*100</f>
        <v>0</v>
      </c>
      <c r="BK103" s="441">
        <f>+'PE-3'!CI157*100</f>
        <v>0</v>
      </c>
    </row>
    <row r="104" spans="1:63">
      <c r="A104" s="423" t="str">
        <f>'R-sgp'!A104</f>
        <v/>
      </c>
      <c r="B104" s="423" t="str">
        <f>+'R-sgp'!B104</f>
        <v/>
      </c>
      <c r="C104" s="431" t="str">
        <f>+'R-sgp'!C104</f>
        <v/>
      </c>
      <c r="D104" s="441">
        <f>+'PE-3'!AB158*100</f>
        <v>0</v>
      </c>
      <c r="E104" s="441">
        <f>+'PE-3'!AC158*100</f>
        <v>0</v>
      </c>
      <c r="F104" s="441">
        <f>+'PE-3'!AD158*100</f>
        <v>0</v>
      </c>
      <c r="G104" s="441">
        <f>+'PE-3'!AE158*100</f>
        <v>0</v>
      </c>
      <c r="H104" s="441">
        <f>+'PE-3'!AF158*100</f>
        <v>0</v>
      </c>
      <c r="I104" s="441">
        <f>+'PE-3'!AG158*100</f>
        <v>0</v>
      </c>
      <c r="J104" s="441">
        <f>+'PE-3'!AH158*100</f>
        <v>0</v>
      </c>
      <c r="K104" s="441">
        <f>+'PE-3'!AI158*100</f>
        <v>0</v>
      </c>
      <c r="L104" s="441">
        <f>+'PE-3'!AJ158*100</f>
        <v>0</v>
      </c>
      <c r="M104" s="441">
        <f>+'PE-3'!AK158*100</f>
        <v>0</v>
      </c>
      <c r="N104" s="441">
        <f>+'PE-3'!AL158*100</f>
        <v>0</v>
      </c>
      <c r="O104" s="441">
        <f>+'PE-3'!AM158*100</f>
        <v>0</v>
      </c>
      <c r="P104" s="441">
        <f>+'PE-3'!AN158*100</f>
        <v>0</v>
      </c>
      <c r="Q104" s="441">
        <f>+'PE-3'!AO158*100</f>
        <v>0</v>
      </c>
      <c r="R104" s="441">
        <f>+'PE-3'!AP158*100</f>
        <v>0</v>
      </c>
      <c r="S104" s="441">
        <f>+'PE-3'!AQ158*100</f>
        <v>0</v>
      </c>
      <c r="T104" s="441">
        <f>+'PE-3'!AR158*100</f>
        <v>0</v>
      </c>
      <c r="U104" s="441">
        <f>+'PE-3'!AS158*100</f>
        <v>0</v>
      </c>
      <c r="V104" s="441">
        <f>+'PE-3'!AT158*100</f>
        <v>0</v>
      </c>
      <c r="W104" s="441">
        <f>+'PE-3'!AU158*100</f>
        <v>0</v>
      </c>
      <c r="X104" s="441">
        <f>+'PE-3'!AV158*100</f>
        <v>0</v>
      </c>
      <c r="Y104" s="441">
        <f>+'PE-3'!AW158*100</f>
        <v>0</v>
      </c>
      <c r="Z104" s="441">
        <f>+'PE-3'!AX158*100</f>
        <v>0</v>
      </c>
      <c r="AA104" s="441">
        <f>+'PE-3'!AY158*100</f>
        <v>0</v>
      </c>
      <c r="AB104" s="441">
        <f>+'PE-3'!AZ158*100</f>
        <v>0</v>
      </c>
      <c r="AC104" s="441">
        <f>+'PE-3'!BA158*100</f>
        <v>0</v>
      </c>
      <c r="AD104" s="441">
        <f>+'PE-3'!BB158*100</f>
        <v>0</v>
      </c>
      <c r="AE104" s="441">
        <f>+'PE-3'!BC158*100</f>
        <v>0</v>
      </c>
      <c r="AF104" s="441">
        <f>+'PE-3'!BD158*100</f>
        <v>0</v>
      </c>
      <c r="AG104" s="441">
        <f>+'PE-3'!BE158*100</f>
        <v>0</v>
      </c>
      <c r="AH104" s="441">
        <f>+'PE-3'!BF158*100</f>
        <v>0</v>
      </c>
      <c r="AI104" s="441">
        <f>+'PE-3'!BG158*100</f>
        <v>0</v>
      </c>
      <c r="AJ104" s="441">
        <f>+'PE-3'!BH158*100</f>
        <v>0</v>
      </c>
      <c r="AK104" s="441">
        <f>+'PE-3'!BI158*100</f>
        <v>0</v>
      </c>
      <c r="AL104" s="441">
        <f>+'PE-3'!BJ158*100</f>
        <v>0</v>
      </c>
      <c r="AM104" s="441">
        <f>+'PE-3'!BK158*100</f>
        <v>0</v>
      </c>
      <c r="AN104" s="441">
        <f>+'PE-3'!BL158*100</f>
        <v>0</v>
      </c>
      <c r="AO104" s="441">
        <f>+'PE-3'!BM158*100</f>
        <v>0</v>
      </c>
      <c r="AP104" s="441">
        <f>+'PE-3'!BN158*100</f>
        <v>0</v>
      </c>
      <c r="AQ104" s="441">
        <f>+'PE-3'!BO158*100</f>
        <v>0</v>
      </c>
      <c r="AR104" s="441">
        <f>+'PE-3'!BP158*100</f>
        <v>0</v>
      </c>
      <c r="AS104" s="441">
        <f>+'PE-3'!BQ158*100</f>
        <v>0</v>
      </c>
      <c r="AT104" s="441">
        <f>+'PE-3'!BR158*100</f>
        <v>0</v>
      </c>
      <c r="AU104" s="441">
        <f>+'PE-3'!BS158*100</f>
        <v>0</v>
      </c>
      <c r="AV104" s="441">
        <f>+'PE-3'!BT158*100</f>
        <v>0</v>
      </c>
      <c r="AW104" s="441">
        <f>+'PE-3'!BU158*100</f>
        <v>0</v>
      </c>
      <c r="AX104" s="441">
        <f>+'PE-3'!BV158*100</f>
        <v>0</v>
      </c>
      <c r="AY104" s="441">
        <f>+'PE-3'!BW158*100</f>
        <v>0</v>
      </c>
      <c r="AZ104" s="441">
        <f>+'PE-3'!BX158*100</f>
        <v>0</v>
      </c>
      <c r="BA104" s="441">
        <f>+'PE-3'!BY158*100</f>
        <v>0</v>
      </c>
      <c r="BB104" s="441">
        <f>+'PE-3'!BZ158*100</f>
        <v>0</v>
      </c>
      <c r="BC104" s="441">
        <f>+'PE-3'!CA158*100</f>
        <v>0</v>
      </c>
      <c r="BD104" s="441">
        <f>+'PE-3'!CB158*100</f>
        <v>0</v>
      </c>
      <c r="BE104" s="441">
        <f>+'PE-3'!CC158*100</f>
        <v>0</v>
      </c>
      <c r="BF104" s="441">
        <f>+'PE-3'!CD158*100</f>
        <v>0</v>
      </c>
      <c r="BG104" s="441">
        <f>+'PE-3'!CE158*100</f>
        <v>0</v>
      </c>
      <c r="BH104" s="441">
        <f>+'PE-3'!CF158*100</f>
        <v>0</v>
      </c>
      <c r="BI104" s="441">
        <f>+'PE-3'!CG158*100</f>
        <v>0</v>
      </c>
      <c r="BJ104" s="441">
        <f>+'PE-3'!CH158*100</f>
        <v>0</v>
      </c>
      <c r="BK104" s="441">
        <f>+'PE-3'!CI158*100</f>
        <v>0</v>
      </c>
    </row>
    <row r="105" spans="1:63">
      <c r="A105" s="423" t="str">
        <f>'R-sgp'!A105</f>
        <v/>
      </c>
      <c r="B105" s="423" t="str">
        <f>+'R-sgp'!B105</f>
        <v/>
      </c>
      <c r="C105" s="431" t="str">
        <f>+'R-sgp'!C105</f>
        <v/>
      </c>
      <c r="D105" s="441">
        <f>+'PE-3'!AB159*100</f>
        <v>0</v>
      </c>
      <c r="E105" s="441">
        <f>+'PE-3'!AC159*100</f>
        <v>0</v>
      </c>
      <c r="F105" s="441">
        <f>+'PE-3'!AD159*100</f>
        <v>0</v>
      </c>
      <c r="G105" s="441">
        <f>+'PE-3'!AE159*100</f>
        <v>0</v>
      </c>
      <c r="H105" s="441">
        <f>+'PE-3'!AF159*100</f>
        <v>0</v>
      </c>
      <c r="I105" s="441">
        <f>+'PE-3'!AG159*100</f>
        <v>0</v>
      </c>
      <c r="J105" s="441">
        <f>+'PE-3'!AH159*100</f>
        <v>0</v>
      </c>
      <c r="K105" s="441">
        <f>+'PE-3'!AI159*100</f>
        <v>0</v>
      </c>
      <c r="L105" s="441">
        <f>+'PE-3'!AJ159*100</f>
        <v>0</v>
      </c>
      <c r="M105" s="441">
        <f>+'PE-3'!AK159*100</f>
        <v>0</v>
      </c>
      <c r="N105" s="441">
        <f>+'PE-3'!AL159*100</f>
        <v>0</v>
      </c>
      <c r="O105" s="441">
        <f>+'PE-3'!AM159*100</f>
        <v>0</v>
      </c>
      <c r="P105" s="441">
        <f>+'PE-3'!AN159*100</f>
        <v>0</v>
      </c>
      <c r="Q105" s="441">
        <f>+'PE-3'!AO159*100</f>
        <v>0</v>
      </c>
      <c r="R105" s="441">
        <f>+'PE-3'!AP159*100</f>
        <v>0</v>
      </c>
      <c r="S105" s="441">
        <f>+'PE-3'!AQ159*100</f>
        <v>0</v>
      </c>
      <c r="T105" s="441">
        <f>+'PE-3'!AR159*100</f>
        <v>0</v>
      </c>
      <c r="U105" s="441">
        <f>+'PE-3'!AS159*100</f>
        <v>0</v>
      </c>
      <c r="V105" s="441">
        <f>+'PE-3'!AT159*100</f>
        <v>0</v>
      </c>
      <c r="W105" s="441">
        <f>+'PE-3'!AU159*100</f>
        <v>0</v>
      </c>
      <c r="X105" s="441">
        <f>+'PE-3'!AV159*100</f>
        <v>0</v>
      </c>
      <c r="Y105" s="441">
        <f>+'PE-3'!AW159*100</f>
        <v>0</v>
      </c>
      <c r="Z105" s="441">
        <f>+'PE-3'!AX159*100</f>
        <v>0</v>
      </c>
      <c r="AA105" s="441">
        <f>+'PE-3'!AY159*100</f>
        <v>0</v>
      </c>
      <c r="AB105" s="441">
        <f>+'PE-3'!AZ159*100</f>
        <v>0</v>
      </c>
      <c r="AC105" s="441">
        <f>+'PE-3'!BA159*100</f>
        <v>0</v>
      </c>
      <c r="AD105" s="441">
        <f>+'PE-3'!BB159*100</f>
        <v>0</v>
      </c>
      <c r="AE105" s="441">
        <f>+'PE-3'!BC159*100</f>
        <v>0</v>
      </c>
      <c r="AF105" s="441">
        <f>+'PE-3'!BD159*100</f>
        <v>0</v>
      </c>
      <c r="AG105" s="441">
        <f>+'PE-3'!BE159*100</f>
        <v>0</v>
      </c>
      <c r="AH105" s="441">
        <f>+'PE-3'!BF159*100</f>
        <v>0</v>
      </c>
      <c r="AI105" s="441">
        <f>+'PE-3'!BG159*100</f>
        <v>0</v>
      </c>
      <c r="AJ105" s="441">
        <f>+'PE-3'!BH159*100</f>
        <v>0</v>
      </c>
      <c r="AK105" s="441">
        <f>+'PE-3'!BI159*100</f>
        <v>0</v>
      </c>
      <c r="AL105" s="441">
        <f>+'PE-3'!BJ159*100</f>
        <v>0</v>
      </c>
      <c r="AM105" s="441">
        <f>+'PE-3'!BK159*100</f>
        <v>0</v>
      </c>
      <c r="AN105" s="441">
        <f>+'PE-3'!BL159*100</f>
        <v>0</v>
      </c>
      <c r="AO105" s="441">
        <f>+'PE-3'!BM159*100</f>
        <v>0</v>
      </c>
      <c r="AP105" s="441">
        <f>+'PE-3'!BN159*100</f>
        <v>0</v>
      </c>
      <c r="AQ105" s="441">
        <f>+'PE-3'!BO159*100</f>
        <v>0</v>
      </c>
      <c r="AR105" s="441">
        <f>+'PE-3'!BP159*100</f>
        <v>0</v>
      </c>
      <c r="AS105" s="441">
        <f>+'PE-3'!BQ159*100</f>
        <v>0</v>
      </c>
      <c r="AT105" s="441">
        <f>+'PE-3'!BR159*100</f>
        <v>0</v>
      </c>
      <c r="AU105" s="441">
        <f>+'PE-3'!BS159*100</f>
        <v>0</v>
      </c>
      <c r="AV105" s="441">
        <f>+'PE-3'!BT159*100</f>
        <v>0</v>
      </c>
      <c r="AW105" s="441">
        <f>+'PE-3'!BU159*100</f>
        <v>0</v>
      </c>
      <c r="AX105" s="441">
        <f>+'PE-3'!BV159*100</f>
        <v>0</v>
      </c>
      <c r="AY105" s="441">
        <f>+'PE-3'!BW159*100</f>
        <v>0</v>
      </c>
      <c r="AZ105" s="441">
        <f>+'PE-3'!BX159*100</f>
        <v>0</v>
      </c>
      <c r="BA105" s="441">
        <f>+'PE-3'!BY159*100</f>
        <v>0</v>
      </c>
      <c r="BB105" s="441">
        <f>+'PE-3'!BZ159*100</f>
        <v>0</v>
      </c>
      <c r="BC105" s="441">
        <f>+'PE-3'!CA159*100</f>
        <v>0</v>
      </c>
      <c r="BD105" s="441">
        <f>+'PE-3'!CB159*100</f>
        <v>0</v>
      </c>
      <c r="BE105" s="441">
        <f>+'PE-3'!CC159*100</f>
        <v>0</v>
      </c>
      <c r="BF105" s="441">
        <f>+'PE-3'!CD159*100</f>
        <v>0</v>
      </c>
      <c r="BG105" s="441">
        <f>+'PE-3'!CE159*100</f>
        <v>0</v>
      </c>
      <c r="BH105" s="441">
        <f>+'PE-3'!CF159*100</f>
        <v>0</v>
      </c>
      <c r="BI105" s="441">
        <f>+'PE-3'!CG159*100</f>
        <v>0</v>
      </c>
      <c r="BJ105" s="441">
        <f>+'PE-3'!CH159*100</f>
        <v>0</v>
      </c>
      <c r="BK105" s="441">
        <f>+'PE-3'!CI159*100</f>
        <v>0</v>
      </c>
    </row>
    <row r="106" spans="1:63">
      <c r="A106" s="423" t="str">
        <f>'R-sgp'!A106</f>
        <v/>
      </c>
      <c r="B106" s="423" t="str">
        <f>+'R-sgp'!B106</f>
        <v/>
      </c>
      <c r="C106" s="431" t="str">
        <f>+'R-sgp'!C106</f>
        <v/>
      </c>
      <c r="D106" s="441">
        <f>+'PE-3'!AB160*100</f>
        <v>0</v>
      </c>
      <c r="E106" s="441">
        <f>+'PE-3'!AC160*100</f>
        <v>0</v>
      </c>
      <c r="F106" s="441">
        <f>+'PE-3'!AD160*100</f>
        <v>0</v>
      </c>
      <c r="G106" s="441">
        <f>+'PE-3'!AE160*100</f>
        <v>0</v>
      </c>
      <c r="H106" s="441">
        <f>+'PE-3'!AF160*100</f>
        <v>0</v>
      </c>
      <c r="I106" s="441">
        <f>+'PE-3'!AG160*100</f>
        <v>0</v>
      </c>
      <c r="J106" s="441">
        <f>+'PE-3'!AH160*100</f>
        <v>0</v>
      </c>
      <c r="K106" s="441">
        <f>+'PE-3'!AI160*100</f>
        <v>0</v>
      </c>
      <c r="L106" s="441">
        <f>+'PE-3'!AJ160*100</f>
        <v>0</v>
      </c>
      <c r="M106" s="441">
        <f>+'PE-3'!AK160*100</f>
        <v>0</v>
      </c>
      <c r="N106" s="441">
        <f>+'PE-3'!AL160*100</f>
        <v>0</v>
      </c>
      <c r="O106" s="441">
        <f>+'PE-3'!AM160*100</f>
        <v>0</v>
      </c>
      <c r="P106" s="441">
        <f>+'PE-3'!AN160*100</f>
        <v>0</v>
      </c>
      <c r="Q106" s="441">
        <f>+'PE-3'!AO160*100</f>
        <v>0</v>
      </c>
      <c r="R106" s="441">
        <f>+'PE-3'!AP160*100</f>
        <v>0</v>
      </c>
      <c r="S106" s="441">
        <f>+'PE-3'!AQ160*100</f>
        <v>0</v>
      </c>
      <c r="T106" s="441">
        <f>+'PE-3'!AR160*100</f>
        <v>0</v>
      </c>
      <c r="U106" s="441">
        <f>+'PE-3'!AS160*100</f>
        <v>0</v>
      </c>
      <c r="V106" s="441">
        <f>+'PE-3'!AT160*100</f>
        <v>0</v>
      </c>
      <c r="W106" s="441">
        <f>+'PE-3'!AU160*100</f>
        <v>0</v>
      </c>
      <c r="X106" s="441">
        <f>+'PE-3'!AV160*100</f>
        <v>0</v>
      </c>
      <c r="Y106" s="441">
        <f>+'PE-3'!AW160*100</f>
        <v>0</v>
      </c>
      <c r="Z106" s="441">
        <f>+'PE-3'!AX160*100</f>
        <v>0</v>
      </c>
      <c r="AA106" s="441">
        <f>+'PE-3'!AY160*100</f>
        <v>0</v>
      </c>
      <c r="AB106" s="441">
        <f>+'PE-3'!AZ160*100</f>
        <v>0</v>
      </c>
      <c r="AC106" s="441">
        <f>+'PE-3'!BA160*100</f>
        <v>0</v>
      </c>
      <c r="AD106" s="441">
        <f>+'PE-3'!BB160*100</f>
        <v>0</v>
      </c>
      <c r="AE106" s="441">
        <f>+'PE-3'!BC160*100</f>
        <v>0</v>
      </c>
      <c r="AF106" s="441">
        <f>+'PE-3'!BD160*100</f>
        <v>0</v>
      </c>
      <c r="AG106" s="441">
        <f>+'PE-3'!BE160*100</f>
        <v>0</v>
      </c>
      <c r="AH106" s="441">
        <f>+'PE-3'!BF160*100</f>
        <v>0</v>
      </c>
      <c r="AI106" s="441">
        <f>+'PE-3'!BG160*100</f>
        <v>0</v>
      </c>
      <c r="AJ106" s="441">
        <f>+'PE-3'!BH160*100</f>
        <v>0</v>
      </c>
      <c r="AK106" s="441">
        <f>+'PE-3'!BI160*100</f>
        <v>0</v>
      </c>
      <c r="AL106" s="441">
        <f>+'PE-3'!BJ160*100</f>
        <v>0</v>
      </c>
      <c r="AM106" s="441">
        <f>+'PE-3'!BK160*100</f>
        <v>0</v>
      </c>
      <c r="AN106" s="441">
        <f>+'PE-3'!BL160*100</f>
        <v>0</v>
      </c>
      <c r="AO106" s="441">
        <f>+'PE-3'!BM160*100</f>
        <v>0</v>
      </c>
      <c r="AP106" s="441">
        <f>+'PE-3'!BN160*100</f>
        <v>0</v>
      </c>
      <c r="AQ106" s="441">
        <f>+'PE-3'!BO160*100</f>
        <v>0</v>
      </c>
      <c r="AR106" s="441">
        <f>+'PE-3'!BP160*100</f>
        <v>0</v>
      </c>
      <c r="AS106" s="441">
        <f>+'PE-3'!BQ160*100</f>
        <v>0</v>
      </c>
      <c r="AT106" s="441">
        <f>+'PE-3'!BR160*100</f>
        <v>0</v>
      </c>
      <c r="AU106" s="441">
        <f>+'PE-3'!BS160*100</f>
        <v>0</v>
      </c>
      <c r="AV106" s="441">
        <f>+'PE-3'!BT160*100</f>
        <v>0</v>
      </c>
      <c r="AW106" s="441">
        <f>+'PE-3'!BU160*100</f>
        <v>0</v>
      </c>
      <c r="AX106" s="441">
        <f>+'PE-3'!BV160*100</f>
        <v>0</v>
      </c>
      <c r="AY106" s="441">
        <f>+'PE-3'!BW160*100</f>
        <v>0</v>
      </c>
      <c r="AZ106" s="441">
        <f>+'PE-3'!BX160*100</f>
        <v>0</v>
      </c>
      <c r="BA106" s="441">
        <f>+'PE-3'!BY160*100</f>
        <v>0</v>
      </c>
      <c r="BB106" s="441">
        <f>+'PE-3'!BZ160*100</f>
        <v>0</v>
      </c>
      <c r="BC106" s="441">
        <f>+'PE-3'!CA160*100</f>
        <v>0</v>
      </c>
      <c r="BD106" s="441">
        <f>+'PE-3'!CB160*100</f>
        <v>0</v>
      </c>
      <c r="BE106" s="441">
        <f>+'PE-3'!CC160*100</f>
        <v>0</v>
      </c>
      <c r="BF106" s="441">
        <f>+'PE-3'!CD160*100</f>
        <v>0</v>
      </c>
      <c r="BG106" s="441">
        <f>+'PE-3'!CE160*100</f>
        <v>0</v>
      </c>
      <c r="BH106" s="441">
        <f>+'PE-3'!CF160*100</f>
        <v>0</v>
      </c>
      <c r="BI106" s="441">
        <f>+'PE-3'!CG160*100</f>
        <v>0</v>
      </c>
      <c r="BJ106" s="441">
        <f>+'PE-3'!CH160*100</f>
        <v>0</v>
      </c>
      <c r="BK106" s="441">
        <f>+'PE-3'!CI160*100</f>
        <v>0</v>
      </c>
    </row>
    <row r="107" spans="1:63">
      <c r="A107" s="423" t="str">
        <f>'R-sgp'!A107</f>
        <v/>
      </c>
      <c r="B107" s="423" t="str">
        <f>+'R-sgp'!B107</f>
        <v/>
      </c>
      <c r="C107" s="431" t="str">
        <f>+'R-sgp'!C107</f>
        <v/>
      </c>
      <c r="D107" s="441">
        <f>+'PE-3'!AB161*100</f>
        <v>0</v>
      </c>
      <c r="E107" s="441">
        <f>+'PE-3'!AC161*100</f>
        <v>0</v>
      </c>
      <c r="F107" s="441">
        <f>+'PE-3'!AD161*100</f>
        <v>0</v>
      </c>
      <c r="G107" s="441">
        <f>+'PE-3'!AE161*100</f>
        <v>0</v>
      </c>
      <c r="H107" s="441">
        <f>+'PE-3'!AF161*100</f>
        <v>0</v>
      </c>
      <c r="I107" s="441">
        <f>+'PE-3'!AG161*100</f>
        <v>0</v>
      </c>
      <c r="J107" s="441">
        <f>+'PE-3'!AH161*100</f>
        <v>0</v>
      </c>
      <c r="K107" s="441">
        <f>+'PE-3'!AI161*100</f>
        <v>0</v>
      </c>
      <c r="L107" s="441">
        <f>+'PE-3'!AJ161*100</f>
        <v>0</v>
      </c>
      <c r="M107" s="441">
        <f>+'PE-3'!AK161*100</f>
        <v>0</v>
      </c>
      <c r="N107" s="441">
        <f>+'PE-3'!AL161*100</f>
        <v>0</v>
      </c>
      <c r="O107" s="441">
        <f>+'PE-3'!AM161*100</f>
        <v>0</v>
      </c>
      <c r="P107" s="441">
        <f>+'PE-3'!AN161*100</f>
        <v>0</v>
      </c>
      <c r="Q107" s="441">
        <f>+'PE-3'!AO161*100</f>
        <v>0</v>
      </c>
      <c r="R107" s="441">
        <f>+'PE-3'!AP161*100</f>
        <v>0</v>
      </c>
      <c r="S107" s="441">
        <f>+'PE-3'!AQ161*100</f>
        <v>0</v>
      </c>
      <c r="T107" s="441">
        <f>+'PE-3'!AR161*100</f>
        <v>0</v>
      </c>
      <c r="U107" s="441">
        <f>+'PE-3'!AS161*100</f>
        <v>0</v>
      </c>
      <c r="V107" s="441">
        <f>+'PE-3'!AT161*100</f>
        <v>0</v>
      </c>
      <c r="W107" s="441">
        <f>+'PE-3'!AU161*100</f>
        <v>0</v>
      </c>
      <c r="X107" s="441">
        <f>+'PE-3'!AV161*100</f>
        <v>0</v>
      </c>
      <c r="Y107" s="441">
        <f>+'PE-3'!AW161*100</f>
        <v>0</v>
      </c>
      <c r="Z107" s="441">
        <f>+'PE-3'!AX161*100</f>
        <v>0</v>
      </c>
      <c r="AA107" s="441">
        <f>+'PE-3'!AY161*100</f>
        <v>0</v>
      </c>
      <c r="AB107" s="441">
        <f>+'PE-3'!AZ161*100</f>
        <v>0</v>
      </c>
      <c r="AC107" s="441">
        <f>+'PE-3'!BA161*100</f>
        <v>0</v>
      </c>
      <c r="AD107" s="441">
        <f>+'PE-3'!BB161*100</f>
        <v>0</v>
      </c>
      <c r="AE107" s="441">
        <f>+'PE-3'!BC161*100</f>
        <v>0</v>
      </c>
      <c r="AF107" s="441">
        <f>+'PE-3'!BD161*100</f>
        <v>0</v>
      </c>
      <c r="AG107" s="441">
        <f>+'PE-3'!BE161*100</f>
        <v>0</v>
      </c>
      <c r="AH107" s="441">
        <f>+'PE-3'!BF161*100</f>
        <v>0</v>
      </c>
      <c r="AI107" s="441">
        <f>+'PE-3'!BG161*100</f>
        <v>0</v>
      </c>
      <c r="AJ107" s="441">
        <f>+'PE-3'!BH161*100</f>
        <v>0</v>
      </c>
      <c r="AK107" s="441">
        <f>+'PE-3'!BI161*100</f>
        <v>0</v>
      </c>
      <c r="AL107" s="441">
        <f>+'PE-3'!BJ161*100</f>
        <v>0</v>
      </c>
      <c r="AM107" s="441">
        <f>+'PE-3'!BK161*100</f>
        <v>0</v>
      </c>
      <c r="AN107" s="441">
        <f>+'PE-3'!BL161*100</f>
        <v>0</v>
      </c>
      <c r="AO107" s="441">
        <f>+'PE-3'!BM161*100</f>
        <v>0</v>
      </c>
      <c r="AP107" s="441">
        <f>+'PE-3'!BN161*100</f>
        <v>0</v>
      </c>
      <c r="AQ107" s="441">
        <f>+'PE-3'!BO161*100</f>
        <v>0</v>
      </c>
      <c r="AR107" s="441">
        <f>+'PE-3'!BP161*100</f>
        <v>0</v>
      </c>
      <c r="AS107" s="441">
        <f>+'PE-3'!BQ161*100</f>
        <v>0</v>
      </c>
      <c r="AT107" s="441">
        <f>+'PE-3'!BR161*100</f>
        <v>0</v>
      </c>
      <c r="AU107" s="441">
        <f>+'PE-3'!BS161*100</f>
        <v>0</v>
      </c>
      <c r="AV107" s="441">
        <f>+'PE-3'!BT161*100</f>
        <v>0</v>
      </c>
      <c r="AW107" s="441">
        <f>+'PE-3'!BU161*100</f>
        <v>0</v>
      </c>
      <c r="AX107" s="441">
        <f>+'PE-3'!BV161*100</f>
        <v>0</v>
      </c>
      <c r="AY107" s="441">
        <f>+'PE-3'!BW161*100</f>
        <v>0</v>
      </c>
      <c r="AZ107" s="441">
        <f>+'PE-3'!BX161*100</f>
        <v>0</v>
      </c>
      <c r="BA107" s="441">
        <f>+'PE-3'!BY161*100</f>
        <v>0</v>
      </c>
      <c r="BB107" s="441">
        <f>+'PE-3'!BZ161*100</f>
        <v>0</v>
      </c>
      <c r="BC107" s="441">
        <f>+'PE-3'!CA161*100</f>
        <v>0</v>
      </c>
      <c r="BD107" s="441">
        <f>+'PE-3'!CB161*100</f>
        <v>0</v>
      </c>
      <c r="BE107" s="441">
        <f>+'PE-3'!CC161*100</f>
        <v>0</v>
      </c>
      <c r="BF107" s="441">
        <f>+'PE-3'!CD161*100</f>
        <v>0</v>
      </c>
      <c r="BG107" s="441">
        <f>+'PE-3'!CE161*100</f>
        <v>0</v>
      </c>
      <c r="BH107" s="441">
        <f>+'PE-3'!CF161*100</f>
        <v>0</v>
      </c>
      <c r="BI107" s="441">
        <f>+'PE-3'!CG161*100</f>
        <v>0</v>
      </c>
      <c r="BJ107" s="441">
        <f>+'PE-3'!CH161*100</f>
        <v>0</v>
      </c>
      <c r="BK107" s="441">
        <f>+'PE-3'!CI161*100</f>
        <v>0</v>
      </c>
    </row>
    <row r="108" spans="1:63">
      <c r="A108" s="423" t="str">
        <f>'R-sgp'!A108</f>
        <v/>
      </c>
      <c r="B108" s="423" t="str">
        <f>+'R-sgp'!B108</f>
        <v/>
      </c>
      <c r="C108" s="431" t="str">
        <f>+'R-sgp'!C108</f>
        <v/>
      </c>
      <c r="D108" s="441">
        <f>+'PE-3'!AB162*100</f>
        <v>0</v>
      </c>
      <c r="E108" s="441">
        <f>+'PE-3'!AC162*100</f>
        <v>0</v>
      </c>
      <c r="F108" s="441">
        <f>+'PE-3'!AD162*100</f>
        <v>0</v>
      </c>
      <c r="G108" s="441">
        <f>+'PE-3'!AE162*100</f>
        <v>0</v>
      </c>
      <c r="H108" s="441">
        <f>+'PE-3'!AF162*100</f>
        <v>0</v>
      </c>
      <c r="I108" s="441">
        <f>+'PE-3'!AG162*100</f>
        <v>0</v>
      </c>
      <c r="J108" s="441">
        <f>+'PE-3'!AH162*100</f>
        <v>0</v>
      </c>
      <c r="K108" s="441">
        <f>+'PE-3'!AI162*100</f>
        <v>0</v>
      </c>
      <c r="L108" s="441">
        <f>+'PE-3'!AJ162*100</f>
        <v>0</v>
      </c>
      <c r="M108" s="441">
        <f>+'PE-3'!AK162*100</f>
        <v>0</v>
      </c>
      <c r="N108" s="441">
        <f>+'PE-3'!AL162*100</f>
        <v>0</v>
      </c>
      <c r="O108" s="441">
        <f>+'PE-3'!AM162*100</f>
        <v>0</v>
      </c>
      <c r="P108" s="441">
        <f>+'PE-3'!AN162*100</f>
        <v>0</v>
      </c>
      <c r="Q108" s="441">
        <f>+'PE-3'!AO162*100</f>
        <v>0</v>
      </c>
      <c r="R108" s="441">
        <f>+'PE-3'!AP162*100</f>
        <v>0</v>
      </c>
      <c r="S108" s="441">
        <f>+'PE-3'!AQ162*100</f>
        <v>0</v>
      </c>
      <c r="T108" s="441">
        <f>+'PE-3'!AR162*100</f>
        <v>0</v>
      </c>
      <c r="U108" s="441">
        <f>+'PE-3'!AS162*100</f>
        <v>0</v>
      </c>
      <c r="V108" s="441">
        <f>+'PE-3'!AT162*100</f>
        <v>0</v>
      </c>
      <c r="W108" s="441">
        <f>+'PE-3'!AU162*100</f>
        <v>0</v>
      </c>
      <c r="X108" s="441">
        <f>+'PE-3'!AV162*100</f>
        <v>0</v>
      </c>
      <c r="Y108" s="441">
        <f>+'PE-3'!AW162*100</f>
        <v>0</v>
      </c>
      <c r="Z108" s="441">
        <f>+'PE-3'!AX162*100</f>
        <v>0</v>
      </c>
      <c r="AA108" s="441">
        <f>+'PE-3'!AY162*100</f>
        <v>0</v>
      </c>
      <c r="AB108" s="441">
        <f>+'PE-3'!AZ162*100</f>
        <v>0</v>
      </c>
      <c r="AC108" s="441">
        <f>+'PE-3'!BA162*100</f>
        <v>0</v>
      </c>
      <c r="AD108" s="441">
        <f>+'PE-3'!BB162*100</f>
        <v>0</v>
      </c>
      <c r="AE108" s="441">
        <f>+'PE-3'!BC162*100</f>
        <v>0</v>
      </c>
      <c r="AF108" s="441">
        <f>+'PE-3'!BD162*100</f>
        <v>0</v>
      </c>
      <c r="AG108" s="441">
        <f>+'PE-3'!BE162*100</f>
        <v>0</v>
      </c>
      <c r="AH108" s="441">
        <f>+'PE-3'!BF162*100</f>
        <v>0</v>
      </c>
      <c r="AI108" s="441">
        <f>+'PE-3'!BG162*100</f>
        <v>0</v>
      </c>
      <c r="AJ108" s="441">
        <f>+'PE-3'!BH162*100</f>
        <v>0</v>
      </c>
      <c r="AK108" s="441">
        <f>+'PE-3'!BI162*100</f>
        <v>0</v>
      </c>
      <c r="AL108" s="441">
        <f>+'PE-3'!BJ162*100</f>
        <v>0</v>
      </c>
      <c r="AM108" s="441">
        <f>+'PE-3'!BK162*100</f>
        <v>0</v>
      </c>
      <c r="AN108" s="441">
        <f>+'PE-3'!BL162*100</f>
        <v>0</v>
      </c>
      <c r="AO108" s="441">
        <f>+'PE-3'!BM162*100</f>
        <v>0</v>
      </c>
      <c r="AP108" s="441">
        <f>+'PE-3'!BN162*100</f>
        <v>0</v>
      </c>
      <c r="AQ108" s="441">
        <f>+'PE-3'!BO162*100</f>
        <v>0</v>
      </c>
      <c r="AR108" s="441">
        <f>+'PE-3'!BP162*100</f>
        <v>0</v>
      </c>
      <c r="AS108" s="441">
        <f>+'PE-3'!BQ162*100</f>
        <v>0</v>
      </c>
      <c r="AT108" s="441">
        <f>+'PE-3'!BR162*100</f>
        <v>0</v>
      </c>
      <c r="AU108" s="441">
        <f>+'PE-3'!BS162*100</f>
        <v>0</v>
      </c>
      <c r="AV108" s="441">
        <f>+'PE-3'!BT162*100</f>
        <v>0</v>
      </c>
      <c r="AW108" s="441">
        <f>+'PE-3'!BU162*100</f>
        <v>0</v>
      </c>
      <c r="AX108" s="441">
        <f>+'PE-3'!BV162*100</f>
        <v>0</v>
      </c>
      <c r="AY108" s="441">
        <f>+'PE-3'!BW162*100</f>
        <v>0</v>
      </c>
      <c r="AZ108" s="441">
        <f>+'PE-3'!BX162*100</f>
        <v>0</v>
      </c>
      <c r="BA108" s="441">
        <f>+'PE-3'!BY162*100</f>
        <v>0</v>
      </c>
      <c r="BB108" s="441">
        <f>+'PE-3'!BZ162*100</f>
        <v>0</v>
      </c>
      <c r="BC108" s="441">
        <f>+'PE-3'!CA162*100</f>
        <v>0</v>
      </c>
      <c r="BD108" s="441">
        <f>+'PE-3'!CB162*100</f>
        <v>0</v>
      </c>
      <c r="BE108" s="441">
        <f>+'PE-3'!CC162*100</f>
        <v>0</v>
      </c>
      <c r="BF108" s="441">
        <f>+'PE-3'!CD162*100</f>
        <v>0</v>
      </c>
      <c r="BG108" s="441">
        <f>+'PE-3'!CE162*100</f>
        <v>0</v>
      </c>
      <c r="BH108" s="441">
        <f>+'PE-3'!CF162*100</f>
        <v>0</v>
      </c>
      <c r="BI108" s="441">
        <f>+'PE-3'!CG162*100</f>
        <v>0</v>
      </c>
      <c r="BJ108" s="441">
        <f>+'PE-3'!CH162*100</f>
        <v>0</v>
      </c>
      <c r="BK108" s="441">
        <f>+'PE-3'!CI162*100</f>
        <v>0</v>
      </c>
    </row>
    <row r="109" spans="1:63">
      <c r="A109" s="423" t="str">
        <f>'R-sgp'!A109</f>
        <v/>
      </c>
      <c r="B109" s="423" t="str">
        <f>+'R-sgp'!B109</f>
        <v/>
      </c>
      <c r="C109" s="431" t="str">
        <f>+'R-sgp'!C109</f>
        <v/>
      </c>
      <c r="D109" s="441">
        <f>+'PE-3'!AB163*100</f>
        <v>0</v>
      </c>
      <c r="E109" s="441">
        <f>+'PE-3'!AC163*100</f>
        <v>0</v>
      </c>
      <c r="F109" s="441">
        <f>+'PE-3'!AD163*100</f>
        <v>0</v>
      </c>
      <c r="G109" s="441">
        <f>+'PE-3'!AE163*100</f>
        <v>0</v>
      </c>
      <c r="H109" s="441">
        <f>+'PE-3'!AF163*100</f>
        <v>0</v>
      </c>
      <c r="I109" s="441">
        <f>+'PE-3'!AG163*100</f>
        <v>0</v>
      </c>
      <c r="J109" s="441">
        <f>+'PE-3'!AH163*100</f>
        <v>0</v>
      </c>
      <c r="K109" s="441">
        <f>+'PE-3'!AI163*100</f>
        <v>0</v>
      </c>
      <c r="L109" s="441">
        <f>+'PE-3'!AJ163*100</f>
        <v>0</v>
      </c>
      <c r="M109" s="441">
        <f>+'PE-3'!AK163*100</f>
        <v>0</v>
      </c>
      <c r="N109" s="441">
        <f>+'PE-3'!AL163*100</f>
        <v>0</v>
      </c>
      <c r="O109" s="441">
        <f>+'PE-3'!AM163*100</f>
        <v>0</v>
      </c>
      <c r="P109" s="441">
        <f>+'PE-3'!AN163*100</f>
        <v>0</v>
      </c>
      <c r="Q109" s="441">
        <f>+'PE-3'!AO163*100</f>
        <v>0</v>
      </c>
      <c r="R109" s="441">
        <f>+'PE-3'!AP163*100</f>
        <v>0</v>
      </c>
      <c r="S109" s="441">
        <f>+'PE-3'!AQ163*100</f>
        <v>0</v>
      </c>
      <c r="T109" s="441">
        <f>+'PE-3'!AR163*100</f>
        <v>0</v>
      </c>
      <c r="U109" s="441">
        <f>+'PE-3'!AS163*100</f>
        <v>0</v>
      </c>
      <c r="V109" s="441">
        <f>+'PE-3'!AT163*100</f>
        <v>0</v>
      </c>
      <c r="W109" s="441">
        <f>+'PE-3'!AU163*100</f>
        <v>0</v>
      </c>
      <c r="X109" s="441">
        <f>+'PE-3'!AV163*100</f>
        <v>0</v>
      </c>
      <c r="Y109" s="441">
        <f>+'PE-3'!AW163*100</f>
        <v>0</v>
      </c>
      <c r="Z109" s="441">
        <f>+'PE-3'!AX163*100</f>
        <v>0</v>
      </c>
      <c r="AA109" s="441">
        <f>+'PE-3'!AY163*100</f>
        <v>0</v>
      </c>
      <c r="AB109" s="441">
        <f>+'PE-3'!AZ163*100</f>
        <v>0</v>
      </c>
      <c r="AC109" s="441">
        <f>+'PE-3'!BA163*100</f>
        <v>0</v>
      </c>
      <c r="AD109" s="441">
        <f>+'PE-3'!BB163*100</f>
        <v>0</v>
      </c>
      <c r="AE109" s="441">
        <f>+'PE-3'!BC163*100</f>
        <v>0</v>
      </c>
      <c r="AF109" s="441">
        <f>+'PE-3'!BD163*100</f>
        <v>0</v>
      </c>
      <c r="AG109" s="441">
        <f>+'PE-3'!BE163*100</f>
        <v>0</v>
      </c>
      <c r="AH109" s="441">
        <f>+'PE-3'!BF163*100</f>
        <v>0</v>
      </c>
      <c r="AI109" s="441">
        <f>+'PE-3'!BG163*100</f>
        <v>0</v>
      </c>
      <c r="AJ109" s="441">
        <f>+'PE-3'!BH163*100</f>
        <v>0</v>
      </c>
      <c r="AK109" s="441">
        <f>+'PE-3'!BI163*100</f>
        <v>0</v>
      </c>
      <c r="AL109" s="441">
        <f>+'PE-3'!BJ163*100</f>
        <v>0</v>
      </c>
      <c r="AM109" s="441">
        <f>+'PE-3'!BK163*100</f>
        <v>0</v>
      </c>
      <c r="AN109" s="441">
        <f>+'PE-3'!BL163*100</f>
        <v>0</v>
      </c>
      <c r="AO109" s="441">
        <f>+'PE-3'!BM163*100</f>
        <v>0</v>
      </c>
      <c r="AP109" s="441">
        <f>+'PE-3'!BN163*100</f>
        <v>0</v>
      </c>
      <c r="AQ109" s="441">
        <f>+'PE-3'!BO163*100</f>
        <v>0</v>
      </c>
      <c r="AR109" s="441">
        <f>+'PE-3'!BP163*100</f>
        <v>0</v>
      </c>
      <c r="AS109" s="441">
        <f>+'PE-3'!BQ163*100</f>
        <v>0</v>
      </c>
      <c r="AT109" s="441">
        <f>+'PE-3'!BR163*100</f>
        <v>0</v>
      </c>
      <c r="AU109" s="441">
        <f>+'PE-3'!BS163*100</f>
        <v>0</v>
      </c>
      <c r="AV109" s="441">
        <f>+'PE-3'!BT163*100</f>
        <v>0</v>
      </c>
      <c r="AW109" s="441">
        <f>+'PE-3'!BU163*100</f>
        <v>0</v>
      </c>
      <c r="AX109" s="441">
        <f>+'PE-3'!BV163*100</f>
        <v>0</v>
      </c>
      <c r="AY109" s="441">
        <f>+'PE-3'!BW163*100</f>
        <v>0</v>
      </c>
      <c r="AZ109" s="441">
        <f>+'PE-3'!BX163*100</f>
        <v>0</v>
      </c>
      <c r="BA109" s="441">
        <f>+'PE-3'!BY163*100</f>
        <v>0</v>
      </c>
      <c r="BB109" s="441">
        <f>+'PE-3'!BZ163*100</f>
        <v>0</v>
      </c>
      <c r="BC109" s="441">
        <f>+'PE-3'!CA163*100</f>
        <v>0</v>
      </c>
      <c r="BD109" s="441">
        <f>+'PE-3'!CB163*100</f>
        <v>0</v>
      </c>
      <c r="BE109" s="441">
        <f>+'PE-3'!CC163*100</f>
        <v>0</v>
      </c>
      <c r="BF109" s="441">
        <f>+'PE-3'!CD163*100</f>
        <v>0</v>
      </c>
      <c r="BG109" s="441">
        <f>+'PE-3'!CE163*100</f>
        <v>0</v>
      </c>
      <c r="BH109" s="441">
        <f>+'PE-3'!CF163*100</f>
        <v>0</v>
      </c>
      <c r="BI109" s="441">
        <f>+'PE-3'!CG163*100</f>
        <v>0</v>
      </c>
      <c r="BJ109" s="441">
        <f>+'PE-3'!CH163*100</f>
        <v>0</v>
      </c>
      <c r="BK109" s="441">
        <f>+'PE-3'!CI163*100</f>
        <v>0</v>
      </c>
    </row>
    <row r="110" spans="1:63">
      <c r="A110" s="423" t="str">
        <f>'R-sgp'!A110</f>
        <v/>
      </c>
      <c r="B110" s="423" t="str">
        <f>+'R-sgp'!B110</f>
        <v/>
      </c>
      <c r="C110" s="431" t="str">
        <f>+'R-sgp'!C110</f>
        <v/>
      </c>
      <c r="D110" s="441">
        <f>+'PE-3'!AB164*100</f>
        <v>0</v>
      </c>
      <c r="E110" s="441">
        <f>+'PE-3'!AC164*100</f>
        <v>0</v>
      </c>
      <c r="F110" s="441">
        <f>+'PE-3'!AD164*100</f>
        <v>0</v>
      </c>
      <c r="G110" s="441">
        <f>+'PE-3'!AE164*100</f>
        <v>0</v>
      </c>
      <c r="H110" s="441">
        <f>+'PE-3'!AF164*100</f>
        <v>0</v>
      </c>
      <c r="I110" s="441">
        <f>+'PE-3'!AG164*100</f>
        <v>0</v>
      </c>
      <c r="J110" s="441">
        <f>+'PE-3'!AH164*100</f>
        <v>0</v>
      </c>
      <c r="K110" s="441">
        <f>+'PE-3'!AI164*100</f>
        <v>0</v>
      </c>
      <c r="L110" s="441">
        <f>+'PE-3'!AJ164*100</f>
        <v>0</v>
      </c>
      <c r="M110" s="441">
        <f>+'PE-3'!AK164*100</f>
        <v>0</v>
      </c>
      <c r="N110" s="441">
        <f>+'PE-3'!AL164*100</f>
        <v>0</v>
      </c>
      <c r="O110" s="441">
        <f>+'PE-3'!AM164*100</f>
        <v>0</v>
      </c>
      <c r="P110" s="441">
        <f>+'PE-3'!AN164*100</f>
        <v>0</v>
      </c>
      <c r="Q110" s="441">
        <f>+'PE-3'!AO164*100</f>
        <v>0</v>
      </c>
      <c r="R110" s="441">
        <f>+'PE-3'!AP164*100</f>
        <v>0</v>
      </c>
      <c r="S110" s="441">
        <f>+'PE-3'!AQ164*100</f>
        <v>0</v>
      </c>
      <c r="T110" s="441">
        <f>+'PE-3'!AR164*100</f>
        <v>0</v>
      </c>
      <c r="U110" s="441">
        <f>+'PE-3'!AS164*100</f>
        <v>0</v>
      </c>
      <c r="V110" s="441">
        <f>+'PE-3'!AT164*100</f>
        <v>0</v>
      </c>
      <c r="W110" s="441">
        <f>+'PE-3'!AU164*100</f>
        <v>0</v>
      </c>
      <c r="X110" s="441">
        <f>+'PE-3'!AV164*100</f>
        <v>0</v>
      </c>
      <c r="Y110" s="441">
        <f>+'PE-3'!AW164*100</f>
        <v>0</v>
      </c>
      <c r="Z110" s="441">
        <f>+'PE-3'!AX164*100</f>
        <v>0</v>
      </c>
      <c r="AA110" s="441">
        <f>+'PE-3'!AY164*100</f>
        <v>0</v>
      </c>
      <c r="AB110" s="441">
        <f>+'PE-3'!AZ164*100</f>
        <v>0</v>
      </c>
      <c r="AC110" s="441">
        <f>+'PE-3'!BA164*100</f>
        <v>0</v>
      </c>
      <c r="AD110" s="441">
        <f>+'PE-3'!BB164*100</f>
        <v>0</v>
      </c>
      <c r="AE110" s="441">
        <f>+'PE-3'!BC164*100</f>
        <v>0</v>
      </c>
      <c r="AF110" s="441">
        <f>+'PE-3'!BD164*100</f>
        <v>0</v>
      </c>
      <c r="AG110" s="441">
        <f>+'PE-3'!BE164*100</f>
        <v>0</v>
      </c>
      <c r="AH110" s="441">
        <f>+'PE-3'!BF164*100</f>
        <v>0</v>
      </c>
      <c r="AI110" s="441">
        <f>+'PE-3'!BG164*100</f>
        <v>0</v>
      </c>
      <c r="AJ110" s="441">
        <f>+'PE-3'!BH164*100</f>
        <v>0</v>
      </c>
      <c r="AK110" s="441">
        <f>+'PE-3'!BI164*100</f>
        <v>0</v>
      </c>
      <c r="AL110" s="441">
        <f>+'PE-3'!BJ164*100</f>
        <v>0</v>
      </c>
      <c r="AM110" s="441">
        <f>+'PE-3'!BK164*100</f>
        <v>0</v>
      </c>
      <c r="AN110" s="441">
        <f>+'PE-3'!BL164*100</f>
        <v>0</v>
      </c>
      <c r="AO110" s="441">
        <f>+'PE-3'!BM164*100</f>
        <v>0</v>
      </c>
      <c r="AP110" s="441">
        <f>+'PE-3'!BN164*100</f>
        <v>0</v>
      </c>
      <c r="AQ110" s="441">
        <f>+'PE-3'!BO164*100</f>
        <v>0</v>
      </c>
      <c r="AR110" s="441">
        <f>+'PE-3'!BP164*100</f>
        <v>0</v>
      </c>
      <c r="AS110" s="441">
        <f>+'PE-3'!BQ164*100</f>
        <v>0</v>
      </c>
      <c r="AT110" s="441">
        <f>+'PE-3'!BR164*100</f>
        <v>0</v>
      </c>
      <c r="AU110" s="441">
        <f>+'PE-3'!BS164*100</f>
        <v>0</v>
      </c>
      <c r="AV110" s="441">
        <f>+'PE-3'!BT164*100</f>
        <v>0</v>
      </c>
      <c r="AW110" s="441">
        <f>+'PE-3'!BU164*100</f>
        <v>0</v>
      </c>
      <c r="AX110" s="441">
        <f>+'PE-3'!BV164*100</f>
        <v>0</v>
      </c>
      <c r="AY110" s="441">
        <f>+'PE-3'!BW164*100</f>
        <v>0</v>
      </c>
      <c r="AZ110" s="441">
        <f>+'PE-3'!BX164*100</f>
        <v>0</v>
      </c>
      <c r="BA110" s="441">
        <f>+'PE-3'!BY164*100</f>
        <v>0</v>
      </c>
      <c r="BB110" s="441">
        <f>+'PE-3'!BZ164*100</f>
        <v>0</v>
      </c>
      <c r="BC110" s="441">
        <f>+'PE-3'!CA164*100</f>
        <v>0</v>
      </c>
      <c r="BD110" s="441">
        <f>+'PE-3'!CB164*100</f>
        <v>0</v>
      </c>
      <c r="BE110" s="441">
        <f>+'PE-3'!CC164*100</f>
        <v>0</v>
      </c>
      <c r="BF110" s="441">
        <f>+'PE-3'!CD164*100</f>
        <v>0</v>
      </c>
      <c r="BG110" s="441">
        <f>+'PE-3'!CE164*100</f>
        <v>0</v>
      </c>
      <c r="BH110" s="441">
        <f>+'PE-3'!CF164*100</f>
        <v>0</v>
      </c>
      <c r="BI110" s="441">
        <f>+'PE-3'!CG164*100</f>
        <v>0</v>
      </c>
      <c r="BJ110" s="441">
        <f>+'PE-3'!CH164*100</f>
        <v>0</v>
      </c>
      <c r="BK110" s="441">
        <f>+'PE-3'!CI164*100</f>
        <v>0</v>
      </c>
    </row>
    <row r="111" spans="1:63">
      <c r="A111" s="423" t="str">
        <f>'R-sgp'!A111</f>
        <v/>
      </c>
      <c r="B111" s="423" t="str">
        <f>+'R-sgp'!B111</f>
        <v/>
      </c>
      <c r="C111" s="431" t="str">
        <f>+'R-sgp'!C111</f>
        <v/>
      </c>
      <c r="D111" s="441">
        <f>+'PE-3'!AB165*100</f>
        <v>0</v>
      </c>
      <c r="E111" s="441">
        <f>+'PE-3'!AC165*100</f>
        <v>0</v>
      </c>
      <c r="F111" s="441">
        <f>+'PE-3'!AD165*100</f>
        <v>0</v>
      </c>
      <c r="G111" s="441">
        <f>+'PE-3'!AE165*100</f>
        <v>0</v>
      </c>
      <c r="H111" s="441">
        <f>+'PE-3'!AF165*100</f>
        <v>0</v>
      </c>
      <c r="I111" s="441">
        <f>+'PE-3'!AG165*100</f>
        <v>0</v>
      </c>
      <c r="J111" s="441">
        <f>+'PE-3'!AH165*100</f>
        <v>0</v>
      </c>
      <c r="K111" s="441">
        <f>+'PE-3'!AI165*100</f>
        <v>0</v>
      </c>
      <c r="L111" s="441">
        <f>+'PE-3'!AJ165*100</f>
        <v>0</v>
      </c>
      <c r="M111" s="441">
        <f>+'PE-3'!AK165*100</f>
        <v>0</v>
      </c>
      <c r="N111" s="441">
        <f>+'PE-3'!AL165*100</f>
        <v>0</v>
      </c>
      <c r="O111" s="441">
        <f>+'PE-3'!AM165*100</f>
        <v>0</v>
      </c>
      <c r="P111" s="441">
        <f>+'PE-3'!AN165*100</f>
        <v>0</v>
      </c>
      <c r="Q111" s="441">
        <f>+'PE-3'!AO165*100</f>
        <v>0</v>
      </c>
      <c r="R111" s="441">
        <f>+'PE-3'!AP165*100</f>
        <v>0</v>
      </c>
      <c r="S111" s="441">
        <f>+'PE-3'!AQ165*100</f>
        <v>0</v>
      </c>
      <c r="T111" s="441">
        <f>+'PE-3'!AR165*100</f>
        <v>0</v>
      </c>
      <c r="U111" s="441">
        <f>+'PE-3'!AS165*100</f>
        <v>0</v>
      </c>
      <c r="V111" s="441">
        <f>+'PE-3'!AT165*100</f>
        <v>0</v>
      </c>
      <c r="W111" s="441">
        <f>+'PE-3'!AU165*100</f>
        <v>0</v>
      </c>
      <c r="X111" s="441">
        <f>+'PE-3'!AV165*100</f>
        <v>0</v>
      </c>
      <c r="Y111" s="441">
        <f>+'PE-3'!AW165*100</f>
        <v>0</v>
      </c>
      <c r="Z111" s="441">
        <f>+'PE-3'!AX165*100</f>
        <v>0</v>
      </c>
      <c r="AA111" s="441">
        <f>+'PE-3'!AY165*100</f>
        <v>0</v>
      </c>
      <c r="AB111" s="441">
        <f>+'PE-3'!AZ165*100</f>
        <v>0</v>
      </c>
      <c r="AC111" s="441">
        <f>+'PE-3'!BA165*100</f>
        <v>0</v>
      </c>
      <c r="AD111" s="441">
        <f>+'PE-3'!BB165*100</f>
        <v>0</v>
      </c>
      <c r="AE111" s="441">
        <f>+'PE-3'!BC165*100</f>
        <v>0</v>
      </c>
      <c r="AF111" s="441">
        <f>+'PE-3'!BD165*100</f>
        <v>0</v>
      </c>
      <c r="AG111" s="441">
        <f>+'PE-3'!BE165*100</f>
        <v>0</v>
      </c>
      <c r="AH111" s="441">
        <f>+'PE-3'!BF165*100</f>
        <v>0</v>
      </c>
      <c r="AI111" s="441">
        <f>+'PE-3'!BG165*100</f>
        <v>0</v>
      </c>
      <c r="AJ111" s="441">
        <f>+'PE-3'!BH165*100</f>
        <v>0</v>
      </c>
      <c r="AK111" s="441">
        <f>+'PE-3'!BI165*100</f>
        <v>0</v>
      </c>
      <c r="AL111" s="441">
        <f>+'PE-3'!BJ165*100</f>
        <v>0</v>
      </c>
      <c r="AM111" s="441">
        <f>+'PE-3'!BK165*100</f>
        <v>0</v>
      </c>
      <c r="AN111" s="441">
        <f>+'PE-3'!BL165*100</f>
        <v>0</v>
      </c>
      <c r="AO111" s="441">
        <f>+'PE-3'!BM165*100</f>
        <v>0</v>
      </c>
      <c r="AP111" s="441">
        <f>+'PE-3'!BN165*100</f>
        <v>0</v>
      </c>
      <c r="AQ111" s="441">
        <f>+'PE-3'!BO165*100</f>
        <v>0</v>
      </c>
      <c r="AR111" s="441">
        <f>+'PE-3'!BP165*100</f>
        <v>0</v>
      </c>
      <c r="AS111" s="441">
        <f>+'PE-3'!BQ165*100</f>
        <v>0</v>
      </c>
      <c r="AT111" s="441">
        <f>+'PE-3'!BR165*100</f>
        <v>0</v>
      </c>
      <c r="AU111" s="441">
        <f>+'PE-3'!BS165*100</f>
        <v>0</v>
      </c>
      <c r="AV111" s="441">
        <f>+'PE-3'!BT165*100</f>
        <v>0</v>
      </c>
      <c r="AW111" s="441">
        <f>+'PE-3'!BU165*100</f>
        <v>0</v>
      </c>
      <c r="AX111" s="441">
        <f>+'PE-3'!BV165*100</f>
        <v>0</v>
      </c>
      <c r="AY111" s="441">
        <f>+'PE-3'!BW165*100</f>
        <v>0</v>
      </c>
      <c r="AZ111" s="441">
        <f>+'PE-3'!BX165*100</f>
        <v>0</v>
      </c>
      <c r="BA111" s="441">
        <f>+'PE-3'!BY165*100</f>
        <v>0</v>
      </c>
      <c r="BB111" s="441">
        <f>+'PE-3'!BZ165*100</f>
        <v>0</v>
      </c>
      <c r="BC111" s="441">
        <f>+'PE-3'!CA165*100</f>
        <v>0</v>
      </c>
      <c r="BD111" s="441">
        <f>+'PE-3'!CB165*100</f>
        <v>0</v>
      </c>
      <c r="BE111" s="441">
        <f>+'PE-3'!CC165*100</f>
        <v>0</v>
      </c>
      <c r="BF111" s="441">
        <f>+'PE-3'!CD165*100</f>
        <v>0</v>
      </c>
      <c r="BG111" s="441">
        <f>+'PE-3'!CE165*100</f>
        <v>0</v>
      </c>
      <c r="BH111" s="441">
        <f>+'PE-3'!CF165*100</f>
        <v>0</v>
      </c>
      <c r="BI111" s="441">
        <f>+'PE-3'!CG165*100</f>
        <v>0</v>
      </c>
      <c r="BJ111" s="441">
        <f>+'PE-3'!CH165*100</f>
        <v>0</v>
      </c>
      <c r="BK111" s="441">
        <f>+'PE-3'!CI165*100</f>
        <v>0</v>
      </c>
    </row>
    <row r="112" spans="1:63">
      <c r="A112" s="423" t="str">
        <f>'R-sgp'!A112</f>
        <v/>
      </c>
      <c r="B112" s="423" t="str">
        <f>+'R-sgp'!B112</f>
        <v/>
      </c>
      <c r="C112" s="431" t="str">
        <f>+'R-sgp'!C112</f>
        <v/>
      </c>
      <c r="D112" s="441">
        <f>+'PE-3'!AB166*100</f>
        <v>0</v>
      </c>
      <c r="E112" s="441">
        <f>+'PE-3'!AC166*100</f>
        <v>0</v>
      </c>
      <c r="F112" s="441">
        <f>+'PE-3'!AD166*100</f>
        <v>0</v>
      </c>
      <c r="G112" s="441">
        <f>+'PE-3'!AE166*100</f>
        <v>0</v>
      </c>
      <c r="H112" s="441">
        <f>+'PE-3'!AF166*100</f>
        <v>0</v>
      </c>
      <c r="I112" s="441">
        <f>+'PE-3'!AG166*100</f>
        <v>0</v>
      </c>
      <c r="J112" s="441">
        <f>+'PE-3'!AH166*100</f>
        <v>0</v>
      </c>
      <c r="K112" s="441">
        <f>+'PE-3'!AI166*100</f>
        <v>0</v>
      </c>
      <c r="L112" s="441">
        <f>+'PE-3'!AJ166*100</f>
        <v>0</v>
      </c>
      <c r="M112" s="441">
        <f>+'PE-3'!AK166*100</f>
        <v>0</v>
      </c>
      <c r="N112" s="441">
        <f>+'PE-3'!AL166*100</f>
        <v>0</v>
      </c>
      <c r="O112" s="441">
        <f>+'PE-3'!AM166*100</f>
        <v>0</v>
      </c>
      <c r="P112" s="441">
        <f>+'PE-3'!AN166*100</f>
        <v>0</v>
      </c>
      <c r="Q112" s="441">
        <f>+'PE-3'!AO166*100</f>
        <v>0</v>
      </c>
      <c r="R112" s="441">
        <f>+'PE-3'!AP166*100</f>
        <v>0</v>
      </c>
      <c r="S112" s="441">
        <f>+'PE-3'!AQ166*100</f>
        <v>0</v>
      </c>
      <c r="T112" s="441">
        <f>+'PE-3'!AR166*100</f>
        <v>0</v>
      </c>
      <c r="U112" s="441">
        <f>+'PE-3'!AS166*100</f>
        <v>0</v>
      </c>
      <c r="V112" s="441">
        <f>+'PE-3'!AT166*100</f>
        <v>0</v>
      </c>
      <c r="W112" s="441">
        <f>+'PE-3'!AU166*100</f>
        <v>0</v>
      </c>
      <c r="X112" s="441">
        <f>+'PE-3'!AV166*100</f>
        <v>0</v>
      </c>
      <c r="Y112" s="441">
        <f>+'PE-3'!AW166*100</f>
        <v>0</v>
      </c>
      <c r="Z112" s="441">
        <f>+'PE-3'!AX166*100</f>
        <v>0</v>
      </c>
      <c r="AA112" s="441">
        <f>+'PE-3'!AY166*100</f>
        <v>0</v>
      </c>
      <c r="AB112" s="441">
        <f>+'PE-3'!AZ166*100</f>
        <v>0</v>
      </c>
      <c r="AC112" s="441">
        <f>+'PE-3'!BA166*100</f>
        <v>0</v>
      </c>
      <c r="AD112" s="441">
        <f>+'PE-3'!BB166*100</f>
        <v>0</v>
      </c>
      <c r="AE112" s="441">
        <f>+'PE-3'!BC166*100</f>
        <v>0</v>
      </c>
      <c r="AF112" s="441">
        <f>+'PE-3'!BD166*100</f>
        <v>0</v>
      </c>
      <c r="AG112" s="441">
        <f>+'PE-3'!BE166*100</f>
        <v>0</v>
      </c>
      <c r="AH112" s="441">
        <f>+'PE-3'!BF166*100</f>
        <v>0</v>
      </c>
      <c r="AI112" s="441">
        <f>+'PE-3'!BG166*100</f>
        <v>0</v>
      </c>
      <c r="AJ112" s="441">
        <f>+'PE-3'!BH166*100</f>
        <v>0</v>
      </c>
      <c r="AK112" s="441">
        <f>+'PE-3'!BI166*100</f>
        <v>0</v>
      </c>
      <c r="AL112" s="441">
        <f>+'PE-3'!BJ166*100</f>
        <v>0</v>
      </c>
      <c r="AM112" s="441">
        <f>+'PE-3'!BK166*100</f>
        <v>0</v>
      </c>
      <c r="AN112" s="441">
        <f>+'PE-3'!BL166*100</f>
        <v>0</v>
      </c>
      <c r="AO112" s="441">
        <f>+'PE-3'!BM166*100</f>
        <v>0</v>
      </c>
      <c r="AP112" s="441">
        <f>+'PE-3'!BN166*100</f>
        <v>0</v>
      </c>
      <c r="AQ112" s="441">
        <f>+'PE-3'!BO166*100</f>
        <v>0</v>
      </c>
      <c r="AR112" s="441">
        <f>+'PE-3'!BP166*100</f>
        <v>0</v>
      </c>
      <c r="AS112" s="441">
        <f>+'PE-3'!BQ166*100</f>
        <v>0</v>
      </c>
      <c r="AT112" s="441">
        <f>+'PE-3'!BR166*100</f>
        <v>0</v>
      </c>
      <c r="AU112" s="441">
        <f>+'PE-3'!BS166*100</f>
        <v>0</v>
      </c>
      <c r="AV112" s="441">
        <f>+'PE-3'!BT166*100</f>
        <v>0</v>
      </c>
      <c r="AW112" s="441">
        <f>+'PE-3'!BU166*100</f>
        <v>0</v>
      </c>
      <c r="AX112" s="441">
        <f>+'PE-3'!BV166*100</f>
        <v>0</v>
      </c>
      <c r="AY112" s="441">
        <f>+'PE-3'!BW166*100</f>
        <v>0</v>
      </c>
      <c r="AZ112" s="441">
        <f>+'PE-3'!BX166*100</f>
        <v>0</v>
      </c>
      <c r="BA112" s="441">
        <f>+'PE-3'!BY166*100</f>
        <v>0</v>
      </c>
      <c r="BB112" s="441">
        <f>+'PE-3'!BZ166*100</f>
        <v>0</v>
      </c>
      <c r="BC112" s="441">
        <f>+'PE-3'!CA166*100</f>
        <v>0</v>
      </c>
      <c r="BD112" s="441">
        <f>+'PE-3'!CB166*100</f>
        <v>0</v>
      </c>
      <c r="BE112" s="441">
        <f>+'PE-3'!CC166*100</f>
        <v>0</v>
      </c>
      <c r="BF112" s="441">
        <f>+'PE-3'!CD166*100</f>
        <v>0</v>
      </c>
      <c r="BG112" s="441">
        <f>+'PE-3'!CE166*100</f>
        <v>0</v>
      </c>
      <c r="BH112" s="441">
        <f>+'PE-3'!CF166*100</f>
        <v>0</v>
      </c>
      <c r="BI112" s="441">
        <f>+'PE-3'!CG166*100</f>
        <v>0</v>
      </c>
      <c r="BJ112" s="441">
        <f>+'PE-3'!CH166*100</f>
        <v>0</v>
      </c>
      <c r="BK112" s="441">
        <f>+'PE-3'!CI166*100</f>
        <v>0</v>
      </c>
    </row>
    <row r="113" spans="1:63">
      <c r="A113" s="423" t="str">
        <f>'R-sgp'!A113</f>
        <v/>
      </c>
      <c r="B113" s="423" t="str">
        <f>+'R-sgp'!B113</f>
        <v/>
      </c>
      <c r="C113" s="431" t="str">
        <f>+'R-sgp'!C113</f>
        <v/>
      </c>
      <c r="D113" s="441">
        <f>+'PE-3'!AB167*100</f>
        <v>0</v>
      </c>
      <c r="E113" s="441">
        <f>+'PE-3'!AC167*100</f>
        <v>0</v>
      </c>
      <c r="F113" s="441">
        <f>+'PE-3'!AD167*100</f>
        <v>0</v>
      </c>
      <c r="G113" s="441">
        <f>+'PE-3'!AE167*100</f>
        <v>0</v>
      </c>
      <c r="H113" s="441">
        <f>+'PE-3'!AF167*100</f>
        <v>0</v>
      </c>
      <c r="I113" s="441">
        <f>+'PE-3'!AG167*100</f>
        <v>0</v>
      </c>
      <c r="J113" s="441">
        <f>+'PE-3'!AH167*100</f>
        <v>0</v>
      </c>
      <c r="K113" s="441">
        <f>+'PE-3'!AI167*100</f>
        <v>0</v>
      </c>
      <c r="L113" s="441">
        <f>+'PE-3'!AJ167*100</f>
        <v>0</v>
      </c>
      <c r="M113" s="441">
        <f>+'PE-3'!AK167*100</f>
        <v>0</v>
      </c>
      <c r="N113" s="441">
        <f>+'PE-3'!AL167*100</f>
        <v>0</v>
      </c>
      <c r="O113" s="441">
        <f>+'PE-3'!AM167*100</f>
        <v>0</v>
      </c>
      <c r="P113" s="441">
        <f>+'PE-3'!AN167*100</f>
        <v>0</v>
      </c>
      <c r="Q113" s="441">
        <f>+'PE-3'!AO167*100</f>
        <v>0</v>
      </c>
      <c r="R113" s="441">
        <f>+'PE-3'!AP167*100</f>
        <v>0</v>
      </c>
      <c r="S113" s="441">
        <f>+'PE-3'!AQ167*100</f>
        <v>0</v>
      </c>
      <c r="T113" s="441">
        <f>+'PE-3'!AR167*100</f>
        <v>0</v>
      </c>
      <c r="U113" s="441">
        <f>+'PE-3'!AS167*100</f>
        <v>0</v>
      </c>
      <c r="V113" s="441">
        <f>+'PE-3'!AT167*100</f>
        <v>0</v>
      </c>
      <c r="W113" s="441">
        <f>+'PE-3'!AU167*100</f>
        <v>0</v>
      </c>
      <c r="X113" s="441">
        <f>+'PE-3'!AV167*100</f>
        <v>0</v>
      </c>
      <c r="Y113" s="441">
        <f>+'PE-3'!AW167*100</f>
        <v>0</v>
      </c>
      <c r="Z113" s="441">
        <f>+'PE-3'!AX167*100</f>
        <v>0</v>
      </c>
      <c r="AA113" s="441">
        <f>+'PE-3'!AY167*100</f>
        <v>0</v>
      </c>
      <c r="AB113" s="441">
        <f>+'PE-3'!AZ167*100</f>
        <v>0</v>
      </c>
      <c r="AC113" s="441">
        <f>+'PE-3'!BA167*100</f>
        <v>0</v>
      </c>
      <c r="AD113" s="441">
        <f>+'PE-3'!BB167*100</f>
        <v>0</v>
      </c>
      <c r="AE113" s="441">
        <f>+'PE-3'!BC167*100</f>
        <v>0</v>
      </c>
      <c r="AF113" s="441">
        <f>+'PE-3'!BD167*100</f>
        <v>0</v>
      </c>
      <c r="AG113" s="441">
        <f>+'PE-3'!BE167*100</f>
        <v>0</v>
      </c>
      <c r="AH113" s="441">
        <f>+'PE-3'!BF167*100</f>
        <v>0</v>
      </c>
      <c r="AI113" s="441">
        <f>+'PE-3'!BG167*100</f>
        <v>0</v>
      </c>
      <c r="AJ113" s="441">
        <f>+'PE-3'!BH167*100</f>
        <v>0</v>
      </c>
      <c r="AK113" s="441">
        <f>+'PE-3'!BI167*100</f>
        <v>0</v>
      </c>
      <c r="AL113" s="441">
        <f>+'PE-3'!BJ167*100</f>
        <v>0</v>
      </c>
      <c r="AM113" s="441">
        <f>+'PE-3'!BK167*100</f>
        <v>0</v>
      </c>
      <c r="AN113" s="441">
        <f>+'PE-3'!BL167*100</f>
        <v>0</v>
      </c>
      <c r="AO113" s="441">
        <f>+'PE-3'!BM167*100</f>
        <v>0</v>
      </c>
      <c r="AP113" s="441">
        <f>+'PE-3'!BN167*100</f>
        <v>0</v>
      </c>
      <c r="AQ113" s="441">
        <f>+'PE-3'!BO167*100</f>
        <v>0</v>
      </c>
      <c r="AR113" s="441">
        <f>+'PE-3'!BP167*100</f>
        <v>0</v>
      </c>
      <c r="AS113" s="441">
        <f>+'PE-3'!BQ167*100</f>
        <v>0</v>
      </c>
      <c r="AT113" s="441">
        <f>+'PE-3'!BR167*100</f>
        <v>0</v>
      </c>
      <c r="AU113" s="441">
        <f>+'PE-3'!BS167*100</f>
        <v>0</v>
      </c>
      <c r="AV113" s="441">
        <f>+'PE-3'!BT167*100</f>
        <v>0</v>
      </c>
      <c r="AW113" s="441">
        <f>+'PE-3'!BU167*100</f>
        <v>0</v>
      </c>
      <c r="AX113" s="441">
        <f>+'PE-3'!BV167*100</f>
        <v>0</v>
      </c>
      <c r="AY113" s="441">
        <f>+'PE-3'!BW167*100</f>
        <v>0</v>
      </c>
      <c r="AZ113" s="441">
        <f>+'PE-3'!BX167*100</f>
        <v>0</v>
      </c>
      <c r="BA113" s="441">
        <f>+'PE-3'!BY167*100</f>
        <v>0</v>
      </c>
      <c r="BB113" s="441">
        <f>+'PE-3'!BZ167*100</f>
        <v>0</v>
      </c>
      <c r="BC113" s="441">
        <f>+'PE-3'!CA167*100</f>
        <v>0</v>
      </c>
      <c r="BD113" s="441">
        <f>+'PE-3'!CB167*100</f>
        <v>0</v>
      </c>
      <c r="BE113" s="441">
        <f>+'PE-3'!CC167*100</f>
        <v>0</v>
      </c>
      <c r="BF113" s="441">
        <f>+'PE-3'!CD167*100</f>
        <v>0</v>
      </c>
      <c r="BG113" s="441">
        <f>+'PE-3'!CE167*100</f>
        <v>0</v>
      </c>
      <c r="BH113" s="441">
        <f>+'PE-3'!CF167*100</f>
        <v>0</v>
      </c>
      <c r="BI113" s="441">
        <f>+'PE-3'!CG167*100</f>
        <v>0</v>
      </c>
      <c r="BJ113" s="441">
        <f>+'PE-3'!CH167*100</f>
        <v>0</v>
      </c>
      <c r="BK113" s="441">
        <f>+'PE-3'!CI167*100</f>
        <v>0</v>
      </c>
    </row>
    <row r="114" spans="1:63">
      <c r="A114" s="423" t="str">
        <f>'R-sgp'!A114</f>
        <v/>
      </c>
      <c r="B114" s="423" t="str">
        <f>+'R-sgp'!B114</f>
        <v/>
      </c>
      <c r="C114" s="431" t="str">
        <f>+'R-sgp'!C114</f>
        <v/>
      </c>
      <c r="D114" s="441">
        <f>+'PE-3'!AB168*100</f>
        <v>0</v>
      </c>
      <c r="E114" s="441">
        <f>+'PE-3'!AC168*100</f>
        <v>0</v>
      </c>
      <c r="F114" s="441">
        <f>+'PE-3'!AD168*100</f>
        <v>0</v>
      </c>
      <c r="G114" s="441">
        <f>+'PE-3'!AE168*100</f>
        <v>0</v>
      </c>
      <c r="H114" s="441">
        <f>+'PE-3'!AF168*100</f>
        <v>0</v>
      </c>
      <c r="I114" s="441">
        <f>+'PE-3'!AG168*100</f>
        <v>0</v>
      </c>
      <c r="J114" s="441">
        <f>+'PE-3'!AH168*100</f>
        <v>0</v>
      </c>
      <c r="K114" s="441">
        <f>+'PE-3'!AI168*100</f>
        <v>0</v>
      </c>
      <c r="L114" s="441">
        <f>+'PE-3'!AJ168*100</f>
        <v>0</v>
      </c>
      <c r="M114" s="441">
        <f>+'PE-3'!AK168*100</f>
        <v>0</v>
      </c>
      <c r="N114" s="441">
        <f>+'PE-3'!AL168*100</f>
        <v>0</v>
      </c>
      <c r="O114" s="441">
        <f>+'PE-3'!AM168*100</f>
        <v>0</v>
      </c>
      <c r="P114" s="441">
        <f>+'PE-3'!AN168*100</f>
        <v>0</v>
      </c>
      <c r="Q114" s="441">
        <f>+'PE-3'!AO168*100</f>
        <v>0</v>
      </c>
      <c r="R114" s="441">
        <f>+'PE-3'!AP168*100</f>
        <v>0</v>
      </c>
      <c r="S114" s="441">
        <f>+'PE-3'!AQ168*100</f>
        <v>0</v>
      </c>
      <c r="T114" s="441">
        <f>+'PE-3'!AR168*100</f>
        <v>0</v>
      </c>
      <c r="U114" s="441">
        <f>+'PE-3'!AS168*100</f>
        <v>0</v>
      </c>
      <c r="V114" s="441">
        <f>+'PE-3'!AT168*100</f>
        <v>0</v>
      </c>
      <c r="W114" s="441">
        <f>+'PE-3'!AU168*100</f>
        <v>0</v>
      </c>
      <c r="X114" s="441">
        <f>+'PE-3'!AV168*100</f>
        <v>0</v>
      </c>
      <c r="Y114" s="441">
        <f>+'PE-3'!AW168*100</f>
        <v>0</v>
      </c>
      <c r="Z114" s="441">
        <f>+'PE-3'!AX168*100</f>
        <v>0</v>
      </c>
      <c r="AA114" s="441">
        <f>+'PE-3'!AY168*100</f>
        <v>0</v>
      </c>
      <c r="AB114" s="441">
        <f>+'PE-3'!AZ168*100</f>
        <v>0</v>
      </c>
      <c r="AC114" s="441">
        <f>+'PE-3'!BA168*100</f>
        <v>0</v>
      </c>
      <c r="AD114" s="441">
        <f>+'PE-3'!BB168*100</f>
        <v>0</v>
      </c>
      <c r="AE114" s="441">
        <f>+'PE-3'!BC168*100</f>
        <v>0</v>
      </c>
      <c r="AF114" s="441">
        <f>+'PE-3'!BD168*100</f>
        <v>0</v>
      </c>
      <c r="AG114" s="441">
        <f>+'PE-3'!BE168*100</f>
        <v>0</v>
      </c>
      <c r="AH114" s="441">
        <f>+'PE-3'!BF168*100</f>
        <v>0</v>
      </c>
      <c r="AI114" s="441">
        <f>+'PE-3'!BG168*100</f>
        <v>0</v>
      </c>
      <c r="AJ114" s="441">
        <f>+'PE-3'!BH168*100</f>
        <v>0</v>
      </c>
      <c r="AK114" s="441">
        <f>+'PE-3'!BI168*100</f>
        <v>0</v>
      </c>
      <c r="AL114" s="441">
        <f>+'PE-3'!BJ168*100</f>
        <v>0</v>
      </c>
      <c r="AM114" s="441">
        <f>+'PE-3'!BK168*100</f>
        <v>0</v>
      </c>
      <c r="AN114" s="441">
        <f>+'PE-3'!BL168*100</f>
        <v>0</v>
      </c>
      <c r="AO114" s="441">
        <f>+'PE-3'!BM168*100</f>
        <v>0</v>
      </c>
      <c r="AP114" s="441">
        <f>+'PE-3'!BN168*100</f>
        <v>0</v>
      </c>
      <c r="AQ114" s="441">
        <f>+'PE-3'!BO168*100</f>
        <v>0</v>
      </c>
      <c r="AR114" s="441">
        <f>+'PE-3'!BP168*100</f>
        <v>0</v>
      </c>
      <c r="AS114" s="441">
        <f>+'PE-3'!BQ168*100</f>
        <v>0</v>
      </c>
      <c r="AT114" s="441">
        <f>+'PE-3'!BR168*100</f>
        <v>0</v>
      </c>
      <c r="AU114" s="441">
        <f>+'PE-3'!BS168*100</f>
        <v>0</v>
      </c>
      <c r="AV114" s="441">
        <f>+'PE-3'!BT168*100</f>
        <v>0</v>
      </c>
      <c r="AW114" s="441">
        <f>+'PE-3'!BU168*100</f>
        <v>0</v>
      </c>
      <c r="AX114" s="441">
        <f>+'PE-3'!BV168*100</f>
        <v>0</v>
      </c>
      <c r="AY114" s="441">
        <f>+'PE-3'!BW168*100</f>
        <v>0</v>
      </c>
      <c r="AZ114" s="441">
        <f>+'PE-3'!BX168*100</f>
        <v>0</v>
      </c>
      <c r="BA114" s="441">
        <f>+'PE-3'!BY168*100</f>
        <v>0</v>
      </c>
      <c r="BB114" s="441">
        <f>+'PE-3'!BZ168*100</f>
        <v>0</v>
      </c>
      <c r="BC114" s="441">
        <f>+'PE-3'!CA168*100</f>
        <v>0</v>
      </c>
      <c r="BD114" s="441">
        <f>+'PE-3'!CB168*100</f>
        <v>0</v>
      </c>
      <c r="BE114" s="441">
        <f>+'PE-3'!CC168*100</f>
        <v>0</v>
      </c>
      <c r="BF114" s="441">
        <f>+'PE-3'!CD168*100</f>
        <v>0</v>
      </c>
      <c r="BG114" s="441">
        <f>+'PE-3'!CE168*100</f>
        <v>0</v>
      </c>
      <c r="BH114" s="441">
        <f>+'PE-3'!CF168*100</f>
        <v>0</v>
      </c>
      <c r="BI114" s="441">
        <f>+'PE-3'!CG168*100</f>
        <v>0</v>
      </c>
      <c r="BJ114" s="441">
        <f>+'PE-3'!CH168*100</f>
        <v>0</v>
      </c>
      <c r="BK114" s="441">
        <f>+'PE-3'!CI168*100</f>
        <v>0</v>
      </c>
    </row>
    <row r="115" spans="1:63">
      <c r="A115" s="423" t="str">
        <f>'R-sgp'!A115</f>
        <v/>
      </c>
      <c r="B115" s="423" t="str">
        <f>+'R-sgp'!B115</f>
        <v/>
      </c>
      <c r="C115" s="431" t="str">
        <f>+'R-sgp'!C115</f>
        <v/>
      </c>
      <c r="D115" s="441">
        <f>+'PE-3'!AB169*100</f>
        <v>0</v>
      </c>
      <c r="E115" s="441">
        <f>+'PE-3'!AC169*100</f>
        <v>0</v>
      </c>
      <c r="F115" s="441">
        <f>+'PE-3'!AD169*100</f>
        <v>0</v>
      </c>
      <c r="G115" s="441">
        <f>+'PE-3'!AE169*100</f>
        <v>0</v>
      </c>
      <c r="H115" s="441">
        <f>+'PE-3'!AF169*100</f>
        <v>0</v>
      </c>
      <c r="I115" s="441">
        <f>+'PE-3'!AG169*100</f>
        <v>0</v>
      </c>
      <c r="J115" s="441">
        <f>+'PE-3'!AH169*100</f>
        <v>0</v>
      </c>
      <c r="K115" s="441">
        <f>+'PE-3'!AI169*100</f>
        <v>0</v>
      </c>
      <c r="L115" s="441">
        <f>+'PE-3'!AJ169*100</f>
        <v>0</v>
      </c>
      <c r="M115" s="441">
        <f>+'PE-3'!AK169*100</f>
        <v>0</v>
      </c>
      <c r="N115" s="441">
        <f>+'PE-3'!AL169*100</f>
        <v>0</v>
      </c>
      <c r="O115" s="441">
        <f>+'PE-3'!AM169*100</f>
        <v>0</v>
      </c>
      <c r="P115" s="441">
        <f>+'PE-3'!AN169*100</f>
        <v>0</v>
      </c>
      <c r="Q115" s="441">
        <f>+'PE-3'!AO169*100</f>
        <v>0</v>
      </c>
      <c r="R115" s="441">
        <f>+'PE-3'!AP169*100</f>
        <v>0</v>
      </c>
      <c r="S115" s="441">
        <f>+'PE-3'!AQ169*100</f>
        <v>0</v>
      </c>
      <c r="T115" s="441">
        <f>+'PE-3'!AR169*100</f>
        <v>0</v>
      </c>
      <c r="U115" s="441">
        <f>+'PE-3'!AS169*100</f>
        <v>0</v>
      </c>
      <c r="V115" s="441">
        <f>+'PE-3'!AT169*100</f>
        <v>0</v>
      </c>
      <c r="W115" s="441">
        <f>+'PE-3'!AU169*100</f>
        <v>0</v>
      </c>
      <c r="X115" s="441">
        <f>+'PE-3'!AV169*100</f>
        <v>0</v>
      </c>
      <c r="Y115" s="441">
        <f>+'PE-3'!AW169*100</f>
        <v>0</v>
      </c>
      <c r="Z115" s="441">
        <f>+'PE-3'!AX169*100</f>
        <v>0</v>
      </c>
      <c r="AA115" s="441">
        <f>+'PE-3'!AY169*100</f>
        <v>0</v>
      </c>
      <c r="AB115" s="441">
        <f>+'PE-3'!AZ169*100</f>
        <v>0</v>
      </c>
      <c r="AC115" s="441">
        <f>+'PE-3'!BA169*100</f>
        <v>0</v>
      </c>
      <c r="AD115" s="441">
        <f>+'PE-3'!BB169*100</f>
        <v>0</v>
      </c>
      <c r="AE115" s="441">
        <f>+'PE-3'!BC169*100</f>
        <v>0</v>
      </c>
      <c r="AF115" s="441">
        <f>+'PE-3'!BD169*100</f>
        <v>0</v>
      </c>
      <c r="AG115" s="441">
        <f>+'PE-3'!BE169*100</f>
        <v>0</v>
      </c>
      <c r="AH115" s="441">
        <f>+'PE-3'!BF169*100</f>
        <v>0</v>
      </c>
      <c r="AI115" s="441">
        <f>+'PE-3'!BG169*100</f>
        <v>0</v>
      </c>
      <c r="AJ115" s="441">
        <f>+'PE-3'!BH169*100</f>
        <v>0</v>
      </c>
      <c r="AK115" s="441">
        <f>+'PE-3'!BI169*100</f>
        <v>0</v>
      </c>
      <c r="AL115" s="441">
        <f>+'PE-3'!BJ169*100</f>
        <v>0</v>
      </c>
      <c r="AM115" s="441">
        <f>+'PE-3'!BK169*100</f>
        <v>0</v>
      </c>
      <c r="AN115" s="441">
        <f>+'PE-3'!BL169*100</f>
        <v>0</v>
      </c>
      <c r="AO115" s="441">
        <f>+'PE-3'!BM169*100</f>
        <v>0</v>
      </c>
      <c r="AP115" s="441">
        <f>+'PE-3'!BN169*100</f>
        <v>0</v>
      </c>
      <c r="AQ115" s="441">
        <f>+'PE-3'!BO169*100</f>
        <v>0</v>
      </c>
      <c r="AR115" s="441">
        <f>+'PE-3'!BP169*100</f>
        <v>0</v>
      </c>
      <c r="AS115" s="441">
        <f>+'PE-3'!BQ169*100</f>
        <v>0</v>
      </c>
      <c r="AT115" s="441">
        <f>+'PE-3'!BR169*100</f>
        <v>0</v>
      </c>
      <c r="AU115" s="441">
        <f>+'PE-3'!BS169*100</f>
        <v>0</v>
      </c>
      <c r="AV115" s="441">
        <f>+'PE-3'!BT169*100</f>
        <v>0</v>
      </c>
      <c r="AW115" s="441">
        <f>+'PE-3'!BU169*100</f>
        <v>0</v>
      </c>
      <c r="AX115" s="441">
        <f>+'PE-3'!BV169*100</f>
        <v>0</v>
      </c>
      <c r="AY115" s="441">
        <f>+'PE-3'!BW169*100</f>
        <v>0</v>
      </c>
      <c r="AZ115" s="441">
        <f>+'PE-3'!BX169*100</f>
        <v>0</v>
      </c>
      <c r="BA115" s="441">
        <f>+'PE-3'!BY169*100</f>
        <v>0</v>
      </c>
      <c r="BB115" s="441">
        <f>+'PE-3'!BZ169*100</f>
        <v>0</v>
      </c>
      <c r="BC115" s="441">
        <f>+'PE-3'!CA169*100</f>
        <v>0</v>
      </c>
      <c r="BD115" s="441">
        <f>+'PE-3'!CB169*100</f>
        <v>0</v>
      </c>
      <c r="BE115" s="441">
        <f>+'PE-3'!CC169*100</f>
        <v>0</v>
      </c>
      <c r="BF115" s="441">
        <f>+'PE-3'!CD169*100</f>
        <v>0</v>
      </c>
      <c r="BG115" s="441">
        <f>+'PE-3'!CE169*100</f>
        <v>0</v>
      </c>
      <c r="BH115" s="441">
        <f>+'PE-3'!CF169*100</f>
        <v>0</v>
      </c>
      <c r="BI115" s="441">
        <f>+'PE-3'!CG169*100</f>
        <v>0</v>
      </c>
      <c r="BJ115" s="441">
        <f>+'PE-3'!CH169*100</f>
        <v>0</v>
      </c>
      <c r="BK115" s="441">
        <f>+'PE-3'!CI169*100</f>
        <v>0</v>
      </c>
    </row>
    <row r="116" spans="1:63">
      <c r="A116" s="423" t="str">
        <f>'R-sgp'!A116</f>
        <v/>
      </c>
      <c r="B116" s="423" t="str">
        <f>+'R-sgp'!B116</f>
        <v/>
      </c>
      <c r="C116" s="431" t="str">
        <f>+'R-sgp'!C116</f>
        <v/>
      </c>
      <c r="D116" s="441">
        <f>+'PE-3'!AB170*100</f>
        <v>0</v>
      </c>
      <c r="E116" s="441">
        <f>+'PE-3'!AC170*100</f>
        <v>0</v>
      </c>
      <c r="F116" s="441">
        <f>+'PE-3'!AD170*100</f>
        <v>0</v>
      </c>
      <c r="G116" s="441">
        <f>+'PE-3'!AE170*100</f>
        <v>0</v>
      </c>
      <c r="H116" s="441">
        <f>+'PE-3'!AF170*100</f>
        <v>0</v>
      </c>
      <c r="I116" s="441">
        <f>+'PE-3'!AG170*100</f>
        <v>0</v>
      </c>
      <c r="J116" s="441">
        <f>+'PE-3'!AH170*100</f>
        <v>0</v>
      </c>
      <c r="K116" s="441">
        <f>+'PE-3'!AI170*100</f>
        <v>0</v>
      </c>
      <c r="L116" s="441">
        <f>+'PE-3'!AJ170*100</f>
        <v>0</v>
      </c>
      <c r="M116" s="441">
        <f>+'PE-3'!AK170*100</f>
        <v>0</v>
      </c>
      <c r="N116" s="441">
        <f>+'PE-3'!AL170*100</f>
        <v>0</v>
      </c>
      <c r="O116" s="441">
        <f>+'PE-3'!AM170*100</f>
        <v>0</v>
      </c>
      <c r="P116" s="441">
        <f>+'PE-3'!AN170*100</f>
        <v>0</v>
      </c>
      <c r="Q116" s="441">
        <f>+'PE-3'!AO170*100</f>
        <v>0</v>
      </c>
      <c r="R116" s="441">
        <f>+'PE-3'!AP170*100</f>
        <v>0</v>
      </c>
      <c r="S116" s="441">
        <f>+'PE-3'!AQ170*100</f>
        <v>0</v>
      </c>
      <c r="T116" s="441">
        <f>+'PE-3'!AR170*100</f>
        <v>0</v>
      </c>
      <c r="U116" s="441">
        <f>+'PE-3'!AS170*100</f>
        <v>0</v>
      </c>
      <c r="V116" s="441">
        <f>+'PE-3'!AT170*100</f>
        <v>0</v>
      </c>
      <c r="W116" s="441">
        <f>+'PE-3'!AU170*100</f>
        <v>0</v>
      </c>
      <c r="X116" s="441">
        <f>+'PE-3'!AV170*100</f>
        <v>0</v>
      </c>
      <c r="Y116" s="441">
        <f>+'PE-3'!AW170*100</f>
        <v>0</v>
      </c>
      <c r="Z116" s="441">
        <f>+'PE-3'!AX170*100</f>
        <v>0</v>
      </c>
      <c r="AA116" s="441">
        <f>+'PE-3'!AY170*100</f>
        <v>0</v>
      </c>
      <c r="AB116" s="441">
        <f>+'PE-3'!AZ170*100</f>
        <v>0</v>
      </c>
      <c r="AC116" s="441">
        <f>+'PE-3'!BA170*100</f>
        <v>0</v>
      </c>
      <c r="AD116" s="441">
        <f>+'PE-3'!BB170*100</f>
        <v>0</v>
      </c>
      <c r="AE116" s="441">
        <f>+'PE-3'!BC170*100</f>
        <v>0</v>
      </c>
      <c r="AF116" s="441">
        <f>+'PE-3'!BD170*100</f>
        <v>0</v>
      </c>
      <c r="AG116" s="441">
        <f>+'PE-3'!BE170*100</f>
        <v>0</v>
      </c>
      <c r="AH116" s="441">
        <f>+'PE-3'!BF170*100</f>
        <v>0</v>
      </c>
      <c r="AI116" s="441">
        <f>+'PE-3'!BG170*100</f>
        <v>0</v>
      </c>
      <c r="AJ116" s="441">
        <f>+'PE-3'!BH170*100</f>
        <v>0</v>
      </c>
      <c r="AK116" s="441">
        <f>+'PE-3'!BI170*100</f>
        <v>0</v>
      </c>
      <c r="AL116" s="441">
        <f>+'PE-3'!BJ170*100</f>
        <v>0</v>
      </c>
      <c r="AM116" s="441">
        <f>+'PE-3'!BK170*100</f>
        <v>0</v>
      </c>
      <c r="AN116" s="441">
        <f>+'PE-3'!BL170*100</f>
        <v>0</v>
      </c>
      <c r="AO116" s="441">
        <f>+'PE-3'!BM170*100</f>
        <v>0</v>
      </c>
      <c r="AP116" s="441">
        <f>+'PE-3'!BN170*100</f>
        <v>0</v>
      </c>
      <c r="AQ116" s="441">
        <f>+'PE-3'!BO170*100</f>
        <v>0</v>
      </c>
      <c r="AR116" s="441">
        <f>+'PE-3'!BP170*100</f>
        <v>0</v>
      </c>
      <c r="AS116" s="441">
        <f>+'PE-3'!BQ170*100</f>
        <v>0</v>
      </c>
      <c r="AT116" s="441">
        <f>+'PE-3'!BR170*100</f>
        <v>0</v>
      </c>
      <c r="AU116" s="441">
        <f>+'PE-3'!BS170*100</f>
        <v>0</v>
      </c>
      <c r="AV116" s="441">
        <f>+'PE-3'!BT170*100</f>
        <v>0</v>
      </c>
      <c r="AW116" s="441">
        <f>+'PE-3'!BU170*100</f>
        <v>0</v>
      </c>
      <c r="AX116" s="441">
        <f>+'PE-3'!BV170*100</f>
        <v>0</v>
      </c>
      <c r="AY116" s="441">
        <f>+'PE-3'!BW170*100</f>
        <v>0</v>
      </c>
      <c r="AZ116" s="441">
        <f>+'PE-3'!BX170*100</f>
        <v>0</v>
      </c>
      <c r="BA116" s="441">
        <f>+'PE-3'!BY170*100</f>
        <v>0</v>
      </c>
      <c r="BB116" s="441">
        <f>+'PE-3'!BZ170*100</f>
        <v>0</v>
      </c>
      <c r="BC116" s="441">
        <f>+'PE-3'!CA170*100</f>
        <v>0</v>
      </c>
      <c r="BD116" s="441">
        <f>+'PE-3'!CB170*100</f>
        <v>0</v>
      </c>
      <c r="BE116" s="441">
        <f>+'PE-3'!CC170*100</f>
        <v>0</v>
      </c>
      <c r="BF116" s="441">
        <f>+'PE-3'!CD170*100</f>
        <v>0</v>
      </c>
      <c r="BG116" s="441">
        <f>+'PE-3'!CE170*100</f>
        <v>0</v>
      </c>
      <c r="BH116" s="441">
        <f>+'PE-3'!CF170*100</f>
        <v>0</v>
      </c>
      <c r="BI116" s="441">
        <f>+'PE-3'!CG170*100</f>
        <v>0</v>
      </c>
      <c r="BJ116" s="441">
        <f>+'PE-3'!CH170*100</f>
        <v>0</v>
      </c>
      <c r="BK116" s="441">
        <f>+'PE-3'!CI170*100</f>
        <v>0</v>
      </c>
    </row>
    <row r="117" spans="1:63">
      <c r="A117" s="423" t="str">
        <f>'R-sgp'!A117</f>
        <v/>
      </c>
      <c r="B117" s="423" t="str">
        <f>+'R-sgp'!B117</f>
        <v/>
      </c>
      <c r="C117" s="431" t="str">
        <f>+'R-sgp'!C117</f>
        <v/>
      </c>
      <c r="D117" s="441">
        <f>+'PE-3'!AB171*100</f>
        <v>0</v>
      </c>
      <c r="E117" s="441">
        <f>+'PE-3'!AC171*100</f>
        <v>0</v>
      </c>
      <c r="F117" s="441">
        <f>+'PE-3'!AD171*100</f>
        <v>0</v>
      </c>
      <c r="G117" s="441">
        <f>+'PE-3'!AE171*100</f>
        <v>0</v>
      </c>
      <c r="H117" s="441">
        <f>+'PE-3'!AF171*100</f>
        <v>0</v>
      </c>
      <c r="I117" s="441">
        <f>+'PE-3'!AG171*100</f>
        <v>0</v>
      </c>
      <c r="J117" s="441">
        <f>+'PE-3'!AH171*100</f>
        <v>0</v>
      </c>
      <c r="K117" s="441">
        <f>+'PE-3'!AI171*100</f>
        <v>0</v>
      </c>
      <c r="L117" s="441">
        <f>+'PE-3'!AJ171*100</f>
        <v>0</v>
      </c>
      <c r="M117" s="441">
        <f>+'PE-3'!AK171*100</f>
        <v>0</v>
      </c>
      <c r="N117" s="441">
        <f>+'PE-3'!AL171*100</f>
        <v>0</v>
      </c>
      <c r="O117" s="441">
        <f>+'PE-3'!AM171*100</f>
        <v>0</v>
      </c>
      <c r="P117" s="441">
        <f>+'PE-3'!AN171*100</f>
        <v>0</v>
      </c>
      <c r="Q117" s="441">
        <f>+'PE-3'!AO171*100</f>
        <v>0</v>
      </c>
      <c r="R117" s="441">
        <f>+'PE-3'!AP171*100</f>
        <v>0</v>
      </c>
      <c r="S117" s="441">
        <f>+'PE-3'!AQ171*100</f>
        <v>0</v>
      </c>
      <c r="T117" s="441">
        <f>+'PE-3'!AR171*100</f>
        <v>0</v>
      </c>
      <c r="U117" s="441">
        <f>+'PE-3'!AS171*100</f>
        <v>0</v>
      </c>
      <c r="V117" s="441">
        <f>+'PE-3'!AT171*100</f>
        <v>0</v>
      </c>
      <c r="W117" s="441">
        <f>+'PE-3'!AU171*100</f>
        <v>0</v>
      </c>
      <c r="X117" s="441">
        <f>+'PE-3'!AV171*100</f>
        <v>0</v>
      </c>
      <c r="Y117" s="441">
        <f>+'PE-3'!AW171*100</f>
        <v>0</v>
      </c>
      <c r="Z117" s="441">
        <f>+'PE-3'!AX171*100</f>
        <v>0</v>
      </c>
      <c r="AA117" s="441">
        <f>+'PE-3'!AY171*100</f>
        <v>0</v>
      </c>
      <c r="AB117" s="441">
        <f>+'PE-3'!AZ171*100</f>
        <v>0</v>
      </c>
      <c r="AC117" s="441">
        <f>+'PE-3'!BA171*100</f>
        <v>0</v>
      </c>
      <c r="AD117" s="441">
        <f>+'PE-3'!BB171*100</f>
        <v>0</v>
      </c>
      <c r="AE117" s="441">
        <f>+'PE-3'!BC171*100</f>
        <v>0</v>
      </c>
      <c r="AF117" s="441">
        <f>+'PE-3'!BD171*100</f>
        <v>0</v>
      </c>
      <c r="AG117" s="441">
        <f>+'PE-3'!BE171*100</f>
        <v>0</v>
      </c>
      <c r="AH117" s="441">
        <f>+'PE-3'!BF171*100</f>
        <v>0</v>
      </c>
      <c r="AI117" s="441">
        <f>+'PE-3'!BG171*100</f>
        <v>0</v>
      </c>
      <c r="AJ117" s="441">
        <f>+'PE-3'!BH171*100</f>
        <v>0</v>
      </c>
      <c r="AK117" s="441">
        <f>+'PE-3'!BI171*100</f>
        <v>0</v>
      </c>
      <c r="AL117" s="441">
        <f>+'PE-3'!BJ171*100</f>
        <v>0</v>
      </c>
      <c r="AM117" s="441">
        <f>+'PE-3'!BK171*100</f>
        <v>0</v>
      </c>
      <c r="AN117" s="441">
        <f>+'PE-3'!BL171*100</f>
        <v>0</v>
      </c>
      <c r="AO117" s="441">
        <f>+'PE-3'!BM171*100</f>
        <v>0</v>
      </c>
      <c r="AP117" s="441">
        <f>+'PE-3'!BN171*100</f>
        <v>0</v>
      </c>
      <c r="AQ117" s="441">
        <f>+'PE-3'!BO171*100</f>
        <v>0</v>
      </c>
      <c r="AR117" s="441">
        <f>+'PE-3'!BP171*100</f>
        <v>0</v>
      </c>
      <c r="AS117" s="441">
        <f>+'PE-3'!BQ171*100</f>
        <v>0</v>
      </c>
      <c r="AT117" s="441">
        <f>+'PE-3'!BR171*100</f>
        <v>0</v>
      </c>
      <c r="AU117" s="441">
        <f>+'PE-3'!BS171*100</f>
        <v>0</v>
      </c>
      <c r="AV117" s="441">
        <f>+'PE-3'!BT171*100</f>
        <v>0</v>
      </c>
      <c r="AW117" s="441">
        <f>+'PE-3'!BU171*100</f>
        <v>0</v>
      </c>
      <c r="AX117" s="441">
        <f>+'PE-3'!BV171*100</f>
        <v>0</v>
      </c>
      <c r="AY117" s="441">
        <f>+'PE-3'!BW171*100</f>
        <v>0</v>
      </c>
      <c r="AZ117" s="441">
        <f>+'PE-3'!BX171*100</f>
        <v>0</v>
      </c>
      <c r="BA117" s="441">
        <f>+'PE-3'!BY171*100</f>
        <v>0</v>
      </c>
      <c r="BB117" s="441">
        <f>+'PE-3'!BZ171*100</f>
        <v>0</v>
      </c>
      <c r="BC117" s="441">
        <f>+'PE-3'!CA171*100</f>
        <v>0</v>
      </c>
      <c r="BD117" s="441">
        <f>+'PE-3'!CB171*100</f>
        <v>0</v>
      </c>
      <c r="BE117" s="441">
        <f>+'PE-3'!CC171*100</f>
        <v>0</v>
      </c>
      <c r="BF117" s="441">
        <f>+'PE-3'!CD171*100</f>
        <v>0</v>
      </c>
      <c r="BG117" s="441">
        <f>+'PE-3'!CE171*100</f>
        <v>0</v>
      </c>
      <c r="BH117" s="441">
        <f>+'PE-3'!CF171*100</f>
        <v>0</v>
      </c>
      <c r="BI117" s="441">
        <f>+'PE-3'!CG171*100</f>
        <v>0</v>
      </c>
      <c r="BJ117" s="441">
        <f>+'PE-3'!CH171*100</f>
        <v>0</v>
      </c>
      <c r="BK117" s="441">
        <f>+'PE-3'!CI171*100</f>
        <v>0</v>
      </c>
    </row>
    <row r="118" spans="1:63">
      <c r="A118" s="423" t="str">
        <f>'R-sgp'!A118</f>
        <v/>
      </c>
      <c r="B118" s="423" t="str">
        <f>+'R-sgp'!B118</f>
        <v/>
      </c>
      <c r="C118" s="431" t="str">
        <f>+'R-sgp'!C118</f>
        <v/>
      </c>
      <c r="D118" s="441">
        <f>+'PE-3'!AB172*100</f>
        <v>0</v>
      </c>
      <c r="E118" s="441">
        <f>+'PE-3'!AC172*100</f>
        <v>0</v>
      </c>
      <c r="F118" s="441">
        <f>+'PE-3'!AD172*100</f>
        <v>0</v>
      </c>
      <c r="G118" s="441">
        <f>+'PE-3'!AE172*100</f>
        <v>0</v>
      </c>
      <c r="H118" s="441">
        <f>+'PE-3'!AF172*100</f>
        <v>0</v>
      </c>
      <c r="I118" s="441">
        <f>+'PE-3'!AG172*100</f>
        <v>0</v>
      </c>
      <c r="J118" s="441">
        <f>+'PE-3'!AH172*100</f>
        <v>0</v>
      </c>
      <c r="K118" s="441">
        <f>+'PE-3'!AI172*100</f>
        <v>0</v>
      </c>
      <c r="L118" s="441">
        <f>+'PE-3'!AJ172*100</f>
        <v>0</v>
      </c>
      <c r="M118" s="441">
        <f>+'PE-3'!AK172*100</f>
        <v>0</v>
      </c>
      <c r="N118" s="441">
        <f>+'PE-3'!AL172*100</f>
        <v>0</v>
      </c>
      <c r="O118" s="441">
        <f>+'PE-3'!AM172*100</f>
        <v>0</v>
      </c>
      <c r="P118" s="441">
        <f>+'PE-3'!AN172*100</f>
        <v>0</v>
      </c>
      <c r="Q118" s="441">
        <f>+'PE-3'!AO172*100</f>
        <v>0</v>
      </c>
      <c r="R118" s="441">
        <f>+'PE-3'!AP172*100</f>
        <v>0</v>
      </c>
      <c r="S118" s="441">
        <f>+'PE-3'!AQ172*100</f>
        <v>0</v>
      </c>
      <c r="T118" s="441">
        <f>+'PE-3'!AR172*100</f>
        <v>0</v>
      </c>
      <c r="U118" s="441">
        <f>+'PE-3'!AS172*100</f>
        <v>0</v>
      </c>
      <c r="V118" s="441">
        <f>+'PE-3'!AT172*100</f>
        <v>0</v>
      </c>
      <c r="W118" s="441">
        <f>+'PE-3'!AU172*100</f>
        <v>0</v>
      </c>
      <c r="X118" s="441">
        <f>+'PE-3'!AV172*100</f>
        <v>0</v>
      </c>
      <c r="Y118" s="441">
        <f>+'PE-3'!AW172*100</f>
        <v>0</v>
      </c>
      <c r="Z118" s="441">
        <f>+'PE-3'!AX172*100</f>
        <v>0</v>
      </c>
      <c r="AA118" s="441">
        <f>+'PE-3'!AY172*100</f>
        <v>0</v>
      </c>
      <c r="AB118" s="441">
        <f>+'PE-3'!AZ172*100</f>
        <v>0</v>
      </c>
      <c r="AC118" s="441">
        <f>+'PE-3'!BA172*100</f>
        <v>0</v>
      </c>
      <c r="AD118" s="441">
        <f>+'PE-3'!BB172*100</f>
        <v>0</v>
      </c>
      <c r="AE118" s="441">
        <f>+'PE-3'!BC172*100</f>
        <v>0</v>
      </c>
      <c r="AF118" s="441">
        <f>+'PE-3'!BD172*100</f>
        <v>0</v>
      </c>
      <c r="AG118" s="441">
        <f>+'PE-3'!BE172*100</f>
        <v>0</v>
      </c>
      <c r="AH118" s="441">
        <f>+'PE-3'!BF172*100</f>
        <v>0</v>
      </c>
      <c r="AI118" s="441">
        <f>+'PE-3'!BG172*100</f>
        <v>0</v>
      </c>
      <c r="AJ118" s="441">
        <f>+'PE-3'!BH172*100</f>
        <v>0</v>
      </c>
      <c r="AK118" s="441">
        <f>+'PE-3'!BI172*100</f>
        <v>0</v>
      </c>
      <c r="AL118" s="441">
        <f>+'PE-3'!BJ172*100</f>
        <v>0</v>
      </c>
      <c r="AM118" s="441">
        <f>+'PE-3'!BK172*100</f>
        <v>0</v>
      </c>
      <c r="AN118" s="441">
        <f>+'PE-3'!BL172*100</f>
        <v>0</v>
      </c>
      <c r="AO118" s="441">
        <f>+'PE-3'!BM172*100</f>
        <v>0</v>
      </c>
      <c r="AP118" s="441">
        <f>+'PE-3'!BN172*100</f>
        <v>0</v>
      </c>
      <c r="AQ118" s="441">
        <f>+'PE-3'!BO172*100</f>
        <v>0</v>
      </c>
      <c r="AR118" s="441">
        <f>+'PE-3'!BP172*100</f>
        <v>0</v>
      </c>
      <c r="AS118" s="441">
        <f>+'PE-3'!BQ172*100</f>
        <v>0</v>
      </c>
      <c r="AT118" s="441">
        <f>+'PE-3'!BR172*100</f>
        <v>0</v>
      </c>
      <c r="AU118" s="441">
        <f>+'PE-3'!BS172*100</f>
        <v>0</v>
      </c>
      <c r="AV118" s="441">
        <f>+'PE-3'!BT172*100</f>
        <v>0</v>
      </c>
      <c r="AW118" s="441">
        <f>+'PE-3'!BU172*100</f>
        <v>0</v>
      </c>
      <c r="AX118" s="441">
        <f>+'PE-3'!BV172*100</f>
        <v>0</v>
      </c>
      <c r="AY118" s="441">
        <f>+'PE-3'!BW172*100</f>
        <v>0</v>
      </c>
      <c r="AZ118" s="441">
        <f>+'PE-3'!BX172*100</f>
        <v>0</v>
      </c>
      <c r="BA118" s="441">
        <f>+'PE-3'!BY172*100</f>
        <v>0</v>
      </c>
      <c r="BB118" s="441">
        <f>+'PE-3'!BZ172*100</f>
        <v>0</v>
      </c>
      <c r="BC118" s="441">
        <f>+'PE-3'!CA172*100</f>
        <v>0</v>
      </c>
      <c r="BD118" s="441">
        <f>+'PE-3'!CB172*100</f>
        <v>0</v>
      </c>
      <c r="BE118" s="441">
        <f>+'PE-3'!CC172*100</f>
        <v>0</v>
      </c>
      <c r="BF118" s="441">
        <f>+'PE-3'!CD172*100</f>
        <v>0</v>
      </c>
      <c r="BG118" s="441">
        <f>+'PE-3'!CE172*100</f>
        <v>0</v>
      </c>
      <c r="BH118" s="441">
        <f>+'PE-3'!CF172*100</f>
        <v>0</v>
      </c>
      <c r="BI118" s="441">
        <f>+'PE-3'!CG172*100</f>
        <v>0</v>
      </c>
      <c r="BJ118" s="441">
        <f>+'PE-3'!CH172*100</f>
        <v>0</v>
      </c>
      <c r="BK118" s="441">
        <f>+'PE-3'!CI172*100</f>
        <v>0</v>
      </c>
    </row>
    <row r="119" spans="1:63">
      <c r="A119" s="423" t="str">
        <f>'R-sgp'!A119</f>
        <v/>
      </c>
      <c r="B119" s="423" t="str">
        <f>+'R-sgp'!B119</f>
        <v/>
      </c>
      <c r="C119" s="431" t="str">
        <f>+'R-sgp'!C119</f>
        <v/>
      </c>
      <c r="D119" s="441">
        <f>+'PE-3'!AB173*100</f>
        <v>0</v>
      </c>
      <c r="E119" s="441">
        <f>+'PE-3'!AC173*100</f>
        <v>0</v>
      </c>
      <c r="F119" s="441">
        <f>+'PE-3'!AD173*100</f>
        <v>0</v>
      </c>
      <c r="G119" s="441">
        <f>+'PE-3'!AE173*100</f>
        <v>0</v>
      </c>
      <c r="H119" s="441">
        <f>+'PE-3'!AF173*100</f>
        <v>0</v>
      </c>
      <c r="I119" s="441">
        <f>+'PE-3'!AG173*100</f>
        <v>0</v>
      </c>
      <c r="J119" s="441">
        <f>+'PE-3'!AH173*100</f>
        <v>0</v>
      </c>
      <c r="K119" s="441">
        <f>+'PE-3'!AI173*100</f>
        <v>0</v>
      </c>
      <c r="L119" s="441">
        <f>+'PE-3'!AJ173*100</f>
        <v>0</v>
      </c>
      <c r="M119" s="441">
        <f>+'PE-3'!AK173*100</f>
        <v>0</v>
      </c>
      <c r="N119" s="441">
        <f>+'PE-3'!AL173*100</f>
        <v>0</v>
      </c>
      <c r="O119" s="441">
        <f>+'PE-3'!AM173*100</f>
        <v>0</v>
      </c>
      <c r="P119" s="441">
        <f>+'PE-3'!AN173*100</f>
        <v>0</v>
      </c>
      <c r="Q119" s="441">
        <f>+'PE-3'!AO173*100</f>
        <v>0</v>
      </c>
      <c r="R119" s="441">
        <f>+'PE-3'!AP173*100</f>
        <v>0</v>
      </c>
      <c r="S119" s="441">
        <f>+'PE-3'!AQ173*100</f>
        <v>0</v>
      </c>
      <c r="T119" s="441">
        <f>+'PE-3'!AR173*100</f>
        <v>0</v>
      </c>
      <c r="U119" s="441">
        <f>+'PE-3'!AS173*100</f>
        <v>0</v>
      </c>
      <c r="V119" s="441">
        <f>+'PE-3'!AT173*100</f>
        <v>0</v>
      </c>
      <c r="W119" s="441">
        <f>+'PE-3'!AU173*100</f>
        <v>0</v>
      </c>
      <c r="X119" s="441">
        <f>+'PE-3'!AV173*100</f>
        <v>0</v>
      </c>
      <c r="Y119" s="441">
        <f>+'PE-3'!AW173*100</f>
        <v>0</v>
      </c>
      <c r="Z119" s="441">
        <f>+'PE-3'!AX173*100</f>
        <v>0</v>
      </c>
      <c r="AA119" s="441">
        <f>+'PE-3'!AY173*100</f>
        <v>0</v>
      </c>
      <c r="AB119" s="441">
        <f>+'PE-3'!AZ173*100</f>
        <v>0</v>
      </c>
      <c r="AC119" s="441">
        <f>+'PE-3'!BA173*100</f>
        <v>0</v>
      </c>
      <c r="AD119" s="441">
        <f>+'PE-3'!BB173*100</f>
        <v>0</v>
      </c>
      <c r="AE119" s="441">
        <f>+'PE-3'!BC173*100</f>
        <v>0</v>
      </c>
      <c r="AF119" s="441">
        <f>+'PE-3'!BD173*100</f>
        <v>0</v>
      </c>
      <c r="AG119" s="441">
        <f>+'PE-3'!BE173*100</f>
        <v>0</v>
      </c>
      <c r="AH119" s="441">
        <f>+'PE-3'!BF173*100</f>
        <v>0</v>
      </c>
      <c r="AI119" s="441">
        <f>+'PE-3'!BG173*100</f>
        <v>0</v>
      </c>
      <c r="AJ119" s="441">
        <f>+'PE-3'!BH173*100</f>
        <v>0</v>
      </c>
      <c r="AK119" s="441">
        <f>+'PE-3'!BI173*100</f>
        <v>0</v>
      </c>
      <c r="AL119" s="441">
        <f>+'PE-3'!BJ173*100</f>
        <v>0</v>
      </c>
      <c r="AM119" s="441">
        <f>+'PE-3'!BK173*100</f>
        <v>0</v>
      </c>
      <c r="AN119" s="441">
        <f>+'PE-3'!BL173*100</f>
        <v>0</v>
      </c>
      <c r="AO119" s="441">
        <f>+'PE-3'!BM173*100</f>
        <v>0</v>
      </c>
      <c r="AP119" s="441">
        <f>+'PE-3'!BN173*100</f>
        <v>0</v>
      </c>
      <c r="AQ119" s="441">
        <f>+'PE-3'!BO173*100</f>
        <v>0</v>
      </c>
      <c r="AR119" s="441">
        <f>+'PE-3'!BP173*100</f>
        <v>0</v>
      </c>
      <c r="AS119" s="441">
        <f>+'PE-3'!BQ173*100</f>
        <v>0</v>
      </c>
      <c r="AT119" s="441">
        <f>+'PE-3'!BR173*100</f>
        <v>0</v>
      </c>
      <c r="AU119" s="441">
        <f>+'PE-3'!BS173*100</f>
        <v>0</v>
      </c>
      <c r="AV119" s="441">
        <f>+'PE-3'!BT173*100</f>
        <v>0</v>
      </c>
      <c r="AW119" s="441">
        <f>+'PE-3'!BU173*100</f>
        <v>0</v>
      </c>
      <c r="AX119" s="441">
        <f>+'PE-3'!BV173*100</f>
        <v>0</v>
      </c>
      <c r="AY119" s="441">
        <f>+'PE-3'!BW173*100</f>
        <v>0</v>
      </c>
      <c r="AZ119" s="441">
        <f>+'PE-3'!BX173*100</f>
        <v>0</v>
      </c>
      <c r="BA119" s="441">
        <f>+'PE-3'!BY173*100</f>
        <v>0</v>
      </c>
      <c r="BB119" s="441">
        <f>+'PE-3'!BZ173*100</f>
        <v>0</v>
      </c>
      <c r="BC119" s="441">
        <f>+'PE-3'!CA173*100</f>
        <v>0</v>
      </c>
      <c r="BD119" s="441">
        <f>+'PE-3'!CB173*100</f>
        <v>0</v>
      </c>
      <c r="BE119" s="441">
        <f>+'PE-3'!CC173*100</f>
        <v>0</v>
      </c>
      <c r="BF119" s="441">
        <f>+'PE-3'!CD173*100</f>
        <v>0</v>
      </c>
      <c r="BG119" s="441">
        <f>+'PE-3'!CE173*100</f>
        <v>0</v>
      </c>
      <c r="BH119" s="441">
        <f>+'PE-3'!CF173*100</f>
        <v>0</v>
      </c>
      <c r="BI119" s="441">
        <f>+'PE-3'!CG173*100</f>
        <v>0</v>
      </c>
      <c r="BJ119" s="441">
        <f>+'PE-3'!CH173*100</f>
        <v>0</v>
      </c>
      <c r="BK119" s="441">
        <f>+'PE-3'!CI173*100</f>
        <v>0</v>
      </c>
    </row>
    <row r="120" spans="1:63">
      <c r="A120" s="423" t="str">
        <f>'R-sgp'!A120</f>
        <v/>
      </c>
      <c r="B120" s="423" t="str">
        <f>+'R-sgp'!B120</f>
        <v/>
      </c>
      <c r="C120" s="431" t="str">
        <f>+'R-sgp'!C120</f>
        <v/>
      </c>
      <c r="D120" s="441">
        <f>+'PE-3'!AB174*100</f>
        <v>0</v>
      </c>
      <c r="E120" s="441">
        <f>+'PE-3'!AC174*100</f>
        <v>0</v>
      </c>
      <c r="F120" s="441">
        <f>+'PE-3'!AD174*100</f>
        <v>0</v>
      </c>
      <c r="G120" s="441">
        <f>+'PE-3'!AE174*100</f>
        <v>0</v>
      </c>
      <c r="H120" s="441">
        <f>+'PE-3'!AF174*100</f>
        <v>0</v>
      </c>
      <c r="I120" s="441">
        <f>+'PE-3'!AG174*100</f>
        <v>0</v>
      </c>
      <c r="J120" s="441">
        <f>+'PE-3'!AH174*100</f>
        <v>0</v>
      </c>
      <c r="K120" s="441">
        <f>+'PE-3'!AI174*100</f>
        <v>0</v>
      </c>
      <c r="L120" s="441">
        <f>+'PE-3'!AJ174*100</f>
        <v>0</v>
      </c>
      <c r="M120" s="441">
        <f>+'PE-3'!AK174*100</f>
        <v>0</v>
      </c>
      <c r="N120" s="441">
        <f>+'PE-3'!AL174*100</f>
        <v>0</v>
      </c>
      <c r="O120" s="441">
        <f>+'PE-3'!AM174*100</f>
        <v>0</v>
      </c>
      <c r="P120" s="441">
        <f>+'PE-3'!AN174*100</f>
        <v>0</v>
      </c>
      <c r="Q120" s="441">
        <f>+'PE-3'!AO174*100</f>
        <v>0</v>
      </c>
      <c r="R120" s="441">
        <f>+'PE-3'!AP174*100</f>
        <v>0</v>
      </c>
      <c r="S120" s="441">
        <f>+'PE-3'!AQ174*100</f>
        <v>0</v>
      </c>
      <c r="T120" s="441">
        <f>+'PE-3'!AR174*100</f>
        <v>0</v>
      </c>
      <c r="U120" s="441">
        <f>+'PE-3'!AS174*100</f>
        <v>0</v>
      </c>
      <c r="V120" s="441">
        <f>+'PE-3'!AT174*100</f>
        <v>0</v>
      </c>
      <c r="W120" s="441">
        <f>+'PE-3'!AU174*100</f>
        <v>0</v>
      </c>
      <c r="X120" s="441">
        <f>+'PE-3'!AV174*100</f>
        <v>0</v>
      </c>
      <c r="Y120" s="441">
        <f>+'PE-3'!AW174*100</f>
        <v>0</v>
      </c>
      <c r="Z120" s="441">
        <f>+'PE-3'!AX174*100</f>
        <v>0</v>
      </c>
      <c r="AA120" s="441">
        <f>+'PE-3'!AY174*100</f>
        <v>0</v>
      </c>
      <c r="AB120" s="441">
        <f>+'PE-3'!AZ174*100</f>
        <v>0</v>
      </c>
      <c r="AC120" s="441">
        <f>+'PE-3'!BA174*100</f>
        <v>0</v>
      </c>
      <c r="AD120" s="441">
        <f>+'PE-3'!BB174*100</f>
        <v>0</v>
      </c>
      <c r="AE120" s="441">
        <f>+'PE-3'!BC174*100</f>
        <v>0</v>
      </c>
      <c r="AF120" s="441">
        <f>+'PE-3'!BD174*100</f>
        <v>0</v>
      </c>
      <c r="AG120" s="441">
        <f>+'PE-3'!BE174*100</f>
        <v>0</v>
      </c>
      <c r="AH120" s="441">
        <f>+'PE-3'!BF174*100</f>
        <v>0</v>
      </c>
      <c r="AI120" s="441">
        <f>+'PE-3'!BG174*100</f>
        <v>0</v>
      </c>
      <c r="AJ120" s="441">
        <f>+'PE-3'!BH174*100</f>
        <v>0</v>
      </c>
      <c r="AK120" s="441">
        <f>+'PE-3'!BI174*100</f>
        <v>0</v>
      </c>
      <c r="AL120" s="441">
        <f>+'PE-3'!BJ174*100</f>
        <v>0</v>
      </c>
      <c r="AM120" s="441">
        <f>+'PE-3'!BK174*100</f>
        <v>0</v>
      </c>
      <c r="AN120" s="441">
        <f>+'PE-3'!BL174*100</f>
        <v>0</v>
      </c>
      <c r="AO120" s="441">
        <f>+'PE-3'!BM174*100</f>
        <v>0</v>
      </c>
      <c r="AP120" s="441">
        <f>+'PE-3'!BN174*100</f>
        <v>0</v>
      </c>
      <c r="AQ120" s="441">
        <f>+'PE-3'!BO174*100</f>
        <v>0</v>
      </c>
      <c r="AR120" s="441">
        <f>+'PE-3'!BP174*100</f>
        <v>0</v>
      </c>
      <c r="AS120" s="441">
        <f>+'PE-3'!BQ174*100</f>
        <v>0</v>
      </c>
      <c r="AT120" s="441">
        <f>+'PE-3'!BR174*100</f>
        <v>0</v>
      </c>
      <c r="AU120" s="441">
        <f>+'PE-3'!BS174*100</f>
        <v>0</v>
      </c>
      <c r="AV120" s="441">
        <f>+'PE-3'!BT174*100</f>
        <v>0</v>
      </c>
      <c r="AW120" s="441">
        <f>+'PE-3'!BU174*100</f>
        <v>0</v>
      </c>
      <c r="AX120" s="441">
        <f>+'PE-3'!BV174*100</f>
        <v>0</v>
      </c>
      <c r="AY120" s="441">
        <f>+'PE-3'!BW174*100</f>
        <v>0</v>
      </c>
      <c r="AZ120" s="441">
        <f>+'PE-3'!BX174*100</f>
        <v>0</v>
      </c>
      <c r="BA120" s="441">
        <f>+'PE-3'!BY174*100</f>
        <v>0</v>
      </c>
      <c r="BB120" s="441">
        <f>+'PE-3'!BZ174*100</f>
        <v>0</v>
      </c>
      <c r="BC120" s="441">
        <f>+'PE-3'!CA174*100</f>
        <v>0</v>
      </c>
      <c r="BD120" s="441">
        <f>+'PE-3'!CB174*100</f>
        <v>0</v>
      </c>
      <c r="BE120" s="441">
        <f>+'PE-3'!CC174*100</f>
        <v>0</v>
      </c>
      <c r="BF120" s="441">
        <f>+'PE-3'!CD174*100</f>
        <v>0</v>
      </c>
      <c r="BG120" s="441">
        <f>+'PE-3'!CE174*100</f>
        <v>0</v>
      </c>
      <c r="BH120" s="441">
        <f>+'PE-3'!CF174*100</f>
        <v>0</v>
      </c>
      <c r="BI120" s="441">
        <f>+'PE-3'!CG174*100</f>
        <v>0</v>
      </c>
      <c r="BJ120" s="441">
        <f>+'PE-3'!CH174*100</f>
        <v>0</v>
      </c>
      <c r="BK120" s="441">
        <f>+'PE-3'!CI174*100</f>
        <v>0</v>
      </c>
    </row>
    <row r="121" spans="1:63">
      <c r="A121" s="423" t="str">
        <f>'R-sgp'!A121</f>
        <v/>
      </c>
      <c r="B121" s="423" t="str">
        <f>+'R-sgp'!B121</f>
        <v/>
      </c>
      <c r="C121" s="431" t="str">
        <f>+'R-sgp'!C121</f>
        <v/>
      </c>
      <c r="D121" s="441">
        <f>+'PE-3'!AB175*100</f>
        <v>0</v>
      </c>
      <c r="E121" s="441">
        <f>+'PE-3'!AC175*100</f>
        <v>0</v>
      </c>
      <c r="F121" s="441">
        <f>+'PE-3'!AD175*100</f>
        <v>0</v>
      </c>
      <c r="G121" s="441">
        <f>+'PE-3'!AE175*100</f>
        <v>0</v>
      </c>
      <c r="H121" s="441">
        <f>+'PE-3'!AF175*100</f>
        <v>0</v>
      </c>
      <c r="I121" s="441">
        <f>+'PE-3'!AG175*100</f>
        <v>0</v>
      </c>
      <c r="J121" s="441">
        <f>+'PE-3'!AH175*100</f>
        <v>0</v>
      </c>
      <c r="K121" s="441">
        <f>+'PE-3'!AI175*100</f>
        <v>0</v>
      </c>
      <c r="L121" s="441">
        <f>+'PE-3'!AJ175*100</f>
        <v>0</v>
      </c>
      <c r="M121" s="441">
        <f>+'PE-3'!AK175*100</f>
        <v>0</v>
      </c>
      <c r="N121" s="441">
        <f>+'PE-3'!AL175*100</f>
        <v>0</v>
      </c>
      <c r="O121" s="441">
        <f>+'PE-3'!AM175*100</f>
        <v>0</v>
      </c>
      <c r="P121" s="441">
        <f>+'PE-3'!AN175*100</f>
        <v>0</v>
      </c>
      <c r="Q121" s="441">
        <f>+'PE-3'!AO175*100</f>
        <v>0</v>
      </c>
      <c r="R121" s="441">
        <f>+'PE-3'!AP175*100</f>
        <v>0</v>
      </c>
      <c r="S121" s="441">
        <f>+'PE-3'!AQ175*100</f>
        <v>0</v>
      </c>
      <c r="T121" s="441">
        <f>+'PE-3'!AR175*100</f>
        <v>0</v>
      </c>
      <c r="U121" s="441">
        <f>+'PE-3'!AS175*100</f>
        <v>0</v>
      </c>
      <c r="V121" s="441">
        <f>+'PE-3'!AT175*100</f>
        <v>0</v>
      </c>
      <c r="W121" s="441">
        <f>+'PE-3'!AU175*100</f>
        <v>0</v>
      </c>
      <c r="X121" s="441">
        <f>+'PE-3'!AV175*100</f>
        <v>0</v>
      </c>
      <c r="Y121" s="441">
        <f>+'PE-3'!AW175*100</f>
        <v>0</v>
      </c>
      <c r="Z121" s="441">
        <f>+'PE-3'!AX175*100</f>
        <v>0</v>
      </c>
      <c r="AA121" s="441">
        <f>+'PE-3'!AY175*100</f>
        <v>0</v>
      </c>
      <c r="AB121" s="441">
        <f>+'PE-3'!AZ175*100</f>
        <v>0</v>
      </c>
      <c r="AC121" s="441">
        <f>+'PE-3'!BA175*100</f>
        <v>0</v>
      </c>
      <c r="AD121" s="441">
        <f>+'PE-3'!BB175*100</f>
        <v>0</v>
      </c>
      <c r="AE121" s="441">
        <f>+'PE-3'!BC175*100</f>
        <v>0</v>
      </c>
      <c r="AF121" s="441">
        <f>+'PE-3'!BD175*100</f>
        <v>0</v>
      </c>
      <c r="AG121" s="441">
        <f>+'PE-3'!BE175*100</f>
        <v>0</v>
      </c>
      <c r="AH121" s="441">
        <f>+'PE-3'!BF175*100</f>
        <v>0</v>
      </c>
      <c r="AI121" s="441">
        <f>+'PE-3'!BG175*100</f>
        <v>0</v>
      </c>
      <c r="AJ121" s="441">
        <f>+'PE-3'!BH175*100</f>
        <v>0</v>
      </c>
      <c r="AK121" s="441">
        <f>+'PE-3'!BI175*100</f>
        <v>0</v>
      </c>
      <c r="AL121" s="441">
        <f>+'PE-3'!BJ175*100</f>
        <v>0</v>
      </c>
      <c r="AM121" s="441">
        <f>+'PE-3'!BK175*100</f>
        <v>0</v>
      </c>
      <c r="AN121" s="441">
        <f>+'PE-3'!BL175*100</f>
        <v>0</v>
      </c>
      <c r="AO121" s="441">
        <f>+'PE-3'!BM175*100</f>
        <v>0</v>
      </c>
      <c r="AP121" s="441">
        <f>+'PE-3'!BN175*100</f>
        <v>0</v>
      </c>
      <c r="AQ121" s="441">
        <f>+'PE-3'!BO175*100</f>
        <v>0</v>
      </c>
      <c r="AR121" s="441">
        <f>+'PE-3'!BP175*100</f>
        <v>0</v>
      </c>
      <c r="AS121" s="441">
        <f>+'PE-3'!BQ175*100</f>
        <v>0</v>
      </c>
      <c r="AT121" s="441">
        <f>+'PE-3'!BR175*100</f>
        <v>0</v>
      </c>
      <c r="AU121" s="441">
        <f>+'PE-3'!BS175*100</f>
        <v>0</v>
      </c>
      <c r="AV121" s="441">
        <f>+'PE-3'!BT175*100</f>
        <v>0</v>
      </c>
      <c r="AW121" s="441">
        <f>+'PE-3'!BU175*100</f>
        <v>0</v>
      </c>
      <c r="AX121" s="441">
        <f>+'PE-3'!BV175*100</f>
        <v>0</v>
      </c>
      <c r="AY121" s="441">
        <f>+'PE-3'!BW175*100</f>
        <v>0</v>
      </c>
      <c r="AZ121" s="441">
        <f>+'PE-3'!BX175*100</f>
        <v>0</v>
      </c>
      <c r="BA121" s="441">
        <f>+'PE-3'!BY175*100</f>
        <v>0</v>
      </c>
      <c r="BB121" s="441">
        <f>+'PE-3'!BZ175*100</f>
        <v>0</v>
      </c>
      <c r="BC121" s="441">
        <f>+'PE-3'!CA175*100</f>
        <v>0</v>
      </c>
      <c r="BD121" s="441">
        <f>+'PE-3'!CB175*100</f>
        <v>0</v>
      </c>
      <c r="BE121" s="441">
        <f>+'PE-3'!CC175*100</f>
        <v>0</v>
      </c>
      <c r="BF121" s="441">
        <f>+'PE-3'!CD175*100</f>
        <v>0</v>
      </c>
      <c r="BG121" s="441">
        <f>+'PE-3'!CE175*100</f>
        <v>0</v>
      </c>
      <c r="BH121" s="441">
        <f>+'PE-3'!CF175*100</f>
        <v>0</v>
      </c>
      <c r="BI121" s="441">
        <f>+'PE-3'!CG175*100</f>
        <v>0</v>
      </c>
      <c r="BJ121" s="441">
        <f>+'PE-3'!CH175*100</f>
        <v>0</v>
      </c>
      <c r="BK121" s="441">
        <f>+'PE-3'!CI175*100</f>
        <v>0</v>
      </c>
    </row>
    <row r="122" spans="1:63">
      <c r="A122" s="423" t="str">
        <f>'R-sgp'!A122</f>
        <v/>
      </c>
      <c r="B122" s="423" t="str">
        <f>+'R-sgp'!B122</f>
        <v/>
      </c>
      <c r="C122" s="431" t="str">
        <f>+'R-sgp'!C122</f>
        <v/>
      </c>
      <c r="D122" s="441">
        <f>+'PE-3'!AB176*100</f>
        <v>0</v>
      </c>
      <c r="E122" s="441">
        <f>+'PE-3'!AC176*100</f>
        <v>0</v>
      </c>
      <c r="F122" s="441">
        <f>+'PE-3'!AD176*100</f>
        <v>0</v>
      </c>
      <c r="G122" s="441">
        <f>+'PE-3'!AE176*100</f>
        <v>0</v>
      </c>
      <c r="H122" s="441">
        <f>+'PE-3'!AF176*100</f>
        <v>0</v>
      </c>
      <c r="I122" s="441">
        <f>+'PE-3'!AG176*100</f>
        <v>0</v>
      </c>
      <c r="J122" s="441">
        <f>+'PE-3'!AH176*100</f>
        <v>0</v>
      </c>
      <c r="K122" s="441">
        <f>+'PE-3'!AI176*100</f>
        <v>0</v>
      </c>
      <c r="L122" s="441">
        <f>+'PE-3'!AJ176*100</f>
        <v>0</v>
      </c>
      <c r="M122" s="441">
        <f>+'PE-3'!AK176*100</f>
        <v>0</v>
      </c>
      <c r="N122" s="441">
        <f>+'PE-3'!AL176*100</f>
        <v>0</v>
      </c>
      <c r="O122" s="441">
        <f>+'PE-3'!AM176*100</f>
        <v>0</v>
      </c>
      <c r="P122" s="441">
        <f>+'PE-3'!AN176*100</f>
        <v>0</v>
      </c>
      <c r="Q122" s="441">
        <f>+'PE-3'!AO176*100</f>
        <v>0</v>
      </c>
      <c r="R122" s="441">
        <f>+'PE-3'!AP176*100</f>
        <v>0</v>
      </c>
      <c r="S122" s="441">
        <f>+'PE-3'!AQ176*100</f>
        <v>0</v>
      </c>
      <c r="T122" s="441">
        <f>+'PE-3'!AR176*100</f>
        <v>0</v>
      </c>
      <c r="U122" s="441">
        <f>+'PE-3'!AS176*100</f>
        <v>0</v>
      </c>
      <c r="V122" s="441">
        <f>+'PE-3'!AT176*100</f>
        <v>0</v>
      </c>
      <c r="W122" s="441">
        <f>+'PE-3'!AU176*100</f>
        <v>0</v>
      </c>
      <c r="X122" s="441">
        <f>+'PE-3'!AV176*100</f>
        <v>0</v>
      </c>
      <c r="Y122" s="441">
        <f>+'PE-3'!AW176*100</f>
        <v>0</v>
      </c>
      <c r="Z122" s="441">
        <f>+'PE-3'!AX176*100</f>
        <v>0</v>
      </c>
      <c r="AA122" s="441">
        <f>+'PE-3'!AY176*100</f>
        <v>0</v>
      </c>
      <c r="AB122" s="441">
        <f>+'PE-3'!AZ176*100</f>
        <v>0</v>
      </c>
      <c r="AC122" s="441">
        <f>+'PE-3'!BA176*100</f>
        <v>0</v>
      </c>
      <c r="AD122" s="441">
        <f>+'PE-3'!BB176*100</f>
        <v>0</v>
      </c>
      <c r="AE122" s="441">
        <f>+'PE-3'!BC176*100</f>
        <v>0</v>
      </c>
      <c r="AF122" s="441">
        <f>+'PE-3'!BD176*100</f>
        <v>0</v>
      </c>
      <c r="AG122" s="441">
        <f>+'PE-3'!BE176*100</f>
        <v>0</v>
      </c>
      <c r="AH122" s="441">
        <f>+'PE-3'!BF176*100</f>
        <v>0</v>
      </c>
      <c r="AI122" s="441">
        <f>+'PE-3'!BG176*100</f>
        <v>0</v>
      </c>
      <c r="AJ122" s="441">
        <f>+'PE-3'!BH176*100</f>
        <v>0</v>
      </c>
      <c r="AK122" s="441">
        <f>+'PE-3'!BI176*100</f>
        <v>0</v>
      </c>
      <c r="AL122" s="441">
        <f>+'PE-3'!BJ176*100</f>
        <v>0</v>
      </c>
      <c r="AM122" s="441">
        <f>+'PE-3'!BK176*100</f>
        <v>0</v>
      </c>
      <c r="AN122" s="441">
        <f>+'PE-3'!BL176*100</f>
        <v>0</v>
      </c>
      <c r="AO122" s="441">
        <f>+'PE-3'!BM176*100</f>
        <v>0</v>
      </c>
      <c r="AP122" s="441">
        <f>+'PE-3'!BN176*100</f>
        <v>0</v>
      </c>
      <c r="AQ122" s="441">
        <f>+'PE-3'!BO176*100</f>
        <v>0</v>
      </c>
      <c r="AR122" s="441">
        <f>+'PE-3'!BP176*100</f>
        <v>0</v>
      </c>
      <c r="AS122" s="441">
        <f>+'PE-3'!BQ176*100</f>
        <v>0</v>
      </c>
      <c r="AT122" s="441">
        <f>+'PE-3'!BR176*100</f>
        <v>0</v>
      </c>
      <c r="AU122" s="441">
        <f>+'PE-3'!BS176*100</f>
        <v>0</v>
      </c>
      <c r="AV122" s="441">
        <f>+'PE-3'!BT176*100</f>
        <v>0</v>
      </c>
      <c r="AW122" s="441">
        <f>+'PE-3'!BU176*100</f>
        <v>0</v>
      </c>
      <c r="AX122" s="441">
        <f>+'PE-3'!BV176*100</f>
        <v>0</v>
      </c>
      <c r="AY122" s="441">
        <f>+'PE-3'!BW176*100</f>
        <v>0</v>
      </c>
      <c r="AZ122" s="441">
        <f>+'PE-3'!BX176*100</f>
        <v>0</v>
      </c>
      <c r="BA122" s="441">
        <f>+'PE-3'!BY176*100</f>
        <v>0</v>
      </c>
      <c r="BB122" s="441">
        <f>+'PE-3'!BZ176*100</f>
        <v>0</v>
      </c>
      <c r="BC122" s="441">
        <f>+'PE-3'!CA176*100</f>
        <v>0</v>
      </c>
      <c r="BD122" s="441">
        <f>+'PE-3'!CB176*100</f>
        <v>0</v>
      </c>
      <c r="BE122" s="441">
        <f>+'PE-3'!CC176*100</f>
        <v>0</v>
      </c>
      <c r="BF122" s="441">
        <f>+'PE-3'!CD176*100</f>
        <v>0</v>
      </c>
      <c r="BG122" s="441">
        <f>+'PE-3'!CE176*100</f>
        <v>0</v>
      </c>
      <c r="BH122" s="441">
        <f>+'PE-3'!CF176*100</f>
        <v>0</v>
      </c>
      <c r="BI122" s="441">
        <f>+'PE-3'!CG176*100</f>
        <v>0</v>
      </c>
      <c r="BJ122" s="441">
        <f>+'PE-3'!CH176*100</f>
        <v>0</v>
      </c>
      <c r="BK122" s="441">
        <f>+'PE-3'!CI176*100</f>
        <v>0</v>
      </c>
    </row>
    <row r="123" spans="1:63">
      <c r="A123" s="423" t="str">
        <f>'R-sgp'!A123</f>
        <v/>
      </c>
      <c r="B123" s="423" t="str">
        <f>+'R-sgp'!B123</f>
        <v/>
      </c>
      <c r="C123" s="431" t="str">
        <f>+'R-sgp'!C123</f>
        <v/>
      </c>
      <c r="D123" s="441">
        <f>+'PE-3'!AB177*100</f>
        <v>0</v>
      </c>
      <c r="E123" s="441">
        <f>+'PE-3'!AC177*100</f>
        <v>0</v>
      </c>
      <c r="F123" s="441">
        <f>+'PE-3'!AD177*100</f>
        <v>0</v>
      </c>
      <c r="G123" s="441">
        <f>+'PE-3'!AE177*100</f>
        <v>0</v>
      </c>
      <c r="H123" s="441">
        <f>+'PE-3'!AF177*100</f>
        <v>0</v>
      </c>
      <c r="I123" s="441">
        <f>+'PE-3'!AG177*100</f>
        <v>0</v>
      </c>
      <c r="J123" s="441">
        <f>+'PE-3'!AH177*100</f>
        <v>0</v>
      </c>
      <c r="K123" s="441">
        <f>+'PE-3'!AI177*100</f>
        <v>0</v>
      </c>
      <c r="L123" s="441">
        <f>+'PE-3'!AJ177*100</f>
        <v>0</v>
      </c>
      <c r="M123" s="441">
        <f>+'PE-3'!AK177*100</f>
        <v>0</v>
      </c>
      <c r="N123" s="441">
        <f>+'PE-3'!AL177*100</f>
        <v>0</v>
      </c>
      <c r="O123" s="441">
        <f>+'PE-3'!AM177*100</f>
        <v>0</v>
      </c>
      <c r="P123" s="441">
        <f>+'PE-3'!AN177*100</f>
        <v>0</v>
      </c>
      <c r="Q123" s="441">
        <f>+'PE-3'!AO177*100</f>
        <v>0</v>
      </c>
      <c r="R123" s="441">
        <f>+'PE-3'!AP177*100</f>
        <v>0</v>
      </c>
      <c r="S123" s="441">
        <f>+'PE-3'!AQ177*100</f>
        <v>0</v>
      </c>
      <c r="T123" s="441">
        <f>+'PE-3'!AR177*100</f>
        <v>0</v>
      </c>
      <c r="U123" s="441">
        <f>+'PE-3'!AS177*100</f>
        <v>0</v>
      </c>
      <c r="V123" s="441">
        <f>+'PE-3'!AT177*100</f>
        <v>0</v>
      </c>
      <c r="W123" s="441">
        <f>+'PE-3'!AU177*100</f>
        <v>0</v>
      </c>
      <c r="X123" s="441">
        <f>+'PE-3'!AV177*100</f>
        <v>0</v>
      </c>
      <c r="Y123" s="441">
        <f>+'PE-3'!AW177*100</f>
        <v>0</v>
      </c>
      <c r="Z123" s="441">
        <f>+'PE-3'!AX177*100</f>
        <v>0</v>
      </c>
      <c r="AA123" s="441">
        <f>+'PE-3'!AY177*100</f>
        <v>0</v>
      </c>
      <c r="AB123" s="441">
        <f>+'PE-3'!AZ177*100</f>
        <v>0</v>
      </c>
      <c r="AC123" s="441">
        <f>+'PE-3'!BA177*100</f>
        <v>0</v>
      </c>
      <c r="AD123" s="441">
        <f>+'PE-3'!BB177*100</f>
        <v>0</v>
      </c>
      <c r="AE123" s="441">
        <f>+'PE-3'!BC177*100</f>
        <v>0</v>
      </c>
      <c r="AF123" s="441">
        <f>+'PE-3'!BD177*100</f>
        <v>0</v>
      </c>
      <c r="AG123" s="441">
        <f>+'PE-3'!BE177*100</f>
        <v>0</v>
      </c>
      <c r="AH123" s="441">
        <f>+'PE-3'!BF177*100</f>
        <v>0</v>
      </c>
      <c r="AI123" s="441">
        <f>+'PE-3'!BG177*100</f>
        <v>0</v>
      </c>
      <c r="AJ123" s="441">
        <f>+'PE-3'!BH177*100</f>
        <v>0</v>
      </c>
      <c r="AK123" s="441">
        <f>+'PE-3'!BI177*100</f>
        <v>0</v>
      </c>
      <c r="AL123" s="441">
        <f>+'PE-3'!BJ177*100</f>
        <v>0</v>
      </c>
      <c r="AM123" s="441">
        <f>+'PE-3'!BK177*100</f>
        <v>0</v>
      </c>
      <c r="AN123" s="441">
        <f>+'PE-3'!BL177*100</f>
        <v>0</v>
      </c>
      <c r="AO123" s="441">
        <f>+'PE-3'!BM177*100</f>
        <v>0</v>
      </c>
      <c r="AP123" s="441">
        <f>+'PE-3'!BN177*100</f>
        <v>0</v>
      </c>
      <c r="AQ123" s="441">
        <f>+'PE-3'!BO177*100</f>
        <v>0</v>
      </c>
      <c r="AR123" s="441">
        <f>+'PE-3'!BP177*100</f>
        <v>0</v>
      </c>
      <c r="AS123" s="441">
        <f>+'PE-3'!BQ177*100</f>
        <v>0</v>
      </c>
      <c r="AT123" s="441">
        <f>+'PE-3'!BR177*100</f>
        <v>0</v>
      </c>
      <c r="AU123" s="441">
        <f>+'PE-3'!BS177*100</f>
        <v>0</v>
      </c>
      <c r="AV123" s="441">
        <f>+'PE-3'!BT177*100</f>
        <v>0</v>
      </c>
      <c r="AW123" s="441">
        <f>+'PE-3'!BU177*100</f>
        <v>0</v>
      </c>
      <c r="AX123" s="441">
        <f>+'PE-3'!BV177*100</f>
        <v>0</v>
      </c>
      <c r="AY123" s="441">
        <f>+'PE-3'!BW177*100</f>
        <v>0</v>
      </c>
      <c r="AZ123" s="441">
        <f>+'PE-3'!BX177*100</f>
        <v>0</v>
      </c>
      <c r="BA123" s="441">
        <f>+'PE-3'!BY177*100</f>
        <v>0</v>
      </c>
      <c r="BB123" s="441">
        <f>+'PE-3'!BZ177*100</f>
        <v>0</v>
      </c>
      <c r="BC123" s="441">
        <f>+'PE-3'!CA177*100</f>
        <v>0</v>
      </c>
      <c r="BD123" s="441">
        <f>+'PE-3'!CB177*100</f>
        <v>0</v>
      </c>
      <c r="BE123" s="441">
        <f>+'PE-3'!CC177*100</f>
        <v>0</v>
      </c>
      <c r="BF123" s="441">
        <f>+'PE-3'!CD177*100</f>
        <v>0</v>
      </c>
      <c r="BG123" s="441">
        <f>+'PE-3'!CE177*100</f>
        <v>0</v>
      </c>
      <c r="BH123" s="441">
        <f>+'PE-3'!CF177*100</f>
        <v>0</v>
      </c>
      <c r="BI123" s="441">
        <f>+'PE-3'!CG177*100</f>
        <v>0</v>
      </c>
      <c r="BJ123" s="441">
        <f>+'PE-3'!CH177*100</f>
        <v>0</v>
      </c>
      <c r="BK123" s="441">
        <f>+'PE-3'!CI177*100</f>
        <v>0</v>
      </c>
    </row>
    <row r="124" spans="1:63">
      <c r="A124" s="423" t="str">
        <f>'R-sgp'!A124</f>
        <v/>
      </c>
      <c r="B124" s="423" t="str">
        <f>+'R-sgp'!B124</f>
        <v/>
      </c>
      <c r="C124" s="431" t="str">
        <f>+'R-sgp'!C124</f>
        <v/>
      </c>
      <c r="D124" s="441">
        <f>+'PE-3'!AB178*100</f>
        <v>0</v>
      </c>
      <c r="E124" s="441">
        <f>+'PE-3'!AC178*100</f>
        <v>0</v>
      </c>
      <c r="F124" s="441">
        <f>+'PE-3'!AD178*100</f>
        <v>0</v>
      </c>
      <c r="G124" s="441">
        <f>+'PE-3'!AE178*100</f>
        <v>0</v>
      </c>
      <c r="H124" s="441">
        <f>+'PE-3'!AF178*100</f>
        <v>0</v>
      </c>
      <c r="I124" s="441">
        <f>+'PE-3'!AG178*100</f>
        <v>0</v>
      </c>
      <c r="J124" s="441">
        <f>+'PE-3'!AH178*100</f>
        <v>0</v>
      </c>
      <c r="K124" s="441">
        <f>+'PE-3'!AI178*100</f>
        <v>0</v>
      </c>
      <c r="L124" s="441">
        <f>+'PE-3'!AJ178*100</f>
        <v>0</v>
      </c>
      <c r="M124" s="441">
        <f>+'PE-3'!AK178*100</f>
        <v>0</v>
      </c>
      <c r="N124" s="441">
        <f>+'PE-3'!AL178*100</f>
        <v>0</v>
      </c>
      <c r="O124" s="441">
        <f>+'PE-3'!AM178*100</f>
        <v>0</v>
      </c>
      <c r="P124" s="441">
        <f>+'PE-3'!AN178*100</f>
        <v>0</v>
      </c>
      <c r="Q124" s="441">
        <f>+'PE-3'!AO178*100</f>
        <v>0</v>
      </c>
      <c r="R124" s="441">
        <f>+'PE-3'!AP178*100</f>
        <v>0</v>
      </c>
      <c r="S124" s="441">
        <f>+'PE-3'!AQ178*100</f>
        <v>0</v>
      </c>
      <c r="T124" s="441">
        <f>+'PE-3'!AR178*100</f>
        <v>0</v>
      </c>
      <c r="U124" s="441">
        <f>+'PE-3'!AS178*100</f>
        <v>0</v>
      </c>
      <c r="V124" s="441">
        <f>+'PE-3'!AT178*100</f>
        <v>0</v>
      </c>
      <c r="W124" s="441">
        <f>+'PE-3'!AU178*100</f>
        <v>0</v>
      </c>
      <c r="X124" s="441">
        <f>+'PE-3'!AV178*100</f>
        <v>0</v>
      </c>
      <c r="Y124" s="441">
        <f>+'PE-3'!AW178*100</f>
        <v>0</v>
      </c>
      <c r="Z124" s="441">
        <f>+'PE-3'!AX178*100</f>
        <v>0</v>
      </c>
      <c r="AA124" s="441">
        <f>+'PE-3'!AY178*100</f>
        <v>0</v>
      </c>
      <c r="AB124" s="441">
        <f>+'PE-3'!AZ178*100</f>
        <v>0</v>
      </c>
      <c r="AC124" s="441">
        <f>+'PE-3'!BA178*100</f>
        <v>0</v>
      </c>
      <c r="AD124" s="441">
        <f>+'PE-3'!BB178*100</f>
        <v>0</v>
      </c>
      <c r="AE124" s="441">
        <f>+'PE-3'!BC178*100</f>
        <v>0</v>
      </c>
      <c r="AF124" s="441">
        <f>+'PE-3'!BD178*100</f>
        <v>0</v>
      </c>
      <c r="AG124" s="441">
        <f>+'PE-3'!BE178*100</f>
        <v>0</v>
      </c>
      <c r="AH124" s="441">
        <f>+'PE-3'!BF178*100</f>
        <v>0</v>
      </c>
      <c r="AI124" s="441">
        <f>+'PE-3'!BG178*100</f>
        <v>0</v>
      </c>
      <c r="AJ124" s="441">
        <f>+'PE-3'!BH178*100</f>
        <v>0</v>
      </c>
      <c r="AK124" s="441">
        <f>+'PE-3'!BI178*100</f>
        <v>0</v>
      </c>
      <c r="AL124" s="441">
        <f>+'PE-3'!BJ178*100</f>
        <v>0</v>
      </c>
      <c r="AM124" s="441">
        <f>+'PE-3'!BK178*100</f>
        <v>0</v>
      </c>
      <c r="AN124" s="441">
        <f>+'PE-3'!BL178*100</f>
        <v>0</v>
      </c>
      <c r="AO124" s="441">
        <f>+'PE-3'!BM178*100</f>
        <v>0</v>
      </c>
      <c r="AP124" s="441">
        <f>+'PE-3'!BN178*100</f>
        <v>0</v>
      </c>
      <c r="AQ124" s="441">
        <f>+'PE-3'!BO178*100</f>
        <v>0</v>
      </c>
      <c r="AR124" s="441">
        <f>+'PE-3'!BP178*100</f>
        <v>0</v>
      </c>
      <c r="AS124" s="441">
        <f>+'PE-3'!BQ178*100</f>
        <v>0</v>
      </c>
      <c r="AT124" s="441">
        <f>+'PE-3'!BR178*100</f>
        <v>0</v>
      </c>
      <c r="AU124" s="441">
        <f>+'PE-3'!BS178*100</f>
        <v>0</v>
      </c>
      <c r="AV124" s="441">
        <f>+'PE-3'!BT178*100</f>
        <v>0</v>
      </c>
      <c r="AW124" s="441">
        <f>+'PE-3'!BU178*100</f>
        <v>0</v>
      </c>
      <c r="AX124" s="441">
        <f>+'PE-3'!BV178*100</f>
        <v>0</v>
      </c>
      <c r="AY124" s="441">
        <f>+'PE-3'!BW178*100</f>
        <v>0</v>
      </c>
      <c r="AZ124" s="441">
        <f>+'PE-3'!BX178*100</f>
        <v>0</v>
      </c>
      <c r="BA124" s="441">
        <f>+'PE-3'!BY178*100</f>
        <v>0</v>
      </c>
      <c r="BB124" s="441">
        <f>+'PE-3'!BZ178*100</f>
        <v>0</v>
      </c>
      <c r="BC124" s="441">
        <f>+'PE-3'!CA178*100</f>
        <v>0</v>
      </c>
      <c r="BD124" s="441">
        <f>+'PE-3'!CB178*100</f>
        <v>0</v>
      </c>
      <c r="BE124" s="441">
        <f>+'PE-3'!CC178*100</f>
        <v>0</v>
      </c>
      <c r="BF124" s="441">
        <f>+'PE-3'!CD178*100</f>
        <v>0</v>
      </c>
      <c r="BG124" s="441">
        <f>+'PE-3'!CE178*100</f>
        <v>0</v>
      </c>
      <c r="BH124" s="441">
        <f>+'PE-3'!CF178*100</f>
        <v>0</v>
      </c>
      <c r="BI124" s="441">
        <f>+'PE-3'!CG178*100</f>
        <v>0</v>
      </c>
      <c r="BJ124" s="441">
        <f>+'PE-3'!CH178*100</f>
        <v>0</v>
      </c>
      <c r="BK124" s="441">
        <f>+'PE-3'!CI178*100</f>
        <v>0</v>
      </c>
    </row>
    <row r="125" spans="1:63">
      <c r="A125" s="423" t="str">
        <f>'R-sgp'!A125</f>
        <v/>
      </c>
      <c r="B125" s="423" t="str">
        <f>+'R-sgp'!B125</f>
        <v/>
      </c>
      <c r="C125" s="431" t="str">
        <f>+'R-sgp'!C125</f>
        <v/>
      </c>
      <c r="D125" s="441">
        <f>+'PE-3'!AB179*100</f>
        <v>0</v>
      </c>
      <c r="E125" s="441">
        <f>+'PE-3'!AC179*100</f>
        <v>0</v>
      </c>
      <c r="F125" s="441">
        <f>+'PE-3'!AD179*100</f>
        <v>0</v>
      </c>
      <c r="G125" s="441">
        <f>+'PE-3'!AE179*100</f>
        <v>0</v>
      </c>
      <c r="H125" s="441">
        <f>+'PE-3'!AF179*100</f>
        <v>0</v>
      </c>
      <c r="I125" s="441">
        <f>+'PE-3'!AG179*100</f>
        <v>0</v>
      </c>
      <c r="J125" s="441">
        <f>+'PE-3'!AH179*100</f>
        <v>0</v>
      </c>
      <c r="K125" s="441">
        <f>+'PE-3'!AI179*100</f>
        <v>0</v>
      </c>
      <c r="L125" s="441">
        <f>+'PE-3'!AJ179*100</f>
        <v>0</v>
      </c>
      <c r="M125" s="441">
        <f>+'PE-3'!AK179*100</f>
        <v>0</v>
      </c>
      <c r="N125" s="441">
        <f>+'PE-3'!AL179*100</f>
        <v>0</v>
      </c>
      <c r="O125" s="441">
        <f>+'PE-3'!AM179*100</f>
        <v>0</v>
      </c>
      <c r="P125" s="441">
        <f>+'PE-3'!AN179*100</f>
        <v>0</v>
      </c>
      <c r="Q125" s="441">
        <f>+'PE-3'!AO179*100</f>
        <v>0</v>
      </c>
      <c r="R125" s="441">
        <f>+'PE-3'!AP179*100</f>
        <v>0</v>
      </c>
      <c r="S125" s="441">
        <f>+'PE-3'!AQ179*100</f>
        <v>0</v>
      </c>
      <c r="T125" s="441">
        <f>+'PE-3'!AR179*100</f>
        <v>0</v>
      </c>
      <c r="U125" s="441">
        <f>+'PE-3'!AS179*100</f>
        <v>0</v>
      </c>
      <c r="V125" s="441">
        <f>+'PE-3'!AT179*100</f>
        <v>0</v>
      </c>
      <c r="W125" s="441">
        <f>+'PE-3'!AU179*100</f>
        <v>0</v>
      </c>
      <c r="X125" s="441">
        <f>+'PE-3'!AV179*100</f>
        <v>0</v>
      </c>
      <c r="Y125" s="441">
        <f>+'PE-3'!AW179*100</f>
        <v>0</v>
      </c>
      <c r="Z125" s="441">
        <f>+'PE-3'!AX179*100</f>
        <v>0</v>
      </c>
      <c r="AA125" s="441">
        <f>+'PE-3'!AY179*100</f>
        <v>0</v>
      </c>
      <c r="AB125" s="441">
        <f>+'PE-3'!AZ179*100</f>
        <v>0</v>
      </c>
      <c r="AC125" s="441">
        <f>+'PE-3'!BA179*100</f>
        <v>0</v>
      </c>
      <c r="AD125" s="441">
        <f>+'PE-3'!BB179*100</f>
        <v>0</v>
      </c>
      <c r="AE125" s="441">
        <f>+'PE-3'!BC179*100</f>
        <v>0</v>
      </c>
      <c r="AF125" s="441">
        <f>+'PE-3'!BD179*100</f>
        <v>0</v>
      </c>
      <c r="AG125" s="441">
        <f>+'PE-3'!BE179*100</f>
        <v>0</v>
      </c>
      <c r="AH125" s="441">
        <f>+'PE-3'!BF179*100</f>
        <v>0</v>
      </c>
      <c r="AI125" s="441">
        <f>+'PE-3'!BG179*100</f>
        <v>0</v>
      </c>
      <c r="AJ125" s="441">
        <f>+'PE-3'!BH179*100</f>
        <v>0</v>
      </c>
      <c r="AK125" s="441">
        <f>+'PE-3'!BI179*100</f>
        <v>0</v>
      </c>
      <c r="AL125" s="441">
        <f>+'PE-3'!BJ179*100</f>
        <v>0</v>
      </c>
      <c r="AM125" s="441">
        <f>+'PE-3'!BK179*100</f>
        <v>0</v>
      </c>
      <c r="AN125" s="441">
        <f>+'PE-3'!BL179*100</f>
        <v>0</v>
      </c>
      <c r="AO125" s="441">
        <f>+'PE-3'!BM179*100</f>
        <v>0</v>
      </c>
      <c r="AP125" s="441">
        <f>+'PE-3'!BN179*100</f>
        <v>0</v>
      </c>
      <c r="AQ125" s="441">
        <f>+'PE-3'!BO179*100</f>
        <v>0</v>
      </c>
      <c r="AR125" s="441">
        <f>+'PE-3'!BP179*100</f>
        <v>0</v>
      </c>
      <c r="AS125" s="441">
        <f>+'PE-3'!BQ179*100</f>
        <v>0</v>
      </c>
      <c r="AT125" s="441">
        <f>+'PE-3'!BR179*100</f>
        <v>0</v>
      </c>
      <c r="AU125" s="441">
        <f>+'PE-3'!BS179*100</f>
        <v>0</v>
      </c>
      <c r="AV125" s="441">
        <f>+'PE-3'!BT179*100</f>
        <v>0</v>
      </c>
      <c r="AW125" s="441">
        <f>+'PE-3'!BU179*100</f>
        <v>0</v>
      </c>
      <c r="AX125" s="441">
        <f>+'PE-3'!BV179*100</f>
        <v>0</v>
      </c>
      <c r="AY125" s="441">
        <f>+'PE-3'!BW179*100</f>
        <v>0</v>
      </c>
      <c r="AZ125" s="441">
        <f>+'PE-3'!BX179*100</f>
        <v>0</v>
      </c>
      <c r="BA125" s="441">
        <f>+'PE-3'!BY179*100</f>
        <v>0</v>
      </c>
      <c r="BB125" s="441">
        <f>+'PE-3'!BZ179*100</f>
        <v>0</v>
      </c>
      <c r="BC125" s="441">
        <f>+'PE-3'!CA179*100</f>
        <v>0</v>
      </c>
      <c r="BD125" s="441">
        <f>+'PE-3'!CB179*100</f>
        <v>0</v>
      </c>
      <c r="BE125" s="441">
        <f>+'PE-3'!CC179*100</f>
        <v>0</v>
      </c>
      <c r="BF125" s="441">
        <f>+'PE-3'!CD179*100</f>
        <v>0</v>
      </c>
      <c r="BG125" s="441">
        <f>+'PE-3'!CE179*100</f>
        <v>0</v>
      </c>
      <c r="BH125" s="441">
        <f>+'PE-3'!CF179*100</f>
        <v>0</v>
      </c>
      <c r="BI125" s="441">
        <f>+'PE-3'!CG179*100</f>
        <v>0</v>
      </c>
      <c r="BJ125" s="441">
        <f>+'PE-3'!CH179*100</f>
        <v>0</v>
      </c>
      <c r="BK125" s="441">
        <f>+'PE-3'!CI179*100</f>
        <v>0</v>
      </c>
    </row>
    <row r="126" spans="1:63">
      <c r="A126" s="423" t="str">
        <f>'R-sgp'!A126</f>
        <v/>
      </c>
      <c r="B126" s="423" t="str">
        <f>+'R-sgp'!B126</f>
        <v/>
      </c>
      <c r="C126" s="431" t="str">
        <f>+'R-sgp'!C126</f>
        <v/>
      </c>
      <c r="D126" s="441">
        <f>+'PE-3'!AB180*100</f>
        <v>0</v>
      </c>
      <c r="E126" s="441">
        <f>+'PE-3'!AC180*100</f>
        <v>0</v>
      </c>
      <c r="F126" s="441">
        <f>+'PE-3'!AD180*100</f>
        <v>0</v>
      </c>
      <c r="G126" s="441">
        <f>+'PE-3'!AE180*100</f>
        <v>0</v>
      </c>
      <c r="H126" s="441">
        <f>+'PE-3'!AF180*100</f>
        <v>0</v>
      </c>
      <c r="I126" s="441">
        <f>+'PE-3'!AG180*100</f>
        <v>0</v>
      </c>
      <c r="J126" s="441">
        <f>+'PE-3'!AH180*100</f>
        <v>0</v>
      </c>
      <c r="K126" s="441">
        <f>+'PE-3'!AI180*100</f>
        <v>0</v>
      </c>
      <c r="L126" s="441">
        <f>+'PE-3'!AJ180*100</f>
        <v>0</v>
      </c>
      <c r="M126" s="441">
        <f>+'PE-3'!AK180*100</f>
        <v>0</v>
      </c>
      <c r="N126" s="441">
        <f>+'PE-3'!AL180*100</f>
        <v>0</v>
      </c>
      <c r="O126" s="441">
        <f>+'PE-3'!AM180*100</f>
        <v>0</v>
      </c>
      <c r="P126" s="441">
        <f>+'PE-3'!AN180*100</f>
        <v>0</v>
      </c>
      <c r="Q126" s="441">
        <f>+'PE-3'!AO180*100</f>
        <v>0</v>
      </c>
      <c r="R126" s="441">
        <f>+'PE-3'!AP180*100</f>
        <v>0</v>
      </c>
      <c r="S126" s="441">
        <f>+'PE-3'!AQ180*100</f>
        <v>0</v>
      </c>
      <c r="T126" s="441">
        <f>+'PE-3'!AR180*100</f>
        <v>0</v>
      </c>
      <c r="U126" s="441">
        <f>+'PE-3'!AS180*100</f>
        <v>0</v>
      </c>
      <c r="V126" s="441">
        <f>+'PE-3'!AT180*100</f>
        <v>0</v>
      </c>
      <c r="W126" s="441">
        <f>+'PE-3'!AU180*100</f>
        <v>0</v>
      </c>
      <c r="X126" s="441">
        <f>+'PE-3'!AV180*100</f>
        <v>0</v>
      </c>
      <c r="Y126" s="441">
        <f>+'PE-3'!AW180*100</f>
        <v>0</v>
      </c>
      <c r="Z126" s="441">
        <f>+'PE-3'!AX180*100</f>
        <v>0</v>
      </c>
      <c r="AA126" s="441">
        <f>+'PE-3'!AY180*100</f>
        <v>0</v>
      </c>
      <c r="AB126" s="441">
        <f>+'PE-3'!AZ180*100</f>
        <v>0</v>
      </c>
      <c r="AC126" s="441">
        <f>+'PE-3'!BA180*100</f>
        <v>0</v>
      </c>
      <c r="AD126" s="441">
        <f>+'PE-3'!BB180*100</f>
        <v>0</v>
      </c>
      <c r="AE126" s="441">
        <f>+'PE-3'!BC180*100</f>
        <v>0</v>
      </c>
      <c r="AF126" s="441">
        <f>+'PE-3'!BD180*100</f>
        <v>0</v>
      </c>
      <c r="AG126" s="441">
        <f>+'PE-3'!BE180*100</f>
        <v>0</v>
      </c>
      <c r="AH126" s="441">
        <f>+'PE-3'!BF180*100</f>
        <v>0</v>
      </c>
      <c r="AI126" s="441">
        <f>+'PE-3'!BG180*100</f>
        <v>0</v>
      </c>
      <c r="AJ126" s="441">
        <f>+'PE-3'!BH180*100</f>
        <v>0</v>
      </c>
      <c r="AK126" s="441">
        <f>+'PE-3'!BI180*100</f>
        <v>0</v>
      </c>
      <c r="AL126" s="441">
        <f>+'PE-3'!BJ180*100</f>
        <v>0</v>
      </c>
      <c r="AM126" s="441">
        <f>+'PE-3'!BK180*100</f>
        <v>0</v>
      </c>
      <c r="AN126" s="441">
        <f>+'PE-3'!BL180*100</f>
        <v>0</v>
      </c>
      <c r="AO126" s="441">
        <f>+'PE-3'!BM180*100</f>
        <v>0</v>
      </c>
      <c r="AP126" s="441">
        <f>+'PE-3'!BN180*100</f>
        <v>0</v>
      </c>
      <c r="AQ126" s="441">
        <f>+'PE-3'!BO180*100</f>
        <v>0</v>
      </c>
      <c r="AR126" s="441">
        <f>+'PE-3'!BP180*100</f>
        <v>0</v>
      </c>
      <c r="AS126" s="441">
        <f>+'PE-3'!BQ180*100</f>
        <v>0</v>
      </c>
      <c r="AT126" s="441">
        <f>+'PE-3'!BR180*100</f>
        <v>0</v>
      </c>
      <c r="AU126" s="441">
        <f>+'PE-3'!BS180*100</f>
        <v>0</v>
      </c>
      <c r="AV126" s="441">
        <f>+'PE-3'!BT180*100</f>
        <v>0</v>
      </c>
      <c r="AW126" s="441">
        <f>+'PE-3'!BU180*100</f>
        <v>0</v>
      </c>
      <c r="AX126" s="441">
        <f>+'PE-3'!BV180*100</f>
        <v>0</v>
      </c>
      <c r="AY126" s="441">
        <f>+'PE-3'!BW180*100</f>
        <v>0</v>
      </c>
      <c r="AZ126" s="441">
        <f>+'PE-3'!BX180*100</f>
        <v>0</v>
      </c>
      <c r="BA126" s="441">
        <f>+'PE-3'!BY180*100</f>
        <v>0</v>
      </c>
      <c r="BB126" s="441">
        <f>+'PE-3'!BZ180*100</f>
        <v>0</v>
      </c>
      <c r="BC126" s="441">
        <f>+'PE-3'!CA180*100</f>
        <v>0</v>
      </c>
      <c r="BD126" s="441">
        <f>+'PE-3'!CB180*100</f>
        <v>0</v>
      </c>
      <c r="BE126" s="441">
        <f>+'PE-3'!CC180*100</f>
        <v>0</v>
      </c>
      <c r="BF126" s="441">
        <f>+'PE-3'!CD180*100</f>
        <v>0</v>
      </c>
      <c r="BG126" s="441">
        <f>+'PE-3'!CE180*100</f>
        <v>0</v>
      </c>
      <c r="BH126" s="441">
        <f>+'PE-3'!CF180*100</f>
        <v>0</v>
      </c>
      <c r="BI126" s="441">
        <f>+'PE-3'!CG180*100</f>
        <v>0</v>
      </c>
      <c r="BJ126" s="441">
        <f>+'PE-3'!CH180*100</f>
        <v>0</v>
      </c>
      <c r="BK126" s="441">
        <f>+'PE-3'!CI180*100</f>
        <v>0</v>
      </c>
    </row>
    <row r="127" spans="1:63">
      <c r="A127" s="423" t="str">
        <f>'R-sgp'!A127</f>
        <v/>
      </c>
      <c r="B127" s="423" t="str">
        <f>+'R-sgp'!B127</f>
        <v/>
      </c>
      <c r="C127" s="431" t="str">
        <f>+'R-sgp'!C127</f>
        <v/>
      </c>
      <c r="D127" s="441">
        <f>+'PE-3'!AB181*100</f>
        <v>0</v>
      </c>
      <c r="E127" s="441">
        <f>+'PE-3'!AC181*100</f>
        <v>0</v>
      </c>
      <c r="F127" s="441">
        <f>+'PE-3'!AD181*100</f>
        <v>0</v>
      </c>
      <c r="G127" s="441">
        <f>+'PE-3'!AE181*100</f>
        <v>0</v>
      </c>
      <c r="H127" s="441">
        <f>+'PE-3'!AF181*100</f>
        <v>0</v>
      </c>
      <c r="I127" s="441">
        <f>+'PE-3'!AG181*100</f>
        <v>0</v>
      </c>
      <c r="J127" s="441">
        <f>+'PE-3'!AH181*100</f>
        <v>0</v>
      </c>
      <c r="K127" s="441">
        <f>+'PE-3'!AI181*100</f>
        <v>0</v>
      </c>
      <c r="L127" s="441">
        <f>+'PE-3'!AJ181*100</f>
        <v>0</v>
      </c>
      <c r="M127" s="441">
        <f>+'PE-3'!AK181*100</f>
        <v>0</v>
      </c>
      <c r="N127" s="441">
        <f>+'PE-3'!AL181*100</f>
        <v>0</v>
      </c>
      <c r="O127" s="441">
        <f>+'PE-3'!AM181*100</f>
        <v>0</v>
      </c>
      <c r="P127" s="441">
        <f>+'PE-3'!AN181*100</f>
        <v>0</v>
      </c>
      <c r="Q127" s="441">
        <f>+'PE-3'!AO181*100</f>
        <v>0</v>
      </c>
      <c r="R127" s="441">
        <f>+'PE-3'!AP181*100</f>
        <v>0</v>
      </c>
      <c r="S127" s="441">
        <f>+'PE-3'!AQ181*100</f>
        <v>0</v>
      </c>
      <c r="T127" s="441">
        <f>+'PE-3'!AR181*100</f>
        <v>0</v>
      </c>
      <c r="U127" s="441">
        <f>+'PE-3'!AS181*100</f>
        <v>0</v>
      </c>
      <c r="V127" s="441">
        <f>+'PE-3'!AT181*100</f>
        <v>0</v>
      </c>
      <c r="W127" s="441">
        <f>+'PE-3'!AU181*100</f>
        <v>0</v>
      </c>
      <c r="X127" s="441">
        <f>+'PE-3'!AV181*100</f>
        <v>0</v>
      </c>
      <c r="Y127" s="441">
        <f>+'PE-3'!AW181*100</f>
        <v>0</v>
      </c>
      <c r="Z127" s="441">
        <f>+'PE-3'!AX181*100</f>
        <v>0</v>
      </c>
      <c r="AA127" s="441">
        <f>+'PE-3'!AY181*100</f>
        <v>0</v>
      </c>
      <c r="AB127" s="441">
        <f>+'PE-3'!AZ181*100</f>
        <v>0</v>
      </c>
      <c r="AC127" s="441">
        <f>+'PE-3'!BA181*100</f>
        <v>0</v>
      </c>
      <c r="AD127" s="441">
        <f>+'PE-3'!BB181*100</f>
        <v>0</v>
      </c>
      <c r="AE127" s="441">
        <f>+'PE-3'!BC181*100</f>
        <v>0</v>
      </c>
      <c r="AF127" s="441">
        <f>+'PE-3'!BD181*100</f>
        <v>0</v>
      </c>
      <c r="AG127" s="441">
        <f>+'PE-3'!BE181*100</f>
        <v>0</v>
      </c>
      <c r="AH127" s="441">
        <f>+'PE-3'!BF181*100</f>
        <v>0</v>
      </c>
      <c r="AI127" s="441">
        <f>+'PE-3'!BG181*100</f>
        <v>0</v>
      </c>
      <c r="AJ127" s="441">
        <f>+'PE-3'!BH181*100</f>
        <v>0</v>
      </c>
      <c r="AK127" s="441">
        <f>+'PE-3'!BI181*100</f>
        <v>0</v>
      </c>
      <c r="AL127" s="441">
        <f>+'PE-3'!BJ181*100</f>
        <v>0</v>
      </c>
      <c r="AM127" s="441">
        <f>+'PE-3'!BK181*100</f>
        <v>0</v>
      </c>
      <c r="AN127" s="441">
        <f>+'PE-3'!BL181*100</f>
        <v>0</v>
      </c>
      <c r="AO127" s="441">
        <f>+'PE-3'!BM181*100</f>
        <v>0</v>
      </c>
      <c r="AP127" s="441">
        <f>+'PE-3'!BN181*100</f>
        <v>0</v>
      </c>
      <c r="AQ127" s="441">
        <f>+'PE-3'!BO181*100</f>
        <v>0</v>
      </c>
      <c r="AR127" s="441">
        <f>+'PE-3'!BP181*100</f>
        <v>0</v>
      </c>
      <c r="AS127" s="441">
        <f>+'PE-3'!BQ181*100</f>
        <v>0</v>
      </c>
      <c r="AT127" s="441">
        <f>+'PE-3'!BR181*100</f>
        <v>0</v>
      </c>
      <c r="AU127" s="441">
        <f>+'PE-3'!BS181*100</f>
        <v>0</v>
      </c>
      <c r="AV127" s="441">
        <f>+'PE-3'!BT181*100</f>
        <v>0</v>
      </c>
      <c r="AW127" s="441">
        <f>+'PE-3'!BU181*100</f>
        <v>0</v>
      </c>
      <c r="AX127" s="441">
        <f>+'PE-3'!BV181*100</f>
        <v>0</v>
      </c>
      <c r="AY127" s="441">
        <f>+'PE-3'!BW181*100</f>
        <v>0</v>
      </c>
      <c r="AZ127" s="441">
        <f>+'PE-3'!BX181*100</f>
        <v>0</v>
      </c>
      <c r="BA127" s="441">
        <f>+'PE-3'!BY181*100</f>
        <v>0</v>
      </c>
      <c r="BB127" s="441">
        <f>+'PE-3'!BZ181*100</f>
        <v>0</v>
      </c>
      <c r="BC127" s="441">
        <f>+'PE-3'!CA181*100</f>
        <v>0</v>
      </c>
      <c r="BD127" s="441">
        <f>+'PE-3'!CB181*100</f>
        <v>0</v>
      </c>
      <c r="BE127" s="441">
        <f>+'PE-3'!CC181*100</f>
        <v>0</v>
      </c>
      <c r="BF127" s="441">
        <f>+'PE-3'!CD181*100</f>
        <v>0</v>
      </c>
      <c r="BG127" s="441">
        <f>+'PE-3'!CE181*100</f>
        <v>0</v>
      </c>
      <c r="BH127" s="441">
        <f>+'PE-3'!CF181*100</f>
        <v>0</v>
      </c>
      <c r="BI127" s="441">
        <f>+'PE-3'!CG181*100</f>
        <v>0</v>
      </c>
      <c r="BJ127" s="441">
        <f>+'PE-3'!CH181*100</f>
        <v>0</v>
      </c>
      <c r="BK127" s="441">
        <f>+'PE-3'!CI181*100</f>
        <v>0</v>
      </c>
    </row>
    <row r="128" spans="1:63">
      <c r="A128" s="423" t="str">
        <f>'R-sgp'!A128</f>
        <v/>
      </c>
      <c r="B128" s="423" t="str">
        <f>+'R-sgp'!B128</f>
        <v/>
      </c>
      <c r="C128" s="431" t="str">
        <f>+'R-sgp'!C128</f>
        <v/>
      </c>
      <c r="D128" s="441">
        <f>+'PE-3'!AB182*100</f>
        <v>0</v>
      </c>
      <c r="E128" s="441">
        <f>+'PE-3'!AC182*100</f>
        <v>0</v>
      </c>
      <c r="F128" s="441">
        <f>+'PE-3'!AD182*100</f>
        <v>0</v>
      </c>
      <c r="G128" s="441">
        <f>+'PE-3'!AE182*100</f>
        <v>0</v>
      </c>
      <c r="H128" s="441">
        <f>+'PE-3'!AF182*100</f>
        <v>0</v>
      </c>
      <c r="I128" s="441">
        <f>+'PE-3'!AG182*100</f>
        <v>0</v>
      </c>
      <c r="J128" s="441">
        <f>+'PE-3'!AH182*100</f>
        <v>0</v>
      </c>
      <c r="K128" s="441">
        <f>+'PE-3'!AI182*100</f>
        <v>0</v>
      </c>
      <c r="L128" s="441">
        <f>+'PE-3'!AJ182*100</f>
        <v>0</v>
      </c>
      <c r="M128" s="441">
        <f>+'PE-3'!AK182*100</f>
        <v>0</v>
      </c>
      <c r="N128" s="441">
        <f>+'PE-3'!AL182*100</f>
        <v>0</v>
      </c>
      <c r="O128" s="441">
        <f>+'PE-3'!AM182*100</f>
        <v>0</v>
      </c>
      <c r="P128" s="441">
        <f>+'PE-3'!AN182*100</f>
        <v>0</v>
      </c>
      <c r="Q128" s="441">
        <f>+'PE-3'!AO182*100</f>
        <v>0</v>
      </c>
      <c r="R128" s="441">
        <f>+'PE-3'!AP182*100</f>
        <v>0</v>
      </c>
      <c r="S128" s="441">
        <f>+'PE-3'!AQ182*100</f>
        <v>0</v>
      </c>
      <c r="T128" s="441">
        <f>+'PE-3'!AR182*100</f>
        <v>0</v>
      </c>
      <c r="U128" s="441">
        <f>+'PE-3'!AS182*100</f>
        <v>0</v>
      </c>
      <c r="V128" s="441">
        <f>+'PE-3'!AT182*100</f>
        <v>0</v>
      </c>
      <c r="W128" s="441">
        <f>+'PE-3'!AU182*100</f>
        <v>0</v>
      </c>
      <c r="X128" s="441">
        <f>+'PE-3'!AV182*100</f>
        <v>0</v>
      </c>
      <c r="Y128" s="441">
        <f>+'PE-3'!AW182*100</f>
        <v>0</v>
      </c>
      <c r="Z128" s="441">
        <f>+'PE-3'!AX182*100</f>
        <v>0</v>
      </c>
      <c r="AA128" s="441">
        <f>+'PE-3'!AY182*100</f>
        <v>0</v>
      </c>
      <c r="AB128" s="441">
        <f>+'PE-3'!AZ182*100</f>
        <v>0</v>
      </c>
      <c r="AC128" s="441">
        <f>+'PE-3'!BA182*100</f>
        <v>0</v>
      </c>
      <c r="AD128" s="441">
        <f>+'PE-3'!BB182*100</f>
        <v>0</v>
      </c>
      <c r="AE128" s="441">
        <f>+'PE-3'!BC182*100</f>
        <v>0</v>
      </c>
      <c r="AF128" s="441">
        <f>+'PE-3'!BD182*100</f>
        <v>0</v>
      </c>
      <c r="AG128" s="441">
        <f>+'PE-3'!BE182*100</f>
        <v>0</v>
      </c>
      <c r="AH128" s="441">
        <f>+'PE-3'!BF182*100</f>
        <v>0</v>
      </c>
      <c r="AI128" s="441">
        <f>+'PE-3'!BG182*100</f>
        <v>0</v>
      </c>
      <c r="AJ128" s="441">
        <f>+'PE-3'!BH182*100</f>
        <v>0</v>
      </c>
      <c r="AK128" s="441">
        <f>+'PE-3'!BI182*100</f>
        <v>0</v>
      </c>
      <c r="AL128" s="441">
        <f>+'PE-3'!BJ182*100</f>
        <v>0</v>
      </c>
      <c r="AM128" s="441">
        <f>+'PE-3'!BK182*100</f>
        <v>0</v>
      </c>
      <c r="AN128" s="441">
        <f>+'PE-3'!BL182*100</f>
        <v>0</v>
      </c>
      <c r="AO128" s="441">
        <f>+'PE-3'!BM182*100</f>
        <v>0</v>
      </c>
      <c r="AP128" s="441">
        <f>+'PE-3'!BN182*100</f>
        <v>0</v>
      </c>
      <c r="AQ128" s="441">
        <f>+'PE-3'!BO182*100</f>
        <v>0</v>
      </c>
      <c r="AR128" s="441">
        <f>+'PE-3'!BP182*100</f>
        <v>0</v>
      </c>
      <c r="AS128" s="441">
        <f>+'PE-3'!BQ182*100</f>
        <v>0</v>
      </c>
      <c r="AT128" s="441">
        <f>+'PE-3'!BR182*100</f>
        <v>0</v>
      </c>
      <c r="AU128" s="441">
        <f>+'PE-3'!BS182*100</f>
        <v>0</v>
      </c>
      <c r="AV128" s="441">
        <f>+'PE-3'!BT182*100</f>
        <v>0</v>
      </c>
      <c r="AW128" s="441">
        <f>+'PE-3'!BU182*100</f>
        <v>0</v>
      </c>
      <c r="AX128" s="441">
        <f>+'PE-3'!BV182*100</f>
        <v>0</v>
      </c>
      <c r="AY128" s="441">
        <f>+'PE-3'!BW182*100</f>
        <v>0</v>
      </c>
      <c r="AZ128" s="441">
        <f>+'PE-3'!BX182*100</f>
        <v>0</v>
      </c>
      <c r="BA128" s="441">
        <f>+'PE-3'!BY182*100</f>
        <v>0</v>
      </c>
      <c r="BB128" s="441">
        <f>+'PE-3'!BZ182*100</f>
        <v>0</v>
      </c>
      <c r="BC128" s="441">
        <f>+'PE-3'!CA182*100</f>
        <v>0</v>
      </c>
      <c r="BD128" s="441">
        <f>+'PE-3'!CB182*100</f>
        <v>0</v>
      </c>
      <c r="BE128" s="441">
        <f>+'PE-3'!CC182*100</f>
        <v>0</v>
      </c>
      <c r="BF128" s="441">
        <f>+'PE-3'!CD182*100</f>
        <v>0</v>
      </c>
      <c r="BG128" s="441">
        <f>+'PE-3'!CE182*100</f>
        <v>0</v>
      </c>
      <c r="BH128" s="441">
        <f>+'PE-3'!CF182*100</f>
        <v>0</v>
      </c>
      <c r="BI128" s="441">
        <f>+'PE-3'!CG182*100</f>
        <v>0</v>
      </c>
      <c r="BJ128" s="441">
        <f>+'PE-3'!CH182*100</f>
        <v>0</v>
      </c>
      <c r="BK128" s="441">
        <f>+'PE-3'!CI182*100</f>
        <v>0</v>
      </c>
    </row>
    <row r="129" spans="1:63">
      <c r="A129" s="423" t="str">
        <f>'R-sgp'!A129</f>
        <v/>
      </c>
      <c r="B129" s="423" t="str">
        <f>+'R-sgp'!B129</f>
        <v/>
      </c>
      <c r="C129" s="431" t="str">
        <f>+'R-sgp'!C129</f>
        <v/>
      </c>
      <c r="D129" s="441">
        <f>+'PE-3'!AB183*100</f>
        <v>0</v>
      </c>
      <c r="E129" s="441">
        <f>+'PE-3'!AC183*100</f>
        <v>0</v>
      </c>
      <c r="F129" s="441">
        <f>+'PE-3'!AD183*100</f>
        <v>0</v>
      </c>
      <c r="G129" s="441">
        <f>+'PE-3'!AE183*100</f>
        <v>0</v>
      </c>
      <c r="H129" s="441">
        <f>+'PE-3'!AF183*100</f>
        <v>0</v>
      </c>
      <c r="I129" s="441">
        <f>+'PE-3'!AG183*100</f>
        <v>0</v>
      </c>
      <c r="J129" s="441">
        <f>+'PE-3'!AH183*100</f>
        <v>0</v>
      </c>
      <c r="K129" s="441">
        <f>+'PE-3'!AI183*100</f>
        <v>0</v>
      </c>
      <c r="L129" s="441">
        <f>+'PE-3'!AJ183*100</f>
        <v>0</v>
      </c>
      <c r="M129" s="441">
        <f>+'PE-3'!AK183*100</f>
        <v>0</v>
      </c>
      <c r="N129" s="441">
        <f>+'PE-3'!AL183*100</f>
        <v>0</v>
      </c>
      <c r="O129" s="441">
        <f>+'PE-3'!AM183*100</f>
        <v>0</v>
      </c>
      <c r="P129" s="441">
        <f>+'PE-3'!AN183*100</f>
        <v>0</v>
      </c>
      <c r="Q129" s="441">
        <f>+'PE-3'!AO183*100</f>
        <v>0</v>
      </c>
      <c r="R129" s="441">
        <f>+'PE-3'!AP183*100</f>
        <v>0</v>
      </c>
      <c r="S129" s="441">
        <f>+'PE-3'!AQ183*100</f>
        <v>0</v>
      </c>
      <c r="T129" s="441">
        <f>+'PE-3'!AR183*100</f>
        <v>0</v>
      </c>
      <c r="U129" s="441">
        <f>+'PE-3'!AS183*100</f>
        <v>0</v>
      </c>
      <c r="V129" s="441">
        <f>+'PE-3'!AT183*100</f>
        <v>0</v>
      </c>
      <c r="W129" s="441">
        <f>+'PE-3'!AU183*100</f>
        <v>0</v>
      </c>
      <c r="X129" s="441">
        <f>+'PE-3'!AV183*100</f>
        <v>0</v>
      </c>
      <c r="Y129" s="441">
        <f>+'PE-3'!AW183*100</f>
        <v>0</v>
      </c>
      <c r="Z129" s="441">
        <f>+'PE-3'!AX183*100</f>
        <v>0</v>
      </c>
      <c r="AA129" s="441">
        <f>+'PE-3'!AY183*100</f>
        <v>0</v>
      </c>
      <c r="AB129" s="441">
        <f>+'PE-3'!AZ183*100</f>
        <v>0</v>
      </c>
      <c r="AC129" s="441">
        <f>+'PE-3'!BA183*100</f>
        <v>0</v>
      </c>
      <c r="AD129" s="441">
        <f>+'PE-3'!BB183*100</f>
        <v>0</v>
      </c>
      <c r="AE129" s="441">
        <f>+'PE-3'!BC183*100</f>
        <v>0</v>
      </c>
      <c r="AF129" s="441">
        <f>+'PE-3'!BD183*100</f>
        <v>0</v>
      </c>
      <c r="AG129" s="441">
        <f>+'PE-3'!BE183*100</f>
        <v>0</v>
      </c>
      <c r="AH129" s="441">
        <f>+'PE-3'!BF183*100</f>
        <v>0</v>
      </c>
      <c r="AI129" s="441">
        <f>+'PE-3'!BG183*100</f>
        <v>0</v>
      </c>
      <c r="AJ129" s="441">
        <f>+'PE-3'!BH183*100</f>
        <v>0</v>
      </c>
      <c r="AK129" s="441">
        <f>+'PE-3'!BI183*100</f>
        <v>0</v>
      </c>
      <c r="AL129" s="441">
        <f>+'PE-3'!BJ183*100</f>
        <v>0</v>
      </c>
      <c r="AM129" s="441">
        <f>+'PE-3'!BK183*100</f>
        <v>0</v>
      </c>
      <c r="AN129" s="441">
        <f>+'PE-3'!BL183*100</f>
        <v>0</v>
      </c>
      <c r="AO129" s="441">
        <f>+'PE-3'!BM183*100</f>
        <v>0</v>
      </c>
      <c r="AP129" s="441">
        <f>+'PE-3'!BN183*100</f>
        <v>0</v>
      </c>
      <c r="AQ129" s="441">
        <f>+'PE-3'!BO183*100</f>
        <v>0</v>
      </c>
      <c r="AR129" s="441">
        <f>+'PE-3'!BP183*100</f>
        <v>0</v>
      </c>
      <c r="AS129" s="441">
        <f>+'PE-3'!BQ183*100</f>
        <v>0</v>
      </c>
      <c r="AT129" s="441">
        <f>+'PE-3'!BR183*100</f>
        <v>0</v>
      </c>
      <c r="AU129" s="441">
        <f>+'PE-3'!BS183*100</f>
        <v>0</v>
      </c>
      <c r="AV129" s="441">
        <f>+'PE-3'!BT183*100</f>
        <v>0</v>
      </c>
      <c r="AW129" s="441">
        <f>+'PE-3'!BU183*100</f>
        <v>0</v>
      </c>
      <c r="AX129" s="441">
        <f>+'PE-3'!BV183*100</f>
        <v>0</v>
      </c>
      <c r="AY129" s="441">
        <f>+'PE-3'!BW183*100</f>
        <v>0</v>
      </c>
      <c r="AZ129" s="441">
        <f>+'PE-3'!BX183*100</f>
        <v>0</v>
      </c>
      <c r="BA129" s="441">
        <f>+'PE-3'!BY183*100</f>
        <v>0</v>
      </c>
      <c r="BB129" s="441">
        <f>+'PE-3'!BZ183*100</f>
        <v>0</v>
      </c>
      <c r="BC129" s="441">
        <f>+'PE-3'!CA183*100</f>
        <v>0</v>
      </c>
      <c r="BD129" s="441">
        <f>+'PE-3'!CB183*100</f>
        <v>0</v>
      </c>
      <c r="BE129" s="441">
        <f>+'PE-3'!CC183*100</f>
        <v>0</v>
      </c>
      <c r="BF129" s="441">
        <f>+'PE-3'!CD183*100</f>
        <v>0</v>
      </c>
      <c r="BG129" s="441">
        <f>+'PE-3'!CE183*100</f>
        <v>0</v>
      </c>
      <c r="BH129" s="441">
        <f>+'PE-3'!CF183*100</f>
        <v>0</v>
      </c>
      <c r="BI129" s="441">
        <f>+'PE-3'!CG183*100</f>
        <v>0</v>
      </c>
      <c r="BJ129" s="441">
        <f>+'PE-3'!CH183*100</f>
        <v>0</v>
      </c>
      <c r="BK129" s="441">
        <f>+'PE-3'!CI183*100</f>
        <v>0</v>
      </c>
    </row>
    <row r="130" spans="1:63">
      <c r="A130" s="423" t="str">
        <f>'R-sgp'!A130</f>
        <v/>
      </c>
      <c r="B130" s="423" t="str">
        <f>+'R-sgp'!B130</f>
        <v/>
      </c>
      <c r="C130" s="431" t="str">
        <f>+'R-sgp'!C130</f>
        <v/>
      </c>
      <c r="D130" s="441">
        <f>+'PE-3'!AB184*100</f>
        <v>0</v>
      </c>
      <c r="E130" s="441">
        <f>+'PE-3'!AC184*100</f>
        <v>0</v>
      </c>
      <c r="F130" s="441">
        <f>+'PE-3'!AD184*100</f>
        <v>0</v>
      </c>
      <c r="G130" s="441">
        <f>+'PE-3'!AE184*100</f>
        <v>0</v>
      </c>
      <c r="H130" s="441">
        <f>+'PE-3'!AF184*100</f>
        <v>0</v>
      </c>
      <c r="I130" s="441">
        <f>+'PE-3'!AG184*100</f>
        <v>0</v>
      </c>
      <c r="J130" s="441">
        <f>+'PE-3'!AH184*100</f>
        <v>0</v>
      </c>
      <c r="K130" s="441">
        <f>+'PE-3'!AI184*100</f>
        <v>0</v>
      </c>
      <c r="L130" s="441">
        <f>+'PE-3'!AJ184*100</f>
        <v>0</v>
      </c>
      <c r="M130" s="441">
        <f>+'PE-3'!AK184*100</f>
        <v>0</v>
      </c>
      <c r="N130" s="441">
        <f>+'PE-3'!AL184*100</f>
        <v>0</v>
      </c>
      <c r="O130" s="441">
        <f>+'PE-3'!AM184*100</f>
        <v>0</v>
      </c>
      <c r="P130" s="441">
        <f>+'PE-3'!AN184*100</f>
        <v>0</v>
      </c>
      <c r="Q130" s="441">
        <f>+'PE-3'!AO184*100</f>
        <v>0</v>
      </c>
      <c r="R130" s="441">
        <f>+'PE-3'!AP184*100</f>
        <v>0</v>
      </c>
      <c r="S130" s="441">
        <f>+'PE-3'!AQ184*100</f>
        <v>0</v>
      </c>
      <c r="T130" s="441">
        <f>+'PE-3'!AR184*100</f>
        <v>0</v>
      </c>
      <c r="U130" s="441">
        <f>+'PE-3'!AS184*100</f>
        <v>0</v>
      </c>
      <c r="V130" s="441">
        <f>+'PE-3'!AT184*100</f>
        <v>0</v>
      </c>
      <c r="W130" s="441">
        <f>+'PE-3'!AU184*100</f>
        <v>0</v>
      </c>
      <c r="X130" s="441">
        <f>+'PE-3'!AV184*100</f>
        <v>0</v>
      </c>
      <c r="Y130" s="441">
        <f>+'PE-3'!AW184*100</f>
        <v>0</v>
      </c>
      <c r="Z130" s="441">
        <f>+'PE-3'!AX184*100</f>
        <v>0</v>
      </c>
      <c r="AA130" s="441">
        <f>+'PE-3'!AY184*100</f>
        <v>0</v>
      </c>
      <c r="AB130" s="441">
        <f>+'PE-3'!AZ184*100</f>
        <v>0</v>
      </c>
      <c r="AC130" s="441">
        <f>+'PE-3'!BA184*100</f>
        <v>0</v>
      </c>
      <c r="AD130" s="441">
        <f>+'PE-3'!BB184*100</f>
        <v>0</v>
      </c>
      <c r="AE130" s="441">
        <f>+'PE-3'!BC184*100</f>
        <v>0</v>
      </c>
      <c r="AF130" s="441">
        <f>+'PE-3'!BD184*100</f>
        <v>0</v>
      </c>
      <c r="AG130" s="441">
        <f>+'PE-3'!BE184*100</f>
        <v>0</v>
      </c>
      <c r="AH130" s="441">
        <f>+'PE-3'!BF184*100</f>
        <v>0</v>
      </c>
      <c r="AI130" s="441">
        <f>+'PE-3'!BG184*100</f>
        <v>0</v>
      </c>
      <c r="AJ130" s="441">
        <f>+'PE-3'!BH184*100</f>
        <v>0</v>
      </c>
      <c r="AK130" s="441">
        <f>+'PE-3'!BI184*100</f>
        <v>0</v>
      </c>
      <c r="AL130" s="441">
        <f>+'PE-3'!BJ184*100</f>
        <v>0</v>
      </c>
      <c r="AM130" s="441">
        <f>+'PE-3'!BK184*100</f>
        <v>0</v>
      </c>
      <c r="AN130" s="441">
        <f>+'PE-3'!BL184*100</f>
        <v>0</v>
      </c>
      <c r="AO130" s="441">
        <f>+'PE-3'!BM184*100</f>
        <v>0</v>
      </c>
      <c r="AP130" s="441">
        <f>+'PE-3'!BN184*100</f>
        <v>0</v>
      </c>
      <c r="AQ130" s="441">
        <f>+'PE-3'!BO184*100</f>
        <v>0</v>
      </c>
      <c r="AR130" s="441">
        <f>+'PE-3'!BP184*100</f>
        <v>0</v>
      </c>
      <c r="AS130" s="441">
        <f>+'PE-3'!BQ184*100</f>
        <v>0</v>
      </c>
      <c r="AT130" s="441">
        <f>+'PE-3'!BR184*100</f>
        <v>0</v>
      </c>
      <c r="AU130" s="441">
        <f>+'PE-3'!BS184*100</f>
        <v>0</v>
      </c>
      <c r="AV130" s="441">
        <f>+'PE-3'!BT184*100</f>
        <v>0</v>
      </c>
      <c r="AW130" s="441">
        <f>+'PE-3'!BU184*100</f>
        <v>0</v>
      </c>
      <c r="AX130" s="441">
        <f>+'PE-3'!BV184*100</f>
        <v>0</v>
      </c>
      <c r="AY130" s="441">
        <f>+'PE-3'!BW184*100</f>
        <v>0</v>
      </c>
      <c r="AZ130" s="441">
        <f>+'PE-3'!BX184*100</f>
        <v>0</v>
      </c>
      <c r="BA130" s="441">
        <f>+'PE-3'!BY184*100</f>
        <v>0</v>
      </c>
      <c r="BB130" s="441">
        <f>+'PE-3'!BZ184*100</f>
        <v>0</v>
      </c>
      <c r="BC130" s="441">
        <f>+'PE-3'!CA184*100</f>
        <v>0</v>
      </c>
      <c r="BD130" s="441">
        <f>+'PE-3'!CB184*100</f>
        <v>0</v>
      </c>
      <c r="BE130" s="441">
        <f>+'PE-3'!CC184*100</f>
        <v>0</v>
      </c>
      <c r="BF130" s="441">
        <f>+'PE-3'!CD184*100</f>
        <v>0</v>
      </c>
      <c r="BG130" s="441">
        <f>+'PE-3'!CE184*100</f>
        <v>0</v>
      </c>
      <c r="BH130" s="441">
        <f>+'PE-3'!CF184*100</f>
        <v>0</v>
      </c>
      <c r="BI130" s="441">
        <f>+'PE-3'!CG184*100</f>
        <v>0</v>
      </c>
      <c r="BJ130" s="441">
        <f>+'PE-3'!CH184*100</f>
        <v>0</v>
      </c>
      <c r="BK130" s="441">
        <f>+'PE-3'!CI184*100</f>
        <v>0</v>
      </c>
    </row>
    <row r="131" spans="1:63">
      <c r="A131" s="423" t="str">
        <f>'R-sgp'!A131</f>
        <v/>
      </c>
      <c r="B131" s="423" t="str">
        <f>+'R-sgp'!B131</f>
        <v/>
      </c>
      <c r="C131" s="431" t="str">
        <f>+'R-sgp'!C131</f>
        <v/>
      </c>
      <c r="D131" s="441">
        <f>+'PE-3'!AB185*100</f>
        <v>0</v>
      </c>
      <c r="E131" s="441">
        <f>+'PE-3'!AC185*100</f>
        <v>0</v>
      </c>
      <c r="F131" s="441">
        <f>+'PE-3'!AD185*100</f>
        <v>0</v>
      </c>
      <c r="G131" s="441">
        <f>+'PE-3'!AE185*100</f>
        <v>0</v>
      </c>
      <c r="H131" s="441">
        <f>+'PE-3'!AF185*100</f>
        <v>0</v>
      </c>
      <c r="I131" s="441">
        <f>+'PE-3'!AG185*100</f>
        <v>0</v>
      </c>
      <c r="J131" s="441">
        <f>+'PE-3'!AH185*100</f>
        <v>0</v>
      </c>
      <c r="K131" s="441">
        <f>+'PE-3'!AI185*100</f>
        <v>0</v>
      </c>
      <c r="L131" s="441">
        <f>+'PE-3'!AJ185*100</f>
        <v>0</v>
      </c>
      <c r="M131" s="441">
        <f>+'PE-3'!AK185*100</f>
        <v>0</v>
      </c>
      <c r="N131" s="441">
        <f>+'PE-3'!AL185*100</f>
        <v>0</v>
      </c>
      <c r="O131" s="441">
        <f>+'PE-3'!AM185*100</f>
        <v>0</v>
      </c>
      <c r="P131" s="441">
        <f>+'PE-3'!AN185*100</f>
        <v>0</v>
      </c>
      <c r="Q131" s="441">
        <f>+'PE-3'!AO185*100</f>
        <v>0</v>
      </c>
      <c r="R131" s="441">
        <f>+'PE-3'!AP185*100</f>
        <v>0</v>
      </c>
      <c r="S131" s="441">
        <f>+'PE-3'!AQ185*100</f>
        <v>0</v>
      </c>
      <c r="T131" s="441">
        <f>+'PE-3'!AR185*100</f>
        <v>0</v>
      </c>
      <c r="U131" s="441">
        <f>+'PE-3'!AS185*100</f>
        <v>0</v>
      </c>
      <c r="V131" s="441">
        <f>+'PE-3'!AT185*100</f>
        <v>0</v>
      </c>
      <c r="W131" s="441">
        <f>+'PE-3'!AU185*100</f>
        <v>0</v>
      </c>
      <c r="X131" s="441">
        <f>+'PE-3'!AV185*100</f>
        <v>0</v>
      </c>
      <c r="Y131" s="441">
        <f>+'PE-3'!AW185*100</f>
        <v>0</v>
      </c>
      <c r="Z131" s="441">
        <f>+'PE-3'!AX185*100</f>
        <v>0</v>
      </c>
      <c r="AA131" s="441">
        <f>+'PE-3'!AY185*100</f>
        <v>0</v>
      </c>
      <c r="AB131" s="441">
        <f>+'PE-3'!AZ185*100</f>
        <v>0</v>
      </c>
      <c r="AC131" s="441">
        <f>+'PE-3'!BA185*100</f>
        <v>0</v>
      </c>
      <c r="AD131" s="441">
        <f>+'PE-3'!BB185*100</f>
        <v>0</v>
      </c>
      <c r="AE131" s="441">
        <f>+'PE-3'!BC185*100</f>
        <v>0</v>
      </c>
      <c r="AF131" s="441">
        <f>+'PE-3'!BD185*100</f>
        <v>0</v>
      </c>
      <c r="AG131" s="441">
        <f>+'PE-3'!BE185*100</f>
        <v>0</v>
      </c>
      <c r="AH131" s="441">
        <f>+'PE-3'!BF185*100</f>
        <v>0</v>
      </c>
      <c r="AI131" s="441">
        <f>+'PE-3'!BG185*100</f>
        <v>0</v>
      </c>
      <c r="AJ131" s="441">
        <f>+'PE-3'!BH185*100</f>
        <v>0</v>
      </c>
      <c r="AK131" s="441">
        <f>+'PE-3'!BI185*100</f>
        <v>0</v>
      </c>
      <c r="AL131" s="441">
        <f>+'PE-3'!BJ185*100</f>
        <v>0</v>
      </c>
      <c r="AM131" s="441">
        <f>+'PE-3'!BK185*100</f>
        <v>0</v>
      </c>
      <c r="AN131" s="441">
        <f>+'PE-3'!BL185*100</f>
        <v>0</v>
      </c>
      <c r="AO131" s="441">
        <f>+'PE-3'!BM185*100</f>
        <v>0</v>
      </c>
      <c r="AP131" s="441">
        <f>+'PE-3'!BN185*100</f>
        <v>0</v>
      </c>
      <c r="AQ131" s="441">
        <f>+'PE-3'!BO185*100</f>
        <v>0</v>
      </c>
      <c r="AR131" s="441">
        <f>+'PE-3'!BP185*100</f>
        <v>0</v>
      </c>
      <c r="AS131" s="441">
        <f>+'PE-3'!BQ185*100</f>
        <v>0</v>
      </c>
      <c r="AT131" s="441">
        <f>+'PE-3'!BR185*100</f>
        <v>0</v>
      </c>
      <c r="AU131" s="441">
        <f>+'PE-3'!BS185*100</f>
        <v>0</v>
      </c>
      <c r="AV131" s="441">
        <f>+'PE-3'!BT185*100</f>
        <v>0</v>
      </c>
      <c r="AW131" s="441">
        <f>+'PE-3'!BU185*100</f>
        <v>0</v>
      </c>
      <c r="AX131" s="441">
        <f>+'PE-3'!BV185*100</f>
        <v>0</v>
      </c>
      <c r="AY131" s="441">
        <f>+'PE-3'!BW185*100</f>
        <v>0</v>
      </c>
      <c r="AZ131" s="441">
        <f>+'PE-3'!BX185*100</f>
        <v>0</v>
      </c>
      <c r="BA131" s="441">
        <f>+'PE-3'!BY185*100</f>
        <v>0</v>
      </c>
      <c r="BB131" s="441">
        <f>+'PE-3'!BZ185*100</f>
        <v>0</v>
      </c>
      <c r="BC131" s="441">
        <f>+'PE-3'!CA185*100</f>
        <v>0</v>
      </c>
      <c r="BD131" s="441">
        <f>+'PE-3'!CB185*100</f>
        <v>0</v>
      </c>
      <c r="BE131" s="441">
        <f>+'PE-3'!CC185*100</f>
        <v>0</v>
      </c>
      <c r="BF131" s="441">
        <f>+'PE-3'!CD185*100</f>
        <v>0</v>
      </c>
      <c r="BG131" s="441">
        <f>+'PE-3'!CE185*100</f>
        <v>0</v>
      </c>
      <c r="BH131" s="441">
        <f>+'PE-3'!CF185*100</f>
        <v>0</v>
      </c>
      <c r="BI131" s="441">
        <f>+'PE-3'!CG185*100</f>
        <v>0</v>
      </c>
      <c r="BJ131" s="441">
        <f>+'PE-3'!CH185*100</f>
        <v>0</v>
      </c>
      <c r="BK131" s="441">
        <f>+'PE-3'!CI185*100</f>
        <v>0</v>
      </c>
    </row>
    <row r="132" spans="1:63">
      <c r="A132" s="423" t="str">
        <f>'R-sgp'!A132</f>
        <v/>
      </c>
      <c r="B132" s="423" t="str">
        <f>+'R-sgp'!B132</f>
        <v/>
      </c>
      <c r="C132" s="431" t="str">
        <f>+'R-sgp'!C132</f>
        <v/>
      </c>
      <c r="D132" s="441">
        <f>+'PE-3'!AB186*100</f>
        <v>0</v>
      </c>
      <c r="E132" s="441">
        <f>+'PE-3'!AC186*100</f>
        <v>0</v>
      </c>
      <c r="F132" s="441">
        <f>+'PE-3'!AD186*100</f>
        <v>0</v>
      </c>
      <c r="G132" s="441">
        <f>+'PE-3'!AE186*100</f>
        <v>0</v>
      </c>
      <c r="H132" s="441">
        <f>+'PE-3'!AF186*100</f>
        <v>0</v>
      </c>
      <c r="I132" s="441">
        <f>+'PE-3'!AG186*100</f>
        <v>0</v>
      </c>
      <c r="J132" s="441">
        <f>+'PE-3'!AH186*100</f>
        <v>0</v>
      </c>
      <c r="K132" s="441">
        <f>+'PE-3'!AI186*100</f>
        <v>0</v>
      </c>
      <c r="L132" s="441">
        <f>+'PE-3'!AJ186*100</f>
        <v>0</v>
      </c>
      <c r="M132" s="441">
        <f>+'PE-3'!AK186*100</f>
        <v>0</v>
      </c>
      <c r="N132" s="441">
        <f>+'PE-3'!AL186*100</f>
        <v>0</v>
      </c>
      <c r="O132" s="441">
        <f>+'PE-3'!AM186*100</f>
        <v>0</v>
      </c>
      <c r="P132" s="441">
        <f>+'PE-3'!AN186*100</f>
        <v>0</v>
      </c>
      <c r="Q132" s="441">
        <f>+'PE-3'!AO186*100</f>
        <v>0</v>
      </c>
      <c r="R132" s="441">
        <f>+'PE-3'!AP186*100</f>
        <v>0</v>
      </c>
      <c r="S132" s="441">
        <f>+'PE-3'!AQ186*100</f>
        <v>0</v>
      </c>
      <c r="T132" s="441">
        <f>+'PE-3'!AR186*100</f>
        <v>0</v>
      </c>
      <c r="U132" s="441">
        <f>+'PE-3'!AS186*100</f>
        <v>0</v>
      </c>
      <c r="V132" s="441">
        <f>+'PE-3'!AT186*100</f>
        <v>0</v>
      </c>
      <c r="W132" s="441">
        <f>+'PE-3'!AU186*100</f>
        <v>0</v>
      </c>
      <c r="X132" s="441">
        <f>+'PE-3'!AV186*100</f>
        <v>0</v>
      </c>
      <c r="Y132" s="441">
        <f>+'PE-3'!AW186*100</f>
        <v>0</v>
      </c>
      <c r="Z132" s="441">
        <f>+'PE-3'!AX186*100</f>
        <v>0</v>
      </c>
      <c r="AA132" s="441">
        <f>+'PE-3'!AY186*100</f>
        <v>0</v>
      </c>
      <c r="AB132" s="441">
        <f>+'PE-3'!AZ186*100</f>
        <v>0</v>
      </c>
      <c r="AC132" s="441">
        <f>+'PE-3'!BA186*100</f>
        <v>0</v>
      </c>
      <c r="AD132" s="441">
        <f>+'PE-3'!BB186*100</f>
        <v>0</v>
      </c>
      <c r="AE132" s="441">
        <f>+'PE-3'!BC186*100</f>
        <v>0</v>
      </c>
      <c r="AF132" s="441">
        <f>+'PE-3'!BD186*100</f>
        <v>0</v>
      </c>
      <c r="AG132" s="441">
        <f>+'PE-3'!BE186*100</f>
        <v>0</v>
      </c>
      <c r="AH132" s="441">
        <f>+'PE-3'!BF186*100</f>
        <v>0</v>
      </c>
      <c r="AI132" s="441">
        <f>+'PE-3'!BG186*100</f>
        <v>0</v>
      </c>
      <c r="AJ132" s="441">
        <f>+'PE-3'!BH186*100</f>
        <v>0</v>
      </c>
      <c r="AK132" s="441">
        <f>+'PE-3'!BI186*100</f>
        <v>0</v>
      </c>
      <c r="AL132" s="441">
        <f>+'PE-3'!BJ186*100</f>
        <v>0</v>
      </c>
      <c r="AM132" s="441">
        <f>+'PE-3'!BK186*100</f>
        <v>0</v>
      </c>
      <c r="AN132" s="441">
        <f>+'PE-3'!BL186*100</f>
        <v>0</v>
      </c>
      <c r="AO132" s="441">
        <f>+'PE-3'!BM186*100</f>
        <v>0</v>
      </c>
      <c r="AP132" s="441">
        <f>+'PE-3'!BN186*100</f>
        <v>0</v>
      </c>
      <c r="AQ132" s="441">
        <f>+'PE-3'!BO186*100</f>
        <v>0</v>
      </c>
      <c r="AR132" s="441">
        <f>+'PE-3'!BP186*100</f>
        <v>0</v>
      </c>
      <c r="AS132" s="441">
        <f>+'PE-3'!BQ186*100</f>
        <v>0</v>
      </c>
      <c r="AT132" s="441">
        <f>+'PE-3'!BR186*100</f>
        <v>0</v>
      </c>
      <c r="AU132" s="441">
        <f>+'PE-3'!BS186*100</f>
        <v>0</v>
      </c>
      <c r="AV132" s="441">
        <f>+'PE-3'!BT186*100</f>
        <v>0</v>
      </c>
      <c r="AW132" s="441">
        <f>+'PE-3'!BU186*100</f>
        <v>0</v>
      </c>
      <c r="AX132" s="441">
        <f>+'PE-3'!BV186*100</f>
        <v>0</v>
      </c>
      <c r="AY132" s="441">
        <f>+'PE-3'!BW186*100</f>
        <v>0</v>
      </c>
      <c r="AZ132" s="441">
        <f>+'PE-3'!BX186*100</f>
        <v>0</v>
      </c>
      <c r="BA132" s="441">
        <f>+'PE-3'!BY186*100</f>
        <v>0</v>
      </c>
      <c r="BB132" s="441">
        <f>+'PE-3'!BZ186*100</f>
        <v>0</v>
      </c>
      <c r="BC132" s="441">
        <f>+'PE-3'!CA186*100</f>
        <v>0</v>
      </c>
      <c r="BD132" s="441">
        <f>+'PE-3'!CB186*100</f>
        <v>0</v>
      </c>
      <c r="BE132" s="441">
        <f>+'PE-3'!CC186*100</f>
        <v>0</v>
      </c>
      <c r="BF132" s="441">
        <f>+'PE-3'!CD186*100</f>
        <v>0</v>
      </c>
      <c r="BG132" s="441">
        <f>+'PE-3'!CE186*100</f>
        <v>0</v>
      </c>
      <c r="BH132" s="441">
        <f>+'PE-3'!CF186*100</f>
        <v>0</v>
      </c>
      <c r="BI132" s="441">
        <f>+'PE-3'!CG186*100</f>
        <v>0</v>
      </c>
      <c r="BJ132" s="441">
        <f>+'PE-3'!CH186*100</f>
        <v>0</v>
      </c>
      <c r="BK132" s="441">
        <f>+'PE-3'!CI186*100</f>
        <v>0</v>
      </c>
    </row>
    <row r="133" spans="1:63">
      <c r="A133" s="423" t="str">
        <f>'R-sgp'!A133</f>
        <v/>
      </c>
      <c r="B133" s="423" t="str">
        <f>+'R-sgp'!B133</f>
        <v/>
      </c>
      <c r="C133" s="431" t="str">
        <f>+'R-sgp'!C133</f>
        <v/>
      </c>
      <c r="D133" s="441">
        <f>+'PE-3'!AB187*100</f>
        <v>0</v>
      </c>
      <c r="E133" s="441">
        <f>+'PE-3'!AC187*100</f>
        <v>0</v>
      </c>
      <c r="F133" s="441">
        <f>+'PE-3'!AD187*100</f>
        <v>0</v>
      </c>
      <c r="G133" s="441">
        <f>+'PE-3'!AE187*100</f>
        <v>0</v>
      </c>
      <c r="H133" s="441">
        <f>+'PE-3'!AF187*100</f>
        <v>0</v>
      </c>
      <c r="I133" s="441">
        <f>+'PE-3'!AG187*100</f>
        <v>0</v>
      </c>
      <c r="J133" s="441">
        <f>+'PE-3'!AH187*100</f>
        <v>0</v>
      </c>
      <c r="K133" s="441">
        <f>+'PE-3'!AI187*100</f>
        <v>0</v>
      </c>
      <c r="L133" s="441">
        <f>+'PE-3'!AJ187*100</f>
        <v>0</v>
      </c>
      <c r="M133" s="441">
        <f>+'PE-3'!AK187*100</f>
        <v>0</v>
      </c>
      <c r="N133" s="441">
        <f>+'PE-3'!AL187*100</f>
        <v>0</v>
      </c>
      <c r="O133" s="441">
        <f>+'PE-3'!AM187*100</f>
        <v>0</v>
      </c>
      <c r="P133" s="441">
        <f>+'PE-3'!AN187*100</f>
        <v>0</v>
      </c>
      <c r="Q133" s="441">
        <f>+'PE-3'!AO187*100</f>
        <v>0</v>
      </c>
      <c r="R133" s="441">
        <f>+'PE-3'!AP187*100</f>
        <v>0</v>
      </c>
      <c r="S133" s="441">
        <f>+'PE-3'!AQ187*100</f>
        <v>0</v>
      </c>
      <c r="T133" s="441">
        <f>+'PE-3'!AR187*100</f>
        <v>0</v>
      </c>
      <c r="U133" s="441">
        <f>+'PE-3'!AS187*100</f>
        <v>0</v>
      </c>
      <c r="V133" s="441">
        <f>+'PE-3'!AT187*100</f>
        <v>0</v>
      </c>
      <c r="W133" s="441">
        <f>+'PE-3'!AU187*100</f>
        <v>0</v>
      </c>
      <c r="X133" s="441">
        <f>+'PE-3'!AV187*100</f>
        <v>0</v>
      </c>
      <c r="Y133" s="441">
        <f>+'PE-3'!AW187*100</f>
        <v>0</v>
      </c>
      <c r="Z133" s="441">
        <f>+'PE-3'!AX187*100</f>
        <v>0</v>
      </c>
      <c r="AA133" s="441">
        <f>+'PE-3'!AY187*100</f>
        <v>0</v>
      </c>
      <c r="AB133" s="441">
        <f>+'PE-3'!AZ187*100</f>
        <v>0</v>
      </c>
      <c r="AC133" s="441">
        <f>+'PE-3'!BA187*100</f>
        <v>0</v>
      </c>
      <c r="AD133" s="441">
        <f>+'PE-3'!BB187*100</f>
        <v>0</v>
      </c>
      <c r="AE133" s="441">
        <f>+'PE-3'!BC187*100</f>
        <v>0</v>
      </c>
      <c r="AF133" s="441">
        <f>+'PE-3'!BD187*100</f>
        <v>0</v>
      </c>
      <c r="AG133" s="441">
        <f>+'PE-3'!BE187*100</f>
        <v>0</v>
      </c>
      <c r="AH133" s="441">
        <f>+'PE-3'!BF187*100</f>
        <v>0</v>
      </c>
      <c r="AI133" s="441">
        <f>+'PE-3'!BG187*100</f>
        <v>0</v>
      </c>
      <c r="AJ133" s="441">
        <f>+'PE-3'!BH187*100</f>
        <v>0</v>
      </c>
      <c r="AK133" s="441">
        <f>+'PE-3'!BI187*100</f>
        <v>0</v>
      </c>
      <c r="AL133" s="441">
        <f>+'PE-3'!BJ187*100</f>
        <v>0</v>
      </c>
      <c r="AM133" s="441">
        <f>+'PE-3'!BK187*100</f>
        <v>0</v>
      </c>
      <c r="AN133" s="441">
        <f>+'PE-3'!BL187*100</f>
        <v>0</v>
      </c>
      <c r="AO133" s="441">
        <f>+'PE-3'!BM187*100</f>
        <v>0</v>
      </c>
      <c r="AP133" s="441">
        <f>+'PE-3'!BN187*100</f>
        <v>0</v>
      </c>
      <c r="AQ133" s="441">
        <f>+'PE-3'!BO187*100</f>
        <v>0</v>
      </c>
      <c r="AR133" s="441">
        <f>+'PE-3'!BP187*100</f>
        <v>0</v>
      </c>
      <c r="AS133" s="441">
        <f>+'PE-3'!BQ187*100</f>
        <v>0</v>
      </c>
      <c r="AT133" s="441">
        <f>+'PE-3'!BR187*100</f>
        <v>0</v>
      </c>
      <c r="AU133" s="441">
        <f>+'PE-3'!BS187*100</f>
        <v>0</v>
      </c>
      <c r="AV133" s="441">
        <f>+'PE-3'!BT187*100</f>
        <v>0</v>
      </c>
      <c r="AW133" s="441">
        <f>+'PE-3'!BU187*100</f>
        <v>0</v>
      </c>
      <c r="AX133" s="441">
        <f>+'PE-3'!BV187*100</f>
        <v>0</v>
      </c>
      <c r="AY133" s="441">
        <f>+'PE-3'!BW187*100</f>
        <v>0</v>
      </c>
      <c r="AZ133" s="441">
        <f>+'PE-3'!BX187*100</f>
        <v>0</v>
      </c>
      <c r="BA133" s="441">
        <f>+'PE-3'!BY187*100</f>
        <v>0</v>
      </c>
      <c r="BB133" s="441">
        <f>+'PE-3'!BZ187*100</f>
        <v>0</v>
      </c>
      <c r="BC133" s="441">
        <f>+'PE-3'!CA187*100</f>
        <v>0</v>
      </c>
      <c r="BD133" s="441">
        <f>+'PE-3'!CB187*100</f>
        <v>0</v>
      </c>
      <c r="BE133" s="441">
        <f>+'PE-3'!CC187*100</f>
        <v>0</v>
      </c>
      <c r="BF133" s="441">
        <f>+'PE-3'!CD187*100</f>
        <v>0</v>
      </c>
      <c r="BG133" s="441">
        <f>+'PE-3'!CE187*100</f>
        <v>0</v>
      </c>
      <c r="BH133" s="441">
        <f>+'PE-3'!CF187*100</f>
        <v>0</v>
      </c>
      <c r="BI133" s="441">
        <f>+'PE-3'!CG187*100</f>
        <v>0</v>
      </c>
      <c r="BJ133" s="441">
        <f>+'PE-3'!CH187*100</f>
        <v>0</v>
      </c>
      <c r="BK133" s="441">
        <f>+'PE-3'!CI187*100</f>
        <v>0</v>
      </c>
    </row>
    <row r="134" spans="1:63">
      <c r="A134" s="423" t="str">
        <f>'R-sgp'!A134</f>
        <v/>
      </c>
      <c r="B134" s="423" t="str">
        <f>+'R-sgp'!B134</f>
        <v/>
      </c>
      <c r="C134" s="431" t="str">
        <f>+'R-sgp'!C134</f>
        <v/>
      </c>
      <c r="D134" s="441">
        <f>+'PE-3'!AB188*100</f>
        <v>0</v>
      </c>
      <c r="E134" s="441">
        <f>+'PE-3'!AC188*100</f>
        <v>0</v>
      </c>
      <c r="F134" s="441">
        <f>+'PE-3'!AD188*100</f>
        <v>0</v>
      </c>
      <c r="G134" s="441">
        <f>+'PE-3'!AE188*100</f>
        <v>0</v>
      </c>
      <c r="H134" s="441">
        <f>+'PE-3'!AF188*100</f>
        <v>0</v>
      </c>
      <c r="I134" s="441">
        <f>+'PE-3'!AG188*100</f>
        <v>0</v>
      </c>
      <c r="J134" s="441">
        <f>+'PE-3'!AH188*100</f>
        <v>0</v>
      </c>
      <c r="K134" s="441">
        <f>+'PE-3'!AI188*100</f>
        <v>0</v>
      </c>
      <c r="L134" s="441">
        <f>+'PE-3'!AJ188*100</f>
        <v>0</v>
      </c>
      <c r="M134" s="441">
        <f>+'PE-3'!AK188*100</f>
        <v>0</v>
      </c>
      <c r="N134" s="441">
        <f>+'PE-3'!AL188*100</f>
        <v>0</v>
      </c>
      <c r="O134" s="441">
        <f>+'PE-3'!AM188*100</f>
        <v>0</v>
      </c>
      <c r="P134" s="441">
        <f>+'PE-3'!AN188*100</f>
        <v>0</v>
      </c>
      <c r="Q134" s="441">
        <f>+'PE-3'!AO188*100</f>
        <v>0</v>
      </c>
      <c r="R134" s="441">
        <f>+'PE-3'!AP188*100</f>
        <v>0</v>
      </c>
      <c r="S134" s="441">
        <f>+'PE-3'!AQ188*100</f>
        <v>0</v>
      </c>
      <c r="T134" s="441">
        <f>+'PE-3'!AR188*100</f>
        <v>0</v>
      </c>
      <c r="U134" s="441">
        <f>+'PE-3'!AS188*100</f>
        <v>0</v>
      </c>
      <c r="V134" s="441">
        <f>+'PE-3'!AT188*100</f>
        <v>0</v>
      </c>
      <c r="W134" s="441">
        <f>+'PE-3'!AU188*100</f>
        <v>0</v>
      </c>
      <c r="X134" s="441">
        <f>+'PE-3'!AV188*100</f>
        <v>0</v>
      </c>
      <c r="Y134" s="441">
        <f>+'PE-3'!AW188*100</f>
        <v>0</v>
      </c>
      <c r="Z134" s="441">
        <f>+'PE-3'!AX188*100</f>
        <v>0</v>
      </c>
      <c r="AA134" s="441">
        <f>+'PE-3'!AY188*100</f>
        <v>0</v>
      </c>
      <c r="AB134" s="441">
        <f>+'PE-3'!AZ188*100</f>
        <v>0</v>
      </c>
      <c r="AC134" s="441">
        <f>+'PE-3'!BA188*100</f>
        <v>0</v>
      </c>
      <c r="AD134" s="441">
        <f>+'PE-3'!BB188*100</f>
        <v>0</v>
      </c>
      <c r="AE134" s="441">
        <f>+'PE-3'!BC188*100</f>
        <v>0</v>
      </c>
      <c r="AF134" s="441">
        <f>+'PE-3'!BD188*100</f>
        <v>0</v>
      </c>
      <c r="AG134" s="441">
        <f>+'PE-3'!BE188*100</f>
        <v>0</v>
      </c>
      <c r="AH134" s="441">
        <f>+'PE-3'!BF188*100</f>
        <v>0</v>
      </c>
      <c r="AI134" s="441">
        <f>+'PE-3'!BG188*100</f>
        <v>0</v>
      </c>
      <c r="AJ134" s="441">
        <f>+'PE-3'!BH188*100</f>
        <v>0</v>
      </c>
      <c r="AK134" s="441">
        <f>+'PE-3'!BI188*100</f>
        <v>0</v>
      </c>
      <c r="AL134" s="441">
        <f>+'PE-3'!BJ188*100</f>
        <v>0</v>
      </c>
      <c r="AM134" s="441">
        <f>+'PE-3'!BK188*100</f>
        <v>0</v>
      </c>
      <c r="AN134" s="441">
        <f>+'PE-3'!BL188*100</f>
        <v>0</v>
      </c>
      <c r="AO134" s="441">
        <f>+'PE-3'!BM188*100</f>
        <v>0</v>
      </c>
      <c r="AP134" s="441">
        <f>+'PE-3'!BN188*100</f>
        <v>0</v>
      </c>
      <c r="AQ134" s="441">
        <f>+'PE-3'!BO188*100</f>
        <v>0</v>
      </c>
      <c r="AR134" s="441">
        <f>+'PE-3'!BP188*100</f>
        <v>0</v>
      </c>
      <c r="AS134" s="441">
        <f>+'PE-3'!BQ188*100</f>
        <v>0</v>
      </c>
      <c r="AT134" s="441">
        <f>+'PE-3'!BR188*100</f>
        <v>0</v>
      </c>
      <c r="AU134" s="441">
        <f>+'PE-3'!BS188*100</f>
        <v>0</v>
      </c>
      <c r="AV134" s="441">
        <f>+'PE-3'!BT188*100</f>
        <v>0</v>
      </c>
      <c r="AW134" s="441">
        <f>+'PE-3'!BU188*100</f>
        <v>0</v>
      </c>
      <c r="AX134" s="441">
        <f>+'PE-3'!BV188*100</f>
        <v>0</v>
      </c>
      <c r="AY134" s="441">
        <f>+'PE-3'!BW188*100</f>
        <v>0</v>
      </c>
      <c r="AZ134" s="441">
        <f>+'PE-3'!BX188*100</f>
        <v>0</v>
      </c>
      <c r="BA134" s="441">
        <f>+'PE-3'!BY188*100</f>
        <v>0</v>
      </c>
      <c r="BB134" s="441">
        <f>+'PE-3'!BZ188*100</f>
        <v>0</v>
      </c>
      <c r="BC134" s="441">
        <f>+'PE-3'!CA188*100</f>
        <v>0</v>
      </c>
      <c r="BD134" s="441">
        <f>+'PE-3'!CB188*100</f>
        <v>0</v>
      </c>
      <c r="BE134" s="441">
        <f>+'PE-3'!CC188*100</f>
        <v>0</v>
      </c>
      <c r="BF134" s="441">
        <f>+'PE-3'!CD188*100</f>
        <v>0</v>
      </c>
      <c r="BG134" s="441">
        <f>+'PE-3'!CE188*100</f>
        <v>0</v>
      </c>
      <c r="BH134" s="441">
        <f>+'PE-3'!CF188*100</f>
        <v>0</v>
      </c>
      <c r="BI134" s="441">
        <f>+'PE-3'!CG188*100</f>
        <v>0</v>
      </c>
      <c r="BJ134" s="441">
        <f>+'PE-3'!CH188*100</f>
        <v>0</v>
      </c>
      <c r="BK134" s="441">
        <f>+'PE-3'!CI188*100</f>
        <v>0</v>
      </c>
    </row>
    <row r="135" spans="1:63">
      <c r="A135" s="423" t="str">
        <f>'R-sgp'!A135</f>
        <v/>
      </c>
      <c r="B135" s="423" t="str">
        <f>+'R-sgp'!B135</f>
        <v/>
      </c>
      <c r="C135" s="431" t="str">
        <f>+'R-sgp'!C135</f>
        <v/>
      </c>
      <c r="D135" s="441">
        <f>+'PE-3'!AB189*100</f>
        <v>0</v>
      </c>
      <c r="E135" s="441">
        <f>+'PE-3'!AC189*100</f>
        <v>0</v>
      </c>
      <c r="F135" s="441">
        <f>+'PE-3'!AD189*100</f>
        <v>0</v>
      </c>
      <c r="G135" s="441">
        <f>+'PE-3'!AE189*100</f>
        <v>0</v>
      </c>
      <c r="H135" s="441">
        <f>+'PE-3'!AF189*100</f>
        <v>0</v>
      </c>
      <c r="I135" s="441">
        <f>+'PE-3'!AG189*100</f>
        <v>0</v>
      </c>
      <c r="J135" s="441">
        <f>+'PE-3'!AH189*100</f>
        <v>0</v>
      </c>
      <c r="K135" s="441">
        <f>+'PE-3'!AI189*100</f>
        <v>0</v>
      </c>
      <c r="L135" s="441">
        <f>+'PE-3'!AJ189*100</f>
        <v>0</v>
      </c>
      <c r="M135" s="441">
        <f>+'PE-3'!AK189*100</f>
        <v>0</v>
      </c>
      <c r="N135" s="441">
        <f>+'PE-3'!AL189*100</f>
        <v>0</v>
      </c>
      <c r="O135" s="441">
        <f>+'PE-3'!AM189*100</f>
        <v>0</v>
      </c>
      <c r="P135" s="441">
        <f>+'PE-3'!AN189*100</f>
        <v>0</v>
      </c>
      <c r="Q135" s="441">
        <f>+'PE-3'!AO189*100</f>
        <v>0</v>
      </c>
      <c r="R135" s="441">
        <f>+'PE-3'!AP189*100</f>
        <v>0</v>
      </c>
      <c r="S135" s="441">
        <f>+'PE-3'!AQ189*100</f>
        <v>0</v>
      </c>
      <c r="T135" s="441">
        <f>+'PE-3'!AR189*100</f>
        <v>0</v>
      </c>
      <c r="U135" s="441">
        <f>+'PE-3'!AS189*100</f>
        <v>0</v>
      </c>
      <c r="V135" s="441">
        <f>+'PE-3'!AT189*100</f>
        <v>0</v>
      </c>
      <c r="W135" s="441">
        <f>+'PE-3'!AU189*100</f>
        <v>0</v>
      </c>
      <c r="X135" s="441">
        <f>+'PE-3'!AV189*100</f>
        <v>0</v>
      </c>
      <c r="Y135" s="441">
        <f>+'PE-3'!AW189*100</f>
        <v>0</v>
      </c>
      <c r="Z135" s="441">
        <f>+'PE-3'!AX189*100</f>
        <v>0</v>
      </c>
      <c r="AA135" s="441">
        <f>+'PE-3'!AY189*100</f>
        <v>0</v>
      </c>
      <c r="AB135" s="441">
        <f>+'PE-3'!AZ189*100</f>
        <v>0</v>
      </c>
      <c r="AC135" s="441">
        <f>+'PE-3'!BA189*100</f>
        <v>0</v>
      </c>
      <c r="AD135" s="441">
        <f>+'PE-3'!BB189*100</f>
        <v>0</v>
      </c>
      <c r="AE135" s="441">
        <f>+'PE-3'!BC189*100</f>
        <v>0</v>
      </c>
      <c r="AF135" s="441">
        <f>+'PE-3'!BD189*100</f>
        <v>0</v>
      </c>
      <c r="AG135" s="441">
        <f>+'PE-3'!BE189*100</f>
        <v>0</v>
      </c>
      <c r="AH135" s="441">
        <f>+'PE-3'!BF189*100</f>
        <v>0</v>
      </c>
      <c r="AI135" s="441">
        <f>+'PE-3'!BG189*100</f>
        <v>0</v>
      </c>
      <c r="AJ135" s="441">
        <f>+'PE-3'!BH189*100</f>
        <v>0</v>
      </c>
      <c r="AK135" s="441">
        <f>+'PE-3'!BI189*100</f>
        <v>0</v>
      </c>
      <c r="AL135" s="441">
        <f>+'PE-3'!BJ189*100</f>
        <v>0</v>
      </c>
      <c r="AM135" s="441">
        <f>+'PE-3'!BK189*100</f>
        <v>0</v>
      </c>
      <c r="AN135" s="441">
        <f>+'PE-3'!BL189*100</f>
        <v>0</v>
      </c>
      <c r="AO135" s="441">
        <f>+'PE-3'!BM189*100</f>
        <v>0</v>
      </c>
      <c r="AP135" s="441">
        <f>+'PE-3'!BN189*100</f>
        <v>0</v>
      </c>
      <c r="AQ135" s="441">
        <f>+'PE-3'!BO189*100</f>
        <v>0</v>
      </c>
      <c r="AR135" s="441">
        <f>+'PE-3'!BP189*100</f>
        <v>0</v>
      </c>
      <c r="AS135" s="441">
        <f>+'PE-3'!BQ189*100</f>
        <v>0</v>
      </c>
      <c r="AT135" s="441">
        <f>+'PE-3'!BR189*100</f>
        <v>0</v>
      </c>
      <c r="AU135" s="441">
        <f>+'PE-3'!BS189*100</f>
        <v>0</v>
      </c>
      <c r="AV135" s="441">
        <f>+'PE-3'!BT189*100</f>
        <v>0</v>
      </c>
      <c r="AW135" s="441">
        <f>+'PE-3'!BU189*100</f>
        <v>0</v>
      </c>
      <c r="AX135" s="441">
        <f>+'PE-3'!BV189*100</f>
        <v>0</v>
      </c>
      <c r="AY135" s="441">
        <f>+'PE-3'!BW189*100</f>
        <v>0</v>
      </c>
      <c r="AZ135" s="441">
        <f>+'PE-3'!BX189*100</f>
        <v>0</v>
      </c>
      <c r="BA135" s="441">
        <f>+'PE-3'!BY189*100</f>
        <v>0</v>
      </c>
      <c r="BB135" s="441">
        <f>+'PE-3'!BZ189*100</f>
        <v>0</v>
      </c>
      <c r="BC135" s="441">
        <f>+'PE-3'!CA189*100</f>
        <v>0</v>
      </c>
      <c r="BD135" s="441">
        <f>+'PE-3'!CB189*100</f>
        <v>0</v>
      </c>
      <c r="BE135" s="441">
        <f>+'PE-3'!CC189*100</f>
        <v>0</v>
      </c>
      <c r="BF135" s="441">
        <f>+'PE-3'!CD189*100</f>
        <v>0</v>
      </c>
      <c r="BG135" s="441">
        <f>+'PE-3'!CE189*100</f>
        <v>0</v>
      </c>
      <c r="BH135" s="441">
        <f>+'PE-3'!CF189*100</f>
        <v>0</v>
      </c>
      <c r="BI135" s="441">
        <f>+'PE-3'!CG189*100</f>
        <v>0</v>
      </c>
      <c r="BJ135" s="441">
        <f>+'PE-3'!CH189*100</f>
        <v>0</v>
      </c>
      <c r="BK135" s="441">
        <f>+'PE-3'!CI189*100</f>
        <v>0</v>
      </c>
    </row>
    <row r="136" spans="1:63">
      <c r="A136" s="423" t="str">
        <f>'R-sgp'!A136</f>
        <v/>
      </c>
      <c r="B136" s="423" t="str">
        <f>+'R-sgp'!B136</f>
        <v/>
      </c>
      <c r="C136" s="431" t="str">
        <f>+'R-sgp'!C136</f>
        <v/>
      </c>
      <c r="D136" s="441">
        <f>+'PE-3'!AB190*100</f>
        <v>0</v>
      </c>
      <c r="E136" s="441">
        <f>+'PE-3'!AC190*100</f>
        <v>0</v>
      </c>
      <c r="F136" s="441">
        <f>+'PE-3'!AD190*100</f>
        <v>0</v>
      </c>
      <c r="G136" s="441">
        <f>+'PE-3'!AE190*100</f>
        <v>0</v>
      </c>
      <c r="H136" s="441">
        <f>+'PE-3'!AF190*100</f>
        <v>0</v>
      </c>
      <c r="I136" s="441">
        <f>+'PE-3'!AG190*100</f>
        <v>0</v>
      </c>
      <c r="J136" s="441">
        <f>+'PE-3'!AH190*100</f>
        <v>0</v>
      </c>
      <c r="K136" s="441">
        <f>+'PE-3'!AI190*100</f>
        <v>0</v>
      </c>
      <c r="L136" s="441">
        <f>+'PE-3'!AJ190*100</f>
        <v>0</v>
      </c>
      <c r="M136" s="441">
        <f>+'PE-3'!AK190*100</f>
        <v>0</v>
      </c>
      <c r="N136" s="441">
        <f>+'PE-3'!AL190*100</f>
        <v>0</v>
      </c>
      <c r="O136" s="441">
        <f>+'PE-3'!AM190*100</f>
        <v>0</v>
      </c>
      <c r="P136" s="441">
        <f>+'PE-3'!AN190*100</f>
        <v>0</v>
      </c>
      <c r="Q136" s="441">
        <f>+'PE-3'!AO190*100</f>
        <v>0</v>
      </c>
      <c r="R136" s="441">
        <f>+'PE-3'!AP190*100</f>
        <v>0</v>
      </c>
      <c r="S136" s="441">
        <f>+'PE-3'!AQ190*100</f>
        <v>0</v>
      </c>
      <c r="T136" s="441">
        <f>+'PE-3'!AR190*100</f>
        <v>0</v>
      </c>
      <c r="U136" s="441">
        <f>+'PE-3'!AS190*100</f>
        <v>0</v>
      </c>
      <c r="V136" s="441">
        <f>+'PE-3'!AT190*100</f>
        <v>0</v>
      </c>
      <c r="W136" s="441">
        <f>+'PE-3'!AU190*100</f>
        <v>0</v>
      </c>
      <c r="X136" s="441">
        <f>+'PE-3'!AV190*100</f>
        <v>0</v>
      </c>
      <c r="Y136" s="441">
        <f>+'PE-3'!AW190*100</f>
        <v>0</v>
      </c>
      <c r="Z136" s="441">
        <f>+'PE-3'!AX190*100</f>
        <v>0</v>
      </c>
      <c r="AA136" s="441">
        <f>+'PE-3'!AY190*100</f>
        <v>0</v>
      </c>
      <c r="AB136" s="441">
        <f>+'PE-3'!AZ190*100</f>
        <v>0</v>
      </c>
      <c r="AC136" s="441">
        <f>+'PE-3'!BA190*100</f>
        <v>0</v>
      </c>
      <c r="AD136" s="441">
        <f>+'PE-3'!BB190*100</f>
        <v>0</v>
      </c>
      <c r="AE136" s="441">
        <f>+'PE-3'!BC190*100</f>
        <v>0</v>
      </c>
      <c r="AF136" s="441">
        <f>+'PE-3'!BD190*100</f>
        <v>0</v>
      </c>
      <c r="AG136" s="441">
        <f>+'PE-3'!BE190*100</f>
        <v>0</v>
      </c>
      <c r="AH136" s="441">
        <f>+'PE-3'!BF190*100</f>
        <v>0</v>
      </c>
      <c r="AI136" s="441">
        <f>+'PE-3'!BG190*100</f>
        <v>0</v>
      </c>
      <c r="AJ136" s="441">
        <f>+'PE-3'!BH190*100</f>
        <v>0</v>
      </c>
      <c r="AK136" s="441">
        <f>+'PE-3'!BI190*100</f>
        <v>0</v>
      </c>
      <c r="AL136" s="441">
        <f>+'PE-3'!BJ190*100</f>
        <v>0</v>
      </c>
      <c r="AM136" s="441">
        <f>+'PE-3'!BK190*100</f>
        <v>0</v>
      </c>
      <c r="AN136" s="441">
        <f>+'PE-3'!BL190*100</f>
        <v>0</v>
      </c>
      <c r="AO136" s="441">
        <f>+'PE-3'!BM190*100</f>
        <v>0</v>
      </c>
      <c r="AP136" s="441">
        <f>+'PE-3'!BN190*100</f>
        <v>0</v>
      </c>
      <c r="AQ136" s="441">
        <f>+'PE-3'!BO190*100</f>
        <v>0</v>
      </c>
      <c r="AR136" s="441">
        <f>+'PE-3'!BP190*100</f>
        <v>0</v>
      </c>
      <c r="AS136" s="441">
        <f>+'PE-3'!BQ190*100</f>
        <v>0</v>
      </c>
      <c r="AT136" s="441">
        <f>+'PE-3'!BR190*100</f>
        <v>0</v>
      </c>
      <c r="AU136" s="441">
        <f>+'PE-3'!BS190*100</f>
        <v>0</v>
      </c>
      <c r="AV136" s="441">
        <f>+'PE-3'!BT190*100</f>
        <v>0</v>
      </c>
      <c r="AW136" s="441">
        <f>+'PE-3'!BU190*100</f>
        <v>0</v>
      </c>
      <c r="AX136" s="441">
        <f>+'PE-3'!BV190*100</f>
        <v>0</v>
      </c>
      <c r="AY136" s="441">
        <f>+'PE-3'!BW190*100</f>
        <v>0</v>
      </c>
      <c r="AZ136" s="441">
        <f>+'PE-3'!BX190*100</f>
        <v>0</v>
      </c>
      <c r="BA136" s="441">
        <f>+'PE-3'!BY190*100</f>
        <v>0</v>
      </c>
      <c r="BB136" s="441">
        <f>+'PE-3'!BZ190*100</f>
        <v>0</v>
      </c>
      <c r="BC136" s="441">
        <f>+'PE-3'!CA190*100</f>
        <v>0</v>
      </c>
      <c r="BD136" s="441">
        <f>+'PE-3'!CB190*100</f>
        <v>0</v>
      </c>
      <c r="BE136" s="441">
        <f>+'PE-3'!CC190*100</f>
        <v>0</v>
      </c>
      <c r="BF136" s="441">
        <f>+'PE-3'!CD190*100</f>
        <v>0</v>
      </c>
      <c r="BG136" s="441">
        <f>+'PE-3'!CE190*100</f>
        <v>0</v>
      </c>
      <c r="BH136" s="441">
        <f>+'PE-3'!CF190*100</f>
        <v>0</v>
      </c>
      <c r="BI136" s="441">
        <f>+'PE-3'!CG190*100</f>
        <v>0</v>
      </c>
      <c r="BJ136" s="441">
        <f>+'PE-3'!CH190*100</f>
        <v>0</v>
      </c>
      <c r="BK136" s="441">
        <f>+'PE-3'!CI190*100</f>
        <v>0</v>
      </c>
    </row>
    <row r="137" spans="1:63">
      <c r="A137" s="423" t="str">
        <f>'R-sgp'!A137</f>
        <v/>
      </c>
      <c r="B137" s="423" t="str">
        <f>+'R-sgp'!B137</f>
        <v/>
      </c>
      <c r="C137" s="431" t="str">
        <f>+'R-sgp'!C137</f>
        <v/>
      </c>
      <c r="D137" s="441">
        <f>+'PE-3'!AB191*100</f>
        <v>0</v>
      </c>
      <c r="E137" s="441">
        <f>+'PE-3'!AC191*100</f>
        <v>0</v>
      </c>
      <c r="F137" s="441">
        <f>+'PE-3'!AD191*100</f>
        <v>0</v>
      </c>
      <c r="G137" s="441">
        <f>+'PE-3'!AE191*100</f>
        <v>0</v>
      </c>
      <c r="H137" s="441">
        <f>+'PE-3'!AF191*100</f>
        <v>0</v>
      </c>
      <c r="I137" s="441">
        <f>+'PE-3'!AG191*100</f>
        <v>0</v>
      </c>
      <c r="J137" s="441">
        <f>+'PE-3'!AH191*100</f>
        <v>0</v>
      </c>
      <c r="K137" s="441">
        <f>+'PE-3'!AI191*100</f>
        <v>0</v>
      </c>
      <c r="L137" s="441">
        <f>+'PE-3'!AJ191*100</f>
        <v>0</v>
      </c>
      <c r="M137" s="441">
        <f>+'PE-3'!AK191*100</f>
        <v>0</v>
      </c>
      <c r="N137" s="441">
        <f>+'PE-3'!AL191*100</f>
        <v>0</v>
      </c>
      <c r="O137" s="441">
        <f>+'PE-3'!AM191*100</f>
        <v>0</v>
      </c>
      <c r="P137" s="441">
        <f>+'PE-3'!AN191*100</f>
        <v>0</v>
      </c>
      <c r="Q137" s="441">
        <f>+'PE-3'!AO191*100</f>
        <v>0</v>
      </c>
      <c r="R137" s="441">
        <f>+'PE-3'!AP191*100</f>
        <v>0</v>
      </c>
      <c r="S137" s="441">
        <f>+'PE-3'!AQ191*100</f>
        <v>0</v>
      </c>
      <c r="T137" s="441">
        <f>+'PE-3'!AR191*100</f>
        <v>0</v>
      </c>
      <c r="U137" s="441">
        <f>+'PE-3'!AS191*100</f>
        <v>0</v>
      </c>
      <c r="V137" s="441">
        <f>+'PE-3'!AT191*100</f>
        <v>0</v>
      </c>
      <c r="W137" s="441">
        <f>+'PE-3'!AU191*100</f>
        <v>0</v>
      </c>
      <c r="X137" s="441">
        <f>+'PE-3'!AV191*100</f>
        <v>0</v>
      </c>
      <c r="Y137" s="441">
        <f>+'PE-3'!AW191*100</f>
        <v>0</v>
      </c>
      <c r="Z137" s="441">
        <f>+'PE-3'!AX191*100</f>
        <v>0</v>
      </c>
      <c r="AA137" s="441">
        <f>+'PE-3'!AY191*100</f>
        <v>0</v>
      </c>
      <c r="AB137" s="441">
        <f>+'PE-3'!AZ191*100</f>
        <v>0</v>
      </c>
      <c r="AC137" s="441">
        <f>+'PE-3'!BA191*100</f>
        <v>0</v>
      </c>
      <c r="AD137" s="441">
        <f>+'PE-3'!BB191*100</f>
        <v>0</v>
      </c>
      <c r="AE137" s="441">
        <f>+'PE-3'!BC191*100</f>
        <v>0</v>
      </c>
      <c r="AF137" s="441">
        <f>+'PE-3'!BD191*100</f>
        <v>0</v>
      </c>
      <c r="AG137" s="441">
        <f>+'PE-3'!BE191*100</f>
        <v>0</v>
      </c>
      <c r="AH137" s="441">
        <f>+'PE-3'!BF191*100</f>
        <v>0</v>
      </c>
      <c r="AI137" s="441">
        <f>+'PE-3'!BG191*100</f>
        <v>0</v>
      </c>
      <c r="AJ137" s="441">
        <f>+'PE-3'!BH191*100</f>
        <v>0</v>
      </c>
      <c r="AK137" s="441">
        <f>+'PE-3'!BI191*100</f>
        <v>0</v>
      </c>
      <c r="AL137" s="441">
        <f>+'PE-3'!BJ191*100</f>
        <v>0</v>
      </c>
      <c r="AM137" s="441">
        <f>+'PE-3'!BK191*100</f>
        <v>0</v>
      </c>
      <c r="AN137" s="441">
        <f>+'PE-3'!BL191*100</f>
        <v>0</v>
      </c>
      <c r="AO137" s="441">
        <f>+'PE-3'!BM191*100</f>
        <v>0</v>
      </c>
      <c r="AP137" s="441">
        <f>+'PE-3'!BN191*100</f>
        <v>0</v>
      </c>
      <c r="AQ137" s="441">
        <f>+'PE-3'!BO191*100</f>
        <v>0</v>
      </c>
      <c r="AR137" s="441">
        <f>+'PE-3'!BP191*100</f>
        <v>0</v>
      </c>
      <c r="AS137" s="441">
        <f>+'PE-3'!BQ191*100</f>
        <v>0</v>
      </c>
      <c r="AT137" s="441">
        <f>+'PE-3'!BR191*100</f>
        <v>0</v>
      </c>
      <c r="AU137" s="441">
        <f>+'PE-3'!BS191*100</f>
        <v>0</v>
      </c>
      <c r="AV137" s="441">
        <f>+'PE-3'!BT191*100</f>
        <v>0</v>
      </c>
      <c r="AW137" s="441">
        <f>+'PE-3'!BU191*100</f>
        <v>0</v>
      </c>
      <c r="AX137" s="441">
        <f>+'PE-3'!BV191*100</f>
        <v>0</v>
      </c>
      <c r="AY137" s="441">
        <f>+'PE-3'!BW191*100</f>
        <v>0</v>
      </c>
      <c r="AZ137" s="441">
        <f>+'PE-3'!BX191*100</f>
        <v>0</v>
      </c>
      <c r="BA137" s="441">
        <f>+'PE-3'!BY191*100</f>
        <v>0</v>
      </c>
      <c r="BB137" s="441">
        <f>+'PE-3'!BZ191*100</f>
        <v>0</v>
      </c>
      <c r="BC137" s="441">
        <f>+'PE-3'!CA191*100</f>
        <v>0</v>
      </c>
      <c r="BD137" s="441">
        <f>+'PE-3'!CB191*100</f>
        <v>0</v>
      </c>
      <c r="BE137" s="441">
        <f>+'PE-3'!CC191*100</f>
        <v>0</v>
      </c>
      <c r="BF137" s="441">
        <f>+'PE-3'!CD191*100</f>
        <v>0</v>
      </c>
      <c r="BG137" s="441">
        <f>+'PE-3'!CE191*100</f>
        <v>0</v>
      </c>
      <c r="BH137" s="441">
        <f>+'PE-3'!CF191*100</f>
        <v>0</v>
      </c>
      <c r="BI137" s="441">
        <f>+'PE-3'!CG191*100</f>
        <v>0</v>
      </c>
      <c r="BJ137" s="441">
        <f>+'PE-3'!CH191*100</f>
        <v>0</v>
      </c>
      <c r="BK137" s="441">
        <f>+'PE-3'!CI191*100</f>
        <v>0</v>
      </c>
    </row>
    <row r="138" spans="1:63">
      <c r="A138" s="423" t="str">
        <f>'R-sgp'!A138</f>
        <v/>
      </c>
      <c r="B138" s="423" t="str">
        <f>+'R-sgp'!B138</f>
        <v/>
      </c>
      <c r="C138" s="431" t="str">
        <f>+'R-sgp'!C138</f>
        <v/>
      </c>
      <c r="D138" s="441">
        <f>+'PE-3'!AB192*100</f>
        <v>0</v>
      </c>
      <c r="E138" s="441">
        <f>+'PE-3'!AC192*100</f>
        <v>0</v>
      </c>
      <c r="F138" s="441">
        <f>+'PE-3'!AD192*100</f>
        <v>0</v>
      </c>
      <c r="G138" s="441">
        <f>+'PE-3'!AE192*100</f>
        <v>0</v>
      </c>
      <c r="H138" s="441">
        <f>+'PE-3'!AF192*100</f>
        <v>0</v>
      </c>
      <c r="I138" s="441">
        <f>+'PE-3'!AG192*100</f>
        <v>0</v>
      </c>
      <c r="J138" s="441">
        <f>+'PE-3'!AH192*100</f>
        <v>0</v>
      </c>
      <c r="K138" s="441">
        <f>+'PE-3'!AI192*100</f>
        <v>0</v>
      </c>
      <c r="L138" s="441">
        <f>+'PE-3'!AJ192*100</f>
        <v>0</v>
      </c>
      <c r="M138" s="441">
        <f>+'PE-3'!AK192*100</f>
        <v>0</v>
      </c>
      <c r="N138" s="441">
        <f>+'PE-3'!AL192*100</f>
        <v>0</v>
      </c>
      <c r="O138" s="441">
        <f>+'PE-3'!AM192*100</f>
        <v>0</v>
      </c>
      <c r="P138" s="441">
        <f>+'PE-3'!AN192*100</f>
        <v>0</v>
      </c>
      <c r="Q138" s="441">
        <f>+'PE-3'!AO192*100</f>
        <v>0</v>
      </c>
      <c r="R138" s="441">
        <f>+'PE-3'!AP192*100</f>
        <v>0</v>
      </c>
      <c r="S138" s="441">
        <f>+'PE-3'!AQ192*100</f>
        <v>0</v>
      </c>
      <c r="T138" s="441">
        <f>+'PE-3'!AR192*100</f>
        <v>0</v>
      </c>
      <c r="U138" s="441">
        <f>+'PE-3'!AS192*100</f>
        <v>0</v>
      </c>
      <c r="V138" s="441">
        <f>+'PE-3'!AT192*100</f>
        <v>0</v>
      </c>
      <c r="W138" s="441">
        <f>+'PE-3'!AU192*100</f>
        <v>0</v>
      </c>
      <c r="X138" s="441">
        <f>+'PE-3'!AV192*100</f>
        <v>0</v>
      </c>
      <c r="Y138" s="441">
        <f>+'PE-3'!AW192*100</f>
        <v>0</v>
      </c>
      <c r="Z138" s="441">
        <f>+'PE-3'!AX192*100</f>
        <v>0</v>
      </c>
      <c r="AA138" s="441">
        <f>+'PE-3'!AY192*100</f>
        <v>0</v>
      </c>
      <c r="AB138" s="441">
        <f>+'PE-3'!AZ192*100</f>
        <v>0</v>
      </c>
      <c r="AC138" s="441">
        <f>+'PE-3'!BA192*100</f>
        <v>0</v>
      </c>
      <c r="AD138" s="441">
        <f>+'PE-3'!BB192*100</f>
        <v>0</v>
      </c>
      <c r="AE138" s="441">
        <f>+'PE-3'!BC192*100</f>
        <v>0</v>
      </c>
      <c r="AF138" s="441">
        <f>+'PE-3'!BD192*100</f>
        <v>0</v>
      </c>
      <c r="AG138" s="441">
        <f>+'PE-3'!BE192*100</f>
        <v>0</v>
      </c>
      <c r="AH138" s="441">
        <f>+'PE-3'!BF192*100</f>
        <v>0</v>
      </c>
      <c r="AI138" s="441">
        <f>+'PE-3'!BG192*100</f>
        <v>0</v>
      </c>
      <c r="AJ138" s="441">
        <f>+'PE-3'!BH192*100</f>
        <v>0</v>
      </c>
      <c r="AK138" s="441">
        <f>+'PE-3'!BI192*100</f>
        <v>0</v>
      </c>
      <c r="AL138" s="441">
        <f>+'PE-3'!BJ192*100</f>
        <v>0</v>
      </c>
      <c r="AM138" s="441">
        <f>+'PE-3'!BK192*100</f>
        <v>0</v>
      </c>
      <c r="AN138" s="441">
        <f>+'PE-3'!BL192*100</f>
        <v>0</v>
      </c>
      <c r="AO138" s="441">
        <f>+'PE-3'!BM192*100</f>
        <v>0</v>
      </c>
      <c r="AP138" s="441">
        <f>+'PE-3'!BN192*100</f>
        <v>0</v>
      </c>
      <c r="AQ138" s="441">
        <f>+'PE-3'!BO192*100</f>
        <v>0</v>
      </c>
      <c r="AR138" s="441">
        <f>+'PE-3'!BP192*100</f>
        <v>0</v>
      </c>
      <c r="AS138" s="441">
        <f>+'PE-3'!BQ192*100</f>
        <v>0</v>
      </c>
      <c r="AT138" s="441">
        <f>+'PE-3'!BR192*100</f>
        <v>0</v>
      </c>
      <c r="AU138" s="441">
        <f>+'PE-3'!BS192*100</f>
        <v>0</v>
      </c>
      <c r="AV138" s="441">
        <f>+'PE-3'!BT192*100</f>
        <v>0</v>
      </c>
      <c r="AW138" s="441">
        <f>+'PE-3'!BU192*100</f>
        <v>0</v>
      </c>
      <c r="AX138" s="441">
        <f>+'PE-3'!BV192*100</f>
        <v>0</v>
      </c>
      <c r="AY138" s="441">
        <f>+'PE-3'!BW192*100</f>
        <v>0</v>
      </c>
      <c r="AZ138" s="441">
        <f>+'PE-3'!BX192*100</f>
        <v>0</v>
      </c>
      <c r="BA138" s="441">
        <f>+'PE-3'!BY192*100</f>
        <v>0</v>
      </c>
      <c r="BB138" s="441">
        <f>+'PE-3'!BZ192*100</f>
        <v>0</v>
      </c>
      <c r="BC138" s="441">
        <f>+'PE-3'!CA192*100</f>
        <v>0</v>
      </c>
      <c r="BD138" s="441">
        <f>+'PE-3'!CB192*100</f>
        <v>0</v>
      </c>
      <c r="BE138" s="441">
        <f>+'PE-3'!CC192*100</f>
        <v>0</v>
      </c>
      <c r="BF138" s="441">
        <f>+'PE-3'!CD192*100</f>
        <v>0</v>
      </c>
      <c r="BG138" s="441">
        <f>+'PE-3'!CE192*100</f>
        <v>0</v>
      </c>
      <c r="BH138" s="441">
        <f>+'PE-3'!CF192*100</f>
        <v>0</v>
      </c>
      <c r="BI138" s="441">
        <f>+'PE-3'!CG192*100</f>
        <v>0</v>
      </c>
      <c r="BJ138" s="441">
        <f>+'PE-3'!CH192*100</f>
        <v>0</v>
      </c>
      <c r="BK138" s="441">
        <f>+'PE-3'!CI192*100</f>
        <v>0</v>
      </c>
    </row>
    <row r="139" spans="1:63">
      <c r="A139" s="423" t="str">
        <f>'R-sgp'!A139</f>
        <v/>
      </c>
      <c r="B139" s="423" t="str">
        <f>+'R-sgp'!B139</f>
        <v/>
      </c>
      <c r="C139" s="431" t="str">
        <f>+'R-sgp'!C139</f>
        <v/>
      </c>
      <c r="D139" s="441">
        <f>+'PE-3'!AB193*100</f>
        <v>0</v>
      </c>
      <c r="E139" s="441">
        <f>+'PE-3'!AC193*100</f>
        <v>0</v>
      </c>
      <c r="F139" s="441">
        <f>+'PE-3'!AD193*100</f>
        <v>0</v>
      </c>
      <c r="G139" s="441">
        <f>+'PE-3'!AE193*100</f>
        <v>0</v>
      </c>
      <c r="H139" s="441">
        <f>+'PE-3'!AF193*100</f>
        <v>0</v>
      </c>
      <c r="I139" s="441">
        <f>+'PE-3'!AG193*100</f>
        <v>0</v>
      </c>
      <c r="J139" s="441">
        <f>+'PE-3'!AH193*100</f>
        <v>0</v>
      </c>
      <c r="K139" s="441">
        <f>+'PE-3'!AI193*100</f>
        <v>0</v>
      </c>
      <c r="L139" s="441">
        <f>+'PE-3'!AJ193*100</f>
        <v>0</v>
      </c>
      <c r="M139" s="441">
        <f>+'PE-3'!AK193*100</f>
        <v>0</v>
      </c>
      <c r="N139" s="441">
        <f>+'PE-3'!AL193*100</f>
        <v>0</v>
      </c>
      <c r="O139" s="441">
        <f>+'PE-3'!AM193*100</f>
        <v>0</v>
      </c>
      <c r="P139" s="441">
        <f>+'PE-3'!AN193*100</f>
        <v>0</v>
      </c>
      <c r="Q139" s="441">
        <f>+'PE-3'!AO193*100</f>
        <v>0</v>
      </c>
      <c r="R139" s="441">
        <f>+'PE-3'!AP193*100</f>
        <v>0</v>
      </c>
      <c r="S139" s="441">
        <f>+'PE-3'!AQ193*100</f>
        <v>0</v>
      </c>
      <c r="T139" s="441">
        <f>+'PE-3'!AR193*100</f>
        <v>0</v>
      </c>
      <c r="U139" s="441">
        <f>+'PE-3'!AS193*100</f>
        <v>0</v>
      </c>
      <c r="V139" s="441">
        <f>+'PE-3'!AT193*100</f>
        <v>0</v>
      </c>
      <c r="W139" s="441">
        <f>+'PE-3'!AU193*100</f>
        <v>0</v>
      </c>
      <c r="X139" s="441">
        <f>+'PE-3'!AV193*100</f>
        <v>0</v>
      </c>
      <c r="Y139" s="441">
        <f>+'PE-3'!AW193*100</f>
        <v>0</v>
      </c>
      <c r="Z139" s="441">
        <f>+'PE-3'!AX193*100</f>
        <v>0</v>
      </c>
      <c r="AA139" s="441">
        <f>+'PE-3'!AY193*100</f>
        <v>0</v>
      </c>
      <c r="AB139" s="441">
        <f>+'PE-3'!AZ193*100</f>
        <v>0</v>
      </c>
      <c r="AC139" s="441">
        <f>+'PE-3'!BA193*100</f>
        <v>0</v>
      </c>
      <c r="AD139" s="441">
        <f>+'PE-3'!BB193*100</f>
        <v>0</v>
      </c>
      <c r="AE139" s="441">
        <f>+'PE-3'!BC193*100</f>
        <v>0</v>
      </c>
      <c r="AF139" s="441">
        <f>+'PE-3'!BD193*100</f>
        <v>0</v>
      </c>
      <c r="AG139" s="441">
        <f>+'PE-3'!BE193*100</f>
        <v>0</v>
      </c>
      <c r="AH139" s="441">
        <f>+'PE-3'!BF193*100</f>
        <v>0</v>
      </c>
      <c r="AI139" s="441">
        <f>+'PE-3'!BG193*100</f>
        <v>0</v>
      </c>
      <c r="AJ139" s="441">
        <f>+'PE-3'!BH193*100</f>
        <v>0</v>
      </c>
      <c r="AK139" s="441">
        <f>+'PE-3'!BI193*100</f>
        <v>0</v>
      </c>
      <c r="AL139" s="441">
        <f>+'PE-3'!BJ193*100</f>
        <v>0</v>
      </c>
      <c r="AM139" s="441">
        <f>+'PE-3'!BK193*100</f>
        <v>0</v>
      </c>
      <c r="AN139" s="441">
        <f>+'PE-3'!BL193*100</f>
        <v>0</v>
      </c>
      <c r="AO139" s="441">
        <f>+'PE-3'!BM193*100</f>
        <v>0</v>
      </c>
      <c r="AP139" s="441">
        <f>+'PE-3'!BN193*100</f>
        <v>0</v>
      </c>
      <c r="AQ139" s="441">
        <f>+'PE-3'!BO193*100</f>
        <v>0</v>
      </c>
      <c r="AR139" s="441">
        <f>+'PE-3'!BP193*100</f>
        <v>0</v>
      </c>
      <c r="AS139" s="441">
        <f>+'PE-3'!BQ193*100</f>
        <v>0</v>
      </c>
      <c r="AT139" s="441">
        <f>+'PE-3'!BR193*100</f>
        <v>0</v>
      </c>
      <c r="AU139" s="441">
        <f>+'PE-3'!BS193*100</f>
        <v>0</v>
      </c>
      <c r="AV139" s="441">
        <f>+'PE-3'!BT193*100</f>
        <v>0</v>
      </c>
      <c r="AW139" s="441">
        <f>+'PE-3'!BU193*100</f>
        <v>0</v>
      </c>
      <c r="AX139" s="441">
        <f>+'PE-3'!BV193*100</f>
        <v>0</v>
      </c>
      <c r="AY139" s="441">
        <f>+'PE-3'!BW193*100</f>
        <v>0</v>
      </c>
      <c r="AZ139" s="441">
        <f>+'PE-3'!BX193*100</f>
        <v>0</v>
      </c>
      <c r="BA139" s="441">
        <f>+'PE-3'!BY193*100</f>
        <v>0</v>
      </c>
      <c r="BB139" s="441">
        <f>+'PE-3'!BZ193*100</f>
        <v>0</v>
      </c>
      <c r="BC139" s="441">
        <f>+'PE-3'!CA193*100</f>
        <v>0</v>
      </c>
      <c r="BD139" s="441">
        <f>+'PE-3'!CB193*100</f>
        <v>0</v>
      </c>
      <c r="BE139" s="441">
        <f>+'PE-3'!CC193*100</f>
        <v>0</v>
      </c>
      <c r="BF139" s="441">
        <f>+'PE-3'!CD193*100</f>
        <v>0</v>
      </c>
      <c r="BG139" s="441">
        <f>+'PE-3'!CE193*100</f>
        <v>0</v>
      </c>
      <c r="BH139" s="441">
        <f>+'PE-3'!CF193*100</f>
        <v>0</v>
      </c>
      <c r="BI139" s="441">
        <f>+'PE-3'!CG193*100</f>
        <v>0</v>
      </c>
      <c r="BJ139" s="441">
        <f>+'PE-3'!CH193*100</f>
        <v>0</v>
      </c>
      <c r="BK139" s="441">
        <f>+'PE-3'!CI193*100</f>
        <v>0</v>
      </c>
    </row>
    <row r="140" spans="1:63">
      <c r="A140" s="423" t="str">
        <f>'R-sgp'!A140</f>
        <v/>
      </c>
      <c r="B140" s="423" t="str">
        <f>+'R-sgp'!B140</f>
        <v/>
      </c>
      <c r="C140" s="431" t="str">
        <f>+'R-sgp'!C140</f>
        <v/>
      </c>
      <c r="D140" s="441">
        <f>+'PE-3'!AB194*100</f>
        <v>0</v>
      </c>
      <c r="E140" s="441">
        <f>+'PE-3'!AC194*100</f>
        <v>0</v>
      </c>
      <c r="F140" s="441">
        <f>+'PE-3'!AD194*100</f>
        <v>0</v>
      </c>
      <c r="G140" s="441">
        <f>+'PE-3'!AE194*100</f>
        <v>0</v>
      </c>
      <c r="H140" s="441">
        <f>+'PE-3'!AF194*100</f>
        <v>0</v>
      </c>
      <c r="I140" s="441">
        <f>+'PE-3'!AG194*100</f>
        <v>0</v>
      </c>
      <c r="J140" s="441">
        <f>+'PE-3'!AH194*100</f>
        <v>0</v>
      </c>
      <c r="K140" s="441">
        <f>+'PE-3'!AI194*100</f>
        <v>0</v>
      </c>
      <c r="L140" s="441">
        <f>+'PE-3'!AJ194*100</f>
        <v>0</v>
      </c>
      <c r="M140" s="441">
        <f>+'PE-3'!AK194*100</f>
        <v>0</v>
      </c>
      <c r="N140" s="441">
        <f>+'PE-3'!AL194*100</f>
        <v>0</v>
      </c>
      <c r="O140" s="441">
        <f>+'PE-3'!AM194*100</f>
        <v>0</v>
      </c>
      <c r="P140" s="441">
        <f>+'PE-3'!AN194*100</f>
        <v>0</v>
      </c>
      <c r="Q140" s="441">
        <f>+'PE-3'!AO194*100</f>
        <v>0</v>
      </c>
      <c r="R140" s="441">
        <f>+'PE-3'!AP194*100</f>
        <v>0</v>
      </c>
      <c r="S140" s="441">
        <f>+'PE-3'!AQ194*100</f>
        <v>0</v>
      </c>
      <c r="T140" s="441">
        <f>+'PE-3'!AR194*100</f>
        <v>0</v>
      </c>
      <c r="U140" s="441">
        <f>+'PE-3'!AS194*100</f>
        <v>0</v>
      </c>
      <c r="V140" s="441">
        <f>+'PE-3'!AT194*100</f>
        <v>0</v>
      </c>
      <c r="W140" s="441">
        <f>+'PE-3'!AU194*100</f>
        <v>0</v>
      </c>
      <c r="X140" s="441">
        <f>+'PE-3'!AV194*100</f>
        <v>0</v>
      </c>
      <c r="Y140" s="441">
        <f>+'PE-3'!AW194*100</f>
        <v>0</v>
      </c>
      <c r="Z140" s="441">
        <f>+'PE-3'!AX194*100</f>
        <v>0</v>
      </c>
      <c r="AA140" s="441">
        <f>+'PE-3'!AY194*100</f>
        <v>0</v>
      </c>
      <c r="AB140" s="441">
        <f>+'PE-3'!AZ194*100</f>
        <v>0</v>
      </c>
      <c r="AC140" s="441">
        <f>+'PE-3'!BA194*100</f>
        <v>0</v>
      </c>
      <c r="AD140" s="441">
        <f>+'PE-3'!BB194*100</f>
        <v>0</v>
      </c>
      <c r="AE140" s="441">
        <f>+'PE-3'!BC194*100</f>
        <v>0</v>
      </c>
      <c r="AF140" s="441">
        <f>+'PE-3'!BD194*100</f>
        <v>0</v>
      </c>
      <c r="AG140" s="441">
        <f>+'PE-3'!BE194*100</f>
        <v>0</v>
      </c>
      <c r="AH140" s="441">
        <f>+'PE-3'!BF194*100</f>
        <v>0</v>
      </c>
      <c r="AI140" s="441">
        <f>+'PE-3'!BG194*100</f>
        <v>0</v>
      </c>
      <c r="AJ140" s="441">
        <f>+'PE-3'!BH194*100</f>
        <v>0</v>
      </c>
      <c r="AK140" s="441">
        <f>+'PE-3'!BI194*100</f>
        <v>0</v>
      </c>
      <c r="AL140" s="441">
        <f>+'PE-3'!BJ194*100</f>
        <v>0</v>
      </c>
      <c r="AM140" s="441">
        <f>+'PE-3'!BK194*100</f>
        <v>0</v>
      </c>
      <c r="AN140" s="441">
        <f>+'PE-3'!BL194*100</f>
        <v>0</v>
      </c>
      <c r="AO140" s="441">
        <f>+'PE-3'!BM194*100</f>
        <v>0</v>
      </c>
      <c r="AP140" s="441">
        <f>+'PE-3'!BN194*100</f>
        <v>0</v>
      </c>
      <c r="AQ140" s="441">
        <f>+'PE-3'!BO194*100</f>
        <v>0</v>
      </c>
      <c r="AR140" s="441">
        <f>+'PE-3'!BP194*100</f>
        <v>0</v>
      </c>
      <c r="AS140" s="441">
        <f>+'PE-3'!BQ194*100</f>
        <v>0</v>
      </c>
      <c r="AT140" s="441">
        <f>+'PE-3'!BR194*100</f>
        <v>0</v>
      </c>
      <c r="AU140" s="441">
        <f>+'PE-3'!BS194*100</f>
        <v>0</v>
      </c>
      <c r="AV140" s="441">
        <f>+'PE-3'!BT194*100</f>
        <v>0</v>
      </c>
      <c r="AW140" s="441">
        <f>+'PE-3'!BU194*100</f>
        <v>0</v>
      </c>
      <c r="AX140" s="441">
        <f>+'PE-3'!BV194*100</f>
        <v>0</v>
      </c>
      <c r="AY140" s="441">
        <f>+'PE-3'!BW194*100</f>
        <v>0</v>
      </c>
      <c r="AZ140" s="441">
        <f>+'PE-3'!BX194*100</f>
        <v>0</v>
      </c>
      <c r="BA140" s="441">
        <f>+'PE-3'!BY194*100</f>
        <v>0</v>
      </c>
      <c r="BB140" s="441">
        <f>+'PE-3'!BZ194*100</f>
        <v>0</v>
      </c>
      <c r="BC140" s="441">
        <f>+'PE-3'!CA194*100</f>
        <v>0</v>
      </c>
      <c r="BD140" s="441">
        <f>+'PE-3'!CB194*100</f>
        <v>0</v>
      </c>
      <c r="BE140" s="441">
        <f>+'PE-3'!CC194*100</f>
        <v>0</v>
      </c>
      <c r="BF140" s="441">
        <f>+'PE-3'!CD194*100</f>
        <v>0</v>
      </c>
      <c r="BG140" s="441">
        <f>+'PE-3'!CE194*100</f>
        <v>0</v>
      </c>
      <c r="BH140" s="441">
        <f>+'PE-3'!CF194*100</f>
        <v>0</v>
      </c>
      <c r="BI140" s="441">
        <f>+'PE-3'!CG194*100</f>
        <v>0</v>
      </c>
      <c r="BJ140" s="441">
        <f>+'PE-3'!CH194*100</f>
        <v>0</v>
      </c>
      <c r="BK140" s="441">
        <f>+'PE-3'!CI194*100</f>
        <v>0</v>
      </c>
    </row>
    <row r="141" spans="1:63">
      <c r="A141" s="423" t="str">
        <f>'R-sgp'!A141</f>
        <v/>
      </c>
      <c r="B141" s="423" t="str">
        <f>+'R-sgp'!B141</f>
        <v/>
      </c>
      <c r="C141" s="431" t="str">
        <f>+'R-sgp'!C141</f>
        <v/>
      </c>
      <c r="D141" s="441">
        <f>+'PE-3'!AB195*100</f>
        <v>0</v>
      </c>
      <c r="E141" s="441">
        <f>+'PE-3'!AC195*100</f>
        <v>0</v>
      </c>
      <c r="F141" s="441">
        <f>+'PE-3'!AD195*100</f>
        <v>0</v>
      </c>
      <c r="G141" s="441">
        <f>+'PE-3'!AE195*100</f>
        <v>0</v>
      </c>
      <c r="H141" s="441">
        <f>+'PE-3'!AF195*100</f>
        <v>0</v>
      </c>
      <c r="I141" s="441">
        <f>+'PE-3'!AG195*100</f>
        <v>0</v>
      </c>
      <c r="J141" s="441">
        <f>+'PE-3'!AH195*100</f>
        <v>0</v>
      </c>
      <c r="K141" s="441">
        <f>+'PE-3'!AI195*100</f>
        <v>0</v>
      </c>
      <c r="L141" s="441">
        <f>+'PE-3'!AJ195*100</f>
        <v>0</v>
      </c>
      <c r="M141" s="441">
        <f>+'PE-3'!AK195*100</f>
        <v>0</v>
      </c>
      <c r="N141" s="441">
        <f>+'PE-3'!AL195*100</f>
        <v>0</v>
      </c>
      <c r="O141" s="441">
        <f>+'PE-3'!AM195*100</f>
        <v>0</v>
      </c>
      <c r="P141" s="441">
        <f>+'PE-3'!AN195*100</f>
        <v>0</v>
      </c>
      <c r="Q141" s="441">
        <f>+'PE-3'!AO195*100</f>
        <v>0</v>
      </c>
      <c r="R141" s="441">
        <f>+'PE-3'!AP195*100</f>
        <v>0</v>
      </c>
      <c r="S141" s="441">
        <f>+'PE-3'!AQ195*100</f>
        <v>0</v>
      </c>
      <c r="T141" s="441">
        <f>+'PE-3'!AR195*100</f>
        <v>0</v>
      </c>
      <c r="U141" s="441">
        <f>+'PE-3'!AS195*100</f>
        <v>0</v>
      </c>
      <c r="V141" s="441">
        <f>+'PE-3'!AT195*100</f>
        <v>0</v>
      </c>
      <c r="W141" s="441">
        <f>+'PE-3'!AU195*100</f>
        <v>0</v>
      </c>
      <c r="X141" s="441">
        <f>+'PE-3'!AV195*100</f>
        <v>0</v>
      </c>
      <c r="Y141" s="441">
        <f>+'PE-3'!AW195*100</f>
        <v>0</v>
      </c>
      <c r="Z141" s="441">
        <f>+'PE-3'!AX195*100</f>
        <v>0</v>
      </c>
      <c r="AA141" s="441">
        <f>+'PE-3'!AY195*100</f>
        <v>0</v>
      </c>
      <c r="AB141" s="441">
        <f>+'PE-3'!AZ195*100</f>
        <v>0</v>
      </c>
      <c r="AC141" s="441">
        <f>+'PE-3'!BA195*100</f>
        <v>0</v>
      </c>
      <c r="AD141" s="441">
        <f>+'PE-3'!BB195*100</f>
        <v>0</v>
      </c>
      <c r="AE141" s="441">
        <f>+'PE-3'!BC195*100</f>
        <v>0</v>
      </c>
      <c r="AF141" s="441">
        <f>+'PE-3'!BD195*100</f>
        <v>0</v>
      </c>
      <c r="AG141" s="441">
        <f>+'PE-3'!BE195*100</f>
        <v>0</v>
      </c>
      <c r="AH141" s="441">
        <f>+'PE-3'!BF195*100</f>
        <v>0</v>
      </c>
      <c r="AI141" s="441">
        <f>+'PE-3'!BG195*100</f>
        <v>0</v>
      </c>
      <c r="AJ141" s="441">
        <f>+'PE-3'!BH195*100</f>
        <v>0</v>
      </c>
      <c r="AK141" s="441">
        <f>+'PE-3'!BI195*100</f>
        <v>0</v>
      </c>
      <c r="AL141" s="441">
        <f>+'PE-3'!BJ195*100</f>
        <v>0</v>
      </c>
      <c r="AM141" s="441">
        <f>+'PE-3'!BK195*100</f>
        <v>0</v>
      </c>
      <c r="AN141" s="441">
        <f>+'PE-3'!BL195*100</f>
        <v>0</v>
      </c>
      <c r="AO141" s="441">
        <f>+'PE-3'!BM195*100</f>
        <v>0</v>
      </c>
      <c r="AP141" s="441">
        <f>+'PE-3'!BN195*100</f>
        <v>0</v>
      </c>
      <c r="AQ141" s="441">
        <f>+'PE-3'!BO195*100</f>
        <v>0</v>
      </c>
      <c r="AR141" s="441">
        <f>+'PE-3'!BP195*100</f>
        <v>0</v>
      </c>
      <c r="AS141" s="441">
        <f>+'PE-3'!BQ195*100</f>
        <v>0</v>
      </c>
      <c r="AT141" s="441">
        <f>+'PE-3'!BR195*100</f>
        <v>0</v>
      </c>
      <c r="AU141" s="441">
        <f>+'PE-3'!BS195*100</f>
        <v>0</v>
      </c>
      <c r="AV141" s="441">
        <f>+'PE-3'!BT195*100</f>
        <v>0</v>
      </c>
      <c r="AW141" s="441">
        <f>+'PE-3'!BU195*100</f>
        <v>0</v>
      </c>
      <c r="AX141" s="441">
        <f>+'PE-3'!BV195*100</f>
        <v>0</v>
      </c>
      <c r="AY141" s="441">
        <f>+'PE-3'!BW195*100</f>
        <v>0</v>
      </c>
      <c r="AZ141" s="441">
        <f>+'PE-3'!BX195*100</f>
        <v>0</v>
      </c>
      <c r="BA141" s="441">
        <f>+'PE-3'!BY195*100</f>
        <v>0</v>
      </c>
      <c r="BB141" s="441">
        <f>+'PE-3'!BZ195*100</f>
        <v>0</v>
      </c>
      <c r="BC141" s="441">
        <f>+'PE-3'!CA195*100</f>
        <v>0</v>
      </c>
      <c r="BD141" s="441">
        <f>+'PE-3'!CB195*100</f>
        <v>0</v>
      </c>
      <c r="BE141" s="441">
        <f>+'PE-3'!CC195*100</f>
        <v>0</v>
      </c>
      <c r="BF141" s="441">
        <f>+'PE-3'!CD195*100</f>
        <v>0</v>
      </c>
      <c r="BG141" s="441">
        <f>+'PE-3'!CE195*100</f>
        <v>0</v>
      </c>
      <c r="BH141" s="441">
        <f>+'PE-3'!CF195*100</f>
        <v>0</v>
      </c>
      <c r="BI141" s="441">
        <f>+'PE-3'!CG195*100</f>
        <v>0</v>
      </c>
      <c r="BJ141" s="441">
        <f>+'PE-3'!CH195*100</f>
        <v>0</v>
      </c>
      <c r="BK141" s="441">
        <f>+'PE-3'!CI195*100</f>
        <v>0</v>
      </c>
    </row>
    <row r="142" spans="1:63">
      <c r="A142" s="423" t="str">
        <f>'R-sgp'!A142</f>
        <v/>
      </c>
      <c r="B142" s="423" t="str">
        <f>+'R-sgp'!B142</f>
        <v/>
      </c>
      <c r="C142" s="431" t="str">
        <f>+'R-sgp'!C142</f>
        <v/>
      </c>
      <c r="D142" s="441">
        <f>+'PE-3'!AB196*100</f>
        <v>0</v>
      </c>
      <c r="E142" s="441">
        <f>+'PE-3'!AC196*100</f>
        <v>0</v>
      </c>
      <c r="F142" s="441">
        <f>+'PE-3'!AD196*100</f>
        <v>0</v>
      </c>
      <c r="G142" s="441">
        <f>+'PE-3'!AE196*100</f>
        <v>0</v>
      </c>
      <c r="H142" s="441">
        <f>+'PE-3'!AF196*100</f>
        <v>0</v>
      </c>
      <c r="I142" s="441">
        <f>+'PE-3'!AG196*100</f>
        <v>0</v>
      </c>
      <c r="J142" s="441">
        <f>+'PE-3'!AH196*100</f>
        <v>0</v>
      </c>
      <c r="K142" s="441">
        <f>+'PE-3'!AI196*100</f>
        <v>0</v>
      </c>
      <c r="L142" s="441">
        <f>+'PE-3'!AJ196*100</f>
        <v>0</v>
      </c>
      <c r="M142" s="441">
        <f>+'PE-3'!AK196*100</f>
        <v>0</v>
      </c>
      <c r="N142" s="441">
        <f>+'PE-3'!AL196*100</f>
        <v>0</v>
      </c>
      <c r="O142" s="441">
        <f>+'PE-3'!AM196*100</f>
        <v>0</v>
      </c>
      <c r="P142" s="441">
        <f>+'PE-3'!AN196*100</f>
        <v>0</v>
      </c>
      <c r="Q142" s="441">
        <f>+'PE-3'!AO196*100</f>
        <v>0</v>
      </c>
      <c r="R142" s="441">
        <f>+'PE-3'!AP196*100</f>
        <v>0</v>
      </c>
      <c r="S142" s="441">
        <f>+'PE-3'!AQ196*100</f>
        <v>0</v>
      </c>
      <c r="T142" s="441">
        <f>+'PE-3'!AR196*100</f>
        <v>0</v>
      </c>
      <c r="U142" s="441">
        <f>+'PE-3'!AS196*100</f>
        <v>0</v>
      </c>
      <c r="V142" s="441">
        <f>+'PE-3'!AT196*100</f>
        <v>0</v>
      </c>
      <c r="W142" s="441">
        <f>+'PE-3'!AU196*100</f>
        <v>0</v>
      </c>
      <c r="X142" s="441">
        <f>+'PE-3'!AV196*100</f>
        <v>0</v>
      </c>
      <c r="Y142" s="441">
        <f>+'PE-3'!AW196*100</f>
        <v>0</v>
      </c>
      <c r="Z142" s="441">
        <f>+'PE-3'!AX196*100</f>
        <v>0</v>
      </c>
      <c r="AA142" s="441">
        <f>+'PE-3'!AY196*100</f>
        <v>0</v>
      </c>
      <c r="AB142" s="441">
        <f>+'PE-3'!AZ196*100</f>
        <v>0</v>
      </c>
      <c r="AC142" s="441">
        <f>+'PE-3'!BA196*100</f>
        <v>0</v>
      </c>
      <c r="AD142" s="441">
        <f>+'PE-3'!BB196*100</f>
        <v>0</v>
      </c>
      <c r="AE142" s="441">
        <f>+'PE-3'!BC196*100</f>
        <v>0</v>
      </c>
      <c r="AF142" s="441">
        <f>+'PE-3'!BD196*100</f>
        <v>0</v>
      </c>
      <c r="AG142" s="441">
        <f>+'PE-3'!BE196*100</f>
        <v>0</v>
      </c>
      <c r="AH142" s="441">
        <f>+'PE-3'!BF196*100</f>
        <v>0</v>
      </c>
      <c r="AI142" s="441">
        <f>+'PE-3'!BG196*100</f>
        <v>0</v>
      </c>
      <c r="AJ142" s="441">
        <f>+'PE-3'!BH196*100</f>
        <v>0</v>
      </c>
      <c r="AK142" s="441">
        <f>+'PE-3'!BI196*100</f>
        <v>0</v>
      </c>
      <c r="AL142" s="441">
        <f>+'PE-3'!BJ196*100</f>
        <v>0</v>
      </c>
      <c r="AM142" s="441">
        <f>+'PE-3'!BK196*100</f>
        <v>0</v>
      </c>
      <c r="AN142" s="441">
        <f>+'PE-3'!BL196*100</f>
        <v>0</v>
      </c>
      <c r="AO142" s="441">
        <f>+'PE-3'!BM196*100</f>
        <v>0</v>
      </c>
      <c r="AP142" s="441">
        <f>+'PE-3'!BN196*100</f>
        <v>0</v>
      </c>
      <c r="AQ142" s="441">
        <f>+'PE-3'!BO196*100</f>
        <v>0</v>
      </c>
      <c r="AR142" s="441">
        <f>+'PE-3'!BP196*100</f>
        <v>0</v>
      </c>
      <c r="AS142" s="441">
        <f>+'PE-3'!BQ196*100</f>
        <v>0</v>
      </c>
      <c r="AT142" s="441">
        <f>+'PE-3'!BR196*100</f>
        <v>0</v>
      </c>
      <c r="AU142" s="441">
        <f>+'PE-3'!BS196*100</f>
        <v>0</v>
      </c>
      <c r="AV142" s="441">
        <f>+'PE-3'!BT196*100</f>
        <v>0</v>
      </c>
      <c r="AW142" s="441">
        <f>+'PE-3'!BU196*100</f>
        <v>0</v>
      </c>
      <c r="AX142" s="441">
        <f>+'PE-3'!BV196*100</f>
        <v>0</v>
      </c>
      <c r="AY142" s="441">
        <f>+'PE-3'!BW196*100</f>
        <v>0</v>
      </c>
      <c r="AZ142" s="441">
        <f>+'PE-3'!BX196*100</f>
        <v>0</v>
      </c>
      <c r="BA142" s="441">
        <f>+'PE-3'!BY196*100</f>
        <v>0</v>
      </c>
      <c r="BB142" s="441">
        <f>+'PE-3'!BZ196*100</f>
        <v>0</v>
      </c>
      <c r="BC142" s="441">
        <f>+'PE-3'!CA196*100</f>
        <v>0</v>
      </c>
      <c r="BD142" s="441">
        <f>+'PE-3'!CB196*100</f>
        <v>0</v>
      </c>
      <c r="BE142" s="441">
        <f>+'PE-3'!CC196*100</f>
        <v>0</v>
      </c>
      <c r="BF142" s="441">
        <f>+'PE-3'!CD196*100</f>
        <v>0</v>
      </c>
      <c r="BG142" s="441">
        <f>+'PE-3'!CE196*100</f>
        <v>0</v>
      </c>
      <c r="BH142" s="441">
        <f>+'PE-3'!CF196*100</f>
        <v>0</v>
      </c>
      <c r="BI142" s="441">
        <f>+'PE-3'!CG196*100</f>
        <v>0</v>
      </c>
      <c r="BJ142" s="441">
        <f>+'PE-3'!CH196*100</f>
        <v>0</v>
      </c>
      <c r="BK142" s="441">
        <f>+'PE-3'!CI196*100</f>
        <v>0</v>
      </c>
    </row>
    <row r="143" spans="1:63">
      <c r="A143" s="423" t="str">
        <f>'R-sgp'!A143</f>
        <v/>
      </c>
      <c r="B143" s="423" t="str">
        <f>+'R-sgp'!B143</f>
        <v/>
      </c>
      <c r="C143" s="431" t="str">
        <f>+'R-sgp'!C143</f>
        <v/>
      </c>
      <c r="D143" s="441">
        <f>+'PE-3'!AB197*100</f>
        <v>0</v>
      </c>
      <c r="E143" s="441">
        <f>+'PE-3'!AC197*100</f>
        <v>0</v>
      </c>
      <c r="F143" s="441">
        <f>+'PE-3'!AD197*100</f>
        <v>0</v>
      </c>
      <c r="G143" s="441">
        <f>+'PE-3'!AE197*100</f>
        <v>0</v>
      </c>
      <c r="H143" s="441">
        <f>+'PE-3'!AF197*100</f>
        <v>0</v>
      </c>
      <c r="I143" s="441">
        <f>+'PE-3'!AG197*100</f>
        <v>0</v>
      </c>
      <c r="J143" s="441">
        <f>+'PE-3'!AH197*100</f>
        <v>0</v>
      </c>
      <c r="K143" s="441">
        <f>+'PE-3'!AI197*100</f>
        <v>0</v>
      </c>
      <c r="L143" s="441">
        <f>+'PE-3'!AJ197*100</f>
        <v>0</v>
      </c>
      <c r="M143" s="441">
        <f>+'PE-3'!AK197*100</f>
        <v>0</v>
      </c>
      <c r="N143" s="441">
        <f>+'PE-3'!AL197*100</f>
        <v>0</v>
      </c>
      <c r="O143" s="441">
        <f>+'PE-3'!AM197*100</f>
        <v>0</v>
      </c>
      <c r="P143" s="441">
        <f>+'PE-3'!AN197*100</f>
        <v>0</v>
      </c>
      <c r="Q143" s="441">
        <f>+'PE-3'!AO197*100</f>
        <v>0</v>
      </c>
      <c r="R143" s="441">
        <f>+'PE-3'!AP197*100</f>
        <v>0</v>
      </c>
      <c r="S143" s="441">
        <f>+'PE-3'!AQ197*100</f>
        <v>0</v>
      </c>
      <c r="T143" s="441">
        <f>+'PE-3'!AR197*100</f>
        <v>0</v>
      </c>
      <c r="U143" s="441">
        <f>+'PE-3'!AS197*100</f>
        <v>0</v>
      </c>
      <c r="V143" s="441">
        <f>+'PE-3'!AT197*100</f>
        <v>0</v>
      </c>
      <c r="W143" s="441">
        <f>+'PE-3'!AU197*100</f>
        <v>0</v>
      </c>
      <c r="X143" s="441">
        <f>+'PE-3'!AV197*100</f>
        <v>0</v>
      </c>
      <c r="Y143" s="441">
        <f>+'PE-3'!AW197*100</f>
        <v>0</v>
      </c>
      <c r="Z143" s="441">
        <f>+'PE-3'!AX197*100</f>
        <v>0</v>
      </c>
      <c r="AA143" s="441">
        <f>+'PE-3'!AY197*100</f>
        <v>0</v>
      </c>
      <c r="AB143" s="441">
        <f>+'PE-3'!AZ197*100</f>
        <v>0</v>
      </c>
      <c r="AC143" s="441">
        <f>+'PE-3'!BA197*100</f>
        <v>0</v>
      </c>
      <c r="AD143" s="441">
        <f>+'PE-3'!BB197*100</f>
        <v>0</v>
      </c>
      <c r="AE143" s="441">
        <f>+'PE-3'!BC197*100</f>
        <v>0</v>
      </c>
      <c r="AF143" s="441">
        <f>+'PE-3'!BD197*100</f>
        <v>0</v>
      </c>
      <c r="AG143" s="441">
        <f>+'PE-3'!BE197*100</f>
        <v>0</v>
      </c>
      <c r="AH143" s="441">
        <f>+'PE-3'!BF197*100</f>
        <v>0</v>
      </c>
      <c r="AI143" s="441">
        <f>+'PE-3'!BG197*100</f>
        <v>0</v>
      </c>
      <c r="AJ143" s="441">
        <f>+'PE-3'!BH197*100</f>
        <v>0</v>
      </c>
      <c r="AK143" s="441">
        <f>+'PE-3'!BI197*100</f>
        <v>0</v>
      </c>
      <c r="AL143" s="441">
        <f>+'PE-3'!BJ197*100</f>
        <v>0</v>
      </c>
      <c r="AM143" s="441">
        <f>+'PE-3'!BK197*100</f>
        <v>0</v>
      </c>
      <c r="AN143" s="441">
        <f>+'PE-3'!BL197*100</f>
        <v>0</v>
      </c>
      <c r="AO143" s="441">
        <f>+'PE-3'!BM197*100</f>
        <v>0</v>
      </c>
      <c r="AP143" s="441">
        <f>+'PE-3'!BN197*100</f>
        <v>0</v>
      </c>
      <c r="AQ143" s="441">
        <f>+'PE-3'!BO197*100</f>
        <v>0</v>
      </c>
      <c r="AR143" s="441">
        <f>+'PE-3'!BP197*100</f>
        <v>0</v>
      </c>
      <c r="AS143" s="441">
        <f>+'PE-3'!BQ197*100</f>
        <v>0</v>
      </c>
      <c r="AT143" s="441">
        <f>+'PE-3'!BR197*100</f>
        <v>0</v>
      </c>
      <c r="AU143" s="441">
        <f>+'PE-3'!BS197*100</f>
        <v>0</v>
      </c>
      <c r="AV143" s="441">
        <f>+'PE-3'!BT197*100</f>
        <v>0</v>
      </c>
      <c r="AW143" s="441">
        <f>+'PE-3'!BU197*100</f>
        <v>0</v>
      </c>
      <c r="AX143" s="441">
        <f>+'PE-3'!BV197*100</f>
        <v>0</v>
      </c>
      <c r="AY143" s="441">
        <f>+'PE-3'!BW197*100</f>
        <v>0</v>
      </c>
      <c r="AZ143" s="441">
        <f>+'PE-3'!BX197*100</f>
        <v>0</v>
      </c>
      <c r="BA143" s="441">
        <f>+'PE-3'!BY197*100</f>
        <v>0</v>
      </c>
      <c r="BB143" s="441">
        <f>+'PE-3'!BZ197*100</f>
        <v>0</v>
      </c>
      <c r="BC143" s="441">
        <f>+'PE-3'!CA197*100</f>
        <v>0</v>
      </c>
      <c r="BD143" s="441">
        <f>+'PE-3'!CB197*100</f>
        <v>0</v>
      </c>
      <c r="BE143" s="441">
        <f>+'PE-3'!CC197*100</f>
        <v>0</v>
      </c>
      <c r="BF143" s="441">
        <f>+'PE-3'!CD197*100</f>
        <v>0</v>
      </c>
      <c r="BG143" s="441">
        <f>+'PE-3'!CE197*100</f>
        <v>0</v>
      </c>
      <c r="BH143" s="441">
        <f>+'PE-3'!CF197*100</f>
        <v>0</v>
      </c>
      <c r="BI143" s="441">
        <f>+'PE-3'!CG197*100</f>
        <v>0</v>
      </c>
      <c r="BJ143" s="441">
        <f>+'PE-3'!CH197*100</f>
        <v>0</v>
      </c>
      <c r="BK143" s="441">
        <f>+'PE-3'!CI197*100</f>
        <v>0</v>
      </c>
    </row>
    <row r="144" spans="1:63">
      <c r="A144" s="423" t="str">
        <f>'R-sgp'!A144</f>
        <v/>
      </c>
      <c r="B144" s="423" t="str">
        <f>+'R-sgp'!B144</f>
        <v/>
      </c>
      <c r="C144" s="431" t="str">
        <f>+'R-sgp'!C144</f>
        <v/>
      </c>
      <c r="D144" s="441">
        <f>+'PE-3'!AB198*100</f>
        <v>0</v>
      </c>
      <c r="E144" s="441">
        <f>+'PE-3'!AC198*100</f>
        <v>0</v>
      </c>
      <c r="F144" s="441">
        <f>+'PE-3'!AD198*100</f>
        <v>0</v>
      </c>
      <c r="G144" s="441">
        <f>+'PE-3'!AE198*100</f>
        <v>0</v>
      </c>
      <c r="H144" s="441">
        <f>+'PE-3'!AF198*100</f>
        <v>0</v>
      </c>
      <c r="I144" s="441">
        <f>+'PE-3'!AG198*100</f>
        <v>0</v>
      </c>
      <c r="J144" s="441">
        <f>+'PE-3'!AH198*100</f>
        <v>0</v>
      </c>
      <c r="K144" s="441">
        <f>+'PE-3'!AI198*100</f>
        <v>0</v>
      </c>
      <c r="L144" s="441">
        <f>+'PE-3'!AJ198*100</f>
        <v>0</v>
      </c>
      <c r="M144" s="441">
        <f>+'PE-3'!AK198*100</f>
        <v>0</v>
      </c>
      <c r="N144" s="441">
        <f>+'PE-3'!AL198*100</f>
        <v>0</v>
      </c>
      <c r="O144" s="441">
        <f>+'PE-3'!AM198*100</f>
        <v>0</v>
      </c>
      <c r="P144" s="441">
        <f>+'PE-3'!AN198*100</f>
        <v>0</v>
      </c>
      <c r="Q144" s="441">
        <f>+'PE-3'!AO198*100</f>
        <v>0</v>
      </c>
      <c r="R144" s="441">
        <f>+'PE-3'!AP198*100</f>
        <v>0</v>
      </c>
      <c r="S144" s="441">
        <f>+'PE-3'!AQ198*100</f>
        <v>0</v>
      </c>
      <c r="T144" s="441">
        <f>+'PE-3'!AR198*100</f>
        <v>0</v>
      </c>
      <c r="U144" s="441">
        <f>+'PE-3'!AS198*100</f>
        <v>0</v>
      </c>
      <c r="V144" s="441">
        <f>+'PE-3'!AT198*100</f>
        <v>0</v>
      </c>
      <c r="W144" s="441">
        <f>+'PE-3'!AU198*100</f>
        <v>0</v>
      </c>
      <c r="X144" s="441">
        <f>+'PE-3'!AV198*100</f>
        <v>0</v>
      </c>
      <c r="Y144" s="441">
        <f>+'PE-3'!AW198*100</f>
        <v>0</v>
      </c>
      <c r="Z144" s="441">
        <f>+'PE-3'!AX198*100</f>
        <v>0</v>
      </c>
      <c r="AA144" s="441">
        <f>+'PE-3'!AY198*100</f>
        <v>0</v>
      </c>
      <c r="AB144" s="441">
        <f>+'PE-3'!AZ198*100</f>
        <v>0</v>
      </c>
      <c r="AC144" s="441">
        <f>+'PE-3'!BA198*100</f>
        <v>0</v>
      </c>
      <c r="AD144" s="441">
        <f>+'PE-3'!BB198*100</f>
        <v>0</v>
      </c>
      <c r="AE144" s="441">
        <f>+'PE-3'!BC198*100</f>
        <v>0</v>
      </c>
      <c r="AF144" s="441">
        <f>+'PE-3'!BD198*100</f>
        <v>0</v>
      </c>
      <c r="AG144" s="441">
        <f>+'PE-3'!BE198*100</f>
        <v>0</v>
      </c>
      <c r="AH144" s="441">
        <f>+'PE-3'!BF198*100</f>
        <v>0</v>
      </c>
      <c r="AI144" s="441">
        <f>+'PE-3'!BG198*100</f>
        <v>0</v>
      </c>
      <c r="AJ144" s="441">
        <f>+'PE-3'!BH198*100</f>
        <v>0</v>
      </c>
      <c r="AK144" s="441">
        <f>+'PE-3'!BI198*100</f>
        <v>0</v>
      </c>
      <c r="AL144" s="441">
        <f>+'PE-3'!BJ198*100</f>
        <v>0</v>
      </c>
      <c r="AM144" s="441">
        <f>+'PE-3'!BK198*100</f>
        <v>0</v>
      </c>
      <c r="AN144" s="441">
        <f>+'PE-3'!BL198*100</f>
        <v>0</v>
      </c>
      <c r="AO144" s="441">
        <f>+'PE-3'!BM198*100</f>
        <v>0</v>
      </c>
      <c r="AP144" s="441">
        <f>+'PE-3'!BN198*100</f>
        <v>0</v>
      </c>
      <c r="AQ144" s="441">
        <f>+'PE-3'!BO198*100</f>
        <v>0</v>
      </c>
      <c r="AR144" s="441">
        <f>+'PE-3'!BP198*100</f>
        <v>0</v>
      </c>
      <c r="AS144" s="441">
        <f>+'PE-3'!BQ198*100</f>
        <v>0</v>
      </c>
      <c r="AT144" s="441">
        <f>+'PE-3'!BR198*100</f>
        <v>0</v>
      </c>
      <c r="AU144" s="441">
        <f>+'PE-3'!BS198*100</f>
        <v>0</v>
      </c>
      <c r="AV144" s="441">
        <f>+'PE-3'!BT198*100</f>
        <v>0</v>
      </c>
      <c r="AW144" s="441">
        <f>+'PE-3'!BU198*100</f>
        <v>0</v>
      </c>
      <c r="AX144" s="441">
        <f>+'PE-3'!BV198*100</f>
        <v>0</v>
      </c>
      <c r="AY144" s="441">
        <f>+'PE-3'!BW198*100</f>
        <v>0</v>
      </c>
      <c r="AZ144" s="441">
        <f>+'PE-3'!BX198*100</f>
        <v>0</v>
      </c>
      <c r="BA144" s="441">
        <f>+'PE-3'!BY198*100</f>
        <v>0</v>
      </c>
      <c r="BB144" s="441">
        <f>+'PE-3'!BZ198*100</f>
        <v>0</v>
      </c>
      <c r="BC144" s="441">
        <f>+'PE-3'!CA198*100</f>
        <v>0</v>
      </c>
      <c r="BD144" s="441">
        <f>+'PE-3'!CB198*100</f>
        <v>0</v>
      </c>
      <c r="BE144" s="441">
        <f>+'PE-3'!CC198*100</f>
        <v>0</v>
      </c>
      <c r="BF144" s="441">
        <f>+'PE-3'!CD198*100</f>
        <v>0</v>
      </c>
      <c r="BG144" s="441">
        <f>+'PE-3'!CE198*100</f>
        <v>0</v>
      </c>
      <c r="BH144" s="441">
        <f>+'PE-3'!CF198*100</f>
        <v>0</v>
      </c>
      <c r="BI144" s="441">
        <f>+'PE-3'!CG198*100</f>
        <v>0</v>
      </c>
      <c r="BJ144" s="441">
        <f>+'PE-3'!CH198*100</f>
        <v>0</v>
      </c>
      <c r="BK144" s="441">
        <f>+'PE-3'!CI198*100</f>
        <v>0</v>
      </c>
    </row>
    <row r="145" spans="1:63">
      <c r="A145" s="423" t="str">
        <f>'R-sgp'!A145</f>
        <v/>
      </c>
      <c r="B145" s="423" t="str">
        <f>+'R-sgp'!B145</f>
        <v/>
      </c>
      <c r="C145" s="431" t="str">
        <f>+'R-sgp'!C145</f>
        <v/>
      </c>
      <c r="D145" s="441">
        <f>+'PE-3'!AB199*100</f>
        <v>0</v>
      </c>
      <c r="E145" s="441">
        <f>+'PE-3'!AC199*100</f>
        <v>0</v>
      </c>
      <c r="F145" s="441">
        <f>+'PE-3'!AD199*100</f>
        <v>0</v>
      </c>
      <c r="G145" s="441">
        <f>+'PE-3'!AE199*100</f>
        <v>0</v>
      </c>
      <c r="H145" s="441">
        <f>+'PE-3'!AF199*100</f>
        <v>0</v>
      </c>
      <c r="I145" s="441">
        <f>+'PE-3'!AG199*100</f>
        <v>0</v>
      </c>
      <c r="J145" s="441">
        <f>+'PE-3'!AH199*100</f>
        <v>0</v>
      </c>
      <c r="K145" s="441">
        <f>+'PE-3'!AI199*100</f>
        <v>0</v>
      </c>
      <c r="L145" s="441">
        <f>+'PE-3'!AJ199*100</f>
        <v>0</v>
      </c>
      <c r="M145" s="441">
        <f>+'PE-3'!AK199*100</f>
        <v>0</v>
      </c>
      <c r="N145" s="441">
        <f>+'PE-3'!AL199*100</f>
        <v>0</v>
      </c>
      <c r="O145" s="441">
        <f>+'PE-3'!AM199*100</f>
        <v>0</v>
      </c>
      <c r="P145" s="441">
        <f>+'PE-3'!AN199*100</f>
        <v>0</v>
      </c>
      <c r="Q145" s="441">
        <f>+'PE-3'!AO199*100</f>
        <v>0</v>
      </c>
      <c r="R145" s="441">
        <f>+'PE-3'!AP199*100</f>
        <v>0</v>
      </c>
      <c r="S145" s="441">
        <f>+'PE-3'!AQ199*100</f>
        <v>0</v>
      </c>
      <c r="T145" s="441">
        <f>+'PE-3'!AR199*100</f>
        <v>0</v>
      </c>
      <c r="U145" s="441">
        <f>+'PE-3'!AS199*100</f>
        <v>0</v>
      </c>
      <c r="V145" s="441">
        <f>+'PE-3'!AT199*100</f>
        <v>0</v>
      </c>
      <c r="W145" s="441">
        <f>+'PE-3'!AU199*100</f>
        <v>0</v>
      </c>
      <c r="X145" s="441">
        <f>+'PE-3'!AV199*100</f>
        <v>0</v>
      </c>
      <c r="Y145" s="441">
        <f>+'PE-3'!AW199*100</f>
        <v>0</v>
      </c>
      <c r="Z145" s="441">
        <f>+'PE-3'!AX199*100</f>
        <v>0</v>
      </c>
      <c r="AA145" s="441">
        <f>+'PE-3'!AY199*100</f>
        <v>0</v>
      </c>
      <c r="AB145" s="441">
        <f>+'PE-3'!AZ199*100</f>
        <v>0</v>
      </c>
      <c r="AC145" s="441">
        <f>+'PE-3'!BA199*100</f>
        <v>0</v>
      </c>
      <c r="AD145" s="441">
        <f>+'PE-3'!BB199*100</f>
        <v>0</v>
      </c>
      <c r="AE145" s="441">
        <f>+'PE-3'!BC199*100</f>
        <v>0</v>
      </c>
      <c r="AF145" s="441">
        <f>+'PE-3'!BD199*100</f>
        <v>0</v>
      </c>
      <c r="AG145" s="441">
        <f>+'PE-3'!BE199*100</f>
        <v>0</v>
      </c>
      <c r="AH145" s="441">
        <f>+'PE-3'!BF199*100</f>
        <v>0</v>
      </c>
      <c r="AI145" s="441">
        <f>+'PE-3'!BG199*100</f>
        <v>0</v>
      </c>
      <c r="AJ145" s="441">
        <f>+'PE-3'!BH199*100</f>
        <v>0</v>
      </c>
      <c r="AK145" s="441">
        <f>+'PE-3'!BI199*100</f>
        <v>0</v>
      </c>
      <c r="AL145" s="441">
        <f>+'PE-3'!BJ199*100</f>
        <v>0</v>
      </c>
      <c r="AM145" s="441">
        <f>+'PE-3'!BK199*100</f>
        <v>0</v>
      </c>
      <c r="AN145" s="441">
        <f>+'PE-3'!BL199*100</f>
        <v>0</v>
      </c>
      <c r="AO145" s="441">
        <f>+'PE-3'!BM199*100</f>
        <v>0</v>
      </c>
      <c r="AP145" s="441">
        <f>+'PE-3'!BN199*100</f>
        <v>0</v>
      </c>
      <c r="AQ145" s="441">
        <f>+'PE-3'!BO199*100</f>
        <v>0</v>
      </c>
      <c r="AR145" s="441">
        <f>+'PE-3'!BP199*100</f>
        <v>0</v>
      </c>
      <c r="AS145" s="441">
        <f>+'PE-3'!BQ199*100</f>
        <v>0</v>
      </c>
      <c r="AT145" s="441">
        <f>+'PE-3'!BR199*100</f>
        <v>0</v>
      </c>
      <c r="AU145" s="441">
        <f>+'PE-3'!BS199*100</f>
        <v>0</v>
      </c>
      <c r="AV145" s="441">
        <f>+'PE-3'!BT199*100</f>
        <v>0</v>
      </c>
      <c r="AW145" s="441">
        <f>+'PE-3'!BU199*100</f>
        <v>0</v>
      </c>
      <c r="AX145" s="441">
        <f>+'PE-3'!BV199*100</f>
        <v>0</v>
      </c>
      <c r="AY145" s="441">
        <f>+'PE-3'!BW199*100</f>
        <v>0</v>
      </c>
      <c r="AZ145" s="441">
        <f>+'PE-3'!BX199*100</f>
        <v>0</v>
      </c>
      <c r="BA145" s="441">
        <f>+'PE-3'!BY199*100</f>
        <v>0</v>
      </c>
      <c r="BB145" s="441">
        <f>+'PE-3'!BZ199*100</f>
        <v>0</v>
      </c>
      <c r="BC145" s="441">
        <f>+'PE-3'!CA199*100</f>
        <v>0</v>
      </c>
      <c r="BD145" s="441">
        <f>+'PE-3'!CB199*100</f>
        <v>0</v>
      </c>
      <c r="BE145" s="441">
        <f>+'PE-3'!CC199*100</f>
        <v>0</v>
      </c>
      <c r="BF145" s="441">
        <f>+'PE-3'!CD199*100</f>
        <v>0</v>
      </c>
      <c r="BG145" s="441">
        <f>+'PE-3'!CE199*100</f>
        <v>0</v>
      </c>
      <c r="BH145" s="441">
        <f>+'PE-3'!CF199*100</f>
        <v>0</v>
      </c>
      <c r="BI145" s="441">
        <f>+'PE-3'!CG199*100</f>
        <v>0</v>
      </c>
      <c r="BJ145" s="441">
        <f>+'PE-3'!CH199*100</f>
        <v>0</v>
      </c>
      <c r="BK145" s="441">
        <f>+'PE-3'!CI199*100</f>
        <v>0</v>
      </c>
    </row>
    <row r="146" spans="1:63">
      <c r="A146" s="423" t="str">
        <f>'R-sgp'!A146</f>
        <v/>
      </c>
      <c r="B146" s="423" t="str">
        <f>+'R-sgp'!B146</f>
        <v/>
      </c>
      <c r="C146" s="431" t="str">
        <f>+'R-sgp'!C146</f>
        <v/>
      </c>
      <c r="D146" s="441">
        <f>+'PE-3'!AB200*100</f>
        <v>0</v>
      </c>
      <c r="E146" s="441">
        <f>+'PE-3'!AC200*100</f>
        <v>0</v>
      </c>
      <c r="F146" s="441">
        <f>+'PE-3'!AD200*100</f>
        <v>0</v>
      </c>
      <c r="G146" s="441">
        <f>+'PE-3'!AE200*100</f>
        <v>0</v>
      </c>
      <c r="H146" s="441">
        <f>+'PE-3'!AF200*100</f>
        <v>0</v>
      </c>
      <c r="I146" s="441">
        <f>+'PE-3'!AG200*100</f>
        <v>0</v>
      </c>
      <c r="J146" s="441">
        <f>+'PE-3'!AH200*100</f>
        <v>0</v>
      </c>
      <c r="K146" s="441">
        <f>+'PE-3'!AI200*100</f>
        <v>0</v>
      </c>
      <c r="L146" s="441">
        <f>+'PE-3'!AJ200*100</f>
        <v>0</v>
      </c>
      <c r="M146" s="441">
        <f>+'PE-3'!AK200*100</f>
        <v>0</v>
      </c>
      <c r="N146" s="441">
        <f>+'PE-3'!AL200*100</f>
        <v>0</v>
      </c>
      <c r="O146" s="441">
        <f>+'PE-3'!AM200*100</f>
        <v>0</v>
      </c>
      <c r="P146" s="441">
        <f>+'PE-3'!AN200*100</f>
        <v>0</v>
      </c>
      <c r="Q146" s="441">
        <f>+'PE-3'!AO200*100</f>
        <v>0</v>
      </c>
      <c r="R146" s="441">
        <f>+'PE-3'!AP200*100</f>
        <v>0</v>
      </c>
      <c r="S146" s="441">
        <f>+'PE-3'!AQ200*100</f>
        <v>0</v>
      </c>
      <c r="T146" s="441">
        <f>+'PE-3'!AR200*100</f>
        <v>0</v>
      </c>
      <c r="U146" s="441">
        <f>+'PE-3'!AS200*100</f>
        <v>0</v>
      </c>
      <c r="V146" s="441">
        <f>+'PE-3'!AT200*100</f>
        <v>0</v>
      </c>
      <c r="W146" s="441">
        <f>+'PE-3'!AU200*100</f>
        <v>0</v>
      </c>
      <c r="X146" s="441">
        <f>+'PE-3'!AV200*100</f>
        <v>0</v>
      </c>
      <c r="Y146" s="441">
        <f>+'PE-3'!AW200*100</f>
        <v>0</v>
      </c>
      <c r="Z146" s="441">
        <f>+'PE-3'!AX200*100</f>
        <v>0</v>
      </c>
      <c r="AA146" s="441">
        <f>+'PE-3'!AY200*100</f>
        <v>0</v>
      </c>
      <c r="AB146" s="441">
        <f>+'PE-3'!AZ200*100</f>
        <v>0</v>
      </c>
      <c r="AC146" s="441">
        <f>+'PE-3'!BA200*100</f>
        <v>0</v>
      </c>
      <c r="AD146" s="441">
        <f>+'PE-3'!BB200*100</f>
        <v>0</v>
      </c>
      <c r="AE146" s="441">
        <f>+'PE-3'!BC200*100</f>
        <v>0</v>
      </c>
      <c r="AF146" s="441">
        <f>+'PE-3'!BD200*100</f>
        <v>0</v>
      </c>
      <c r="AG146" s="441">
        <f>+'PE-3'!BE200*100</f>
        <v>0</v>
      </c>
      <c r="AH146" s="441">
        <f>+'PE-3'!BF200*100</f>
        <v>0</v>
      </c>
      <c r="AI146" s="441">
        <f>+'PE-3'!BG200*100</f>
        <v>0</v>
      </c>
      <c r="AJ146" s="441">
        <f>+'PE-3'!BH200*100</f>
        <v>0</v>
      </c>
      <c r="AK146" s="441">
        <f>+'PE-3'!BI200*100</f>
        <v>0</v>
      </c>
      <c r="AL146" s="441">
        <f>+'PE-3'!BJ200*100</f>
        <v>0</v>
      </c>
      <c r="AM146" s="441">
        <f>+'PE-3'!BK200*100</f>
        <v>0</v>
      </c>
      <c r="AN146" s="441">
        <f>+'PE-3'!BL200*100</f>
        <v>0</v>
      </c>
      <c r="AO146" s="441">
        <f>+'PE-3'!BM200*100</f>
        <v>0</v>
      </c>
      <c r="AP146" s="441">
        <f>+'PE-3'!BN200*100</f>
        <v>0</v>
      </c>
      <c r="AQ146" s="441">
        <f>+'PE-3'!BO200*100</f>
        <v>0</v>
      </c>
      <c r="AR146" s="441">
        <f>+'PE-3'!BP200*100</f>
        <v>0</v>
      </c>
      <c r="AS146" s="441">
        <f>+'PE-3'!BQ200*100</f>
        <v>0</v>
      </c>
      <c r="AT146" s="441">
        <f>+'PE-3'!BR200*100</f>
        <v>0</v>
      </c>
      <c r="AU146" s="441">
        <f>+'PE-3'!BS200*100</f>
        <v>0</v>
      </c>
      <c r="AV146" s="441">
        <f>+'PE-3'!BT200*100</f>
        <v>0</v>
      </c>
      <c r="AW146" s="441">
        <f>+'PE-3'!BU200*100</f>
        <v>0</v>
      </c>
      <c r="AX146" s="441">
        <f>+'PE-3'!BV200*100</f>
        <v>0</v>
      </c>
      <c r="AY146" s="441">
        <f>+'PE-3'!BW200*100</f>
        <v>0</v>
      </c>
      <c r="AZ146" s="441">
        <f>+'PE-3'!BX200*100</f>
        <v>0</v>
      </c>
      <c r="BA146" s="441">
        <f>+'PE-3'!BY200*100</f>
        <v>0</v>
      </c>
      <c r="BB146" s="441">
        <f>+'PE-3'!BZ200*100</f>
        <v>0</v>
      </c>
      <c r="BC146" s="441">
        <f>+'PE-3'!CA200*100</f>
        <v>0</v>
      </c>
      <c r="BD146" s="441">
        <f>+'PE-3'!CB200*100</f>
        <v>0</v>
      </c>
      <c r="BE146" s="441">
        <f>+'PE-3'!CC200*100</f>
        <v>0</v>
      </c>
      <c r="BF146" s="441">
        <f>+'PE-3'!CD200*100</f>
        <v>0</v>
      </c>
      <c r="BG146" s="441">
        <f>+'PE-3'!CE200*100</f>
        <v>0</v>
      </c>
      <c r="BH146" s="441">
        <f>+'PE-3'!CF200*100</f>
        <v>0</v>
      </c>
      <c r="BI146" s="441">
        <f>+'PE-3'!CG200*100</f>
        <v>0</v>
      </c>
      <c r="BJ146" s="441">
        <f>+'PE-3'!CH200*100</f>
        <v>0</v>
      </c>
      <c r="BK146" s="441">
        <f>+'PE-3'!CI200*100</f>
        <v>0</v>
      </c>
    </row>
    <row r="147" spans="1:63">
      <c r="A147" s="423" t="str">
        <f>'R-sgp'!A147</f>
        <v/>
      </c>
      <c r="B147" s="423" t="str">
        <f>+'R-sgp'!B147</f>
        <v/>
      </c>
      <c r="C147" s="431" t="str">
        <f>+'R-sgp'!C147</f>
        <v/>
      </c>
      <c r="D147" s="441">
        <f>+'PE-3'!AB201*100</f>
        <v>0</v>
      </c>
      <c r="E147" s="441">
        <f>+'PE-3'!AC201*100</f>
        <v>0</v>
      </c>
      <c r="F147" s="441">
        <f>+'PE-3'!AD201*100</f>
        <v>0</v>
      </c>
      <c r="G147" s="441">
        <f>+'PE-3'!AE201*100</f>
        <v>0</v>
      </c>
      <c r="H147" s="441">
        <f>+'PE-3'!AF201*100</f>
        <v>0</v>
      </c>
      <c r="I147" s="441">
        <f>+'PE-3'!AG201*100</f>
        <v>0</v>
      </c>
      <c r="J147" s="441">
        <f>+'PE-3'!AH201*100</f>
        <v>0</v>
      </c>
      <c r="K147" s="441">
        <f>+'PE-3'!AI201*100</f>
        <v>0</v>
      </c>
      <c r="L147" s="441">
        <f>+'PE-3'!AJ201*100</f>
        <v>0</v>
      </c>
      <c r="M147" s="441">
        <f>+'PE-3'!AK201*100</f>
        <v>0</v>
      </c>
      <c r="N147" s="441">
        <f>+'PE-3'!AL201*100</f>
        <v>0</v>
      </c>
      <c r="O147" s="441">
        <f>+'PE-3'!AM201*100</f>
        <v>0</v>
      </c>
      <c r="P147" s="441">
        <f>+'PE-3'!AN201*100</f>
        <v>0</v>
      </c>
      <c r="Q147" s="441">
        <f>+'PE-3'!AO201*100</f>
        <v>0</v>
      </c>
      <c r="R147" s="441">
        <f>+'PE-3'!AP201*100</f>
        <v>0</v>
      </c>
      <c r="S147" s="441">
        <f>+'PE-3'!AQ201*100</f>
        <v>0</v>
      </c>
      <c r="T147" s="441">
        <f>+'PE-3'!AR201*100</f>
        <v>0</v>
      </c>
      <c r="U147" s="441">
        <f>+'PE-3'!AS201*100</f>
        <v>0</v>
      </c>
      <c r="V147" s="441">
        <f>+'PE-3'!AT201*100</f>
        <v>0</v>
      </c>
      <c r="W147" s="441">
        <f>+'PE-3'!AU201*100</f>
        <v>0</v>
      </c>
      <c r="X147" s="441">
        <f>+'PE-3'!AV201*100</f>
        <v>0</v>
      </c>
      <c r="Y147" s="441">
        <f>+'PE-3'!AW201*100</f>
        <v>0</v>
      </c>
      <c r="Z147" s="441">
        <f>+'PE-3'!AX201*100</f>
        <v>0</v>
      </c>
      <c r="AA147" s="441">
        <f>+'PE-3'!AY201*100</f>
        <v>0</v>
      </c>
      <c r="AB147" s="441">
        <f>+'PE-3'!AZ201*100</f>
        <v>0</v>
      </c>
      <c r="AC147" s="441">
        <f>+'PE-3'!BA201*100</f>
        <v>0</v>
      </c>
      <c r="AD147" s="441">
        <f>+'PE-3'!BB201*100</f>
        <v>0</v>
      </c>
      <c r="AE147" s="441">
        <f>+'PE-3'!BC201*100</f>
        <v>0</v>
      </c>
      <c r="AF147" s="441">
        <f>+'PE-3'!BD201*100</f>
        <v>0</v>
      </c>
      <c r="AG147" s="441">
        <f>+'PE-3'!BE201*100</f>
        <v>0</v>
      </c>
      <c r="AH147" s="441">
        <f>+'PE-3'!BF201*100</f>
        <v>0</v>
      </c>
      <c r="AI147" s="441">
        <f>+'PE-3'!BG201*100</f>
        <v>0</v>
      </c>
      <c r="AJ147" s="441">
        <f>+'PE-3'!BH201*100</f>
        <v>0</v>
      </c>
      <c r="AK147" s="441">
        <f>+'PE-3'!BI201*100</f>
        <v>0</v>
      </c>
      <c r="AL147" s="441">
        <f>+'PE-3'!BJ201*100</f>
        <v>0</v>
      </c>
      <c r="AM147" s="441">
        <f>+'PE-3'!BK201*100</f>
        <v>0</v>
      </c>
      <c r="AN147" s="441">
        <f>+'PE-3'!BL201*100</f>
        <v>0</v>
      </c>
      <c r="AO147" s="441">
        <f>+'PE-3'!BM201*100</f>
        <v>0</v>
      </c>
      <c r="AP147" s="441">
        <f>+'PE-3'!BN201*100</f>
        <v>0</v>
      </c>
      <c r="AQ147" s="441">
        <f>+'PE-3'!BO201*100</f>
        <v>0</v>
      </c>
      <c r="AR147" s="441">
        <f>+'PE-3'!BP201*100</f>
        <v>0</v>
      </c>
      <c r="AS147" s="441">
        <f>+'PE-3'!BQ201*100</f>
        <v>0</v>
      </c>
      <c r="AT147" s="441">
        <f>+'PE-3'!BR201*100</f>
        <v>0</v>
      </c>
      <c r="AU147" s="441">
        <f>+'PE-3'!BS201*100</f>
        <v>0</v>
      </c>
      <c r="AV147" s="441">
        <f>+'PE-3'!BT201*100</f>
        <v>0</v>
      </c>
      <c r="AW147" s="441">
        <f>+'PE-3'!BU201*100</f>
        <v>0</v>
      </c>
      <c r="AX147" s="441">
        <f>+'PE-3'!BV201*100</f>
        <v>0</v>
      </c>
      <c r="AY147" s="441">
        <f>+'PE-3'!BW201*100</f>
        <v>0</v>
      </c>
      <c r="AZ147" s="441">
        <f>+'PE-3'!BX201*100</f>
        <v>0</v>
      </c>
      <c r="BA147" s="441">
        <f>+'PE-3'!BY201*100</f>
        <v>0</v>
      </c>
      <c r="BB147" s="441">
        <f>+'PE-3'!BZ201*100</f>
        <v>0</v>
      </c>
      <c r="BC147" s="441">
        <f>+'PE-3'!CA201*100</f>
        <v>0</v>
      </c>
      <c r="BD147" s="441">
        <f>+'PE-3'!CB201*100</f>
        <v>0</v>
      </c>
      <c r="BE147" s="441">
        <f>+'PE-3'!CC201*100</f>
        <v>0</v>
      </c>
      <c r="BF147" s="441">
        <f>+'PE-3'!CD201*100</f>
        <v>0</v>
      </c>
      <c r="BG147" s="441">
        <f>+'PE-3'!CE201*100</f>
        <v>0</v>
      </c>
      <c r="BH147" s="441">
        <f>+'PE-3'!CF201*100</f>
        <v>0</v>
      </c>
      <c r="BI147" s="441">
        <f>+'PE-3'!CG201*100</f>
        <v>0</v>
      </c>
      <c r="BJ147" s="441">
        <f>+'PE-3'!CH201*100</f>
        <v>0</v>
      </c>
      <c r="BK147" s="441">
        <f>+'PE-3'!CI201*100</f>
        <v>0</v>
      </c>
    </row>
    <row r="148" spans="1:63">
      <c r="A148" s="423" t="str">
        <f>'R-sgp'!A148</f>
        <v/>
      </c>
      <c r="B148" s="423" t="str">
        <f>+'R-sgp'!B148</f>
        <v/>
      </c>
      <c r="C148" s="431" t="str">
        <f>+'R-sgp'!C148</f>
        <v/>
      </c>
      <c r="D148" s="441">
        <f>+'PE-3'!AB202*100</f>
        <v>0</v>
      </c>
      <c r="E148" s="441">
        <f>+'PE-3'!AC202*100</f>
        <v>0</v>
      </c>
      <c r="F148" s="441">
        <f>+'PE-3'!AD202*100</f>
        <v>0</v>
      </c>
      <c r="G148" s="441">
        <f>+'PE-3'!AE202*100</f>
        <v>0</v>
      </c>
      <c r="H148" s="441">
        <f>+'PE-3'!AF202*100</f>
        <v>0</v>
      </c>
      <c r="I148" s="441">
        <f>+'PE-3'!AG202*100</f>
        <v>0</v>
      </c>
      <c r="J148" s="441">
        <f>+'PE-3'!AH202*100</f>
        <v>0</v>
      </c>
      <c r="K148" s="441">
        <f>+'PE-3'!AI202*100</f>
        <v>0</v>
      </c>
      <c r="L148" s="441">
        <f>+'PE-3'!AJ202*100</f>
        <v>0</v>
      </c>
      <c r="M148" s="441">
        <f>+'PE-3'!AK202*100</f>
        <v>0</v>
      </c>
      <c r="N148" s="441">
        <f>+'PE-3'!AL202*100</f>
        <v>0</v>
      </c>
      <c r="O148" s="441">
        <f>+'PE-3'!AM202*100</f>
        <v>0</v>
      </c>
      <c r="P148" s="441">
        <f>+'PE-3'!AN202*100</f>
        <v>0</v>
      </c>
      <c r="Q148" s="441">
        <f>+'PE-3'!AO202*100</f>
        <v>0</v>
      </c>
      <c r="R148" s="441">
        <f>+'PE-3'!AP202*100</f>
        <v>0</v>
      </c>
      <c r="S148" s="441">
        <f>+'PE-3'!AQ202*100</f>
        <v>0</v>
      </c>
      <c r="T148" s="441">
        <f>+'PE-3'!AR202*100</f>
        <v>0</v>
      </c>
      <c r="U148" s="441">
        <f>+'PE-3'!AS202*100</f>
        <v>0</v>
      </c>
      <c r="V148" s="441">
        <f>+'PE-3'!AT202*100</f>
        <v>0</v>
      </c>
      <c r="W148" s="441">
        <f>+'PE-3'!AU202*100</f>
        <v>0</v>
      </c>
      <c r="X148" s="441">
        <f>+'PE-3'!AV202*100</f>
        <v>0</v>
      </c>
      <c r="Y148" s="441">
        <f>+'PE-3'!AW202*100</f>
        <v>0</v>
      </c>
      <c r="Z148" s="441">
        <f>+'PE-3'!AX202*100</f>
        <v>0</v>
      </c>
      <c r="AA148" s="441">
        <f>+'PE-3'!AY202*100</f>
        <v>0</v>
      </c>
      <c r="AB148" s="441">
        <f>+'PE-3'!AZ202*100</f>
        <v>0</v>
      </c>
      <c r="AC148" s="441">
        <f>+'PE-3'!BA202*100</f>
        <v>0</v>
      </c>
      <c r="AD148" s="441">
        <f>+'PE-3'!BB202*100</f>
        <v>0</v>
      </c>
      <c r="AE148" s="441">
        <f>+'PE-3'!BC202*100</f>
        <v>0</v>
      </c>
      <c r="AF148" s="441">
        <f>+'PE-3'!BD202*100</f>
        <v>0</v>
      </c>
      <c r="AG148" s="441">
        <f>+'PE-3'!BE202*100</f>
        <v>0</v>
      </c>
      <c r="AH148" s="441">
        <f>+'PE-3'!BF202*100</f>
        <v>0</v>
      </c>
      <c r="AI148" s="441">
        <f>+'PE-3'!BG202*100</f>
        <v>0</v>
      </c>
      <c r="AJ148" s="441">
        <f>+'PE-3'!BH202*100</f>
        <v>0</v>
      </c>
      <c r="AK148" s="441">
        <f>+'PE-3'!BI202*100</f>
        <v>0</v>
      </c>
      <c r="AL148" s="441">
        <f>+'PE-3'!BJ202*100</f>
        <v>0</v>
      </c>
      <c r="AM148" s="441">
        <f>+'PE-3'!BK202*100</f>
        <v>0</v>
      </c>
      <c r="AN148" s="441">
        <f>+'PE-3'!BL202*100</f>
        <v>0</v>
      </c>
      <c r="AO148" s="441">
        <f>+'PE-3'!BM202*100</f>
        <v>0</v>
      </c>
      <c r="AP148" s="441">
        <f>+'PE-3'!BN202*100</f>
        <v>0</v>
      </c>
      <c r="AQ148" s="441">
        <f>+'PE-3'!BO202*100</f>
        <v>0</v>
      </c>
      <c r="AR148" s="441">
        <f>+'PE-3'!BP202*100</f>
        <v>0</v>
      </c>
      <c r="AS148" s="441">
        <f>+'PE-3'!BQ202*100</f>
        <v>0</v>
      </c>
      <c r="AT148" s="441">
        <f>+'PE-3'!BR202*100</f>
        <v>0</v>
      </c>
      <c r="AU148" s="441">
        <f>+'PE-3'!BS202*100</f>
        <v>0</v>
      </c>
      <c r="AV148" s="441">
        <f>+'PE-3'!BT202*100</f>
        <v>0</v>
      </c>
      <c r="AW148" s="441">
        <f>+'PE-3'!BU202*100</f>
        <v>0</v>
      </c>
      <c r="AX148" s="441">
        <f>+'PE-3'!BV202*100</f>
        <v>0</v>
      </c>
      <c r="AY148" s="441">
        <f>+'PE-3'!BW202*100</f>
        <v>0</v>
      </c>
      <c r="AZ148" s="441">
        <f>+'PE-3'!BX202*100</f>
        <v>0</v>
      </c>
      <c r="BA148" s="441">
        <f>+'PE-3'!BY202*100</f>
        <v>0</v>
      </c>
      <c r="BB148" s="441">
        <f>+'PE-3'!BZ202*100</f>
        <v>0</v>
      </c>
      <c r="BC148" s="441">
        <f>+'PE-3'!CA202*100</f>
        <v>0</v>
      </c>
      <c r="BD148" s="441">
        <f>+'PE-3'!CB202*100</f>
        <v>0</v>
      </c>
      <c r="BE148" s="441">
        <f>+'PE-3'!CC202*100</f>
        <v>0</v>
      </c>
      <c r="BF148" s="441">
        <f>+'PE-3'!CD202*100</f>
        <v>0</v>
      </c>
      <c r="BG148" s="441">
        <f>+'PE-3'!CE202*100</f>
        <v>0</v>
      </c>
      <c r="BH148" s="441">
        <f>+'PE-3'!CF202*100</f>
        <v>0</v>
      </c>
      <c r="BI148" s="441">
        <f>+'PE-3'!CG202*100</f>
        <v>0</v>
      </c>
      <c r="BJ148" s="441">
        <f>+'PE-3'!CH202*100</f>
        <v>0</v>
      </c>
      <c r="BK148" s="441">
        <f>+'PE-3'!CI202*100</f>
        <v>0</v>
      </c>
    </row>
    <row r="149" spans="1:63">
      <c r="A149" s="423" t="str">
        <f>'R-sgp'!A149</f>
        <v/>
      </c>
      <c r="B149" s="423" t="str">
        <f>+'R-sgp'!B149</f>
        <v/>
      </c>
      <c r="C149" s="431" t="str">
        <f>+'R-sgp'!C149</f>
        <v/>
      </c>
      <c r="D149" s="441">
        <f>+'PE-3'!AB203*100</f>
        <v>0</v>
      </c>
      <c r="E149" s="441">
        <f>+'PE-3'!AC203*100</f>
        <v>0</v>
      </c>
      <c r="F149" s="441">
        <f>+'PE-3'!AD203*100</f>
        <v>0</v>
      </c>
      <c r="G149" s="441">
        <f>+'PE-3'!AE203*100</f>
        <v>0</v>
      </c>
      <c r="H149" s="441">
        <f>+'PE-3'!AF203*100</f>
        <v>0</v>
      </c>
      <c r="I149" s="441">
        <f>+'PE-3'!AG203*100</f>
        <v>0</v>
      </c>
      <c r="J149" s="441">
        <f>+'PE-3'!AH203*100</f>
        <v>0</v>
      </c>
      <c r="K149" s="441">
        <f>+'PE-3'!AI203*100</f>
        <v>0</v>
      </c>
      <c r="L149" s="441">
        <f>+'PE-3'!AJ203*100</f>
        <v>0</v>
      </c>
      <c r="M149" s="441">
        <f>+'PE-3'!AK203*100</f>
        <v>0</v>
      </c>
      <c r="N149" s="441">
        <f>+'PE-3'!AL203*100</f>
        <v>0</v>
      </c>
      <c r="O149" s="441">
        <f>+'PE-3'!AM203*100</f>
        <v>0</v>
      </c>
      <c r="P149" s="441">
        <f>+'PE-3'!AN203*100</f>
        <v>0</v>
      </c>
      <c r="Q149" s="441">
        <f>+'PE-3'!AO203*100</f>
        <v>0</v>
      </c>
      <c r="R149" s="441">
        <f>+'PE-3'!AP203*100</f>
        <v>0</v>
      </c>
      <c r="S149" s="441">
        <f>+'PE-3'!AQ203*100</f>
        <v>0</v>
      </c>
      <c r="T149" s="441">
        <f>+'PE-3'!AR203*100</f>
        <v>0</v>
      </c>
      <c r="U149" s="441">
        <f>+'PE-3'!AS203*100</f>
        <v>0</v>
      </c>
      <c r="V149" s="441">
        <f>+'PE-3'!AT203*100</f>
        <v>0</v>
      </c>
      <c r="W149" s="441">
        <f>+'PE-3'!AU203*100</f>
        <v>0</v>
      </c>
      <c r="X149" s="441">
        <f>+'PE-3'!AV203*100</f>
        <v>0</v>
      </c>
      <c r="Y149" s="441">
        <f>+'PE-3'!AW203*100</f>
        <v>0</v>
      </c>
      <c r="Z149" s="441">
        <f>+'PE-3'!AX203*100</f>
        <v>0</v>
      </c>
      <c r="AA149" s="441">
        <f>+'PE-3'!AY203*100</f>
        <v>0</v>
      </c>
      <c r="AB149" s="441">
        <f>+'PE-3'!AZ203*100</f>
        <v>0</v>
      </c>
      <c r="AC149" s="441">
        <f>+'PE-3'!BA203*100</f>
        <v>0</v>
      </c>
      <c r="AD149" s="441">
        <f>+'PE-3'!BB203*100</f>
        <v>0</v>
      </c>
      <c r="AE149" s="441">
        <f>+'PE-3'!BC203*100</f>
        <v>0</v>
      </c>
      <c r="AF149" s="441">
        <f>+'PE-3'!BD203*100</f>
        <v>0</v>
      </c>
      <c r="AG149" s="441">
        <f>+'PE-3'!BE203*100</f>
        <v>0</v>
      </c>
      <c r="AH149" s="441">
        <f>+'PE-3'!BF203*100</f>
        <v>0</v>
      </c>
      <c r="AI149" s="441">
        <f>+'PE-3'!BG203*100</f>
        <v>0</v>
      </c>
      <c r="AJ149" s="441">
        <f>+'PE-3'!BH203*100</f>
        <v>0</v>
      </c>
      <c r="AK149" s="441">
        <f>+'PE-3'!BI203*100</f>
        <v>0</v>
      </c>
      <c r="AL149" s="441">
        <f>+'PE-3'!BJ203*100</f>
        <v>0</v>
      </c>
      <c r="AM149" s="441">
        <f>+'PE-3'!BK203*100</f>
        <v>0</v>
      </c>
      <c r="AN149" s="441">
        <f>+'PE-3'!BL203*100</f>
        <v>0</v>
      </c>
      <c r="AO149" s="441">
        <f>+'PE-3'!BM203*100</f>
        <v>0</v>
      </c>
      <c r="AP149" s="441">
        <f>+'PE-3'!BN203*100</f>
        <v>0</v>
      </c>
      <c r="AQ149" s="441">
        <f>+'PE-3'!BO203*100</f>
        <v>0</v>
      </c>
      <c r="AR149" s="441">
        <f>+'PE-3'!BP203*100</f>
        <v>0</v>
      </c>
      <c r="AS149" s="441">
        <f>+'PE-3'!BQ203*100</f>
        <v>0</v>
      </c>
      <c r="AT149" s="441">
        <f>+'PE-3'!BR203*100</f>
        <v>0</v>
      </c>
      <c r="AU149" s="441">
        <f>+'PE-3'!BS203*100</f>
        <v>0</v>
      </c>
      <c r="AV149" s="441">
        <f>+'PE-3'!BT203*100</f>
        <v>0</v>
      </c>
      <c r="AW149" s="441">
        <f>+'PE-3'!BU203*100</f>
        <v>0</v>
      </c>
      <c r="AX149" s="441">
        <f>+'PE-3'!BV203*100</f>
        <v>0</v>
      </c>
      <c r="AY149" s="441">
        <f>+'PE-3'!BW203*100</f>
        <v>0</v>
      </c>
      <c r="AZ149" s="441">
        <f>+'PE-3'!BX203*100</f>
        <v>0</v>
      </c>
      <c r="BA149" s="441">
        <f>+'PE-3'!BY203*100</f>
        <v>0</v>
      </c>
      <c r="BB149" s="441">
        <f>+'PE-3'!BZ203*100</f>
        <v>0</v>
      </c>
      <c r="BC149" s="441">
        <f>+'PE-3'!CA203*100</f>
        <v>0</v>
      </c>
      <c r="BD149" s="441">
        <f>+'PE-3'!CB203*100</f>
        <v>0</v>
      </c>
      <c r="BE149" s="441">
        <f>+'PE-3'!CC203*100</f>
        <v>0</v>
      </c>
      <c r="BF149" s="441">
        <f>+'PE-3'!CD203*100</f>
        <v>0</v>
      </c>
      <c r="BG149" s="441">
        <f>+'PE-3'!CE203*100</f>
        <v>0</v>
      </c>
      <c r="BH149" s="441">
        <f>+'PE-3'!CF203*100</f>
        <v>0</v>
      </c>
      <c r="BI149" s="441">
        <f>+'PE-3'!CG203*100</f>
        <v>0</v>
      </c>
      <c r="BJ149" s="441">
        <f>+'PE-3'!CH203*100</f>
        <v>0</v>
      </c>
      <c r="BK149" s="441">
        <f>+'PE-3'!CI203*100</f>
        <v>0</v>
      </c>
    </row>
    <row r="150" spans="1:63">
      <c r="A150" s="423" t="str">
        <f>'R-sgp'!A150</f>
        <v/>
      </c>
      <c r="B150" s="423" t="str">
        <f>+'R-sgp'!B150</f>
        <v/>
      </c>
      <c r="C150" s="431" t="str">
        <f>+'R-sgp'!C150</f>
        <v/>
      </c>
      <c r="D150" s="441">
        <f>+'PE-3'!AB204*100</f>
        <v>0</v>
      </c>
      <c r="E150" s="441">
        <f>+'PE-3'!AC204*100</f>
        <v>0</v>
      </c>
      <c r="F150" s="441">
        <f>+'PE-3'!AD204*100</f>
        <v>0</v>
      </c>
      <c r="G150" s="441">
        <f>+'PE-3'!AE204*100</f>
        <v>0</v>
      </c>
      <c r="H150" s="441">
        <f>+'PE-3'!AF204*100</f>
        <v>0</v>
      </c>
      <c r="I150" s="441">
        <f>+'PE-3'!AG204*100</f>
        <v>0</v>
      </c>
      <c r="J150" s="441">
        <f>+'PE-3'!AH204*100</f>
        <v>0</v>
      </c>
      <c r="K150" s="441">
        <f>+'PE-3'!AI204*100</f>
        <v>0</v>
      </c>
      <c r="L150" s="441">
        <f>+'PE-3'!AJ204*100</f>
        <v>0</v>
      </c>
      <c r="M150" s="441">
        <f>+'PE-3'!AK204*100</f>
        <v>0</v>
      </c>
      <c r="N150" s="441">
        <f>+'PE-3'!AL204*100</f>
        <v>0</v>
      </c>
      <c r="O150" s="441">
        <f>+'PE-3'!AM204*100</f>
        <v>0</v>
      </c>
      <c r="P150" s="441">
        <f>+'PE-3'!AN204*100</f>
        <v>0</v>
      </c>
      <c r="Q150" s="441">
        <f>+'PE-3'!AO204*100</f>
        <v>0</v>
      </c>
      <c r="R150" s="441">
        <f>+'PE-3'!AP204*100</f>
        <v>0</v>
      </c>
      <c r="S150" s="441">
        <f>+'PE-3'!AQ204*100</f>
        <v>0</v>
      </c>
      <c r="T150" s="441">
        <f>+'PE-3'!AR204*100</f>
        <v>0</v>
      </c>
      <c r="U150" s="441">
        <f>+'PE-3'!AS204*100</f>
        <v>0</v>
      </c>
      <c r="V150" s="441">
        <f>+'PE-3'!AT204*100</f>
        <v>0</v>
      </c>
      <c r="W150" s="441">
        <f>+'PE-3'!AU204*100</f>
        <v>0</v>
      </c>
      <c r="X150" s="441">
        <f>+'PE-3'!AV204*100</f>
        <v>0</v>
      </c>
      <c r="Y150" s="441">
        <f>+'PE-3'!AW204*100</f>
        <v>0</v>
      </c>
      <c r="Z150" s="441">
        <f>+'PE-3'!AX204*100</f>
        <v>0</v>
      </c>
      <c r="AA150" s="441">
        <f>+'PE-3'!AY204*100</f>
        <v>0</v>
      </c>
      <c r="AB150" s="441">
        <f>+'PE-3'!AZ204*100</f>
        <v>0</v>
      </c>
      <c r="AC150" s="441">
        <f>+'PE-3'!BA204*100</f>
        <v>0</v>
      </c>
      <c r="AD150" s="441">
        <f>+'PE-3'!BB204*100</f>
        <v>0</v>
      </c>
      <c r="AE150" s="441">
        <f>+'PE-3'!BC204*100</f>
        <v>0</v>
      </c>
      <c r="AF150" s="441">
        <f>+'PE-3'!BD204*100</f>
        <v>0</v>
      </c>
      <c r="AG150" s="441">
        <f>+'PE-3'!BE204*100</f>
        <v>0</v>
      </c>
      <c r="AH150" s="441">
        <f>+'PE-3'!BF204*100</f>
        <v>0</v>
      </c>
      <c r="AI150" s="441">
        <f>+'PE-3'!BG204*100</f>
        <v>0</v>
      </c>
      <c r="AJ150" s="441">
        <f>+'PE-3'!BH204*100</f>
        <v>0</v>
      </c>
      <c r="AK150" s="441">
        <f>+'PE-3'!BI204*100</f>
        <v>0</v>
      </c>
      <c r="AL150" s="441">
        <f>+'PE-3'!BJ204*100</f>
        <v>0</v>
      </c>
      <c r="AM150" s="441">
        <f>+'PE-3'!BK204*100</f>
        <v>0</v>
      </c>
      <c r="AN150" s="441">
        <f>+'PE-3'!BL204*100</f>
        <v>0</v>
      </c>
      <c r="AO150" s="441">
        <f>+'PE-3'!BM204*100</f>
        <v>0</v>
      </c>
      <c r="AP150" s="441">
        <f>+'PE-3'!BN204*100</f>
        <v>0</v>
      </c>
      <c r="AQ150" s="441">
        <f>+'PE-3'!BO204*100</f>
        <v>0</v>
      </c>
      <c r="AR150" s="441">
        <f>+'PE-3'!BP204*100</f>
        <v>0</v>
      </c>
      <c r="AS150" s="441">
        <f>+'PE-3'!BQ204*100</f>
        <v>0</v>
      </c>
      <c r="AT150" s="441">
        <f>+'PE-3'!BR204*100</f>
        <v>0</v>
      </c>
      <c r="AU150" s="441">
        <f>+'PE-3'!BS204*100</f>
        <v>0</v>
      </c>
      <c r="AV150" s="441">
        <f>+'PE-3'!BT204*100</f>
        <v>0</v>
      </c>
      <c r="AW150" s="441">
        <f>+'PE-3'!BU204*100</f>
        <v>0</v>
      </c>
      <c r="AX150" s="441">
        <f>+'PE-3'!BV204*100</f>
        <v>0</v>
      </c>
      <c r="AY150" s="441">
        <f>+'PE-3'!BW204*100</f>
        <v>0</v>
      </c>
      <c r="AZ150" s="441">
        <f>+'PE-3'!BX204*100</f>
        <v>0</v>
      </c>
      <c r="BA150" s="441">
        <f>+'PE-3'!BY204*100</f>
        <v>0</v>
      </c>
      <c r="BB150" s="441">
        <f>+'PE-3'!BZ204*100</f>
        <v>0</v>
      </c>
      <c r="BC150" s="441">
        <f>+'PE-3'!CA204*100</f>
        <v>0</v>
      </c>
      <c r="BD150" s="441">
        <f>+'PE-3'!CB204*100</f>
        <v>0</v>
      </c>
      <c r="BE150" s="441">
        <f>+'PE-3'!CC204*100</f>
        <v>0</v>
      </c>
      <c r="BF150" s="441">
        <f>+'PE-3'!CD204*100</f>
        <v>0</v>
      </c>
      <c r="BG150" s="441">
        <f>+'PE-3'!CE204*100</f>
        <v>0</v>
      </c>
      <c r="BH150" s="441">
        <f>+'PE-3'!CF204*100</f>
        <v>0</v>
      </c>
      <c r="BI150" s="441">
        <f>+'PE-3'!CG204*100</f>
        <v>0</v>
      </c>
      <c r="BJ150" s="441">
        <f>+'PE-3'!CH204*100</f>
        <v>0</v>
      </c>
      <c r="BK150" s="441">
        <f>+'PE-3'!CI204*100</f>
        <v>0</v>
      </c>
    </row>
    <row r="151" spans="1:63">
      <c r="A151" s="423" t="str">
        <f>'R-sgp'!A151</f>
        <v/>
      </c>
      <c r="B151" s="423" t="str">
        <f>+'R-sgp'!B151</f>
        <v/>
      </c>
      <c r="C151" s="431" t="str">
        <f>+'R-sgp'!C151</f>
        <v/>
      </c>
      <c r="D151" s="441">
        <f>+'PE-3'!AB205*100</f>
        <v>0</v>
      </c>
      <c r="E151" s="441">
        <f>+'PE-3'!AC205*100</f>
        <v>0</v>
      </c>
      <c r="F151" s="441">
        <f>+'PE-3'!AD205*100</f>
        <v>0</v>
      </c>
      <c r="G151" s="441">
        <f>+'PE-3'!AE205*100</f>
        <v>0</v>
      </c>
      <c r="H151" s="441">
        <f>+'PE-3'!AF205*100</f>
        <v>0</v>
      </c>
      <c r="I151" s="441">
        <f>+'PE-3'!AG205*100</f>
        <v>0</v>
      </c>
      <c r="J151" s="441">
        <f>+'PE-3'!AH205*100</f>
        <v>0</v>
      </c>
      <c r="K151" s="441">
        <f>+'PE-3'!AI205*100</f>
        <v>0</v>
      </c>
      <c r="L151" s="441">
        <f>+'PE-3'!AJ205*100</f>
        <v>0</v>
      </c>
      <c r="M151" s="441">
        <f>+'PE-3'!AK205*100</f>
        <v>0</v>
      </c>
      <c r="N151" s="441">
        <f>+'PE-3'!AL205*100</f>
        <v>0</v>
      </c>
      <c r="O151" s="441">
        <f>+'PE-3'!AM205*100</f>
        <v>0</v>
      </c>
      <c r="P151" s="441">
        <f>+'PE-3'!AN205*100</f>
        <v>0</v>
      </c>
      <c r="Q151" s="441">
        <f>+'PE-3'!AO205*100</f>
        <v>0</v>
      </c>
      <c r="R151" s="441">
        <f>+'PE-3'!AP205*100</f>
        <v>0</v>
      </c>
      <c r="S151" s="441">
        <f>+'PE-3'!AQ205*100</f>
        <v>0</v>
      </c>
      <c r="T151" s="441">
        <f>+'PE-3'!AR205*100</f>
        <v>0</v>
      </c>
      <c r="U151" s="441">
        <f>+'PE-3'!AS205*100</f>
        <v>0</v>
      </c>
      <c r="V151" s="441">
        <f>+'PE-3'!AT205*100</f>
        <v>0</v>
      </c>
      <c r="W151" s="441">
        <f>+'PE-3'!AU205*100</f>
        <v>0</v>
      </c>
      <c r="X151" s="441">
        <f>+'PE-3'!AV205*100</f>
        <v>0</v>
      </c>
      <c r="Y151" s="441">
        <f>+'PE-3'!AW205*100</f>
        <v>0</v>
      </c>
      <c r="Z151" s="441">
        <f>+'PE-3'!AX205*100</f>
        <v>0</v>
      </c>
      <c r="AA151" s="441">
        <f>+'PE-3'!AY205*100</f>
        <v>0</v>
      </c>
      <c r="AB151" s="441">
        <f>+'PE-3'!AZ205*100</f>
        <v>0</v>
      </c>
      <c r="AC151" s="441">
        <f>+'PE-3'!BA205*100</f>
        <v>0</v>
      </c>
      <c r="AD151" s="441">
        <f>+'PE-3'!BB205*100</f>
        <v>0</v>
      </c>
      <c r="AE151" s="441">
        <f>+'PE-3'!BC205*100</f>
        <v>0</v>
      </c>
      <c r="AF151" s="441">
        <f>+'PE-3'!BD205*100</f>
        <v>0</v>
      </c>
      <c r="AG151" s="441">
        <f>+'PE-3'!BE205*100</f>
        <v>0</v>
      </c>
      <c r="AH151" s="441">
        <f>+'PE-3'!BF205*100</f>
        <v>0</v>
      </c>
      <c r="AI151" s="441">
        <f>+'PE-3'!BG205*100</f>
        <v>0</v>
      </c>
      <c r="AJ151" s="441">
        <f>+'PE-3'!BH205*100</f>
        <v>0</v>
      </c>
      <c r="AK151" s="441">
        <f>+'PE-3'!BI205*100</f>
        <v>0</v>
      </c>
      <c r="AL151" s="441">
        <f>+'PE-3'!BJ205*100</f>
        <v>0</v>
      </c>
      <c r="AM151" s="441">
        <f>+'PE-3'!BK205*100</f>
        <v>0</v>
      </c>
      <c r="AN151" s="441">
        <f>+'PE-3'!BL205*100</f>
        <v>0</v>
      </c>
      <c r="AO151" s="441">
        <f>+'PE-3'!BM205*100</f>
        <v>0</v>
      </c>
      <c r="AP151" s="441">
        <f>+'PE-3'!BN205*100</f>
        <v>0</v>
      </c>
      <c r="AQ151" s="441">
        <f>+'PE-3'!BO205*100</f>
        <v>0</v>
      </c>
      <c r="AR151" s="441">
        <f>+'PE-3'!BP205*100</f>
        <v>0</v>
      </c>
      <c r="AS151" s="441">
        <f>+'PE-3'!BQ205*100</f>
        <v>0</v>
      </c>
      <c r="AT151" s="441">
        <f>+'PE-3'!BR205*100</f>
        <v>0</v>
      </c>
      <c r="AU151" s="441">
        <f>+'PE-3'!BS205*100</f>
        <v>0</v>
      </c>
      <c r="AV151" s="441">
        <f>+'PE-3'!BT205*100</f>
        <v>0</v>
      </c>
      <c r="AW151" s="441">
        <f>+'PE-3'!BU205*100</f>
        <v>0</v>
      </c>
      <c r="AX151" s="441">
        <f>+'PE-3'!BV205*100</f>
        <v>0</v>
      </c>
      <c r="AY151" s="441">
        <f>+'PE-3'!BW205*100</f>
        <v>0</v>
      </c>
      <c r="AZ151" s="441">
        <f>+'PE-3'!BX205*100</f>
        <v>0</v>
      </c>
      <c r="BA151" s="441">
        <f>+'PE-3'!BY205*100</f>
        <v>0</v>
      </c>
      <c r="BB151" s="441">
        <f>+'PE-3'!BZ205*100</f>
        <v>0</v>
      </c>
      <c r="BC151" s="441">
        <f>+'PE-3'!CA205*100</f>
        <v>0</v>
      </c>
      <c r="BD151" s="441">
        <f>+'PE-3'!CB205*100</f>
        <v>0</v>
      </c>
      <c r="BE151" s="441">
        <f>+'PE-3'!CC205*100</f>
        <v>0</v>
      </c>
      <c r="BF151" s="441">
        <f>+'PE-3'!CD205*100</f>
        <v>0</v>
      </c>
      <c r="BG151" s="441">
        <f>+'PE-3'!CE205*100</f>
        <v>0</v>
      </c>
      <c r="BH151" s="441">
        <f>+'PE-3'!CF205*100</f>
        <v>0</v>
      </c>
      <c r="BI151" s="441">
        <f>+'PE-3'!CG205*100</f>
        <v>0</v>
      </c>
      <c r="BJ151" s="441">
        <f>+'PE-3'!CH205*100</f>
        <v>0</v>
      </c>
      <c r="BK151" s="441">
        <f>+'PE-3'!CI205*100</f>
        <v>0</v>
      </c>
    </row>
    <row r="152" spans="1:63">
      <c r="A152" s="423" t="str">
        <f>'R-sgp'!A152</f>
        <v/>
      </c>
      <c r="B152" s="423" t="str">
        <f>+'R-sgp'!B152</f>
        <v/>
      </c>
      <c r="C152" s="431" t="str">
        <f>+'R-sgp'!C152</f>
        <v/>
      </c>
      <c r="D152" s="441">
        <f>+'PE-3'!AB206*100</f>
        <v>0</v>
      </c>
      <c r="E152" s="441">
        <f>+'PE-3'!AC206*100</f>
        <v>0</v>
      </c>
      <c r="F152" s="441">
        <f>+'PE-3'!AD206*100</f>
        <v>0</v>
      </c>
      <c r="G152" s="441">
        <f>+'PE-3'!AE206*100</f>
        <v>0</v>
      </c>
      <c r="H152" s="441">
        <f>+'PE-3'!AF206*100</f>
        <v>0</v>
      </c>
      <c r="I152" s="441">
        <f>+'PE-3'!AG206*100</f>
        <v>0</v>
      </c>
      <c r="J152" s="441">
        <f>+'PE-3'!AH206*100</f>
        <v>0</v>
      </c>
      <c r="K152" s="441">
        <f>+'PE-3'!AI206*100</f>
        <v>0</v>
      </c>
      <c r="L152" s="441">
        <f>+'PE-3'!AJ206*100</f>
        <v>0</v>
      </c>
      <c r="M152" s="441">
        <f>+'PE-3'!AK206*100</f>
        <v>0</v>
      </c>
      <c r="N152" s="441">
        <f>+'PE-3'!AL206*100</f>
        <v>0</v>
      </c>
      <c r="O152" s="441">
        <f>+'PE-3'!AM206*100</f>
        <v>0</v>
      </c>
      <c r="P152" s="441">
        <f>+'PE-3'!AN206*100</f>
        <v>0</v>
      </c>
      <c r="Q152" s="441">
        <f>+'PE-3'!AO206*100</f>
        <v>0</v>
      </c>
      <c r="R152" s="441">
        <f>+'PE-3'!AP206*100</f>
        <v>0</v>
      </c>
      <c r="S152" s="441">
        <f>+'PE-3'!AQ206*100</f>
        <v>0</v>
      </c>
      <c r="T152" s="441">
        <f>+'PE-3'!AR206*100</f>
        <v>0</v>
      </c>
      <c r="U152" s="441">
        <f>+'PE-3'!AS206*100</f>
        <v>0</v>
      </c>
      <c r="V152" s="441">
        <f>+'PE-3'!AT206*100</f>
        <v>0</v>
      </c>
      <c r="W152" s="441">
        <f>+'PE-3'!AU206*100</f>
        <v>0</v>
      </c>
      <c r="X152" s="441">
        <f>+'PE-3'!AV206*100</f>
        <v>0</v>
      </c>
      <c r="Y152" s="441">
        <f>+'PE-3'!AW206*100</f>
        <v>0</v>
      </c>
      <c r="Z152" s="441">
        <f>+'PE-3'!AX206*100</f>
        <v>0</v>
      </c>
      <c r="AA152" s="441">
        <f>+'PE-3'!AY206*100</f>
        <v>0</v>
      </c>
      <c r="AB152" s="441">
        <f>+'PE-3'!AZ206*100</f>
        <v>0</v>
      </c>
      <c r="AC152" s="441">
        <f>+'PE-3'!BA206*100</f>
        <v>0</v>
      </c>
      <c r="AD152" s="441">
        <f>+'PE-3'!BB206*100</f>
        <v>0</v>
      </c>
      <c r="AE152" s="441">
        <f>+'PE-3'!BC206*100</f>
        <v>0</v>
      </c>
      <c r="AF152" s="441">
        <f>+'PE-3'!BD206*100</f>
        <v>0</v>
      </c>
      <c r="AG152" s="441">
        <f>+'PE-3'!BE206*100</f>
        <v>0</v>
      </c>
      <c r="AH152" s="441">
        <f>+'PE-3'!BF206*100</f>
        <v>0</v>
      </c>
      <c r="AI152" s="441">
        <f>+'PE-3'!BG206*100</f>
        <v>0</v>
      </c>
      <c r="AJ152" s="441">
        <f>+'PE-3'!BH206*100</f>
        <v>0</v>
      </c>
      <c r="AK152" s="441">
        <f>+'PE-3'!BI206*100</f>
        <v>0</v>
      </c>
      <c r="AL152" s="441">
        <f>+'PE-3'!BJ206*100</f>
        <v>0</v>
      </c>
      <c r="AM152" s="441">
        <f>+'PE-3'!BK206*100</f>
        <v>0</v>
      </c>
      <c r="AN152" s="441">
        <f>+'PE-3'!BL206*100</f>
        <v>0</v>
      </c>
      <c r="AO152" s="441">
        <f>+'PE-3'!BM206*100</f>
        <v>0</v>
      </c>
      <c r="AP152" s="441">
        <f>+'PE-3'!BN206*100</f>
        <v>0</v>
      </c>
      <c r="AQ152" s="441">
        <f>+'PE-3'!BO206*100</f>
        <v>0</v>
      </c>
      <c r="AR152" s="441">
        <f>+'PE-3'!BP206*100</f>
        <v>0</v>
      </c>
      <c r="AS152" s="441">
        <f>+'PE-3'!BQ206*100</f>
        <v>0</v>
      </c>
      <c r="AT152" s="441">
        <f>+'PE-3'!BR206*100</f>
        <v>0</v>
      </c>
      <c r="AU152" s="441">
        <f>+'PE-3'!BS206*100</f>
        <v>0</v>
      </c>
      <c r="AV152" s="441">
        <f>+'PE-3'!BT206*100</f>
        <v>0</v>
      </c>
      <c r="AW152" s="441">
        <f>+'PE-3'!BU206*100</f>
        <v>0</v>
      </c>
      <c r="AX152" s="441">
        <f>+'PE-3'!BV206*100</f>
        <v>0</v>
      </c>
      <c r="AY152" s="441">
        <f>+'PE-3'!BW206*100</f>
        <v>0</v>
      </c>
      <c r="AZ152" s="441">
        <f>+'PE-3'!BX206*100</f>
        <v>0</v>
      </c>
      <c r="BA152" s="441">
        <f>+'PE-3'!BY206*100</f>
        <v>0</v>
      </c>
      <c r="BB152" s="441">
        <f>+'PE-3'!BZ206*100</f>
        <v>0</v>
      </c>
      <c r="BC152" s="441">
        <f>+'PE-3'!CA206*100</f>
        <v>0</v>
      </c>
      <c r="BD152" s="441">
        <f>+'PE-3'!CB206*100</f>
        <v>0</v>
      </c>
      <c r="BE152" s="441">
        <f>+'PE-3'!CC206*100</f>
        <v>0</v>
      </c>
      <c r="BF152" s="441">
        <f>+'PE-3'!CD206*100</f>
        <v>0</v>
      </c>
      <c r="BG152" s="441">
        <f>+'PE-3'!CE206*100</f>
        <v>0</v>
      </c>
      <c r="BH152" s="441">
        <f>+'PE-3'!CF206*100</f>
        <v>0</v>
      </c>
      <c r="BI152" s="441">
        <f>+'PE-3'!CG206*100</f>
        <v>0</v>
      </c>
      <c r="BJ152" s="441">
        <f>+'PE-3'!CH206*100</f>
        <v>0</v>
      </c>
      <c r="BK152" s="441">
        <f>+'PE-3'!CI206*100</f>
        <v>0</v>
      </c>
    </row>
    <row r="153" spans="1:63">
      <c r="A153" s="423" t="str">
        <f>'R-sgp'!A153</f>
        <v/>
      </c>
      <c r="B153" s="423" t="str">
        <f>+'R-sgp'!B153</f>
        <v/>
      </c>
      <c r="C153" s="431" t="str">
        <f>+'R-sgp'!C153</f>
        <v/>
      </c>
      <c r="D153" s="441">
        <f>+'PE-3'!AB207*100</f>
        <v>0</v>
      </c>
      <c r="E153" s="441">
        <f>+'PE-3'!AC207*100</f>
        <v>0</v>
      </c>
      <c r="F153" s="441">
        <f>+'PE-3'!AD207*100</f>
        <v>0</v>
      </c>
      <c r="G153" s="441">
        <f>+'PE-3'!AE207*100</f>
        <v>0</v>
      </c>
      <c r="H153" s="441">
        <f>+'PE-3'!AF207*100</f>
        <v>0</v>
      </c>
      <c r="I153" s="441">
        <f>+'PE-3'!AG207*100</f>
        <v>0</v>
      </c>
      <c r="J153" s="441">
        <f>+'PE-3'!AH207*100</f>
        <v>0</v>
      </c>
      <c r="K153" s="441">
        <f>+'PE-3'!AI207*100</f>
        <v>0</v>
      </c>
      <c r="L153" s="441">
        <f>+'PE-3'!AJ207*100</f>
        <v>0</v>
      </c>
      <c r="M153" s="441">
        <f>+'PE-3'!AK207*100</f>
        <v>0</v>
      </c>
      <c r="N153" s="441">
        <f>+'PE-3'!AL207*100</f>
        <v>0</v>
      </c>
      <c r="O153" s="441">
        <f>+'PE-3'!AM207*100</f>
        <v>0</v>
      </c>
      <c r="P153" s="441">
        <f>+'PE-3'!AN207*100</f>
        <v>0</v>
      </c>
      <c r="Q153" s="441">
        <f>+'PE-3'!AO207*100</f>
        <v>0</v>
      </c>
      <c r="R153" s="441">
        <f>+'PE-3'!AP207*100</f>
        <v>0</v>
      </c>
      <c r="S153" s="441">
        <f>+'PE-3'!AQ207*100</f>
        <v>0</v>
      </c>
      <c r="T153" s="441">
        <f>+'PE-3'!AR207*100</f>
        <v>0</v>
      </c>
      <c r="U153" s="441">
        <f>+'PE-3'!AS207*100</f>
        <v>0</v>
      </c>
      <c r="V153" s="441">
        <f>+'PE-3'!AT207*100</f>
        <v>0</v>
      </c>
      <c r="W153" s="441">
        <f>+'PE-3'!AU207*100</f>
        <v>0</v>
      </c>
      <c r="X153" s="441">
        <f>+'PE-3'!AV207*100</f>
        <v>0</v>
      </c>
      <c r="Y153" s="441">
        <f>+'PE-3'!AW207*100</f>
        <v>0</v>
      </c>
      <c r="Z153" s="441">
        <f>+'PE-3'!AX207*100</f>
        <v>0</v>
      </c>
      <c r="AA153" s="441">
        <f>+'PE-3'!AY207*100</f>
        <v>0</v>
      </c>
      <c r="AB153" s="441">
        <f>+'PE-3'!AZ207*100</f>
        <v>0</v>
      </c>
      <c r="AC153" s="441">
        <f>+'PE-3'!BA207*100</f>
        <v>0</v>
      </c>
      <c r="AD153" s="441">
        <f>+'PE-3'!BB207*100</f>
        <v>0</v>
      </c>
      <c r="AE153" s="441">
        <f>+'PE-3'!BC207*100</f>
        <v>0</v>
      </c>
      <c r="AF153" s="441">
        <f>+'PE-3'!BD207*100</f>
        <v>0</v>
      </c>
      <c r="AG153" s="441">
        <f>+'PE-3'!BE207*100</f>
        <v>0</v>
      </c>
      <c r="AH153" s="441">
        <f>+'PE-3'!BF207*100</f>
        <v>0</v>
      </c>
      <c r="AI153" s="441">
        <f>+'PE-3'!BG207*100</f>
        <v>0</v>
      </c>
      <c r="AJ153" s="441">
        <f>+'PE-3'!BH207*100</f>
        <v>0</v>
      </c>
      <c r="AK153" s="441">
        <f>+'PE-3'!BI207*100</f>
        <v>0</v>
      </c>
      <c r="AL153" s="441">
        <f>+'PE-3'!BJ207*100</f>
        <v>0</v>
      </c>
      <c r="AM153" s="441">
        <f>+'PE-3'!BK207*100</f>
        <v>0</v>
      </c>
      <c r="AN153" s="441">
        <f>+'PE-3'!BL207*100</f>
        <v>0</v>
      </c>
      <c r="AO153" s="441">
        <f>+'PE-3'!BM207*100</f>
        <v>0</v>
      </c>
      <c r="AP153" s="441">
        <f>+'PE-3'!BN207*100</f>
        <v>0</v>
      </c>
      <c r="AQ153" s="441">
        <f>+'PE-3'!BO207*100</f>
        <v>0</v>
      </c>
      <c r="AR153" s="441">
        <f>+'PE-3'!BP207*100</f>
        <v>0</v>
      </c>
      <c r="AS153" s="441">
        <f>+'PE-3'!BQ207*100</f>
        <v>0</v>
      </c>
      <c r="AT153" s="441">
        <f>+'PE-3'!BR207*100</f>
        <v>0</v>
      </c>
      <c r="AU153" s="441">
        <f>+'PE-3'!BS207*100</f>
        <v>0</v>
      </c>
      <c r="AV153" s="441">
        <f>+'PE-3'!BT207*100</f>
        <v>0</v>
      </c>
      <c r="AW153" s="441">
        <f>+'PE-3'!BU207*100</f>
        <v>0</v>
      </c>
      <c r="AX153" s="441">
        <f>+'PE-3'!BV207*100</f>
        <v>0</v>
      </c>
      <c r="AY153" s="441">
        <f>+'PE-3'!BW207*100</f>
        <v>0</v>
      </c>
      <c r="AZ153" s="441">
        <f>+'PE-3'!BX207*100</f>
        <v>0</v>
      </c>
      <c r="BA153" s="441">
        <f>+'PE-3'!BY207*100</f>
        <v>0</v>
      </c>
      <c r="BB153" s="441">
        <f>+'PE-3'!BZ207*100</f>
        <v>0</v>
      </c>
      <c r="BC153" s="441">
        <f>+'PE-3'!CA207*100</f>
        <v>0</v>
      </c>
      <c r="BD153" s="441">
        <f>+'PE-3'!CB207*100</f>
        <v>0</v>
      </c>
      <c r="BE153" s="441">
        <f>+'PE-3'!CC207*100</f>
        <v>0</v>
      </c>
      <c r="BF153" s="441">
        <f>+'PE-3'!CD207*100</f>
        <v>0</v>
      </c>
      <c r="BG153" s="441">
        <f>+'PE-3'!CE207*100</f>
        <v>0</v>
      </c>
      <c r="BH153" s="441">
        <f>+'PE-3'!CF207*100</f>
        <v>0</v>
      </c>
      <c r="BI153" s="441">
        <f>+'PE-3'!CG207*100</f>
        <v>0</v>
      </c>
      <c r="BJ153" s="441">
        <f>+'PE-3'!CH207*100</f>
        <v>0</v>
      </c>
      <c r="BK153" s="441">
        <f>+'PE-3'!CI207*100</f>
        <v>0</v>
      </c>
    </row>
    <row r="154" spans="1:63">
      <c r="A154" s="423" t="str">
        <f>'R-sgp'!A154</f>
        <v/>
      </c>
      <c r="B154" s="423" t="str">
        <f>+'R-sgp'!B154</f>
        <v/>
      </c>
      <c r="C154" s="431" t="str">
        <f>+'R-sgp'!C154</f>
        <v/>
      </c>
      <c r="D154" s="441">
        <f>+'PE-3'!AB208*100</f>
        <v>0</v>
      </c>
      <c r="E154" s="441">
        <f>+'PE-3'!AC208*100</f>
        <v>0</v>
      </c>
      <c r="F154" s="441">
        <f>+'PE-3'!AD208*100</f>
        <v>0</v>
      </c>
      <c r="G154" s="441">
        <f>+'PE-3'!AE208*100</f>
        <v>0</v>
      </c>
      <c r="H154" s="441">
        <f>+'PE-3'!AF208*100</f>
        <v>0</v>
      </c>
      <c r="I154" s="441">
        <f>+'PE-3'!AG208*100</f>
        <v>0</v>
      </c>
      <c r="J154" s="441">
        <f>+'PE-3'!AH208*100</f>
        <v>0</v>
      </c>
      <c r="K154" s="441">
        <f>+'PE-3'!AI208*100</f>
        <v>0</v>
      </c>
      <c r="L154" s="441">
        <f>+'PE-3'!AJ208*100</f>
        <v>0</v>
      </c>
      <c r="M154" s="441">
        <f>+'PE-3'!AK208*100</f>
        <v>0</v>
      </c>
      <c r="N154" s="441">
        <f>+'PE-3'!AL208*100</f>
        <v>0</v>
      </c>
      <c r="O154" s="441">
        <f>+'PE-3'!AM208*100</f>
        <v>0</v>
      </c>
      <c r="P154" s="441">
        <f>+'PE-3'!AN208*100</f>
        <v>0</v>
      </c>
      <c r="Q154" s="441">
        <f>+'PE-3'!AO208*100</f>
        <v>0</v>
      </c>
      <c r="R154" s="441">
        <f>+'PE-3'!AP208*100</f>
        <v>0</v>
      </c>
      <c r="S154" s="441">
        <f>+'PE-3'!AQ208*100</f>
        <v>0</v>
      </c>
      <c r="T154" s="441">
        <f>+'PE-3'!AR208*100</f>
        <v>0</v>
      </c>
      <c r="U154" s="441">
        <f>+'PE-3'!AS208*100</f>
        <v>0</v>
      </c>
      <c r="V154" s="441">
        <f>+'PE-3'!AT208*100</f>
        <v>0</v>
      </c>
      <c r="W154" s="441">
        <f>+'PE-3'!AU208*100</f>
        <v>0</v>
      </c>
      <c r="X154" s="441">
        <f>+'PE-3'!AV208*100</f>
        <v>0</v>
      </c>
      <c r="Y154" s="441">
        <f>+'PE-3'!AW208*100</f>
        <v>0</v>
      </c>
      <c r="Z154" s="441">
        <f>+'PE-3'!AX208*100</f>
        <v>0</v>
      </c>
      <c r="AA154" s="441">
        <f>+'PE-3'!AY208*100</f>
        <v>0</v>
      </c>
      <c r="AB154" s="441">
        <f>+'PE-3'!AZ208*100</f>
        <v>0</v>
      </c>
      <c r="AC154" s="441">
        <f>+'PE-3'!BA208*100</f>
        <v>0</v>
      </c>
      <c r="AD154" s="441">
        <f>+'PE-3'!BB208*100</f>
        <v>0</v>
      </c>
      <c r="AE154" s="441">
        <f>+'PE-3'!BC208*100</f>
        <v>0</v>
      </c>
      <c r="AF154" s="441">
        <f>+'PE-3'!BD208*100</f>
        <v>0</v>
      </c>
      <c r="AG154" s="441">
        <f>+'PE-3'!BE208*100</f>
        <v>0</v>
      </c>
      <c r="AH154" s="441">
        <f>+'PE-3'!BF208*100</f>
        <v>0</v>
      </c>
      <c r="AI154" s="441">
        <f>+'PE-3'!BG208*100</f>
        <v>0</v>
      </c>
      <c r="AJ154" s="441">
        <f>+'PE-3'!BH208*100</f>
        <v>0</v>
      </c>
      <c r="AK154" s="441">
        <f>+'PE-3'!BI208*100</f>
        <v>0</v>
      </c>
      <c r="AL154" s="441">
        <f>+'PE-3'!BJ208*100</f>
        <v>0</v>
      </c>
      <c r="AM154" s="441">
        <f>+'PE-3'!BK208*100</f>
        <v>0</v>
      </c>
      <c r="AN154" s="441">
        <f>+'PE-3'!BL208*100</f>
        <v>0</v>
      </c>
      <c r="AO154" s="441">
        <f>+'PE-3'!BM208*100</f>
        <v>0</v>
      </c>
      <c r="AP154" s="441">
        <f>+'PE-3'!BN208*100</f>
        <v>0</v>
      </c>
      <c r="AQ154" s="441">
        <f>+'PE-3'!BO208*100</f>
        <v>0</v>
      </c>
      <c r="AR154" s="441">
        <f>+'PE-3'!BP208*100</f>
        <v>0</v>
      </c>
      <c r="AS154" s="441">
        <f>+'PE-3'!BQ208*100</f>
        <v>0</v>
      </c>
      <c r="AT154" s="441">
        <f>+'PE-3'!BR208*100</f>
        <v>0</v>
      </c>
      <c r="AU154" s="441">
        <f>+'PE-3'!BS208*100</f>
        <v>0</v>
      </c>
      <c r="AV154" s="441">
        <f>+'PE-3'!BT208*100</f>
        <v>0</v>
      </c>
      <c r="AW154" s="441">
        <f>+'PE-3'!BU208*100</f>
        <v>0</v>
      </c>
      <c r="AX154" s="441">
        <f>+'PE-3'!BV208*100</f>
        <v>0</v>
      </c>
      <c r="AY154" s="441">
        <f>+'PE-3'!BW208*100</f>
        <v>0</v>
      </c>
      <c r="AZ154" s="441">
        <f>+'PE-3'!BX208*100</f>
        <v>0</v>
      </c>
      <c r="BA154" s="441">
        <f>+'PE-3'!BY208*100</f>
        <v>0</v>
      </c>
      <c r="BB154" s="441">
        <f>+'PE-3'!BZ208*100</f>
        <v>0</v>
      </c>
      <c r="BC154" s="441">
        <f>+'PE-3'!CA208*100</f>
        <v>0</v>
      </c>
      <c r="BD154" s="441">
        <f>+'PE-3'!CB208*100</f>
        <v>0</v>
      </c>
      <c r="BE154" s="441">
        <f>+'PE-3'!CC208*100</f>
        <v>0</v>
      </c>
      <c r="BF154" s="441">
        <f>+'PE-3'!CD208*100</f>
        <v>0</v>
      </c>
      <c r="BG154" s="441">
        <f>+'PE-3'!CE208*100</f>
        <v>0</v>
      </c>
      <c r="BH154" s="441">
        <f>+'PE-3'!CF208*100</f>
        <v>0</v>
      </c>
      <c r="BI154" s="441">
        <f>+'PE-3'!CG208*100</f>
        <v>0</v>
      </c>
      <c r="BJ154" s="441">
        <f>+'PE-3'!CH208*100</f>
        <v>0</v>
      </c>
      <c r="BK154" s="441">
        <f>+'PE-3'!CI208*100</f>
        <v>0</v>
      </c>
    </row>
    <row r="155" spans="1:63">
      <c r="A155" s="423" t="str">
        <f>'R-sgp'!A155</f>
        <v/>
      </c>
      <c r="B155" s="423" t="str">
        <f>+'R-sgp'!B155</f>
        <v/>
      </c>
      <c r="C155" s="431" t="str">
        <f>+'R-sgp'!C155</f>
        <v/>
      </c>
      <c r="D155" s="441">
        <f>+'PE-3'!AB209*100</f>
        <v>0</v>
      </c>
      <c r="E155" s="441">
        <f>+'PE-3'!AC209*100</f>
        <v>0</v>
      </c>
      <c r="F155" s="441">
        <f>+'PE-3'!AD209*100</f>
        <v>0</v>
      </c>
      <c r="G155" s="441">
        <f>+'PE-3'!AE209*100</f>
        <v>0</v>
      </c>
      <c r="H155" s="441">
        <f>+'PE-3'!AF209*100</f>
        <v>0</v>
      </c>
      <c r="I155" s="441">
        <f>+'PE-3'!AG209*100</f>
        <v>0</v>
      </c>
      <c r="J155" s="441">
        <f>+'PE-3'!AH209*100</f>
        <v>0</v>
      </c>
      <c r="K155" s="441">
        <f>+'PE-3'!AI209*100</f>
        <v>0</v>
      </c>
      <c r="L155" s="441">
        <f>+'PE-3'!AJ209*100</f>
        <v>0</v>
      </c>
      <c r="M155" s="441">
        <f>+'PE-3'!AK209*100</f>
        <v>0</v>
      </c>
      <c r="N155" s="441">
        <f>+'PE-3'!AL209*100</f>
        <v>0</v>
      </c>
      <c r="O155" s="441">
        <f>+'PE-3'!AM209*100</f>
        <v>0</v>
      </c>
      <c r="P155" s="441">
        <f>+'PE-3'!AN209*100</f>
        <v>0</v>
      </c>
      <c r="Q155" s="441">
        <f>+'PE-3'!AO209*100</f>
        <v>0</v>
      </c>
      <c r="R155" s="441">
        <f>+'PE-3'!AP209*100</f>
        <v>0</v>
      </c>
      <c r="S155" s="441">
        <f>+'PE-3'!AQ209*100</f>
        <v>0</v>
      </c>
      <c r="T155" s="441">
        <f>+'PE-3'!AR209*100</f>
        <v>0</v>
      </c>
      <c r="U155" s="441">
        <f>+'PE-3'!AS209*100</f>
        <v>0</v>
      </c>
      <c r="V155" s="441">
        <f>+'PE-3'!AT209*100</f>
        <v>0</v>
      </c>
      <c r="W155" s="441">
        <f>+'PE-3'!AU209*100</f>
        <v>0</v>
      </c>
      <c r="X155" s="441">
        <f>+'PE-3'!AV209*100</f>
        <v>0</v>
      </c>
      <c r="Y155" s="441">
        <f>+'PE-3'!AW209*100</f>
        <v>0</v>
      </c>
      <c r="Z155" s="441">
        <f>+'PE-3'!AX209*100</f>
        <v>0</v>
      </c>
      <c r="AA155" s="441">
        <f>+'PE-3'!AY209*100</f>
        <v>0</v>
      </c>
      <c r="AB155" s="441">
        <f>+'PE-3'!AZ209*100</f>
        <v>0</v>
      </c>
      <c r="AC155" s="441">
        <f>+'PE-3'!BA209*100</f>
        <v>0</v>
      </c>
      <c r="AD155" s="441">
        <f>+'PE-3'!BB209*100</f>
        <v>0</v>
      </c>
      <c r="AE155" s="441">
        <f>+'PE-3'!BC209*100</f>
        <v>0</v>
      </c>
      <c r="AF155" s="441">
        <f>+'PE-3'!BD209*100</f>
        <v>0</v>
      </c>
      <c r="AG155" s="441">
        <f>+'PE-3'!BE209*100</f>
        <v>0</v>
      </c>
      <c r="AH155" s="441">
        <f>+'PE-3'!BF209*100</f>
        <v>0</v>
      </c>
      <c r="AI155" s="441">
        <f>+'PE-3'!BG209*100</f>
        <v>0</v>
      </c>
      <c r="AJ155" s="441">
        <f>+'PE-3'!BH209*100</f>
        <v>0</v>
      </c>
      <c r="AK155" s="441">
        <f>+'PE-3'!BI209*100</f>
        <v>0</v>
      </c>
      <c r="AL155" s="441">
        <f>+'PE-3'!BJ209*100</f>
        <v>0</v>
      </c>
      <c r="AM155" s="441">
        <f>+'PE-3'!BK209*100</f>
        <v>0</v>
      </c>
      <c r="AN155" s="441">
        <f>+'PE-3'!BL209*100</f>
        <v>0</v>
      </c>
      <c r="AO155" s="441">
        <f>+'PE-3'!BM209*100</f>
        <v>0</v>
      </c>
      <c r="AP155" s="441">
        <f>+'PE-3'!BN209*100</f>
        <v>0</v>
      </c>
      <c r="AQ155" s="441">
        <f>+'PE-3'!BO209*100</f>
        <v>0</v>
      </c>
      <c r="AR155" s="441">
        <f>+'PE-3'!BP209*100</f>
        <v>0</v>
      </c>
      <c r="AS155" s="441">
        <f>+'PE-3'!BQ209*100</f>
        <v>0</v>
      </c>
      <c r="AT155" s="441">
        <f>+'PE-3'!BR209*100</f>
        <v>0</v>
      </c>
      <c r="AU155" s="441">
        <f>+'PE-3'!BS209*100</f>
        <v>0</v>
      </c>
      <c r="AV155" s="441">
        <f>+'PE-3'!BT209*100</f>
        <v>0</v>
      </c>
      <c r="AW155" s="441">
        <f>+'PE-3'!BU209*100</f>
        <v>0</v>
      </c>
      <c r="AX155" s="441">
        <f>+'PE-3'!BV209*100</f>
        <v>0</v>
      </c>
      <c r="AY155" s="441">
        <f>+'PE-3'!BW209*100</f>
        <v>0</v>
      </c>
      <c r="AZ155" s="441">
        <f>+'PE-3'!BX209*100</f>
        <v>0</v>
      </c>
      <c r="BA155" s="441">
        <f>+'PE-3'!BY209*100</f>
        <v>0</v>
      </c>
      <c r="BB155" s="441">
        <f>+'PE-3'!BZ209*100</f>
        <v>0</v>
      </c>
      <c r="BC155" s="441">
        <f>+'PE-3'!CA209*100</f>
        <v>0</v>
      </c>
      <c r="BD155" s="441">
        <f>+'PE-3'!CB209*100</f>
        <v>0</v>
      </c>
      <c r="BE155" s="441">
        <f>+'PE-3'!CC209*100</f>
        <v>0</v>
      </c>
      <c r="BF155" s="441">
        <f>+'PE-3'!CD209*100</f>
        <v>0</v>
      </c>
      <c r="BG155" s="441">
        <f>+'PE-3'!CE209*100</f>
        <v>0</v>
      </c>
      <c r="BH155" s="441">
        <f>+'PE-3'!CF209*100</f>
        <v>0</v>
      </c>
      <c r="BI155" s="441">
        <f>+'PE-3'!CG209*100</f>
        <v>0</v>
      </c>
      <c r="BJ155" s="441">
        <f>+'PE-3'!CH209*100</f>
        <v>0</v>
      </c>
      <c r="BK155" s="441">
        <f>+'PE-3'!CI209*100</f>
        <v>0</v>
      </c>
    </row>
    <row r="156" spans="1:63">
      <c r="A156" s="423" t="str">
        <f>'R-sgp'!A156</f>
        <v/>
      </c>
      <c r="B156" s="423" t="str">
        <f>+'R-sgp'!B156</f>
        <v/>
      </c>
      <c r="C156" s="431" t="str">
        <f>+'R-sgp'!C156</f>
        <v/>
      </c>
      <c r="D156" s="441">
        <f>+'PE-3'!AB210*100</f>
        <v>0</v>
      </c>
      <c r="E156" s="441">
        <f>+'PE-3'!AC210*100</f>
        <v>0</v>
      </c>
      <c r="F156" s="441">
        <f>+'PE-3'!AD210*100</f>
        <v>0</v>
      </c>
      <c r="G156" s="441">
        <f>+'PE-3'!AE210*100</f>
        <v>0</v>
      </c>
      <c r="H156" s="441">
        <f>+'PE-3'!AF210*100</f>
        <v>0</v>
      </c>
      <c r="I156" s="441">
        <f>+'PE-3'!AG210*100</f>
        <v>0</v>
      </c>
      <c r="J156" s="441">
        <f>+'PE-3'!AH210*100</f>
        <v>0</v>
      </c>
      <c r="K156" s="441">
        <f>+'PE-3'!AI210*100</f>
        <v>0</v>
      </c>
      <c r="L156" s="441">
        <f>+'PE-3'!AJ210*100</f>
        <v>0</v>
      </c>
      <c r="M156" s="441">
        <f>+'PE-3'!AK210*100</f>
        <v>0</v>
      </c>
      <c r="N156" s="441">
        <f>+'PE-3'!AL210*100</f>
        <v>0</v>
      </c>
      <c r="O156" s="441">
        <f>+'PE-3'!AM210*100</f>
        <v>0</v>
      </c>
      <c r="P156" s="441">
        <f>+'PE-3'!AN210*100</f>
        <v>0</v>
      </c>
      <c r="Q156" s="441">
        <f>+'PE-3'!AO210*100</f>
        <v>0</v>
      </c>
      <c r="R156" s="441">
        <f>+'PE-3'!AP210*100</f>
        <v>0</v>
      </c>
      <c r="S156" s="441">
        <f>+'PE-3'!AQ210*100</f>
        <v>0</v>
      </c>
      <c r="T156" s="441">
        <f>+'PE-3'!AR210*100</f>
        <v>0</v>
      </c>
      <c r="U156" s="441">
        <f>+'PE-3'!AS210*100</f>
        <v>0</v>
      </c>
      <c r="V156" s="441">
        <f>+'PE-3'!AT210*100</f>
        <v>0</v>
      </c>
      <c r="W156" s="441">
        <f>+'PE-3'!AU210*100</f>
        <v>0</v>
      </c>
      <c r="X156" s="441">
        <f>+'PE-3'!AV210*100</f>
        <v>0</v>
      </c>
      <c r="Y156" s="441">
        <f>+'PE-3'!AW210*100</f>
        <v>0</v>
      </c>
      <c r="Z156" s="441">
        <f>+'PE-3'!AX210*100</f>
        <v>0</v>
      </c>
      <c r="AA156" s="441">
        <f>+'PE-3'!AY210*100</f>
        <v>0</v>
      </c>
      <c r="AB156" s="441">
        <f>+'PE-3'!AZ210*100</f>
        <v>0</v>
      </c>
      <c r="AC156" s="441">
        <f>+'PE-3'!BA210*100</f>
        <v>0</v>
      </c>
      <c r="AD156" s="441">
        <f>+'PE-3'!BB210*100</f>
        <v>0</v>
      </c>
      <c r="AE156" s="441">
        <f>+'PE-3'!BC210*100</f>
        <v>0</v>
      </c>
      <c r="AF156" s="441">
        <f>+'PE-3'!BD210*100</f>
        <v>0</v>
      </c>
      <c r="AG156" s="441">
        <f>+'PE-3'!BE210*100</f>
        <v>0</v>
      </c>
      <c r="AH156" s="441">
        <f>+'PE-3'!BF210*100</f>
        <v>0</v>
      </c>
      <c r="AI156" s="441">
        <f>+'PE-3'!BG210*100</f>
        <v>0</v>
      </c>
      <c r="AJ156" s="441">
        <f>+'PE-3'!BH210*100</f>
        <v>0</v>
      </c>
      <c r="AK156" s="441">
        <f>+'PE-3'!BI210*100</f>
        <v>0</v>
      </c>
      <c r="AL156" s="441">
        <f>+'PE-3'!BJ210*100</f>
        <v>0</v>
      </c>
      <c r="AM156" s="441">
        <f>+'PE-3'!BK210*100</f>
        <v>0</v>
      </c>
      <c r="AN156" s="441">
        <f>+'PE-3'!BL210*100</f>
        <v>0</v>
      </c>
      <c r="AO156" s="441">
        <f>+'PE-3'!BM210*100</f>
        <v>0</v>
      </c>
      <c r="AP156" s="441">
        <f>+'PE-3'!BN210*100</f>
        <v>0</v>
      </c>
      <c r="AQ156" s="441">
        <f>+'PE-3'!BO210*100</f>
        <v>0</v>
      </c>
      <c r="AR156" s="441">
        <f>+'PE-3'!BP210*100</f>
        <v>0</v>
      </c>
      <c r="AS156" s="441">
        <f>+'PE-3'!BQ210*100</f>
        <v>0</v>
      </c>
      <c r="AT156" s="441">
        <f>+'PE-3'!BR210*100</f>
        <v>0</v>
      </c>
      <c r="AU156" s="441">
        <f>+'PE-3'!BS210*100</f>
        <v>0</v>
      </c>
      <c r="AV156" s="441">
        <f>+'PE-3'!BT210*100</f>
        <v>0</v>
      </c>
      <c r="AW156" s="441">
        <f>+'PE-3'!BU210*100</f>
        <v>0</v>
      </c>
      <c r="AX156" s="441">
        <f>+'PE-3'!BV210*100</f>
        <v>0</v>
      </c>
      <c r="AY156" s="441">
        <f>+'PE-3'!BW210*100</f>
        <v>0</v>
      </c>
      <c r="AZ156" s="441">
        <f>+'PE-3'!BX210*100</f>
        <v>0</v>
      </c>
      <c r="BA156" s="441">
        <f>+'PE-3'!BY210*100</f>
        <v>0</v>
      </c>
      <c r="BB156" s="441">
        <f>+'PE-3'!BZ210*100</f>
        <v>0</v>
      </c>
      <c r="BC156" s="441">
        <f>+'PE-3'!CA210*100</f>
        <v>0</v>
      </c>
      <c r="BD156" s="441">
        <f>+'PE-3'!CB210*100</f>
        <v>0</v>
      </c>
      <c r="BE156" s="441">
        <f>+'PE-3'!CC210*100</f>
        <v>0</v>
      </c>
      <c r="BF156" s="441">
        <f>+'PE-3'!CD210*100</f>
        <v>0</v>
      </c>
      <c r="BG156" s="441">
        <f>+'PE-3'!CE210*100</f>
        <v>0</v>
      </c>
      <c r="BH156" s="441">
        <f>+'PE-3'!CF210*100</f>
        <v>0</v>
      </c>
      <c r="BI156" s="441">
        <f>+'PE-3'!CG210*100</f>
        <v>0</v>
      </c>
      <c r="BJ156" s="441">
        <f>+'PE-3'!CH210*100</f>
        <v>0</v>
      </c>
      <c r="BK156" s="441">
        <f>+'PE-3'!CI210*100</f>
        <v>0</v>
      </c>
    </row>
    <row r="157" spans="1:63">
      <c r="A157" s="423" t="str">
        <f>'R-sgp'!A157</f>
        <v/>
      </c>
      <c r="B157" s="423" t="str">
        <f>+'R-sgp'!B157</f>
        <v/>
      </c>
      <c r="C157" s="431" t="str">
        <f>+'R-sgp'!C157</f>
        <v/>
      </c>
      <c r="D157" s="441">
        <f>+'PE-3'!AB211*100</f>
        <v>0</v>
      </c>
      <c r="E157" s="441">
        <f>+'PE-3'!AC211*100</f>
        <v>0</v>
      </c>
      <c r="F157" s="441">
        <f>+'PE-3'!AD211*100</f>
        <v>0</v>
      </c>
      <c r="G157" s="441">
        <f>+'PE-3'!AE211*100</f>
        <v>0</v>
      </c>
      <c r="H157" s="441">
        <f>+'PE-3'!AF211*100</f>
        <v>0</v>
      </c>
      <c r="I157" s="441">
        <f>+'PE-3'!AG211*100</f>
        <v>0</v>
      </c>
      <c r="J157" s="441">
        <f>+'PE-3'!AH211*100</f>
        <v>0</v>
      </c>
      <c r="K157" s="441">
        <f>+'PE-3'!AI211*100</f>
        <v>0</v>
      </c>
      <c r="L157" s="441">
        <f>+'PE-3'!AJ211*100</f>
        <v>0</v>
      </c>
      <c r="M157" s="441">
        <f>+'PE-3'!AK211*100</f>
        <v>0</v>
      </c>
      <c r="N157" s="441">
        <f>+'PE-3'!AL211*100</f>
        <v>0</v>
      </c>
      <c r="O157" s="441">
        <f>+'PE-3'!AM211*100</f>
        <v>0</v>
      </c>
      <c r="P157" s="441">
        <f>+'PE-3'!AN211*100</f>
        <v>0</v>
      </c>
      <c r="Q157" s="441">
        <f>+'PE-3'!AO211*100</f>
        <v>0</v>
      </c>
      <c r="R157" s="441">
        <f>+'PE-3'!AP211*100</f>
        <v>0</v>
      </c>
      <c r="S157" s="441">
        <f>+'PE-3'!AQ211*100</f>
        <v>0</v>
      </c>
      <c r="T157" s="441">
        <f>+'PE-3'!AR211*100</f>
        <v>0</v>
      </c>
      <c r="U157" s="441">
        <f>+'PE-3'!AS211*100</f>
        <v>0</v>
      </c>
      <c r="V157" s="441">
        <f>+'PE-3'!AT211*100</f>
        <v>0</v>
      </c>
      <c r="W157" s="441">
        <f>+'PE-3'!AU211*100</f>
        <v>0</v>
      </c>
      <c r="X157" s="441">
        <f>+'PE-3'!AV211*100</f>
        <v>0</v>
      </c>
      <c r="Y157" s="441">
        <f>+'PE-3'!AW211*100</f>
        <v>0</v>
      </c>
      <c r="Z157" s="441">
        <f>+'PE-3'!AX211*100</f>
        <v>0</v>
      </c>
      <c r="AA157" s="441">
        <f>+'PE-3'!AY211*100</f>
        <v>0</v>
      </c>
      <c r="AB157" s="441">
        <f>+'PE-3'!AZ211*100</f>
        <v>0</v>
      </c>
      <c r="AC157" s="441">
        <f>+'PE-3'!BA211*100</f>
        <v>0</v>
      </c>
      <c r="AD157" s="441">
        <f>+'PE-3'!BB211*100</f>
        <v>0</v>
      </c>
      <c r="AE157" s="441">
        <f>+'PE-3'!BC211*100</f>
        <v>0</v>
      </c>
      <c r="AF157" s="441">
        <f>+'PE-3'!BD211*100</f>
        <v>0</v>
      </c>
      <c r="AG157" s="441">
        <f>+'PE-3'!BE211*100</f>
        <v>0</v>
      </c>
      <c r="AH157" s="441">
        <f>+'PE-3'!BF211*100</f>
        <v>0</v>
      </c>
      <c r="AI157" s="441">
        <f>+'PE-3'!BG211*100</f>
        <v>0</v>
      </c>
      <c r="AJ157" s="441">
        <f>+'PE-3'!BH211*100</f>
        <v>0</v>
      </c>
      <c r="AK157" s="441">
        <f>+'PE-3'!BI211*100</f>
        <v>0</v>
      </c>
      <c r="AL157" s="441">
        <f>+'PE-3'!BJ211*100</f>
        <v>0</v>
      </c>
      <c r="AM157" s="441">
        <f>+'PE-3'!BK211*100</f>
        <v>0</v>
      </c>
      <c r="AN157" s="441">
        <f>+'PE-3'!BL211*100</f>
        <v>0</v>
      </c>
      <c r="AO157" s="441">
        <f>+'PE-3'!BM211*100</f>
        <v>0</v>
      </c>
      <c r="AP157" s="441">
        <f>+'PE-3'!BN211*100</f>
        <v>0</v>
      </c>
      <c r="AQ157" s="441">
        <f>+'PE-3'!BO211*100</f>
        <v>0</v>
      </c>
      <c r="AR157" s="441">
        <f>+'PE-3'!BP211*100</f>
        <v>0</v>
      </c>
      <c r="AS157" s="441">
        <f>+'PE-3'!BQ211*100</f>
        <v>0</v>
      </c>
      <c r="AT157" s="441">
        <f>+'PE-3'!BR211*100</f>
        <v>0</v>
      </c>
      <c r="AU157" s="441">
        <f>+'PE-3'!BS211*100</f>
        <v>0</v>
      </c>
      <c r="AV157" s="441">
        <f>+'PE-3'!BT211*100</f>
        <v>0</v>
      </c>
      <c r="AW157" s="441">
        <f>+'PE-3'!BU211*100</f>
        <v>0</v>
      </c>
      <c r="AX157" s="441">
        <f>+'PE-3'!BV211*100</f>
        <v>0</v>
      </c>
      <c r="AY157" s="441">
        <f>+'PE-3'!BW211*100</f>
        <v>0</v>
      </c>
      <c r="AZ157" s="441">
        <f>+'PE-3'!BX211*100</f>
        <v>0</v>
      </c>
      <c r="BA157" s="441">
        <f>+'PE-3'!BY211*100</f>
        <v>0</v>
      </c>
      <c r="BB157" s="441">
        <f>+'PE-3'!BZ211*100</f>
        <v>0</v>
      </c>
      <c r="BC157" s="441">
        <f>+'PE-3'!CA211*100</f>
        <v>0</v>
      </c>
      <c r="BD157" s="441">
        <f>+'PE-3'!CB211*100</f>
        <v>0</v>
      </c>
      <c r="BE157" s="441">
        <f>+'PE-3'!CC211*100</f>
        <v>0</v>
      </c>
      <c r="BF157" s="441">
        <f>+'PE-3'!CD211*100</f>
        <v>0</v>
      </c>
      <c r="BG157" s="441">
        <f>+'PE-3'!CE211*100</f>
        <v>0</v>
      </c>
      <c r="BH157" s="441">
        <f>+'PE-3'!CF211*100</f>
        <v>0</v>
      </c>
      <c r="BI157" s="441">
        <f>+'PE-3'!CG211*100</f>
        <v>0</v>
      </c>
      <c r="BJ157" s="441">
        <f>+'PE-3'!CH211*100</f>
        <v>0</v>
      </c>
      <c r="BK157" s="441">
        <f>+'PE-3'!CI211*100</f>
        <v>0</v>
      </c>
    </row>
    <row r="158" spans="1:63">
      <c r="A158" s="423" t="str">
        <f>'R-sgp'!A158</f>
        <v/>
      </c>
      <c r="B158" s="423" t="str">
        <f>+'R-sgp'!B158</f>
        <v/>
      </c>
      <c r="C158" s="431" t="str">
        <f>+'R-sgp'!C158</f>
        <v/>
      </c>
      <c r="D158" s="441">
        <f>+'PE-3'!AB212*100</f>
        <v>0</v>
      </c>
      <c r="E158" s="441">
        <f>+'PE-3'!AC212*100</f>
        <v>0</v>
      </c>
      <c r="F158" s="441">
        <f>+'PE-3'!AD212*100</f>
        <v>0</v>
      </c>
      <c r="G158" s="441">
        <f>+'PE-3'!AE212*100</f>
        <v>0</v>
      </c>
      <c r="H158" s="441">
        <f>+'PE-3'!AF212*100</f>
        <v>0</v>
      </c>
      <c r="I158" s="441">
        <f>+'PE-3'!AG212*100</f>
        <v>0</v>
      </c>
      <c r="J158" s="441">
        <f>+'PE-3'!AH212*100</f>
        <v>0</v>
      </c>
      <c r="K158" s="441">
        <f>+'PE-3'!AI212*100</f>
        <v>0</v>
      </c>
      <c r="L158" s="441">
        <f>+'PE-3'!AJ212*100</f>
        <v>0</v>
      </c>
      <c r="M158" s="441">
        <f>+'PE-3'!AK212*100</f>
        <v>0</v>
      </c>
      <c r="N158" s="441">
        <f>+'PE-3'!AL212*100</f>
        <v>0</v>
      </c>
      <c r="O158" s="441">
        <f>+'PE-3'!AM212*100</f>
        <v>0</v>
      </c>
      <c r="P158" s="441">
        <f>+'PE-3'!AN212*100</f>
        <v>0</v>
      </c>
      <c r="Q158" s="441">
        <f>+'PE-3'!AO212*100</f>
        <v>0</v>
      </c>
      <c r="R158" s="441">
        <f>+'PE-3'!AP212*100</f>
        <v>0</v>
      </c>
      <c r="S158" s="441">
        <f>+'PE-3'!AQ212*100</f>
        <v>0</v>
      </c>
      <c r="T158" s="441">
        <f>+'PE-3'!AR212*100</f>
        <v>0</v>
      </c>
      <c r="U158" s="441">
        <f>+'PE-3'!AS212*100</f>
        <v>0</v>
      </c>
      <c r="V158" s="441">
        <f>+'PE-3'!AT212*100</f>
        <v>0</v>
      </c>
      <c r="W158" s="441">
        <f>+'PE-3'!AU212*100</f>
        <v>0</v>
      </c>
      <c r="X158" s="441">
        <f>+'PE-3'!AV212*100</f>
        <v>0</v>
      </c>
      <c r="Y158" s="441">
        <f>+'PE-3'!AW212*100</f>
        <v>0</v>
      </c>
      <c r="Z158" s="441">
        <f>+'PE-3'!AX212*100</f>
        <v>0</v>
      </c>
      <c r="AA158" s="441">
        <f>+'PE-3'!AY212*100</f>
        <v>0</v>
      </c>
      <c r="AB158" s="441">
        <f>+'PE-3'!AZ212*100</f>
        <v>0</v>
      </c>
      <c r="AC158" s="441">
        <f>+'PE-3'!BA212*100</f>
        <v>0</v>
      </c>
      <c r="AD158" s="441">
        <f>+'PE-3'!BB212*100</f>
        <v>0</v>
      </c>
      <c r="AE158" s="441">
        <f>+'PE-3'!BC212*100</f>
        <v>0</v>
      </c>
      <c r="AF158" s="441">
        <f>+'PE-3'!BD212*100</f>
        <v>0</v>
      </c>
      <c r="AG158" s="441">
        <f>+'PE-3'!BE212*100</f>
        <v>0</v>
      </c>
      <c r="AH158" s="441">
        <f>+'PE-3'!BF212*100</f>
        <v>0</v>
      </c>
      <c r="AI158" s="441">
        <f>+'PE-3'!BG212*100</f>
        <v>0</v>
      </c>
      <c r="AJ158" s="441">
        <f>+'PE-3'!BH212*100</f>
        <v>0</v>
      </c>
      <c r="AK158" s="441">
        <f>+'PE-3'!BI212*100</f>
        <v>0</v>
      </c>
      <c r="AL158" s="441">
        <f>+'PE-3'!BJ212*100</f>
        <v>0</v>
      </c>
      <c r="AM158" s="441">
        <f>+'PE-3'!BK212*100</f>
        <v>0</v>
      </c>
      <c r="AN158" s="441">
        <f>+'PE-3'!BL212*100</f>
        <v>0</v>
      </c>
      <c r="AO158" s="441">
        <f>+'PE-3'!BM212*100</f>
        <v>0</v>
      </c>
      <c r="AP158" s="441">
        <f>+'PE-3'!BN212*100</f>
        <v>0</v>
      </c>
      <c r="AQ158" s="441">
        <f>+'PE-3'!BO212*100</f>
        <v>0</v>
      </c>
      <c r="AR158" s="441">
        <f>+'PE-3'!BP212*100</f>
        <v>0</v>
      </c>
      <c r="AS158" s="441">
        <f>+'PE-3'!BQ212*100</f>
        <v>0</v>
      </c>
      <c r="AT158" s="441">
        <f>+'PE-3'!BR212*100</f>
        <v>0</v>
      </c>
      <c r="AU158" s="441">
        <f>+'PE-3'!BS212*100</f>
        <v>0</v>
      </c>
      <c r="AV158" s="441">
        <f>+'PE-3'!BT212*100</f>
        <v>0</v>
      </c>
      <c r="AW158" s="441">
        <f>+'PE-3'!BU212*100</f>
        <v>0</v>
      </c>
      <c r="AX158" s="441">
        <f>+'PE-3'!BV212*100</f>
        <v>0</v>
      </c>
      <c r="AY158" s="441">
        <f>+'PE-3'!BW212*100</f>
        <v>0</v>
      </c>
      <c r="AZ158" s="441">
        <f>+'PE-3'!BX212*100</f>
        <v>0</v>
      </c>
      <c r="BA158" s="441">
        <f>+'PE-3'!BY212*100</f>
        <v>0</v>
      </c>
      <c r="BB158" s="441">
        <f>+'PE-3'!BZ212*100</f>
        <v>0</v>
      </c>
      <c r="BC158" s="441">
        <f>+'PE-3'!CA212*100</f>
        <v>0</v>
      </c>
      <c r="BD158" s="441">
        <f>+'PE-3'!CB212*100</f>
        <v>0</v>
      </c>
      <c r="BE158" s="441">
        <f>+'PE-3'!CC212*100</f>
        <v>0</v>
      </c>
      <c r="BF158" s="441">
        <f>+'PE-3'!CD212*100</f>
        <v>0</v>
      </c>
      <c r="BG158" s="441">
        <f>+'PE-3'!CE212*100</f>
        <v>0</v>
      </c>
      <c r="BH158" s="441">
        <f>+'PE-3'!CF212*100</f>
        <v>0</v>
      </c>
      <c r="BI158" s="441">
        <f>+'PE-3'!CG212*100</f>
        <v>0</v>
      </c>
      <c r="BJ158" s="441">
        <f>+'PE-3'!CH212*100</f>
        <v>0</v>
      </c>
      <c r="BK158" s="441">
        <f>+'PE-3'!CI212*100</f>
        <v>0</v>
      </c>
    </row>
    <row r="159" spans="1:63">
      <c r="A159" s="423" t="str">
        <f>'R-sgp'!A159</f>
        <v/>
      </c>
      <c r="B159" s="423" t="str">
        <f>+'R-sgp'!B159</f>
        <v/>
      </c>
      <c r="C159" s="431" t="str">
        <f>+'R-sgp'!C159</f>
        <v/>
      </c>
      <c r="D159" s="441">
        <f>+'PE-3'!AB213*100</f>
        <v>0</v>
      </c>
      <c r="E159" s="441">
        <f>+'PE-3'!AC213*100</f>
        <v>0</v>
      </c>
      <c r="F159" s="441">
        <f>+'PE-3'!AD213*100</f>
        <v>0</v>
      </c>
      <c r="G159" s="441">
        <f>+'PE-3'!AE213*100</f>
        <v>0</v>
      </c>
      <c r="H159" s="441">
        <f>+'PE-3'!AF213*100</f>
        <v>0</v>
      </c>
      <c r="I159" s="441">
        <f>+'PE-3'!AG213*100</f>
        <v>0</v>
      </c>
      <c r="J159" s="441">
        <f>+'PE-3'!AH213*100</f>
        <v>0</v>
      </c>
      <c r="K159" s="441">
        <f>+'PE-3'!AI213*100</f>
        <v>0</v>
      </c>
      <c r="L159" s="441">
        <f>+'PE-3'!AJ213*100</f>
        <v>0</v>
      </c>
      <c r="M159" s="441">
        <f>+'PE-3'!AK213*100</f>
        <v>0</v>
      </c>
      <c r="N159" s="441">
        <f>+'PE-3'!AL213*100</f>
        <v>0</v>
      </c>
      <c r="O159" s="441">
        <f>+'PE-3'!AM213*100</f>
        <v>0</v>
      </c>
      <c r="P159" s="441">
        <f>+'PE-3'!AN213*100</f>
        <v>0</v>
      </c>
      <c r="Q159" s="441">
        <f>+'PE-3'!AO213*100</f>
        <v>0</v>
      </c>
      <c r="R159" s="441">
        <f>+'PE-3'!AP213*100</f>
        <v>0</v>
      </c>
      <c r="S159" s="441">
        <f>+'PE-3'!AQ213*100</f>
        <v>0</v>
      </c>
      <c r="T159" s="441">
        <f>+'PE-3'!AR213*100</f>
        <v>0</v>
      </c>
      <c r="U159" s="441">
        <f>+'PE-3'!AS213*100</f>
        <v>0</v>
      </c>
      <c r="V159" s="441">
        <f>+'PE-3'!AT213*100</f>
        <v>0</v>
      </c>
      <c r="W159" s="441">
        <f>+'PE-3'!AU213*100</f>
        <v>0</v>
      </c>
      <c r="X159" s="441">
        <f>+'PE-3'!AV213*100</f>
        <v>0</v>
      </c>
      <c r="Y159" s="441">
        <f>+'PE-3'!AW213*100</f>
        <v>0</v>
      </c>
      <c r="Z159" s="441">
        <f>+'PE-3'!AX213*100</f>
        <v>0</v>
      </c>
      <c r="AA159" s="441">
        <f>+'PE-3'!AY213*100</f>
        <v>0</v>
      </c>
      <c r="AB159" s="441">
        <f>+'PE-3'!AZ213*100</f>
        <v>0</v>
      </c>
      <c r="AC159" s="441">
        <f>+'PE-3'!BA213*100</f>
        <v>0</v>
      </c>
      <c r="AD159" s="441">
        <f>+'PE-3'!BB213*100</f>
        <v>0</v>
      </c>
      <c r="AE159" s="441">
        <f>+'PE-3'!BC213*100</f>
        <v>0</v>
      </c>
      <c r="AF159" s="441">
        <f>+'PE-3'!BD213*100</f>
        <v>0</v>
      </c>
      <c r="AG159" s="441">
        <f>+'PE-3'!BE213*100</f>
        <v>0</v>
      </c>
      <c r="AH159" s="441">
        <f>+'PE-3'!BF213*100</f>
        <v>0</v>
      </c>
      <c r="AI159" s="441">
        <f>+'PE-3'!BG213*100</f>
        <v>0</v>
      </c>
      <c r="AJ159" s="441">
        <f>+'PE-3'!BH213*100</f>
        <v>0</v>
      </c>
      <c r="AK159" s="441">
        <f>+'PE-3'!BI213*100</f>
        <v>0</v>
      </c>
      <c r="AL159" s="441">
        <f>+'PE-3'!BJ213*100</f>
        <v>0</v>
      </c>
      <c r="AM159" s="441">
        <f>+'PE-3'!BK213*100</f>
        <v>0</v>
      </c>
      <c r="AN159" s="441">
        <f>+'PE-3'!BL213*100</f>
        <v>0</v>
      </c>
      <c r="AO159" s="441">
        <f>+'PE-3'!BM213*100</f>
        <v>0</v>
      </c>
      <c r="AP159" s="441">
        <f>+'PE-3'!BN213*100</f>
        <v>0</v>
      </c>
      <c r="AQ159" s="441">
        <f>+'PE-3'!BO213*100</f>
        <v>0</v>
      </c>
      <c r="AR159" s="441">
        <f>+'PE-3'!BP213*100</f>
        <v>0</v>
      </c>
      <c r="AS159" s="441">
        <f>+'PE-3'!BQ213*100</f>
        <v>0</v>
      </c>
      <c r="AT159" s="441">
        <f>+'PE-3'!BR213*100</f>
        <v>0</v>
      </c>
      <c r="AU159" s="441">
        <f>+'PE-3'!BS213*100</f>
        <v>0</v>
      </c>
      <c r="AV159" s="441">
        <f>+'PE-3'!BT213*100</f>
        <v>0</v>
      </c>
      <c r="AW159" s="441">
        <f>+'PE-3'!BU213*100</f>
        <v>0</v>
      </c>
      <c r="AX159" s="441">
        <f>+'PE-3'!BV213*100</f>
        <v>0</v>
      </c>
      <c r="AY159" s="441">
        <f>+'PE-3'!BW213*100</f>
        <v>0</v>
      </c>
      <c r="AZ159" s="441">
        <f>+'PE-3'!BX213*100</f>
        <v>0</v>
      </c>
      <c r="BA159" s="441">
        <f>+'PE-3'!BY213*100</f>
        <v>0</v>
      </c>
      <c r="BB159" s="441">
        <f>+'PE-3'!BZ213*100</f>
        <v>0</v>
      </c>
      <c r="BC159" s="441">
        <f>+'PE-3'!CA213*100</f>
        <v>0</v>
      </c>
      <c r="BD159" s="441">
        <f>+'PE-3'!CB213*100</f>
        <v>0</v>
      </c>
      <c r="BE159" s="441">
        <f>+'PE-3'!CC213*100</f>
        <v>0</v>
      </c>
      <c r="BF159" s="441">
        <f>+'PE-3'!CD213*100</f>
        <v>0</v>
      </c>
      <c r="BG159" s="441">
        <f>+'PE-3'!CE213*100</f>
        <v>0</v>
      </c>
      <c r="BH159" s="441">
        <f>+'PE-3'!CF213*100</f>
        <v>0</v>
      </c>
      <c r="BI159" s="441">
        <f>+'PE-3'!CG213*100</f>
        <v>0</v>
      </c>
      <c r="BJ159" s="441">
        <f>+'PE-3'!CH213*100</f>
        <v>0</v>
      </c>
      <c r="BK159" s="441">
        <f>+'PE-3'!CI213*100</f>
        <v>0</v>
      </c>
    </row>
    <row r="160" spans="1:63">
      <c r="A160" s="423" t="str">
        <f>'R-sgp'!A160</f>
        <v/>
      </c>
      <c r="B160" s="423" t="str">
        <f>+'R-sgp'!B160</f>
        <v/>
      </c>
      <c r="C160" s="431" t="str">
        <f>+'R-sgp'!C160</f>
        <v/>
      </c>
      <c r="D160" s="441">
        <f>+'PE-3'!AB214*100</f>
        <v>0</v>
      </c>
      <c r="E160" s="441">
        <f>+'PE-3'!AC214*100</f>
        <v>0</v>
      </c>
      <c r="F160" s="441">
        <f>+'PE-3'!AD214*100</f>
        <v>0</v>
      </c>
      <c r="G160" s="441">
        <f>+'PE-3'!AE214*100</f>
        <v>0</v>
      </c>
      <c r="H160" s="441">
        <f>+'PE-3'!AF214*100</f>
        <v>0</v>
      </c>
      <c r="I160" s="441">
        <f>+'PE-3'!AG214*100</f>
        <v>0</v>
      </c>
      <c r="J160" s="441">
        <f>+'PE-3'!AH214*100</f>
        <v>0</v>
      </c>
      <c r="K160" s="441">
        <f>+'PE-3'!AI214*100</f>
        <v>0</v>
      </c>
      <c r="L160" s="441">
        <f>+'PE-3'!AJ214*100</f>
        <v>0</v>
      </c>
      <c r="M160" s="441">
        <f>+'PE-3'!AK214*100</f>
        <v>0</v>
      </c>
      <c r="N160" s="441">
        <f>+'PE-3'!AL214*100</f>
        <v>0</v>
      </c>
      <c r="O160" s="441">
        <f>+'PE-3'!AM214*100</f>
        <v>0</v>
      </c>
      <c r="P160" s="441">
        <f>+'PE-3'!AN214*100</f>
        <v>0</v>
      </c>
      <c r="Q160" s="441">
        <f>+'PE-3'!AO214*100</f>
        <v>0</v>
      </c>
      <c r="R160" s="441">
        <f>+'PE-3'!AP214*100</f>
        <v>0</v>
      </c>
      <c r="S160" s="441">
        <f>+'PE-3'!AQ214*100</f>
        <v>0</v>
      </c>
      <c r="T160" s="441">
        <f>+'PE-3'!AR214*100</f>
        <v>0</v>
      </c>
      <c r="U160" s="441">
        <f>+'PE-3'!AS214*100</f>
        <v>0</v>
      </c>
      <c r="V160" s="441">
        <f>+'PE-3'!AT214*100</f>
        <v>0</v>
      </c>
      <c r="W160" s="441">
        <f>+'PE-3'!AU214*100</f>
        <v>0</v>
      </c>
      <c r="X160" s="441">
        <f>+'PE-3'!AV214*100</f>
        <v>0</v>
      </c>
      <c r="Y160" s="441">
        <f>+'PE-3'!AW214*100</f>
        <v>0</v>
      </c>
      <c r="Z160" s="441">
        <f>+'PE-3'!AX214*100</f>
        <v>0</v>
      </c>
      <c r="AA160" s="441">
        <f>+'PE-3'!AY214*100</f>
        <v>0</v>
      </c>
      <c r="AB160" s="441">
        <f>+'PE-3'!AZ214*100</f>
        <v>0</v>
      </c>
      <c r="AC160" s="441">
        <f>+'PE-3'!BA214*100</f>
        <v>0</v>
      </c>
      <c r="AD160" s="441">
        <f>+'PE-3'!BB214*100</f>
        <v>0</v>
      </c>
      <c r="AE160" s="441">
        <f>+'PE-3'!BC214*100</f>
        <v>0</v>
      </c>
      <c r="AF160" s="441">
        <f>+'PE-3'!BD214*100</f>
        <v>0</v>
      </c>
      <c r="AG160" s="441">
        <f>+'PE-3'!BE214*100</f>
        <v>0</v>
      </c>
      <c r="AH160" s="441">
        <f>+'PE-3'!BF214*100</f>
        <v>0</v>
      </c>
      <c r="AI160" s="441">
        <f>+'PE-3'!BG214*100</f>
        <v>0</v>
      </c>
      <c r="AJ160" s="441">
        <f>+'PE-3'!BH214*100</f>
        <v>0</v>
      </c>
      <c r="AK160" s="441">
        <f>+'PE-3'!BI214*100</f>
        <v>0</v>
      </c>
      <c r="AL160" s="441">
        <f>+'PE-3'!BJ214*100</f>
        <v>0</v>
      </c>
      <c r="AM160" s="441">
        <f>+'PE-3'!BK214*100</f>
        <v>0</v>
      </c>
      <c r="AN160" s="441">
        <f>+'PE-3'!BL214*100</f>
        <v>0</v>
      </c>
      <c r="AO160" s="441">
        <f>+'PE-3'!BM214*100</f>
        <v>0</v>
      </c>
      <c r="AP160" s="441">
        <f>+'PE-3'!BN214*100</f>
        <v>0</v>
      </c>
      <c r="AQ160" s="441">
        <f>+'PE-3'!BO214*100</f>
        <v>0</v>
      </c>
      <c r="AR160" s="441">
        <f>+'PE-3'!BP214*100</f>
        <v>0</v>
      </c>
      <c r="AS160" s="441">
        <f>+'PE-3'!BQ214*100</f>
        <v>0</v>
      </c>
      <c r="AT160" s="441">
        <f>+'PE-3'!BR214*100</f>
        <v>0</v>
      </c>
      <c r="AU160" s="441">
        <f>+'PE-3'!BS214*100</f>
        <v>0</v>
      </c>
      <c r="AV160" s="441">
        <f>+'PE-3'!BT214*100</f>
        <v>0</v>
      </c>
      <c r="AW160" s="441">
        <f>+'PE-3'!BU214*100</f>
        <v>0</v>
      </c>
      <c r="AX160" s="441">
        <f>+'PE-3'!BV214*100</f>
        <v>0</v>
      </c>
      <c r="AY160" s="441">
        <f>+'PE-3'!BW214*100</f>
        <v>0</v>
      </c>
      <c r="AZ160" s="441">
        <f>+'PE-3'!BX214*100</f>
        <v>0</v>
      </c>
      <c r="BA160" s="441">
        <f>+'PE-3'!BY214*100</f>
        <v>0</v>
      </c>
      <c r="BB160" s="441">
        <f>+'PE-3'!BZ214*100</f>
        <v>0</v>
      </c>
      <c r="BC160" s="441">
        <f>+'PE-3'!CA214*100</f>
        <v>0</v>
      </c>
      <c r="BD160" s="441">
        <f>+'PE-3'!CB214*100</f>
        <v>0</v>
      </c>
      <c r="BE160" s="441">
        <f>+'PE-3'!CC214*100</f>
        <v>0</v>
      </c>
      <c r="BF160" s="441">
        <f>+'PE-3'!CD214*100</f>
        <v>0</v>
      </c>
      <c r="BG160" s="441">
        <f>+'PE-3'!CE214*100</f>
        <v>0</v>
      </c>
      <c r="BH160" s="441">
        <f>+'PE-3'!CF214*100</f>
        <v>0</v>
      </c>
      <c r="BI160" s="441">
        <f>+'PE-3'!CG214*100</f>
        <v>0</v>
      </c>
      <c r="BJ160" s="441">
        <f>+'PE-3'!CH214*100</f>
        <v>0</v>
      </c>
      <c r="BK160" s="441">
        <f>+'PE-3'!CI214*100</f>
        <v>0</v>
      </c>
    </row>
    <row r="161" spans="1:63">
      <c r="A161" s="423" t="str">
        <f>'R-sgp'!A161</f>
        <v/>
      </c>
      <c r="B161" s="423" t="str">
        <f>+'R-sgp'!B161</f>
        <v/>
      </c>
      <c r="C161" s="431" t="str">
        <f>+'R-sgp'!C161</f>
        <v/>
      </c>
      <c r="D161" s="441">
        <f>+'PE-3'!AB215*100</f>
        <v>0</v>
      </c>
      <c r="E161" s="441">
        <f>+'PE-3'!AC215*100</f>
        <v>0</v>
      </c>
      <c r="F161" s="441">
        <f>+'PE-3'!AD215*100</f>
        <v>0</v>
      </c>
      <c r="G161" s="441">
        <f>+'PE-3'!AE215*100</f>
        <v>0</v>
      </c>
      <c r="H161" s="441">
        <f>+'PE-3'!AF215*100</f>
        <v>0</v>
      </c>
      <c r="I161" s="441">
        <f>+'PE-3'!AG215*100</f>
        <v>0</v>
      </c>
      <c r="J161" s="441">
        <f>+'PE-3'!AH215*100</f>
        <v>0</v>
      </c>
      <c r="K161" s="441">
        <f>+'PE-3'!AI215*100</f>
        <v>0</v>
      </c>
      <c r="L161" s="441">
        <f>+'PE-3'!AJ215*100</f>
        <v>0</v>
      </c>
      <c r="M161" s="441">
        <f>+'PE-3'!AK215*100</f>
        <v>0</v>
      </c>
      <c r="N161" s="441">
        <f>+'PE-3'!AL215*100</f>
        <v>0</v>
      </c>
      <c r="O161" s="441">
        <f>+'PE-3'!AM215*100</f>
        <v>0</v>
      </c>
      <c r="P161" s="441">
        <f>+'PE-3'!AN215*100</f>
        <v>0</v>
      </c>
      <c r="Q161" s="441">
        <f>+'PE-3'!AO215*100</f>
        <v>0</v>
      </c>
      <c r="R161" s="441">
        <f>+'PE-3'!AP215*100</f>
        <v>0</v>
      </c>
      <c r="S161" s="441">
        <f>+'PE-3'!AQ215*100</f>
        <v>0</v>
      </c>
      <c r="T161" s="441">
        <f>+'PE-3'!AR215*100</f>
        <v>0</v>
      </c>
      <c r="U161" s="441">
        <f>+'PE-3'!AS215*100</f>
        <v>0</v>
      </c>
      <c r="V161" s="441">
        <f>+'PE-3'!AT215*100</f>
        <v>0</v>
      </c>
      <c r="W161" s="441">
        <f>+'PE-3'!AU215*100</f>
        <v>0</v>
      </c>
      <c r="X161" s="441">
        <f>+'PE-3'!AV215*100</f>
        <v>0</v>
      </c>
      <c r="Y161" s="441">
        <f>+'PE-3'!AW215*100</f>
        <v>0</v>
      </c>
      <c r="Z161" s="441">
        <f>+'PE-3'!AX215*100</f>
        <v>0</v>
      </c>
      <c r="AA161" s="441">
        <f>+'PE-3'!AY215*100</f>
        <v>0</v>
      </c>
      <c r="AB161" s="441">
        <f>+'PE-3'!AZ215*100</f>
        <v>0</v>
      </c>
      <c r="AC161" s="441">
        <f>+'PE-3'!BA215*100</f>
        <v>0</v>
      </c>
      <c r="AD161" s="441">
        <f>+'PE-3'!BB215*100</f>
        <v>0</v>
      </c>
      <c r="AE161" s="441">
        <f>+'PE-3'!BC215*100</f>
        <v>0</v>
      </c>
      <c r="AF161" s="441">
        <f>+'PE-3'!BD215*100</f>
        <v>0</v>
      </c>
      <c r="AG161" s="441">
        <f>+'PE-3'!BE215*100</f>
        <v>0</v>
      </c>
      <c r="AH161" s="441">
        <f>+'PE-3'!BF215*100</f>
        <v>0</v>
      </c>
      <c r="AI161" s="441">
        <f>+'PE-3'!BG215*100</f>
        <v>0</v>
      </c>
      <c r="AJ161" s="441">
        <f>+'PE-3'!BH215*100</f>
        <v>0</v>
      </c>
      <c r="AK161" s="441">
        <f>+'PE-3'!BI215*100</f>
        <v>0</v>
      </c>
      <c r="AL161" s="441">
        <f>+'PE-3'!BJ215*100</f>
        <v>0</v>
      </c>
      <c r="AM161" s="441">
        <f>+'PE-3'!BK215*100</f>
        <v>0</v>
      </c>
      <c r="AN161" s="441">
        <f>+'PE-3'!BL215*100</f>
        <v>0</v>
      </c>
      <c r="AO161" s="441">
        <f>+'PE-3'!BM215*100</f>
        <v>0</v>
      </c>
      <c r="AP161" s="441">
        <f>+'PE-3'!BN215*100</f>
        <v>0</v>
      </c>
      <c r="AQ161" s="441">
        <f>+'PE-3'!BO215*100</f>
        <v>0</v>
      </c>
      <c r="AR161" s="441">
        <f>+'PE-3'!BP215*100</f>
        <v>0</v>
      </c>
      <c r="AS161" s="441">
        <f>+'PE-3'!BQ215*100</f>
        <v>0</v>
      </c>
      <c r="AT161" s="441">
        <f>+'PE-3'!BR215*100</f>
        <v>0</v>
      </c>
      <c r="AU161" s="441">
        <f>+'PE-3'!BS215*100</f>
        <v>0</v>
      </c>
      <c r="AV161" s="441">
        <f>+'PE-3'!BT215*100</f>
        <v>0</v>
      </c>
      <c r="AW161" s="441">
        <f>+'PE-3'!BU215*100</f>
        <v>0</v>
      </c>
      <c r="AX161" s="441">
        <f>+'PE-3'!BV215*100</f>
        <v>0</v>
      </c>
      <c r="AY161" s="441">
        <f>+'PE-3'!BW215*100</f>
        <v>0</v>
      </c>
      <c r="AZ161" s="441">
        <f>+'PE-3'!BX215*100</f>
        <v>0</v>
      </c>
      <c r="BA161" s="441">
        <f>+'PE-3'!BY215*100</f>
        <v>0</v>
      </c>
      <c r="BB161" s="441">
        <f>+'PE-3'!BZ215*100</f>
        <v>0</v>
      </c>
      <c r="BC161" s="441">
        <f>+'PE-3'!CA215*100</f>
        <v>0</v>
      </c>
      <c r="BD161" s="441">
        <f>+'PE-3'!CB215*100</f>
        <v>0</v>
      </c>
      <c r="BE161" s="441">
        <f>+'PE-3'!CC215*100</f>
        <v>0</v>
      </c>
      <c r="BF161" s="441">
        <f>+'PE-3'!CD215*100</f>
        <v>0</v>
      </c>
      <c r="BG161" s="441">
        <f>+'PE-3'!CE215*100</f>
        <v>0</v>
      </c>
      <c r="BH161" s="441">
        <f>+'PE-3'!CF215*100</f>
        <v>0</v>
      </c>
      <c r="BI161" s="441">
        <f>+'PE-3'!CG215*100</f>
        <v>0</v>
      </c>
      <c r="BJ161" s="441">
        <f>+'PE-3'!CH215*100</f>
        <v>0</v>
      </c>
      <c r="BK161" s="441">
        <f>+'PE-3'!CI215*100</f>
        <v>0</v>
      </c>
    </row>
    <row r="162" spans="1:63">
      <c r="A162" s="423" t="str">
        <f>'R-sgp'!A162</f>
        <v/>
      </c>
      <c r="B162" s="423" t="str">
        <f>+'R-sgp'!B162</f>
        <v/>
      </c>
      <c r="C162" s="431" t="str">
        <f>+'R-sgp'!C162</f>
        <v/>
      </c>
      <c r="D162" s="441">
        <f>+'PE-3'!AB216*100</f>
        <v>0</v>
      </c>
      <c r="E162" s="441">
        <f>+'PE-3'!AC216*100</f>
        <v>0</v>
      </c>
      <c r="F162" s="441">
        <f>+'PE-3'!AD216*100</f>
        <v>0</v>
      </c>
      <c r="G162" s="441">
        <f>+'PE-3'!AE216*100</f>
        <v>0</v>
      </c>
      <c r="H162" s="441">
        <f>+'PE-3'!AF216*100</f>
        <v>0</v>
      </c>
      <c r="I162" s="441">
        <f>+'PE-3'!AG216*100</f>
        <v>0</v>
      </c>
      <c r="J162" s="441">
        <f>+'PE-3'!AH216*100</f>
        <v>0</v>
      </c>
      <c r="K162" s="441">
        <f>+'PE-3'!AI216*100</f>
        <v>0</v>
      </c>
      <c r="L162" s="441">
        <f>+'PE-3'!AJ216*100</f>
        <v>0</v>
      </c>
      <c r="M162" s="441">
        <f>+'PE-3'!AK216*100</f>
        <v>0</v>
      </c>
      <c r="N162" s="441">
        <f>+'PE-3'!AL216*100</f>
        <v>0</v>
      </c>
      <c r="O162" s="441">
        <f>+'PE-3'!AM216*100</f>
        <v>0</v>
      </c>
      <c r="P162" s="441">
        <f>+'PE-3'!AN216*100</f>
        <v>0</v>
      </c>
      <c r="Q162" s="441">
        <f>+'PE-3'!AO216*100</f>
        <v>0</v>
      </c>
      <c r="R162" s="441">
        <f>+'PE-3'!AP216*100</f>
        <v>0</v>
      </c>
      <c r="S162" s="441">
        <f>+'PE-3'!AQ216*100</f>
        <v>0</v>
      </c>
      <c r="T162" s="441">
        <f>+'PE-3'!AR216*100</f>
        <v>0</v>
      </c>
      <c r="U162" s="441">
        <f>+'PE-3'!AS216*100</f>
        <v>0</v>
      </c>
      <c r="V162" s="441">
        <f>+'PE-3'!AT216*100</f>
        <v>0</v>
      </c>
      <c r="W162" s="441">
        <f>+'PE-3'!AU216*100</f>
        <v>0</v>
      </c>
      <c r="X162" s="441">
        <f>+'PE-3'!AV216*100</f>
        <v>0</v>
      </c>
      <c r="Y162" s="441">
        <f>+'PE-3'!AW216*100</f>
        <v>0</v>
      </c>
      <c r="Z162" s="441">
        <f>+'PE-3'!AX216*100</f>
        <v>0</v>
      </c>
      <c r="AA162" s="441">
        <f>+'PE-3'!AY216*100</f>
        <v>0</v>
      </c>
      <c r="AB162" s="441">
        <f>+'PE-3'!AZ216*100</f>
        <v>0</v>
      </c>
      <c r="AC162" s="441">
        <f>+'PE-3'!BA216*100</f>
        <v>0</v>
      </c>
      <c r="AD162" s="441">
        <f>+'PE-3'!BB216*100</f>
        <v>0</v>
      </c>
      <c r="AE162" s="441">
        <f>+'PE-3'!BC216*100</f>
        <v>0</v>
      </c>
      <c r="AF162" s="441">
        <f>+'PE-3'!BD216*100</f>
        <v>0</v>
      </c>
      <c r="AG162" s="441">
        <f>+'PE-3'!BE216*100</f>
        <v>0</v>
      </c>
      <c r="AH162" s="441">
        <f>+'PE-3'!BF216*100</f>
        <v>0</v>
      </c>
      <c r="AI162" s="441">
        <f>+'PE-3'!BG216*100</f>
        <v>0</v>
      </c>
      <c r="AJ162" s="441">
        <f>+'PE-3'!BH216*100</f>
        <v>0</v>
      </c>
      <c r="AK162" s="441">
        <f>+'PE-3'!BI216*100</f>
        <v>0</v>
      </c>
      <c r="AL162" s="441">
        <f>+'PE-3'!BJ216*100</f>
        <v>0</v>
      </c>
      <c r="AM162" s="441">
        <f>+'PE-3'!BK216*100</f>
        <v>0</v>
      </c>
      <c r="AN162" s="441">
        <f>+'PE-3'!BL216*100</f>
        <v>0</v>
      </c>
      <c r="AO162" s="441">
        <f>+'PE-3'!BM216*100</f>
        <v>0</v>
      </c>
      <c r="AP162" s="441">
        <f>+'PE-3'!BN216*100</f>
        <v>0</v>
      </c>
      <c r="AQ162" s="441">
        <f>+'PE-3'!BO216*100</f>
        <v>0</v>
      </c>
      <c r="AR162" s="441">
        <f>+'PE-3'!BP216*100</f>
        <v>0</v>
      </c>
      <c r="AS162" s="441">
        <f>+'PE-3'!BQ216*100</f>
        <v>0</v>
      </c>
      <c r="AT162" s="441">
        <f>+'PE-3'!BR216*100</f>
        <v>0</v>
      </c>
      <c r="AU162" s="441">
        <f>+'PE-3'!BS216*100</f>
        <v>0</v>
      </c>
      <c r="AV162" s="441">
        <f>+'PE-3'!BT216*100</f>
        <v>0</v>
      </c>
      <c r="AW162" s="441">
        <f>+'PE-3'!BU216*100</f>
        <v>0</v>
      </c>
      <c r="AX162" s="441">
        <f>+'PE-3'!BV216*100</f>
        <v>0</v>
      </c>
      <c r="AY162" s="441">
        <f>+'PE-3'!BW216*100</f>
        <v>0</v>
      </c>
      <c r="AZ162" s="441">
        <f>+'PE-3'!BX216*100</f>
        <v>0</v>
      </c>
      <c r="BA162" s="441">
        <f>+'PE-3'!BY216*100</f>
        <v>0</v>
      </c>
      <c r="BB162" s="441">
        <f>+'PE-3'!BZ216*100</f>
        <v>0</v>
      </c>
      <c r="BC162" s="441">
        <f>+'PE-3'!CA216*100</f>
        <v>0</v>
      </c>
      <c r="BD162" s="441">
        <f>+'PE-3'!CB216*100</f>
        <v>0</v>
      </c>
      <c r="BE162" s="441">
        <f>+'PE-3'!CC216*100</f>
        <v>0</v>
      </c>
      <c r="BF162" s="441">
        <f>+'PE-3'!CD216*100</f>
        <v>0</v>
      </c>
      <c r="BG162" s="441">
        <f>+'PE-3'!CE216*100</f>
        <v>0</v>
      </c>
      <c r="BH162" s="441">
        <f>+'PE-3'!CF216*100</f>
        <v>0</v>
      </c>
      <c r="BI162" s="441">
        <f>+'PE-3'!CG216*100</f>
        <v>0</v>
      </c>
      <c r="BJ162" s="441">
        <f>+'PE-3'!CH216*100</f>
        <v>0</v>
      </c>
      <c r="BK162" s="441">
        <f>+'PE-3'!CI216*100</f>
        <v>0</v>
      </c>
    </row>
    <row r="163" spans="1:63">
      <c r="A163" s="423" t="str">
        <f>'R-sgp'!A163</f>
        <v/>
      </c>
      <c r="B163" s="423" t="str">
        <f>+'R-sgp'!B163</f>
        <v/>
      </c>
      <c r="C163" s="431" t="str">
        <f>+'R-sgp'!C163</f>
        <v/>
      </c>
      <c r="D163" s="441">
        <f>+'PE-3'!AB217*100</f>
        <v>0</v>
      </c>
      <c r="E163" s="441">
        <f>+'PE-3'!AC217*100</f>
        <v>0</v>
      </c>
      <c r="F163" s="441">
        <f>+'PE-3'!AD217*100</f>
        <v>0</v>
      </c>
      <c r="G163" s="441">
        <f>+'PE-3'!AE217*100</f>
        <v>0</v>
      </c>
      <c r="H163" s="441">
        <f>+'PE-3'!AF217*100</f>
        <v>0</v>
      </c>
      <c r="I163" s="441">
        <f>+'PE-3'!AG217*100</f>
        <v>0</v>
      </c>
      <c r="J163" s="441">
        <f>+'PE-3'!AH217*100</f>
        <v>0</v>
      </c>
      <c r="K163" s="441">
        <f>+'PE-3'!AI217*100</f>
        <v>0</v>
      </c>
      <c r="L163" s="441">
        <f>+'PE-3'!AJ217*100</f>
        <v>0</v>
      </c>
      <c r="M163" s="441">
        <f>+'PE-3'!AK217*100</f>
        <v>0</v>
      </c>
      <c r="N163" s="441">
        <f>+'PE-3'!AL217*100</f>
        <v>0</v>
      </c>
      <c r="O163" s="441">
        <f>+'PE-3'!AM217*100</f>
        <v>0</v>
      </c>
      <c r="P163" s="441">
        <f>+'PE-3'!AN217*100</f>
        <v>0</v>
      </c>
      <c r="Q163" s="441">
        <f>+'PE-3'!AO217*100</f>
        <v>0</v>
      </c>
      <c r="R163" s="441">
        <f>+'PE-3'!AP217*100</f>
        <v>0</v>
      </c>
      <c r="S163" s="441">
        <f>+'PE-3'!AQ217*100</f>
        <v>0</v>
      </c>
      <c r="T163" s="441">
        <f>+'PE-3'!AR217*100</f>
        <v>0</v>
      </c>
      <c r="U163" s="441">
        <f>+'PE-3'!AS217*100</f>
        <v>0</v>
      </c>
      <c r="V163" s="441">
        <f>+'PE-3'!AT217*100</f>
        <v>0</v>
      </c>
      <c r="W163" s="441">
        <f>+'PE-3'!AU217*100</f>
        <v>0</v>
      </c>
      <c r="X163" s="441">
        <f>+'PE-3'!AV217*100</f>
        <v>0</v>
      </c>
      <c r="Y163" s="441">
        <f>+'PE-3'!AW217*100</f>
        <v>0</v>
      </c>
      <c r="Z163" s="441">
        <f>+'PE-3'!AX217*100</f>
        <v>0</v>
      </c>
      <c r="AA163" s="441">
        <f>+'PE-3'!AY217*100</f>
        <v>0</v>
      </c>
      <c r="AB163" s="441">
        <f>+'PE-3'!AZ217*100</f>
        <v>0</v>
      </c>
      <c r="AC163" s="441">
        <f>+'PE-3'!BA217*100</f>
        <v>0</v>
      </c>
      <c r="AD163" s="441">
        <f>+'PE-3'!BB217*100</f>
        <v>0</v>
      </c>
      <c r="AE163" s="441">
        <f>+'PE-3'!BC217*100</f>
        <v>0</v>
      </c>
      <c r="AF163" s="441">
        <f>+'PE-3'!BD217*100</f>
        <v>0</v>
      </c>
      <c r="AG163" s="441">
        <f>+'PE-3'!BE217*100</f>
        <v>0</v>
      </c>
      <c r="AH163" s="441">
        <f>+'PE-3'!BF217*100</f>
        <v>0</v>
      </c>
      <c r="AI163" s="441">
        <f>+'PE-3'!BG217*100</f>
        <v>0</v>
      </c>
      <c r="AJ163" s="441">
        <f>+'PE-3'!BH217*100</f>
        <v>0</v>
      </c>
      <c r="AK163" s="441">
        <f>+'PE-3'!BI217*100</f>
        <v>0</v>
      </c>
      <c r="AL163" s="441">
        <f>+'PE-3'!BJ217*100</f>
        <v>0</v>
      </c>
      <c r="AM163" s="441">
        <f>+'PE-3'!BK217*100</f>
        <v>0</v>
      </c>
      <c r="AN163" s="441">
        <f>+'PE-3'!BL217*100</f>
        <v>0</v>
      </c>
      <c r="AO163" s="441">
        <f>+'PE-3'!BM217*100</f>
        <v>0</v>
      </c>
      <c r="AP163" s="441">
        <f>+'PE-3'!BN217*100</f>
        <v>0</v>
      </c>
      <c r="AQ163" s="441">
        <f>+'PE-3'!BO217*100</f>
        <v>0</v>
      </c>
      <c r="AR163" s="441">
        <f>+'PE-3'!BP217*100</f>
        <v>0</v>
      </c>
      <c r="AS163" s="441">
        <f>+'PE-3'!BQ217*100</f>
        <v>0</v>
      </c>
      <c r="AT163" s="441">
        <f>+'PE-3'!BR217*100</f>
        <v>0</v>
      </c>
      <c r="AU163" s="441">
        <f>+'PE-3'!BS217*100</f>
        <v>0</v>
      </c>
      <c r="AV163" s="441">
        <f>+'PE-3'!BT217*100</f>
        <v>0</v>
      </c>
      <c r="AW163" s="441">
        <f>+'PE-3'!BU217*100</f>
        <v>0</v>
      </c>
      <c r="AX163" s="441">
        <f>+'PE-3'!BV217*100</f>
        <v>0</v>
      </c>
      <c r="AY163" s="441">
        <f>+'PE-3'!BW217*100</f>
        <v>0</v>
      </c>
      <c r="AZ163" s="441">
        <f>+'PE-3'!BX217*100</f>
        <v>0</v>
      </c>
      <c r="BA163" s="441">
        <f>+'PE-3'!BY217*100</f>
        <v>0</v>
      </c>
      <c r="BB163" s="441">
        <f>+'PE-3'!BZ217*100</f>
        <v>0</v>
      </c>
      <c r="BC163" s="441">
        <f>+'PE-3'!CA217*100</f>
        <v>0</v>
      </c>
      <c r="BD163" s="441">
        <f>+'PE-3'!CB217*100</f>
        <v>0</v>
      </c>
      <c r="BE163" s="441">
        <f>+'PE-3'!CC217*100</f>
        <v>0</v>
      </c>
      <c r="BF163" s="441">
        <f>+'PE-3'!CD217*100</f>
        <v>0</v>
      </c>
      <c r="BG163" s="441">
        <f>+'PE-3'!CE217*100</f>
        <v>0</v>
      </c>
      <c r="BH163" s="441">
        <f>+'PE-3'!CF217*100</f>
        <v>0</v>
      </c>
      <c r="BI163" s="441">
        <f>+'PE-3'!CG217*100</f>
        <v>0</v>
      </c>
      <c r="BJ163" s="441">
        <f>+'PE-3'!CH217*100</f>
        <v>0</v>
      </c>
      <c r="BK163" s="441">
        <f>+'PE-3'!CI217*100</f>
        <v>0</v>
      </c>
    </row>
    <row r="164" spans="1:63">
      <c r="A164" s="423" t="str">
        <f>'R-sgp'!A164</f>
        <v/>
      </c>
      <c r="B164" s="423" t="str">
        <f>+'R-sgp'!B164</f>
        <v/>
      </c>
      <c r="C164" s="431" t="str">
        <f>+'R-sgp'!C164</f>
        <v/>
      </c>
      <c r="D164" s="441">
        <f>+'PE-3'!AB218*100</f>
        <v>0</v>
      </c>
      <c r="E164" s="441">
        <f>+'PE-3'!AC218*100</f>
        <v>0</v>
      </c>
      <c r="F164" s="441">
        <f>+'PE-3'!AD218*100</f>
        <v>0</v>
      </c>
      <c r="G164" s="441">
        <f>+'PE-3'!AE218*100</f>
        <v>0</v>
      </c>
      <c r="H164" s="441">
        <f>+'PE-3'!AF218*100</f>
        <v>0</v>
      </c>
      <c r="I164" s="441">
        <f>+'PE-3'!AG218*100</f>
        <v>0</v>
      </c>
      <c r="J164" s="441">
        <f>+'PE-3'!AH218*100</f>
        <v>0</v>
      </c>
      <c r="K164" s="441">
        <f>+'PE-3'!AI218*100</f>
        <v>0</v>
      </c>
      <c r="L164" s="441">
        <f>+'PE-3'!AJ218*100</f>
        <v>0</v>
      </c>
      <c r="M164" s="441">
        <f>+'PE-3'!AK218*100</f>
        <v>0</v>
      </c>
      <c r="N164" s="441">
        <f>+'PE-3'!AL218*100</f>
        <v>0</v>
      </c>
      <c r="O164" s="441">
        <f>+'PE-3'!AM218*100</f>
        <v>0</v>
      </c>
      <c r="P164" s="441">
        <f>+'PE-3'!AN218*100</f>
        <v>0</v>
      </c>
      <c r="Q164" s="441">
        <f>+'PE-3'!AO218*100</f>
        <v>0</v>
      </c>
      <c r="R164" s="441">
        <f>+'PE-3'!AP218*100</f>
        <v>0</v>
      </c>
      <c r="S164" s="441">
        <f>+'PE-3'!AQ218*100</f>
        <v>0</v>
      </c>
      <c r="T164" s="441">
        <f>+'PE-3'!AR218*100</f>
        <v>0</v>
      </c>
      <c r="U164" s="441">
        <f>+'PE-3'!AS218*100</f>
        <v>0</v>
      </c>
      <c r="V164" s="441">
        <f>+'PE-3'!AT218*100</f>
        <v>0</v>
      </c>
      <c r="W164" s="441">
        <f>+'PE-3'!AU218*100</f>
        <v>0</v>
      </c>
      <c r="X164" s="441">
        <f>+'PE-3'!AV218*100</f>
        <v>0</v>
      </c>
      <c r="Y164" s="441">
        <f>+'PE-3'!AW218*100</f>
        <v>0</v>
      </c>
      <c r="Z164" s="441">
        <f>+'PE-3'!AX218*100</f>
        <v>0</v>
      </c>
      <c r="AA164" s="441">
        <f>+'PE-3'!AY218*100</f>
        <v>0</v>
      </c>
      <c r="AB164" s="441">
        <f>+'PE-3'!AZ218*100</f>
        <v>0</v>
      </c>
      <c r="AC164" s="441">
        <f>+'PE-3'!BA218*100</f>
        <v>0</v>
      </c>
      <c r="AD164" s="441">
        <f>+'PE-3'!BB218*100</f>
        <v>0</v>
      </c>
      <c r="AE164" s="441">
        <f>+'PE-3'!BC218*100</f>
        <v>0</v>
      </c>
      <c r="AF164" s="441">
        <f>+'PE-3'!BD218*100</f>
        <v>0</v>
      </c>
      <c r="AG164" s="441">
        <f>+'PE-3'!BE218*100</f>
        <v>0</v>
      </c>
      <c r="AH164" s="441">
        <f>+'PE-3'!BF218*100</f>
        <v>0</v>
      </c>
      <c r="AI164" s="441">
        <f>+'PE-3'!BG218*100</f>
        <v>0</v>
      </c>
      <c r="AJ164" s="441">
        <f>+'PE-3'!BH218*100</f>
        <v>0</v>
      </c>
      <c r="AK164" s="441">
        <f>+'PE-3'!BI218*100</f>
        <v>0</v>
      </c>
      <c r="AL164" s="441">
        <f>+'PE-3'!BJ218*100</f>
        <v>0</v>
      </c>
      <c r="AM164" s="441">
        <f>+'PE-3'!BK218*100</f>
        <v>0</v>
      </c>
      <c r="AN164" s="441">
        <f>+'PE-3'!BL218*100</f>
        <v>0</v>
      </c>
      <c r="AO164" s="441">
        <f>+'PE-3'!BM218*100</f>
        <v>0</v>
      </c>
      <c r="AP164" s="441">
        <f>+'PE-3'!BN218*100</f>
        <v>0</v>
      </c>
      <c r="AQ164" s="441">
        <f>+'PE-3'!BO218*100</f>
        <v>0</v>
      </c>
      <c r="AR164" s="441">
        <f>+'PE-3'!BP218*100</f>
        <v>0</v>
      </c>
      <c r="AS164" s="441">
        <f>+'PE-3'!BQ218*100</f>
        <v>0</v>
      </c>
      <c r="AT164" s="441">
        <f>+'PE-3'!BR218*100</f>
        <v>0</v>
      </c>
      <c r="AU164" s="441">
        <f>+'PE-3'!BS218*100</f>
        <v>0</v>
      </c>
      <c r="AV164" s="441">
        <f>+'PE-3'!BT218*100</f>
        <v>0</v>
      </c>
      <c r="AW164" s="441">
        <f>+'PE-3'!BU218*100</f>
        <v>0</v>
      </c>
      <c r="AX164" s="441">
        <f>+'PE-3'!BV218*100</f>
        <v>0</v>
      </c>
      <c r="AY164" s="441">
        <f>+'PE-3'!BW218*100</f>
        <v>0</v>
      </c>
      <c r="AZ164" s="441">
        <f>+'PE-3'!BX218*100</f>
        <v>0</v>
      </c>
      <c r="BA164" s="441">
        <f>+'PE-3'!BY218*100</f>
        <v>0</v>
      </c>
      <c r="BB164" s="441">
        <f>+'PE-3'!BZ218*100</f>
        <v>0</v>
      </c>
      <c r="BC164" s="441">
        <f>+'PE-3'!CA218*100</f>
        <v>0</v>
      </c>
      <c r="BD164" s="441">
        <f>+'PE-3'!CB218*100</f>
        <v>0</v>
      </c>
      <c r="BE164" s="441">
        <f>+'PE-3'!CC218*100</f>
        <v>0</v>
      </c>
      <c r="BF164" s="441">
        <f>+'PE-3'!CD218*100</f>
        <v>0</v>
      </c>
      <c r="BG164" s="441">
        <f>+'PE-3'!CE218*100</f>
        <v>0</v>
      </c>
      <c r="BH164" s="441">
        <f>+'PE-3'!CF218*100</f>
        <v>0</v>
      </c>
      <c r="BI164" s="441">
        <f>+'PE-3'!CG218*100</f>
        <v>0</v>
      </c>
      <c r="BJ164" s="441">
        <f>+'PE-3'!CH218*100</f>
        <v>0</v>
      </c>
      <c r="BK164" s="441">
        <f>+'PE-3'!CI218*100</f>
        <v>0</v>
      </c>
    </row>
    <row r="165" spans="1:63">
      <c r="A165" s="423" t="str">
        <f>'R-sgp'!A165</f>
        <v/>
      </c>
      <c r="B165" s="423" t="str">
        <f>+'R-sgp'!B165</f>
        <v/>
      </c>
      <c r="C165" s="431" t="str">
        <f>+'R-sgp'!C165</f>
        <v/>
      </c>
      <c r="D165" s="441">
        <f>+'PE-3'!AB219*100</f>
        <v>0</v>
      </c>
      <c r="E165" s="441">
        <f>+'PE-3'!AC219*100</f>
        <v>0</v>
      </c>
      <c r="F165" s="441">
        <f>+'PE-3'!AD219*100</f>
        <v>0</v>
      </c>
      <c r="G165" s="441">
        <f>+'PE-3'!AE219*100</f>
        <v>0</v>
      </c>
      <c r="H165" s="441">
        <f>+'PE-3'!AF219*100</f>
        <v>0</v>
      </c>
      <c r="I165" s="441">
        <f>+'PE-3'!AG219*100</f>
        <v>0</v>
      </c>
      <c r="J165" s="441">
        <f>+'PE-3'!AH219*100</f>
        <v>0</v>
      </c>
      <c r="K165" s="441">
        <f>+'PE-3'!AI219*100</f>
        <v>0</v>
      </c>
      <c r="L165" s="441">
        <f>+'PE-3'!AJ219*100</f>
        <v>0</v>
      </c>
      <c r="M165" s="441">
        <f>+'PE-3'!AK219*100</f>
        <v>0</v>
      </c>
      <c r="N165" s="441">
        <f>+'PE-3'!AL219*100</f>
        <v>0</v>
      </c>
      <c r="O165" s="441">
        <f>+'PE-3'!AM219*100</f>
        <v>0</v>
      </c>
      <c r="P165" s="441">
        <f>+'PE-3'!AN219*100</f>
        <v>0</v>
      </c>
      <c r="Q165" s="441">
        <f>+'PE-3'!AO219*100</f>
        <v>0</v>
      </c>
      <c r="R165" s="441">
        <f>+'PE-3'!AP219*100</f>
        <v>0</v>
      </c>
      <c r="S165" s="441">
        <f>+'PE-3'!AQ219*100</f>
        <v>0</v>
      </c>
      <c r="T165" s="441">
        <f>+'PE-3'!AR219*100</f>
        <v>0</v>
      </c>
      <c r="U165" s="441">
        <f>+'PE-3'!AS219*100</f>
        <v>0</v>
      </c>
      <c r="V165" s="441">
        <f>+'PE-3'!AT219*100</f>
        <v>0</v>
      </c>
      <c r="W165" s="441">
        <f>+'PE-3'!AU219*100</f>
        <v>0</v>
      </c>
      <c r="X165" s="441">
        <f>+'PE-3'!AV219*100</f>
        <v>0</v>
      </c>
      <c r="Y165" s="441">
        <f>+'PE-3'!AW219*100</f>
        <v>0</v>
      </c>
      <c r="Z165" s="441">
        <f>+'PE-3'!AX219*100</f>
        <v>0</v>
      </c>
      <c r="AA165" s="441">
        <f>+'PE-3'!AY219*100</f>
        <v>0</v>
      </c>
      <c r="AB165" s="441">
        <f>+'PE-3'!AZ219*100</f>
        <v>0</v>
      </c>
      <c r="AC165" s="441">
        <f>+'PE-3'!BA219*100</f>
        <v>0</v>
      </c>
      <c r="AD165" s="441">
        <f>+'PE-3'!BB219*100</f>
        <v>0</v>
      </c>
      <c r="AE165" s="441">
        <f>+'PE-3'!BC219*100</f>
        <v>0</v>
      </c>
      <c r="AF165" s="441">
        <f>+'PE-3'!BD219*100</f>
        <v>0</v>
      </c>
      <c r="AG165" s="441">
        <f>+'PE-3'!BE219*100</f>
        <v>0</v>
      </c>
      <c r="AH165" s="441">
        <f>+'PE-3'!BF219*100</f>
        <v>0</v>
      </c>
      <c r="AI165" s="441">
        <f>+'PE-3'!BG219*100</f>
        <v>0</v>
      </c>
      <c r="AJ165" s="441">
        <f>+'PE-3'!BH219*100</f>
        <v>0</v>
      </c>
      <c r="AK165" s="441">
        <f>+'PE-3'!BI219*100</f>
        <v>0</v>
      </c>
      <c r="AL165" s="441">
        <f>+'PE-3'!BJ219*100</f>
        <v>0</v>
      </c>
      <c r="AM165" s="441">
        <f>+'PE-3'!BK219*100</f>
        <v>0</v>
      </c>
      <c r="AN165" s="441">
        <f>+'PE-3'!BL219*100</f>
        <v>0</v>
      </c>
      <c r="AO165" s="441">
        <f>+'PE-3'!BM219*100</f>
        <v>0</v>
      </c>
      <c r="AP165" s="441">
        <f>+'PE-3'!BN219*100</f>
        <v>0</v>
      </c>
      <c r="AQ165" s="441">
        <f>+'PE-3'!BO219*100</f>
        <v>0</v>
      </c>
      <c r="AR165" s="441">
        <f>+'PE-3'!BP219*100</f>
        <v>0</v>
      </c>
      <c r="AS165" s="441">
        <f>+'PE-3'!BQ219*100</f>
        <v>0</v>
      </c>
      <c r="AT165" s="441">
        <f>+'PE-3'!BR219*100</f>
        <v>0</v>
      </c>
      <c r="AU165" s="441">
        <f>+'PE-3'!BS219*100</f>
        <v>0</v>
      </c>
      <c r="AV165" s="441">
        <f>+'PE-3'!BT219*100</f>
        <v>0</v>
      </c>
      <c r="AW165" s="441">
        <f>+'PE-3'!BU219*100</f>
        <v>0</v>
      </c>
      <c r="AX165" s="441">
        <f>+'PE-3'!BV219*100</f>
        <v>0</v>
      </c>
      <c r="AY165" s="441">
        <f>+'PE-3'!BW219*100</f>
        <v>0</v>
      </c>
      <c r="AZ165" s="441">
        <f>+'PE-3'!BX219*100</f>
        <v>0</v>
      </c>
      <c r="BA165" s="441">
        <f>+'PE-3'!BY219*100</f>
        <v>0</v>
      </c>
      <c r="BB165" s="441">
        <f>+'PE-3'!BZ219*100</f>
        <v>0</v>
      </c>
      <c r="BC165" s="441">
        <f>+'PE-3'!CA219*100</f>
        <v>0</v>
      </c>
      <c r="BD165" s="441">
        <f>+'PE-3'!CB219*100</f>
        <v>0</v>
      </c>
      <c r="BE165" s="441">
        <f>+'PE-3'!CC219*100</f>
        <v>0</v>
      </c>
      <c r="BF165" s="441">
        <f>+'PE-3'!CD219*100</f>
        <v>0</v>
      </c>
      <c r="BG165" s="441">
        <f>+'PE-3'!CE219*100</f>
        <v>0</v>
      </c>
      <c r="BH165" s="441">
        <f>+'PE-3'!CF219*100</f>
        <v>0</v>
      </c>
      <c r="BI165" s="441">
        <f>+'PE-3'!CG219*100</f>
        <v>0</v>
      </c>
      <c r="BJ165" s="441">
        <f>+'PE-3'!CH219*100</f>
        <v>0</v>
      </c>
      <c r="BK165" s="441">
        <f>+'PE-3'!CI219*100</f>
        <v>0</v>
      </c>
    </row>
    <row r="166" spans="1:63">
      <c r="A166" s="423" t="str">
        <f>'R-sgp'!A166</f>
        <v/>
      </c>
      <c r="B166" s="423" t="str">
        <f>+'R-sgp'!B166</f>
        <v/>
      </c>
      <c r="C166" s="431" t="str">
        <f>+'R-sgp'!C166</f>
        <v/>
      </c>
      <c r="D166" s="441">
        <f>+'PE-3'!AB220*100</f>
        <v>0</v>
      </c>
      <c r="E166" s="441">
        <f>+'PE-3'!AC220*100</f>
        <v>0</v>
      </c>
      <c r="F166" s="441">
        <f>+'PE-3'!AD220*100</f>
        <v>0</v>
      </c>
      <c r="G166" s="441">
        <f>+'PE-3'!AE220*100</f>
        <v>0</v>
      </c>
      <c r="H166" s="441">
        <f>+'PE-3'!AF220*100</f>
        <v>0</v>
      </c>
      <c r="I166" s="441">
        <f>+'PE-3'!AG220*100</f>
        <v>0</v>
      </c>
      <c r="J166" s="441">
        <f>+'PE-3'!AH220*100</f>
        <v>0</v>
      </c>
      <c r="K166" s="441">
        <f>+'PE-3'!AI220*100</f>
        <v>0</v>
      </c>
      <c r="L166" s="441">
        <f>+'PE-3'!AJ220*100</f>
        <v>0</v>
      </c>
      <c r="M166" s="441">
        <f>+'PE-3'!AK220*100</f>
        <v>0</v>
      </c>
      <c r="N166" s="441">
        <f>+'PE-3'!AL220*100</f>
        <v>0</v>
      </c>
      <c r="O166" s="441">
        <f>+'PE-3'!AM220*100</f>
        <v>0</v>
      </c>
      <c r="P166" s="441">
        <f>+'PE-3'!AN220*100</f>
        <v>0</v>
      </c>
      <c r="Q166" s="441">
        <f>+'PE-3'!AO220*100</f>
        <v>0</v>
      </c>
      <c r="R166" s="441">
        <f>+'PE-3'!AP220*100</f>
        <v>0</v>
      </c>
      <c r="S166" s="441">
        <f>+'PE-3'!AQ220*100</f>
        <v>0</v>
      </c>
      <c r="T166" s="441">
        <f>+'PE-3'!AR220*100</f>
        <v>0</v>
      </c>
      <c r="U166" s="441">
        <f>+'PE-3'!AS220*100</f>
        <v>0</v>
      </c>
      <c r="V166" s="441">
        <f>+'PE-3'!AT220*100</f>
        <v>0</v>
      </c>
      <c r="W166" s="441">
        <f>+'PE-3'!AU220*100</f>
        <v>0</v>
      </c>
      <c r="X166" s="441">
        <f>+'PE-3'!AV220*100</f>
        <v>0</v>
      </c>
      <c r="Y166" s="441">
        <f>+'PE-3'!AW220*100</f>
        <v>0</v>
      </c>
      <c r="Z166" s="441">
        <f>+'PE-3'!AX220*100</f>
        <v>0</v>
      </c>
      <c r="AA166" s="441">
        <f>+'PE-3'!AY220*100</f>
        <v>0</v>
      </c>
      <c r="AB166" s="441">
        <f>+'PE-3'!AZ220*100</f>
        <v>0</v>
      </c>
      <c r="AC166" s="441">
        <f>+'PE-3'!BA220*100</f>
        <v>0</v>
      </c>
      <c r="AD166" s="441">
        <f>+'PE-3'!BB220*100</f>
        <v>0</v>
      </c>
      <c r="AE166" s="441">
        <f>+'PE-3'!BC220*100</f>
        <v>0</v>
      </c>
      <c r="AF166" s="441">
        <f>+'PE-3'!BD220*100</f>
        <v>0</v>
      </c>
      <c r="AG166" s="441">
        <f>+'PE-3'!BE220*100</f>
        <v>0</v>
      </c>
      <c r="AH166" s="441">
        <f>+'PE-3'!BF220*100</f>
        <v>0</v>
      </c>
      <c r="AI166" s="441">
        <f>+'PE-3'!BG220*100</f>
        <v>0</v>
      </c>
      <c r="AJ166" s="441">
        <f>+'PE-3'!BH220*100</f>
        <v>0</v>
      </c>
      <c r="AK166" s="441">
        <f>+'PE-3'!BI220*100</f>
        <v>0</v>
      </c>
      <c r="AL166" s="441">
        <f>+'PE-3'!BJ220*100</f>
        <v>0</v>
      </c>
      <c r="AM166" s="441">
        <f>+'PE-3'!BK220*100</f>
        <v>0</v>
      </c>
      <c r="AN166" s="441">
        <f>+'PE-3'!BL220*100</f>
        <v>0</v>
      </c>
      <c r="AO166" s="441">
        <f>+'PE-3'!BM220*100</f>
        <v>0</v>
      </c>
      <c r="AP166" s="441">
        <f>+'PE-3'!BN220*100</f>
        <v>0</v>
      </c>
      <c r="AQ166" s="441">
        <f>+'PE-3'!BO220*100</f>
        <v>0</v>
      </c>
      <c r="AR166" s="441">
        <f>+'PE-3'!BP220*100</f>
        <v>0</v>
      </c>
      <c r="AS166" s="441">
        <f>+'PE-3'!BQ220*100</f>
        <v>0</v>
      </c>
      <c r="AT166" s="441">
        <f>+'PE-3'!BR220*100</f>
        <v>0</v>
      </c>
      <c r="AU166" s="441">
        <f>+'PE-3'!BS220*100</f>
        <v>0</v>
      </c>
      <c r="AV166" s="441">
        <f>+'PE-3'!BT220*100</f>
        <v>0</v>
      </c>
      <c r="AW166" s="441">
        <f>+'PE-3'!BU220*100</f>
        <v>0</v>
      </c>
      <c r="AX166" s="441">
        <f>+'PE-3'!BV220*100</f>
        <v>0</v>
      </c>
      <c r="AY166" s="441">
        <f>+'PE-3'!BW220*100</f>
        <v>0</v>
      </c>
      <c r="AZ166" s="441">
        <f>+'PE-3'!BX220*100</f>
        <v>0</v>
      </c>
      <c r="BA166" s="441">
        <f>+'PE-3'!BY220*100</f>
        <v>0</v>
      </c>
      <c r="BB166" s="441">
        <f>+'PE-3'!BZ220*100</f>
        <v>0</v>
      </c>
      <c r="BC166" s="441">
        <f>+'PE-3'!CA220*100</f>
        <v>0</v>
      </c>
      <c r="BD166" s="441">
        <f>+'PE-3'!CB220*100</f>
        <v>0</v>
      </c>
      <c r="BE166" s="441">
        <f>+'PE-3'!CC220*100</f>
        <v>0</v>
      </c>
      <c r="BF166" s="441">
        <f>+'PE-3'!CD220*100</f>
        <v>0</v>
      </c>
      <c r="BG166" s="441">
        <f>+'PE-3'!CE220*100</f>
        <v>0</v>
      </c>
      <c r="BH166" s="441">
        <f>+'PE-3'!CF220*100</f>
        <v>0</v>
      </c>
      <c r="BI166" s="441">
        <f>+'PE-3'!CG220*100</f>
        <v>0</v>
      </c>
      <c r="BJ166" s="441">
        <f>+'PE-3'!CH220*100</f>
        <v>0</v>
      </c>
      <c r="BK166" s="441">
        <f>+'PE-3'!CI220*100</f>
        <v>0</v>
      </c>
    </row>
    <row r="167" spans="1:63">
      <c r="A167" s="423" t="str">
        <f>'R-sgp'!A167</f>
        <v/>
      </c>
      <c r="B167" s="423" t="str">
        <f>+'R-sgp'!B167</f>
        <v/>
      </c>
      <c r="C167" s="431" t="str">
        <f>+'R-sgp'!C167</f>
        <v/>
      </c>
      <c r="D167" s="441">
        <f>+'PE-3'!AB221*100</f>
        <v>0</v>
      </c>
      <c r="E167" s="441">
        <f>+'PE-3'!AC221*100</f>
        <v>0</v>
      </c>
      <c r="F167" s="441">
        <f>+'PE-3'!AD221*100</f>
        <v>0</v>
      </c>
      <c r="G167" s="441">
        <f>+'PE-3'!AE221*100</f>
        <v>0</v>
      </c>
      <c r="H167" s="441">
        <f>+'PE-3'!AF221*100</f>
        <v>0</v>
      </c>
      <c r="I167" s="441">
        <f>+'PE-3'!AG221*100</f>
        <v>0</v>
      </c>
      <c r="J167" s="441">
        <f>+'PE-3'!AH221*100</f>
        <v>0</v>
      </c>
      <c r="K167" s="441">
        <f>+'PE-3'!AI221*100</f>
        <v>0</v>
      </c>
      <c r="L167" s="441">
        <f>+'PE-3'!AJ221*100</f>
        <v>0</v>
      </c>
      <c r="M167" s="441">
        <f>+'PE-3'!AK221*100</f>
        <v>0</v>
      </c>
      <c r="N167" s="441">
        <f>+'PE-3'!AL221*100</f>
        <v>0</v>
      </c>
      <c r="O167" s="441">
        <f>+'PE-3'!AM221*100</f>
        <v>0</v>
      </c>
      <c r="P167" s="441">
        <f>+'PE-3'!AN221*100</f>
        <v>0</v>
      </c>
      <c r="Q167" s="441">
        <f>+'PE-3'!AO221*100</f>
        <v>0</v>
      </c>
      <c r="R167" s="441">
        <f>+'PE-3'!AP221*100</f>
        <v>0</v>
      </c>
      <c r="S167" s="441">
        <f>+'PE-3'!AQ221*100</f>
        <v>0</v>
      </c>
      <c r="T167" s="441">
        <f>+'PE-3'!AR221*100</f>
        <v>0</v>
      </c>
      <c r="U167" s="441">
        <f>+'PE-3'!AS221*100</f>
        <v>0</v>
      </c>
      <c r="V167" s="441">
        <f>+'PE-3'!AT221*100</f>
        <v>0</v>
      </c>
      <c r="W167" s="441">
        <f>+'PE-3'!AU221*100</f>
        <v>0</v>
      </c>
      <c r="X167" s="441">
        <f>+'PE-3'!AV221*100</f>
        <v>0</v>
      </c>
      <c r="Y167" s="441">
        <f>+'PE-3'!AW221*100</f>
        <v>0</v>
      </c>
      <c r="Z167" s="441">
        <f>+'PE-3'!AX221*100</f>
        <v>0</v>
      </c>
      <c r="AA167" s="441">
        <f>+'PE-3'!AY221*100</f>
        <v>0</v>
      </c>
      <c r="AB167" s="441">
        <f>+'PE-3'!AZ221*100</f>
        <v>0</v>
      </c>
      <c r="AC167" s="441">
        <f>+'PE-3'!BA221*100</f>
        <v>0</v>
      </c>
      <c r="AD167" s="441">
        <f>+'PE-3'!BB221*100</f>
        <v>0</v>
      </c>
      <c r="AE167" s="441">
        <f>+'PE-3'!BC221*100</f>
        <v>0</v>
      </c>
      <c r="AF167" s="441">
        <f>+'PE-3'!BD221*100</f>
        <v>0</v>
      </c>
      <c r="AG167" s="441">
        <f>+'PE-3'!BE221*100</f>
        <v>0</v>
      </c>
      <c r="AH167" s="441">
        <f>+'PE-3'!BF221*100</f>
        <v>0</v>
      </c>
      <c r="AI167" s="441">
        <f>+'PE-3'!BG221*100</f>
        <v>0</v>
      </c>
      <c r="AJ167" s="441">
        <f>+'PE-3'!BH221*100</f>
        <v>0</v>
      </c>
      <c r="AK167" s="441">
        <f>+'PE-3'!BI221*100</f>
        <v>0</v>
      </c>
      <c r="AL167" s="441">
        <f>+'PE-3'!BJ221*100</f>
        <v>0</v>
      </c>
      <c r="AM167" s="441">
        <f>+'PE-3'!BK221*100</f>
        <v>0</v>
      </c>
      <c r="AN167" s="441">
        <f>+'PE-3'!BL221*100</f>
        <v>0</v>
      </c>
      <c r="AO167" s="441">
        <f>+'PE-3'!BM221*100</f>
        <v>0</v>
      </c>
      <c r="AP167" s="441">
        <f>+'PE-3'!BN221*100</f>
        <v>0</v>
      </c>
      <c r="AQ167" s="441">
        <f>+'PE-3'!BO221*100</f>
        <v>0</v>
      </c>
      <c r="AR167" s="441">
        <f>+'PE-3'!BP221*100</f>
        <v>0</v>
      </c>
      <c r="AS167" s="441">
        <f>+'PE-3'!BQ221*100</f>
        <v>0</v>
      </c>
      <c r="AT167" s="441">
        <f>+'PE-3'!BR221*100</f>
        <v>0</v>
      </c>
      <c r="AU167" s="441">
        <f>+'PE-3'!BS221*100</f>
        <v>0</v>
      </c>
      <c r="AV167" s="441">
        <f>+'PE-3'!BT221*100</f>
        <v>0</v>
      </c>
      <c r="AW167" s="441">
        <f>+'PE-3'!BU221*100</f>
        <v>0</v>
      </c>
      <c r="AX167" s="441">
        <f>+'PE-3'!BV221*100</f>
        <v>0</v>
      </c>
      <c r="AY167" s="441">
        <f>+'PE-3'!BW221*100</f>
        <v>0</v>
      </c>
      <c r="AZ167" s="441">
        <f>+'PE-3'!BX221*100</f>
        <v>0</v>
      </c>
      <c r="BA167" s="441">
        <f>+'PE-3'!BY221*100</f>
        <v>0</v>
      </c>
      <c r="BB167" s="441">
        <f>+'PE-3'!BZ221*100</f>
        <v>0</v>
      </c>
      <c r="BC167" s="441">
        <f>+'PE-3'!CA221*100</f>
        <v>0</v>
      </c>
      <c r="BD167" s="441">
        <f>+'PE-3'!CB221*100</f>
        <v>0</v>
      </c>
      <c r="BE167" s="441">
        <f>+'PE-3'!CC221*100</f>
        <v>0</v>
      </c>
      <c r="BF167" s="441">
        <f>+'PE-3'!CD221*100</f>
        <v>0</v>
      </c>
      <c r="BG167" s="441">
        <f>+'PE-3'!CE221*100</f>
        <v>0</v>
      </c>
      <c r="BH167" s="441">
        <f>+'PE-3'!CF221*100</f>
        <v>0</v>
      </c>
      <c r="BI167" s="441">
        <f>+'PE-3'!CG221*100</f>
        <v>0</v>
      </c>
      <c r="BJ167" s="441">
        <f>+'PE-3'!CH221*100</f>
        <v>0</v>
      </c>
      <c r="BK167" s="441">
        <f>+'PE-3'!CI221*100</f>
        <v>0</v>
      </c>
    </row>
    <row r="168" spans="1:63">
      <c r="A168" s="423" t="str">
        <f>'R-sgp'!A168</f>
        <v/>
      </c>
      <c r="B168" s="423" t="str">
        <f>+'R-sgp'!B168</f>
        <v/>
      </c>
      <c r="C168" s="431" t="str">
        <f>+'R-sgp'!C168</f>
        <v/>
      </c>
      <c r="D168" s="441">
        <f>+'PE-3'!AB222*100</f>
        <v>0</v>
      </c>
      <c r="E168" s="441">
        <f>+'PE-3'!AC222*100</f>
        <v>0</v>
      </c>
      <c r="F168" s="441">
        <f>+'PE-3'!AD222*100</f>
        <v>0</v>
      </c>
      <c r="G168" s="441">
        <f>+'PE-3'!AE222*100</f>
        <v>0</v>
      </c>
      <c r="H168" s="441">
        <f>+'PE-3'!AF222*100</f>
        <v>0</v>
      </c>
      <c r="I168" s="441">
        <f>+'PE-3'!AG222*100</f>
        <v>0</v>
      </c>
      <c r="J168" s="441">
        <f>+'PE-3'!AH222*100</f>
        <v>0</v>
      </c>
      <c r="K168" s="441">
        <f>+'PE-3'!AI222*100</f>
        <v>0</v>
      </c>
      <c r="L168" s="441">
        <f>+'PE-3'!AJ222*100</f>
        <v>0</v>
      </c>
      <c r="M168" s="441">
        <f>+'PE-3'!AK222*100</f>
        <v>0</v>
      </c>
      <c r="N168" s="441">
        <f>+'PE-3'!AL222*100</f>
        <v>0</v>
      </c>
      <c r="O168" s="441">
        <f>+'PE-3'!AM222*100</f>
        <v>0</v>
      </c>
      <c r="P168" s="441">
        <f>+'PE-3'!AN222*100</f>
        <v>0</v>
      </c>
      <c r="Q168" s="441">
        <f>+'PE-3'!AO222*100</f>
        <v>0</v>
      </c>
      <c r="R168" s="441">
        <f>+'PE-3'!AP222*100</f>
        <v>0</v>
      </c>
      <c r="S168" s="441">
        <f>+'PE-3'!AQ222*100</f>
        <v>0</v>
      </c>
      <c r="T168" s="441">
        <f>+'PE-3'!AR222*100</f>
        <v>0</v>
      </c>
      <c r="U168" s="441">
        <f>+'PE-3'!AS222*100</f>
        <v>0</v>
      </c>
      <c r="V168" s="441">
        <f>+'PE-3'!AT222*100</f>
        <v>0</v>
      </c>
      <c r="W168" s="441">
        <f>+'PE-3'!AU222*100</f>
        <v>0</v>
      </c>
      <c r="X168" s="441">
        <f>+'PE-3'!AV222*100</f>
        <v>0</v>
      </c>
      <c r="Y168" s="441">
        <f>+'PE-3'!AW222*100</f>
        <v>0</v>
      </c>
      <c r="Z168" s="441">
        <f>+'PE-3'!AX222*100</f>
        <v>0</v>
      </c>
      <c r="AA168" s="441">
        <f>+'PE-3'!AY222*100</f>
        <v>0</v>
      </c>
      <c r="AB168" s="441">
        <f>+'PE-3'!AZ222*100</f>
        <v>0</v>
      </c>
      <c r="AC168" s="441">
        <f>+'PE-3'!BA222*100</f>
        <v>0</v>
      </c>
      <c r="AD168" s="441">
        <f>+'PE-3'!BB222*100</f>
        <v>0</v>
      </c>
      <c r="AE168" s="441">
        <f>+'PE-3'!BC222*100</f>
        <v>0</v>
      </c>
      <c r="AF168" s="441">
        <f>+'PE-3'!BD222*100</f>
        <v>0</v>
      </c>
      <c r="AG168" s="441">
        <f>+'PE-3'!BE222*100</f>
        <v>0</v>
      </c>
      <c r="AH168" s="441">
        <f>+'PE-3'!BF222*100</f>
        <v>0</v>
      </c>
      <c r="AI168" s="441">
        <f>+'PE-3'!BG222*100</f>
        <v>0</v>
      </c>
      <c r="AJ168" s="441">
        <f>+'PE-3'!BH222*100</f>
        <v>0</v>
      </c>
      <c r="AK168" s="441">
        <f>+'PE-3'!BI222*100</f>
        <v>0</v>
      </c>
      <c r="AL168" s="441">
        <f>+'PE-3'!BJ222*100</f>
        <v>0</v>
      </c>
      <c r="AM168" s="441">
        <f>+'PE-3'!BK222*100</f>
        <v>0</v>
      </c>
      <c r="AN168" s="441">
        <f>+'PE-3'!BL222*100</f>
        <v>0</v>
      </c>
      <c r="AO168" s="441">
        <f>+'PE-3'!BM222*100</f>
        <v>0</v>
      </c>
      <c r="AP168" s="441">
        <f>+'PE-3'!BN222*100</f>
        <v>0</v>
      </c>
      <c r="AQ168" s="441">
        <f>+'PE-3'!BO222*100</f>
        <v>0</v>
      </c>
      <c r="AR168" s="441">
        <f>+'PE-3'!BP222*100</f>
        <v>0</v>
      </c>
      <c r="AS168" s="441">
        <f>+'PE-3'!BQ222*100</f>
        <v>0</v>
      </c>
      <c r="AT168" s="441">
        <f>+'PE-3'!BR222*100</f>
        <v>0</v>
      </c>
      <c r="AU168" s="441">
        <f>+'PE-3'!BS222*100</f>
        <v>0</v>
      </c>
      <c r="AV168" s="441">
        <f>+'PE-3'!BT222*100</f>
        <v>0</v>
      </c>
      <c r="AW168" s="441">
        <f>+'PE-3'!BU222*100</f>
        <v>0</v>
      </c>
      <c r="AX168" s="441">
        <f>+'PE-3'!BV222*100</f>
        <v>0</v>
      </c>
      <c r="AY168" s="441">
        <f>+'PE-3'!BW222*100</f>
        <v>0</v>
      </c>
      <c r="AZ168" s="441">
        <f>+'PE-3'!BX222*100</f>
        <v>0</v>
      </c>
      <c r="BA168" s="441">
        <f>+'PE-3'!BY222*100</f>
        <v>0</v>
      </c>
      <c r="BB168" s="441">
        <f>+'PE-3'!BZ222*100</f>
        <v>0</v>
      </c>
      <c r="BC168" s="441">
        <f>+'PE-3'!CA222*100</f>
        <v>0</v>
      </c>
      <c r="BD168" s="441">
        <f>+'PE-3'!CB222*100</f>
        <v>0</v>
      </c>
      <c r="BE168" s="441">
        <f>+'PE-3'!CC222*100</f>
        <v>0</v>
      </c>
      <c r="BF168" s="441">
        <f>+'PE-3'!CD222*100</f>
        <v>0</v>
      </c>
      <c r="BG168" s="441">
        <f>+'PE-3'!CE222*100</f>
        <v>0</v>
      </c>
      <c r="BH168" s="441">
        <f>+'PE-3'!CF222*100</f>
        <v>0</v>
      </c>
      <c r="BI168" s="441">
        <f>+'PE-3'!CG222*100</f>
        <v>0</v>
      </c>
      <c r="BJ168" s="441">
        <f>+'PE-3'!CH222*100</f>
        <v>0</v>
      </c>
      <c r="BK168" s="441">
        <f>+'PE-3'!CI222*100</f>
        <v>0</v>
      </c>
    </row>
    <row r="169" spans="1:63">
      <c r="A169" s="423" t="str">
        <f>'R-sgp'!A169</f>
        <v/>
      </c>
      <c r="B169" s="423" t="str">
        <f>+'R-sgp'!B169</f>
        <v/>
      </c>
      <c r="C169" s="431" t="str">
        <f>+'R-sgp'!C169</f>
        <v/>
      </c>
      <c r="D169" s="441">
        <f>+'PE-3'!AB223*100</f>
        <v>0</v>
      </c>
      <c r="E169" s="441">
        <f>+'PE-3'!AC223*100</f>
        <v>0</v>
      </c>
      <c r="F169" s="441">
        <f>+'PE-3'!AD223*100</f>
        <v>0</v>
      </c>
      <c r="G169" s="441">
        <f>+'PE-3'!AE223*100</f>
        <v>0</v>
      </c>
      <c r="H169" s="441">
        <f>+'PE-3'!AF223*100</f>
        <v>0</v>
      </c>
      <c r="I169" s="441">
        <f>+'PE-3'!AG223*100</f>
        <v>0</v>
      </c>
      <c r="J169" s="441">
        <f>+'PE-3'!AH223*100</f>
        <v>0</v>
      </c>
      <c r="K169" s="441">
        <f>+'PE-3'!AI223*100</f>
        <v>0</v>
      </c>
      <c r="L169" s="441">
        <f>+'PE-3'!AJ223*100</f>
        <v>0</v>
      </c>
      <c r="M169" s="441">
        <f>+'PE-3'!AK223*100</f>
        <v>0</v>
      </c>
      <c r="N169" s="441">
        <f>+'PE-3'!AL223*100</f>
        <v>0</v>
      </c>
      <c r="O169" s="441">
        <f>+'PE-3'!AM223*100</f>
        <v>0</v>
      </c>
      <c r="P169" s="441">
        <f>+'PE-3'!AN223*100</f>
        <v>0</v>
      </c>
      <c r="Q169" s="441">
        <f>+'PE-3'!AO223*100</f>
        <v>0</v>
      </c>
      <c r="R169" s="441">
        <f>+'PE-3'!AP223*100</f>
        <v>0</v>
      </c>
      <c r="S169" s="441">
        <f>+'PE-3'!AQ223*100</f>
        <v>0</v>
      </c>
      <c r="T169" s="441">
        <f>+'PE-3'!AR223*100</f>
        <v>0</v>
      </c>
      <c r="U169" s="441">
        <f>+'PE-3'!AS223*100</f>
        <v>0</v>
      </c>
      <c r="V169" s="441">
        <f>+'PE-3'!AT223*100</f>
        <v>0</v>
      </c>
      <c r="W169" s="441">
        <f>+'PE-3'!AU223*100</f>
        <v>0</v>
      </c>
      <c r="X169" s="441">
        <f>+'PE-3'!AV223*100</f>
        <v>0</v>
      </c>
      <c r="Y169" s="441">
        <f>+'PE-3'!AW223*100</f>
        <v>0</v>
      </c>
      <c r="Z169" s="441">
        <f>+'PE-3'!AX223*100</f>
        <v>0</v>
      </c>
      <c r="AA169" s="441">
        <f>+'PE-3'!AY223*100</f>
        <v>0</v>
      </c>
      <c r="AB169" s="441">
        <f>+'PE-3'!AZ223*100</f>
        <v>0</v>
      </c>
      <c r="AC169" s="441">
        <f>+'PE-3'!BA223*100</f>
        <v>0</v>
      </c>
      <c r="AD169" s="441">
        <f>+'PE-3'!BB223*100</f>
        <v>0</v>
      </c>
      <c r="AE169" s="441">
        <f>+'PE-3'!BC223*100</f>
        <v>0</v>
      </c>
      <c r="AF169" s="441">
        <f>+'PE-3'!BD223*100</f>
        <v>0</v>
      </c>
      <c r="AG169" s="441">
        <f>+'PE-3'!BE223*100</f>
        <v>0</v>
      </c>
      <c r="AH169" s="441">
        <f>+'PE-3'!BF223*100</f>
        <v>0</v>
      </c>
      <c r="AI169" s="441">
        <f>+'PE-3'!BG223*100</f>
        <v>0</v>
      </c>
      <c r="AJ169" s="441">
        <f>+'PE-3'!BH223*100</f>
        <v>0</v>
      </c>
      <c r="AK169" s="441">
        <f>+'PE-3'!BI223*100</f>
        <v>0</v>
      </c>
      <c r="AL169" s="441">
        <f>+'PE-3'!BJ223*100</f>
        <v>0</v>
      </c>
      <c r="AM169" s="441">
        <f>+'PE-3'!BK223*100</f>
        <v>0</v>
      </c>
      <c r="AN169" s="441">
        <f>+'PE-3'!BL223*100</f>
        <v>0</v>
      </c>
      <c r="AO169" s="441">
        <f>+'PE-3'!BM223*100</f>
        <v>0</v>
      </c>
      <c r="AP169" s="441">
        <f>+'PE-3'!BN223*100</f>
        <v>0</v>
      </c>
      <c r="AQ169" s="441">
        <f>+'PE-3'!BO223*100</f>
        <v>0</v>
      </c>
      <c r="AR169" s="441">
        <f>+'PE-3'!BP223*100</f>
        <v>0</v>
      </c>
      <c r="AS169" s="441">
        <f>+'PE-3'!BQ223*100</f>
        <v>0</v>
      </c>
      <c r="AT169" s="441">
        <f>+'PE-3'!BR223*100</f>
        <v>0</v>
      </c>
      <c r="AU169" s="441">
        <f>+'PE-3'!BS223*100</f>
        <v>0</v>
      </c>
      <c r="AV169" s="441">
        <f>+'PE-3'!BT223*100</f>
        <v>0</v>
      </c>
      <c r="AW169" s="441">
        <f>+'PE-3'!BU223*100</f>
        <v>0</v>
      </c>
      <c r="AX169" s="441">
        <f>+'PE-3'!BV223*100</f>
        <v>0</v>
      </c>
      <c r="AY169" s="441">
        <f>+'PE-3'!BW223*100</f>
        <v>0</v>
      </c>
      <c r="AZ169" s="441">
        <f>+'PE-3'!BX223*100</f>
        <v>0</v>
      </c>
      <c r="BA169" s="441">
        <f>+'PE-3'!BY223*100</f>
        <v>0</v>
      </c>
      <c r="BB169" s="441">
        <f>+'PE-3'!BZ223*100</f>
        <v>0</v>
      </c>
      <c r="BC169" s="441">
        <f>+'PE-3'!CA223*100</f>
        <v>0</v>
      </c>
      <c r="BD169" s="441">
        <f>+'PE-3'!CB223*100</f>
        <v>0</v>
      </c>
      <c r="BE169" s="441">
        <f>+'PE-3'!CC223*100</f>
        <v>0</v>
      </c>
      <c r="BF169" s="441">
        <f>+'PE-3'!CD223*100</f>
        <v>0</v>
      </c>
      <c r="BG169" s="441">
        <f>+'PE-3'!CE223*100</f>
        <v>0</v>
      </c>
      <c r="BH169" s="441">
        <f>+'PE-3'!CF223*100</f>
        <v>0</v>
      </c>
      <c r="BI169" s="441">
        <f>+'PE-3'!CG223*100</f>
        <v>0</v>
      </c>
      <c r="BJ169" s="441">
        <f>+'PE-3'!CH223*100</f>
        <v>0</v>
      </c>
      <c r="BK169" s="441">
        <f>+'PE-3'!CI223*100</f>
        <v>0</v>
      </c>
    </row>
    <row r="170" spans="1:63">
      <c r="A170" s="423" t="str">
        <f>'R-sgp'!A170</f>
        <v/>
      </c>
      <c r="B170" s="423" t="str">
        <f>+'R-sgp'!B170</f>
        <v/>
      </c>
      <c r="C170" s="431" t="str">
        <f>+'R-sgp'!C170</f>
        <v/>
      </c>
      <c r="D170" s="441">
        <f>+'PE-3'!AB224*100</f>
        <v>0</v>
      </c>
      <c r="E170" s="441">
        <f>+'PE-3'!AC224*100</f>
        <v>0</v>
      </c>
      <c r="F170" s="441">
        <f>+'PE-3'!AD224*100</f>
        <v>0</v>
      </c>
      <c r="G170" s="441">
        <f>+'PE-3'!AE224*100</f>
        <v>0</v>
      </c>
      <c r="H170" s="441">
        <f>+'PE-3'!AF224*100</f>
        <v>0</v>
      </c>
      <c r="I170" s="441">
        <f>+'PE-3'!AG224*100</f>
        <v>0</v>
      </c>
      <c r="J170" s="441">
        <f>+'PE-3'!AH224*100</f>
        <v>0</v>
      </c>
      <c r="K170" s="441">
        <f>+'PE-3'!AI224*100</f>
        <v>0</v>
      </c>
      <c r="L170" s="441">
        <f>+'PE-3'!AJ224*100</f>
        <v>0</v>
      </c>
      <c r="M170" s="441">
        <f>+'PE-3'!AK224*100</f>
        <v>0</v>
      </c>
      <c r="N170" s="441">
        <f>+'PE-3'!AL224*100</f>
        <v>0</v>
      </c>
      <c r="O170" s="441">
        <f>+'PE-3'!AM224*100</f>
        <v>0</v>
      </c>
      <c r="P170" s="441">
        <f>+'PE-3'!AN224*100</f>
        <v>0</v>
      </c>
      <c r="Q170" s="441">
        <f>+'PE-3'!AO224*100</f>
        <v>0</v>
      </c>
      <c r="R170" s="441">
        <f>+'PE-3'!AP224*100</f>
        <v>0</v>
      </c>
      <c r="S170" s="441">
        <f>+'PE-3'!AQ224*100</f>
        <v>0</v>
      </c>
      <c r="T170" s="441">
        <f>+'PE-3'!AR224*100</f>
        <v>0</v>
      </c>
      <c r="U170" s="441">
        <f>+'PE-3'!AS224*100</f>
        <v>0</v>
      </c>
      <c r="V170" s="441">
        <f>+'PE-3'!AT224*100</f>
        <v>0</v>
      </c>
      <c r="W170" s="441">
        <f>+'PE-3'!AU224*100</f>
        <v>0</v>
      </c>
      <c r="X170" s="441">
        <f>+'PE-3'!AV224*100</f>
        <v>0</v>
      </c>
      <c r="Y170" s="441">
        <f>+'PE-3'!AW224*100</f>
        <v>0</v>
      </c>
      <c r="Z170" s="441">
        <f>+'PE-3'!AX224*100</f>
        <v>0</v>
      </c>
      <c r="AA170" s="441">
        <f>+'PE-3'!AY224*100</f>
        <v>0</v>
      </c>
      <c r="AB170" s="441">
        <f>+'PE-3'!AZ224*100</f>
        <v>0</v>
      </c>
      <c r="AC170" s="441">
        <f>+'PE-3'!BA224*100</f>
        <v>0</v>
      </c>
      <c r="AD170" s="441">
        <f>+'PE-3'!BB224*100</f>
        <v>0</v>
      </c>
      <c r="AE170" s="441">
        <f>+'PE-3'!BC224*100</f>
        <v>0</v>
      </c>
      <c r="AF170" s="441">
        <f>+'PE-3'!BD224*100</f>
        <v>0</v>
      </c>
      <c r="AG170" s="441">
        <f>+'PE-3'!BE224*100</f>
        <v>0</v>
      </c>
      <c r="AH170" s="441">
        <f>+'PE-3'!BF224*100</f>
        <v>0</v>
      </c>
      <c r="AI170" s="441">
        <f>+'PE-3'!BG224*100</f>
        <v>0</v>
      </c>
      <c r="AJ170" s="441">
        <f>+'PE-3'!BH224*100</f>
        <v>0</v>
      </c>
      <c r="AK170" s="441">
        <f>+'PE-3'!BI224*100</f>
        <v>0</v>
      </c>
      <c r="AL170" s="441">
        <f>+'PE-3'!BJ224*100</f>
        <v>0</v>
      </c>
      <c r="AM170" s="441">
        <f>+'PE-3'!BK224*100</f>
        <v>0</v>
      </c>
      <c r="AN170" s="441">
        <f>+'PE-3'!BL224*100</f>
        <v>0</v>
      </c>
      <c r="AO170" s="441">
        <f>+'PE-3'!BM224*100</f>
        <v>0</v>
      </c>
      <c r="AP170" s="441">
        <f>+'PE-3'!BN224*100</f>
        <v>0</v>
      </c>
      <c r="AQ170" s="441">
        <f>+'PE-3'!BO224*100</f>
        <v>0</v>
      </c>
      <c r="AR170" s="441">
        <f>+'PE-3'!BP224*100</f>
        <v>0</v>
      </c>
      <c r="AS170" s="441">
        <f>+'PE-3'!BQ224*100</f>
        <v>0</v>
      </c>
      <c r="AT170" s="441">
        <f>+'PE-3'!BR224*100</f>
        <v>0</v>
      </c>
      <c r="AU170" s="441">
        <f>+'PE-3'!BS224*100</f>
        <v>0</v>
      </c>
      <c r="AV170" s="441">
        <f>+'PE-3'!BT224*100</f>
        <v>0</v>
      </c>
      <c r="AW170" s="441">
        <f>+'PE-3'!BU224*100</f>
        <v>0</v>
      </c>
      <c r="AX170" s="441">
        <f>+'PE-3'!BV224*100</f>
        <v>0</v>
      </c>
      <c r="AY170" s="441">
        <f>+'PE-3'!BW224*100</f>
        <v>0</v>
      </c>
      <c r="AZ170" s="441">
        <f>+'PE-3'!BX224*100</f>
        <v>0</v>
      </c>
      <c r="BA170" s="441">
        <f>+'PE-3'!BY224*100</f>
        <v>0</v>
      </c>
      <c r="BB170" s="441">
        <f>+'PE-3'!BZ224*100</f>
        <v>0</v>
      </c>
      <c r="BC170" s="441">
        <f>+'PE-3'!CA224*100</f>
        <v>0</v>
      </c>
      <c r="BD170" s="441">
        <f>+'PE-3'!CB224*100</f>
        <v>0</v>
      </c>
      <c r="BE170" s="441">
        <f>+'PE-3'!CC224*100</f>
        <v>0</v>
      </c>
      <c r="BF170" s="441">
        <f>+'PE-3'!CD224*100</f>
        <v>0</v>
      </c>
      <c r="BG170" s="441">
        <f>+'PE-3'!CE224*100</f>
        <v>0</v>
      </c>
      <c r="BH170" s="441">
        <f>+'PE-3'!CF224*100</f>
        <v>0</v>
      </c>
      <c r="BI170" s="441">
        <f>+'PE-3'!CG224*100</f>
        <v>0</v>
      </c>
      <c r="BJ170" s="441">
        <f>+'PE-3'!CH224*100</f>
        <v>0</v>
      </c>
      <c r="BK170" s="441">
        <f>+'PE-3'!CI224*100</f>
        <v>0</v>
      </c>
    </row>
    <row r="171" spans="1:63">
      <c r="A171" s="423" t="str">
        <f>'R-sgp'!A171</f>
        <v/>
      </c>
      <c r="B171" s="423" t="str">
        <f>+'R-sgp'!B171</f>
        <v/>
      </c>
      <c r="C171" s="431" t="str">
        <f>+'R-sgp'!C171</f>
        <v/>
      </c>
      <c r="D171" s="441">
        <f>+'PE-3'!AB225*100</f>
        <v>0</v>
      </c>
      <c r="E171" s="441">
        <f>+'PE-3'!AC225*100</f>
        <v>0</v>
      </c>
      <c r="F171" s="441">
        <f>+'PE-3'!AD225*100</f>
        <v>0</v>
      </c>
      <c r="G171" s="441">
        <f>+'PE-3'!AE225*100</f>
        <v>0</v>
      </c>
      <c r="H171" s="441">
        <f>+'PE-3'!AF225*100</f>
        <v>0</v>
      </c>
      <c r="I171" s="441">
        <f>+'PE-3'!AG225*100</f>
        <v>0</v>
      </c>
      <c r="J171" s="441">
        <f>+'PE-3'!AH225*100</f>
        <v>0</v>
      </c>
      <c r="K171" s="441">
        <f>+'PE-3'!AI225*100</f>
        <v>0</v>
      </c>
      <c r="L171" s="441">
        <f>+'PE-3'!AJ225*100</f>
        <v>0</v>
      </c>
      <c r="M171" s="441">
        <f>+'PE-3'!AK225*100</f>
        <v>0</v>
      </c>
      <c r="N171" s="441">
        <f>+'PE-3'!AL225*100</f>
        <v>0</v>
      </c>
      <c r="O171" s="441">
        <f>+'PE-3'!AM225*100</f>
        <v>0</v>
      </c>
      <c r="P171" s="441">
        <f>+'PE-3'!AN225*100</f>
        <v>0</v>
      </c>
      <c r="Q171" s="441">
        <f>+'PE-3'!AO225*100</f>
        <v>0</v>
      </c>
      <c r="R171" s="441">
        <f>+'PE-3'!AP225*100</f>
        <v>0</v>
      </c>
      <c r="S171" s="441">
        <f>+'PE-3'!AQ225*100</f>
        <v>0</v>
      </c>
      <c r="T171" s="441">
        <f>+'PE-3'!AR225*100</f>
        <v>0</v>
      </c>
      <c r="U171" s="441">
        <f>+'PE-3'!AS225*100</f>
        <v>0</v>
      </c>
      <c r="V171" s="441">
        <f>+'PE-3'!AT225*100</f>
        <v>0</v>
      </c>
      <c r="W171" s="441">
        <f>+'PE-3'!AU225*100</f>
        <v>0</v>
      </c>
      <c r="X171" s="441">
        <f>+'PE-3'!AV225*100</f>
        <v>0</v>
      </c>
      <c r="Y171" s="441">
        <f>+'PE-3'!AW225*100</f>
        <v>0</v>
      </c>
      <c r="Z171" s="441">
        <f>+'PE-3'!AX225*100</f>
        <v>0</v>
      </c>
      <c r="AA171" s="441">
        <f>+'PE-3'!AY225*100</f>
        <v>0</v>
      </c>
      <c r="AB171" s="441">
        <f>+'PE-3'!AZ225*100</f>
        <v>0</v>
      </c>
      <c r="AC171" s="441">
        <f>+'PE-3'!BA225*100</f>
        <v>0</v>
      </c>
      <c r="AD171" s="441">
        <f>+'PE-3'!BB225*100</f>
        <v>0</v>
      </c>
      <c r="AE171" s="441">
        <f>+'PE-3'!BC225*100</f>
        <v>0</v>
      </c>
      <c r="AF171" s="441">
        <f>+'PE-3'!BD225*100</f>
        <v>0</v>
      </c>
      <c r="AG171" s="441">
        <f>+'PE-3'!BE225*100</f>
        <v>0</v>
      </c>
      <c r="AH171" s="441">
        <f>+'PE-3'!BF225*100</f>
        <v>0</v>
      </c>
      <c r="AI171" s="441">
        <f>+'PE-3'!BG225*100</f>
        <v>0</v>
      </c>
      <c r="AJ171" s="441">
        <f>+'PE-3'!BH225*100</f>
        <v>0</v>
      </c>
      <c r="AK171" s="441">
        <f>+'PE-3'!BI225*100</f>
        <v>0</v>
      </c>
      <c r="AL171" s="441">
        <f>+'PE-3'!BJ225*100</f>
        <v>0</v>
      </c>
      <c r="AM171" s="441">
        <f>+'PE-3'!BK225*100</f>
        <v>0</v>
      </c>
      <c r="AN171" s="441">
        <f>+'PE-3'!BL225*100</f>
        <v>0</v>
      </c>
      <c r="AO171" s="441">
        <f>+'PE-3'!BM225*100</f>
        <v>0</v>
      </c>
      <c r="AP171" s="441">
        <f>+'PE-3'!BN225*100</f>
        <v>0</v>
      </c>
      <c r="AQ171" s="441">
        <f>+'PE-3'!BO225*100</f>
        <v>0</v>
      </c>
      <c r="AR171" s="441">
        <f>+'PE-3'!BP225*100</f>
        <v>0</v>
      </c>
      <c r="AS171" s="441">
        <f>+'PE-3'!BQ225*100</f>
        <v>0</v>
      </c>
      <c r="AT171" s="441">
        <f>+'PE-3'!BR225*100</f>
        <v>0</v>
      </c>
      <c r="AU171" s="441">
        <f>+'PE-3'!BS225*100</f>
        <v>0</v>
      </c>
      <c r="AV171" s="441">
        <f>+'PE-3'!BT225*100</f>
        <v>0</v>
      </c>
      <c r="AW171" s="441">
        <f>+'PE-3'!BU225*100</f>
        <v>0</v>
      </c>
      <c r="AX171" s="441">
        <f>+'PE-3'!BV225*100</f>
        <v>0</v>
      </c>
      <c r="AY171" s="441">
        <f>+'PE-3'!BW225*100</f>
        <v>0</v>
      </c>
      <c r="AZ171" s="441">
        <f>+'PE-3'!BX225*100</f>
        <v>0</v>
      </c>
      <c r="BA171" s="441">
        <f>+'PE-3'!BY225*100</f>
        <v>0</v>
      </c>
      <c r="BB171" s="441">
        <f>+'PE-3'!BZ225*100</f>
        <v>0</v>
      </c>
      <c r="BC171" s="441">
        <f>+'PE-3'!CA225*100</f>
        <v>0</v>
      </c>
      <c r="BD171" s="441">
        <f>+'PE-3'!CB225*100</f>
        <v>0</v>
      </c>
      <c r="BE171" s="441">
        <f>+'PE-3'!CC225*100</f>
        <v>0</v>
      </c>
      <c r="BF171" s="441">
        <f>+'PE-3'!CD225*100</f>
        <v>0</v>
      </c>
      <c r="BG171" s="441">
        <f>+'PE-3'!CE225*100</f>
        <v>0</v>
      </c>
      <c r="BH171" s="441">
        <f>+'PE-3'!CF225*100</f>
        <v>0</v>
      </c>
      <c r="BI171" s="441">
        <f>+'PE-3'!CG225*100</f>
        <v>0</v>
      </c>
      <c r="BJ171" s="441">
        <f>+'PE-3'!CH225*100</f>
        <v>0</v>
      </c>
      <c r="BK171" s="441">
        <f>+'PE-3'!CI225*100</f>
        <v>0</v>
      </c>
    </row>
    <row r="172" spans="1:63">
      <c r="A172" s="423" t="str">
        <f>'R-sgp'!A172</f>
        <v/>
      </c>
      <c r="B172" s="423" t="str">
        <f>+'R-sgp'!B172</f>
        <v/>
      </c>
      <c r="C172" s="431" t="str">
        <f>+'R-sgp'!C172</f>
        <v/>
      </c>
      <c r="D172" s="441">
        <f>+'PE-3'!AB226*100</f>
        <v>0</v>
      </c>
      <c r="E172" s="441">
        <f>+'PE-3'!AC226*100</f>
        <v>0</v>
      </c>
      <c r="F172" s="441">
        <f>+'PE-3'!AD226*100</f>
        <v>0</v>
      </c>
      <c r="G172" s="441">
        <f>+'PE-3'!AE226*100</f>
        <v>0</v>
      </c>
      <c r="H172" s="441">
        <f>+'PE-3'!AF226*100</f>
        <v>0</v>
      </c>
      <c r="I172" s="441">
        <f>+'PE-3'!AG226*100</f>
        <v>0</v>
      </c>
      <c r="J172" s="441">
        <f>+'PE-3'!AH226*100</f>
        <v>0</v>
      </c>
      <c r="K172" s="441">
        <f>+'PE-3'!AI226*100</f>
        <v>0</v>
      </c>
      <c r="L172" s="441">
        <f>+'PE-3'!AJ226*100</f>
        <v>0</v>
      </c>
      <c r="M172" s="441">
        <f>+'PE-3'!AK226*100</f>
        <v>0</v>
      </c>
      <c r="N172" s="441">
        <f>+'PE-3'!AL226*100</f>
        <v>0</v>
      </c>
      <c r="O172" s="441">
        <f>+'PE-3'!AM226*100</f>
        <v>0</v>
      </c>
      <c r="P172" s="441">
        <f>+'PE-3'!AN226*100</f>
        <v>0</v>
      </c>
      <c r="Q172" s="441">
        <f>+'PE-3'!AO226*100</f>
        <v>0</v>
      </c>
      <c r="R172" s="441">
        <f>+'PE-3'!AP226*100</f>
        <v>0</v>
      </c>
      <c r="S172" s="441">
        <f>+'PE-3'!AQ226*100</f>
        <v>0</v>
      </c>
      <c r="T172" s="441">
        <f>+'PE-3'!AR226*100</f>
        <v>0</v>
      </c>
      <c r="U172" s="441">
        <f>+'PE-3'!AS226*100</f>
        <v>0</v>
      </c>
      <c r="V172" s="441">
        <f>+'PE-3'!AT226*100</f>
        <v>0</v>
      </c>
      <c r="W172" s="441">
        <f>+'PE-3'!AU226*100</f>
        <v>0</v>
      </c>
      <c r="X172" s="441">
        <f>+'PE-3'!AV226*100</f>
        <v>0</v>
      </c>
      <c r="Y172" s="441">
        <f>+'PE-3'!AW226*100</f>
        <v>0</v>
      </c>
      <c r="Z172" s="441">
        <f>+'PE-3'!AX226*100</f>
        <v>0</v>
      </c>
      <c r="AA172" s="441">
        <f>+'PE-3'!AY226*100</f>
        <v>0</v>
      </c>
      <c r="AB172" s="441">
        <f>+'PE-3'!AZ226*100</f>
        <v>0</v>
      </c>
      <c r="AC172" s="441">
        <f>+'PE-3'!BA226*100</f>
        <v>0</v>
      </c>
      <c r="AD172" s="441">
        <f>+'PE-3'!BB226*100</f>
        <v>0</v>
      </c>
      <c r="AE172" s="441">
        <f>+'PE-3'!BC226*100</f>
        <v>0</v>
      </c>
      <c r="AF172" s="441">
        <f>+'PE-3'!BD226*100</f>
        <v>0</v>
      </c>
      <c r="AG172" s="441">
        <f>+'PE-3'!BE226*100</f>
        <v>0</v>
      </c>
      <c r="AH172" s="441">
        <f>+'PE-3'!BF226*100</f>
        <v>0</v>
      </c>
      <c r="AI172" s="441">
        <f>+'PE-3'!BG226*100</f>
        <v>0</v>
      </c>
      <c r="AJ172" s="441">
        <f>+'PE-3'!BH226*100</f>
        <v>0</v>
      </c>
      <c r="AK172" s="441">
        <f>+'PE-3'!BI226*100</f>
        <v>0</v>
      </c>
      <c r="AL172" s="441">
        <f>+'PE-3'!BJ226*100</f>
        <v>0</v>
      </c>
      <c r="AM172" s="441">
        <f>+'PE-3'!BK226*100</f>
        <v>0</v>
      </c>
      <c r="AN172" s="441">
        <f>+'PE-3'!BL226*100</f>
        <v>0</v>
      </c>
      <c r="AO172" s="441">
        <f>+'PE-3'!BM226*100</f>
        <v>0</v>
      </c>
      <c r="AP172" s="441">
        <f>+'PE-3'!BN226*100</f>
        <v>0</v>
      </c>
      <c r="AQ172" s="441">
        <f>+'PE-3'!BO226*100</f>
        <v>0</v>
      </c>
      <c r="AR172" s="441">
        <f>+'PE-3'!BP226*100</f>
        <v>0</v>
      </c>
      <c r="AS172" s="441">
        <f>+'PE-3'!BQ226*100</f>
        <v>0</v>
      </c>
      <c r="AT172" s="441">
        <f>+'PE-3'!BR226*100</f>
        <v>0</v>
      </c>
      <c r="AU172" s="441">
        <f>+'PE-3'!BS226*100</f>
        <v>0</v>
      </c>
      <c r="AV172" s="441">
        <f>+'PE-3'!BT226*100</f>
        <v>0</v>
      </c>
      <c r="AW172" s="441">
        <f>+'PE-3'!BU226*100</f>
        <v>0</v>
      </c>
      <c r="AX172" s="441">
        <f>+'PE-3'!BV226*100</f>
        <v>0</v>
      </c>
      <c r="AY172" s="441">
        <f>+'PE-3'!BW226*100</f>
        <v>0</v>
      </c>
      <c r="AZ172" s="441">
        <f>+'PE-3'!BX226*100</f>
        <v>0</v>
      </c>
      <c r="BA172" s="441">
        <f>+'PE-3'!BY226*100</f>
        <v>0</v>
      </c>
      <c r="BB172" s="441">
        <f>+'PE-3'!BZ226*100</f>
        <v>0</v>
      </c>
      <c r="BC172" s="441">
        <f>+'PE-3'!CA226*100</f>
        <v>0</v>
      </c>
      <c r="BD172" s="441">
        <f>+'PE-3'!CB226*100</f>
        <v>0</v>
      </c>
      <c r="BE172" s="441">
        <f>+'PE-3'!CC226*100</f>
        <v>0</v>
      </c>
      <c r="BF172" s="441">
        <f>+'PE-3'!CD226*100</f>
        <v>0</v>
      </c>
      <c r="BG172" s="441">
        <f>+'PE-3'!CE226*100</f>
        <v>0</v>
      </c>
      <c r="BH172" s="441">
        <f>+'PE-3'!CF226*100</f>
        <v>0</v>
      </c>
      <c r="BI172" s="441">
        <f>+'PE-3'!CG226*100</f>
        <v>0</v>
      </c>
      <c r="BJ172" s="441">
        <f>+'PE-3'!CH226*100</f>
        <v>0</v>
      </c>
      <c r="BK172" s="441">
        <f>+'PE-3'!CI226*100</f>
        <v>0</v>
      </c>
    </row>
    <row r="173" spans="1:63">
      <c r="A173" s="423" t="str">
        <f>'R-sgp'!A173</f>
        <v/>
      </c>
      <c r="B173" s="423" t="str">
        <f>+'R-sgp'!B173</f>
        <v/>
      </c>
      <c r="C173" s="431" t="str">
        <f>+'R-sgp'!C173</f>
        <v/>
      </c>
      <c r="D173" s="441">
        <f>+'PE-3'!AB227*100</f>
        <v>0</v>
      </c>
      <c r="E173" s="441">
        <f>+'PE-3'!AC227*100</f>
        <v>0</v>
      </c>
      <c r="F173" s="441">
        <f>+'PE-3'!AD227*100</f>
        <v>0</v>
      </c>
      <c r="G173" s="441">
        <f>+'PE-3'!AE227*100</f>
        <v>0</v>
      </c>
      <c r="H173" s="441">
        <f>+'PE-3'!AF227*100</f>
        <v>0</v>
      </c>
      <c r="I173" s="441">
        <f>+'PE-3'!AG227*100</f>
        <v>0</v>
      </c>
      <c r="J173" s="441">
        <f>+'PE-3'!AH227*100</f>
        <v>0</v>
      </c>
      <c r="K173" s="441">
        <f>+'PE-3'!AI227*100</f>
        <v>0</v>
      </c>
      <c r="L173" s="441">
        <f>+'PE-3'!AJ227*100</f>
        <v>0</v>
      </c>
      <c r="M173" s="441">
        <f>+'PE-3'!AK227*100</f>
        <v>0</v>
      </c>
      <c r="N173" s="441">
        <f>+'PE-3'!AL227*100</f>
        <v>0</v>
      </c>
      <c r="O173" s="441">
        <f>+'PE-3'!AM227*100</f>
        <v>0</v>
      </c>
      <c r="P173" s="441">
        <f>+'PE-3'!AN227*100</f>
        <v>0</v>
      </c>
      <c r="Q173" s="441">
        <f>+'PE-3'!AO227*100</f>
        <v>0</v>
      </c>
      <c r="R173" s="441">
        <f>+'PE-3'!AP227*100</f>
        <v>0</v>
      </c>
      <c r="S173" s="441">
        <f>+'PE-3'!AQ227*100</f>
        <v>0</v>
      </c>
      <c r="T173" s="441">
        <f>+'PE-3'!AR227*100</f>
        <v>0</v>
      </c>
      <c r="U173" s="441">
        <f>+'PE-3'!AS227*100</f>
        <v>0</v>
      </c>
      <c r="V173" s="441">
        <f>+'PE-3'!AT227*100</f>
        <v>0</v>
      </c>
      <c r="W173" s="441">
        <f>+'PE-3'!AU227*100</f>
        <v>0</v>
      </c>
      <c r="X173" s="441">
        <f>+'PE-3'!AV227*100</f>
        <v>0</v>
      </c>
      <c r="Y173" s="441">
        <f>+'PE-3'!AW227*100</f>
        <v>0</v>
      </c>
      <c r="Z173" s="441">
        <f>+'PE-3'!AX227*100</f>
        <v>0</v>
      </c>
      <c r="AA173" s="441">
        <f>+'PE-3'!AY227*100</f>
        <v>0</v>
      </c>
      <c r="AB173" s="441">
        <f>+'PE-3'!AZ227*100</f>
        <v>0</v>
      </c>
      <c r="AC173" s="441">
        <f>+'PE-3'!BA227*100</f>
        <v>0</v>
      </c>
      <c r="AD173" s="441">
        <f>+'PE-3'!BB227*100</f>
        <v>0</v>
      </c>
      <c r="AE173" s="441">
        <f>+'PE-3'!BC227*100</f>
        <v>0</v>
      </c>
      <c r="AF173" s="441">
        <f>+'PE-3'!BD227*100</f>
        <v>0</v>
      </c>
      <c r="AG173" s="441">
        <f>+'PE-3'!BE227*100</f>
        <v>0</v>
      </c>
      <c r="AH173" s="441">
        <f>+'PE-3'!BF227*100</f>
        <v>0</v>
      </c>
      <c r="AI173" s="441">
        <f>+'PE-3'!BG227*100</f>
        <v>0</v>
      </c>
      <c r="AJ173" s="441">
        <f>+'PE-3'!BH227*100</f>
        <v>0</v>
      </c>
      <c r="AK173" s="441">
        <f>+'PE-3'!BI227*100</f>
        <v>0</v>
      </c>
      <c r="AL173" s="441">
        <f>+'PE-3'!BJ227*100</f>
        <v>0</v>
      </c>
      <c r="AM173" s="441">
        <f>+'PE-3'!BK227*100</f>
        <v>0</v>
      </c>
      <c r="AN173" s="441">
        <f>+'PE-3'!BL227*100</f>
        <v>0</v>
      </c>
      <c r="AO173" s="441">
        <f>+'PE-3'!BM227*100</f>
        <v>0</v>
      </c>
      <c r="AP173" s="441">
        <f>+'PE-3'!BN227*100</f>
        <v>0</v>
      </c>
      <c r="AQ173" s="441">
        <f>+'PE-3'!BO227*100</f>
        <v>0</v>
      </c>
      <c r="AR173" s="441">
        <f>+'PE-3'!BP227*100</f>
        <v>0</v>
      </c>
      <c r="AS173" s="441">
        <f>+'PE-3'!BQ227*100</f>
        <v>0</v>
      </c>
      <c r="AT173" s="441">
        <f>+'PE-3'!BR227*100</f>
        <v>0</v>
      </c>
      <c r="AU173" s="441">
        <f>+'PE-3'!BS227*100</f>
        <v>0</v>
      </c>
      <c r="AV173" s="441">
        <f>+'PE-3'!BT227*100</f>
        <v>0</v>
      </c>
      <c r="AW173" s="441">
        <f>+'PE-3'!BU227*100</f>
        <v>0</v>
      </c>
      <c r="AX173" s="441">
        <f>+'PE-3'!BV227*100</f>
        <v>0</v>
      </c>
      <c r="AY173" s="441">
        <f>+'PE-3'!BW227*100</f>
        <v>0</v>
      </c>
      <c r="AZ173" s="441">
        <f>+'PE-3'!BX227*100</f>
        <v>0</v>
      </c>
      <c r="BA173" s="441">
        <f>+'PE-3'!BY227*100</f>
        <v>0</v>
      </c>
      <c r="BB173" s="441">
        <f>+'PE-3'!BZ227*100</f>
        <v>0</v>
      </c>
      <c r="BC173" s="441">
        <f>+'PE-3'!CA227*100</f>
        <v>0</v>
      </c>
      <c r="BD173" s="441">
        <f>+'PE-3'!CB227*100</f>
        <v>0</v>
      </c>
      <c r="BE173" s="441">
        <f>+'PE-3'!CC227*100</f>
        <v>0</v>
      </c>
      <c r="BF173" s="441">
        <f>+'PE-3'!CD227*100</f>
        <v>0</v>
      </c>
      <c r="BG173" s="441">
        <f>+'PE-3'!CE227*100</f>
        <v>0</v>
      </c>
      <c r="BH173" s="441">
        <f>+'PE-3'!CF227*100</f>
        <v>0</v>
      </c>
      <c r="BI173" s="441">
        <f>+'PE-3'!CG227*100</f>
        <v>0</v>
      </c>
      <c r="BJ173" s="441">
        <f>+'PE-3'!CH227*100</f>
        <v>0</v>
      </c>
      <c r="BK173" s="441">
        <f>+'PE-3'!CI227*100</f>
        <v>0</v>
      </c>
    </row>
    <row r="174" spans="1:63">
      <c r="A174" s="423" t="str">
        <f>'R-sgp'!A174</f>
        <v/>
      </c>
      <c r="B174" s="423" t="str">
        <f>+'R-sgp'!B174</f>
        <v/>
      </c>
      <c r="C174" s="431" t="str">
        <f>+'R-sgp'!C174</f>
        <v/>
      </c>
      <c r="D174" s="441">
        <f>+'PE-3'!AB228*100</f>
        <v>0</v>
      </c>
      <c r="E174" s="441">
        <f>+'PE-3'!AC228*100</f>
        <v>0</v>
      </c>
      <c r="F174" s="441">
        <f>+'PE-3'!AD228*100</f>
        <v>0</v>
      </c>
      <c r="G174" s="441">
        <f>+'PE-3'!AE228*100</f>
        <v>0</v>
      </c>
      <c r="H174" s="441">
        <f>+'PE-3'!AF228*100</f>
        <v>0</v>
      </c>
      <c r="I174" s="441">
        <f>+'PE-3'!AG228*100</f>
        <v>0</v>
      </c>
      <c r="J174" s="441">
        <f>+'PE-3'!AH228*100</f>
        <v>0</v>
      </c>
      <c r="K174" s="441">
        <f>+'PE-3'!AI228*100</f>
        <v>0</v>
      </c>
      <c r="L174" s="441">
        <f>+'PE-3'!AJ228*100</f>
        <v>0</v>
      </c>
      <c r="M174" s="441">
        <f>+'PE-3'!AK228*100</f>
        <v>0</v>
      </c>
      <c r="N174" s="441">
        <f>+'PE-3'!AL228*100</f>
        <v>0</v>
      </c>
      <c r="O174" s="441">
        <f>+'PE-3'!AM228*100</f>
        <v>0</v>
      </c>
      <c r="P174" s="441">
        <f>+'PE-3'!AN228*100</f>
        <v>0</v>
      </c>
      <c r="Q174" s="441">
        <f>+'PE-3'!AO228*100</f>
        <v>0</v>
      </c>
      <c r="R174" s="441">
        <f>+'PE-3'!AP228*100</f>
        <v>0</v>
      </c>
      <c r="S174" s="441">
        <f>+'PE-3'!AQ228*100</f>
        <v>0</v>
      </c>
      <c r="T174" s="441">
        <f>+'PE-3'!AR228*100</f>
        <v>0</v>
      </c>
      <c r="U174" s="441">
        <f>+'PE-3'!AS228*100</f>
        <v>0</v>
      </c>
      <c r="V174" s="441">
        <f>+'PE-3'!AT228*100</f>
        <v>0</v>
      </c>
      <c r="W174" s="441">
        <f>+'PE-3'!AU228*100</f>
        <v>0</v>
      </c>
      <c r="X174" s="441">
        <f>+'PE-3'!AV228*100</f>
        <v>0</v>
      </c>
      <c r="Y174" s="441">
        <f>+'PE-3'!AW228*100</f>
        <v>0</v>
      </c>
      <c r="Z174" s="441">
        <f>+'PE-3'!AX228*100</f>
        <v>0</v>
      </c>
      <c r="AA174" s="441">
        <f>+'PE-3'!AY228*100</f>
        <v>0</v>
      </c>
      <c r="AB174" s="441">
        <f>+'PE-3'!AZ228*100</f>
        <v>0</v>
      </c>
      <c r="AC174" s="441">
        <f>+'PE-3'!BA228*100</f>
        <v>0</v>
      </c>
      <c r="AD174" s="441">
        <f>+'PE-3'!BB228*100</f>
        <v>0</v>
      </c>
      <c r="AE174" s="441">
        <f>+'PE-3'!BC228*100</f>
        <v>0</v>
      </c>
      <c r="AF174" s="441">
        <f>+'PE-3'!BD228*100</f>
        <v>0</v>
      </c>
      <c r="AG174" s="441">
        <f>+'PE-3'!BE228*100</f>
        <v>0</v>
      </c>
      <c r="AH174" s="441">
        <f>+'PE-3'!BF228*100</f>
        <v>0</v>
      </c>
      <c r="AI174" s="441">
        <f>+'PE-3'!BG228*100</f>
        <v>0</v>
      </c>
      <c r="AJ174" s="441">
        <f>+'PE-3'!BH228*100</f>
        <v>0</v>
      </c>
      <c r="AK174" s="441">
        <f>+'PE-3'!BI228*100</f>
        <v>0</v>
      </c>
      <c r="AL174" s="441">
        <f>+'PE-3'!BJ228*100</f>
        <v>0</v>
      </c>
      <c r="AM174" s="441">
        <f>+'PE-3'!BK228*100</f>
        <v>0</v>
      </c>
      <c r="AN174" s="441">
        <f>+'PE-3'!BL228*100</f>
        <v>0</v>
      </c>
      <c r="AO174" s="441">
        <f>+'PE-3'!BM228*100</f>
        <v>0</v>
      </c>
      <c r="AP174" s="441">
        <f>+'PE-3'!BN228*100</f>
        <v>0</v>
      </c>
      <c r="AQ174" s="441">
        <f>+'PE-3'!BO228*100</f>
        <v>0</v>
      </c>
      <c r="AR174" s="441">
        <f>+'PE-3'!BP228*100</f>
        <v>0</v>
      </c>
      <c r="AS174" s="441">
        <f>+'PE-3'!BQ228*100</f>
        <v>0</v>
      </c>
      <c r="AT174" s="441">
        <f>+'PE-3'!BR228*100</f>
        <v>0</v>
      </c>
      <c r="AU174" s="441">
        <f>+'PE-3'!BS228*100</f>
        <v>0</v>
      </c>
      <c r="AV174" s="441">
        <f>+'PE-3'!BT228*100</f>
        <v>0</v>
      </c>
      <c r="AW174" s="441">
        <f>+'PE-3'!BU228*100</f>
        <v>0</v>
      </c>
      <c r="AX174" s="441">
        <f>+'PE-3'!BV228*100</f>
        <v>0</v>
      </c>
      <c r="AY174" s="441">
        <f>+'PE-3'!BW228*100</f>
        <v>0</v>
      </c>
      <c r="AZ174" s="441">
        <f>+'PE-3'!BX228*100</f>
        <v>0</v>
      </c>
      <c r="BA174" s="441">
        <f>+'PE-3'!BY228*100</f>
        <v>0</v>
      </c>
      <c r="BB174" s="441">
        <f>+'PE-3'!BZ228*100</f>
        <v>0</v>
      </c>
      <c r="BC174" s="441">
        <f>+'PE-3'!CA228*100</f>
        <v>0</v>
      </c>
      <c r="BD174" s="441">
        <f>+'PE-3'!CB228*100</f>
        <v>0</v>
      </c>
      <c r="BE174" s="441">
        <f>+'PE-3'!CC228*100</f>
        <v>0</v>
      </c>
      <c r="BF174" s="441">
        <f>+'PE-3'!CD228*100</f>
        <v>0</v>
      </c>
      <c r="BG174" s="441">
        <f>+'PE-3'!CE228*100</f>
        <v>0</v>
      </c>
      <c r="BH174" s="441">
        <f>+'PE-3'!CF228*100</f>
        <v>0</v>
      </c>
      <c r="BI174" s="441">
        <f>+'PE-3'!CG228*100</f>
        <v>0</v>
      </c>
      <c r="BJ174" s="441">
        <f>+'PE-3'!CH228*100</f>
        <v>0</v>
      </c>
      <c r="BK174" s="441">
        <f>+'PE-3'!CI228*100</f>
        <v>0</v>
      </c>
    </row>
    <row r="175" spans="1:63">
      <c r="A175" s="423" t="str">
        <f>'R-sgp'!A175</f>
        <v/>
      </c>
      <c r="B175" s="423" t="str">
        <f>+'R-sgp'!B175</f>
        <v/>
      </c>
      <c r="C175" s="431" t="str">
        <f>+'R-sgp'!C175</f>
        <v/>
      </c>
      <c r="D175" s="441">
        <f>+'PE-3'!AB229*100</f>
        <v>0</v>
      </c>
      <c r="E175" s="441">
        <f>+'PE-3'!AC229*100</f>
        <v>0</v>
      </c>
      <c r="F175" s="441">
        <f>+'PE-3'!AD229*100</f>
        <v>0</v>
      </c>
      <c r="G175" s="441">
        <f>+'PE-3'!AE229*100</f>
        <v>0</v>
      </c>
      <c r="H175" s="441">
        <f>+'PE-3'!AF229*100</f>
        <v>0</v>
      </c>
      <c r="I175" s="441">
        <f>+'PE-3'!AG229*100</f>
        <v>0</v>
      </c>
      <c r="J175" s="441">
        <f>+'PE-3'!AH229*100</f>
        <v>0</v>
      </c>
      <c r="K175" s="441">
        <f>+'PE-3'!AI229*100</f>
        <v>0</v>
      </c>
      <c r="L175" s="441">
        <f>+'PE-3'!AJ229*100</f>
        <v>0</v>
      </c>
      <c r="M175" s="441">
        <f>+'PE-3'!AK229*100</f>
        <v>0</v>
      </c>
      <c r="N175" s="441">
        <f>+'PE-3'!AL229*100</f>
        <v>0</v>
      </c>
      <c r="O175" s="441">
        <f>+'PE-3'!AM229*100</f>
        <v>0</v>
      </c>
      <c r="P175" s="441">
        <f>+'PE-3'!AN229*100</f>
        <v>0</v>
      </c>
      <c r="Q175" s="441">
        <f>+'PE-3'!AO229*100</f>
        <v>0</v>
      </c>
      <c r="R175" s="441">
        <f>+'PE-3'!AP229*100</f>
        <v>0</v>
      </c>
      <c r="S175" s="441">
        <f>+'PE-3'!AQ229*100</f>
        <v>0</v>
      </c>
      <c r="T175" s="441">
        <f>+'PE-3'!AR229*100</f>
        <v>0</v>
      </c>
      <c r="U175" s="441">
        <f>+'PE-3'!AS229*100</f>
        <v>0</v>
      </c>
      <c r="V175" s="441">
        <f>+'PE-3'!AT229*100</f>
        <v>0</v>
      </c>
      <c r="W175" s="441">
        <f>+'PE-3'!AU229*100</f>
        <v>0</v>
      </c>
      <c r="X175" s="441">
        <f>+'PE-3'!AV229*100</f>
        <v>0</v>
      </c>
      <c r="Y175" s="441">
        <f>+'PE-3'!AW229*100</f>
        <v>0</v>
      </c>
      <c r="Z175" s="441">
        <f>+'PE-3'!AX229*100</f>
        <v>0</v>
      </c>
      <c r="AA175" s="441">
        <f>+'PE-3'!AY229*100</f>
        <v>0</v>
      </c>
      <c r="AB175" s="441">
        <f>+'PE-3'!AZ229*100</f>
        <v>0</v>
      </c>
      <c r="AC175" s="441">
        <f>+'PE-3'!BA229*100</f>
        <v>0</v>
      </c>
      <c r="AD175" s="441">
        <f>+'PE-3'!BB229*100</f>
        <v>0</v>
      </c>
      <c r="AE175" s="441">
        <f>+'PE-3'!BC229*100</f>
        <v>0</v>
      </c>
      <c r="AF175" s="441">
        <f>+'PE-3'!BD229*100</f>
        <v>0</v>
      </c>
      <c r="AG175" s="441">
        <f>+'PE-3'!BE229*100</f>
        <v>0</v>
      </c>
      <c r="AH175" s="441">
        <f>+'PE-3'!BF229*100</f>
        <v>0</v>
      </c>
      <c r="AI175" s="441">
        <f>+'PE-3'!BG229*100</f>
        <v>0</v>
      </c>
      <c r="AJ175" s="441">
        <f>+'PE-3'!BH229*100</f>
        <v>0</v>
      </c>
      <c r="AK175" s="441">
        <f>+'PE-3'!BI229*100</f>
        <v>0</v>
      </c>
      <c r="AL175" s="441">
        <f>+'PE-3'!BJ229*100</f>
        <v>0</v>
      </c>
      <c r="AM175" s="441">
        <f>+'PE-3'!BK229*100</f>
        <v>0</v>
      </c>
      <c r="AN175" s="441">
        <f>+'PE-3'!BL229*100</f>
        <v>0</v>
      </c>
      <c r="AO175" s="441">
        <f>+'PE-3'!BM229*100</f>
        <v>0</v>
      </c>
      <c r="AP175" s="441">
        <f>+'PE-3'!BN229*100</f>
        <v>0</v>
      </c>
      <c r="AQ175" s="441">
        <f>+'PE-3'!BO229*100</f>
        <v>0</v>
      </c>
      <c r="AR175" s="441">
        <f>+'PE-3'!BP229*100</f>
        <v>0</v>
      </c>
      <c r="AS175" s="441">
        <f>+'PE-3'!BQ229*100</f>
        <v>0</v>
      </c>
      <c r="AT175" s="441">
        <f>+'PE-3'!BR229*100</f>
        <v>0</v>
      </c>
      <c r="AU175" s="441">
        <f>+'PE-3'!BS229*100</f>
        <v>0</v>
      </c>
      <c r="AV175" s="441">
        <f>+'PE-3'!BT229*100</f>
        <v>0</v>
      </c>
      <c r="AW175" s="441">
        <f>+'PE-3'!BU229*100</f>
        <v>0</v>
      </c>
      <c r="AX175" s="441">
        <f>+'PE-3'!BV229*100</f>
        <v>0</v>
      </c>
      <c r="AY175" s="441">
        <f>+'PE-3'!BW229*100</f>
        <v>0</v>
      </c>
      <c r="AZ175" s="441">
        <f>+'PE-3'!BX229*100</f>
        <v>0</v>
      </c>
      <c r="BA175" s="441">
        <f>+'PE-3'!BY229*100</f>
        <v>0</v>
      </c>
      <c r="BB175" s="441">
        <f>+'PE-3'!BZ229*100</f>
        <v>0</v>
      </c>
      <c r="BC175" s="441">
        <f>+'PE-3'!CA229*100</f>
        <v>0</v>
      </c>
      <c r="BD175" s="441">
        <f>+'PE-3'!CB229*100</f>
        <v>0</v>
      </c>
      <c r="BE175" s="441">
        <f>+'PE-3'!CC229*100</f>
        <v>0</v>
      </c>
      <c r="BF175" s="441">
        <f>+'PE-3'!CD229*100</f>
        <v>0</v>
      </c>
      <c r="BG175" s="441">
        <f>+'PE-3'!CE229*100</f>
        <v>0</v>
      </c>
      <c r="BH175" s="441">
        <f>+'PE-3'!CF229*100</f>
        <v>0</v>
      </c>
      <c r="BI175" s="441">
        <f>+'PE-3'!CG229*100</f>
        <v>0</v>
      </c>
      <c r="BJ175" s="441">
        <f>+'PE-3'!CH229*100</f>
        <v>0</v>
      </c>
      <c r="BK175" s="441">
        <f>+'PE-3'!CI229*100</f>
        <v>0</v>
      </c>
    </row>
    <row r="176" spans="1:63">
      <c r="A176" s="423" t="str">
        <f>'R-sgp'!A176</f>
        <v/>
      </c>
      <c r="B176" s="423" t="str">
        <f>+'R-sgp'!B176</f>
        <v/>
      </c>
      <c r="C176" s="431" t="str">
        <f>+'R-sgp'!C176</f>
        <v/>
      </c>
      <c r="D176" s="441">
        <f>+'PE-3'!AB230*100</f>
        <v>0</v>
      </c>
      <c r="E176" s="441">
        <f>+'PE-3'!AC230*100</f>
        <v>0</v>
      </c>
      <c r="F176" s="441">
        <f>+'PE-3'!AD230*100</f>
        <v>0</v>
      </c>
      <c r="G176" s="441">
        <f>+'PE-3'!AE230*100</f>
        <v>0</v>
      </c>
      <c r="H176" s="441">
        <f>+'PE-3'!AF230*100</f>
        <v>0</v>
      </c>
      <c r="I176" s="441">
        <f>+'PE-3'!AG230*100</f>
        <v>0</v>
      </c>
      <c r="J176" s="441">
        <f>+'PE-3'!AH230*100</f>
        <v>0</v>
      </c>
      <c r="K176" s="441">
        <f>+'PE-3'!AI230*100</f>
        <v>0</v>
      </c>
      <c r="L176" s="441">
        <f>+'PE-3'!AJ230*100</f>
        <v>0</v>
      </c>
      <c r="M176" s="441">
        <f>+'PE-3'!AK230*100</f>
        <v>0</v>
      </c>
      <c r="N176" s="441">
        <f>+'PE-3'!AL230*100</f>
        <v>0</v>
      </c>
      <c r="O176" s="441">
        <f>+'PE-3'!AM230*100</f>
        <v>0</v>
      </c>
      <c r="P176" s="441">
        <f>+'PE-3'!AN230*100</f>
        <v>0</v>
      </c>
      <c r="Q176" s="441">
        <f>+'PE-3'!AO230*100</f>
        <v>0</v>
      </c>
      <c r="R176" s="441">
        <f>+'PE-3'!AP230*100</f>
        <v>0</v>
      </c>
      <c r="S176" s="441">
        <f>+'PE-3'!AQ230*100</f>
        <v>0</v>
      </c>
      <c r="T176" s="441">
        <f>+'PE-3'!AR230*100</f>
        <v>0</v>
      </c>
      <c r="U176" s="441">
        <f>+'PE-3'!AS230*100</f>
        <v>0</v>
      </c>
      <c r="V176" s="441">
        <f>+'PE-3'!AT230*100</f>
        <v>0</v>
      </c>
      <c r="W176" s="441">
        <f>+'PE-3'!AU230*100</f>
        <v>0</v>
      </c>
      <c r="X176" s="441">
        <f>+'PE-3'!AV230*100</f>
        <v>0</v>
      </c>
      <c r="Y176" s="441">
        <f>+'PE-3'!AW230*100</f>
        <v>0</v>
      </c>
      <c r="Z176" s="441">
        <f>+'PE-3'!AX230*100</f>
        <v>0</v>
      </c>
      <c r="AA176" s="441">
        <f>+'PE-3'!AY230*100</f>
        <v>0</v>
      </c>
      <c r="AB176" s="441">
        <f>+'PE-3'!AZ230*100</f>
        <v>0</v>
      </c>
      <c r="AC176" s="441">
        <f>+'PE-3'!BA230*100</f>
        <v>0</v>
      </c>
      <c r="AD176" s="441">
        <f>+'PE-3'!BB230*100</f>
        <v>0</v>
      </c>
      <c r="AE176" s="441">
        <f>+'PE-3'!BC230*100</f>
        <v>0</v>
      </c>
      <c r="AF176" s="441">
        <f>+'PE-3'!BD230*100</f>
        <v>0</v>
      </c>
      <c r="AG176" s="441">
        <f>+'PE-3'!BE230*100</f>
        <v>0</v>
      </c>
      <c r="AH176" s="441">
        <f>+'PE-3'!BF230*100</f>
        <v>0</v>
      </c>
      <c r="AI176" s="441">
        <f>+'PE-3'!BG230*100</f>
        <v>0</v>
      </c>
      <c r="AJ176" s="441">
        <f>+'PE-3'!BH230*100</f>
        <v>0</v>
      </c>
      <c r="AK176" s="441">
        <f>+'PE-3'!BI230*100</f>
        <v>0</v>
      </c>
      <c r="AL176" s="441">
        <f>+'PE-3'!BJ230*100</f>
        <v>0</v>
      </c>
      <c r="AM176" s="441">
        <f>+'PE-3'!BK230*100</f>
        <v>0</v>
      </c>
      <c r="AN176" s="441">
        <f>+'PE-3'!BL230*100</f>
        <v>0</v>
      </c>
      <c r="AO176" s="441">
        <f>+'PE-3'!BM230*100</f>
        <v>0</v>
      </c>
      <c r="AP176" s="441">
        <f>+'PE-3'!BN230*100</f>
        <v>0</v>
      </c>
      <c r="AQ176" s="441">
        <f>+'PE-3'!BO230*100</f>
        <v>0</v>
      </c>
      <c r="AR176" s="441">
        <f>+'PE-3'!BP230*100</f>
        <v>0</v>
      </c>
      <c r="AS176" s="441">
        <f>+'PE-3'!BQ230*100</f>
        <v>0</v>
      </c>
      <c r="AT176" s="441">
        <f>+'PE-3'!BR230*100</f>
        <v>0</v>
      </c>
      <c r="AU176" s="441">
        <f>+'PE-3'!BS230*100</f>
        <v>0</v>
      </c>
      <c r="AV176" s="441">
        <f>+'PE-3'!BT230*100</f>
        <v>0</v>
      </c>
      <c r="AW176" s="441">
        <f>+'PE-3'!BU230*100</f>
        <v>0</v>
      </c>
      <c r="AX176" s="441">
        <f>+'PE-3'!BV230*100</f>
        <v>0</v>
      </c>
      <c r="AY176" s="441">
        <f>+'PE-3'!BW230*100</f>
        <v>0</v>
      </c>
      <c r="AZ176" s="441">
        <f>+'PE-3'!BX230*100</f>
        <v>0</v>
      </c>
      <c r="BA176" s="441">
        <f>+'PE-3'!BY230*100</f>
        <v>0</v>
      </c>
      <c r="BB176" s="441">
        <f>+'PE-3'!BZ230*100</f>
        <v>0</v>
      </c>
      <c r="BC176" s="441">
        <f>+'PE-3'!CA230*100</f>
        <v>0</v>
      </c>
      <c r="BD176" s="441">
        <f>+'PE-3'!CB230*100</f>
        <v>0</v>
      </c>
      <c r="BE176" s="441">
        <f>+'PE-3'!CC230*100</f>
        <v>0</v>
      </c>
      <c r="BF176" s="441">
        <f>+'PE-3'!CD230*100</f>
        <v>0</v>
      </c>
      <c r="BG176" s="441">
        <f>+'PE-3'!CE230*100</f>
        <v>0</v>
      </c>
      <c r="BH176" s="441">
        <f>+'PE-3'!CF230*100</f>
        <v>0</v>
      </c>
      <c r="BI176" s="441">
        <f>+'PE-3'!CG230*100</f>
        <v>0</v>
      </c>
      <c r="BJ176" s="441">
        <f>+'PE-3'!CH230*100</f>
        <v>0</v>
      </c>
      <c r="BK176" s="441">
        <f>+'PE-3'!CI230*100</f>
        <v>0</v>
      </c>
    </row>
    <row r="177" spans="1:63">
      <c r="A177" s="423" t="str">
        <f>'R-sgp'!A177</f>
        <v/>
      </c>
      <c r="B177" s="423" t="str">
        <f>+'R-sgp'!B177</f>
        <v/>
      </c>
      <c r="C177" s="431" t="str">
        <f>+'R-sgp'!C177</f>
        <v/>
      </c>
      <c r="D177" s="441">
        <f>+'PE-3'!AB231*100</f>
        <v>0</v>
      </c>
      <c r="E177" s="441">
        <f>+'PE-3'!AC231*100</f>
        <v>0</v>
      </c>
      <c r="F177" s="441">
        <f>+'PE-3'!AD231*100</f>
        <v>0</v>
      </c>
      <c r="G177" s="441">
        <f>+'PE-3'!AE231*100</f>
        <v>0</v>
      </c>
      <c r="H177" s="441">
        <f>+'PE-3'!AF231*100</f>
        <v>0</v>
      </c>
      <c r="I177" s="441">
        <f>+'PE-3'!AG231*100</f>
        <v>0</v>
      </c>
      <c r="J177" s="441">
        <f>+'PE-3'!AH231*100</f>
        <v>0</v>
      </c>
      <c r="K177" s="441">
        <f>+'PE-3'!AI231*100</f>
        <v>0</v>
      </c>
      <c r="L177" s="441">
        <f>+'PE-3'!AJ231*100</f>
        <v>0</v>
      </c>
      <c r="M177" s="441">
        <f>+'PE-3'!AK231*100</f>
        <v>0</v>
      </c>
      <c r="N177" s="441">
        <f>+'PE-3'!AL231*100</f>
        <v>0</v>
      </c>
      <c r="O177" s="441">
        <f>+'PE-3'!AM231*100</f>
        <v>0</v>
      </c>
      <c r="P177" s="441">
        <f>+'PE-3'!AN231*100</f>
        <v>0</v>
      </c>
      <c r="Q177" s="441">
        <f>+'PE-3'!AO231*100</f>
        <v>0</v>
      </c>
      <c r="R177" s="441">
        <f>+'PE-3'!AP231*100</f>
        <v>0</v>
      </c>
      <c r="S177" s="441">
        <f>+'PE-3'!AQ231*100</f>
        <v>0</v>
      </c>
      <c r="T177" s="441">
        <f>+'PE-3'!AR231*100</f>
        <v>0</v>
      </c>
      <c r="U177" s="441">
        <f>+'PE-3'!AS231*100</f>
        <v>0</v>
      </c>
      <c r="V177" s="441">
        <f>+'PE-3'!AT231*100</f>
        <v>0</v>
      </c>
      <c r="W177" s="441">
        <f>+'PE-3'!AU231*100</f>
        <v>0</v>
      </c>
      <c r="X177" s="441">
        <f>+'PE-3'!AV231*100</f>
        <v>0</v>
      </c>
      <c r="Y177" s="441">
        <f>+'PE-3'!AW231*100</f>
        <v>0</v>
      </c>
      <c r="Z177" s="441">
        <f>+'PE-3'!AX231*100</f>
        <v>0</v>
      </c>
      <c r="AA177" s="441">
        <f>+'PE-3'!AY231*100</f>
        <v>0</v>
      </c>
      <c r="AB177" s="441">
        <f>+'PE-3'!AZ231*100</f>
        <v>0</v>
      </c>
      <c r="AC177" s="441">
        <f>+'PE-3'!BA231*100</f>
        <v>0</v>
      </c>
      <c r="AD177" s="441">
        <f>+'PE-3'!BB231*100</f>
        <v>0</v>
      </c>
      <c r="AE177" s="441">
        <f>+'PE-3'!BC231*100</f>
        <v>0</v>
      </c>
      <c r="AF177" s="441">
        <f>+'PE-3'!BD231*100</f>
        <v>0</v>
      </c>
      <c r="AG177" s="441">
        <f>+'PE-3'!BE231*100</f>
        <v>0</v>
      </c>
      <c r="AH177" s="441">
        <f>+'PE-3'!BF231*100</f>
        <v>0</v>
      </c>
      <c r="AI177" s="441">
        <f>+'PE-3'!BG231*100</f>
        <v>0</v>
      </c>
      <c r="AJ177" s="441">
        <f>+'PE-3'!BH231*100</f>
        <v>0</v>
      </c>
      <c r="AK177" s="441">
        <f>+'PE-3'!BI231*100</f>
        <v>0</v>
      </c>
      <c r="AL177" s="441">
        <f>+'PE-3'!BJ231*100</f>
        <v>0</v>
      </c>
      <c r="AM177" s="441">
        <f>+'PE-3'!BK231*100</f>
        <v>0</v>
      </c>
      <c r="AN177" s="441">
        <f>+'PE-3'!BL231*100</f>
        <v>0</v>
      </c>
      <c r="AO177" s="441">
        <f>+'PE-3'!BM231*100</f>
        <v>0</v>
      </c>
      <c r="AP177" s="441">
        <f>+'PE-3'!BN231*100</f>
        <v>0</v>
      </c>
      <c r="AQ177" s="441">
        <f>+'PE-3'!BO231*100</f>
        <v>0</v>
      </c>
      <c r="AR177" s="441">
        <f>+'PE-3'!BP231*100</f>
        <v>0</v>
      </c>
      <c r="AS177" s="441">
        <f>+'PE-3'!BQ231*100</f>
        <v>0</v>
      </c>
      <c r="AT177" s="441">
        <f>+'PE-3'!BR231*100</f>
        <v>0</v>
      </c>
      <c r="AU177" s="441">
        <f>+'PE-3'!BS231*100</f>
        <v>0</v>
      </c>
      <c r="AV177" s="441">
        <f>+'PE-3'!BT231*100</f>
        <v>0</v>
      </c>
      <c r="AW177" s="441">
        <f>+'PE-3'!BU231*100</f>
        <v>0</v>
      </c>
      <c r="AX177" s="441">
        <f>+'PE-3'!BV231*100</f>
        <v>0</v>
      </c>
      <c r="AY177" s="441">
        <f>+'PE-3'!BW231*100</f>
        <v>0</v>
      </c>
      <c r="AZ177" s="441">
        <f>+'PE-3'!BX231*100</f>
        <v>0</v>
      </c>
      <c r="BA177" s="441">
        <f>+'PE-3'!BY231*100</f>
        <v>0</v>
      </c>
      <c r="BB177" s="441">
        <f>+'PE-3'!BZ231*100</f>
        <v>0</v>
      </c>
      <c r="BC177" s="441">
        <f>+'PE-3'!CA231*100</f>
        <v>0</v>
      </c>
      <c r="BD177" s="441">
        <f>+'PE-3'!CB231*100</f>
        <v>0</v>
      </c>
      <c r="BE177" s="441">
        <f>+'PE-3'!CC231*100</f>
        <v>0</v>
      </c>
      <c r="BF177" s="441">
        <f>+'PE-3'!CD231*100</f>
        <v>0</v>
      </c>
      <c r="BG177" s="441">
        <f>+'PE-3'!CE231*100</f>
        <v>0</v>
      </c>
      <c r="BH177" s="441">
        <f>+'PE-3'!CF231*100</f>
        <v>0</v>
      </c>
      <c r="BI177" s="441">
        <f>+'PE-3'!CG231*100</f>
        <v>0</v>
      </c>
      <c r="BJ177" s="441">
        <f>+'PE-3'!CH231*100</f>
        <v>0</v>
      </c>
      <c r="BK177" s="441">
        <f>+'PE-3'!CI231*100</f>
        <v>0</v>
      </c>
    </row>
    <row r="178" spans="1:63">
      <c r="A178" s="423" t="str">
        <f>'R-sgp'!A178</f>
        <v/>
      </c>
      <c r="B178" s="423" t="str">
        <f>+'R-sgp'!B178</f>
        <v/>
      </c>
      <c r="C178" s="431" t="str">
        <f>+'R-sgp'!C178</f>
        <v/>
      </c>
      <c r="D178" s="441">
        <f>+'PE-3'!AB232*100</f>
        <v>0</v>
      </c>
      <c r="E178" s="441">
        <f>+'PE-3'!AC232*100</f>
        <v>0</v>
      </c>
      <c r="F178" s="441">
        <f>+'PE-3'!AD232*100</f>
        <v>0</v>
      </c>
      <c r="G178" s="441">
        <f>+'PE-3'!AE232*100</f>
        <v>0</v>
      </c>
      <c r="H178" s="441">
        <f>+'PE-3'!AF232*100</f>
        <v>0</v>
      </c>
      <c r="I178" s="441">
        <f>+'PE-3'!AG232*100</f>
        <v>0</v>
      </c>
      <c r="J178" s="441">
        <f>+'PE-3'!AH232*100</f>
        <v>0</v>
      </c>
      <c r="K178" s="441">
        <f>+'PE-3'!AI232*100</f>
        <v>0</v>
      </c>
      <c r="L178" s="441">
        <f>+'PE-3'!AJ232*100</f>
        <v>0</v>
      </c>
      <c r="M178" s="441">
        <f>+'PE-3'!AK232*100</f>
        <v>0</v>
      </c>
      <c r="N178" s="441">
        <f>+'PE-3'!AL232*100</f>
        <v>0</v>
      </c>
      <c r="O178" s="441">
        <f>+'PE-3'!AM232*100</f>
        <v>0</v>
      </c>
      <c r="P178" s="441">
        <f>+'PE-3'!AN232*100</f>
        <v>0</v>
      </c>
      <c r="Q178" s="441">
        <f>+'PE-3'!AO232*100</f>
        <v>0</v>
      </c>
      <c r="R178" s="441">
        <f>+'PE-3'!AP232*100</f>
        <v>0</v>
      </c>
      <c r="S178" s="441">
        <f>+'PE-3'!AQ232*100</f>
        <v>0</v>
      </c>
      <c r="T178" s="441">
        <f>+'PE-3'!AR232*100</f>
        <v>0</v>
      </c>
      <c r="U178" s="441">
        <f>+'PE-3'!AS232*100</f>
        <v>0</v>
      </c>
      <c r="V178" s="441">
        <f>+'PE-3'!AT232*100</f>
        <v>0</v>
      </c>
      <c r="W178" s="441">
        <f>+'PE-3'!AU232*100</f>
        <v>0</v>
      </c>
      <c r="X178" s="441">
        <f>+'PE-3'!AV232*100</f>
        <v>0</v>
      </c>
      <c r="Y178" s="441">
        <f>+'PE-3'!AW232*100</f>
        <v>0</v>
      </c>
      <c r="Z178" s="441">
        <f>+'PE-3'!AX232*100</f>
        <v>0</v>
      </c>
      <c r="AA178" s="441">
        <f>+'PE-3'!AY232*100</f>
        <v>0</v>
      </c>
      <c r="AB178" s="441">
        <f>+'PE-3'!AZ232*100</f>
        <v>0</v>
      </c>
      <c r="AC178" s="441">
        <f>+'PE-3'!BA232*100</f>
        <v>0</v>
      </c>
      <c r="AD178" s="441">
        <f>+'PE-3'!BB232*100</f>
        <v>0</v>
      </c>
      <c r="AE178" s="441">
        <f>+'PE-3'!BC232*100</f>
        <v>0</v>
      </c>
      <c r="AF178" s="441">
        <f>+'PE-3'!BD232*100</f>
        <v>0</v>
      </c>
      <c r="AG178" s="441">
        <f>+'PE-3'!BE232*100</f>
        <v>0</v>
      </c>
      <c r="AH178" s="441">
        <f>+'PE-3'!BF232*100</f>
        <v>0</v>
      </c>
      <c r="AI178" s="441">
        <f>+'PE-3'!BG232*100</f>
        <v>0</v>
      </c>
      <c r="AJ178" s="441">
        <f>+'PE-3'!BH232*100</f>
        <v>0</v>
      </c>
      <c r="AK178" s="441">
        <f>+'PE-3'!BI232*100</f>
        <v>0</v>
      </c>
      <c r="AL178" s="441">
        <f>+'PE-3'!BJ232*100</f>
        <v>0</v>
      </c>
      <c r="AM178" s="441">
        <f>+'PE-3'!BK232*100</f>
        <v>0</v>
      </c>
      <c r="AN178" s="441">
        <f>+'PE-3'!BL232*100</f>
        <v>0</v>
      </c>
      <c r="AO178" s="441">
        <f>+'PE-3'!BM232*100</f>
        <v>0</v>
      </c>
      <c r="AP178" s="441">
        <f>+'PE-3'!BN232*100</f>
        <v>0</v>
      </c>
      <c r="AQ178" s="441">
        <f>+'PE-3'!BO232*100</f>
        <v>0</v>
      </c>
      <c r="AR178" s="441">
        <f>+'PE-3'!BP232*100</f>
        <v>0</v>
      </c>
      <c r="AS178" s="441">
        <f>+'PE-3'!BQ232*100</f>
        <v>0</v>
      </c>
      <c r="AT178" s="441">
        <f>+'PE-3'!BR232*100</f>
        <v>0</v>
      </c>
      <c r="AU178" s="441">
        <f>+'PE-3'!BS232*100</f>
        <v>0</v>
      </c>
      <c r="AV178" s="441">
        <f>+'PE-3'!BT232*100</f>
        <v>0</v>
      </c>
      <c r="AW178" s="441">
        <f>+'PE-3'!BU232*100</f>
        <v>0</v>
      </c>
      <c r="AX178" s="441">
        <f>+'PE-3'!BV232*100</f>
        <v>0</v>
      </c>
      <c r="AY178" s="441">
        <f>+'PE-3'!BW232*100</f>
        <v>0</v>
      </c>
      <c r="AZ178" s="441">
        <f>+'PE-3'!BX232*100</f>
        <v>0</v>
      </c>
      <c r="BA178" s="441">
        <f>+'PE-3'!BY232*100</f>
        <v>0</v>
      </c>
      <c r="BB178" s="441">
        <f>+'PE-3'!BZ232*100</f>
        <v>0</v>
      </c>
      <c r="BC178" s="441">
        <f>+'PE-3'!CA232*100</f>
        <v>0</v>
      </c>
      <c r="BD178" s="441">
        <f>+'PE-3'!CB232*100</f>
        <v>0</v>
      </c>
      <c r="BE178" s="441">
        <f>+'PE-3'!CC232*100</f>
        <v>0</v>
      </c>
      <c r="BF178" s="441">
        <f>+'PE-3'!CD232*100</f>
        <v>0</v>
      </c>
      <c r="BG178" s="441">
        <f>+'PE-3'!CE232*100</f>
        <v>0</v>
      </c>
      <c r="BH178" s="441">
        <f>+'PE-3'!CF232*100</f>
        <v>0</v>
      </c>
      <c r="BI178" s="441">
        <f>+'PE-3'!CG232*100</f>
        <v>0</v>
      </c>
      <c r="BJ178" s="441">
        <f>+'PE-3'!CH232*100</f>
        <v>0</v>
      </c>
      <c r="BK178" s="441">
        <f>+'PE-3'!CI232*100</f>
        <v>0</v>
      </c>
    </row>
    <row r="179" spans="1:63">
      <c r="A179" s="423" t="str">
        <f>'R-sgp'!A179</f>
        <v/>
      </c>
      <c r="B179" s="423" t="str">
        <f>+'R-sgp'!B179</f>
        <v/>
      </c>
      <c r="C179" s="431" t="str">
        <f>+'R-sgp'!C179</f>
        <v/>
      </c>
      <c r="D179" s="441">
        <f>+'PE-3'!AB233*100</f>
        <v>0</v>
      </c>
      <c r="E179" s="441">
        <f>+'PE-3'!AC233*100</f>
        <v>0</v>
      </c>
      <c r="F179" s="441">
        <f>+'PE-3'!AD233*100</f>
        <v>0</v>
      </c>
      <c r="G179" s="441">
        <f>+'PE-3'!AE233*100</f>
        <v>0</v>
      </c>
      <c r="H179" s="441">
        <f>+'PE-3'!AF233*100</f>
        <v>0</v>
      </c>
      <c r="I179" s="441">
        <f>+'PE-3'!AG233*100</f>
        <v>0</v>
      </c>
      <c r="J179" s="441">
        <f>+'PE-3'!AH233*100</f>
        <v>0</v>
      </c>
      <c r="K179" s="441">
        <f>+'PE-3'!AI233*100</f>
        <v>0</v>
      </c>
      <c r="L179" s="441">
        <f>+'PE-3'!AJ233*100</f>
        <v>0</v>
      </c>
      <c r="M179" s="441">
        <f>+'PE-3'!AK233*100</f>
        <v>0</v>
      </c>
      <c r="N179" s="441">
        <f>+'PE-3'!AL233*100</f>
        <v>0</v>
      </c>
      <c r="O179" s="441">
        <f>+'PE-3'!AM233*100</f>
        <v>0</v>
      </c>
      <c r="P179" s="441">
        <f>+'PE-3'!AN233*100</f>
        <v>0</v>
      </c>
      <c r="Q179" s="441">
        <f>+'PE-3'!AO233*100</f>
        <v>0</v>
      </c>
      <c r="R179" s="441">
        <f>+'PE-3'!AP233*100</f>
        <v>0</v>
      </c>
      <c r="S179" s="441">
        <f>+'PE-3'!AQ233*100</f>
        <v>0</v>
      </c>
      <c r="T179" s="441">
        <f>+'PE-3'!AR233*100</f>
        <v>0</v>
      </c>
      <c r="U179" s="441">
        <f>+'PE-3'!AS233*100</f>
        <v>0</v>
      </c>
      <c r="V179" s="441">
        <f>+'PE-3'!AT233*100</f>
        <v>0</v>
      </c>
      <c r="W179" s="441">
        <f>+'PE-3'!AU233*100</f>
        <v>0</v>
      </c>
      <c r="X179" s="441">
        <f>+'PE-3'!AV233*100</f>
        <v>0</v>
      </c>
      <c r="Y179" s="441">
        <f>+'PE-3'!AW233*100</f>
        <v>0</v>
      </c>
      <c r="Z179" s="441">
        <f>+'PE-3'!AX233*100</f>
        <v>0</v>
      </c>
      <c r="AA179" s="441">
        <f>+'PE-3'!AY233*100</f>
        <v>0</v>
      </c>
      <c r="AB179" s="441">
        <f>+'PE-3'!AZ233*100</f>
        <v>0</v>
      </c>
      <c r="AC179" s="441">
        <f>+'PE-3'!BA233*100</f>
        <v>0</v>
      </c>
      <c r="AD179" s="441">
        <f>+'PE-3'!BB233*100</f>
        <v>0</v>
      </c>
      <c r="AE179" s="441">
        <f>+'PE-3'!BC233*100</f>
        <v>0</v>
      </c>
      <c r="AF179" s="441">
        <f>+'PE-3'!BD233*100</f>
        <v>0</v>
      </c>
      <c r="AG179" s="441">
        <f>+'PE-3'!BE233*100</f>
        <v>0</v>
      </c>
      <c r="AH179" s="441">
        <f>+'PE-3'!BF233*100</f>
        <v>0</v>
      </c>
      <c r="AI179" s="441">
        <f>+'PE-3'!BG233*100</f>
        <v>0</v>
      </c>
      <c r="AJ179" s="441">
        <f>+'PE-3'!BH233*100</f>
        <v>0</v>
      </c>
      <c r="AK179" s="441">
        <f>+'PE-3'!BI233*100</f>
        <v>0</v>
      </c>
      <c r="AL179" s="441">
        <f>+'PE-3'!BJ233*100</f>
        <v>0</v>
      </c>
      <c r="AM179" s="441">
        <f>+'PE-3'!BK233*100</f>
        <v>0</v>
      </c>
      <c r="AN179" s="441">
        <f>+'PE-3'!BL233*100</f>
        <v>0</v>
      </c>
      <c r="AO179" s="441">
        <f>+'PE-3'!BM233*100</f>
        <v>0</v>
      </c>
      <c r="AP179" s="441">
        <f>+'PE-3'!BN233*100</f>
        <v>0</v>
      </c>
      <c r="AQ179" s="441">
        <f>+'PE-3'!BO233*100</f>
        <v>0</v>
      </c>
      <c r="AR179" s="441">
        <f>+'PE-3'!BP233*100</f>
        <v>0</v>
      </c>
      <c r="AS179" s="441">
        <f>+'PE-3'!BQ233*100</f>
        <v>0</v>
      </c>
      <c r="AT179" s="441">
        <f>+'PE-3'!BR233*100</f>
        <v>0</v>
      </c>
      <c r="AU179" s="441">
        <f>+'PE-3'!BS233*100</f>
        <v>0</v>
      </c>
      <c r="AV179" s="441">
        <f>+'PE-3'!BT233*100</f>
        <v>0</v>
      </c>
      <c r="AW179" s="441">
        <f>+'PE-3'!BU233*100</f>
        <v>0</v>
      </c>
      <c r="AX179" s="441">
        <f>+'PE-3'!BV233*100</f>
        <v>0</v>
      </c>
      <c r="AY179" s="441">
        <f>+'PE-3'!BW233*100</f>
        <v>0</v>
      </c>
      <c r="AZ179" s="441">
        <f>+'PE-3'!BX233*100</f>
        <v>0</v>
      </c>
      <c r="BA179" s="441">
        <f>+'PE-3'!BY233*100</f>
        <v>0</v>
      </c>
      <c r="BB179" s="441">
        <f>+'PE-3'!BZ233*100</f>
        <v>0</v>
      </c>
      <c r="BC179" s="441">
        <f>+'PE-3'!CA233*100</f>
        <v>0</v>
      </c>
      <c r="BD179" s="441">
        <f>+'PE-3'!CB233*100</f>
        <v>0</v>
      </c>
      <c r="BE179" s="441">
        <f>+'PE-3'!CC233*100</f>
        <v>0</v>
      </c>
      <c r="BF179" s="441">
        <f>+'PE-3'!CD233*100</f>
        <v>0</v>
      </c>
      <c r="BG179" s="441">
        <f>+'PE-3'!CE233*100</f>
        <v>0</v>
      </c>
      <c r="BH179" s="441">
        <f>+'PE-3'!CF233*100</f>
        <v>0</v>
      </c>
      <c r="BI179" s="441">
        <f>+'PE-3'!CG233*100</f>
        <v>0</v>
      </c>
      <c r="BJ179" s="441">
        <f>+'PE-3'!CH233*100</f>
        <v>0</v>
      </c>
      <c r="BK179" s="441">
        <f>+'PE-3'!CI233*100</f>
        <v>0</v>
      </c>
    </row>
    <row r="180" spans="1:63">
      <c r="A180" s="423" t="str">
        <f>'R-sgp'!A180</f>
        <v/>
      </c>
      <c r="B180" s="423" t="str">
        <f>+'R-sgp'!B180</f>
        <v/>
      </c>
      <c r="C180" s="431" t="str">
        <f>+'R-sgp'!C180</f>
        <v/>
      </c>
      <c r="D180" s="441">
        <f>+'PE-3'!AB234*100</f>
        <v>0</v>
      </c>
      <c r="E180" s="441">
        <f>+'PE-3'!AC234*100</f>
        <v>0</v>
      </c>
      <c r="F180" s="441">
        <f>+'PE-3'!AD234*100</f>
        <v>0</v>
      </c>
      <c r="G180" s="441">
        <f>+'PE-3'!AE234*100</f>
        <v>0</v>
      </c>
      <c r="H180" s="441">
        <f>+'PE-3'!AF234*100</f>
        <v>0</v>
      </c>
      <c r="I180" s="441">
        <f>+'PE-3'!AG234*100</f>
        <v>0</v>
      </c>
      <c r="J180" s="441">
        <f>+'PE-3'!AH234*100</f>
        <v>0</v>
      </c>
      <c r="K180" s="441">
        <f>+'PE-3'!AI234*100</f>
        <v>0</v>
      </c>
      <c r="L180" s="441">
        <f>+'PE-3'!AJ234*100</f>
        <v>0</v>
      </c>
      <c r="M180" s="441">
        <f>+'PE-3'!AK234*100</f>
        <v>0</v>
      </c>
      <c r="N180" s="441">
        <f>+'PE-3'!AL234*100</f>
        <v>0</v>
      </c>
      <c r="O180" s="441">
        <f>+'PE-3'!AM234*100</f>
        <v>0</v>
      </c>
      <c r="P180" s="441">
        <f>+'PE-3'!AN234*100</f>
        <v>0</v>
      </c>
      <c r="Q180" s="441">
        <f>+'PE-3'!AO234*100</f>
        <v>0</v>
      </c>
      <c r="R180" s="441">
        <f>+'PE-3'!AP234*100</f>
        <v>0</v>
      </c>
      <c r="S180" s="441">
        <f>+'PE-3'!AQ234*100</f>
        <v>0</v>
      </c>
      <c r="T180" s="441">
        <f>+'PE-3'!AR234*100</f>
        <v>0</v>
      </c>
      <c r="U180" s="441">
        <f>+'PE-3'!AS234*100</f>
        <v>0</v>
      </c>
      <c r="V180" s="441">
        <f>+'PE-3'!AT234*100</f>
        <v>0</v>
      </c>
      <c r="W180" s="441">
        <f>+'PE-3'!AU234*100</f>
        <v>0</v>
      </c>
      <c r="X180" s="441">
        <f>+'PE-3'!AV234*100</f>
        <v>0</v>
      </c>
      <c r="Y180" s="441">
        <f>+'PE-3'!AW234*100</f>
        <v>0</v>
      </c>
      <c r="Z180" s="441">
        <f>+'PE-3'!AX234*100</f>
        <v>0</v>
      </c>
      <c r="AA180" s="441">
        <f>+'PE-3'!AY234*100</f>
        <v>0</v>
      </c>
      <c r="AB180" s="441">
        <f>+'PE-3'!AZ234*100</f>
        <v>0</v>
      </c>
      <c r="AC180" s="441">
        <f>+'PE-3'!BA234*100</f>
        <v>0</v>
      </c>
      <c r="AD180" s="441">
        <f>+'PE-3'!BB234*100</f>
        <v>0</v>
      </c>
      <c r="AE180" s="441">
        <f>+'PE-3'!BC234*100</f>
        <v>0</v>
      </c>
      <c r="AF180" s="441">
        <f>+'PE-3'!BD234*100</f>
        <v>0</v>
      </c>
      <c r="AG180" s="441">
        <f>+'PE-3'!BE234*100</f>
        <v>0</v>
      </c>
      <c r="AH180" s="441">
        <f>+'PE-3'!BF234*100</f>
        <v>0</v>
      </c>
      <c r="AI180" s="441">
        <f>+'PE-3'!BG234*100</f>
        <v>0</v>
      </c>
      <c r="AJ180" s="441">
        <f>+'PE-3'!BH234*100</f>
        <v>0</v>
      </c>
      <c r="AK180" s="441">
        <f>+'PE-3'!BI234*100</f>
        <v>0</v>
      </c>
      <c r="AL180" s="441">
        <f>+'PE-3'!BJ234*100</f>
        <v>0</v>
      </c>
      <c r="AM180" s="441">
        <f>+'PE-3'!BK234*100</f>
        <v>0</v>
      </c>
      <c r="AN180" s="441">
        <f>+'PE-3'!BL234*100</f>
        <v>0</v>
      </c>
      <c r="AO180" s="441">
        <f>+'PE-3'!BM234*100</f>
        <v>0</v>
      </c>
      <c r="AP180" s="441">
        <f>+'PE-3'!BN234*100</f>
        <v>0</v>
      </c>
      <c r="AQ180" s="441">
        <f>+'PE-3'!BO234*100</f>
        <v>0</v>
      </c>
      <c r="AR180" s="441">
        <f>+'PE-3'!BP234*100</f>
        <v>0</v>
      </c>
      <c r="AS180" s="441">
        <f>+'PE-3'!BQ234*100</f>
        <v>0</v>
      </c>
      <c r="AT180" s="441">
        <f>+'PE-3'!BR234*100</f>
        <v>0</v>
      </c>
      <c r="AU180" s="441">
        <f>+'PE-3'!BS234*100</f>
        <v>0</v>
      </c>
      <c r="AV180" s="441">
        <f>+'PE-3'!BT234*100</f>
        <v>0</v>
      </c>
      <c r="AW180" s="441">
        <f>+'PE-3'!BU234*100</f>
        <v>0</v>
      </c>
      <c r="AX180" s="441">
        <f>+'PE-3'!BV234*100</f>
        <v>0</v>
      </c>
      <c r="AY180" s="441">
        <f>+'PE-3'!BW234*100</f>
        <v>0</v>
      </c>
      <c r="AZ180" s="441">
        <f>+'PE-3'!BX234*100</f>
        <v>0</v>
      </c>
      <c r="BA180" s="441">
        <f>+'PE-3'!BY234*100</f>
        <v>0</v>
      </c>
      <c r="BB180" s="441">
        <f>+'PE-3'!BZ234*100</f>
        <v>0</v>
      </c>
      <c r="BC180" s="441">
        <f>+'PE-3'!CA234*100</f>
        <v>0</v>
      </c>
      <c r="BD180" s="441">
        <f>+'PE-3'!CB234*100</f>
        <v>0</v>
      </c>
      <c r="BE180" s="441">
        <f>+'PE-3'!CC234*100</f>
        <v>0</v>
      </c>
      <c r="BF180" s="441">
        <f>+'PE-3'!CD234*100</f>
        <v>0</v>
      </c>
      <c r="BG180" s="441">
        <f>+'PE-3'!CE234*100</f>
        <v>0</v>
      </c>
      <c r="BH180" s="441">
        <f>+'PE-3'!CF234*100</f>
        <v>0</v>
      </c>
      <c r="BI180" s="441">
        <f>+'PE-3'!CG234*100</f>
        <v>0</v>
      </c>
      <c r="BJ180" s="441">
        <f>+'PE-3'!CH234*100</f>
        <v>0</v>
      </c>
      <c r="BK180" s="441">
        <f>+'PE-3'!CI234*100</f>
        <v>0</v>
      </c>
    </row>
    <row r="181" spans="1:63">
      <c r="A181" s="423" t="str">
        <f>'R-sgp'!A181</f>
        <v/>
      </c>
      <c r="B181" s="423" t="str">
        <f>+'R-sgp'!B181</f>
        <v/>
      </c>
      <c r="C181" s="431" t="str">
        <f>+'R-sgp'!C181</f>
        <v/>
      </c>
      <c r="D181" s="441">
        <f>+'PE-3'!AB235*100</f>
        <v>0</v>
      </c>
      <c r="E181" s="441">
        <f>+'PE-3'!AC235*100</f>
        <v>0</v>
      </c>
      <c r="F181" s="441">
        <f>+'PE-3'!AD235*100</f>
        <v>0</v>
      </c>
      <c r="G181" s="441">
        <f>+'PE-3'!AE235*100</f>
        <v>0</v>
      </c>
      <c r="H181" s="441">
        <f>+'PE-3'!AF235*100</f>
        <v>0</v>
      </c>
      <c r="I181" s="441">
        <f>+'PE-3'!AG235*100</f>
        <v>0</v>
      </c>
      <c r="J181" s="441">
        <f>+'PE-3'!AH235*100</f>
        <v>0</v>
      </c>
      <c r="K181" s="441">
        <f>+'PE-3'!AI235*100</f>
        <v>0</v>
      </c>
      <c r="L181" s="441">
        <f>+'PE-3'!AJ235*100</f>
        <v>0</v>
      </c>
      <c r="M181" s="441">
        <f>+'PE-3'!AK235*100</f>
        <v>0</v>
      </c>
      <c r="N181" s="441">
        <f>+'PE-3'!AL235*100</f>
        <v>0</v>
      </c>
      <c r="O181" s="441">
        <f>+'PE-3'!AM235*100</f>
        <v>0</v>
      </c>
      <c r="P181" s="441">
        <f>+'PE-3'!AN235*100</f>
        <v>0</v>
      </c>
      <c r="Q181" s="441">
        <f>+'PE-3'!AO235*100</f>
        <v>0</v>
      </c>
      <c r="R181" s="441">
        <f>+'PE-3'!AP235*100</f>
        <v>0</v>
      </c>
      <c r="S181" s="441">
        <f>+'PE-3'!AQ235*100</f>
        <v>0</v>
      </c>
      <c r="T181" s="441">
        <f>+'PE-3'!AR235*100</f>
        <v>0</v>
      </c>
      <c r="U181" s="441">
        <f>+'PE-3'!AS235*100</f>
        <v>0</v>
      </c>
      <c r="V181" s="441">
        <f>+'PE-3'!AT235*100</f>
        <v>0</v>
      </c>
      <c r="W181" s="441">
        <f>+'PE-3'!AU235*100</f>
        <v>0</v>
      </c>
      <c r="X181" s="441">
        <f>+'PE-3'!AV235*100</f>
        <v>0</v>
      </c>
      <c r="Y181" s="441">
        <f>+'PE-3'!AW235*100</f>
        <v>0</v>
      </c>
      <c r="Z181" s="441">
        <f>+'PE-3'!AX235*100</f>
        <v>0</v>
      </c>
      <c r="AA181" s="441">
        <f>+'PE-3'!AY235*100</f>
        <v>0</v>
      </c>
      <c r="AB181" s="441">
        <f>+'PE-3'!AZ235*100</f>
        <v>0</v>
      </c>
      <c r="AC181" s="441">
        <f>+'PE-3'!BA235*100</f>
        <v>0</v>
      </c>
      <c r="AD181" s="441">
        <f>+'PE-3'!BB235*100</f>
        <v>0</v>
      </c>
      <c r="AE181" s="441">
        <f>+'PE-3'!BC235*100</f>
        <v>0</v>
      </c>
      <c r="AF181" s="441">
        <f>+'PE-3'!BD235*100</f>
        <v>0</v>
      </c>
      <c r="AG181" s="441">
        <f>+'PE-3'!BE235*100</f>
        <v>0</v>
      </c>
      <c r="AH181" s="441">
        <f>+'PE-3'!BF235*100</f>
        <v>0</v>
      </c>
      <c r="AI181" s="441">
        <f>+'PE-3'!BG235*100</f>
        <v>0</v>
      </c>
      <c r="AJ181" s="441">
        <f>+'PE-3'!BH235*100</f>
        <v>0</v>
      </c>
      <c r="AK181" s="441">
        <f>+'PE-3'!BI235*100</f>
        <v>0</v>
      </c>
      <c r="AL181" s="441">
        <f>+'PE-3'!BJ235*100</f>
        <v>0</v>
      </c>
      <c r="AM181" s="441">
        <f>+'PE-3'!BK235*100</f>
        <v>0</v>
      </c>
      <c r="AN181" s="441">
        <f>+'PE-3'!BL235*100</f>
        <v>0</v>
      </c>
      <c r="AO181" s="441">
        <f>+'PE-3'!BM235*100</f>
        <v>0</v>
      </c>
      <c r="AP181" s="441">
        <f>+'PE-3'!BN235*100</f>
        <v>0</v>
      </c>
      <c r="AQ181" s="441">
        <f>+'PE-3'!BO235*100</f>
        <v>0</v>
      </c>
      <c r="AR181" s="441">
        <f>+'PE-3'!BP235*100</f>
        <v>0</v>
      </c>
      <c r="AS181" s="441">
        <f>+'PE-3'!BQ235*100</f>
        <v>0</v>
      </c>
      <c r="AT181" s="441">
        <f>+'PE-3'!BR235*100</f>
        <v>0</v>
      </c>
      <c r="AU181" s="441">
        <f>+'PE-3'!BS235*100</f>
        <v>0</v>
      </c>
      <c r="AV181" s="441">
        <f>+'PE-3'!BT235*100</f>
        <v>0</v>
      </c>
      <c r="AW181" s="441">
        <f>+'PE-3'!BU235*100</f>
        <v>0</v>
      </c>
      <c r="AX181" s="441">
        <f>+'PE-3'!BV235*100</f>
        <v>0</v>
      </c>
      <c r="AY181" s="441">
        <f>+'PE-3'!BW235*100</f>
        <v>0</v>
      </c>
      <c r="AZ181" s="441">
        <f>+'PE-3'!BX235*100</f>
        <v>0</v>
      </c>
      <c r="BA181" s="441">
        <f>+'PE-3'!BY235*100</f>
        <v>0</v>
      </c>
      <c r="BB181" s="441">
        <f>+'PE-3'!BZ235*100</f>
        <v>0</v>
      </c>
      <c r="BC181" s="441">
        <f>+'PE-3'!CA235*100</f>
        <v>0</v>
      </c>
      <c r="BD181" s="441">
        <f>+'PE-3'!CB235*100</f>
        <v>0</v>
      </c>
      <c r="BE181" s="441">
        <f>+'PE-3'!CC235*100</f>
        <v>0</v>
      </c>
      <c r="BF181" s="441">
        <f>+'PE-3'!CD235*100</f>
        <v>0</v>
      </c>
      <c r="BG181" s="441">
        <f>+'PE-3'!CE235*100</f>
        <v>0</v>
      </c>
      <c r="BH181" s="441">
        <f>+'PE-3'!CF235*100</f>
        <v>0</v>
      </c>
      <c r="BI181" s="441">
        <f>+'PE-3'!CG235*100</f>
        <v>0</v>
      </c>
      <c r="BJ181" s="441">
        <f>+'PE-3'!CH235*100</f>
        <v>0</v>
      </c>
      <c r="BK181" s="441">
        <f>+'PE-3'!CI235*100</f>
        <v>0</v>
      </c>
    </row>
    <row r="182" spans="1:63">
      <c r="A182" s="423" t="str">
        <f>'R-sgp'!A182</f>
        <v/>
      </c>
      <c r="B182" s="423" t="str">
        <f>+'R-sgp'!B182</f>
        <v/>
      </c>
      <c r="C182" s="431" t="str">
        <f>+'R-sgp'!C182</f>
        <v/>
      </c>
      <c r="D182" s="441">
        <f>+'PE-3'!AB236*100</f>
        <v>0</v>
      </c>
      <c r="E182" s="441">
        <f>+'PE-3'!AC236*100</f>
        <v>0</v>
      </c>
      <c r="F182" s="441">
        <f>+'PE-3'!AD236*100</f>
        <v>0</v>
      </c>
      <c r="G182" s="441">
        <f>+'PE-3'!AE236*100</f>
        <v>0</v>
      </c>
      <c r="H182" s="441">
        <f>+'PE-3'!AF236*100</f>
        <v>0</v>
      </c>
      <c r="I182" s="441">
        <f>+'PE-3'!AG236*100</f>
        <v>0</v>
      </c>
      <c r="J182" s="441">
        <f>+'PE-3'!AH236*100</f>
        <v>0</v>
      </c>
      <c r="K182" s="441">
        <f>+'PE-3'!AI236*100</f>
        <v>0</v>
      </c>
      <c r="L182" s="441">
        <f>+'PE-3'!AJ236*100</f>
        <v>0</v>
      </c>
      <c r="M182" s="441">
        <f>+'PE-3'!AK236*100</f>
        <v>0</v>
      </c>
      <c r="N182" s="441">
        <f>+'PE-3'!AL236*100</f>
        <v>0</v>
      </c>
      <c r="O182" s="441">
        <f>+'PE-3'!AM236*100</f>
        <v>0</v>
      </c>
      <c r="P182" s="441">
        <f>+'PE-3'!AN236*100</f>
        <v>0</v>
      </c>
      <c r="Q182" s="441">
        <f>+'PE-3'!AO236*100</f>
        <v>0</v>
      </c>
      <c r="R182" s="441">
        <f>+'PE-3'!AP236*100</f>
        <v>0</v>
      </c>
      <c r="S182" s="441">
        <f>+'PE-3'!AQ236*100</f>
        <v>0</v>
      </c>
      <c r="T182" s="441">
        <f>+'PE-3'!AR236*100</f>
        <v>0</v>
      </c>
      <c r="U182" s="441">
        <f>+'PE-3'!AS236*100</f>
        <v>0</v>
      </c>
      <c r="V182" s="441">
        <f>+'PE-3'!AT236*100</f>
        <v>0</v>
      </c>
      <c r="W182" s="441">
        <f>+'PE-3'!AU236*100</f>
        <v>0</v>
      </c>
      <c r="X182" s="441">
        <f>+'PE-3'!AV236*100</f>
        <v>0</v>
      </c>
      <c r="Y182" s="441">
        <f>+'PE-3'!AW236*100</f>
        <v>0</v>
      </c>
      <c r="Z182" s="441">
        <f>+'PE-3'!AX236*100</f>
        <v>0</v>
      </c>
      <c r="AA182" s="441">
        <f>+'PE-3'!AY236*100</f>
        <v>0</v>
      </c>
      <c r="AB182" s="441">
        <f>+'PE-3'!AZ236*100</f>
        <v>0</v>
      </c>
      <c r="AC182" s="441">
        <f>+'PE-3'!BA236*100</f>
        <v>0</v>
      </c>
      <c r="AD182" s="441">
        <f>+'PE-3'!BB236*100</f>
        <v>0</v>
      </c>
      <c r="AE182" s="441">
        <f>+'PE-3'!BC236*100</f>
        <v>0</v>
      </c>
      <c r="AF182" s="441">
        <f>+'PE-3'!BD236*100</f>
        <v>0</v>
      </c>
      <c r="AG182" s="441">
        <f>+'PE-3'!BE236*100</f>
        <v>0</v>
      </c>
      <c r="AH182" s="441">
        <f>+'PE-3'!BF236*100</f>
        <v>0</v>
      </c>
      <c r="AI182" s="441">
        <f>+'PE-3'!BG236*100</f>
        <v>0</v>
      </c>
      <c r="AJ182" s="441">
        <f>+'PE-3'!BH236*100</f>
        <v>0</v>
      </c>
      <c r="AK182" s="441">
        <f>+'PE-3'!BI236*100</f>
        <v>0</v>
      </c>
      <c r="AL182" s="441">
        <f>+'PE-3'!BJ236*100</f>
        <v>0</v>
      </c>
      <c r="AM182" s="441">
        <f>+'PE-3'!BK236*100</f>
        <v>0</v>
      </c>
      <c r="AN182" s="441">
        <f>+'PE-3'!BL236*100</f>
        <v>0</v>
      </c>
      <c r="AO182" s="441">
        <f>+'PE-3'!BM236*100</f>
        <v>0</v>
      </c>
      <c r="AP182" s="441">
        <f>+'PE-3'!BN236*100</f>
        <v>0</v>
      </c>
      <c r="AQ182" s="441">
        <f>+'PE-3'!BO236*100</f>
        <v>0</v>
      </c>
      <c r="AR182" s="441">
        <f>+'PE-3'!BP236*100</f>
        <v>0</v>
      </c>
      <c r="AS182" s="441">
        <f>+'PE-3'!BQ236*100</f>
        <v>0</v>
      </c>
      <c r="AT182" s="441">
        <f>+'PE-3'!BR236*100</f>
        <v>0</v>
      </c>
      <c r="AU182" s="441">
        <f>+'PE-3'!BS236*100</f>
        <v>0</v>
      </c>
      <c r="AV182" s="441">
        <f>+'PE-3'!BT236*100</f>
        <v>0</v>
      </c>
      <c r="AW182" s="441">
        <f>+'PE-3'!BU236*100</f>
        <v>0</v>
      </c>
      <c r="AX182" s="441">
        <f>+'PE-3'!BV236*100</f>
        <v>0</v>
      </c>
      <c r="AY182" s="441">
        <f>+'PE-3'!BW236*100</f>
        <v>0</v>
      </c>
      <c r="AZ182" s="441">
        <f>+'PE-3'!BX236*100</f>
        <v>0</v>
      </c>
      <c r="BA182" s="441">
        <f>+'PE-3'!BY236*100</f>
        <v>0</v>
      </c>
      <c r="BB182" s="441">
        <f>+'PE-3'!BZ236*100</f>
        <v>0</v>
      </c>
      <c r="BC182" s="441">
        <f>+'PE-3'!CA236*100</f>
        <v>0</v>
      </c>
      <c r="BD182" s="441">
        <f>+'PE-3'!CB236*100</f>
        <v>0</v>
      </c>
      <c r="BE182" s="441">
        <f>+'PE-3'!CC236*100</f>
        <v>0</v>
      </c>
      <c r="BF182" s="441">
        <f>+'PE-3'!CD236*100</f>
        <v>0</v>
      </c>
      <c r="BG182" s="441">
        <f>+'PE-3'!CE236*100</f>
        <v>0</v>
      </c>
      <c r="BH182" s="441">
        <f>+'PE-3'!CF236*100</f>
        <v>0</v>
      </c>
      <c r="BI182" s="441">
        <f>+'PE-3'!CG236*100</f>
        <v>0</v>
      </c>
      <c r="BJ182" s="441">
        <f>+'PE-3'!CH236*100</f>
        <v>0</v>
      </c>
      <c r="BK182" s="441">
        <f>+'PE-3'!CI236*100</f>
        <v>0</v>
      </c>
    </row>
    <row r="183" spans="1:63">
      <c r="A183" s="423" t="str">
        <f>'R-sgp'!A183</f>
        <v/>
      </c>
      <c r="B183" s="423" t="str">
        <f>+'R-sgp'!B183</f>
        <v/>
      </c>
      <c r="C183" s="431" t="str">
        <f>+'R-sgp'!C183</f>
        <v/>
      </c>
      <c r="D183" s="441">
        <f>+'PE-3'!AB237*100</f>
        <v>0</v>
      </c>
      <c r="E183" s="441">
        <f>+'PE-3'!AC237*100</f>
        <v>0</v>
      </c>
      <c r="F183" s="441">
        <f>+'PE-3'!AD237*100</f>
        <v>0</v>
      </c>
      <c r="G183" s="441">
        <f>+'PE-3'!AE237*100</f>
        <v>0</v>
      </c>
      <c r="H183" s="441">
        <f>+'PE-3'!AF237*100</f>
        <v>0</v>
      </c>
      <c r="I183" s="441">
        <f>+'PE-3'!AG237*100</f>
        <v>0</v>
      </c>
      <c r="J183" s="441">
        <f>+'PE-3'!AH237*100</f>
        <v>0</v>
      </c>
      <c r="K183" s="441">
        <f>+'PE-3'!AI237*100</f>
        <v>0</v>
      </c>
      <c r="L183" s="441">
        <f>+'PE-3'!AJ237*100</f>
        <v>0</v>
      </c>
      <c r="M183" s="441">
        <f>+'PE-3'!AK237*100</f>
        <v>0</v>
      </c>
      <c r="N183" s="441">
        <f>+'PE-3'!AL237*100</f>
        <v>0</v>
      </c>
      <c r="O183" s="441">
        <f>+'PE-3'!AM237*100</f>
        <v>0</v>
      </c>
      <c r="P183" s="441">
        <f>+'PE-3'!AN237*100</f>
        <v>0</v>
      </c>
      <c r="Q183" s="441">
        <f>+'PE-3'!AO237*100</f>
        <v>0</v>
      </c>
      <c r="R183" s="441">
        <f>+'PE-3'!AP237*100</f>
        <v>0</v>
      </c>
      <c r="S183" s="441">
        <f>+'PE-3'!AQ237*100</f>
        <v>0</v>
      </c>
      <c r="T183" s="441">
        <f>+'PE-3'!AR237*100</f>
        <v>0</v>
      </c>
      <c r="U183" s="441">
        <f>+'PE-3'!AS237*100</f>
        <v>0</v>
      </c>
      <c r="V183" s="441">
        <f>+'PE-3'!AT237*100</f>
        <v>0</v>
      </c>
      <c r="W183" s="441">
        <f>+'PE-3'!AU237*100</f>
        <v>0</v>
      </c>
      <c r="X183" s="441">
        <f>+'PE-3'!AV237*100</f>
        <v>0</v>
      </c>
      <c r="Y183" s="441">
        <f>+'PE-3'!AW237*100</f>
        <v>0</v>
      </c>
      <c r="Z183" s="441">
        <f>+'PE-3'!AX237*100</f>
        <v>0</v>
      </c>
      <c r="AA183" s="441">
        <f>+'PE-3'!AY237*100</f>
        <v>0</v>
      </c>
      <c r="AB183" s="441">
        <f>+'PE-3'!AZ237*100</f>
        <v>0</v>
      </c>
      <c r="AC183" s="441">
        <f>+'PE-3'!BA237*100</f>
        <v>0</v>
      </c>
      <c r="AD183" s="441">
        <f>+'PE-3'!BB237*100</f>
        <v>0</v>
      </c>
      <c r="AE183" s="441">
        <f>+'PE-3'!BC237*100</f>
        <v>0</v>
      </c>
      <c r="AF183" s="441">
        <f>+'PE-3'!BD237*100</f>
        <v>0</v>
      </c>
      <c r="AG183" s="441">
        <f>+'PE-3'!BE237*100</f>
        <v>0</v>
      </c>
      <c r="AH183" s="441">
        <f>+'PE-3'!BF237*100</f>
        <v>0</v>
      </c>
      <c r="AI183" s="441">
        <f>+'PE-3'!BG237*100</f>
        <v>0</v>
      </c>
      <c r="AJ183" s="441">
        <f>+'PE-3'!BH237*100</f>
        <v>0</v>
      </c>
      <c r="AK183" s="441">
        <f>+'PE-3'!BI237*100</f>
        <v>0</v>
      </c>
      <c r="AL183" s="441">
        <f>+'PE-3'!BJ237*100</f>
        <v>0</v>
      </c>
      <c r="AM183" s="441">
        <f>+'PE-3'!BK237*100</f>
        <v>0</v>
      </c>
      <c r="AN183" s="441">
        <f>+'PE-3'!BL237*100</f>
        <v>0</v>
      </c>
      <c r="AO183" s="441">
        <f>+'PE-3'!BM237*100</f>
        <v>0</v>
      </c>
      <c r="AP183" s="441">
        <f>+'PE-3'!BN237*100</f>
        <v>0</v>
      </c>
      <c r="AQ183" s="441">
        <f>+'PE-3'!BO237*100</f>
        <v>0</v>
      </c>
      <c r="AR183" s="441">
        <f>+'PE-3'!BP237*100</f>
        <v>0</v>
      </c>
      <c r="AS183" s="441">
        <f>+'PE-3'!BQ237*100</f>
        <v>0</v>
      </c>
      <c r="AT183" s="441">
        <f>+'PE-3'!BR237*100</f>
        <v>0</v>
      </c>
      <c r="AU183" s="441">
        <f>+'PE-3'!BS237*100</f>
        <v>0</v>
      </c>
      <c r="AV183" s="441">
        <f>+'PE-3'!BT237*100</f>
        <v>0</v>
      </c>
      <c r="AW183" s="441">
        <f>+'PE-3'!BU237*100</f>
        <v>0</v>
      </c>
      <c r="AX183" s="441">
        <f>+'PE-3'!BV237*100</f>
        <v>0</v>
      </c>
      <c r="AY183" s="441">
        <f>+'PE-3'!BW237*100</f>
        <v>0</v>
      </c>
      <c r="AZ183" s="441">
        <f>+'PE-3'!BX237*100</f>
        <v>0</v>
      </c>
      <c r="BA183" s="441">
        <f>+'PE-3'!BY237*100</f>
        <v>0</v>
      </c>
      <c r="BB183" s="441">
        <f>+'PE-3'!BZ237*100</f>
        <v>0</v>
      </c>
      <c r="BC183" s="441">
        <f>+'PE-3'!CA237*100</f>
        <v>0</v>
      </c>
      <c r="BD183" s="441">
        <f>+'PE-3'!CB237*100</f>
        <v>0</v>
      </c>
      <c r="BE183" s="441">
        <f>+'PE-3'!CC237*100</f>
        <v>0</v>
      </c>
      <c r="BF183" s="441">
        <f>+'PE-3'!CD237*100</f>
        <v>0</v>
      </c>
      <c r="BG183" s="441">
        <f>+'PE-3'!CE237*100</f>
        <v>0</v>
      </c>
      <c r="BH183" s="441">
        <f>+'PE-3'!CF237*100</f>
        <v>0</v>
      </c>
      <c r="BI183" s="441">
        <f>+'PE-3'!CG237*100</f>
        <v>0</v>
      </c>
      <c r="BJ183" s="441">
        <f>+'PE-3'!CH237*100</f>
        <v>0</v>
      </c>
      <c r="BK183" s="441">
        <f>+'PE-3'!CI237*100</f>
        <v>0</v>
      </c>
    </row>
    <row r="184" spans="1:63">
      <c r="A184" s="423" t="str">
        <f>'R-sgp'!A184</f>
        <v/>
      </c>
      <c r="B184" s="423" t="str">
        <f>+'R-sgp'!B184</f>
        <v/>
      </c>
      <c r="C184" s="431" t="str">
        <f>+'R-sgp'!C184</f>
        <v/>
      </c>
      <c r="D184" s="441">
        <f>+'PE-3'!AB238*100</f>
        <v>0</v>
      </c>
      <c r="E184" s="441">
        <f>+'PE-3'!AC238*100</f>
        <v>0</v>
      </c>
      <c r="F184" s="441">
        <f>+'PE-3'!AD238*100</f>
        <v>0</v>
      </c>
      <c r="G184" s="441">
        <f>+'PE-3'!AE238*100</f>
        <v>0</v>
      </c>
      <c r="H184" s="441">
        <f>+'PE-3'!AF238*100</f>
        <v>0</v>
      </c>
      <c r="I184" s="441">
        <f>+'PE-3'!AG238*100</f>
        <v>0</v>
      </c>
      <c r="J184" s="441">
        <f>+'PE-3'!AH238*100</f>
        <v>0</v>
      </c>
      <c r="K184" s="441">
        <f>+'PE-3'!AI238*100</f>
        <v>0</v>
      </c>
      <c r="L184" s="441">
        <f>+'PE-3'!AJ238*100</f>
        <v>0</v>
      </c>
      <c r="M184" s="441">
        <f>+'PE-3'!AK238*100</f>
        <v>0</v>
      </c>
      <c r="N184" s="441">
        <f>+'PE-3'!AL238*100</f>
        <v>0</v>
      </c>
      <c r="O184" s="441">
        <f>+'PE-3'!AM238*100</f>
        <v>0</v>
      </c>
      <c r="P184" s="441">
        <f>+'PE-3'!AN238*100</f>
        <v>0</v>
      </c>
      <c r="Q184" s="441">
        <f>+'PE-3'!AO238*100</f>
        <v>0</v>
      </c>
      <c r="R184" s="441">
        <f>+'PE-3'!AP238*100</f>
        <v>0</v>
      </c>
      <c r="S184" s="441">
        <f>+'PE-3'!AQ238*100</f>
        <v>0</v>
      </c>
      <c r="T184" s="441">
        <f>+'PE-3'!AR238*100</f>
        <v>0</v>
      </c>
      <c r="U184" s="441">
        <f>+'PE-3'!AS238*100</f>
        <v>0</v>
      </c>
      <c r="V184" s="441">
        <f>+'PE-3'!AT238*100</f>
        <v>0</v>
      </c>
      <c r="W184" s="441">
        <f>+'PE-3'!AU238*100</f>
        <v>0</v>
      </c>
      <c r="X184" s="441">
        <f>+'PE-3'!AV238*100</f>
        <v>0</v>
      </c>
      <c r="Y184" s="441">
        <f>+'PE-3'!AW238*100</f>
        <v>0</v>
      </c>
      <c r="Z184" s="441">
        <f>+'PE-3'!AX238*100</f>
        <v>0</v>
      </c>
      <c r="AA184" s="441">
        <f>+'PE-3'!AY238*100</f>
        <v>0</v>
      </c>
      <c r="AB184" s="441">
        <f>+'PE-3'!AZ238*100</f>
        <v>0</v>
      </c>
      <c r="AC184" s="441">
        <f>+'PE-3'!BA238*100</f>
        <v>0</v>
      </c>
      <c r="AD184" s="441">
        <f>+'PE-3'!BB238*100</f>
        <v>0</v>
      </c>
      <c r="AE184" s="441">
        <f>+'PE-3'!BC238*100</f>
        <v>0</v>
      </c>
      <c r="AF184" s="441">
        <f>+'PE-3'!BD238*100</f>
        <v>0</v>
      </c>
      <c r="AG184" s="441">
        <f>+'PE-3'!BE238*100</f>
        <v>0</v>
      </c>
      <c r="AH184" s="441">
        <f>+'PE-3'!BF238*100</f>
        <v>0</v>
      </c>
      <c r="AI184" s="441">
        <f>+'PE-3'!BG238*100</f>
        <v>0</v>
      </c>
      <c r="AJ184" s="441">
        <f>+'PE-3'!BH238*100</f>
        <v>0</v>
      </c>
      <c r="AK184" s="441">
        <f>+'PE-3'!BI238*100</f>
        <v>0</v>
      </c>
      <c r="AL184" s="441">
        <f>+'PE-3'!BJ238*100</f>
        <v>0</v>
      </c>
      <c r="AM184" s="441">
        <f>+'PE-3'!BK238*100</f>
        <v>0</v>
      </c>
      <c r="AN184" s="441">
        <f>+'PE-3'!BL238*100</f>
        <v>0</v>
      </c>
      <c r="AO184" s="441">
        <f>+'PE-3'!BM238*100</f>
        <v>0</v>
      </c>
      <c r="AP184" s="441">
        <f>+'PE-3'!BN238*100</f>
        <v>0</v>
      </c>
      <c r="AQ184" s="441">
        <f>+'PE-3'!BO238*100</f>
        <v>0</v>
      </c>
      <c r="AR184" s="441">
        <f>+'PE-3'!BP238*100</f>
        <v>0</v>
      </c>
      <c r="AS184" s="441">
        <f>+'PE-3'!BQ238*100</f>
        <v>0</v>
      </c>
      <c r="AT184" s="441">
        <f>+'PE-3'!BR238*100</f>
        <v>0</v>
      </c>
      <c r="AU184" s="441">
        <f>+'PE-3'!BS238*100</f>
        <v>0</v>
      </c>
      <c r="AV184" s="441">
        <f>+'PE-3'!BT238*100</f>
        <v>0</v>
      </c>
      <c r="AW184" s="441">
        <f>+'PE-3'!BU238*100</f>
        <v>0</v>
      </c>
      <c r="AX184" s="441">
        <f>+'PE-3'!BV238*100</f>
        <v>0</v>
      </c>
      <c r="AY184" s="441">
        <f>+'PE-3'!BW238*100</f>
        <v>0</v>
      </c>
      <c r="AZ184" s="441">
        <f>+'PE-3'!BX238*100</f>
        <v>0</v>
      </c>
      <c r="BA184" s="441">
        <f>+'PE-3'!BY238*100</f>
        <v>0</v>
      </c>
      <c r="BB184" s="441">
        <f>+'PE-3'!BZ238*100</f>
        <v>0</v>
      </c>
      <c r="BC184" s="441">
        <f>+'PE-3'!CA238*100</f>
        <v>0</v>
      </c>
      <c r="BD184" s="441">
        <f>+'PE-3'!CB238*100</f>
        <v>0</v>
      </c>
      <c r="BE184" s="441">
        <f>+'PE-3'!CC238*100</f>
        <v>0</v>
      </c>
      <c r="BF184" s="441">
        <f>+'PE-3'!CD238*100</f>
        <v>0</v>
      </c>
      <c r="BG184" s="441">
        <f>+'PE-3'!CE238*100</f>
        <v>0</v>
      </c>
      <c r="BH184" s="441">
        <f>+'PE-3'!CF238*100</f>
        <v>0</v>
      </c>
      <c r="BI184" s="441">
        <f>+'PE-3'!CG238*100</f>
        <v>0</v>
      </c>
      <c r="BJ184" s="441">
        <f>+'PE-3'!CH238*100</f>
        <v>0</v>
      </c>
      <c r="BK184" s="441">
        <f>+'PE-3'!CI238*100</f>
        <v>0</v>
      </c>
    </row>
    <row r="185" spans="1:63">
      <c r="A185" s="423" t="str">
        <f>'R-sgp'!A185</f>
        <v/>
      </c>
      <c r="B185" s="423" t="str">
        <f>+'R-sgp'!B185</f>
        <v/>
      </c>
      <c r="C185" s="431" t="str">
        <f>+'R-sgp'!C185</f>
        <v/>
      </c>
      <c r="D185" s="441">
        <f>+'PE-3'!AB239*100</f>
        <v>0</v>
      </c>
      <c r="E185" s="441">
        <f>+'PE-3'!AC239*100</f>
        <v>0</v>
      </c>
      <c r="F185" s="441">
        <f>+'PE-3'!AD239*100</f>
        <v>0</v>
      </c>
      <c r="G185" s="441">
        <f>+'PE-3'!AE239*100</f>
        <v>0</v>
      </c>
      <c r="H185" s="441">
        <f>+'PE-3'!AF239*100</f>
        <v>0</v>
      </c>
      <c r="I185" s="441">
        <f>+'PE-3'!AG239*100</f>
        <v>0</v>
      </c>
      <c r="J185" s="441">
        <f>+'PE-3'!AH239*100</f>
        <v>0</v>
      </c>
      <c r="K185" s="441">
        <f>+'PE-3'!AI239*100</f>
        <v>0</v>
      </c>
      <c r="L185" s="441">
        <f>+'PE-3'!AJ239*100</f>
        <v>0</v>
      </c>
      <c r="M185" s="441">
        <f>+'PE-3'!AK239*100</f>
        <v>0</v>
      </c>
      <c r="N185" s="441">
        <f>+'PE-3'!AL239*100</f>
        <v>0</v>
      </c>
      <c r="O185" s="441">
        <f>+'PE-3'!AM239*100</f>
        <v>0</v>
      </c>
      <c r="P185" s="441">
        <f>+'PE-3'!AN239*100</f>
        <v>0</v>
      </c>
      <c r="Q185" s="441">
        <f>+'PE-3'!AO239*100</f>
        <v>0</v>
      </c>
      <c r="R185" s="441">
        <f>+'PE-3'!AP239*100</f>
        <v>0</v>
      </c>
      <c r="S185" s="441">
        <f>+'PE-3'!AQ239*100</f>
        <v>0</v>
      </c>
      <c r="T185" s="441">
        <f>+'PE-3'!AR239*100</f>
        <v>0</v>
      </c>
      <c r="U185" s="441">
        <f>+'PE-3'!AS239*100</f>
        <v>0</v>
      </c>
      <c r="V185" s="441">
        <f>+'PE-3'!AT239*100</f>
        <v>0</v>
      </c>
      <c r="W185" s="441">
        <f>+'PE-3'!AU239*100</f>
        <v>0</v>
      </c>
      <c r="X185" s="441">
        <f>+'PE-3'!AV239*100</f>
        <v>0</v>
      </c>
      <c r="Y185" s="441">
        <f>+'PE-3'!AW239*100</f>
        <v>0</v>
      </c>
      <c r="Z185" s="441">
        <f>+'PE-3'!AX239*100</f>
        <v>0</v>
      </c>
      <c r="AA185" s="441">
        <f>+'PE-3'!AY239*100</f>
        <v>0</v>
      </c>
      <c r="AB185" s="441">
        <f>+'PE-3'!AZ239*100</f>
        <v>0</v>
      </c>
      <c r="AC185" s="441">
        <f>+'PE-3'!BA239*100</f>
        <v>0</v>
      </c>
      <c r="AD185" s="441">
        <f>+'PE-3'!BB239*100</f>
        <v>0</v>
      </c>
      <c r="AE185" s="441">
        <f>+'PE-3'!BC239*100</f>
        <v>0</v>
      </c>
      <c r="AF185" s="441">
        <f>+'PE-3'!BD239*100</f>
        <v>0</v>
      </c>
      <c r="AG185" s="441">
        <f>+'PE-3'!BE239*100</f>
        <v>0</v>
      </c>
      <c r="AH185" s="441">
        <f>+'PE-3'!BF239*100</f>
        <v>0</v>
      </c>
      <c r="AI185" s="441">
        <f>+'PE-3'!BG239*100</f>
        <v>0</v>
      </c>
      <c r="AJ185" s="441">
        <f>+'PE-3'!BH239*100</f>
        <v>0</v>
      </c>
      <c r="AK185" s="441">
        <f>+'PE-3'!BI239*100</f>
        <v>0</v>
      </c>
      <c r="AL185" s="441">
        <f>+'PE-3'!BJ239*100</f>
        <v>0</v>
      </c>
      <c r="AM185" s="441">
        <f>+'PE-3'!BK239*100</f>
        <v>0</v>
      </c>
      <c r="AN185" s="441">
        <f>+'PE-3'!BL239*100</f>
        <v>0</v>
      </c>
      <c r="AO185" s="441">
        <f>+'PE-3'!BM239*100</f>
        <v>0</v>
      </c>
      <c r="AP185" s="441">
        <f>+'PE-3'!BN239*100</f>
        <v>0</v>
      </c>
      <c r="AQ185" s="441">
        <f>+'PE-3'!BO239*100</f>
        <v>0</v>
      </c>
      <c r="AR185" s="441">
        <f>+'PE-3'!BP239*100</f>
        <v>0</v>
      </c>
      <c r="AS185" s="441">
        <f>+'PE-3'!BQ239*100</f>
        <v>0</v>
      </c>
      <c r="AT185" s="441">
        <f>+'PE-3'!BR239*100</f>
        <v>0</v>
      </c>
      <c r="AU185" s="441">
        <f>+'PE-3'!BS239*100</f>
        <v>0</v>
      </c>
      <c r="AV185" s="441">
        <f>+'PE-3'!BT239*100</f>
        <v>0</v>
      </c>
      <c r="AW185" s="441">
        <f>+'PE-3'!BU239*100</f>
        <v>0</v>
      </c>
      <c r="AX185" s="441">
        <f>+'PE-3'!BV239*100</f>
        <v>0</v>
      </c>
      <c r="AY185" s="441">
        <f>+'PE-3'!BW239*100</f>
        <v>0</v>
      </c>
      <c r="AZ185" s="441">
        <f>+'PE-3'!BX239*100</f>
        <v>0</v>
      </c>
      <c r="BA185" s="441">
        <f>+'PE-3'!BY239*100</f>
        <v>0</v>
      </c>
      <c r="BB185" s="441">
        <f>+'PE-3'!BZ239*100</f>
        <v>0</v>
      </c>
      <c r="BC185" s="441">
        <f>+'PE-3'!CA239*100</f>
        <v>0</v>
      </c>
      <c r="BD185" s="441">
        <f>+'PE-3'!CB239*100</f>
        <v>0</v>
      </c>
      <c r="BE185" s="441">
        <f>+'PE-3'!CC239*100</f>
        <v>0</v>
      </c>
      <c r="BF185" s="441">
        <f>+'PE-3'!CD239*100</f>
        <v>0</v>
      </c>
      <c r="BG185" s="441">
        <f>+'PE-3'!CE239*100</f>
        <v>0</v>
      </c>
      <c r="BH185" s="441">
        <f>+'PE-3'!CF239*100</f>
        <v>0</v>
      </c>
      <c r="BI185" s="441">
        <f>+'PE-3'!CG239*100</f>
        <v>0</v>
      </c>
      <c r="BJ185" s="441">
        <f>+'PE-3'!CH239*100</f>
        <v>0</v>
      </c>
      <c r="BK185" s="441">
        <f>+'PE-3'!CI239*100</f>
        <v>0</v>
      </c>
    </row>
    <row r="186" spans="1:63">
      <c r="A186" s="423" t="str">
        <f>'R-sgp'!A186</f>
        <v/>
      </c>
      <c r="B186" s="423" t="str">
        <f>+'R-sgp'!B186</f>
        <v/>
      </c>
      <c r="C186" s="431" t="str">
        <f>+'R-sgp'!C186</f>
        <v/>
      </c>
      <c r="D186" s="441">
        <f>+'PE-3'!AB240*100</f>
        <v>0</v>
      </c>
      <c r="E186" s="441">
        <f>+'PE-3'!AC240*100</f>
        <v>0</v>
      </c>
      <c r="F186" s="441">
        <f>+'PE-3'!AD240*100</f>
        <v>0</v>
      </c>
      <c r="G186" s="441">
        <f>+'PE-3'!AE240*100</f>
        <v>0</v>
      </c>
      <c r="H186" s="441">
        <f>+'PE-3'!AF240*100</f>
        <v>0</v>
      </c>
      <c r="I186" s="441">
        <f>+'PE-3'!AG240*100</f>
        <v>0</v>
      </c>
      <c r="J186" s="441">
        <f>+'PE-3'!AH240*100</f>
        <v>0</v>
      </c>
      <c r="K186" s="441">
        <f>+'PE-3'!AI240*100</f>
        <v>0</v>
      </c>
      <c r="L186" s="441">
        <f>+'PE-3'!AJ240*100</f>
        <v>0</v>
      </c>
      <c r="M186" s="441">
        <f>+'PE-3'!AK240*100</f>
        <v>0</v>
      </c>
      <c r="N186" s="441">
        <f>+'PE-3'!AL240*100</f>
        <v>0</v>
      </c>
      <c r="O186" s="441">
        <f>+'PE-3'!AM240*100</f>
        <v>0</v>
      </c>
      <c r="P186" s="441">
        <f>+'PE-3'!AN240*100</f>
        <v>0</v>
      </c>
      <c r="Q186" s="441">
        <f>+'PE-3'!AO240*100</f>
        <v>0</v>
      </c>
      <c r="R186" s="441">
        <f>+'PE-3'!AP240*100</f>
        <v>0</v>
      </c>
      <c r="S186" s="441">
        <f>+'PE-3'!AQ240*100</f>
        <v>0</v>
      </c>
      <c r="T186" s="441">
        <f>+'PE-3'!AR240*100</f>
        <v>0</v>
      </c>
      <c r="U186" s="441">
        <f>+'PE-3'!AS240*100</f>
        <v>0</v>
      </c>
      <c r="V186" s="441">
        <f>+'PE-3'!AT240*100</f>
        <v>0</v>
      </c>
      <c r="W186" s="441">
        <f>+'PE-3'!AU240*100</f>
        <v>0</v>
      </c>
      <c r="X186" s="441">
        <f>+'PE-3'!AV240*100</f>
        <v>0</v>
      </c>
      <c r="Y186" s="441">
        <f>+'PE-3'!AW240*100</f>
        <v>0</v>
      </c>
      <c r="Z186" s="441">
        <f>+'PE-3'!AX240*100</f>
        <v>0</v>
      </c>
      <c r="AA186" s="441">
        <f>+'PE-3'!AY240*100</f>
        <v>0</v>
      </c>
      <c r="AB186" s="441">
        <f>+'PE-3'!AZ240*100</f>
        <v>0</v>
      </c>
      <c r="AC186" s="441">
        <f>+'PE-3'!BA240*100</f>
        <v>0</v>
      </c>
      <c r="AD186" s="441">
        <f>+'PE-3'!BB240*100</f>
        <v>0</v>
      </c>
      <c r="AE186" s="441">
        <f>+'PE-3'!BC240*100</f>
        <v>0</v>
      </c>
      <c r="AF186" s="441">
        <f>+'PE-3'!BD240*100</f>
        <v>0</v>
      </c>
      <c r="AG186" s="441">
        <f>+'PE-3'!BE240*100</f>
        <v>0</v>
      </c>
      <c r="AH186" s="441">
        <f>+'PE-3'!BF240*100</f>
        <v>0</v>
      </c>
      <c r="AI186" s="441">
        <f>+'PE-3'!BG240*100</f>
        <v>0</v>
      </c>
      <c r="AJ186" s="441">
        <f>+'PE-3'!BH240*100</f>
        <v>0</v>
      </c>
      <c r="AK186" s="441">
        <f>+'PE-3'!BI240*100</f>
        <v>0</v>
      </c>
      <c r="AL186" s="441">
        <f>+'PE-3'!BJ240*100</f>
        <v>0</v>
      </c>
      <c r="AM186" s="441">
        <f>+'PE-3'!BK240*100</f>
        <v>0</v>
      </c>
      <c r="AN186" s="441">
        <f>+'PE-3'!BL240*100</f>
        <v>0</v>
      </c>
      <c r="AO186" s="441">
        <f>+'PE-3'!BM240*100</f>
        <v>0</v>
      </c>
      <c r="AP186" s="441">
        <f>+'PE-3'!BN240*100</f>
        <v>0</v>
      </c>
      <c r="AQ186" s="441">
        <f>+'PE-3'!BO240*100</f>
        <v>0</v>
      </c>
      <c r="AR186" s="441">
        <f>+'PE-3'!BP240*100</f>
        <v>0</v>
      </c>
      <c r="AS186" s="441">
        <f>+'PE-3'!BQ240*100</f>
        <v>0</v>
      </c>
      <c r="AT186" s="441">
        <f>+'PE-3'!BR240*100</f>
        <v>0</v>
      </c>
      <c r="AU186" s="441">
        <f>+'PE-3'!BS240*100</f>
        <v>0</v>
      </c>
      <c r="AV186" s="441">
        <f>+'PE-3'!BT240*100</f>
        <v>0</v>
      </c>
      <c r="AW186" s="441">
        <f>+'PE-3'!BU240*100</f>
        <v>0</v>
      </c>
      <c r="AX186" s="441">
        <f>+'PE-3'!BV240*100</f>
        <v>0</v>
      </c>
      <c r="AY186" s="441">
        <f>+'PE-3'!BW240*100</f>
        <v>0</v>
      </c>
      <c r="AZ186" s="441">
        <f>+'PE-3'!BX240*100</f>
        <v>0</v>
      </c>
      <c r="BA186" s="441">
        <f>+'PE-3'!BY240*100</f>
        <v>0</v>
      </c>
      <c r="BB186" s="441">
        <f>+'PE-3'!BZ240*100</f>
        <v>0</v>
      </c>
      <c r="BC186" s="441">
        <f>+'PE-3'!CA240*100</f>
        <v>0</v>
      </c>
      <c r="BD186" s="441">
        <f>+'PE-3'!CB240*100</f>
        <v>0</v>
      </c>
      <c r="BE186" s="441">
        <f>+'PE-3'!CC240*100</f>
        <v>0</v>
      </c>
      <c r="BF186" s="441">
        <f>+'PE-3'!CD240*100</f>
        <v>0</v>
      </c>
      <c r="BG186" s="441">
        <f>+'PE-3'!CE240*100</f>
        <v>0</v>
      </c>
      <c r="BH186" s="441">
        <f>+'PE-3'!CF240*100</f>
        <v>0</v>
      </c>
      <c r="BI186" s="441">
        <f>+'PE-3'!CG240*100</f>
        <v>0</v>
      </c>
      <c r="BJ186" s="441">
        <f>+'PE-3'!CH240*100</f>
        <v>0</v>
      </c>
      <c r="BK186" s="441">
        <f>+'PE-3'!CI240*100</f>
        <v>0</v>
      </c>
    </row>
    <row r="187" spans="1:63">
      <c r="A187" s="423" t="str">
        <f>'R-sgp'!A187</f>
        <v/>
      </c>
      <c r="B187" s="423" t="str">
        <f>+'R-sgp'!B187</f>
        <v/>
      </c>
      <c r="C187" s="431" t="str">
        <f>+'R-sgp'!C187</f>
        <v/>
      </c>
      <c r="D187" s="441">
        <f>+'PE-3'!AB241*100</f>
        <v>0</v>
      </c>
      <c r="E187" s="441">
        <f>+'PE-3'!AC241*100</f>
        <v>0</v>
      </c>
      <c r="F187" s="441">
        <f>+'PE-3'!AD241*100</f>
        <v>0</v>
      </c>
      <c r="G187" s="441">
        <f>+'PE-3'!AE241*100</f>
        <v>0</v>
      </c>
      <c r="H187" s="441">
        <f>+'PE-3'!AF241*100</f>
        <v>0</v>
      </c>
      <c r="I187" s="441">
        <f>+'PE-3'!AG241*100</f>
        <v>0</v>
      </c>
      <c r="J187" s="441">
        <f>+'PE-3'!AH241*100</f>
        <v>0</v>
      </c>
      <c r="K187" s="441">
        <f>+'PE-3'!AI241*100</f>
        <v>0</v>
      </c>
      <c r="L187" s="441">
        <f>+'PE-3'!AJ241*100</f>
        <v>0</v>
      </c>
      <c r="M187" s="441">
        <f>+'PE-3'!AK241*100</f>
        <v>0</v>
      </c>
      <c r="N187" s="441">
        <f>+'PE-3'!AL241*100</f>
        <v>0</v>
      </c>
      <c r="O187" s="441">
        <f>+'PE-3'!AM241*100</f>
        <v>0</v>
      </c>
      <c r="P187" s="441">
        <f>+'PE-3'!AN241*100</f>
        <v>0</v>
      </c>
      <c r="Q187" s="441">
        <f>+'PE-3'!AO241*100</f>
        <v>0</v>
      </c>
      <c r="R187" s="441">
        <f>+'PE-3'!AP241*100</f>
        <v>0</v>
      </c>
      <c r="S187" s="441">
        <f>+'PE-3'!AQ241*100</f>
        <v>0</v>
      </c>
      <c r="T187" s="441">
        <f>+'PE-3'!AR241*100</f>
        <v>0</v>
      </c>
      <c r="U187" s="441">
        <f>+'PE-3'!AS241*100</f>
        <v>0</v>
      </c>
      <c r="V187" s="441">
        <f>+'PE-3'!AT241*100</f>
        <v>0</v>
      </c>
      <c r="W187" s="441">
        <f>+'PE-3'!AU241*100</f>
        <v>0</v>
      </c>
      <c r="X187" s="441">
        <f>+'PE-3'!AV241*100</f>
        <v>0</v>
      </c>
      <c r="Y187" s="441">
        <f>+'PE-3'!AW241*100</f>
        <v>0</v>
      </c>
      <c r="Z187" s="441">
        <f>+'PE-3'!AX241*100</f>
        <v>0</v>
      </c>
      <c r="AA187" s="441">
        <f>+'PE-3'!AY241*100</f>
        <v>0</v>
      </c>
      <c r="AB187" s="441">
        <f>+'PE-3'!AZ241*100</f>
        <v>0</v>
      </c>
      <c r="AC187" s="441">
        <f>+'PE-3'!BA241*100</f>
        <v>0</v>
      </c>
      <c r="AD187" s="441">
        <f>+'PE-3'!BB241*100</f>
        <v>0</v>
      </c>
      <c r="AE187" s="441">
        <f>+'PE-3'!BC241*100</f>
        <v>0</v>
      </c>
      <c r="AF187" s="441">
        <f>+'PE-3'!BD241*100</f>
        <v>0</v>
      </c>
      <c r="AG187" s="441">
        <f>+'PE-3'!BE241*100</f>
        <v>0</v>
      </c>
      <c r="AH187" s="441">
        <f>+'PE-3'!BF241*100</f>
        <v>0</v>
      </c>
      <c r="AI187" s="441">
        <f>+'PE-3'!BG241*100</f>
        <v>0</v>
      </c>
      <c r="AJ187" s="441">
        <f>+'PE-3'!BH241*100</f>
        <v>0</v>
      </c>
      <c r="AK187" s="441">
        <f>+'PE-3'!BI241*100</f>
        <v>0</v>
      </c>
      <c r="AL187" s="441">
        <f>+'PE-3'!BJ241*100</f>
        <v>0</v>
      </c>
      <c r="AM187" s="441">
        <f>+'PE-3'!BK241*100</f>
        <v>0</v>
      </c>
      <c r="AN187" s="441">
        <f>+'PE-3'!BL241*100</f>
        <v>0</v>
      </c>
      <c r="AO187" s="441">
        <f>+'PE-3'!BM241*100</f>
        <v>0</v>
      </c>
      <c r="AP187" s="441">
        <f>+'PE-3'!BN241*100</f>
        <v>0</v>
      </c>
      <c r="AQ187" s="441">
        <f>+'PE-3'!BO241*100</f>
        <v>0</v>
      </c>
      <c r="AR187" s="441">
        <f>+'PE-3'!BP241*100</f>
        <v>0</v>
      </c>
      <c r="AS187" s="441">
        <f>+'PE-3'!BQ241*100</f>
        <v>0</v>
      </c>
      <c r="AT187" s="441">
        <f>+'PE-3'!BR241*100</f>
        <v>0</v>
      </c>
      <c r="AU187" s="441">
        <f>+'PE-3'!BS241*100</f>
        <v>0</v>
      </c>
      <c r="AV187" s="441">
        <f>+'PE-3'!BT241*100</f>
        <v>0</v>
      </c>
      <c r="AW187" s="441">
        <f>+'PE-3'!BU241*100</f>
        <v>0</v>
      </c>
      <c r="AX187" s="441">
        <f>+'PE-3'!BV241*100</f>
        <v>0</v>
      </c>
      <c r="AY187" s="441">
        <f>+'PE-3'!BW241*100</f>
        <v>0</v>
      </c>
      <c r="AZ187" s="441">
        <f>+'PE-3'!BX241*100</f>
        <v>0</v>
      </c>
      <c r="BA187" s="441">
        <f>+'PE-3'!BY241*100</f>
        <v>0</v>
      </c>
      <c r="BB187" s="441">
        <f>+'PE-3'!BZ241*100</f>
        <v>0</v>
      </c>
      <c r="BC187" s="441">
        <f>+'PE-3'!CA241*100</f>
        <v>0</v>
      </c>
      <c r="BD187" s="441">
        <f>+'PE-3'!CB241*100</f>
        <v>0</v>
      </c>
      <c r="BE187" s="441">
        <f>+'PE-3'!CC241*100</f>
        <v>0</v>
      </c>
      <c r="BF187" s="441">
        <f>+'PE-3'!CD241*100</f>
        <v>0</v>
      </c>
      <c r="BG187" s="441">
        <f>+'PE-3'!CE241*100</f>
        <v>0</v>
      </c>
      <c r="BH187" s="441">
        <f>+'PE-3'!CF241*100</f>
        <v>0</v>
      </c>
      <c r="BI187" s="441">
        <f>+'PE-3'!CG241*100</f>
        <v>0</v>
      </c>
      <c r="BJ187" s="441">
        <f>+'PE-3'!CH241*100</f>
        <v>0</v>
      </c>
      <c r="BK187" s="441">
        <f>+'PE-3'!CI241*100</f>
        <v>0</v>
      </c>
    </row>
    <row r="188" spans="1:63">
      <c r="A188" s="423" t="str">
        <f>'R-sgp'!A188</f>
        <v/>
      </c>
      <c r="B188" s="423" t="str">
        <f>+'R-sgp'!B188</f>
        <v/>
      </c>
      <c r="C188" s="431" t="str">
        <f>+'R-sgp'!C188</f>
        <v/>
      </c>
      <c r="D188" s="441">
        <f>+'PE-3'!AB242*100</f>
        <v>0</v>
      </c>
      <c r="E188" s="441">
        <f>+'PE-3'!AC242*100</f>
        <v>0</v>
      </c>
      <c r="F188" s="441">
        <f>+'PE-3'!AD242*100</f>
        <v>0</v>
      </c>
      <c r="G188" s="441">
        <f>+'PE-3'!AE242*100</f>
        <v>0</v>
      </c>
      <c r="H188" s="441">
        <f>+'PE-3'!AF242*100</f>
        <v>0</v>
      </c>
      <c r="I188" s="441">
        <f>+'PE-3'!AG242*100</f>
        <v>0</v>
      </c>
      <c r="J188" s="441">
        <f>+'PE-3'!AH242*100</f>
        <v>0</v>
      </c>
      <c r="K188" s="441">
        <f>+'PE-3'!AI242*100</f>
        <v>0</v>
      </c>
      <c r="L188" s="441">
        <f>+'PE-3'!AJ242*100</f>
        <v>0</v>
      </c>
      <c r="M188" s="441">
        <f>+'PE-3'!AK242*100</f>
        <v>0</v>
      </c>
      <c r="N188" s="441">
        <f>+'PE-3'!AL242*100</f>
        <v>0</v>
      </c>
      <c r="O188" s="441">
        <f>+'PE-3'!AM242*100</f>
        <v>0</v>
      </c>
      <c r="P188" s="441">
        <f>+'PE-3'!AN242*100</f>
        <v>0</v>
      </c>
      <c r="Q188" s="441">
        <f>+'PE-3'!AO242*100</f>
        <v>0</v>
      </c>
      <c r="R188" s="441">
        <f>+'PE-3'!AP242*100</f>
        <v>0</v>
      </c>
      <c r="S188" s="441">
        <f>+'PE-3'!AQ242*100</f>
        <v>0</v>
      </c>
      <c r="T188" s="441">
        <f>+'PE-3'!AR242*100</f>
        <v>0</v>
      </c>
      <c r="U188" s="441">
        <f>+'PE-3'!AS242*100</f>
        <v>0</v>
      </c>
      <c r="V188" s="441">
        <f>+'PE-3'!AT242*100</f>
        <v>0</v>
      </c>
      <c r="W188" s="441">
        <f>+'PE-3'!AU242*100</f>
        <v>0</v>
      </c>
      <c r="X188" s="441">
        <f>+'PE-3'!AV242*100</f>
        <v>0</v>
      </c>
      <c r="Y188" s="441">
        <f>+'PE-3'!AW242*100</f>
        <v>0</v>
      </c>
      <c r="Z188" s="441">
        <f>+'PE-3'!AX242*100</f>
        <v>0</v>
      </c>
      <c r="AA188" s="441">
        <f>+'PE-3'!AY242*100</f>
        <v>0</v>
      </c>
      <c r="AB188" s="441">
        <f>+'PE-3'!AZ242*100</f>
        <v>0</v>
      </c>
      <c r="AC188" s="441">
        <f>+'PE-3'!BA242*100</f>
        <v>0</v>
      </c>
      <c r="AD188" s="441">
        <f>+'PE-3'!BB242*100</f>
        <v>0</v>
      </c>
      <c r="AE188" s="441">
        <f>+'PE-3'!BC242*100</f>
        <v>0</v>
      </c>
      <c r="AF188" s="441">
        <f>+'PE-3'!BD242*100</f>
        <v>0</v>
      </c>
      <c r="AG188" s="441">
        <f>+'PE-3'!BE242*100</f>
        <v>0</v>
      </c>
      <c r="AH188" s="441">
        <f>+'PE-3'!BF242*100</f>
        <v>0</v>
      </c>
      <c r="AI188" s="441">
        <f>+'PE-3'!BG242*100</f>
        <v>0</v>
      </c>
      <c r="AJ188" s="441">
        <f>+'PE-3'!BH242*100</f>
        <v>0</v>
      </c>
      <c r="AK188" s="441">
        <f>+'PE-3'!BI242*100</f>
        <v>0</v>
      </c>
      <c r="AL188" s="441">
        <f>+'PE-3'!BJ242*100</f>
        <v>0</v>
      </c>
      <c r="AM188" s="441">
        <f>+'PE-3'!BK242*100</f>
        <v>0</v>
      </c>
      <c r="AN188" s="441">
        <f>+'PE-3'!BL242*100</f>
        <v>0</v>
      </c>
      <c r="AO188" s="441">
        <f>+'PE-3'!BM242*100</f>
        <v>0</v>
      </c>
      <c r="AP188" s="441">
        <f>+'PE-3'!BN242*100</f>
        <v>0</v>
      </c>
      <c r="AQ188" s="441">
        <f>+'PE-3'!BO242*100</f>
        <v>0</v>
      </c>
      <c r="AR188" s="441">
        <f>+'PE-3'!BP242*100</f>
        <v>0</v>
      </c>
      <c r="AS188" s="441">
        <f>+'PE-3'!BQ242*100</f>
        <v>0</v>
      </c>
      <c r="AT188" s="441">
        <f>+'PE-3'!BR242*100</f>
        <v>0</v>
      </c>
      <c r="AU188" s="441">
        <f>+'PE-3'!BS242*100</f>
        <v>0</v>
      </c>
      <c r="AV188" s="441">
        <f>+'PE-3'!BT242*100</f>
        <v>0</v>
      </c>
      <c r="AW188" s="441">
        <f>+'PE-3'!BU242*100</f>
        <v>0</v>
      </c>
      <c r="AX188" s="441">
        <f>+'PE-3'!BV242*100</f>
        <v>0</v>
      </c>
      <c r="AY188" s="441">
        <f>+'PE-3'!BW242*100</f>
        <v>0</v>
      </c>
      <c r="AZ188" s="441">
        <f>+'PE-3'!BX242*100</f>
        <v>0</v>
      </c>
      <c r="BA188" s="441">
        <f>+'PE-3'!BY242*100</f>
        <v>0</v>
      </c>
      <c r="BB188" s="441">
        <f>+'PE-3'!BZ242*100</f>
        <v>0</v>
      </c>
      <c r="BC188" s="441">
        <f>+'PE-3'!CA242*100</f>
        <v>0</v>
      </c>
      <c r="BD188" s="441">
        <f>+'PE-3'!CB242*100</f>
        <v>0</v>
      </c>
      <c r="BE188" s="441">
        <f>+'PE-3'!CC242*100</f>
        <v>0</v>
      </c>
      <c r="BF188" s="441">
        <f>+'PE-3'!CD242*100</f>
        <v>0</v>
      </c>
      <c r="BG188" s="441">
        <f>+'PE-3'!CE242*100</f>
        <v>0</v>
      </c>
      <c r="BH188" s="441">
        <f>+'PE-3'!CF242*100</f>
        <v>0</v>
      </c>
      <c r="BI188" s="441">
        <f>+'PE-3'!CG242*100</f>
        <v>0</v>
      </c>
      <c r="BJ188" s="441">
        <f>+'PE-3'!CH242*100</f>
        <v>0</v>
      </c>
      <c r="BK188" s="441">
        <f>+'PE-3'!CI242*100</f>
        <v>0</v>
      </c>
    </row>
    <row r="189" spans="1:63">
      <c r="A189" s="423" t="str">
        <f>'R-sgp'!A189</f>
        <v/>
      </c>
      <c r="B189" s="423" t="str">
        <f>+'R-sgp'!B189</f>
        <v/>
      </c>
      <c r="C189" s="431" t="str">
        <f>+'R-sgp'!C189</f>
        <v/>
      </c>
      <c r="D189" s="441">
        <f>+'PE-3'!AB243*100</f>
        <v>0</v>
      </c>
      <c r="E189" s="441">
        <f>+'PE-3'!AC243*100</f>
        <v>0</v>
      </c>
      <c r="F189" s="441">
        <f>+'PE-3'!AD243*100</f>
        <v>0</v>
      </c>
      <c r="G189" s="441">
        <f>+'PE-3'!AE243*100</f>
        <v>0</v>
      </c>
      <c r="H189" s="441">
        <f>+'PE-3'!AF243*100</f>
        <v>0</v>
      </c>
      <c r="I189" s="441">
        <f>+'PE-3'!AG243*100</f>
        <v>0</v>
      </c>
      <c r="J189" s="441">
        <f>+'PE-3'!AH243*100</f>
        <v>0</v>
      </c>
      <c r="K189" s="441">
        <f>+'PE-3'!AI243*100</f>
        <v>0</v>
      </c>
      <c r="L189" s="441">
        <f>+'PE-3'!AJ243*100</f>
        <v>0</v>
      </c>
      <c r="M189" s="441">
        <f>+'PE-3'!AK243*100</f>
        <v>0</v>
      </c>
      <c r="N189" s="441">
        <f>+'PE-3'!AL243*100</f>
        <v>0</v>
      </c>
      <c r="O189" s="441">
        <f>+'PE-3'!AM243*100</f>
        <v>0</v>
      </c>
      <c r="P189" s="441">
        <f>+'PE-3'!AN243*100</f>
        <v>0</v>
      </c>
      <c r="Q189" s="441">
        <f>+'PE-3'!AO243*100</f>
        <v>0</v>
      </c>
      <c r="R189" s="441">
        <f>+'PE-3'!AP243*100</f>
        <v>0</v>
      </c>
      <c r="S189" s="441">
        <f>+'PE-3'!AQ243*100</f>
        <v>0</v>
      </c>
      <c r="T189" s="441">
        <f>+'PE-3'!AR243*100</f>
        <v>0</v>
      </c>
      <c r="U189" s="441">
        <f>+'PE-3'!AS243*100</f>
        <v>0</v>
      </c>
      <c r="V189" s="441">
        <f>+'PE-3'!AT243*100</f>
        <v>0</v>
      </c>
      <c r="W189" s="441">
        <f>+'PE-3'!AU243*100</f>
        <v>0</v>
      </c>
      <c r="X189" s="441">
        <f>+'PE-3'!AV243*100</f>
        <v>0</v>
      </c>
      <c r="Y189" s="441">
        <f>+'PE-3'!AW243*100</f>
        <v>0</v>
      </c>
      <c r="Z189" s="441">
        <f>+'PE-3'!AX243*100</f>
        <v>0</v>
      </c>
      <c r="AA189" s="441">
        <f>+'PE-3'!AY243*100</f>
        <v>0</v>
      </c>
      <c r="AB189" s="441">
        <f>+'PE-3'!AZ243*100</f>
        <v>0</v>
      </c>
      <c r="AC189" s="441">
        <f>+'PE-3'!BA243*100</f>
        <v>0</v>
      </c>
      <c r="AD189" s="441">
        <f>+'PE-3'!BB243*100</f>
        <v>0</v>
      </c>
      <c r="AE189" s="441">
        <f>+'PE-3'!BC243*100</f>
        <v>0</v>
      </c>
      <c r="AF189" s="441">
        <f>+'PE-3'!BD243*100</f>
        <v>0</v>
      </c>
      <c r="AG189" s="441">
        <f>+'PE-3'!BE243*100</f>
        <v>0</v>
      </c>
      <c r="AH189" s="441">
        <f>+'PE-3'!BF243*100</f>
        <v>0</v>
      </c>
      <c r="AI189" s="441">
        <f>+'PE-3'!BG243*100</f>
        <v>0</v>
      </c>
      <c r="AJ189" s="441">
        <f>+'PE-3'!BH243*100</f>
        <v>0</v>
      </c>
      <c r="AK189" s="441">
        <f>+'PE-3'!BI243*100</f>
        <v>0</v>
      </c>
      <c r="AL189" s="441">
        <f>+'PE-3'!BJ243*100</f>
        <v>0</v>
      </c>
      <c r="AM189" s="441">
        <f>+'PE-3'!BK243*100</f>
        <v>0</v>
      </c>
      <c r="AN189" s="441">
        <f>+'PE-3'!BL243*100</f>
        <v>0</v>
      </c>
      <c r="AO189" s="441">
        <f>+'PE-3'!BM243*100</f>
        <v>0</v>
      </c>
      <c r="AP189" s="441">
        <f>+'PE-3'!BN243*100</f>
        <v>0</v>
      </c>
      <c r="AQ189" s="441">
        <f>+'PE-3'!BO243*100</f>
        <v>0</v>
      </c>
      <c r="AR189" s="441">
        <f>+'PE-3'!BP243*100</f>
        <v>0</v>
      </c>
      <c r="AS189" s="441">
        <f>+'PE-3'!BQ243*100</f>
        <v>0</v>
      </c>
      <c r="AT189" s="441">
        <f>+'PE-3'!BR243*100</f>
        <v>0</v>
      </c>
      <c r="AU189" s="441">
        <f>+'PE-3'!BS243*100</f>
        <v>0</v>
      </c>
      <c r="AV189" s="441">
        <f>+'PE-3'!BT243*100</f>
        <v>0</v>
      </c>
      <c r="AW189" s="441">
        <f>+'PE-3'!BU243*100</f>
        <v>0</v>
      </c>
      <c r="AX189" s="441">
        <f>+'PE-3'!BV243*100</f>
        <v>0</v>
      </c>
      <c r="AY189" s="441">
        <f>+'PE-3'!BW243*100</f>
        <v>0</v>
      </c>
      <c r="AZ189" s="441">
        <f>+'PE-3'!BX243*100</f>
        <v>0</v>
      </c>
      <c r="BA189" s="441">
        <f>+'PE-3'!BY243*100</f>
        <v>0</v>
      </c>
      <c r="BB189" s="441">
        <f>+'PE-3'!BZ243*100</f>
        <v>0</v>
      </c>
      <c r="BC189" s="441">
        <f>+'PE-3'!CA243*100</f>
        <v>0</v>
      </c>
      <c r="BD189" s="441">
        <f>+'PE-3'!CB243*100</f>
        <v>0</v>
      </c>
      <c r="BE189" s="441">
        <f>+'PE-3'!CC243*100</f>
        <v>0</v>
      </c>
      <c r="BF189" s="441">
        <f>+'PE-3'!CD243*100</f>
        <v>0</v>
      </c>
      <c r="BG189" s="441">
        <f>+'PE-3'!CE243*100</f>
        <v>0</v>
      </c>
      <c r="BH189" s="441">
        <f>+'PE-3'!CF243*100</f>
        <v>0</v>
      </c>
      <c r="BI189" s="441">
        <f>+'PE-3'!CG243*100</f>
        <v>0</v>
      </c>
      <c r="BJ189" s="441">
        <f>+'PE-3'!CH243*100</f>
        <v>0</v>
      </c>
      <c r="BK189" s="441">
        <f>+'PE-3'!CI243*100</f>
        <v>0</v>
      </c>
    </row>
    <row r="190" spans="1:63">
      <c r="A190" s="423" t="str">
        <f>'R-sgp'!A190</f>
        <v/>
      </c>
      <c r="B190" s="423" t="str">
        <f>+'R-sgp'!B190</f>
        <v/>
      </c>
      <c r="C190" s="431" t="str">
        <f>+'R-sgp'!C190</f>
        <v/>
      </c>
      <c r="D190" s="441">
        <f>+'PE-3'!AB244*100</f>
        <v>0</v>
      </c>
      <c r="E190" s="441">
        <f>+'PE-3'!AC244*100</f>
        <v>0</v>
      </c>
      <c r="F190" s="441">
        <f>+'PE-3'!AD244*100</f>
        <v>0</v>
      </c>
      <c r="G190" s="441">
        <f>+'PE-3'!AE244*100</f>
        <v>0</v>
      </c>
      <c r="H190" s="441">
        <f>+'PE-3'!AF244*100</f>
        <v>0</v>
      </c>
      <c r="I190" s="441">
        <f>+'PE-3'!AG244*100</f>
        <v>0</v>
      </c>
      <c r="J190" s="441">
        <f>+'PE-3'!AH244*100</f>
        <v>0</v>
      </c>
      <c r="K190" s="441">
        <f>+'PE-3'!AI244*100</f>
        <v>0</v>
      </c>
      <c r="L190" s="441">
        <f>+'PE-3'!AJ244*100</f>
        <v>0</v>
      </c>
      <c r="M190" s="441">
        <f>+'PE-3'!AK244*100</f>
        <v>0</v>
      </c>
      <c r="N190" s="441">
        <f>+'PE-3'!AL244*100</f>
        <v>0</v>
      </c>
      <c r="O190" s="441">
        <f>+'PE-3'!AM244*100</f>
        <v>0</v>
      </c>
      <c r="P190" s="441">
        <f>+'PE-3'!AN244*100</f>
        <v>0</v>
      </c>
      <c r="Q190" s="441">
        <f>+'PE-3'!AO244*100</f>
        <v>0</v>
      </c>
      <c r="R190" s="441">
        <f>+'PE-3'!AP244*100</f>
        <v>0</v>
      </c>
      <c r="S190" s="441">
        <f>+'PE-3'!AQ244*100</f>
        <v>0</v>
      </c>
      <c r="T190" s="441">
        <f>+'PE-3'!AR244*100</f>
        <v>0</v>
      </c>
      <c r="U190" s="441">
        <f>+'PE-3'!AS244*100</f>
        <v>0</v>
      </c>
      <c r="V190" s="441">
        <f>+'PE-3'!AT244*100</f>
        <v>0</v>
      </c>
      <c r="W190" s="441">
        <f>+'PE-3'!AU244*100</f>
        <v>0</v>
      </c>
      <c r="X190" s="441">
        <f>+'PE-3'!AV244*100</f>
        <v>0</v>
      </c>
      <c r="Y190" s="441">
        <f>+'PE-3'!AW244*100</f>
        <v>0</v>
      </c>
      <c r="Z190" s="441">
        <f>+'PE-3'!AX244*100</f>
        <v>0</v>
      </c>
      <c r="AA190" s="441">
        <f>+'PE-3'!AY244*100</f>
        <v>0</v>
      </c>
      <c r="AB190" s="441">
        <f>+'PE-3'!AZ244*100</f>
        <v>0</v>
      </c>
      <c r="AC190" s="441">
        <f>+'PE-3'!BA244*100</f>
        <v>0</v>
      </c>
      <c r="AD190" s="441">
        <f>+'PE-3'!BB244*100</f>
        <v>0</v>
      </c>
      <c r="AE190" s="441">
        <f>+'PE-3'!BC244*100</f>
        <v>0</v>
      </c>
      <c r="AF190" s="441">
        <f>+'PE-3'!BD244*100</f>
        <v>0</v>
      </c>
      <c r="AG190" s="441">
        <f>+'PE-3'!BE244*100</f>
        <v>0</v>
      </c>
      <c r="AH190" s="441">
        <f>+'PE-3'!BF244*100</f>
        <v>0</v>
      </c>
      <c r="AI190" s="441">
        <f>+'PE-3'!BG244*100</f>
        <v>0</v>
      </c>
      <c r="AJ190" s="441">
        <f>+'PE-3'!BH244*100</f>
        <v>0</v>
      </c>
      <c r="AK190" s="441">
        <f>+'PE-3'!BI244*100</f>
        <v>0</v>
      </c>
      <c r="AL190" s="441">
        <f>+'PE-3'!BJ244*100</f>
        <v>0</v>
      </c>
      <c r="AM190" s="441">
        <f>+'PE-3'!BK244*100</f>
        <v>0</v>
      </c>
      <c r="AN190" s="441">
        <f>+'PE-3'!BL244*100</f>
        <v>0</v>
      </c>
      <c r="AO190" s="441">
        <f>+'PE-3'!BM244*100</f>
        <v>0</v>
      </c>
      <c r="AP190" s="441">
        <f>+'PE-3'!BN244*100</f>
        <v>0</v>
      </c>
      <c r="AQ190" s="441">
        <f>+'PE-3'!BO244*100</f>
        <v>0</v>
      </c>
      <c r="AR190" s="441">
        <f>+'PE-3'!BP244*100</f>
        <v>0</v>
      </c>
      <c r="AS190" s="441">
        <f>+'PE-3'!BQ244*100</f>
        <v>0</v>
      </c>
      <c r="AT190" s="441">
        <f>+'PE-3'!BR244*100</f>
        <v>0</v>
      </c>
      <c r="AU190" s="441">
        <f>+'PE-3'!BS244*100</f>
        <v>0</v>
      </c>
      <c r="AV190" s="441">
        <f>+'PE-3'!BT244*100</f>
        <v>0</v>
      </c>
      <c r="AW190" s="441">
        <f>+'PE-3'!BU244*100</f>
        <v>0</v>
      </c>
      <c r="AX190" s="441">
        <f>+'PE-3'!BV244*100</f>
        <v>0</v>
      </c>
      <c r="AY190" s="441">
        <f>+'PE-3'!BW244*100</f>
        <v>0</v>
      </c>
      <c r="AZ190" s="441">
        <f>+'PE-3'!BX244*100</f>
        <v>0</v>
      </c>
      <c r="BA190" s="441">
        <f>+'PE-3'!BY244*100</f>
        <v>0</v>
      </c>
      <c r="BB190" s="441">
        <f>+'PE-3'!BZ244*100</f>
        <v>0</v>
      </c>
      <c r="BC190" s="441">
        <f>+'PE-3'!CA244*100</f>
        <v>0</v>
      </c>
      <c r="BD190" s="441">
        <f>+'PE-3'!CB244*100</f>
        <v>0</v>
      </c>
      <c r="BE190" s="441">
        <f>+'PE-3'!CC244*100</f>
        <v>0</v>
      </c>
      <c r="BF190" s="441">
        <f>+'PE-3'!CD244*100</f>
        <v>0</v>
      </c>
      <c r="BG190" s="441">
        <f>+'PE-3'!CE244*100</f>
        <v>0</v>
      </c>
      <c r="BH190" s="441">
        <f>+'PE-3'!CF244*100</f>
        <v>0</v>
      </c>
      <c r="BI190" s="441">
        <f>+'PE-3'!CG244*100</f>
        <v>0</v>
      </c>
      <c r="BJ190" s="441">
        <f>+'PE-3'!CH244*100</f>
        <v>0</v>
      </c>
      <c r="BK190" s="441">
        <f>+'PE-3'!CI244*100</f>
        <v>0</v>
      </c>
    </row>
    <row r="191" spans="1:63">
      <c r="A191" s="423" t="str">
        <f>'R-sgp'!A191</f>
        <v/>
      </c>
      <c r="B191" s="423" t="str">
        <f>+'R-sgp'!B191</f>
        <v/>
      </c>
      <c r="C191" s="431" t="str">
        <f>+'R-sgp'!C191</f>
        <v/>
      </c>
      <c r="D191" s="441">
        <f>+'PE-3'!AB245*100</f>
        <v>0</v>
      </c>
      <c r="E191" s="441">
        <f>+'PE-3'!AC245*100</f>
        <v>0</v>
      </c>
      <c r="F191" s="441">
        <f>+'PE-3'!AD245*100</f>
        <v>0</v>
      </c>
      <c r="G191" s="441">
        <f>+'PE-3'!AE245*100</f>
        <v>0</v>
      </c>
      <c r="H191" s="441">
        <f>+'PE-3'!AF245*100</f>
        <v>0</v>
      </c>
      <c r="I191" s="441">
        <f>+'PE-3'!AG245*100</f>
        <v>0</v>
      </c>
      <c r="J191" s="441">
        <f>+'PE-3'!AH245*100</f>
        <v>0</v>
      </c>
      <c r="K191" s="441">
        <f>+'PE-3'!AI245*100</f>
        <v>0</v>
      </c>
      <c r="L191" s="441">
        <f>+'PE-3'!AJ245*100</f>
        <v>0</v>
      </c>
      <c r="M191" s="441">
        <f>+'PE-3'!AK245*100</f>
        <v>0</v>
      </c>
      <c r="N191" s="441">
        <f>+'PE-3'!AL245*100</f>
        <v>0</v>
      </c>
      <c r="O191" s="441">
        <f>+'PE-3'!AM245*100</f>
        <v>0</v>
      </c>
      <c r="P191" s="441">
        <f>+'PE-3'!AN245*100</f>
        <v>0</v>
      </c>
      <c r="Q191" s="441">
        <f>+'PE-3'!AO245*100</f>
        <v>0</v>
      </c>
      <c r="R191" s="441">
        <f>+'PE-3'!AP245*100</f>
        <v>0</v>
      </c>
      <c r="S191" s="441">
        <f>+'PE-3'!AQ245*100</f>
        <v>0</v>
      </c>
      <c r="T191" s="441">
        <f>+'PE-3'!AR245*100</f>
        <v>0</v>
      </c>
      <c r="U191" s="441">
        <f>+'PE-3'!AS245*100</f>
        <v>0</v>
      </c>
      <c r="V191" s="441">
        <f>+'PE-3'!AT245*100</f>
        <v>0</v>
      </c>
      <c r="W191" s="441">
        <f>+'PE-3'!AU245*100</f>
        <v>0</v>
      </c>
      <c r="X191" s="441">
        <f>+'PE-3'!AV245*100</f>
        <v>0</v>
      </c>
      <c r="Y191" s="441">
        <f>+'PE-3'!AW245*100</f>
        <v>0</v>
      </c>
      <c r="Z191" s="441">
        <f>+'PE-3'!AX245*100</f>
        <v>0</v>
      </c>
      <c r="AA191" s="441">
        <f>+'PE-3'!AY245*100</f>
        <v>0</v>
      </c>
      <c r="AB191" s="441">
        <f>+'PE-3'!AZ245*100</f>
        <v>0</v>
      </c>
      <c r="AC191" s="441">
        <f>+'PE-3'!BA245*100</f>
        <v>0</v>
      </c>
      <c r="AD191" s="441">
        <f>+'PE-3'!BB245*100</f>
        <v>0</v>
      </c>
      <c r="AE191" s="441">
        <f>+'PE-3'!BC245*100</f>
        <v>0</v>
      </c>
      <c r="AF191" s="441">
        <f>+'PE-3'!BD245*100</f>
        <v>0</v>
      </c>
      <c r="AG191" s="441">
        <f>+'PE-3'!BE245*100</f>
        <v>0</v>
      </c>
      <c r="AH191" s="441">
        <f>+'PE-3'!BF245*100</f>
        <v>0</v>
      </c>
      <c r="AI191" s="441">
        <f>+'PE-3'!BG245*100</f>
        <v>0</v>
      </c>
      <c r="AJ191" s="441">
        <f>+'PE-3'!BH245*100</f>
        <v>0</v>
      </c>
      <c r="AK191" s="441">
        <f>+'PE-3'!BI245*100</f>
        <v>0</v>
      </c>
      <c r="AL191" s="441">
        <f>+'PE-3'!BJ245*100</f>
        <v>0</v>
      </c>
      <c r="AM191" s="441">
        <f>+'PE-3'!BK245*100</f>
        <v>0</v>
      </c>
      <c r="AN191" s="441">
        <f>+'PE-3'!BL245*100</f>
        <v>0</v>
      </c>
      <c r="AO191" s="441">
        <f>+'PE-3'!BM245*100</f>
        <v>0</v>
      </c>
      <c r="AP191" s="441">
        <f>+'PE-3'!BN245*100</f>
        <v>0</v>
      </c>
      <c r="AQ191" s="441">
        <f>+'PE-3'!BO245*100</f>
        <v>0</v>
      </c>
      <c r="AR191" s="441">
        <f>+'PE-3'!BP245*100</f>
        <v>0</v>
      </c>
      <c r="AS191" s="441">
        <f>+'PE-3'!BQ245*100</f>
        <v>0</v>
      </c>
      <c r="AT191" s="441">
        <f>+'PE-3'!BR245*100</f>
        <v>0</v>
      </c>
      <c r="AU191" s="441">
        <f>+'PE-3'!BS245*100</f>
        <v>0</v>
      </c>
      <c r="AV191" s="441">
        <f>+'PE-3'!BT245*100</f>
        <v>0</v>
      </c>
      <c r="AW191" s="441">
        <f>+'PE-3'!BU245*100</f>
        <v>0</v>
      </c>
      <c r="AX191" s="441">
        <f>+'PE-3'!BV245*100</f>
        <v>0</v>
      </c>
      <c r="AY191" s="441">
        <f>+'PE-3'!BW245*100</f>
        <v>0</v>
      </c>
      <c r="AZ191" s="441">
        <f>+'PE-3'!BX245*100</f>
        <v>0</v>
      </c>
      <c r="BA191" s="441">
        <f>+'PE-3'!BY245*100</f>
        <v>0</v>
      </c>
      <c r="BB191" s="441">
        <f>+'PE-3'!BZ245*100</f>
        <v>0</v>
      </c>
      <c r="BC191" s="441">
        <f>+'PE-3'!CA245*100</f>
        <v>0</v>
      </c>
      <c r="BD191" s="441">
        <f>+'PE-3'!CB245*100</f>
        <v>0</v>
      </c>
      <c r="BE191" s="441">
        <f>+'PE-3'!CC245*100</f>
        <v>0</v>
      </c>
      <c r="BF191" s="441">
        <f>+'PE-3'!CD245*100</f>
        <v>0</v>
      </c>
      <c r="BG191" s="441">
        <f>+'PE-3'!CE245*100</f>
        <v>0</v>
      </c>
      <c r="BH191" s="441">
        <f>+'PE-3'!CF245*100</f>
        <v>0</v>
      </c>
      <c r="BI191" s="441">
        <f>+'PE-3'!CG245*100</f>
        <v>0</v>
      </c>
      <c r="BJ191" s="441">
        <f>+'PE-3'!CH245*100</f>
        <v>0</v>
      </c>
      <c r="BK191" s="441">
        <f>+'PE-3'!CI245*100</f>
        <v>0</v>
      </c>
    </row>
    <row r="192" spans="1:63">
      <c r="A192" s="423" t="str">
        <f>'R-sgp'!A192</f>
        <v/>
      </c>
      <c r="B192" s="423" t="str">
        <f>+'R-sgp'!B192</f>
        <v/>
      </c>
      <c r="C192" s="431" t="str">
        <f>+'R-sgp'!C192</f>
        <v/>
      </c>
      <c r="D192" s="441">
        <f>+'PE-3'!AB246*100</f>
        <v>0</v>
      </c>
      <c r="E192" s="441">
        <f>+'PE-3'!AC246*100</f>
        <v>0</v>
      </c>
      <c r="F192" s="441">
        <f>+'PE-3'!AD246*100</f>
        <v>0</v>
      </c>
      <c r="G192" s="441">
        <f>+'PE-3'!AE246*100</f>
        <v>0</v>
      </c>
      <c r="H192" s="441">
        <f>+'PE-3'!AF246*100</f>
        <v>0</v>
      </c>
      <c r="I192" s="441">
        <f>+'PE-3'!AG246*100</f>
        <v>0</v>
      </c>
      <c r="J192" s="441">
        <f>+'PE-3'!AH246*100</f>
        <v>0</v>
      </c>
      <c r="K192" s="441">
        <f>+'PE-3'!AI246*100</f>
        <v>0</v>
      </c>
      <c r="L192" s="441">
        <f>+'PE-3'!AJ246*100</f>
        <v>0</v>
      </c>
      <c r="M192" s="441">
        <f>+'PE-3'!AK246*100</f>
        <v>0</v>
      </c>
      <c r="N192" s="441">
        <f>+'PE-3'!AL246*100</f>
        <v>0</v>
      </c>
      <c r="O192" s="441">
        <f>+'PE-3'!AM246*100</f>
        <v>0</v>
      </c>
      <c r="P192" s="441">
        <f>+'PE-3'!AN246*100</f>
        <v>0</v>
      </c>
      <c r="Q192" s="441">
        <f>+'PE-3'!AO246*100</f>
        <v>0</v>
      </c>
      <c r="R192" s="441">
        <f>+'PE-3'!AP246*100</f>
        <v>0</v>
      </c>
      <c r="S192" s="441">
        <f>+'PE-3'!AQ246*100</f>
        <v>0</v>
      </c>
      <c r="T192" s="441">
        <f>+'PE-3'!AR246*100</f>
        <v>0</v>
      </c>
      <c r="U192" s="441">
        <f>+'PE-3'!AS246*100</f>
        <v>0</v>
      </c>
      <c r="V192" s="441">
        <f>+'PE-3'!AT246*100</f>
        <v>0</v>
      </c>
      <c r="W192" s="441">
        <f>+'PE-3'!AU246*100</f>
        <v>0</v>
      </c>
      <c r="X192" s="441">
        <f>+'PE-3'!AV246*100</f>
        <v>0</v>
      </c>
      <c r="Y192" s="441">
        <f>+'PE-3'!AW246*100</f>
        <v>0</v>
      </c>
      <c r="Z192" s="441">
        <f>+'PE-3'!AX246*100</f>
        <v>0</v>
      </c>
      <c r="AA192" s="441">
        <f>+'PE-3'!AY246*100</f>
        <v>0</v>
      </c>
      <c r="AB192" s="441">
        <f>+'PE-3'!AZ246*100</f>
        <v>0</v>
      </c>
      <c r="AC192" s="441">
        <f>+'PE-3'!BA246*100</f>
        <v>0</v>
      </c>
      <c r="AD192" s="441">
        <f>+'PE-3'!BB246*100</f>
        <v>0</v>
      </c>
      <c r="AE192" s="441">
        <f>+'PE-3'!BC246*100</f>
        <v>0</v>
      </c>
      <c r="AF192" s="441">
        <f>+'PE-3'!BD246*100</f>
        <v>0</v>
      </c>
      <c r="AG192" s="441">
        <f>+'PE-3'!BE246*100</f>
        <v>0</v>
      </c>
      <c r="AH192" s="441">
        <f>+'PE-3'!BF246*100</f>
        <v>0</v>
      </c>
      <c r="AI192" s="441">
        <f>+'PE-3'!BG246*100</f>
        <v>0</v>
      </c>
      <c r="AJ192" s="441">
        <f>+'PE-3'!BH246*100</f>
        <v>0</v>
      </c>
      <c r="AK192" s="441">
        <f>+'PE-3'!BI246*100</f>
        <v>0</v>
      </c>
      <c r="AL192" s="441">
        <f>+'PE-3'!BJ246*100</f>
        <v>0</v>
      </c>
      <c r="AM192" s="441">
        <f>+'PE-3'!BK246*100</f>
        <v>0</v>
      </c>
      <c r="AN192" s="441">
        <f>+'PE-3'!BL246*100</f>
        <v>0</v>
      </c>
      <c r="AO192" s="441">
        <f>+'PE-3'!BM246*100</f>
        <v>0</v>
      </c>
      <c r="AP192" s="441">
        <f>+'PE-3'!BN246*100</f>
        <v>0</v>
      </c>
      <c r="AQ192" s="441">
        <f>+'PE-3'!BO246*100</f>
        <v>0</v>
      </c>
      <c r="AR192" s="441">
        <f>+'PE-3'!BP246*100</f>
        <v>0</v>
      </c>
      <c r="AS192" s="441">
        <f>+'PE-3'!BQ246*100</f>
        <v>0</v>
      </c>
      <c r="AT192" s="441">
        <f>+'PE-3'!BR246*100</f>
        <v>0</v>
      </c>
      <c r="AU192" s="441">
        <f>+'PE-3'!BS246*100</f>
        <v>0</v>
      </c>
      <c r="AV192" s="441">
        <f>+'PE-3'!BT246*100</f>
        <v>0</v>
      </c>
      <c r="AW192" s="441">
        <f>+'PE-3'!BU246*100</f>
        <v>0</v>
      </c>
      <c r="AX192" s="441">
        <f>+'PE-3'!BV246*100</f>
        <v>0</v>
      </c>
      <c r="AY192" s="441">
        <f>+'PE-3'!BW246*100</f>
        <v>0</v>
      </c>
      <c r="AZ192" s="441">
        <f>+'PE-3'!BX246*100</f>
        <v>0</v>
      </c>
      <c r="BA192" s="441">
        <f>+'PE-3'!BY246*100</f>
        <v>0</v>
      </c>
      <c r="BB192" s="441">
        <f>+'PE-3'!BZ246*100</f>
        <v>0</v>
      </c>
      <c r="BC192" s="441">
        <f>+'PE-3'!CA246*100</f>
        <v>0</v>
      </c>
      <c r="BD192" s="441">
        <f>+'PE-3'!CB246*100</f>
        <v>0</v>
      </c>
      <c r="BE192" s="441">
        <f>+'PE-3'!CC246*100</f>
        <v>0</v>
      </c>
      <c r="BF192" s="441">
        <f>+'PE-3'!CD246*100</f>
        <v>0</v>
      </c>
      <c r="BG192" s="441">
        <f>+'PE-3'!CE246*100</f>
        <v>0</v>
      </c>
      <c r="BH192" s="441">
        <f>+'PE-3'!CF246*100</f>
        <v>0</v>
      </c>
      <c r="BI192" s="441">
        <f>+'PE-3'!CG246*100</f>
        <v>0</v>
      </c>
      <c r="BJ192" s="441">
        <f>+'PE-3'!CH246*100</f>
        <v>0</v>
      </c>
      <c r="BK192" s="441">
        <f>+'PE-3'!CI246*100</f>
        <v>0</v>
      </c>
    </row>
    <row r="193" spans="1:63">
      <c r="A193" s="423" t="str">
        <f>'R-sgp'!A193</f>
        <v/>
      </c>
      <c r="B193" s="423" t="str">
        <f>+'R-sgp'!B193</f>
        <v/>
      </c>
      <c r="C193" s="431" t="str">
        <f>+'R-sgp'!C193</f>
        <v/>
      </c>
      <c r="D193" s="441">
        <f>+'PE-3'!AB247*100</f>
        <v>0</v>
      </c>
      <c r="E193" s="441">
        <f>+'PE-3'!AC247*100</f>
        <v>0</v>
      </c>
      <c r="F193" s="441">
        <f>+'PE-3'!AD247*100</f>
        <v>0</v>
      </c>
      <c r="G193" s="441">
        <f>+'PE-3'!AE247*100</f>
        <v>0</v>
      </c>
      <c r="H193" s="441">
        <f>+'PE-3'!AF247*100</f>
        <v>0</v>
      </c>
      <c r="I193" s="441">
        <f>+'PE-3'!AG247*100</f>
        <v>0</v>
      </c>
      <c r="J193" s="441">
        <f>+'PE-3'!AH247*100</f>
        <v>0</v>
      </c>
      <c r="K193" s="441">
        <f>+'PE-3'!AI247*100</f>
        <v>0</v>
      </c>
      <c r="L193" s="441">
        <f>+'PE-3'!AJ247*100</f>
        <v>0</v>
      </c>
      <c r="M193" s="441">
        <f>+'PE-3'!AK247*100</f>
        <v>0</v>
      </c>
      <c r="N193" s="441">
        <f>+'PE-3'!AL247*100</f>
        <v>0</v>
      </c>
      <c r="O193" s="441">
        <f>+'PE-3'!AM247*100</f>
        <v>0</v>
      </c>
      <c r="P193" s="441">
        <f>+'PE-3'!AN247*100</f>
        <v>0</v>
      </c>
      <c r="Q193" s="441">
        <f>+'PE-3'!AO247*100</f>
        <v>0</v>
      </c>
      <c r="R193" s="441">
        <f>+'PE-3'!AP247*100</f>
        <v>0</v>
      </c>
      <c r="S193" s="441">
        <f>+'PE-3'!AQ247*100</f>
        <v>0</v>
      </c>
      <c r="T193" s="441">
        <f>+'PE-3'!AR247*100</f>
        <v>0</v>
      </c>
      <c r="U193" s="441">
        <f>+'PE-3'!AS247*100</f>
        <v>0</v>
      </c>
      <c r="V193" s="441">
        <f>+'PE-3'!AT247*100</f>
        <v>0</v>
      </c>
      <c r="W193" s="441">
        <f>+'PE-3'!AU247*100</f>
        <v>0</v>
      </c>
      <c r="X193" s="441">
        <f>+'PE-3'!AV247*100</f>
        <v>0</v>
      </c>
      <c r="Y193" s="441">
        <f>+'PE-3'!AW247*100</f>
        <v>0</v>
      </c>
      <c r="Z193" s="441">
        <f>+'PE-3'!AX247*100</f>
        <v>0</v>
      </c>
      <c r="AA193" s="441">
        <f>+'PE-3'!AY247*100</f>
        <v>0</v>
      </c>
      <c r="AB193" s="441">
        <f>+'PE-3'!AZ247*100</f>
        <v>0</v>
      </c>
      <c r="AC193" s="441">
        <f>+'PE-3'!BA247*100</f>
        <v>0</v>
      </c>
      <c r="AD193" s="441">
        <f>+'PE-3'!BB247*100</f>
        <v>0</v>
      </c>
      <c r="AE193" s="441">
        <f>+'PE-3'!BC247*100</f>
        <v>0</v>
      </c>
      <c r="AF193" s="441">
        <f>+'PE-3'!BD247*100</f>
        <v>0</v>
      </c>
      <c r="AG193" s="441">
        <f>+'PE-3'!BE247*100</f>
        <v>0</v>
      </c>
      <c r="AH193" s="441">
        <f>+'PE-3'!BF247*100</f>
        <v>0</v>
      </c>
      <c r="AI193" s="441">
        <f>+'PE-3'!BG247*100</f>
        <v>0</v>
      </c>
      <c r="AJ193" s="441">
        <f>+'PE-3'!BH247*100</f>
        <v>0</v>
      </c>
      <c r="AK193" s="441">
        <f>+'PE-3'!BI247*100</f>
        <v>0</v>
      </c>
      <c r="AL193" s="441">
        <f>+'PE-3'!BJ247*100</f>
        <v>0</v>
      </c>
      <c r="AM193" s="441">
        <f>+'PE-3'!BK247*100</f>
        <v>0</v>
      </c>
      <c r="AN193" s="441">
        <f>+'PE-3'!BL247*100</f>
        <v>0</v>
      </c>
      <c r="AO193" s="441">
        <f>+'PE-3'!BM247*100</f>
        <v>0</v>
      </c>
      <c r="AP193" s="441">
        <f>+'PE-3'!BN247*100</f>
        <v>0</v>
      </c>
      <c r="AQ193" s="441">
        <f>+'PE-3'!BO247*100</f>
        <v>0</v>
      </c>
      <c r="AR193" s="441">
        <f>+'PE-3'!BP247*100</f>
        <v>0</v>
      </c>
      <c r="AS193" s="441">
        <f>+'PE-3'!BQ247*100</f>
        <v>0</v>
      </c>
      <c r="AT193" s="441">
        <f>+'PE-3'!BR247*100</f>
        <v>0</v>
      </c>
      <c r="AU193" s="441">
        <f>+'PE-3'!BS247*100</f>
        <v>0</v>
      </c>
      <c r="AV193" s="441">
        <f>+'PE-3'!BT247*100</f>
        <v>0</v>
      </c>
      <c r="AW193" s="441">
        <f>+'PE-3'!BU247*100</f>
        <v>0</v>
      </c>
      <c r="AX193" s="441">
        <f>+'PE-3'!BV247*100</f>
        <v>0</v>
      </c>
      <c r="AY193" s="441">
        <f>+'PE-3'!BW247*100</f>
        <v>0</v>
      </c>
      <c r="AZ193" s="441">
        <f>+'PE-3'!BX247*100</f>
        <v>0</v>
      </c>
      <c r="BA193" s="441">
        <f>+'PE-3'!BY247*100</f>
        <v>0</v>
      </c>
      <c r="BB193" s="441">
        <f>+'PE-3'!BZ247*100</f>
        <v>0</v>
      </c>
      <c r="BC193" s="441">
        <f>+'PE-3'!CA247*100</f>
        <v>0</v>
      </c>
      <c r="BD193" s="441">
        <f>+'PE-3'!CB247*100</f>
        <v>0</v>
      </c>
      <c r="BE193" s="441">
        <f>+'PE-3'!CC247*100</f>
        <v>0</v>
      </c>
      <c r="BF193" s="441">
        <f>+'PE-3'!CD247*100</f>
        <v>0</v>
      </c>
      <c r="BG193" s="441">
        <f>+'PE-3'!CE247*100</f>
        <v>0</v>
      </c>
      <c r="BH193" s="441">
        <f>+'PE-3'!CF247*100</f>
        <v>0</v>
      </c>
      <c r="BI193" s="441">
        <f>+'PE-3'!CG247*100</f>
        <v>0</v>
      </c>
      <c r="BJ193" s="441">
        <f>+'PE-3'!CH247*100</f>
        <v>0</v>
      </c>
      <c r="BK193" s="441">
        <f>+'PE-3'!CI247*100</f>
        <v>0</v>
      </c>
    </row>
    <row r="194" spans="1:63">
      <c r="A194" s="423" t="str">
        <f>'R-sgp'!A194</f>
        <v/>
      </c>
      <c r="B194" s="423" t="str">
        <f>+'R-sgp'!B194</f>
        <v/>
      </c>
      <c r="C194" s="431" t="str">
        <f>+'R-sgp'!C194</f>
        <v/>
      </c>
      <c r="D194" s="441">
        <f>+'PE-3'!AB248*100</f>
        <v>0</v>
      </c>
      <c r="E194" s="441">
        <f>+'PE-3'!AC248*100</f>
        <v>0</v>
      </c>
      <c r="F194" s="441">
        <f>+'PE-3'!AD248*100</f>
        <v>0</v>
      </c>
      <c r="G194" s="441">
        <f>+'PE-3'!AE248*100</f>
        <v>0</v>
      </c>
      <c r="H194" s="441">
        <f>+'PE-3'!AF248*100</f>
        <v>0</v>
      </c>
      <c r="I194" s="441">
        <f>+'PE-3'!AG248*100</f>
        <v>0</v>
      </c>
      <c r="J194" s="441">
        <f>+'PE-3'!AH248*100</f>
        <v>0</v>
      </c>
      <c r="K194" s="441">
        <f>+'PE-3'!AI248*100</f>
        <v>0</v>
      </c>
      <c r="L194" s="441">
        <f>+'PE-3'!AJ248*100</f>
        <v>0</v>
      </c>
      <c r="M194" s="441">
        <f>+'PE-3'!AK248*100</f>
        <v>0</v>
      </c>
      <c r="N194" s="441">
        <f>+'PE-3'!AL248*100</f>
        <v>0</v>
      </c>
      <c r="O194" s="441">
        <f>+'PE-3'!AM248*100</f>
        <v>0</v>
      </c>
      <c r="P194" s="441">
        <f>+'PE-3'!AN248*100</f>
        <v>0</v>
      </c>
      <c r="Q194" s="441">
        <f>+'PE-3'!AO248*100</f>
        <v>0</v>
      </c>
      <c r="R194" s="441">
        <f>+'PE-3'!AP248*100</f>
        <v>0</v>
      </c>
      <c r="S194" s="441">
        <f>+'PE-3'!AQ248*100</f>
        <v>0</v>
      </c>
      <c r="T194" s="441">
        <f>+'PE-3'!AR248*100</f>
        <v>0</v>
      </c>
      <c r="U194" s="441">
        <f>+'PE-3'!AS248*100</f>
        <v>0</v>
      </c>
      <c r="V194" s="441">
        <f>+'PE-3'!AT248*100</f>
        <v>0</v>
      </c>
      <c r="W194" s="441">
        <f>+'PE-3'!AU248*100</f>
        <v>0</v>
      </c>
      <c r="X194" s="441">
        <f>+'PE-3'!AV248*100</f>
        <v>0</v>
      </c>
      <c r="Y194" s="441">
        <f>+'PE-3'!AW248*100</f>
        <v>0</v>
      </c>
      <c r="Z194" s="441">
        <f>+'PE-3'!AX248*100</f>
        <v>0</v>
      </c>
      <c r="AA194" s="441">
        <f>+'PE-3'!AY248*100</f>
        <v>0</v>
      </c>
      <c r="AB194" s="441">
        <f>+'PE-3'!AZ248*100</f>
        <v>0</v>
      </c>
      <c r="AC194" s="441">
        <f>+'PE-3'!BA248*100</f>
        <v>0</v>
      </c>
      <c r="AD194" s="441">
        <f>+'PE-3'!BB248*100</f>
        <v>0</v>
      </c>
      <c r="AE194" s="441">
        <f>+'PE-3'!BC248*100</f>
        <v>0</v>
      </c>
      <c r="AF194" s="441">
        <f>+'PE-3'!BD248*100</f>
        <v>0</v>
      </c>
      <c r="AG194" s="441">
        <f>+'PE-3'!BE248*100</f>
        <v>0</v>
      </c>
      <c r="AH194" s="441">
        <f>+'PE-3'!BF248*100</f>
        <v>0</v>
      </c>
      <c r="AI194" s="441">
        <f>+'PE-3'!BG248*100</f>
        <v>0</v>
      </c>
      <c r="AJ194" s="441">
        <f>+'PE-3'!BH248*100</f>
        <v>0</v>
      </c>
      <c r="AK194" s="441">
        <f>+'PE-3'!BI248*100</f>
        <v>0</v>
      </c>
      <c r="AL194" s="441">
        <f>+'PE-3'!BJ248*100</f>
        <v>0</v>
      </c>
      <c r="AM194" s="441">
        <f>+'PE-3'!BK248*100</f>
        <v>0</v>
      </c>
      <c r="AN194" s="441">
        <f>+'PE-3'!BL248*100</f>
        <v>0</v>
      </c>
      <c r="AO194" s="441">
        <f>+'PE-3'!BM248*100</f>
        <v>0</v>
      </c>
      <c r="AP194" s="441">
        <f>+'PE-3'!BN248*100</f>
        <v>0</v>
      </c>
      <c r="AQ194" s="441">
        <f>+'PE-3'!BO248*100</f>
        <v>0</v>
      </c>
      <c r="AR194" s="441">
        <f>+'PE-3'!BP248*100</f>
        <v>0</v>
      </c>
      <c r="AS194" s="441">
        <f>+'PE-3'!BQ248*100</f>
        <v>0</v>
      </c>
      <c r="AT194" s="441">
        <f>+'PE-3'!BR248*100</f>
        <v>0</v>
      </c>
      <c r="AU194" s="441">
        <f>+'PE-3'!BS248*100</f>
        <v>0</v>
      </c>
      <c r="AV194" s="441">
        <f>+'PE-3'!BT248*100</f>
        <v>0</v>
      </c>
      <c r="AW194" s="441">
        <f>+'PE-3'!BU248*100</f>
        <v>0</v>
      </c>
      <c r="AX194" s="441">
        <f>+'PE-3'!BV248*100</f>
        <v>0</v>
      </c>
      <c r="AY194" s="441">
        <f>+'PE-3'!BW248*100</f>
        <v>0</v>
      </c>
      <c r="AZ194" s="441">
        <f>+'PE-3'!BX248*100</f>
        <v>0</v>
      </c>
      <c r="BA194" s="441">
        <f>+'PE-3'!BY248*100</f>
        <v>0</v>
      </c>
      <c r="BB194" s="441">
        <f>+'PE-3'!BZ248*100</f>
        <v>0</v>
      </c>
      <c r="BC194" s="441">
        <f>+'PE-3'!CA248*100</f>
        <v>0</v>
      </c>
      <c r="BD194" s="441">
        <f>+'PE-3'!CB248*100</f>
        <v>0</v>
      </c>
      <c r="BE194" s="441">
        <f>+'PE-3'!CC248*100</f>
        <v>0</v>
      </c>
      <c r="BF194" s="441">
        <f>+'PE-3'!CD248*100</f>
        <v>0</v>
      </c>
      <c r="BG194" s="441">
        <f>+'PE-3'!CE248*100</f>
        <v>0</v>
      </c>
      <c r="BH194" s="441">
        <f>+'PE-3'!CF248*100</f>
        <v>0</v>
      </c>
      <c r="BI194" s="441">
        <f>+'PE-3'!CG248*100</f>
        <v>0</v>
      </c>
      <c r="BJ194" s="441">
        <f>+'PE-3'!CH248*100</f>
        <v>0</v>
      </c>
      <c r="BK194" s="441">
        <f>+'PE-3'!CI248*100</f>
        <v>0</v>
      </c>
    </row>
    <row r="195" spans="1:63">
      <c r="A195" s="423" t="str">
        <f>'R-sgp'!A195</f>
        <v/>
      </c>
      <c r="B195" s="423" t="str">
        <f>+'R-sgp'!B195</f>
        <v/>
      </c>
      <c r="C195" s="431" t="str">
        <f>+'R-sgp'!C195</f>
        <v/>
      </c>
      <c r="D195" s="441">
        <f>+'PE-3'!AB249*100</f>
        <v>0</v>
      </c>
      <c r="E195" s="441">
        <f>+'PE-3'!AC249*100</f>
        <v>0</v>
      </c>
      <c r="F195" s="441">
        <f>+'PE-3'!AD249*100</f>
        <v>0</v>
      </c>
      <c r="G195" s="441">
        <f>+'PE-3'!AE249*100</f>
        <v>0</v>
      </c>
      <c r="H195" s="441">
        <f>+'PE-3'!AF249*100</f>
        <v>0</v>
      </c>
      <c r="I195" s="441">
        <f>+'PE-3'!AG249*100</f>
        <v>0</v>
      </c>
      <c r="J195" s="441">
        <f>+'PE-3'!AH249*100</f>
        <v>0</v>
      </c>
      <c r="K195" s="441">
        <f>+'PE-3'!AI249*100</f>
        <v>0</v>
      </c>
      <c r="L195" s="441">
        <f>+'PE-3'!AJ249*100</f>
        <v>0</v>
      </c>
      <c r="M195" s="441">
        <f>+'PE-3'!AK249*100</f>
        <v>0</v>
      </c>
      <c r="N195" s="441">
        <f>+'PE-3'!AL249*100</f>
        <v>0</v>
      </c>
      <c r="O195" s="441">
        <f>+'PE-3'!AM249*100</f>
        <v>0</v>
      </c>
      <c r="P195" s="441">
        <f>+'PE-3'!AN249*100</f>
        <v>0</v>
      </c>
      <c r="Q195" s="441">
        <f>+'PE-3'!AO249*100</f>
        <v>0</v>
      </c>
      <c r="R195" s="441">
        <f>+'PE-3'!AP249*100</f>
        <v>0</v>
      </c>
      <c r="S195" s="441">
        <f>+'PE-3'!AQ249*100</f>
        <v>0</v>
      </c>
      <c r="T195" s="441">
        <f>+'PE-3'!AR249*100</f>
        <v>0</v>
      </c>
      <c r="U195" s="441">
        <f>+'PE-3'!AS249*100</f>
        <v>0</v>
      </c>
      <c r="V195" s="441">
        <f>+'PE-3'!AT249*100</f>
        <v>0</v>
      </c>
      <c r="W195" s="441">
        <f>+'PE-3'!AU249*100</f>
        <v>0</v>
      </c>
      <c r="X195" s="441">
        <f>+'PE-3'!AV249*100</f>
        <v>0</v>
      </c>
      <c r="Y195" s="441">
        <f>+'PE-3'!AW249*100</f>
        <v>0</v>
      </c>
      <c r="Z195" s="441">
        <f>+'PE-3'!AX249*100</f>
        <v>0</v>
      </c>
      <c r="AA195" s="441">
        <f>+'PE-3'!AY249*100</f>
        <v>0</v>
      </c>
      <c r="AB195" s="441">
        <f>+'PE-3'!AZ249*100</f>
        <v>0</v>
      </c>
      <c r="AC195" s="441">
        <f>+'PE-3'!BA249*100</f>
        <v>0</v>
      </c>
      <c r="AD195" s="441">
        <f>+'PE-3'!BB249*100</f>
        <v>0</v>
      </c>
      <c r="AE195" s="441">
        <f>+'PE-3'!BC249*100</f>
        <v>0</v>
      </c>
      <c r="AF195" s="441">
        <f>+'PE-3'!BD249*100</f>
        <v>0</v>
      </c>
      <c r="AG195" s="441">
        <f>+'PE-3'!BE249*100</f>
        <v>0</v>
      </c>
      <c r="AH195" s="441">
        <f>+'PE-3'!BF249*100</f>
        <v>0</v>
      </c>
      <c r="AI195" s="441">
        <f>+'PE-3'!BG249*100</f>
        <v>0</v>
      </c>
      <c r="AJ195" s="441">
        <f>+'PE-3'!BH249*100</f>
        <v>0</v>
      </c>
      <c r="AK195" s="441">
        <f>+'PE-3'!BI249*100</f>
        <v>0</v>
      </c>
      <c r="AL195" s="441">
        <f>+'PE-3'!BJ249*100</f>
        <v>0</v>
      </c>
      <c r="AM195" s="441">
        <f>+'PE-3'!BK249*100</f>
        <v>0</v>
      </c>
      <c r="AN195" s="441">
        <f>+'PE-3'!BL249*100</f>
        <v>0</v>
      </c>
      <c r="AO195" s="441">
        <f>+'PE-3'!BM249*100</f>
        <v>0</v>
      </c>
      <c r="AP195" s="441">
        <f>+'PE-3'!BN249*100</f>
        <v>0</v>
      </c>
      <c r="AQ195" s="441">
        <f>+'PE-3'!BO249*100</f>
        <v>0</v>
      </c>
      <c r="AR195" s="441">
        <f>+'PE-3'!BP249*100</f>
        <v>0</v>
      </c>
      <c r="AS195" s="441">
        <f>+'PE-3'!BQ249*100</f>
        <v>0</v>
      </c>
      <c r="AT195" s="441">
        <f>+'PE-3'!BR249*100</f>
        <v>0</v>
      </c>
      <c r="AU195" s="441">
        <f>+'PE-3'!BS249*100</f>
        <v>0</v>
      </c>
      <c r="AV195" s="441">
        <f>+'PE-3'!BT249*100</f>
        <v>0</v>
      </c>
      <c r="AW195" s="441">
        <f>+'PE-3'!BU249*100</f>
        <v>0</v>
      </c>
      <c r="AX195" s="441">
        <f>+'PE-3'!BV249*100</f>
        <v>0</v>
      </c>
      <c r="AY195" s="441">
        <f>+'PE-3'!BW249*100</f>
        <v>0</v>
      </c>
      <c r="AZ195" s="441">
        <f>+'PE-3'!BX249*100</f>
        <v>0</v>
      </c>
      <c r="BA195" s="441">
        <f>+'PE-3'!BY249*100</f>
        <v>0</v>
      </c>
      <c r="BB195" s="441">
        <f>+'PE-3'!BZ249*100</f>
        <v>0</v>
      </c>
      <c r="BC195" s="441">
        <f>+'PE-3'!CA249*100</f>
        <v>0</v>
      </c>
      <c r="BD195" s="441">
        <f>+'PE-3'!CB249*100</f>
        <v>0</v>
      </c>
      <c r="BE195" s="441">
        <f>+'PE-3'!CC249*100</f>
        <v>0</v>
      </c>
      <c r="BF195" s="441">
        <f>+'PE-3'!CD249*100</f>
        <v>0</v>
      </c>
      <c r="BG195" s="441">
        <f>+'PE-3'!CE249*100</f>
        <v>0</v>
      </c>
      <c r="BH195" s="441">
        <f>+'PE-3'!CF249*100</f>
        <v>0</v>
      </c>
      <c r="BI195" s="441">
        <f>+'PE-3'!CG249*100</f>
        <v>0</v>
      </c>
      <c r="BJ195" s="441">
        <f>+'PE-3'!CH249*100</f>
        <v>0</v>
      </c>
      <c r="BK195" s="441">
        <f>+'PE-3'!CI249*100</f>
        <v>0</v>
      </c>
    </row>
    <row r="196" spans="1:63">
      <c r="A196" s="423" t="str">
        <f>'R-sgp'!A196</f>
        <v/>
      </c>
      <c r="B196" s="423" t="str">
        <f>+'R-sgp'!B196</f>
        <v/>
      </c>
      <c r="C196" s="431" t="str">
        <f>+'R-sgp'!C196</f>
        <v/>
      </c>
      <c r="D196" s="441">
        <f>+'PE-3'!AB250*100</f>
        <v>0</v>
      </c>
      <c r="E196" s="441">
        <f>+'PE-3'!AC250*100</f>
        <v>0</v>
      </c>
      <c r="F196" s="441">
        <f>+'PE-3'!AD250*100</f>
        <v>0</v>
      </c>
      <c r="G196" s="441">
        <f>+'PE-3'!AE250*100</f>
        <v>0</v>
      </c>
      <c r="H196" s="441">
        <f>+'PE-3'!AF250*100</f>
        <v>0</v>
      </c>
      <c r="I196" s="441">
        <f>+'PE-3'!AG250*100</f>
        <v>0</v>
      </c>
      <c r="J196" s="441">
        <f>+'PE-3'!AH250*100</f>
        <v>0</v>
      </c>
      <c r="K196" s="441">
        <f>+'PE-3'!AI250*100</f>
        <v>0</v>
      </c>
      <c r="L196" s="441">
        <f>+'PE-3'!AJ250*100</f>
        <v>0</v>
      </c>
      <c r="M196" s="441">
        <f>+'PE-3'!AK250*100</f>
        <v>0</v>
      </c>
      <c r="N196" s="441">
        <f>+'PE-3'!AL250*100</f>
        <v>0</v>
      </c>
      <c r="O196" s="441">
        <f>+'PE-3'!AM250*100</f>
        <v>0</v>
      </c>
      <c r="P196" s="441">
        <f>+'PE-3'!AN250*100</f>
        <v>0</v>
      </c>
      <c r="Q196" s="441">
        <f>+'PE-3'!AO250*100</f>
        <v>0</v>
      </c>
      <c r="R196" s="441">
        <f>+'PE-3'!AP250*100</f>
        <v>0</v>
      </c>
      <c r="S196" s="441">
        <f>+'PE-3'!AQ250*100</f>
        <v>0</v>
      </c>
      <c r="T196" s="441">
        <f>+'PE-3'!AR250*100</f>
        <v>0</v>
      </c>
      <c r="U196" s="441">
        <f>+'PE-3'!AS250*100</f>
        <v>0</v>
      </c>
      <c r="V196" s="441">
        <f>+'PE-3'!AT250*100</f>
        <v>0</v>
      </c>
      <c r="W196" s="441">
        <f>+'PE-3'!AU250*100</f>
        <v>0</v>
      </c>
      <c r="X196" s="441">
        <f>+'PE-3'!AV250*100</f>
        <v>0</v>
      </c>
      <c r="Y196" s="441">
        <f>+'PE-3'!AW250*100</f>
        <v>0</v>
      </c>
      <c r="Z196" s="441">
        <f>+'PE-3'!AX250*100</f>
        <v>0</v>
      </c>
      <c r="AA196" s="441">
        <f>+'PE-3'!AY250*100</f>
        <v>0</v>
      </c>
      <c r="AB196" s="441">
        <f>+'PE-3'!AZ250*100</f>
        <v>0</v>
      </c>
      <c r="AC196" s="441">
        <f>+'PE-3'!BA250*100</f>
        <v>0</v>
      </c>
      <c r="AD196" s="441">
        <f>+'PE-3'!BB250*100</f>
        <v>0</v>
      </c>
      <c r="AE196" s="441">
        <f>+'PE-3'!BC250*100</f>
        <v>0</v>
      </c>
      <c r="AF196" s="441">
        <f>+'PE-3'!BD250*100</f>
        <v>0</v>
      </c>
      <c r="AG196" s="441">
        <f>+'PE-3'!BE250*100</f>
        <v>0</v>
      </c>
      <c r="AH196" s="441">
        <f>+'PE-3'!BF250*100</f>
        <v>0</v>
      </c>
      <c r="AI196" s="441">
        <f>+'PE-3'!BG250*100</f>
        <v>0</v>
      </c>
      <c r="AJ196" s="441">
        <f>+'PE-3'!BH250*100</f>
        <v>0</v>
      </c>
      <c r="AK196" s="441">
        <f>+'PE-3'!BI250*100</f>
        <v>0</v>
      </c>
      <c r="AL196" s="441">
        <f>+'PE-3'!BJ250*100</f>
        <v>0</v>
      </c>
      <c r="AM196" s="441">
        <f>+'PE-3'!BK250*100</f>
        <v>0</v>
      </c>
      <c r="AN196" s="441">
        <f>+'PE-3'!BL250*100</f>
        <v>0</v>
      </c>
      <c r="AO196" s="441">
        <f>+'PE-3'!BM250*100</f>
        <v>0</v>
      </c>
      <c r="AP196" s="441">
        <f>+'PE-3'!BN250*100</f>
        <v>0</v>
      </c>
      <c r="AQ196" s="441">
        <f>+'PE-3'!BO250*100</f>
        <v>0</v>
      </c>
      <c r="AR196" s="441">
        <f>+'PE-3'!BP250*100</f>
        <v>0</v>
      </c>
      <c r="AS196" s="441">
        <f>+'PE-3'!BQ250*100</f>
        <v>0</v>
      </c>
      <c r="AT196" s="441">
        <f>+'PE-3'!BR250*100</f>
        <v>0</v>
      </c>
      <c r="AU196" s="441">
        <f>+'PE-3'!BS250*100</f>
        <v>0</v>
      </c>
      <c r="AV196" s="441">
        <f>+'PE-3'!BT250*100</f>
        <v>0</v>
      </c>
      <c r="AW196" s="441">
        <f>+'PE-3'!BU250*100</f>
        <v>0</v>
      </c>
      <c r="AX196" s="441">
        <f>+'PE-3'!BV250*100</f>
        <v>0</v>
      </c>
      <c r="AY196" s="441">
        <f>+'PE-3'!BW250*100</f>
        <v>0</v>
      </c>
      <c r="AZ196" s="441">
        <f>+'PE-3'!BX250*100</f>
        <v>0</v>
      </c>
      <c r="BA196" s="441">
        <f>+'PE-3'!BY250*100</f>
        <v>0</v>
      </c>
      <c r="BB196" s="441">
        <f>+'PE-3'!BZ250*100</f>
        <v>0</v>
      </c>
      <c r="BC196" s="441">
        <f>+'PE-3'!CA250*100</f>
        <v>0</v>
      </c>
      <c r="BD196" s="441">
        <f>+'PE-3'!CB250*100</f>
        <v>0</v>
      </c>
      <c r="BE196" s="441">
        <f>+'PE-3'!CC250*100</f>
        <v>0</v>
      </c>
      <c r="BF196" s="441">
        <f>+'PE-3'!CD250*100</f>
        <v>0</v>
      </c>
      <c r="BG196" s="441">
        <f>+'PE-3'!CE250*100</f>
        <v>0</v>
      </c>
      <c r="BH196" s="441">
        <f>+'PE-3'!CF250*100</f>
        <v>0</v>
      </c>
      <c r="BI196" s="441">
        <f>+'PE-3'!CG250*100</f>
        <v>0</v>
      </c>
      <c r="BJ196" s="441">
        <f>+'PE-3'!CH250*100</f>
        <v>0</v>
      </c>
      <c r="BK196" s="441">
        <f>+'PE-3'!CI250*100</f>
        <v>0</v>
      </c>
    </row>
    <row r="197" spans="1:63">
      <c r="A197" s="423" t="str">
        <f>'R-sgp'!A197</f>
        <v/>
      </c>
      <c r="B197" s="423" t="str">
        <f>+'R-sgp'!B197</f>
        <v/>
      </c>
      <c r="C197" s="431" t="str">
        <f>+'R-sgp'!C197</f>
        <v/>
      </c>
      <c r="D197" s="441">
        <f>+'PE-3'!AB251*100</f>
        <v>0</v>
      </c>
      <c r="E197" s="441">
        <f>+'PE-3'!AC251*100</f>
        <v>0</v>
      </c>
      <c r="F197" s="441">
        <f>+'PE-3'!AD251*100</f>
        <v>0</v>
      </c>
      <c r="G197" s="441">
        <f>+'PE-3'!AE251*100</f>
        <v>0</v>
      </c>
      <c r="H197" s="441">
        <f>+'PE-3'!AF251*100</f>
        <v>0</v>
      </c>
      <c r="I197" s="441">
        <f>+'PE-3'!AG251*100</f>
        <v>0</v>
      </c>
      <c r="J197" s="441">
        <f>+'PE-3'!AH251*100</f>
        <v>0</v>
      </c>
      <c r="K197" s="441">
        <f>+'PE-3'!AI251*100</f>
        <v>0</v>
      </c>
      <c r="L197" s="441">
        <f>+'PE-3'!AJ251*100</f>
        <v>0</v>
      </c>
      <c r="M197" s="441">
        <f>+'PE-3'!AK251*100</f>
        <v>0</v>
      </c>
      <c r="N197" s="441">
        <f>+'PE-3'!AL251*100</f>
        <v>0</v>
      </c>
      <c r="O197" s="441">
        <f>+'PE-3'!AM251*100</f>
        <v>0</v>
      </c>
      <c r="P197" s="441">
        <f>+'PE-3'!AN251*100</f>
        <v>0</v>
      </c>
      <c r="Q197" s="441">
        <f>+'PE-3'!AO251*100</f>
        <v>0</v>
      </c>
      <c r="R197" s="441">
        <f>+'PE-3'!AP251*100</f>
        <v>0</v>
      </c>
      <c r="S197" s="441">
        <f>+'PE-3'!AQ251*100</f>
        <v>0</v>
      </c>
      <c r="T197" s="441">
        <f>+'PE-3'!AR251*100</f>
        <v>0</v>
      </c>
      <c r="U197" s="441">
        <f>+'PE-3'!AS251*100</f>
        <v>0</v>
      </c>
      <c r="V197" s="441">
        <f>+'PE-3'!AT251*100</f>
        <v>0</v>
      </c>
      <c r="W197" s="441">
        <f>+'PE-3'!AU251*100</f>
        <v>0</v>
      </c>
      <c r="X197" s="441">
        <f>+'PE-3'!AV251*100</f>
        <v>0</v>
      </c>
      <c r="Y197" s="441">
        <f>+'PE-3'!AW251*100</f>
        <v>0</v>
      </c>
      <c r="Z197" s="441">
        <f>+'PE-3'!AX251*100</f>
        <v>0</v>
      </c>
      <c r="AA197" s="441">
        <f>+'PE-3'!AY251*100</f>
        <v>0</v>
      </c>
      <c r="AB197" s="441">
        <f>+'PE-3'!AZ251*100</f>
        <v>0</v>
      </c>
      <c r="AC197" s="441">
        <f>+'PE-3'!BA251*100</f>
        <v>0</v>
      </c>
      <c r="AD197" s="441">
        <f>+'PE-3'!BB251*100</f>
        <v>0</v>
      </c>
      <c r="AE197" s="441">
        <f>+'PE-3'!BC251*100</f>
        <v>0</v>
      </c>
      <c r="AF197" s="441">
        <f>+'PE-3'!BD251*100</f>
        <v>0</v>
      </c>
      <c r="AG197" s="441">
        <f>+'PE-3'!BE251*100</f>
        <v>0</v>
      </c>
      <c r="AH197" s="441">
        <f>+'PE-3'!BF251*100</f>
        <v>0</v>
      </c>
      <c r="AI197" s="441">
        <f>+'PE-3'!BG251*100</f>
        <v>0</v>
      </c>
      <c r="AJ197" s="441">
        <f>+'PE-3'!BH251*100</f>
        <v>0</v>
      </c>
      <c r="AK197" s="441">
        <f>+'PE-3'!BI251*100</f>
        <v>0</v>
      </c>
      <c r="AL197" s="441">
        <f>+'PE-3'!BJ251*100</f>
        <v>0</v>
      </c>
      <c r="AM197" s="441">
        <f>+'PE-3'!BK251*100</f>
        <v>0</v>
      </c>
      <c r="AN197" s="441">
        <f>+'PE-3'!BL251*100</f>
        <v>0</v>
      </c>
      <c r="AO197" s="441">
        <f>+'PE-3'!BM251*100</f>
        <v>0</v>
      </c>
      <c r="AP197" s="441">
        <f>+'PE-3'!BN251*100</f>
        <v>0</v>
      </c>
      <c r="AQ197" s="441">
        <f>+'PE-3'!BO251*100</f>
        <v>0</v>
      </c>
      <c r="AR197" s="441">
        <f>+'PE-3'!BP251*100</f>
        <v>0</v>
      </c>
      <c r="AS197" s="441">
        <f>+'PE-3'!BQ251*100</f>
        <v>0</v>
      </c>
      <c r="AT197" s="441">
        <f>+'PE-3'!BR251*100</f>
        <v>0</v>
      </c>
      <c r="AU197" s="441">
        <f>+'PE-3'!BS251*100</f>
        <v>0</v>
      </c>
      <c r="AV197" s="441">
        <f>+'PE-3'!BT251*100</f>
        <v>0</v>
      </c>
      <c r="AW197" s="441">
        <f>+'PE-3'!BU251*100</f>
        <v>0</v>
      </c>
      <c r="AX197" s="441">
        <f>+'PE-3'!BV251*100</f>
        <v>0</v>
      </c>
      <c r="AY197" s="441">
        <f>+'PE-3'!BW251*100</f>
        <v>0</v>
      </c>
      <c r="AZ197" s="441">
        <f>+'PE-3'!BX251*100</f>
        <v>0</v>
      </c>
      <c r="BA197" s="441">
        <f>+'PE-3'!BY251*100</f>
        <v>0</v>
      </c>
      <c r="BB197" s="441">
        <f>+'PE-3'!BZ251*100</f>
        <v>0</v>
      </c>
      <c r="BC197" s="441">
        <f>+'PE-3'!CA251*100</f>
        <v>0</v>
      </c>
      <c r="BD197" s="441">
        <f>+'PE-3'!CB251*100</f>
        <v>0</v>
      </c>
      <c r="BE197" s="441">
        <f>+'PE-3'!CC251*100</f>
        <v>0</v>
      </c>
      <c r="BF197" s="441">
        <f>+'PE-3'!CD251*100</f>
        <v>0</v>
      </c>
      <c r="BG197" s="441">
        <f>+'PE-3'!CE251*100</f>
        <v>0</v>
      </c>
      <c r="BH197" s="441">
        <f>+'PE-3'!CF251*100</f>
        <v>0</v>
      </c>
      <c r="BI197" s="441">
        <f>+'PE-3'!CG251*100</f>
        <v>0</v>
      </c>
      <c r="BJ197" s="441">
        <f>+'PE-3'!CH251*100</f>
        <v>0</v>
      </c>
      <c r="BK197" s="441">
        <f>+'PE-3'!CI251*100</f>
        <v>0</v>
      </c>
    </row>
    <row r="198" spans="1:63">
      <c r="A198" s="423" t="str">
        <f>'R-sgp'!A198</f>
        <v/>
      </c>
      <c r="B198" s="423" t="str">
        <f>+'R-sgp'!B198</f>
        <v/>
      </c>
      <c r="C198" s="431" t="str">
        <f>+'R-sgp'!C198</f>
        <v/>
      </c>
      <c r="D198" s="441">
        <f>+'PE-3'!AB252*100</f>
        <v>0</v>
      </c>
      <c r="E198" s="441">
        <f>+'PE-3'!AC252*100</f>
        <v>0</v>
      </c>
      <c r="F198" s="441">
        <f>+'PE-3'!AD252*100</f>
        <v>0</v>
      </c>
      <c r="G198" s="441">
        <f>+'PE-3'!AE252*100</f>
        <v>0</v>
      </c>
      <c r="H198" s="441">
        <f>+'PE-3'!AF252*100</f>
        <v>0</v>
      </c>
      <c r="I198" s="441">
        <f>+'PE-3'!AG252*100</f>
        <v>0</v>
      </c>
      <c r="J198" s="441">
        <f>+'PE-3'!AH252*100</f>
        <v>0</v>
      </c>
      <c r="K198" s="441">
        <f>+'PE-3'!AI252*100</f>
        <v>0</v>
      </c>
      <c r="L198" s="441">
        <f>+'PE-3'!AJ252*100</f>
        <v>0</v>
      </c>
      <c r="M198" s="441">
        <f>+'PE-3'!AK252*100</f>
        <v>0</v>
      </c>
      <c r="N198" s="441">
        <f>+'PE-3'!AL252*100</f>
        <v>0</v>
      </c>
      <c r="O198" s="441">
        <f>+'PE-3'!AM252*100</f>
        <v>0</v>
      </c>
      <c r="P198" s="441">
        <f>+'PE-3'!AN252*100</f>
        <v>0</v>
      </c>
      <c r="Q198" s="441">
        <f>+'PE-3'!AO252*100</f>
        <v>0</v>
      </c>
      <c r="R198" s="441">
        <f>+'PE-3'!AP252*100</f>
        <v>0</v>
      </c>
      <c r="S198" s="441">
        <f>+'PE-3'!AQ252*100</f>
        <v>0</v>
      </c>
      <c r="T198" s="441">
        <f>+'PE-3'!AR252*100</f>
        <v>0</v>
      </c>
      <c r="U198" s="441">
        <f>+'PE-3'!AS252*100</f>
        <v>0</v>
      </c>
      <c r="V198" s="441">
        <f>+'PE-3'!AT252*100</f>
        <v>0</v>
      </c>
      <c r="W198" s="441">
        <f>+'PE-3'!AU252*100</f>
        <v>0</v>
      </c>
      <c r="X198" s="441">
        <f>+'PE-3'!AV252*100</f>
        <v>0</v>
      </c>
      <c r="Y198" s="441">
        <f>+'PE-3'!AW252*100</f>
        <v>0</v>
      </c>
      <c r="Z198" s="441">
        <f>+'PE-3'!AX252*100</f>
        <v>0</v>
      </c>
      <c r="AA198" s="441">
        <f>+'PE-3'!AY252*100</f>
        <v>0</v>
      </c>
      <c r="AB198" s="441">
        <f>+'PE-3'!AZ252*100</f>
        <v>0</v>
      </c>
      <c r="AC198" s="441">
        <f>+'PE-3'!BA252*100</f>
        <v>0</v>
      </c>
      <c r="AD198" s="441">
        <f>+'PE-3'!BB252*100</f>
        <v>0</v>
      </c>
      <c r="AE198" s="441">
        <f>+'PE-3'!BC252*100</f>
        <v>0</v>
      </c>
      <c r="AF198" s="441">
        <f>+'PE-3'!BD252*100</f>
        <v>0</v>
      </c>
      <c r="AG198" s="441">
        <f>+'PE-3'!BE252*100</f>
        <v>0</v>
      </c>
      <c r="AH198" s="441">
        <f>+'PE-3'!BF252*100</f>
        <v>0</v>
      </c>
      <c r="AI198" s="441">
        <f>+'PE-3'!BG252*100</f>
        <v>0</v>
      </c>
      <c r="AJ198" s="441">
        <f>+'PE-3'!BH252*100</f>
        <v>0</v>
      </c>
      <c r="AK198" s="441">
        <f>+'PE-3'!BI252*100</f>
        <v>0</v>
      </c>
      <c r="AL198" s="441">
        <f>+'PE-3'!BJ252*100</f>
        <v>0</v>
      </c>
      <c r="AM198" s="441">
        <f>+'PE-3'!BK252*100</f>
        <v>0</v>
      </c>
      <c r="AN198" s="441">
        <f>+'PE-3'!BL252*100</f>
        <v>0</v>
      </c>
      <c r="AO198" s="441">
        <f>+'PE-3'!BM252*100</f>
        <v>0</v>
      </c>
      <c r="AP198" s="441">
        <f>+'PE-3'!BN252*100</f>
        <v>0</v>
      </c>
      <c r="AQ198" s="441">
        <f>+'PE-3'!BO252*100</f>
        <v>0</v>
      </c>
      <c r="AR198" s="441">
        <f>+'PE-3'!BP252*100</f>
        <v>0</v>
      </c>
      <c r="AS198" s="441">
        <f>+'PE-3'!BQ252*100</f>
        <v>0</v>
      </c>
      <c r="AT198" s="441">
        <f>+'PE-3'!BR252*100</f>
        <v>0</v>
      </c>
      <c r="AU198" s="441">
        <f>+'PE-3'!BS252*100</f>
        <v>0</v>
      </c>
      <c r="AV198" s="441">
        <f>+'PE-3'!BT252*100</f>
        <v>0</v>
      </c>
      <c r="AW198" s="441">
        <f>+'PE-3'!BU252*100</f>
        <v>0</v>
      </c>
      <c r="AX198" s="441">
        <f>+'PE-3'!BV252*100</f>
        <v>0</v>
      </c>
      <c r="AY198" s="441">
        <f>+'PE-3'!BW252*100</f>
        <v>0</v>
      </c>
      <c r="AZ198" s="441">
        <f>+'PE-3'!BX252*100</f>
        <v>0</v>
      </c>
      <c r="BA198" s="441">
        <f>+'PE-3'!BY252*100</f>
        <v>0</v>
      </c>
      <c r="BB198" s="441">
        <f>+'PE-3'!BZ252*100</f>
        <v>0</v>
      </c>
      <c r="BC198" s="441">
        <f>+'PE-3'!CA252*100</f>
        <v>0</v>
      </c>
      <c r="BD198" s="441">
        <f>+'PE-3'!CB252*100</f>
        <v>0</v>
      </c>
      <c r="BE198" s="441">
        <f>+'PE-3'!CC252*100</f>
        <v>0</v>
      </c>
      <c r="BF198" s="441">
        <f>+'PE-3'!CD252*100</f>
        <v>0</v>
      </c>
      <c r="BG198" s="441">
        <f>+'PE-3'!CE252*100</f>
        <v>0</v>
      </c>
      <c r="BH198" s="441">
        <f>+'PE-3'!CF252*100</f>
        <v>0</v>
      </c>
      <c r="BI198" s="441">
        <f>+'PE-3'!CG252*100</f>
        <v>0</v>
      </c>
      <c r="BJ198" s="441">
        <f>+'PE-3'!CH252*100</f>
        <v>0</v>
      </c>
      <c r="BK198" s="441">
        <f>+'PE-3'!CI252*100</f>
        <v>0</v>
      </c>
    </row>
    <row r="199" spans="1:63">
      <c r="A199" s="423" t="str">
        <f>'R-sgp'!A199</f>
        <v/>
      </c>
      <c r="B199" s="423" t="str">
        <f>+'R-sgp'!B199</f>
        <v/>
      </c>
      <c r="C199" s="431" t="str">
        <f>+'R-sgp'!C199</f>
        <v/>
      </c>
      <c r="D199" s="441">
        <f>+'PE-3'!AB253*100</f>
        <v>0</v>
      </c>
      <c r="E199" s="441">
        <f>+'PE-3'!AC253*100</f>
        <v>0</v>
      </c>
      <c r="F199" s="441">
        <f>+'PE-3'!AD253*100</f>
        <v>0</v>
      </c>
      <c r="G199" s="441">
        <f>+'PE-3'!AE253*100</f>
        <v>0</v>
      </c>
      <c r="H199" s="441">
        <f>+'PE-3'!AF253*100</f>
        <v>0</v>
      </c>
      <c r="I199" s="441">
        <f>+'PE-3'!AG253*100</f>
        <v>0</v>
      </c>
      <c r="J199" s="441">
        <f>+'PE-3'!AH253*100</f>
        <v>0</v>
      </c>
      <c r="K199" s="441">
        <f>+'PE-3'!AI253*100</f>
        <v>0</v>
      </c>
      <c r="L199" s="441">
        <f>+'PE-3'!AJ253*100</f>
        <v>0</v>
      </c>
      <c r="M199" s="441">
        <f>+'PE-3'!AK253*100</f>
        <v>0</v>
      </c>
      <c r="N199" s="441">
        <f>+'PE-3'!AL253*100</f>
        <v>0</v>
      </c>
      <c r="O199" s="441">
        <f>+'PE-3'!AM253*100</f>
        <v>0</v>
      </c>
      <c r="P199" s="441">
        <f>+'PE-3'!AN253*100</f>
        <v>0</v>
      </c>
      <c r="Q199" s="441">
        <f>+'PE-3'!AO253*100</f>
        <v>0</v>
      </c>
      <c r="R199" s="441">
        <f>+'PE-3'!AP253*100</f>
        <v>0</v>
      </c>
      <c r="S199" s="441">
        <f>+'PE-3'!AQ253*100</f>
        <v>0</v>
      </c>
      <c r="T199" s="441">
        <f>+'PE-3'!AR253*100</f>
        <v>0</v>
      </c>
      <c r="U199" s="441">
        <f>+'PE-3'!AS253*100</f>
        <v>0</v>
      </c>
      <c r="V199" s="441">
        <f>+'PE-3'!AT253*100</f>
        <v>0</v>
      </c>
      <c r="W199" s="441">
        <f>+'PE-3'!AU253*100</f>
        <v>0</v>
      </c>
      <c r="X199" s="441">
        <f>+'PE-3'!AV253*100</f>
        <v>0</v>
      </c>
      <c r="Y199" s="441">
        <f>+'PE-3'!AW253*100</f>
        <v>0</v>
      </c>
      <c r="Z199" s="441">
        <f>+'PE-3'!AX253*100</f>
        <v>0</v>
      </c>
      <c r="AA199" s="441">
        <f>+'PE-3'!AY253*100</f>
        <v>0</v>
      </c>
      <c r="AB199" s="441">
        <f>+'PE-3'!AZ253*100</f>
        <v>0</v>
      </c>
      <c r="AC199" s="441">
        <f>+'PE-3'!BA253*100</f>
        <v>0</v>
      </c>
      <c r="AD199" s="441">
        <f>+'PE-3'!BB253*100</f>
        <v>0</v>
      </c>
      <c r="AE199" s="441">
        <f>+'PE-3'!BC253*100</f>
        <v>0</v>
      </c>
      <c r="AF199" s="441">
        <f>+'PE-3'!BD253*100</f>
        <v>0</v>
      </c>
      <c r="AG199" s="441">
        <f>+'PE-3'!BE253*100</f>
        <v>0</v>
      </c>
      <c r="AH199" s="441">
        <f>+'PE-3'!BF253*100</f>
        <v>0</v>
      </c>
      <c r="AI199" s="441">
        <f>+'PE-3'!BG253*100</f>
        <v>0</v>
      </c>
      <c r="AJ199" s="441">
        <f>+'PE-3'!BH253*100</f>
        <v>0</v>
      </c>
      <c r="AK199" s="441">
        <f>+'PE-3'!BI253*100</f>
        <v>0</v>
      </c>
      <c r="AL199" s="441">
        <f>+'PE-3'!BJ253*100</f>
        <v>0</v>
      </c>
      <c r="AM199" s="441">
        <f>+'PE-3'!BK253*100</f>
        <v>0</v>
      </c>
      <c r="AN199" s="441">
        <f>+'PE-3'!BL253*100</f>
        <v>0</v>
      </c>
      <c r="AO199" s="441">
        <f>+'PE-3'!BM253*100</f>
        <v>0</v>
      </c>
      <c r="AP199" s="441">
        <f>+'PE-3'!BN253*100</f>
        <v>0</v>
      </c>
      <c r="AQ199" s="441">
        <f>+'PE-3'!BO253*100</f>
        <v>0</v>
      </c>
      <c r="AR199" s="441">
        <f>+'PE-3'!BP253*100</f>
        <v>0</v>
      </c>
      <c r="AS199" s="441">
        <f>+'PE-3'!BQ253*100</f>
        <v>0</v>
      </c>
      <c r="AT199" s="441">
        <f>+'PE-3'!BR253*100</f>
        <v>0</v>
      </c>
      <c r="AU199" s="441">
        <f>+'PE-3'!BS253*100</f>
        <v>0</v>
      </c>
      <c r="AV199" s="441">
        <f>+'PE-3'!BT253*100</f>
        <v>0</v>
      </c>
      <c r="AW199" s="441">
        <f>+'PE-3'!BU253*100</f>
        <v>0</v>
      </c>
      <c r="AX199" s="441">
        <f>+'PE-3'!BV253*100</f>
        <v>0</v>
      </c>
      <c r="AY199" s="441">
        <f>+'PE-3'!BW253*100</f>
        <v>0</v>
      </c>
      <c r="AZ199" s="441">
        <f>+'PE-3'!BX253*100</f>
        <v>0</v>
      </c>
      <c r="BA199" s="441">
        <f>+'PE-3'!BY253*100</f>
        <v>0</v>
      </c>
      <c r="BB199" s="441">
        <f>+'PE-3'!BZ253*100</f>
        <v>0</v>
      </c>
      <c r="BC199" s="441">
        <f>+'PE-3'!CA253*100</f>
        <v>0</v>
      </c>
      <c r="BD199" s="441">
        <f>+'PE-3'!CB253*100</f>
        <v>0</v>
      </c>
      <c r="BE199" s="441">
        <f>+'PE-3'!CC253*100</f>
        <v>0</v>
      </c>
      <c r="BF199" s="441">
        <f>+'PE-3'!CD253*100</f>
        <v>0</v>
      </c>
      <c r="BG199" s="441">
        <f>+'PE-3'!CE253*100</f>
        <v>0</v>
      </c>
      <c r="BH199" s="441">
        <f>+'PE-3'!CF253*100</f>
        <v>0</v>
      </c>
      <c r="BI199" s="441">
        <f>+'PE-3'!CG253*100</f>
        <v>0</v>
      </c>
      <c r="BJ199" s="441">
        <f>+'PE-3'!CH253*100</f>
        <v>0</v>
      </c>
      <c r="BK199" s="441">
        <f>+'PE-3'!CI253*100</f>
        <v>0</v>
      </c>
    </row>
    <row r="200" spans="1:63">
      <c r="A200" s="423" t="str">
        <f>'R-sgp'!A200</f>
        <v/>
      </c>
      <c r="B200" s="423" t="str">
        <f>+'R-sgp'!B200</f>
        <v/>
      </c>
      <c r="C200" s="431" t="str">
        <f>+'R-sgp'!C200</f>
        <v/>
      </c>
      <c r="D200" s="441">
        <f>+'PE-3'!AB254*100</f>
        <v>0</v>
      </c>
      <c r="E200" s="441">
        <f>+'PE-3'!AC254*100</f>
        <v>0</v>
      </c>
      <c r="F200" s="441">
        <f>+'PE-3'!AD254*100</f>
        <v>0</v>
      </c>
      <c r="G200" s="441">
        <f>+'PE-3'!AE254*100</f>
        <v>0</v>
      </c>
      <c r="H200" s="441">
        <f>+'PE-3'!AF254*100</f>
        <v>0</v>
      </c>
      <c r="I200" s="441">
        <f>+'PE-3'!AG254*100</f>
        <v>0</v>
      </c>
      <c r="J200" s="441">
        <f>+'PE-3'!AH254*100</f>
        <v>0</v>
      </c>
      <c r="K200" s="441">
        <f>+'PE-3'!AI254*100</f>
        <v>0</v>
      </c>
      <c r="L200" s="441">
        <f>+'PE-3'!AJ254*100</f>
        <v>0</v>
      </c>
      <c r="M200" s="441">
        <f>+'PE-3'!AK254*100</f>
        <v>0</v>
      </c>
      <c r="N200" s="441">
        <f>+'PE-3'!AL254*100</f>
        <v>0</v>
      </c>
      <c r="O200" s="441">
        <f>+'PE-3'!AM254*100</f>
        <v>0</v>
      </c>
      <c r="P200" s="441">
        <f>+'PE-3'!AN254*100</f>
        <v>0</v>
      </c>
      <c r="Q200" s="441">
        <f>+'PE-3'!AO254*100</f>
        <v>0</v>
      </c>
      <c r="R200" s="441">
        <f>+'PE-3'!AP254*100</f>
        <v>0</v>
      </c>
      <c r="S200" s="441">
        <f>+'PE-3'!AQ254*100</f>
        <v>0</v>
      </c>
      <c r="T200" s="441">
        <f>+'PE-3'!AR254*100</f>
        <v>0</v>
      </c>
      <c r="U200" s="441">
        <f>+'PE-3'!AS254*100</f>
        <v>0</v>
      </c>
      <c r="V200" s="441">
        <f>+'PE-3'!AT254*100</f>
        <v>0</v>
      </c>
      <c r="W200" s="441">
        <f>+'PE-3'!AU254*100</f>
        <v>0</v>
      </c>
      <c r="X200" s="441">
        <f>+'PE-3'!AV254*100</f>
        <v>0</v>
      </c>
      <c r="Y200" s="441">
        <f>+'PE-3'!AW254*100</f>
        <v>0</v>
      </c>
      <c r="Z200" s="441">
        <f>+'PE-3'!AX254*100</f>
        <v>0</v>
      </c>
      <c r="AA200" s="441">
        <f>+'PE-3'!AY254*100</f>
        <v>0</v>
      </c>
      <c r="AB200" s="441">
        <f>+'PE-3'!AZ254*100</f>
        <v>0</v>
      </c>
      <c r="AC200" s="441">
        <f>+'PE-3'!BA254*100</f>
        <v>0</v>
      </c>
      <c r="AD200" s="441">
        <f>+'PE-3'!BB254*100</f>
        <v>0</v>
      </c>
      <c r="AE200" s="441">
        <f>+'PE-3'!BC254*100</f>
        <v>0</v>
      </c>
      <c r="AF200" s="441">
        <f>+'PE-3'!BD254*100</f>
        <v>0</v>
      </c>
      <c r="AG200" s="441">
        <f>+'PE-3'!BE254*100</f>
        <v>0</v>
      </c>
      <c r="AH200" s="441">
        <f>+'PE-3'!BF254*100</f>
        <v>0</v>
      </c>
      <c r="AI200" s="441">
        <f>+'PE-3'!BG254*100</f>
        <v>0</v>
      </c>
      <c r="AJ200" s="441">
        <f>+'PE-3'!BH254*100</f>
        <v>0</v>
      </c>
      <c r="AK200" s="441">
        <f>+'PE-3'!BI254*100</f>
        <v>0</v>
      </c>
      <c r="AL200" s="441">
        <f>+'PE-3'!BJ254*100</f>
        <v>0</v>
      </c>
      <c r="AM200" s="441">
        <f>+'PE-3'!BK254*100</f>
        <v>0</v>
      </c>
      <c r="AN200" s="441">
        <f>+'PE-3'!BL254*100</f>
        <v>0</v>
      </c>
      <c r="AO200" s="441">
        <f>+'PE-3'!BM254*100</f>
        <v>0</v>
      </c>
      <c r="AP200" s="441">
        <f>+'PE-3'!BN254*100</f>
        <v>0</v>
      </c>
      <c r="AQ200" s="441">
        <f>+'PE-3'!BO254*100</f>
        <v>0</v>
      </c>
      <c r="AR200" s="441">
        <f>+'PE-3'!BP254*100</f>
        <v>0</v>
      </c>
      <c r="AS200" s="441">
        <f>+'PE-3'!BQ254*100</f>
        <v>0</v>
      </c>
      <c r="AT200" s="441">
        <f>+'PE-3'!BR254*100</f>
        <v>0</v>
      </c>
      <c r="AU200" s="441">
        <f>+'PE-3'!BS254*100</f>
        <v>0</v>
      </c>
      <c r="AV200" s="441">
        <f>+'PE-3'!BT254*100</f>
        <v>0</v>
      </c>
      <c r="AW200" s="441">
        <f>+'PE-3'!BU254*100</f>
        <v>0</v>
      </c>
      <c r="AX200" s="441">
        <f>+'PE-3'!BV254*100</f>
        <v>0</v>
      </c>
      <c r="AY200" s="441">
        <f>+'PE-3'!BW254*100</f>
        <v>0</v>
      </c>
      <c r="AZ200" s="441">
        <f>+'PE-3'!BX254*100</f>
        <v>0</v>
      </c>
      <c r="BA200" s="441">
        <f>+'PE-3'!BY254*100</f>
        <v>0</v>
      </c>
      <c r="BB200" s="441">
        <f>+'PE-3'!BZ254*100</f>
        <v>0</v>
      </c>
      <c r="BC200" s="441">
        <f>+'PE-3'!CA254*100</f>
        <v>0</v>
      </c>
      <c r="BD200" s="441">
        <f>+'PE-3'!CB254*100</f>
        <v>0</v>
      </c>
      <c r="BE200" s="441">
        <f>+'PE-3'!CC254*100</f>
        <v>0</v>
      </c>
      <c r="BF200" s="441">
        <f>+'PE-3'!CD254*100</f>
        <v>0</v>
      </c>
      <c r="BG200" s="441">
        <f>+'PE-3'!CE254*100</f>
        <v>0</v>
      </c>
      <c r="BH200" s="441">
        <f>+'PE-3'!CF254*100</f>
        <v>0</v>
      </c>
      <c r="BI200" s="441">
        <f>+'PE-3'!CG254*100</f>
        <v>0</v>
      </c>
      <c r="BJ200" s="441">
        <f>+'PE-3'!CH254*100</f>
        <v>0</v>
      </c>
      <c r="BK200" s="441">
        <f>+'PE-3'!CI254*100</f>
        <v>0</v>
      </c>
    </row>
    <row r="201" spans="1:63">
      <c r="A201" s="423" t="str">
        <f>'R-sgp'!A201</f>
        <v/>
      </c>
      <c r="B201" s="423" t="str">
        <f>+'R-sgp'!B201</f>
        <v/>
      </c>
      <c r="C201" s="431" t="str">
        <f>+'R-sgp'!C201</f>
        <v/>
      </c>
      <c r="D201" s="441">
        <f>+'PE-3'!AB255*100</f>
        <v>0</v>
      </c>
      <c r="E201" s="441">
        <f>+'PE-3'!AC255*100</f>
        <v>0</v>
      </c>
      <c r="F201" s="441">
        <f>+'PE-3'!AD255*100</f>
        <v>0</v>
      </c>
      <c r="G201" s="441">
        <f>+'PE-3'!AE255*100</f>
        <v>0</v>
      </c>
      <c r="H201" s="441">
        <f>+'PE-3'!AF255*100</f>
        <v>0</v>
      </c>
      <c r="I201" s="441">
        <f>+'PE-3'!AG255*100</f>
        <v>0</v>
      </c>
      <c r="J201" s="441">
        <f>+'PE-3'!AH255*100</f>
        <v>0</v>
      </c>
      <c r="K201" s="441">
        <f>+'PE-3'!AI255*100</f>
        <v>0</v>
      </c>
      <c r="L201" s="441">
        <f>+'PE-3'!AJ255*100</f>
        <v>0</v>
      </c>
      <c r="M201" s="441">
        <f>+'PE-3'!AK255*100</f>
        <v>0</v>
      </c>
      <c r="N201" s="441">
        <f>+'PE-3'!AL255*100</f>
        <v>0</v>
      </c>
      <c r="O201" s="441">
        <f>+'PE-3'!AM255*100</f>
        <v>0</v>
      </c>
      <c r="P201" s="441">
        <f>+'PE-3'!AN255*100</f>
        <v>0</v>
      </c>
      <c r="Q201" s="441">
        <f>+'PE-3'!AO255*100</f>
        <v>0</v>
      </c>
      <c r="R201" s="441">
        <f>+'PE-3'!AP255*100</f>
        <v>0</v>
      </c>
      <c r="S201" s="441">
        <f>+'PE-3'!AQ255*100</f>
        <v>0</v>
      </c>
      <c r="T201" s="441">
        <f>+'PE-3'!AR255*100</f>
        <v>0</v>
      </c>
      <c r="U201" s="441">
        <f>+'PE-3'!AS255*100</f>
        <v>0</v>
      </c>
      <c r="V201" s="441">
        <f>+'PE-3'!AT255*100</f>
        <v>0</v>
      </c>
      <c r="W201" s="441">
        <f>+'PE-3'!AU255*100</f>
        <v>0</v>
      </c>
      <c r="X201" s="441">
        <f>+'PE-3'!AV255*100</f>
        <v>0</v>
      </c>
      <c r="Y201" s="441">
        <f>+'PE-3'!AW255*100</f>
        <v>0</v>
      </c>
      <c r="Z201" s="441">
        <f>+'PE-3'!AX255*100</f>
        <v>0</v>
      </c>
      <c r="AA201" s="441">
        <f>+'PE-3'!AY255*100</f>
        <v>0</v>
      </c>
      <c r="AB201" s="441">
        <f>+'PE-3'!AZ255*100</f>
        <v>0</v>
      </c>
      <c r="AC201" s="441">
        <f>+'PE-3'!BA255*100</f>
        <v>0</v>
      </c>
      <c r="AD201" s="441">
        <f>+'PE-3'!BB255*100</f>
        <v>0</v>
      </c>
      <c r="AE201" s="441">
        <f>+'PE-3'!BC255*100</f>
        <v>0</v>
      </c>
      <c r="AF201" s="441">
        <f>+'PE-3'!BD255*100</f>
        <v>0</v>
      </c>
      <c r="AG201" s="441">
        <f>+'PE-3'!BE255*100</f>
        <v>0</v>
      </c>
      <c r="AH201" s="441">
        <f>+'PE-3'!BF255*100</f>
        <v>0</v>
      </c>
      <c r="AI201" s="441">
        <f>+'PE-3'!BG255*100</f>
        <v>0</v>
      </c>
      <c r="AJ201" s="441">
        <f>+'PE-3'!BH255*100</f>
        <v>0</v>
      </c>
      <c r="AK201" s="441">
        <f>+'PE-3'!BI255*100</f>
        <v>0</v>
      </c>
      <c r="AL201" s="441">
        <f>+'PE-3'!BJ255*100</f>
        <v>0</v>
      </c>
      <c r="AM201" s="441">
        <f>+'PE-3'!BK255*100</f>
        <v>0</v>
      </c>
      <c r="AN201" s="441">
        <f>+'PE-3'!BL255*100</f>
        <v>0</v>
      </c>
      <c r="AO201" s="441">
        <f>+'PE-3'!BM255*100</f>
        <v>0</v>
      </c>
      <c r="AP201" s="441">
        <f>+'PE-3'!BN255*100</f>
        <v>0</v>
      </c>
      <c r="AQ201" s="441">
        <f>+'PE-3'!BO255*100</f>
        <v>0</v>
      </c>
      <c r="AR201" s="441">
        <f>+'PE-3'!BP255*100</f>
        <v>0</v>
      </c>
      <c r="AS201" s="441">
        <f>+'PE-3'!BQ255*100</f>
        <v>0</v>
      </c>
      <c r="AT201" s="441">
        <f>+'PE-3'!BR255*100</f>
        <v>0</v>
      </c>
      <c r="AU201" s="441">
        <f>+'PE-3'!BS255*100</f>
        <v>0</v>
      </c>
      <c r="AV201" s="441">
        <f>+'PE-3'!BT255*100</f>
        <v>0</v>
      </c>
      <c r="AW201" s="441">
        <f>+'PE-3'!BU255*100</f>
        <v>0</v>
      </c>
      <c r="AX201" s="441">
        <f>+'PE-3'!BV255*100</f>
        <v>0</v>
      </c>
      <c r="AY201" s="441">
        <f>+'PE-3'!BW255*100</f>
        <v>0</v>
      </c>
      <c r="AZ201" s="441">
        <f>+'PE-3'!BX255*100</f>
        <v>0</v>
      </c>
      <c r="BA201" s="441">
        <f>+'PE-3'!BY255*100</f>
        <v>0</v>
      </c>
      <c r="BB201" s="441">
        <f>+'PE-3'!BZ255*100</f>
        <v>0</v>
      </c>
      <c r="BC201" s="441">
        <f>+'PE-3'!CA255*100</f>
        <v>0</v>
      </c>
      <c r="BD201" s="441">
        <f>+'PE-3'!CB255*100</f>
        <v>0</v>
      </c>
      <c r="BE201" s="441">
        <f>+'PE-3'!CC255*100</f>
        <v>0</v>
      </c>
      <c r="BF201" s="441">
        <f>+'PE-3'!CD255*100</f>
        <v>0</v>
      </c>
      <c r="BG201" s="441">
        <f>+'PE-3'!CE255*100</f>
        <v>0</v>
      </c>
      <c r="BH201" s="441">
        <f>+'PE-3'!CF255*100</f>
        <v>0</v>
      </c>
      <c r="BI201" s="441">
        <f>+'PE-3'!CG255*100</f>
        <v>0</v>
      </c>
      <c r="BJ201" s="441">
        <f>+'PE-3'!CH255*100</f>
        <v>0</v>
      </c>
      <c r="BK201" s="441">
        <f>+'PE-3'!CI255*100</f>
        <v>0</v>
      </c>
    </row>
    <row r="202" spans="1:63">
      <c r="A202" s="423" t="str">
        <f>'R-sgp'!A202</f>
        <v/>
      </c>
      <c r="B202" s="423" t="str">
        <f>+'R-sgp'!B202</f>
        <v/>
      </c>
      <c r="C202" s="431" t="str">
        <f>+'R-sgp'!C202</f>
        <v/>
      </c>
      <c r="D202" s="441">
        <f>+'PE-3'!AB256*100</f>
        <v>0</v>
      </c>
      <c r="E202" s="441">
        <f>+'PE-3'!AC256*100</f>
        <v>0</v>
      </c>
      <c r="F202" s="441">
        <f>+'PE-3'!AD256*100</f>
        <v>0</v>
      </c>
      <c r="G202" s="441">
        <f>+'PE-3'!AE256*100</f>
        <v>0</v>
      </c>
      <c r="H202" s="441">
        <f>+'PE-3'!AF256*100</f>
        <v>0</v>
      </c>
      <c r="I202" s="441">
        <f>+'PE-3'!AG256*100</f>
        <v>0</v>
      </c>
      <c r="J202" s="441">
        <f>+'PE-3'!AH256*100</f>
        <v>0</v>
      </c>
      <c r="K202" s="441">
        <f>+'PE-3'!AI256*100</f>
        <v>0</v>
      </c>
      <c r="L202" s="441">
        <f>+'PE-3'!AJ256*100</f>
        <v>0</v>
      </c>
      <c r="M202" s="441">
        <f>+'PE-3'!AK256*100</f>
        <v>0</v>
      </c>
      <c r="N202" s="441">
        <f>+'PE-3'!AL256*100</f>
        <v>0</v>
      </c>
      <c r="O202" s="441">
        <f>+'PE-3'!AM256*100</f>
        <v>0</v>
      </c>
      <c r="P202" s="441">
        <f>+'PE-3'!AN256*100</f>
        <v>0</v>
      </c>
      <c r="Q202" s="441">
        <f>+'PE-3'!AO256*100</f>
        <v>0</v>
      </c>
      <c r="R202" s="441">
        <f>+'PE-3'!AP256*100</f>
        <v>0</v>
      </c>
      <c r="S202" s="441">
        <f>+'PE-3'!AQ256*100</f>
        <v>0</v>
      </c>
      <c r="T202" s="441">
        <f>+'PE-3'!AR256*100</f>
        <v>0</v>
      </c>
      <c r="U202" s="441">
        <f>+'PE-3'!AS256*100</f>
        <v>0</v>
      </c>
      <c r="V202" s="441">
        <f>+'PE-3'!AT256*100</f>
        <v>0</v>
      </c>
      <c r="W202" s="441">
        <f>+'PE-3'!AU256*100</f>
        <v>0</v>
      </c>
      <c r="X202" s="441">
        <f>+'PE-3'!AV256*100</f>
        <v>0</v>
      </c>
      <c r="Y202" s="441">
        <f>+'PE-3'!AW256*100</f>
        <v>0</v>
      </c>
      <c r="Z202" s="441">
        <f>+'PE-3'!AX256*100</f>
        <v>0</v>
      </c>
      <c r="AA202" s="441">
        <f>+'PE-3'!AY256*100</f>
        <v>0</v>
      </c>
      <c r="AB202" s="441">
        <f>+'PE-3'!AZ256*100</f>
        <v>0</v>
      </c>
      <c r="AC202" s="441">
        <f>+'PE-3'!BA256*100</f>
        <v>0</v>
      </c>
      <c r="AD202" s="441">
        <f>+'PE-3'!BB256*100</f>
        <v>0</v>
      </c>
      <c r="AE202" s="441">
        <f>+'PE-3'!BC256*100</f>
        <v>0</v>
      </c>
      <c r="AF202" s="441">
        <f>+'PE-3'!BD256*100</f>
        <v>0</v>
      </c>
      <c r="AG202" s="441">
        <f>+'PE-3'!BE256*100</f>
        <v>0</v>
      </c>
      <c r="AH202" s="441">
        <f>+'PE-3'!BF256*100</f>
        <v>0</v>
      </c>
      <c r="AI202" s="441">
        <f>+'PE-3'!BG256*100</f>
        <v>0</v>
      </c>
      <c r="AJ202" s="441">
        <f>+'PE-3'!BH256*100</f>
        <v>0</v>
      </c>
      <c r="AK202" s="441">
        <f>+'PE-3'!BI256*100</f>
        <v>0</v>
      </c>
      <c r="AL202" s="441">
        <f>+'PE-3'!BJ256*100</f>
        <v>0</v>
      </c>
      <c r="AM202" s="441">
        <f>+'PE-3'!BK256*100</f>
        <v>0</v>
      </c>
      <c r="AN202" s="441">
        <f>+'PE-3'!BL256*100</f>
        <v>0</v>
      </c>
      <c r="AO202" s="441">
        <f>+'PE-3'!BM256*100</f>
        <v>0</v>
      </c>
      <c r="AP202" s="441">
        <f>+'PE-3'!BN256*100</f>
        <v>0</v>
      </c>
      <c r="AQ202" s="441">
        <f>+'PE-3'!BO256*100</f>
        <v>0</v>
      </c>
      <c r="AR202" s="441">
        <f>+'PE-3'!BP256*100</f>
        <v>0</v>
      </c>
      <c r="AS202" s="441">
        <f>+'PE-3'!BQ256*100</f>
        <v>0</v>
      </c>
      <c r="AT202" s="441">
        <f>+'PE-3'!BR256*100</f>
        <v>0</v>
      </c>
      <c r="AU202" s="441">
        <f>+'PE-3'!BS256*100</f>
        <v>0</v>
      </c>
      <c r="AV202" s="441">
        <f>+'PE-3'!BT256*100</f>
        <v>0</v>
      </c>
      <c r="AW202" s="441">
        <f>+'PE-3'!BU256*100</f>
        <v>0</v>
      </c>
      <c r="AX202" s="441">
        <f>+'PE-3'!BV256*100</f>
        <v>0</v>
      </c>
      <c r="AY202" s="441">
        <f>+'PE-3'!BW256*100</f>
        <v>0</v>
      </c>
      <c r="AZ202" s="441">
        <f>+'PE-3'!BX256*100</f>
        <v>0</v>
      </c>
      <c r="BA202" s="441">
        <f>+'PE-3'!BY256*100</f>
        <v>0</v>
      </c>
      <c r="BB202" s="441">
        <f>+'PE-3'!BZ256*100</f>
        <v>0</v>
      </c>
      <c r="BC202" s="441">
        <f>+'PE-3'!CA256*100</f>
        <v>0</v>
      </c>
      <c r="BD202" s="441">
        <f>+'PE-3'!CB256*100</f>
        <v>0</v>
      </c>
      <c r="BE202" s="441">
        <f>+'PE-3'!CC256*100</f>
        <v>0</v>
      </c>
      <c r="BF202" s="441">
        <f>+'PE-3'!CD256*100</f>
        <v>0</v>
      </c>
      <c r="BG202" s="441">
        <f>+'PE-3'!CE256*100</f>
        <v>0</v>
      </c>
      <c r="BH202" s="441">
        <f>+'PE-3'!CF256*100</f>
        <v>0</v>
      </c>
      <c r="BI202" s="441">
        <f>+'PE-3'!CG256*100</f>
        <v>0</v>
      </c>
      <c r="BJ202" s="441">
        <f>+'PE-3'!CH256*100</f>
        <v>0</v>
      </c>
      <c r="BK202" s="441">
        <f>+'PE-3'!CI256*100</f>
        <v>0</v>
      </c>
    </row>
    <row r="203" spans="1:63">
      <c r="A203" s="423" t="str">
        <f>'R-sgp'!A203</f>
        <v/>
      </c>
      <c r="B203" s="423" t="str">
        <f>+'R-sgp'!B203</f>
        <v/>
      </c>
      <c r="C203" s="431" t="str">
        <f>+'R-sgp'!C203</f>
        <v/>
      </c>
      <c r="D203" s="441">
        <f>+'PE-3'!AB257*100</f>
        <v>0</v>
      </c>
      <c r="E203" s="441">
        <f>+'PE-3'!AC257*100</f>
        <v>0</v>
      </c>
      <c r="F203" s="441">
        <f>+'PE-3'!AD257*100</f>
        <v>0</v>
      </c>
      <c r="G203" s="441">
        <f>+'PE-3'!AE257*100</f>
        <v>0</v>
      </c>
      <c r="H203" s="441">
        <f>+'PE-3'!AF257*100</f>
        <v>0</v>
      </c>
      <c r="I203" s="441">
        <f>+'PE-3'!AG257*100</f>
        <v>0</v>
      </c>
      <c r="J203" s="441">
        <f>+'PE-3'!AH257*100</f>
        <v>0</v>
      </c>
      <c r="K203" s="441">
        <f>+'PE-3'!AI257*100</f>
        <v>0</v>
      </c>
      <c r="L203" s="441">
        <f>+'PE-3'!AJ257*100</f>
        <v>0</v>
      </c>
      <c r="M203" s="441">
        <f>+'PE-3'!AK257*100</f>
        <v>0</v>
      </c>
      <c r="N203" s="441">
        <f>+'PE-3'!AL257*100</f>
        <v>0</v>
      </c>
      <c r="O203" s="441">
        <f>+'PE-3'!AM257*100</f>
        <v>0</v>
      </c>
      <c r="P203" s="441">
        <f>+'PE-3'!AN257*100</f>
        <v>0</v>
      </c>
      <c r="Q203" s="441">
        <f>+'PE-3'!AO257*100</f>
        <v>0</v>
      </c>
      <c r="R203" s="441">
        <f>+'PE-3'!AP257*100</f>
        <v>0</v>
      </c>
      <c r="S203" s="441">
        <f>+'PE-3'!AQ257*100</f>
        <v>0</v>
      </c>
      <c r="T203" s="441">
        <f>+'PE-3'!AR257*100</f>
        <v>0</v>
      </c>
      <c r="U203" s="441">
        <f>+'PE-3'!AS257*100</f>
        <v>0</v>
      </c>
      <c r="V203" s="441">
        <f>+'PE-3'!AT257*100</f>
        <v>0</v>
      </c>
      <c r="W203" s="441">
        <f>+'PE-3'!AU257*100</f>
        <v>0</v>
      </c>
      <c r="X203" s="441">
        <f>+'PE-3'!AV257*100</f>
        <v>0</v>
      </c>
      <c r="Y203" s="441">
        <f>+'PE-3'!AW257*100</f>
        <v>0</v>
      </c>
      <c r="Z203" s="441">
        <f>+'PE-3'!AX257*100</f>
        <v>0</v>
      </c>
      <c r="AA203" s="441">
        <f>+'PE-3'!AY257*100</f>
        <v>0</v>
      </c>
      <c r="AB203" s="441">
        <f>+'PE-3'!AZ257*100</f>
        <v>0</v>
      </c>
      <c r="AC203" s="441">
        <f>+'PE-3'!BA257*100</f>
        <v>0</v>
      </c>
      <c r="AD203" s="441">
        <f>+'PE-3'!BB257*100</f>
        <v>0</v>
      </c>
      <c r="AE203" s="441">
        <f>+'PE-3'!BC257*100</f>
        <v>0</v>
      </c>
      <c r="AF203" s="441">
        <f>+'PE-3'!BD257*100</f>
        <v>0</v>
      </c>
      <c r="AG203" s="441">
        <f>+'PE-3'!BE257*100</f>
        <v>0</v>
      </c>
      <c r="AH203" s="441">
        <f>+'PE-3'!BF257*100</f>
        <v>0</v>
      </c>
      <c r="AI203" s="441">
        <f>+'PE-3'!BG257*100</f>
        <v>0</v>
      </c>
      <c r="AJ203" s="441">
        <f>+'PE-3'!BH257*100</f>
        <v>0</v>
      </c>
      <c r="AK203" s="441">
        <f>+'PE-3'!BI257*100</f>
        <v>0</v>
      </c>
      <c r="AL203" s="441">
        <f>+'PE-3'!BJ257*100</f>
        <v>0</v>
      </c>
      <c r="AM203" s="441">
        <f>+'PE-3'!BK257*100</f>
        <v>0</v>
      </c>
      <c r="AN203" s="441">
        <f>+'PE-3'!BL257*100</f>
        <v>0</v>
      </c>
      <c r="AO203" s="441">
        <f>+'PE-3'!BM257*100</f>
        <v>0</v>
      </c>
      <c r="AP203" s="441">
        <f>+'PE-3'!BN257*100</f>
        <v>0</v>
      </c>
      <c r="AQ203" s="441">
        <f>+'PE-3'!BO257*100</f>
        <v>0</v>
      </c>
      <c r="AR203" s="441">
        <f>+'PE-3'!BP257*100</f>
        <v>0</v>
      </c>
      <c r="AS203" s="441">
        <f>+'PE-3'!BQ257*100</f>
        <v>0</v>
      </c>
      <c r="AT203" s="441">
        <f>+'PE-3'!BR257*100</f>
        <v>0</v>
      </c>
      <c r="AU203" s="441">
        <f>+'PE-3'!BS257*100</f>
        <v>0</v>
      </c>
      <c r="AV203" s="441">
        <f>+'PE-3'!BT257*100</f>
        <v>0</v>
      </c>
      <c r="AW203" s="441">
        <f>+'PE-3'!BU257*100</f>
        <v>0</v>
      </c>
      <c r="AX203" s="441">
        <f>+'PE-3'!BV257*100</f>
        <v>0</v>
      </c>
      <c r="AY203" s="441">
        <f>+'PE-3'!BW257*100</f>
        <v>0</v>
      </c>
      <c r="AZ203" s="441">
        <f>+'PE-3'!BX257*100</f>
        <v>0</v>
      </c>
      <c r="BA203" s="441">
        <f>+'PE-3'!BY257*100</f>
        <v>0</v>
      </c>
      <c r="BB203" s="441">
        <f>+'PE-3'!BZ257*100</f>
        <v>0</v>
      </c>
      <c r="BC203" s="441">
        <f>+'PE-3'!CA257*100</f>
        <v>0</v>
      </c>
      <c r="BD203" s="441">
        <f>+'PE-3'!CB257*100</f>
        <v>0</v>
      </c>
      <c r="BE203" s="441">
        <f>+'PE-3'!CC257*100</f>
        <v>0</v>
      </c>
      <c r="BF203" s="441">
        <f>+'PE-3'!CD257*100</f>
        <v>0</v>
      </c>
      <c r="BG203" s="441">
        <f>+'PE-3'!CE257*100</f>
        <v>0</v>
      </c>
      <c r="BH203" s="441">
        <f>+'PE-3'!CF257*100</f>
        <v>0</v>
      </c>
      <c r="BI203" s="441">
        <f>+'PE-3'!CG257*100</f>
        <v>0</v>
      </c>
      <c r="BJ203" s="441">
        <f>+'PE-3'!CH257*100</f>
        <v>0</v>
      </c>
      <c r="BK203" s="441">
        <f>+'PE-3'!CI257*100</f>
        <v>0</v>
      </c>
    </row>
    <row r="204" spans="1:63">
      <c r="A204" s="423" t="str">
        <f>'R-sgp'!A204</f>
        <v/>
      </c>
      <c r="B204" s="423" t="str">
        <f>+'R-sgp'!B204</f>
        <v/>
      </c>
      <c r="C204" s="431" t="str">
        <f>+'R-sgp'!C204</f>
        <v/>
      </c>
      <c r="D204" s="441">
        <f>+'PE-3'!AB258*100</f>
        <v>0</v>
      </c>
      <c r="E204" s="441">
        <f>+'PE-3'!AC258*100</f>
        <v>0</v>
      </c>
      <c r="F204" s="441">
        <f>+'PE-3'!AD258*100</f>
        <v>0</v>
      </c>
      <c r="G204" s="441">
        <f>+'PE-3'!AE258*100</f>
        <v>0</v>
      </c>
      <c r="H204" s="441">
        <f>+'PE-3'!AF258*100</f>
        <v>0</v>
      </c>
      <c r="I204" s="441">
        <f>+'PE-3'!AG258*100</f>
        <v>0</v>
      </c>
      <c r="J204" s="441">
        <f>+'PE-3'!AH258*100</f>
        <v>0</v>
      </c>
      <c r="K204" s="441">
        <f>+'PE-3'!AI258*100</f>
        <v>0</v>
      </c>
      <c r="L204" s="441">
        <f>+'PE-3'!AJ258*100</f>
        <v>0</v>
      </c>
      <c r="M204" s="441">
        <f>+'PE-3'!AK258*100</f>
        <v>0</v>
      </c>
      <c r="N204" s="441">
        <f>+'PE-3'!AL258*100</f>
        <v>0</v>
      </c>
      <c r="O204" s="441">
        <f>+'PE-3'!AM258*100</f>
        <v>0</v>
      </c>
      <c r="P204" s="441">
        <f>+'PE-3'!AN258*100</f>
        <v>0</v>
      </c>
      <c r="Q204" s="441">
        <f>+'PE-3'!AO258*100</f>
        <v>0</v>
      </c>
      <c r="R204" s="441">
        <f>+'PE-3'!AP258*100</f>
        <v>0</v>
      </c>
      <c r="S204" s="441">
        <f>+'PE-3'!AQ258*100</f>
        <v>0</v>
      </c>
      <c r="T204" s="441">
        <f>+'PE-3'!AR258*100</f>
        <v>0</v>
      </c>
      <c r="U204" s="441">
        <f>+'PE-3'!AS258*100</f>
        <v>0</v>
      </c>
      <c r="V204" s="441">
        <f>+'PE-3'!AT258*100</f>
        <v>0</v>
      </c>
      <c r="W204" s="441">
        <f>+'PE-3'!AU258*100</f>
        <v>0</v>
      </c>
      <c r="X204" s="441">
        <f>+'PE-3'!AV258*100</f>
        <v>0</v>
      </c>
      <c r="Y204" s="441">
        <f>+'PE-3'!AW258*100</f>
        <v>0</v>
      </c>
      <c r="Z204" s="441">
        <f>+'PE-3'!AX258*100</f>
        <v>0</v>
      </c>
      <c r="AA204" s="441">
        <f>+'PE-3'!AY258*100</f>
        <v>0</v>
      </c>
      <c r="AB204" s="441">
        <f>+'PE-3'!AZ258*100</f>
        <v>0</v>
      </c>
      <c r="AC204" s="441">
        <f>+'PE-3'!BA258*100</f>
        <v>0</v>
      </c>
      <c r="AD204" s="441">
        <f>+'PE-3'!BB258*100</f>
        <v>0</v>
      </c>
      <c r="AE204" s="441">
        <f>+'PE-3'!BC258*100</f>
        <v>0</v>
      </c>
      <c r="AF204" s="441">
        <f>+'PE-3'!BD258*100</f>
        <v>0</v>
      </c>
      <c r="AG204" s="441">
        <f>+'PE-3'!BE258*100</f>
        <v>0</v>
      </c>
      <c r="AH204" s="441">
        <f>+'PE-3'!BF258*100</f>
        <v>0</v>
      </c>
      <c r="AI204" s="441">
        <f>+'PE-3'!BG258*100</f>
        <v>0</v>
      </c>
      <c r="AJ204" s="441">
        <f>+'PE-3'!BH258*100</f>
        <v>0</v>
      </c>
      <c r="AK204" s="441">
        <f>+'PE-3'!BI258*100</f>
        <v>0</v>
      </c>
      <c r="AL204" s="441">
        <f>+'PE-3'!BJ258*100</f>
        <v>0</v>
      </c>
      <c r="AM204" s="441">
        <f>+'PE-3'!BK258*100</f>
        <v>0</v>
      </c>
      <c r="AN204" s="441">
        <f>+'PE-3'!BL258*100</f>
        <v>0</v>
      </c>
      <c r="AO204" s="441">
        <f>+'PE-3'!BM258*100</f>
        <v>0</v>
      </c>
      <c r="AP204" s="441">
        <f>+'PE-3'!BN258*100</f>
        <v>0</v>
      </c>
      <c r="AQ204" s="441">
        <f>+'PE-3'!BO258*100</f>
        <v>0</v>
      </c>
      <c r="AR204" s="441">
        <f>+'PE-3'!BP258*100</f>
        <v>0</v>
      </c>
      <c r="AS204" s="441">
        <f>+'PE-3'!BQ258*100</f>
        <v>0</v>
      </c>
      <c r="AT204" s="441">
        <f>+'PE-3'!BR258*100</f>
        <v>0</v>
      </c>
      <c r="AU204" s="441">
        <f>+'PE-3'!BS258*100</f>
        <v>0</v>
      </c>
      <c r="AV204" s="441">
        <f>+'PE-3'!BT258*100</f>
        <v>0</v>
      </c>
      <c r="AW204" s="441">
        <f>+'PE-3'!BU258*100</f>
        <v>0</v>
      </c>
      <c r="AX204" s="441">
        <f>+'PE-3'!BV258*100</f>
        <v>0</v>
      </c>
      <c r="AY204" s="441">
        <f>+'PE-3'!BW258*100</f>
        <v>0</v>
      </c>
      <c r="AZ204" s="441">
        <f>+'PE-3'!BX258*100</f>
        <v>0</v>
      </c>
      <c r="BA204" s="441">
        <f>+'PE-3'!BY258*100</f>
        <v>0</v>
      </c>
      <c r="BB204" s="441">
        <f>+'PE-3'!BZ258*100</f>
        <v>0</v>
      </c>
      <c r="BC204" s="441">
        <f>+'PE-3'!CA258*100</f>
        <v>0</v>
      </c>
      <c r="BD204" s="441">
        <f>+'PE-3'!CB258*100</f>
        <v>0</v>
      </c>
      <c r="BE204" s="441">
        <f>+'PE-3'!CC258*100</f>
        <v>0</v>
      </c>
      <c r="BF204" s="441">
        <f>+'PE-3'!CD258*100</f>
        <v>0</v>
      </c>
      <c r="BG204" s="441">
        <f>+'PE-3'!CE258*100</f>
        <v>0</v>
      </c>
      <c r="BH204" s="441">
        <f>+'PE-3'!CF258*100</f>
        <v>0</v>
      </c>
      <c r="BI204" s="441">
        <f>+'PE-3'!CG258*100</f>
        <v>0</v>
      </c>
      <c r="BJ204" s="441">
        <f>+'PE-3'!CH258*100</f>
        <v>0</v>
      </c>
      <c r="BK204" s="441">
        <f>+'PE-3'!CI258*100</f>
        <v>0</v>
      </c>
    </row>
    <row r="205" spans="1:63">
      <c r="A205" s="423" t="str">
        <f>'R-sgp'!A205</f>
        <v/>
      </c>
      <c r="B205" s="423" t="str">
        <f>+'R-sgp'!B205</f>
        <v/>
      </c>
      <c r="C205" s="431" t="str">
        <f>+'R-sgp'!C205</f>
        <v/>
      </c>
      <c r="D205" s="441">
        <f>+'PE-3'!AB259*100</f>
        <v>0</v>
      </c>
      <c r="E205" s="441">
        <f>+'PE-3'!AC259*100</f>
        <v>0</v>
      </c>
      <c r="F205" s="441">
        <f>+'PE-3'!AD259*100</f>
        <v>0</v>
      </c>
      <c r="G205" s="441">
        <f>+'PE-3'!AE259*100</f>
        <v>0</v>
      </c>
      <c r="H205" s="441">
        <f>+'PE-3'!AF259*100</f>
        <v>0</v>
      </c>
      <c r="I205" s="441">
        <f>+'PE-3'!AG259*100</f>
        <v>0</v>
      </c>
      <c r="J205" s="441">
        <f>+'PE-3'!AH259*100</f>
        <v>0</v>
      </c>
      <c r="K205" s="441">
        <f>+'PE-3'!AI259*100</f>
        <v>0</v>
      </c>
      <c r="L205" s="441">
        <f>+'PE-3'!AJ259*100</f>
        <v>0</v>
      </c>
      <c r="M205" s="441">
        <f>+'PE-3'!AK259*100</f>
        <v>0</v>
      </c>
      <c r="N205" s="441">
        <f>+'PE-3'!AL259*100</f>
        <v>0</v>
      </c>
      <c r="O205" s="441">
        <f>+'PE-3'!AM259*100</f>
        <v>0</v>
      </c>
      <c r="P205" s="441">
        <f>+'PE-3'!AN259*100</f>
        <v>0</v>
      </c>
      <c r="Q205" s="441">
        <f>+'PE-3'!AO259*100</f>
        <v>0</v>
      </c>
      <c r="R205" s="441">
        <f>+'PE-3'!AP259*100</f>
        <v>0</v>
      </c>
      <c r="S205" s="441">
        <f>+'PE-3'!AQ259*100</f>
        <v>0</v>
      </c>
      <c r="T205" s="441">
        <f>+'PE-3'!AR259*100</f>
        <v>0</v>
      </c>
      <c r="U205" s="441">
        <f>+'PE-3'!AS259*100</f>
        <v>0</v>
      </c>
      <c r="V205" s="441">
        <f>+'PE-3'!AT259*100</f>
        <v>0</v>
      </c>
      <c r="W205" s="441">
        <f>+'PE-3'!AU259*100</f>
        <v>0</v>
      </c>
      <c r="X205" s="441">
        <f>+'PE-3'!AV259*100</f>
        <v>0</v>
      </c>
      <c r="Y205" s="441">
        <f>+'PE-3'!AW259*100</f>
        <v>0</v>
      </c>
      <c r="Z205" s="441">
        <f>+'PE-3'!AX259*100</f>
        <v>0</v>
      </c>
      <c r="AA205" s="441">
        <f>+'PE-3'!AY259*100</f>
        <v>0</v>
      </c>
      <c r="AB205" s="441">
        <f>+'PE-3'!AZ259*100</f>
        <v>0</v>
      </c>
      <c r="AC205" s="441">
        <f>+'PE-3'!BA259*100</f>
        <v>0</v>
      </c>
      <c r="AD205" s="441">
        <f>+'PE-3'!BB259*100</f>
        <v>0</v>
      </c>
      <c r="AE205" s="441">
        <f>+'PE-3'!BC259*100</f>
        <v>0</v>
      </c>
      <c r="AF205" s="441">
        <f>+'PE-3'!BD259*100</f>
        <v>0</v>
      </c>
      <c r="AG205" s="441">
        <f>+'PE-3'!BE259*100</f>
        <v>0</v>
      </c>
      <c r="AH205" s="441">
        <f>+'PE-3'!BF259*100</f>
        <v>0</v>
      </c>
      <c r="AI205" s="441">
        <f>+'PE-3'!BG259*100</f>
        <v>0</v>
      </c>
      <c r="AJ205" s="441">
        <f>+'PE-3'!BH259*100</f>
        <v>0</v>
      </c>
      <c r="AK205" s="441">
        <f>+'PE-3'!BI259*100</f>
        <v>0</v>
      </c>
      <c r="AL205" s="441">
        <f>+'PE-3'!BJ259*100</f>
        <v>0</v>
      </c>
      <c r="AM205" s="441">
        <f>+'PE-3'!BK259*100</f>
        <v>0</v>
      </c>
      <c r="AN205" s="441">
        <f>+'PE-3'!BL259*100</f>
        <v>0</v>
      </c>
      <c r="AO205" s="441">
        <f>+'PE-3'!BM259*100</f>
        <v>0</v>
      </c>
      <c r="AP205" s="441">
        <f>+'PE-3'!BN259*100</f>
        <v>0</v>
      </c>
      <c r="AQ205" s="441">
        <f>+'PE-3'!BO259*100</f>
        <v>0</v>
      </c>
      <c r="AR205" s="441">
        <f>+'PE-3'!BP259*100</f>
        <v>0</v>
      </c>
      <c r="AS205" s="441">
        <f>+'PE-3'!BQ259*100</f>
        <v>0</v>
      </c>
      <c r="AT205" s="441">
        <f>+'PE-3'!BR259*100</f>
        <v>0</v>
      </c>
      <c r="AU205" s="441">
        <f>+'PE-3'!BS259*100</f>
        <v>0</v>
      </c>
      <c r="AV205" s="441">
        <f>+'PE-3'!BT259*100</f>
        <v>0</v>
      </c>
      <c r="AW205" s="441">
        <f>+'PE-3'!BU259*100</f>
        <v>0</v>
      </c>
      <c r="AX205" s="441">
        <f>+'PE-3'!BV259*100</f>
        <v>0</v>
      </c>
      <c r="AY205" s="441">
        <f>+'PE-3'!BW259*100</f>
        <v>0</v>
      </c>
      <c r="AZ205" s="441">
        <f>+'PE-3'!BX259*100</f>
        <v>0</v>
      </c>
      <c r="BA205" s="441">
        <f>+'PE-3'!BY259*100</f>
        <v>0</v>
      </c>
      <c r="BB205" s="441">
        <f>+'PE-3'!BZ259*100</f>
        <v>0</v>
      </c>
      <c r="BC205" s="441">
        <f>+'PE-3'!CA259*100</f>
        <v>0</v>
      </c>
      <c r="BD205" s="441">
        <f>+'PE-3'!CB259*100</f>
        <v>0</v>
      </c>
      <c r="BE205" s="441">
        <f>+'PE-3'!CC259*100</f>
        <v>0</v>
      </c>
      <c r="BF205" s="441">
        <f>+'PE-3'!CD259*100</f>
        <v>0</v>
      </c>
      <c r="BG205" s="441">
        <f>+'PE-3'!CE259*100</f>
        <v>0</v>
      </c>
      <c r="BH205" s="441">
        <f>+'PE-3'!CF259*100</f>
        <v>0</v>
      </c>
      <c r="BI205" s="441">
        <f>+'PE-3'!CG259*100</f>
        <v>0</v>
      </c>
      <c r="BJ205" s="441">
        <f>+'PE-3'!CH259*100</f>
        <v>0</v>
      </c>
      <c r="BK205" s="441">
        <f>+'PE-3'!CI259*100</f>
        <v>0</v>
      </c>
    </row>
    <row r="206" spans="1:63">
      <c r="A206" s="423" t="str">
        <f>'R-sgp'!A206</f>
        <v/>
      </c>
      <c r="B206" s="423" t="str">
        <f>+'R-sgp'!B206</f>
        <v/>
      </c>
      <c r="C206" s="431" t="str">
        <f>+'R-sgp'!C206</f>
        <v/>
      </c>
      <c r="D206" s="441">
        <f>+'PE-3'!AB260*100</f>
        <v>0</v>
      </c>
      <c r="E206" s="441">
        <f>+'PE-3'!AC260*100</f>
        <v>0</v>
      </c>
      <c r="F206" s="441">
        <f>+'PE-3'!AD260*100</f>
        <v>0</v>
      </c>
      <c r="G206" s="441">
        <f>+'PE-3'!AE260*100</f>
        <v>0</v>
      </c>
      <c r="H206" s="441">
        <f>+'PE-3'!AF260*100</f>
        <v>0</v>
      </c>
      <c r="I206" s="441">
        <f>+'PE-3'!AG260*100</f>
        <v>0</v>
      </c>
      <c r="J206" s="441">
        <f>+'PE-3'!AH260*100</f>
        <v>0</v>
      </c>
      <c r="K206" s="441">
        <f>+'PE-3'!AI260*100</f>
        <v>0</v>
      </c>
      <c r="L206" s="441">
        <f>+'PE-3'!AJ260*100</f>
        <v>0</v>
      </c>
      <c r="M206" s="441">
        <f>+'PE-3'!AK260*100</f>
        <v>0</v>
      </c>
      <c r="N206" s="441">
        <f>+'PE-3'!AL260*100</f>
        <v>0</v>
      </c>
      <c r="O206" s="441">
        <f>+'PE-3'!AM260*100</f>
        <v>0</v>
      </c>
      <c r="P206" s="441">
        <f>+'PE-3'!AN260*100</f>
        <v>0</v>
      </c>
      <c r="Q206" s="441">
        <f>+'PE-3'!AO260*100</f>
        <v>0</v>
      </c>
      <c r="R206" s="441">
        <f>+'PE-3'!AP260*100</f>
        <v>0</v>
      </c>
      <c r="S206" s="441">
        <f>+'PE-3'!AQ260*100</f>
        <v>0</v>
      </c>
      <c r="T206" s="441">
        <f>+'PE-3'!AR260*100</f>
        <v>0</v>
      </c>
      <c r="U206" s="441">
        <f>+'PE-3'!AS260*100</f>
        <v>0</v>
      </c>
      <c r="V206" s="441">
        <f>+'PE-3'!AT260*100</f>
        <v>0</v>
      </c>
      <c r="W206" s="441">
        <f>+'PE-3'!AU260*100</f>
        <v>0</v>
      </c>
      <c r="X206" s="441">
        <f>+'PE-3'!AV260*100</f>
        <v>0</v>
      </c>
      <c r="Y206" s="441">
        <f>+'PE-3'!AW260*100</f>
        <v>0</v>
      </c>
      <c r="Z206" s="441">
        <f>+'PE-3'!AX260*100</f>
        <v>0</v>
      </c>
      <c r="AA206" s="441">
        <f>+'PE-3'!AY260*100</f>
        <v>0</v>
      </c>
      <c r="AB206" s="441">
        <f>+'PE-3'!AZ260*100</f>
        <v>0</v>
      </c>
      <c r="AC206" s="441">
        <f>+'PE-3'!BA260*100</f>
        <v>0</v>
      </c>
      <c r="AD206" s="441">
        <f>+'PE-3'!BB260*100</f>
        <v>0</v>
      </c>
      <c r="AE206" s="441">
        <f>+'PE-3'!BC260*100</f>
        <v>0</v>
      </c>
      <c r="AF206" s="441">
        <f>+'PE-3'!BD260*100</f>
        <v>0</v>
      </c>
      <c r="AG206" s="441">
        <f>+'PE-3'!BE260*100</f>
        <v>0</v>
      </c>
      <c r="AH206" s="441">
        <f>+'PE-3'!BF260*100</f>
        <v>0</v>
      </c>
      <c r="AI206" s="441">
        <f>+'PE-3'!BG260*100</f>
        <v>0</v>
      </c>
      <c r="AJ206" s="441">
        <f>+'PE-3'!BH260*100</f>
        <v>0</v>
      </c>
      <c r="AK206" s="441">
        <f>+'PE-3'!BI260*100</f>
        <v>0</v>
      </c>
      <c r="AL206" s="441">
        <f>+'PE-3'!BJ260*100</f>
        <v>0</v>
      </c>
      <c r="AM206" s="441">
        <f>+'PE-3'!BK260*100</f>
        <v>0</v>
      </c>
      <c r="AN206" s="441">
        <f>+'PE-3'!BL260*100</f>
        <v>0</v>
      </c>
      <c r="AO206" s="441">
        <f>+'PE-3'!BM260*100</f>
        <v>0</v>
      </c>
      <c r="AP206" s="441">
        <f>+'PE-3'!BN260*100</f>
        <v>0</v>
      </c>
      <c r="AQ206" s="441">
        <f>+'PE-3'!BO260*100</f>
        <v>0</v>
      </c>
      <c r="AR206" s="441">
        <f>+'PE-3'!BP260*100</f>
        <v>0</v>
      </c>
      <c r="AS206" s="441">
        <f>+'PE-3'!BQ260*100</f>
        <v>0</v>
      </c>
      <c r="AT206" s="441">
        <f>+'PE-3'!BR260*100</f>
        <v>0</v>
      </c>
      <c r="AU206" s="441">
        <f>+'PE-3'!BS260*100</f>
        <v>0</v>
      </c>
      <c r="AV206" s="441">
        <f>+'PE-3'!BT260*100</f>
        <v>0</v>
      </c>
      <c r="AW206" s="441">
        <f>+'PE-3'!BU260*100</f>
        <v>0</v>
      </c>
      <c r="AX206" s="441">
        <f>+'PE-3'!BV260*100</f>
        <v>0</v>
      </c>
      <c r="AY206" s="441">
        <f>+'PE-3'!BW260*100</f>
        <v>0</v>
      </c>
      <c r="AZ206" s="441">
        <f>+'PE-3'!BX260*100</f>
        <v>0</v>
      </c>
      <c r="BA206" s="441">
        <f>+'PE-3'!BY260*100</f>
        <v>0</v>
      </c>
      <c r="BB206" s="441">
        <f>+'PE-3'!BZ260*100</f>
        <v>0</v>
      </c>
      <c r="BC206" s="441">
        <f>+'PE-3'!CA260*100</f>
        <v>0</v>
      </c>
      <c r="BD206" s="441">
        <f>+'PE-3'!CB260*100</f>
        <v>0</v>
      </c>
      <c r="BE206" s="441">
        <f>+'PE-3'!CC260*100</f>
        <v>0</v>
      </c>
      <c r="BF206" s="441">
        <f>+'PE-3'!CD260*100</f>
        <v>0</v>
      </c>
      <c r="BG206" s="441">
        <f>+'PE-3'!CE260*100</f>
        <v>0</v>
      </c>
      <c r="BH206" s="441">
        <f>+'PE-3'!CF260*100</f>
        <v>0</v>
      </c>
      <c r="BI206" s="441">
        <f>+'PE-3'!CG260*100</f>
        <v>0</v>
      </c>
      <c r="BJ206" s="441">
        <f>+'PE-3'!CH260*100</f>
        <v>0</v>
      </c>
      <c r="BK206" s="441">
        <f>+'PE-3'!CI260*100</f>
        <v>0</v>
      </c>
    </row>
    <row r="207" spans="1:63">
      <c r="A207" s="423" t="str">
        <f>'R-sgp'!A207</f>
        <v/>
      </c>
      <c r="B207" s="423" t="str">
        <f>+'R-sgp'!B207</f>
        <v/>
      </c>
      <c r="C207" s="431" t="str">
        <f>+'R-sgp'!C207</f>
        <v/>
      </c>
      <c r="D207" s="441">
        <f>+'PE-3'!AB261*100</f>
        <v>0</v>
      </c>
      <c r="E207" s="441">
        <f>+'PE-3'!AC261*100</f>
        <v>0</v>
      </c>
      <c r="F207" s="441">
        <f>+'PE-3'!AD261*100</f>
        <v>0</v>
      </c>
      <c r="G207" s="441">
        <f>+'PE-3'!AE261*100</f>
        <v>0</v>
      </c>
      <c r="H207" s="441">
        <f>+'PE-3'!AF261*100</f>
        <v>0</v>
      </c>
      <c r="I207" s="441">
        <f>+'PE-3'!AG261*100</f>
        <v>0</v>
      </c>
      <c r="J207" s="441">
        <f>+'PE-3'!AH261*100</f>
        <v>0</v>
      </c>
      <c r="K207" s="441">
        <f>+'PE-3'!AI261*100</f>
        <v>0</v>
      </c>
      <c r="L207" s="441">
        <f>+'PE-3'!AJ261*100</f>
        <v>0</v>
      </c>
      <c r="M207" s="441">
        <f>+'PE-3'!AK261*100</f>
        <v>0</v>
      </c>
      <c r="N207" s="441">
        <f>+'PE-3'!AL261*100</f>
        <v>0</v>
      </c>
      <c r="O207" s="441">
        <f>+'PE-3'!AM261*100</f>
        <v>0</v>
      </c>
      <c r="P207" s="441">
        <f>+'PE-3'!AN261*100</f>
        <v>0</v>
      </c>
      <c r="Q207" s="441">
        <f>+'PE-3'!AO261*100</f>
        <v>0</v>
      </c>
      <c r="R207" s="441">
        <f>+'PE-3'!AP261*100</f>
        <v>0</v>
      </c>
      <c r="S207" s="441">
        <f>+'PE-3'!AQ261*100</f>
        <v>0</v>
      </c>
      <c r="T207" s="441">
        <f>+'PE-3'!AR261*100</f>
        <v>0</v>
      </c>
      <c r="U207" s="441">
        <f>+'PE-3'!AS261*100</f>
        <v>0</v>
      </c>
      <c r="V207" s="441">
        <f>+'PE-3'!AT261*100</f>
        <v>0</v>
      </c>
      <c r="W207" s="441">
        <f>+'PE-3'!AU261*100</f>
        <v>0</v>
      </c>
      <c r="X207" s="441">
        <f>+'PE-3'!AV261*100</f>
        <v>0</v>
      </c>
      <c r="Y207" s="441">
        <f>+'PE-3'!AW261*100</f>
        <v>0</v>
      </c>
      <c r="Z207" s="441">
        <f>+'PE-3'!AX261*100</f>
        <v>0</v>
      </c>
      <c r="AA207" s="441">
        <f>+'PE-3'!AY261*100</f>
        <v>0</v>
      </c>
      <c r="AB207" s="441">
        <f>+'PE-3'!AZ261*100</f>
        <v>0</v>
      </c>
      <c r="AC207" s="441">
        <f>+'PE-3'!BA261*100</f>
        <v>0</v>
      </c>
      <c r="AD207" s="441">
        <f>+'PE-3'!BB261*100</f>
        <v>0</v>
      </c>
      <c r="AE207" s="441">
        <f>+'PE-3'!BC261*100</f>
        <v>0</v>
      </c>
      <c r="AF207" s="441">
        <f>+'PE-3'!BD261*100</f>
        <v>0</v>
      </c>
      <c r="AG207" s="441">
        <f>+'PE-3'!BE261*100</f>
        <v>0</v>
      </c>
      <c r="AH207" s="441">
        <f>+'PE-3'!BF261*100</f>
        <v>0</v>
      </c>
      <c r="AI207" s="441">
        <f>+'PE-3'!BG261*100</f>
        <v>0</v>
      </c>
      <c r="AJ207" s="441">
        <f>+'PE-3'!BH261*100</f>
        <v>0</v>
      </c>
      <c r="AK207" s="441">
        <f>+'PE-3'!BI261*100</f>
        <v>0</v>
      </c>
      <c r="AL207" s="441">
        <f>+'PE-3'!BJ261*100</f>
        <v>0</v>
      </c>
      <c r="AM207" s="441">
        <f>+'PE-3'!BK261*100</f>
        <v>0</v>
      </c>
      <c r="AN207" s="441">
        <f>+'PE-3'!BL261*100</f>
        <v>0</v>
      </c>
      <c r="AO207" s="441">
        <f>+'PE-3'!BM261*100</f>
        <v>0</v>
      </c>
      <c r="AP207" s="441">
        <f>+'PE-3'!BN261*100</f>
        <v>0</v>
      </c>
      <c r="AQ207" s="441">
        <f>+'PE-3'!BO261*100</f>
        <v>0</v>
      </c>
      <c r="AR207" s="441">
        <f>+'PE-3'!BP261*100</f>
        <v>0</v>
      </c>
      <c r="AS207" s="441">
        <f>+'PE-3'!BQ261*100</f>
        <v>0</v>
      </c>
      <c r="AT207" s="441">
        <f>+'PE-3'!BR261*100</f>
        <v>0</v>
      </c>
      <c r="AU207" s="441">
        <f>+'PE-3'!BS261*100</f>
        <v>0</v>
      </c>
      <c r="AV207" s="441">
        <f>+'PE-3'!BT261*100</f>
        <v>0</v>
      </c>
      <c r="AW207" s="441">
        <f>+'PE-3'!BU261*100</f>
        <v>0</v>
      </c>
      <c r="AX207" s="441">
        <f>+'PE-3'!BV261*100</f>
        <v>0</v>
      </c>
      <c r="AY207" s="441">
        <f>+'PE-3'!BW261*100</f>
        <v>0</v>
      </c>
      <c r="AZ207" s="441">
        <f>+'PE-3'!BX261*100</f>
        <v>0</v>
      </c>
      <c r="BA207" s="441">
        <f>+'PE-3'!BY261*100</f>
        <v>0</v>
      </c>
      <c r="BB207" s="441">
        <f>+'PE-3'!BZ261*100</f>
        <v>0</v>
      </c>
      <c r="BC207" s="441">
        <f>+'PE-3'!CA261*100</f>
        <v>0</v>
      </c>
      <c r="BD207" s="441">
        <f>+'PE-3'!CB261*100</f>
        <v>0</v>
      </c>
      <c r="BE207" s="441">
        <f>+'PE-3'!CC261*100</f>
        <v>0</v>
      </c>
      <c r="BF207" s="441">
        <f>+'PE-3'!CD261*100</f>
        <v>0</v>
      </c>
      <c r="BG207" s="441">
        <f>+'PE-3'!CE261*100</f>
        <v>0</v>
      </c>
      <c r="BH207" s="441">
        <f>+'PE-3'!CF261*100</f>
        <v>0</v>
      </c>
      <c r="BI207" s="441">
        <f>+'PE-3'!CG261*100</f>
        <v>0</v>
      </c>
      <c r="BJ207" s="441">
        <f>+'PE-3'!CH261*100</f>
        <v>0</v>
      </c>
      <c r="BK207" s="441">
        <f>+'PE-3'!CI261*100</f>
        <v>0</v>
      </c>
    </row>
    <row r="208" spans="1:63">
      <c r="A208" s="423" t="str">
        <f>'R-sgp'!A208</f>
        <v/>
      </c>
      <c r="B208" s="423" t="str">
        <f>+'R-sgp'!B208</f>
        <v/>
      </c>
      <c r="C208" s="431" t="str">
        <f>+'R-sgp'!C208</f>
        <v/>
      </c>
      <c r="D208" s="441">
        <f>+'PE-3'!AB262*100</f>
        <v>0</v>
      </c>
      <c r="E208" s="441">
        <f>+'PE-3'!AC262*100</f>
        <v>0</v>
      </c>
      <c r="F208" s="441">
        <f>+'PE-3'!AD262*100</f>
        <v>0</v>
      </c>
      <c r="G208" s="441">
        <f>+'PE-3'!AE262*100</f>
        <v>0</v>
      </c>
      <c r="H208" s="441">
        <f>+'PE-3'!AF262*100</f>
        <v>0</v>
      </c>
      <c r="I208" s="441">
        <f>+'PE-3'!AG262*100</f>
        <v>0</v>
      </c>
      <c r="J208" s="441">
        <f>+'PE-3'!AH262*100</f>
        <v>0</v>
      </c>
      <c r="K208" s="441">
        <f>+'PE-3'!AI262*100</f>
        <v>0</v>
      </c>
      <c r="L208" s="441">
        <f>+'PE-3'!AJ262*100</f>
        <v>0</v>
      </c>
      <c r="M208" s="441">
        <f>+'PE-3'!AK262*100</f>
        <v>0</v>
      </c>
      <c r="N208" s="441">
        <f>+'PE-3'!AL262*100</f>
        <v>0</v>
      </c>
      <c r="O208" s="441">
        <f>+'PE-3'!AM262*100</f>
        <v>0</v>
      </c>
      <c r="P208" s="441">
        <f>+'PE-3'!AN262*100</f>
        <v>0</v>
      </c>
      <c r="Q208" s="441">
        <f>+'PE-3'!AO262*100</f>
        <v>0</v>
      </c>
      <c r="R208" s="441">
        <f>+'PE-3'!AP262*100</f>
        <v>0</v>
      </c>
      <c r="S208" s="441">
        <f>+'PE-3'!AQ262*100</f>
        <v>0</v>
      </c>
      <c r="T208" s="441">
        <f>+'PE-3'!AR262*100</f>
        <v>0</v>
      </c>
      <c r="U208" s="441">
        <f>+'PE-3'!AS262*100</f>
        <v>0</v>
      </c>
      <c r="V208" s="441">
        <f>+'PE-3'!AT262*100</f>
        <v>0</v>
      </c>
      <c r="W208" s="441">
        <f>+'PE-3'!AU262*100</f>
        <v>0</v>
      </c>
      <c r="X208" s="441">
        <f>+'PE-3'!AV262*100</f>
        <v>0</v>
      </c>
      <c r="Y208" s="441">
        <f>+'PE-3'!AW262*100</f>
        <v>0</v>
      </c>
      <c r="Z208" s="441">
        <f>+'PE-3'!AX262*100</f>
        <v>0</v>
      </c>
      <c r="AA208" s="441">
        <f>+'PE-3'!AY262*100</f>
        <v>0</v>
      </c>
      <c r="AB208" s="441">
        <f>+'PE-3'!AZ262*100</f>
        <v>0</v>
      </c>
      <c r="AC208" s="441">
        <f>+'PE-3'!BA262*100</f>
        <v>0</v>
      </c>
      <c r="AD208" s="441">
        <f>+'PE-3'!BB262*100</f>
        <v>0</v>
      </c>
      <c r="AE208" s="441">
        <f>+'PE-3'!BC262*100</f>
        <v>0</v>
      </c>
      <c r="AF208" s="441">
        <f>+'PE-3'!BD262*100</f>
        <v>0</v>
      </c>
      <c r="AG208" s="441">
        <f>+'PE-3'!BE262*100</f>
        <v>0</v>
      </c>
      <c r="AH208" s="441">
        <f>+'PE-3'!BF262*100</f>
        <v>0</v>
      </c>
      <c r="AI208" s="441">
        <f>+'PE-3'!BG262*100</f>
        <v>0</v>
      </c>
      <c r="AJ208" s="441">
        <f>+'PE-3'!BH262*100</f>
        <v>0</v>
      </c>
      <c r="AK208" s="441">
        <f>+'PE-3'!BI262*100</f>
        <v>0</v>
      </c>
      <c r="AL208" s="441">
        <f>+'PE-3'!BJ262*100</f>
        <v>0</v>
      </c>
      <c r="AM208" s="441">
        <f>+'PE-3'!BK262*100</f>
        <v>0</v>
      </c>
      <c r="AN208" s="441">
        <f>+'PE-3'!BL262*100</f>
        <v>0</v>
      </c>
      <c r="AO208" s="441">
        <f>+'PE-3'!BM262*100</f>
        <v>0</v>
      </c>
      <c r="AP208" s="441">
        <f>+'PE-3'!BN262*100</f>
        <v>0</v>
      </c>
      <c r="AQ208" s="441">
        <f>+'PE-3'!BO262*100</f>
        <v>0</v>
      </c>
      <c r="AR208" s="441">
        <f>+'PE-3'!BP262*100</f>
        <v>0</v>
      </c>
      <c r="AS208" s="441">
        <f>+'PE-3'!BQ262*100</f>
        <v>0</v>
      </c>
      <c r="AT208" s="441">
        <f>+'PE-3'!BR262*100</f>
        <v>0</v>
      </c>
      <c r="AU208" s="441">
        <f>+'PE-3'!BS262*100</f>
        <v>0</v>
      </c>
      <c r="AV208" s="441">
        <f>+'PE-3'!BT262*100</f>
        <v>0</v>
      </c>
      <c r="AW208" s="441">
        <f>+'PE-3'!BU262*100</f>
        <v>0</v>
      </c>
      <c r="AX208" s="441">
        <f>+'PE-3'!BV262*100</f>
        <v>0</v>
      </c>
      <c r="AY208" s="441">
        <f>+'PE-3'!BW262*100</f>
        <v>0</v>
      </c>
      <c r="AZ208" s="441">
        <f>+'PE-3'!BX262*100</f>
        <v>0</v>
      </c>
      <c r="BA208" s="441">
        <f>+'PE-3'!BY262*100</f>
        <v>0</v>
      </c>
      <c r="BB208" s="441">
        <f>+'PE-3'!BZ262*100</f>
        <v>0</v>
      </c>
      <c r="BC208" s="441">
        <f>+'PE-3'!CA262*100</f>
        <v>0</v>
      </c>
      <c r="BD208" s="441">
        <f>+'PE-3'!CB262*100</f>
        <v>0</v>
      </c>
      <c r="BE208" s="441">
        <f>+'PE-3'!CC262*100</f>
        <v>0</v>
      </c>
      <c r="BF208" s="441">
        <f>+'PE-3'!CD262*100</f>
        <v>0</v>
      </c>
      <c r="BG208" s="441">
        <f>+'PE-3'!CE262*100</f>
        <v>0</v>
      </c>
      <c r="BH208" s="441">
        <f>+'PE-3'!CF262*100</f>
        <v>0</v>
      </c>
      <c r="BI208" s="441">
        <f>+'PE-3'!CG262*100</f>
        <v>0</v>
      </c>
      <c r="BJ208" s="441">
        <f>+'PE-3'!CH262*100</f>
        <v>0</v>
      </c>
      <c r="BK208" s="441">
        <f>+'PE-3'!CI262*100</f>
        <v>0</v>
      </c>
    </row>
    <row r="209" spans="1:63">
      <c r="A209" s="423" t="str">
        <f>'R-sgp'!A209</f>
        <v/>
      </c>
      <c r="B209" s="423" t="str">
        <f>+'R-sgp'!B209</f>
        <v/>
      </c>
      <c r="C209" s="431" t="str">
        <f>+'R-sgp'!C209</f>
        <v/>
      </c>
      <c r="D209" s="441">
        <f>+'PE-3'!AB263*100</f>
        <v>0</v>
      </c>
      <c r="E209" s="441">
        <f>+'PE-3'!AC263*100</f>
        <v>0</v>
      </c>
      <c r="F209" s="441">
        <f>+'PE-3'!AD263*100</f>
        <v>0</v>
      </c>
      <c r="G209" s="441">
        <f>+'PE-3'!AE263*100</f>
        <v>0</v>
      </c>
      <c r="H209" s="441">
        <f>+'PE-3'!AF263*100</f>
        <v>0</v>
      </c>
      <c r="I209" s="441">
        <f>+'PE-3'!AG263*100</f>
        <v>0</v>
      </c>
      <c r="J209" s="441">
        <f>+'PE-3'!AH263*100</f>
        <v>0</v>
      </c>
      <c r="K209" s="441">
        <f>+'PE-3'!AI263*100</f>
        <v>0</v>
      </c>
      <c r="L209" s="441">
        <f>+'PE-3'!AJ263*100</f>
        <v>0</v>
      </c>
      <c r="M209" s="441">
        <f>+'PE-3'!AK263*100</f>
        <v>0</v>
      </c>
      <c r="N209" s="441">
        <f>+'PE-3'!AL263*100</f>
        <v>0</v>
      </c>
      <c r="O209" s="441">
        <f>+'PE-3'!AM263*100</f>
        <v>0</v>
      </c>
      <c r="P209" s="441">
        <f>+'PE-3'!AN263*100</f>
        <v>0</v>
      </c>
      <c r="Q209" s="441">
        <f>+'PE-3'!AO263*100</f>
        <v>0</v>
      </c>
      <c r="R209" s="441">
        <f>+'PE-3'!AP263*100</f>
        <v>0</v>
      </c>
      <c r="S209" s="441">
        <f>+'PE-3'!AQ263*100</f>
        <v>0</v>
      </c>
      <c r="T209" s="441">
        <f>+'PE-3'!AR263*100</f>
        <v>0</v>
      </c>
      <c r="U209" s="441">
        <f>+'PE-3'!AS263*100</f>
        <v>0</v>
      </c>
      <c r="V209" s="441">
        <f>+'PE-3'!AT263*100</f>
        <v>0</v>
      </c>
      <c r="W209" s="441">
        <f>+'PE-3'!AU263*100</f>
        <v>0</v>
      </c>
      <c r="X209" s="441">
        <f>+'PE-3'!AV263*100</f>
        <v>0</v>
      </c>
      <c r="Y209" s="441">
        <f>+'PE-3'!AW263*100</f>
        <v>0</v>
      </c>
      <c r="Z209" s="441">
        <f>+'PE-3'!AX263*100</f>
        <v>0</v>
      </c>
      <c r="AA209" s="441">
        <f>+'PE-3'!AY263*100</f>
        <v>0</v>
      </c>
      <c r="AB209" s="441">
        <f>+'PE-3'!AZ263*100</f>
        <v>0</v>
      </c>
      <c r="AC209" s="441">
        <f>+'PE-3'!BA263*100</f>
        <v>0</v>
      </c>
      <c r="AD209" s="441">
        <f>+'PE-3'!BB263*100</f>
        <v>0</v>
      </c>
      <c r="AE209" s="441">
        <f>+'PE-3'!BC263*100</f>
        <v>0</v>
      </c>
      <c r="AF209" s="441">
        <f>+'PE-3'!BD263*100</f>
        <v>0</v>
      </c>
      <c r="AG209" s="441">
        <f>+'PE-3'!BE263*100</f>
        <v>0</v>
      </c>
      <c r="AH209" s="441">
        <f>+'PE-3'!BF263*100</f>
        <v>0</v>
      </c>
      <c r="AI209" s="441">
        <f>+'PE-3'!BG263*100</f>
        <v>0</v>
      </c>
      <c r="AJ209" s="441">
        <f>+'PE-3'!BH263*100</f>
        <v>0</v>
      </c>
      <c r="AK209" s="441">
        <f>+'PE-3'!BI263*100</f>
        <v>0</v>
      </c>
      <c r="AL209" s="441">
        <f>+'PE-3'!BJ263*100</f>
        <v>0</v>
      </c>
      <c r="AM209" s="441">
        <f>+'PE-3'!BK263*100</f>
        <v>0</v>
      </c>
      <c r="AN209" s="441">
        <f>+'PE-3'!BL263*100</f>
        <v>0</v>
      </c>
      <c r="AO209" s="441">
        <f>+'PE-3'!BM263*100</f>
        <v>0</v>
      </c>
      <c r="AP209" s="441">
        <f>+'PE-3'!BN263*100</f>
        <v>0</v>
      </c>
      <c r="AQ209" s="441">
        <f>+'PE-3'!BO263*100</f>
        <v>0</v>
      </c>
      <c r="AR209" s="441">
        <f>+'PE-3'!BP263*100</f>
        <v>0</v>
      </c>
      <c r="AS209" s="441">
        <f>+'PE-3'!BQ263*100</f>
        <v>0</v>
      </c>
      <c r="AT209" s="441">
        <f>+'PE-3'!BR263*100</f>
        <v>0</v>
      </c>
      <c r="AU209" s="441">
        <f>+'PE-3'!BS263*100</f>
        <v>0</v>
      </c>
      <c r="AV209" s="441">
        <f>+'PE-3'!BT263*100</f>
        <v>0</v>
      </c>
      <c r="AW209" s="441">
        <f>+'PE-3'!BU263*100</f>
        <v>0</v>
      </c>
      <c r="AX209" s="441">
        <f>+'PE-3'!BV263*100</f>
        <v>0</v>
      </c>
      <c r="AY209" s="441">
        <f>+'PE-3'!BW263*100</f>
        <v>0</v>
      </c>
      <c r="AZ209" s="441">
        <f>+'PE-3'!BX263*100</f>
        <v>0</v>
      </c>
      <c r="BA209" s="441">
        <f>+'PE-3'!BY263*100</f>
        <v>0</v>
      </c>
      <c r="BB209" s="441">
        <f>+'PE-3'!BZ263*100</f>
        <v>0</v>
      </c>
      <c r="BC209" s="441">
        <f>+'PE-3'!CA263*100</f>
        <v>0</v>
      </c>
      <c r="BD209" s="441">
        <f>+'PE-3'!CB263*100</f>
        <v>0</v>
      </c>
      <c r="BE209" s="441">
        <f>+'PE-3'!CC263*100</f>
        <v>0</v>
      </c>
      <c r="BF209" s="441">
        <f>+'PE-3'!CD263*100</f>
        <v>0</v>
      </c>
      <c r="BG209" s="441">
        <f>+'PE-3'!CE263*100</f>
        <v>0</v>
      </c>
      <c r="BH209" s="441">
        <f>+'PE-3'!CF263*100</f>
        <v>0</v>
      </c>
      <c r="BI209" s="441">
        <f>+'PE-3'!CG263*100</f>
        <v>0</v>
      </c>
      <c r="BJ209" s="441">
        <f>+'PE-3'!CH263*100</f>
        <v>0</v>
      </c>
      <c r="BK209" s="441">
        <f>+'PE-3'!CI263*100</f>
        <v>0</v>
      </c>
    </row>
    <row r="210" spans="1:63">
      <c r="A210" s="423" t="str">
        <f>'R-sgp'!A210</f>
        <v/>
      </c>
      <c r="B210" s="423" t="str">
        <f>+'R-sgp'!B210</f>
        <v/>
      </c>
      <c r="C210" s="431" t="str">
        <f>+'R-sgp'!C210</f>
        <v/>
      </c>
      <c r="D210" s="441">
        <f>+'PE-3'!AB264*100</f>
        <v>0</v>
      </c>
      <c r="E210" s="441">
        <f>+'PE-3'!AC264*100</f>
        <v>0</v>
      </c>
      <c r="F210" s="441">
        <f>+'PE-3'!AD264*100</f>
        <v>0</v>
      </c>
      <c r="G210" s="441">
        <f>+'PE-3'!AE264*100</f>
        <v>0</v>
      </c>
      <c r="H210" s="441">
        <f>+'PE-3'!AF264*100</f>
        <v>0</v>
      </c>
      <c r="I210" s="441">
        <f>+'PE-3'!AG264*100</f>
        <v>0</v>
      </c>
      <c r="J210" s="441">
        <f>+'PE-3'!AH264*100</f>
        <v>0</v>
      </c>
      <c r="K210" s="441">
        <f>+'PE-3'!AI264*100</f>
        <v>0</v>
      </c>
      <c r="L210" s="441">
        <f>+'PE-3'!AJ264*100</f>
        <v>0</v>
      </c>
      <c r="M210" s="441">
        <f>+'PE-3'!AK264*100</f>
        <v>0</v>
      </c>
      <c r="N210" s="441">
        <f>+'PE-3'!AL264*100</f>
        <v>0</v>
      </c>
      <c r="O210" s="441">
        <f>+'PE-3'!AM264*100</f>
        <v>0</v>
      </c>
      <c r="P210" s="441">
        <f>+'PE-3'!AN264*100</f>
        <v>0</v>
      </c>
      <c r="Q210" s="441">
        <f>+'PE-3'!AO264*100</f>
        <v>0</v>
      </c>
      <c r="R210" s="441">
        <f>+'PE-3'!AP264*100</f>
        <v>0</v>
      </c>
      <c r="S210" s="441">
        <f>+'PE-3'!AQ264*100</f>
        <v>0</v>
      </c>
      <c r="T210" s="441">
        <f>+'PE-3'!AR264*100</f>
        <v>0</v>
      </c>
      <c r="U210" s="441">
        <f>+'PE-3'!AS264*100</f>
        <v>0</v>
      </c>
      <c r="V210" s="441">
        <f>+'PE-3'!AT264*100</f>
        <v>0</v>
      </c>
      <c r="W210" s="441">
        <f>+'PE-3'!AU264*100</f>
        <v>0</v>
      </c>
      <c r="X210" s="441">
        <f>+'PE-3'!AV264*100</f>
        <v>0</v>
      </c>
      <c r="Y210" s="441">
        <f>+'PE-3'!AW264*100</f>
        <v>0</v>
      </c>
      <c r="Z210" s="441">
        <f>+'PE-3'!AX264*100</f>
        <v>0</v>
      </c>
      <c r="AA210" s="441">
        <f>+'PE-3'!AY264*100</f>
        <v>0</v>
      </c>
      <c r="AB210" s="441">
        <f>+'PE-3'!AZ264*100</f>
        <v>0</v>
      </c>
      <c r="AC210" s="441">
        <f>+'PE-3'!BA264*100</f>
        <v>0</v>
      </c>
      <c r="AD210" s="441">
        <f>+'PE-3'!BB264*100</f>
        <v>0</v>
      </c>
      <c r="AE210" s="441">
        <f>+'PE-3'!BC264*100</f>
        <v>0</v>
      </c>
      <c r="AF210" s="441">
        <f>+'PE-3'!BD264*100</f>
        <v>0</v>
      </c>
      <c r="AG210" s="441">
        <f>+'PE-3'!BE264*100</f>
        <v>0</v>
      </c>
      <c r="AH210" s="441">
        <f>+'PE-3'!BF264*100</f>
        <v>0</v>
      </c>
      <c r="AI210" s="441">
        <f>+'PE-3'!BG264*100</f>
        <v>0</v>
      </c>
      <c r="AJ210" s="441">
        <f>+'PE-3'!BH264*100</f>
        <v>0</v>
      </c>
      <c r="AK210" s="441">
        <f>+'PE-3'!BI264*100</f>
        <v>0</v>
      </c>
      <c r="AL210" s="441">
        <f>+'PE-3'!BJ264*100</f>
        <v>0</v>
      </c>
      <c r="AM210" s="441">
        <f>+'PE-3'!BK264*100</f>
        <v>0</v>
      </c>
      <c r="AN210" s="441">
        <f>+'PE-3'!BL264*100</f>
        <v>0</v>
      </c>
      <c r="AO210" s="441">
        <f>+'PE-3'!BM264*100</f>
        <v>0</v>
      </c>
      <c r="AP210" s="441">
        <f>+'PE-3'!BN264*100</f>
        <v>0</v>
      </c>
      <c r="AQ210" s="441">
        <f>+'PE-3'!BO264*100</f>
        <v>0</v>
      </c>
      <c r="AR210" s="441">
        <f>+'PE-3'!BP264*100</f>
        <v>0</v>
      </c>
      <c r="AS210" s="441">
        <f>+'PE-3'!BQ264*100</f>
        <v>0</v>
      </c>
      <c r="AT210" s="441">
        <f>+'PE-3'!BR264*100</f>
        <v>0</v>
      </c>
      <c r="AU210" s="441">
        <f>+'PE-3'!BS264*100</f>
        <v>0</v>
      </c>
      <c r="AV210" s="441">
        <f>+'PE-3'!BT264*100</f>
        <v>0</v>
      </c>
      <c r="AW210" s="441">
        <f>+'PE-3'!BU264*100</f>
        <v>0</v>
      </c>
      <c r="AX210" s="441">
        <f>+'PE-3'!BV264*100</f>
        <v>0</v>
      </c>
      <c r="AY210" s="441">
        <f>+'PE-3'!BW264*100</f>
        <v>0</v>
      </c>
      <c r="AZ210" s="441">
        <f>+'PE-3'!BX264*100</f>
        <v>0</v>
      </c>
      <c r="BA210" s="441">
        <f>+'PE-3'!BY264*100</f>
        <v>0</v>
      </c>
      <c r="BB210" s="441">
        <f>+'PE-3'!BZ264*100</f>
        <v>0</v>
      </c>
      <c r="BC210" s="441">
        <f>+'PE-3'!CA264*100</f>
        <v>0</v>
      </c>
      <c r="BD210" s="441">
        <f>+'PE-3'!CB264*100</f>
        <v>0</v>
      </c>
      <c r="BE210" s="441">
        <f>+'PE-3'!CC264*100</f>
        <v>0</v>
      </c>
      <c r="BF210" s="441">
        <f>+'PE-3'!CD264*100</f>
        <v>0</v>
      </c>
      <c r="BG210" s="441">
        <f>+'PE-3'!CE264*100</f>
        <v>0</v>
      </c>
      <c r="BH210" s="441">
        <f>+'PE-3'!CF264*100</f>
        <v>0</v>
      </c>
      <c r="BI210" s="441">
        <f>+'PE-3'!CG264*100</f>
        <v>0</v>
      </c>
      <c r="BJ210" s="441">
        <f>+'PE-3'!CH264*100</f>
        <v>0</v>
      </c>
      <c r="BK210" s="441">
        <f>+'PE-3'!CI264*100</f>
        <v>0</v>
      </c>
    </row>
    <row r="211" spans="1:63">
      <c r="A211" s="423" t="str">
        <f>'R-sgp'!A211</f>
        <v/>
      </c>
      <c r="B211" s="423" t="str">
        <f>+'R-sgp'!B211</f>
        <v/>
      </c>
      <c r="C211" s="431" t="str">
        <f>+'R-sgp'!C211</f>
        <v/>
      </c>
      <c r="D211" s="441">
        <f>+'PE-3'!AB265*100</f>
        <v>0</v>
      </c>
      <c r="E211" s="441">
        <f>+'PE-3'!AC265*100</f>
        <v>0</v>
      </c>
      <c r="F211" s="441">
        <f>+'PE-3'!AD265*100</f>
        <v>0</v>
      </c>
      <c r="G211" s="441">
        <f>+'PE-3'!AE265*100</f>
        <v>0</v>
      </c>
      <c r="H211" s="441">
        <f>+'PE-3'!AF265*100</f>
        <v>0</v>
      </c>
      <c r="I211" s="441">
        <f>+'PE-3'!AG265*100</f>
        <v>0</v>
      </c>
      <c r="J211" s="441">
        <f>+'PE-3'!AH265*100</f>
        <v>0</v>
      </c>
      <c r="K211" s="441">
        <f>+'PE-3'!AI265*100</f>
        <v>0</v>
      </c>
      <c r="L211" s="441">
        <f>+'PE-3'!AJ265*100</f>
        <v>0</v>
      </c>
      <c r="M211" s="441">
        <f>+'PE-3'!AK265*100</f>
        <v>0</v>
      </c>
      <c r="N211" s="441">
        <f>+'PE-3'!AL265*100</f>
        <v>0</v>
      </c>
      <c r="O211" s="441">
        <f>+'PE-3'!AM265*100</f>
        <v>0</v>
      </c>
      <c r="P211" s="441">
        <f>+'PE-3'!AN265*100</f>
        <v>0</v>
      </c>
      <c r="Q211" s="441">
        <f>+'PE-3'!AO265*100</f>
        <v>0</v>
      </c>
      <c r="R211" s="441">
        <f>+'PE-3'!AP265*100</f>
        <v>0</v>
      </c>
      <c r="S211" s="441">
        <f>+'PE-3'!AQ265*100</f>
        <v>0</v>
      </c>
      <c r="T211" s="441">
        <f>+'PE-3'!AR265*100</f>
        <v>0</v>
      </c>
      <c r="U211" s="441">
        <f>+'PE-3'!AS265*100</f>
        <v>0</v>
      </c>
      <c r="V211" s="441">
        <f>+'PE-3'!AT265*100</f>
        <v>0</v>
      </c>
      <c r="W211" s="441">
        <f>+'PE-3'!AU265*100</f>
        <v>0</v>
      </c>
      <c r="X211" s="441">
        <f>+'PE-3'!AV265*100</f>
        <v>0</v>
      </c>
      <c r="Y211" s="441">
        <f>+'PE-3'!AW265*100</f>
        <v>0</v>
      </c>
      <c r="Z211" s="441">
        <f>+'PE-3'!AX265*100</f>
        <v>0</v>
      </c>
      <c r="AA211" s="441">
        <f>+'PE-3'!AY265*100</f>
        <v>0</v>
      </c>
      <c r="AB211" s="441">
        <f>+'PE-3'!AZ265*100</f>
        <v>0</v>
      </c>
      <c r="AC211" s="441">
        <f>+'PE-3'!BA265*100</f>
        <v>0</v>
      </c>
      <c r="AD211" s="441">
        <f>+'PE-3'!BB265*100</f>
        <v>0</v>
      </c>
      <c r="AE211" s="441">
        <f>+'PE-3'!BC265*100</f>
        <v>0</v>
      </c>
      <c r="AF211" s="441">
        <f>+'PE-3'!BD265*100</f>
        <v>0</v>
      </c>
      <c r="AG211" s="441">
        <f>+'PE-3'!BE265*100</f>
        <v>0</v>
      </c>
      <c r="AH211" s="441">
        <f>+'PE-3'!BF265*100</f>
        <v>0</v>
      </c>
      <c r="AI211" s="441">
        <f>+'PE-3'!BG265*100</f>
        <v>0</v>
      </c>
      <c r="AJ211" s="441">
        <f>+'PE-3'!BH265*100</f>
        <v>0</v>
      </c>
      <c r="AK211" s="441">
        <f>+'PE-3'!BI265*100</f>
        <v>0</v>
      </c>
      <c r="AL211" s="441">
        <f>+'PE-3'!BJ265*100</f>
        <v>0</v>
      </c>
      <c r="AM211" s="441">
        <f>+'PE-3'!BK265*100</f>
        <v>0</v>
      </c>
      <c r="AN211" s="441">
        <f>+'PE-3'!BL265*100</f>
        <v>0</v>
      </c>
      <c r="AO211" s="441">
        <f>+'PE-3'!BM265*100</f>
        <v>0</v>
      </c>
      <c r="AP211" s="441">
        <f>+'PE-3'!BN265*100</f>
        <v>0</v>
      </c>
      <c r="AQ211" s="441">
        <f>+'PE-3'!BO265*100</f>
        <v>0</v>
      </c>
      <c r="AR211" s="441">
        <f>+'PE-3'!BP265*100</f>
        <v>0</v>
      </c>
      <c r="AS211" s="441">
        <f>+'PE-3'!BQ265*100</f>
        <v>0</v>
      </c>
      <c r="AT211" s="441">
        <f>+'PE-3'!BR265*100</f>
        <v>0</v>
      </c>
      <c r="AU211" s="441">
        <f>+'PE-3'!BS265*100</f>
        <v>0</v>
      </c>
      <c r="AV211" s="441">
        <f>+'PE-3'!BT265*100</f>
        <v>0</v>
      </c>
      <c r="AW211" s="441">
        <f>+'PE-3'!BU265*100</f>
        <v>0</v>
      </c>
      <c r="AX211" s="441">
        <f>+'PE-3'!BV265*100</f>
        <v>0</v>
      </c>
      <c r="AY211" s="441">
        <f>+'PE-3'!BW265*100</f>
        <v>0</v>
      </c>
      <c r="AZ211" s="441">
        <f>+'PE-3'!BX265*100</f>
        <v>0</v>
      </c>
      <c r="BA211" s="441">
        <f>+'PE-3'!BY265*100</f>
        <v>0</v>
      </c>
      <c r="BB211" s="441">
        <f>+'PE-3'!BZ265*100</f>
        <v>0</v>
      </c>
      <c r="BC211" s="441">
        <f>+'PE-3'!CA265*100</f>
        <v>0</v>
      </c>
      <c r="BD211" s="441">
        <f>+'PE-3'!CB265*100</f>
        <v>0</v>
      </c>
      <c r="BE211" s="441">
        <f>+'PE-3'!CC265*100</f>
        <v>0</v>
      </c>
      <c r="BF211" s="441">
        <f>+'PE-3'!CD265*100</f>
        <v>0</v>
      </c>
      <c r="BG211" s="441">
        <f>+'PE-3'!CE265*100</f>
        <v>0</v>
      </c>
      <c r="BH211" s="441">
        <f>+'PE-3'!CF265*100</f>
        <v>0</v>
      </c>
      <c r="BI211" s="441">
        <f>+'PE-3'!CG265*100</f>
        <v>0</v>
      </c>
      <c r="BJ211" s="441">
        <f>+'PE-3'!CH265*100</f>
        <v>0</v>
      </c>
      <c r="BK211" s="441">
        <f>+'PE-3'!CI265*100</f>
        <v>0</v>
      </c>
    </row>
    <row r="212" spans="1:63">
      <c r="A212" s="423" t="str">
        <f>'R-sgp'!A212</f>
        <v/>
      </c>
      <c r="B212" s="423" t="str">
        <f>+'R-sgp'!B212</f>
        <v/>
      </c>
      <c r="C212" s="431" t="str">
        <f>+'R-sgp'!C212</f>
        <v/>
      </c>
      <c r="D212" s="441">
        <f>+'PE-3'!AB266*100</f>
        <v>0</v>
      </c>
      <c r="E212" s="441">
        <f>+'PE-3'!AC266*100</f>
        <v>0</v>
      </c>
      <c r="F212" s="441">
        <f>+'PE-3'!AD266*100</f>
        <v>0</v>
      </c>
      <c r="G212" s="441">
        <f>+'PE-3'!AE266*100</f>
        <v>0</v>
      </c>
      <c r="H212" s="441">
        <f>+'PE-3'!AF266*100</f>
        <v>0</v>
      </c>
      <c r="I212" s="441">
        <f>+'PE-3'!AG266*100</f>
        <v>0</v>
      </c>
      <c r="J212" s="441">
        <f>+'PE-3'!AH266*100</f>
        <v>0</v>
      </c>
      <c r="K212" s="441">
        <f>+'PE-3'!AI266*100</f>
        <v>0</v>
      </c>
      <c r="L212" s="441">
        <f>+'PE-3'!AJ266*100</f>
        <v>0</v>
      </c>
      <c r="M212" s="441">
        <f>+'PE-3'!AK266*100</f>
        <v>0</v>
      </c>
      <c r="N212" s="441">
        <f>+'PE-3'!AL266*100</f>
        <v>0</v>
      </c>
      <c r="O212" s="441">
        <f>+'PE-3'!AM266*100</f>
        <v>0</v>
      </c>
      <c r="P212" s="441">
        <f>+'PE-3'!AN266*100</f>
        <v>0</v>
      </c>
      <c r="Q212" s="441">
        <f>+'PE-3'!AO266*100</f>
        <v>0</v>
      </c>
      <c r="R212" s="441">
        <f>+'PE-3'!AP266*100</f>
        <v>0</v>
      </c>
      <c r="S212" s="441">
        <f>+'PE-3'!AQ266*100</f>
        <v>0</v>
      </c>
      <c r="T212" s="441">
        <f>+'PE-3'!AR266*100</f>
        <v>0</v>
      </c>
      <c r="U212" s="441">
        <f>+'PE-3'!AS266*100</f>
        <v>0</v>
      </c>
      <c r="V212" s="441">
        <f>+'PE-3'!AT266*100</f>
        <v>0</v>
      </c>
      <c r="W212" s="441">
        <f>+'PE-3'!AU266*100</f>
        <v>0</v>
      </c>
      <c r="X212" s="441">
        <f>+'PE-3'!AV266*100</f>
        <v>0</v>
      </c>
      <c r="Y212" s="441">
        <f>+'PE-3'!AW266*100</f>
        <v>0</v>
      </c>
      <c r="Z212" s="441">
        <f>+'PE-3'!AX266*100</f>
        <v>0</v>
      </c>
      <c r="AA212" s="441">
        <f>+'PE-3'!AY266*100</f>
        <v>0</v>
      </c>
      <c r="AB212" s="441">
        <f>+'PE-3'!AZ266*100</f>
        <v>0</v>
      </c>
      <c r="AC212" s="441">
        <f>+'PE-3'!BA266*100</f>
        <v>0</v>
      </c>
      <c r="AD212" s="441">
        <f>+'PE-3'!BB266*100</f>
        <v>0</v>
      </c>
      <c r="AE212" s="441">
        <f>+'PE-3'!BC266*100</f>
        <v>0</v>
      </c>
      <c r="AF212" s="441">
        <f>+'PE-3'!BD266*100</f>
        <v>0</v>
      </c>
      <c r="AG212" s="441">
        <f>+'PE-3'!BE266*100</f>
        <v>0</v>
      </c>
      <c r="AH212" s="441">
        <f>+'PE-3'!BF266*100</f>
        <v>0</v>
      </c>
      <c r="AI212" s="441">
        <f>+'PE-3'!BG266*100</f>
        <v>0</v>
      </c>
      <c r="AJ212" s="441">
        <f>+'PE-3'!BH266*100</f>
        <v>0</v>
      </c>
      <c r="AK212" s="441">
        <f>+'PE-3'!BI266*100</f>
        <v>0</v>
      </c>
      <c r="AL212" s="441">
        <f>+'PE-3'!BJ266*100</f>
        <v>0</v>
      </c>
      <c r="AM212" s="441">
        <f>+'PE-3'!BK266*100</f>
        <v>0</v>
      </c>
      <c r="AN212" s="441">
        <f>+'PE-3'!BL266*100</f>
        <v>0</v>
      </c>
      <c r="AO212" s="441">
        <f>+'PE-3'!BM266*100</f>
        <v>0</v>
      </c>
      <c r="AP212" s="441">
        <f>+'PE-3'!BN266*100</f>
        <v>0</v>
      </c>
      <c r="AQ212" s="441">
        <f>+'PE-3'!BO266*100</f>
        <v>0</v>
      </c>
      <c r="AR212" s="441">
        <f>+'PE-3'!BP266*100</f>
        <v>0</v>
      </c>
      <c r="AS212" s="441">
        <f>+'PE-3'!BQ266*100</f>
        <v>0</v>
      </c>
      <c r="AT212" s="441">
        <f>+'PE-3'!BR266*100</f>
        <v>0</v>
      </c>
      <c r="AU212" s="441">
        <f>+'PE-3'!BS266*100</f>
        <v>0</v>
      </c>
      <c r="AV212" s="441">
        <f>+'PE-3'!BT266*100</f>
        <v>0</v>
      </c>
      <c r="AW212" s="441">
        <f>+'PE-3'!BU266*100</f>
        <v>0</v>
      </c>
      <c r="AX212" s="441">
        <f>+'PE-3'!BV266*100</f>
        <v>0</v>
      </c>
      <c r="AY212" s="441">
        <f>+'PE-3'!BW266*100</f>
        <v>0</v>
      </c>
      <c r="AZ212" s="441">
        <f>+'PE-3'!BX266*100</f>
        <v>0</v>
      </c>
      <c r="BA212" s="441">
        <f>+'PE-3'!BY266*100</f>
        <v>0</v>
      </c>
      <c r="BB212" s="441">
        <f>+'PE-3'!BZ266*100</f>
        <v>0</v>
      </c>
      <c r="BC212" s="441">
        <f>+'PE-3'!CA266*100</f>
        <v>0</v>
      </c>
      <c r="BD212" s="441">
        <f>+'PE-3'!CB266*100</f>
        <v>0</v>
      </c>
      <c r="BE212" s="441">
        <f>+'PE-3'!CC266*100</f>
        <v>0</v>
      </c>
      <c r="BF212" s="441">
        <f>+'PE-3'!CD266*100</f>
        <v>0</v>
      </c>
      <c r="BG212" s="441">
        <f>+'PE-3'!CE266*100</f>
        <v>0</v>
      </c>
      <c r="BH212" s="441">
        <f>+'PE-3'!CF266*100</f>
        <v>0</v>
      </c>
      <c r="BI212" s="441">
        <f>+'PE-3'!CG266*100</f>
        <v>0</v>
      </c>
      <c r="BJ212" s="441">
        <f>+'PE-3'!CH266*100</f>
        <v>0</v>
      </c>
      <c r="BK212" s="441">
        <f>+'PE-3'!CI266*100</f>
        <v>0</v>
      </c>
    </row>
    <row r="213" spans="1:63">
      <c r="A213" s="423" t="str">
        <f>'R-sgp'!A213</f>
        <v/>
      </c>
      <c r="B213" s="423" t="str">
        <f>+'R-sgp'!B213</f>
        <v/>
      </c>
      <c r="C213" s="431" t="str">
        <f>+'R-sgp'!C213</f>
        <v/>
      </c>
      <c r="D213" s="441">
        <f>+'PE-3'!AB267*100</f>
        <v>0</v>
      </c>
      <c r="E213" s="441">
        <f>+'PE-3'!AC267*100</f>
        <v>0</v>
      </c>
      <c r="F213" s="441">
        <f>+'PE-3'!AD267*100</f>
        <v>0</v>
      </c>
      <c r="G213" s="441">
        <f>+'PE-3'!AE267*100</f>
        <v>0</v>
      </c>
      <c r="H213" s="441">
        <f>+'PE-3'!AF267*100</f>
        <v>0</v>
      </c>
      <c r="I213" s="441">
        <f>+'PE-3'!AG267*100</f>
        <v>0</v>
      </c>
      <c r="J213" s="441">
        <f>+'PE-3'!AH267*100</f>
        <v>0</v>
      </c>
      <c r="K213" s="441">
        <f>+'PE-3'!AI267*100</f>
        <v>0</v>
      </c>
      <c r="L213" s="441">
        <f>+'PE-3'!AJ267*100</f>
        <v>0</v>
      </c>
      <c r="M213" s="441">
        <f>+'PE-3'!AK267*100</f>
        <v>0</v>
      </c>
      <c r="N213" s="441">
        <f>+'PE-3'!AL267*100</f>
        <v>0</v>
      </c>
      <c r="O213" s="441">
        <f>+'PE-3'!AM267*100</f>
        <v>0</v>
      </c>
      <c r="P213" s="441">
        <f>+'PE-3'!AN267*100</f>
        <v>0</v>
      </c>
      <c r="Q213" s="441">
        <f>+'PE-3'!AO267*100</f>
        <v>0</v>
      </c>
      <c r="R213" s="441">
        <f>+'PE-3'!AP267*100</f>
        <v>0</v>
      </c>
      <c r="S213" s="441">
        <f>+'PE-3'!AQ267*100</f>
        <v>0</v>
      </c>
      <c r="T213" s="441">
        <f>+'PE-3'!AR267*100</f>
        <v>0</v>
      </c>
      <c r="U213" s="441">
        <f>+'PE-3'!AS267*100</f>
        <v>0</v>
      </c>
      <c r="V213" s="441">
        <f>+'PE-3'!AT267*100</f>
        <v>0</v>
      </c>
      <c r="W213" s="441">
        <f>+'PE-3'!AU267*100</f>
        <v>0</v>
      </c>
      <c r="X213" s="441">
        <f>+'PE-3'!AV267*100</f>
        <v>0</v>
      </c>
      <c r="Y213" s="441">
        <f>+'PE-3'!AW267*100</f>
        <v>0</v>
      </c>
      <c r="Z213" s="441">
        <f>+'PE-3'!AX267*100</f>
        <v>0</v>
      </c>
      <c r="AA213" s="441">
        <f>+'PE-3'!AY267*100</f>
        <v>0</v>
      </c>
      <c r="AB213" s="441">
        <f>+'PE-3'!AZ267*100</f>
        <v>0</v>
      </c>
      <c r="AC213" s="441">
        <f>+'PE-3'!BA267*100</f>
        <v>0</v>
      </c>
      <c r="AD213" s="441">
        <f>+'PE-3'!BB267*100</f>
        <v>0</v>
      </c>
      <c r="AE213" s="441">
        <f>+'PE-3'!BC267*100</f>
        <v>0</v>
      </c>
      <c r="AF213" s="441">
        <f>+'PE-3'!BD267*100</f>
        <v>0</v>
      </c>
      <c r="AG213" s="441">
        <f>+'PE-3'!BE267*100</f>
        <v>0</v>
      </c>
      <c r="AH213" s="441">
        <f>+'PE-3'!BF267*100</f>
        <v>0</v>
      </c>
      <c r="AI213" s="441">
        <f>+'PE-3'!BG267*100</f>
        <v>0</v>
      </c>
      <c r="AJ213" s="441">
        <f>+'PE-3'!BH267*100</f>
        <v>0</v>
      </c>
      <c r="AK213" s="441">
        <f>+'PE-3'!BI267*100</f>
        <v>0</v>
      </c>
      <c r="AL213" s="441">
        <f>+'PE-3'!BJ267*100</f>
        <v>0</v>
      </c>
      <c r="AM213" s="441">
        <f>+'PE-3'!BK267*100</f>
        <v>0</v>
      </c>
      <c r="AN213" s="441">
        <f>+'PE-3'!BL267*100</f>
        <v>0</v>
      </c>
      <c r="AO213" s="441">
        <f>+'PE-3'!BM267*100</f>
        <v>0</v>
      </c>
      <c r="AP213" s="441">
        <f>+'PE-3'!BN267*100</f>
        <v>0</v>
      </c>
      <c r="AQ213" s="441">
        <f>+'PE-3'!BO267*100</f>
        <v>0</v>
      </c>
      <c r="AR213" s="441">
        <f>+'PE-3'!BP267*100</f>
        <v>0</v>
      </c>
      <c r="AS213" s="441">
        <f>+'PE-3'!BQ267*100</f>
        <v>0</v>
      </c>
      <c r="AT213" s="441">
        <f>+'PE-3'!BR267*100</f>
        <v>0</v>
      </c>
      <c r="AU213" s="441">
        <f>+'PE-3'!BS267*100</f>
        <v>0</v>
      </c>
      <c r="AV213" s="441">
        <f>+'PE-3'!BT267*100</f>
        <v>0</v>
      </c>
      <c r="AW213" s="441">
        <f>+'PE-3'!BU267*100</f>
        <v>0</v>
      </c>
      <c r="AX213" s="441">
        <f>+'PE-3'!BV267*100</f>
        <v>0</v>
      </c>
      <c r="AY213" s="441">
        <f>+'PE-3'!BW267*100</f>
        <v>0</v>
      </c>
      <c r="AZ213" s="441">
        <f>+'PE-3'!BX267*100</f>
        <v>0</v>
      </c>
      <c r="BA213" s="441">
        <f>+'PE-3'!BY267*100</f>
        <v>0</v>
      </c>
      <c r="BB213" s="441">
        <f>+'PE-3'!BZ267*100</f>
        <v>0</v>
      </c>
      <c r="BC213" s="441">
        <f>+'PE-3'!CA267*100</f>
        <v>0</v>
      </c>
      <c r="BD213" s="441">
        <f>+'PE-3'!CB267*100</f>
        <v>0</v>
      </c>
      <c r="BE213" s="441">
        <f>+'PE-3'!CC267*100</f>
        <v>0</v>
      </c>
      <c r="BF213" s="441">
        <f>+'PE-3'!CD267*100</f>
        <v>0</v>
      </c>
      <c r="BG213" s="441">
        <f>+'PE-3'!CE267*100</f>
        <v>0</v>
      </c>
      <c r="BH213" s="441">
        <f>+'PE-3'!CF267*100</f>
        <v>0</v>
      </c>
      <c r="BI213" s="441">
        <f>+'PE-3'!CG267*100</f>
        <v>0</v>
      </c>
      <c r="BJ213" s="441">
        <f>+'PE-3'!CH267*100</f>
        <v>0</v>
      </c>
      <c r="BK213" s="441">
        <f>+'PE-3'!CI267*100</f>
        <v>0</v>
      </c>
    </row>
    <row r="214" spans="1:63">
      <c r="A214" s="423" t="str">
        <f>'R-sgp'!A214</f>
        <v/>
      </c>
      <c r="B214" s="423" t="str">
        <f>+'R-sgp'!B214</f>
        <v/>
      </c>
      <c r="C214" s="431" t="str">
        <f>+'R-sgp'!C214</f>
        <v/>
      </c>
      <c r="D214" s="441">
        <f>+'PE-3'!AB268*100</f>
        <v>0</v>
      </c>
      <c r="E214" s="441">
        <f>+'PE-3'!AC268*100</f>
        <v>0</v>
      </c>
      <c r="F214" s="441">
        <f>+'PE-3'!AD268*100</f>
        <v>0</v>
      </c>
      <c r="G214" s="441">
        <f>+'PE-3'!AE268*100</f>
        <v>0</v>
      </c>
      <c r="H214" s="441">
        <f>+'PE-3'!AF268*100</f>
        <v>0</v>
      </c>
      <c r="I214" s="441">
        <f>+'PE-3'!AG268*100</f>
        <v>0</v>
      </c>
      <c r="J214" s="441">
        <f>+'PE-3'!AH268*100</f>
        <v>0</v>
      </c>
      <c r="K214" s="441">
        <f>+'PE-3'!AI268*100</f>
        <v>0</v>
      </c>
      <c r="L214" s="441">
        <f>+'PE-3'!AJ268*100</f>
        <v>0</v>
      </c>
      <c r="M214" s="441">
        <f>+'PE-3'!AK268*100</f>
        <v>0</v>
      </c>
      <c r="N214" s="441">
        <f>+'PE-3'!AL268*100</f>
        <v>0</v>
      </c>
      <c r="O214" s="441">
        <f>+'PE-3'!AM268*100</f>
        <v>0</v>
      </c>
      <c r="P214" s="441">
        <f>+'PE-3'!AN268*100</f>
        <v>0</v>
      </c>
      <c r="Q214" s="441">
        <f>+'PE-3'!AO268*100</f>
        <v>0</v>
      </c>
      <c r="R214" s="441">
        <f>+'PE-3'!AP268*100</f>
        <v>0</v>
      </c>
      <c r="S214" s="441">
        <f>+'PE-3'!AQ268*100</f>
        <v>0</v>
      </c>
      <c r="T214" s="441">
        <f>+'PE-3'!AR268*100</f>
        <v>0</v>
      </c>
      <c r="U214" s="441">
        <f>+'PE-3'!AS268*100</f>
        <v>0</v>
      </c>
      <c r="V214" s="441">
        <f>+'PE-3'!AT268*100</f>
        <v>0</v>
      </c>
      <c r="W214" s="441">
        <f>+'PE-3'!AU268*100</f>
        <v>0</v>
      </c>
      <c r="X214" s="441">
        <f>+'PE-3'!AV268*100</f>
        <v>0</v>
      </c>
      <c r="Y214" s="441">
        <f>+'PE-3'!AW268*100</f>
        <v>0</v>
      </c>
      <c r="Z214" s="441">
        <f>+'PE-3'!AX268*100</f>
        <v>0</v>
      </c>
      <c r="AA214" s="441">
        <f>+'PE-3'!AY268*100</f>
        <v>0</v>
      </c>
      <c r="AB214" s="441">
        <f>+'PE-3'!AZ268*100</f>
        <v>0</v>
      </c>
      <c r="AC214" s="441">
        <f>+'PE-3'!BA268*100</f>
        <v>0</v>
      </c>
      <c r="AD214" s="441">
        <f>+'PE-3'!BB268*100</f>
        <v>0</v>
      </c>
      <c r="AE214" s="441">
        <f>+'PE-3'!BC268*100</f>
        <v>0</v>
      </c>
      <c r="AF214" s="441">
        <f>+'PE-3'!BD268*100</f>
        <v>0</v>
      </c>
      <c r="AG214" s="441">
        <f>+'PE-3'!BE268*100</f>
        <v>0</v>
      </c>
      <c r="AH214" s="441">
        <f>+'PE-3'!BF268*100</f>
        <v>0</v>
      </c>
      <c r="AI214" s="441">
        <f>+'PE-3'!BG268*100</f>
        <v>0</v>
      </c>
      <c r="AJ214" s="441">
        <f>+'PE-3'!BH268*100</f>
        <v>0</v>
      </c>
      <c r="AK214" s="441">
        <f>+'PE-3'!BI268*100</f>
        <v>0</v>
      </c>
      <c r="AL214" s="441">
        <f>+'PE-3'!BJ268*100</f>
        <v>0</v>
      </c>
      <c r="AM214" s="441">
        <f>+'PE-3'!BK268*100</f>
        <v>0</v>
      </c>
      <c r="AN214" s="441">
        <f>+'PE-3'!BL268*100</f>
        <v>0</v>
      </c>
      <c r="AO214" s="441">
        <f>+'PE-3'!BM268*100</f>
        <v>0</v>
      </c>
      <c r="AP214" s="441">
        <f>+'PE-3'!BN268*100</f>
        <v>0</v>
      </c>
      <c r="AQ214" s="441">
        <f>+'PE-3'!BO268*100</f>
        <v>0</v>
      </c>
      <c r="AR214" s="441">
        <f>+'PE-3'!BP268*100</f>
        <v>0</v>
      </c>
      <c r="AS214" s="441">
        <f>+'PE-3'!BQ268*100</f>
        <v>0</v>
      </c>
      <c r="AT214" s="441">
        <f>+'PE-3'!BR268*100</f>
        <v>0</v>
      </c>
      <c r="AU214" s="441">
        <f>+'PE-3'!BS268*100</f>
        <v>0</v>
      </c>
      <c r="AV214" s="441">
        <f>+'PE-3'!BT268*100</f>
        <v>0</v>
      </c>
      <c r="AW214" s="441">
        <f>+'PE-3'!BU268*100</f>
        <v>0</v>
      </c>
      <c r="AX214" s="441">
        <f>+'PE-3'!BV268*100</f>
        <v>0</v>
      </c>
      <c r="AY214" s="441">
        <f>+'PE-3'!BW268*100</f>
        <v>0</v>
      </c>
      <c r="AZ214" s="441">
        <f>+'PE-3'!BX268*100</f>
        <v>0</v>
      </c>
      <c r="BA214" s="441">
        <f>+'PE-3'!BY268*100</f>
        <v>0</v>
      </c>
      <c r="BB214" s="441">
        <f>+'PE-3'!BZ268*100</f>
        <v>0</v>
      </c>
      <c r="BC214" s="441">
        <f>+'PE-3'!CA268*100</f>
        <v>0</v>
      </c>
      <c r="BD214" s="441">
        <f>+'PE-3'!CB268*100</f>
        <v>0</v>
      </c>
      <c r="BE214" s="441">
        <f>+'PE-3'!CC268*100</f>
        <v>0</v>
      </c>
      <c r="BF214" s="441">
        <f>+'PE-3'!CD268*100</f>
        <v>0</v>
      </c>
      <c r="BG214" s="441">
        <f>+'PE-3'!CE268*100</f>
        <v>0</v>
      </c>
      <c r="BH214" s="441">
        <f>+'PE-3'!CF268*100</f>
        <v>0</v>
      </c>
      <c r="BI214" s="441">
        <f>+'PE-3'!CG268*100</f>
        <v>0</v>
      </c>
      <c r="BJ214" s="441">
        <f>+'PE-3'!CH268*100</f>
        <v>0</v>
      </c>
      <c r="BK214" s="441">
        <f>+'PE-3'!CI268*100</f>
        <v>0</v>
      </c>
    </row>
    <row r="215" spans="1:63">
      <c r="A215" s="423" t="str">
        <f>'R-sgp'!A215</f>
        <v/>
      </c>
      <c r="B215" s="423" t="str">
        <f>+'R-sgp'!B215</f>
        <v/>
      </c>
      <c r="C215" s="431" t="str">
        <f>+'R-sgp'!C215</f>
        <v/>
      </c>
      <c r="D215" s="441">
        <f>+'PE-3'!AB269*100</f>
        <v>0</v>
      </c>
      <c r="E215" s="441">
        <f>+'PE-3'!AC269*100</f>
        <v>0</v>
      </c>
      <c r="F215" s="441">
        <f>+'PE-3'!AD269*100</f>
        <v>0</v>
      </c>
      <c r="G215" s="441">
        <f>+'PE-3'!AE269*100</f>
        <v>0</v>
      </c>
      <c r="H215" s="441">
        <f>+'PE-3'!AF269*100</f>
        <v>0</v>
      </c>
      <c r="I215" s="441">
        <f>+'PE-3'!AG269*100</f>
        <v>0</v>
      </c>
      <c r="J215" s="441">
        <f>+'PE-3'!AH269*100</f>
        <v>0</v>
      </c>
      <c r="K215" s="441">
        <f>+'PE-3'!AI269*100</f>
        <v>0</v>
      </c>
      <c r="L215" s="441">
        <f>+'PE-3'!AJ269*100</f>
        <v>0</v>
      </c>
      <c r="M215" s="441">
        <f>+'PE-3'!AK269*100</f>
        <v>0</v>
      </c>
      <c r="N215" s="441">
        <f>+'PE-3'!AL269*100</f>
        <v>0</v>
      </c>
      <c r="O215" s="441">
        <f>+'PE-3'!AM269*100</f>
        <v>0</v>
      </c>
      <c r="P215" s="441">
        <f>+'PE-3'!AN269*100</f>
        <v>0</v>
      </c>
      <c r="Q215" s="441">
        <f>+'PE-3'!AO269*100</f>
        <v>0</v>
      </c>
      <c r="R215" s="441">
        <f>+'PE-3'!AP269*100</f>
        <v>0</v>
      </c>
      <c r="S215" s="441">
        <f>+'PE-3'!AQ269*100</f>
        <v>0</v>
      </c>
      <c r="T215" s="441">
        <f>+'PE-3'!AR269*100</f>
        <v>0</v>
      </c>
      <c r="U215" s="441">
        <f>+'PE-3'!AS269*100</f>
        <v>0</v>
      </c>
      <c r="V215" s="441">
        <f>+'PE-3'!AT269*100</f>
        <v>0</v>
      </c>
      <c r="W215" s="441">
        <f>+'PE-3'!AU269*100</f>
        <v>0</v>
      </c>
      <c r="X215" s="441">
        <f>+'PE-3'!AV269*100</f>
        <v>0</v>
      </c>
      <c r="Y215" s="441">
        <f>+'PE-3'!AW269*100</f>
        <v>0</v>
      </c>
      <c r="Z215" s="441">
        <f>+'PE-3'!AX269*100</f>
        <v>0</v>
      </c>
      <c r="AA215" s="441">
        <f>+'PE-3'!AY269*100</f>
        <v>0</v>
      </c>
      <c r="AB215" s="441">
        <f>+'PE-3'!AZ269*100</f>
        <v>0</v>
      </c>
      <c r="AC215" s="441">
        <f>+'PE-3'!BA269*100</f>
        <v>0</v>
      </c>
      <c r="AD215" s="441">
        <f>+'PE-3'!BB269*100</f>
        <v>0</v>
      </c>
      <c r="AE215" s="441">
        <f>+'PE-3'!BC269*100</f>
        <v>0</v>
      </c>
      <c r="AF215" s="441">
        <f>+'PE-3'!BD269*100</f>
        <v>0</v>
      </c>
      <c r="AG215" s="441">
        <f>+'PE-3'!BE269*100</f>
        <v>0</v>
      </c>
      <c r="AH215" s="441">
        <f>+'PE-3'!BF269*100</f>
        <v>0</v>
      </c>
      <c r="AI215" s="441">
        <f>+'PE-3'!BG269*100</f>
        <v>0</v>
      </c>
      <c r="AJ215" s="441">
        <f>+'PE-3'!BH269*100</f>
        <v>0</v>
      </c>
      <c r="AK215" s="441">
        <f>+'PE-3'!BI269*100</f>
        <v>0</v>
      </c>
      <c r="AL215" s="441">
        <f>+'PE-3'!BJ269*100</f>
        <v>0</v>
      </c>
      <c r="AM215" s="441">
        <f>+'PE-3'!BK269*100</f>
        <v>0</v>
      </c>
      <c r="AN215" s="441">
        <f>+'PE-3'!BL269*100</f>
        <v>0</v>
      </c>
      <c r="AO215" s="441">
        <f>+'PE-3'!BM269*100</f>
        <v>0</v>
      </c>
      <c r="AP215" s="441">
        <f>+'PE-3'!BN269*100</f>
        <v>0</v>
      </c>
      <c r="AQ215" s="441">
        <f>+'PE-3'!BO269*100</f>
        <v>0</v>
      </c>
      <c r="AR215" s="441">
        <f>+'PE-3'!BP269*100</f>
        <v>0</v>
      </c>
      <c r="AS215" s="441">
        <f>+'PE-3'!BQ269*100</f>
        <v>0</v>
      </c>
      <c r="AT215" s="441">
        <f>+'PE-3'!BR269*100</f>
        <v>0</v>
      </c>
      <c r="AU215" s="441">
        <f>+'PE-3'!BS269*100</f>
        <v>0</v>
      </c>
      <c r="AV215" s="441">
        <f>+'PE-3'!BT269*100</f>
        <v>0</v>
      </c>
      <c r="AW215" s="441">
        <f>+'PE-3'!BU269*100</f>
        <v>0</v>
      </c>
      <c r="AX215" s="441">
        <f>+'PE-3'!BV269*100</f>
        <v>0</v>
      </c>
      <c r="AY215" s="441">
        <f>+'PE-3'!BW269*100</f>
        <v>0</v>
      </c>
      <c r="AZ215" s="441">
        <f>+'PE-3'!BX269*100</f>
        <v>0</v>
      </c>
      <c r="BA215" s="441">
        <f>+'PE-3'!BY269*100</f>
        <v>0</v>
      </c>
      <c r="BB215" s="441">
        <f>+'PE-3'!BZ269*100</f>
        <v>0</v>
      </c>
      <c r="BC215" s="441">
        <f>+'PE-3'!CA269*100</f>
        <v>0</v>
      </c>
      <c r="BD215" s="441">
        <f>+'PE-3'!CB269*100</f>
        <v>0</v>
      </c>
      <c r="BE215" s="441">
        <f>+'PE-3'!CC269*100</f>
        <v>0</v>
      </c>
      <c r="BF215" s="441">
        <f>+'PE-3'!CD269*100</f>
        <v>0</v>
      </c>
      <c r="BG215" s="441">
        <f>+'PE-3'!CE269*100</f>
        <v>0</v>
      </c>
      <c r="BH215" s="441">
        <f>+'PE-3'!CF269*100</f>
        <v>0</v>
      </c>
      <c r="BI215" s="441">
        <f>+'PE-3'!CG269*100</f>
        <v>0</v>
      </c>
      <c r="BJ215" s="441">
        <f>+'PE-3'!CH269*100</f>
        <v>0</v>
      </c>
      <c r="BK215" s="441">
        <f>+'PE-3'!CI269*100</f>
        <v>0</v>
      </c>
    </row>
    <row r="216" spans="1:63">
      <c r="A216" s="423" t="str">
        <f>'R-sgp'!A216</f>
        <v/>
      </c>
      <c r="B216" s="423" t="str">
        <f>+'R-sgp'!B216</f>
        <v/>
      </c>
      <c r="C216" s="431" t="str">
        <f>+'R-sgp'!C216</f>
        <v/>
      </c>
      <c r="D216" s="441">
        <f>+'PE-3'!AB270*100</f>
        <v>0</v>
      </c>
      <c r="E216" s="441">
        <f>+'PE-3'!AC270*100</f>
        <v>0</v>
      </c>
      <c r="F216" s="441">
        <f>+'PE-3'!AD270*100</f>
        <v>0</v>
      </c>
      <c r="G216" s="441">
        <f>+'PE-3'!AE270*100</f>
        <v>0</v>
      </c>
      <c r="H216" s="441">
        <f>+'PE-3'!AF270*100</f>
        <v>0</v>
      </c>
      <c r="I216" s="441">
        <f>+'PE-3'!AG270*100</f>
        <v>0</v>
      </c>
      <c r="J216" s="441">
        <f>+'PE-3'!AH270*100</f>
        <v>0</v>
      </c>
      <c r="K216" s="441">
        <f>+'PE-3'!AI270*100</f>
        <v>0</v>
      </c>
      <c r="L216" s="441">
        <f>+'PE-3'!AJ270*100</f>
        <v>0</v>
      </c>
      <c r="M216" s="441">
        <f>+'PE-3'!AK270*100</f>
        <v>0</v>
      </c>
      <c r="N216" s="441">
        <f>+'PE-3'!AL270*100</f>
        <v>0</v>
      </c>
      <c r="O216" s="441">
        <f>+'PE-3'!AM270*100</f>
        <v>0</v>
      </c>
      <c r="P216" s="441">
        <f>+'PE-3'!AN270*100</f>
        <v>0</v>
      </c>
      <c r="Q216" s="441">
        <f>+'PE-3'!AO270*100</f>
        <v>0</v>
      </c>
      <c r="R216" s="441">
        <f>+'PE-3'!AP270*100</f>
        <v>0</v>
      </c>
      <c r="S216" s="441">
        <f>+'PE-3'!AQ270*100</f>
        <v>0</v>
      </c>
      <c r="T216" s="441">
        <f>+'PE-3'!AR270*100</f>
        <v>0</v>
      </c>
      <c r="U216" s="441">
        <f>+'PE-3'!AS270*100</f>
        <v>0</v>
      </c>
      <c r="V216" s="441">
        <f>+'PE-3'!AT270*100</f>
        <v>0</v>
      </c>
      <c r="W216" s="441">
        <f>+'PE-3'!AU270*100</f>
        <v>0</v>
      </c>
      <c r="X216" s="441">
        <f>+'PE-3'!AV270*100</f>
        <v>0</v>
      </c>
      <c r="Y216" s="441">
        <f>+'PE-3'!AW270*100</f>
        <v>0</v>
      </c>
      <c r="Z216" s="441">
        <f>+'PE-3'!AX270*100</f>
        <v>0</v>
      </c>
      <c r="AA216" s="441">
        <f>+'PE-3'!AY270*100</f>
        <v>0</v>
      </c>
      <c r="AB216" s="441">
        <f>+'PE-3'!AZ270*100</f>
        <v>0</v>
      </c>
      <c r="AC216" s="441">
        <f>+'PE-3'!BA270*100</f>
        <v>0</v>
      </c>
      <c r="AD216" s="441">
        <f>+'PE-3'!BB270*100</f>
        <v>0</v>
      </c>
      <c r="AE216" s="441">
        <f>+'PE-3'!BC270*100</f>
        <v>0</v>
      </c>
      <c r="AF216" s="441">
        <f>+'PE-3'!BD270*100</f>
        <v>0</v>
      </c>
      <c r="AG216" s="441">
        <f>+'PE-3'!BE270*100</f>
        <v>0</v>
      </c>
      <c r="AH216" s="441">
        <f>+'PE-3'!BF270*100</f>
        <v>0</v>
      </c>
      <c r="AI216" s="441">
        <f>+'PE-3'!BG270*100</f>
        <v>0</v>
      </c>
      <c r="AJ216" s="441">
        <f>+'PE-3'!BH270*100</f>
        <v>0</v>
      </c>
      <c r="AK216" s="441">
        <f>+'PE-3'!BI270*100</f>
        <v>0</v>
      </c>
      <c r="AL216" s="441">
        <f>+'PE-3'!BJ270*100</f>
        <v>0</v>
      </c>
      <c r="AM216" s="441">
        <f>+'PE-3'!BK270*100</f>
        <v>0</v>
      </c>
      <c r="AN216" s="441">
        <f>+'PE-3'!BL270*100</f>
        <v>0</v>
      </c>
      <c r="AO216" s="441">
        <f>+'PE-3'!BM270*100</f>
        <v>0</v>
      </c>
      <c r="AP216" s="441">
        <f>+'PE-3'!BN270*100</f>
        <v>0</v>
      </c>
      <c r="AQ216" s="441">
        <f>+'PE-3'!BO270*100</f>
        <v>0</v>
      </c>
      <c r="AR216" s="441">
        <f>+'PE-3'!BP270*100</f>
        <v>0</v>
      </c>
      <c r="AS216" s="441">
        <f>+'PE-3'!BQ270*100</f>
        <v>0</v>
      </c>
      <c r="AT216" s="441">
        <f>+'PE-3'!BR270*100</f>
        <v>0</v>
      </c>
      <c r="AU216" s="441">
        <f>+'PE-3'!BS270*100</f>
        <v>0</v>
      </c>
      <c r="AV216" s="441">
        <f>+'PE-3'!BT270*100</f>
        <v>0</v>
      </c>
      <c r="AW216" s="441">
        <f>+'PE-3'!BU270*100</f>
        <v>0</v>
      </c>
      <c r="AX216" s="441">
        <f>+'PE-3'!BV270*100</f>
        <v>0</v>
      </c>
      <c r="AY216" s="441">
        <f>+'PE-3'!BW270*100</f>
        <v>0</v>
      </c>
      <c r="AZ216" s="441">
        <f>+'PE-3'!BX270*100</f>
        <v>0</v>
      </c>
      <c r="BA216" s="441">
        <f>+'PE-3'!BY270*100</f>
        <v>0</v>
      </c>
      <c r="BB216" s="441">
        <f>+'PE-3'!BZ270*100</f>
        <v>0</v>
      </c>
      <c r="BC216" s="441">
        <f>+'PE-3'!CA270*100</f>
        <v>0</v>
      </c>
      <c r="BD216" s="441">
        <f>+'PE-3'!CB270*100</f>
        <v>0</v>
      </c>
      <c r="BE216" s="441">
        <f>+'PE-3'!CC270*100</f>
        <v>0</v>
      </c>
      <c r="BF216" s="441">
        <f>+'PE-3'!CD270*100</f>
        <v>0</v>
      </c>
      <c r="BG216" s="441">
        <f>+'PE-3'!CE270*100</f>
        <v>0</v>
      </c>
      <c r="BH216" s="441">
        <f>+'PE-3'!CF270*100</f>
        <v>0</v>
      </c>
      <c r="BI216" s="441">
        <f>+'PE-3'!CG270*100</f>
        <v>0</v>
      </c>
      <c r="BJ216" s="441">
        <f>+'PE-3'!CH270*100</f>
        <v>0</v>
      </c>
      <c r="BK216" s="441">
        <f>+'PE-3'!CI270*100</f>
        <v>0</v>
      </c>
    </row>
    <row r="217" spans="1:63">
      <c r="A217" s="423" t="str">
        <f>'R-sgp'!A217</f>
        <v/>
      </c>
      <c r="B217" s="423" t="str">
        <f>+'R-sgp'!B217</f>
        <v/>
      </c>
      <c r="C217" s="431" t="str">
        <f>+'R-sgp'!C217</f>
        <v/>
      </c>
      <c r="D217" s="441">
        <f>+'PE-3'!AB271*100</f>
        <v>0</v>
      </c>
      <c r="E217" s="441">
        <f>+'PE-3'!AC271*100</f>
        <v>0</v>
      </c>
      <c r="F217" s="441">
        <f>+'PE-3'!AD271*100</f>
        <v>0</v>
      </c>
      <c r="G217" s="441">
        <f>+'PE-3'!AE271*100</f>
        <v>0</v>
      </c>
      <c r="H217" s="441">
        <f>+'PE-3'!AF271*100</f>
        <v>0</v>
      </c>
      <c r="I217" s="441">
        <f>+'PE-3'!AG271*100</f>
        <v>0</v>
      </c>
      <c r="J217" s="441">
        <f>+'PE-3'!AH271*100</f>
        <v>0</v>
      </c>
      <c r="K217" s="441">
        <f>+'PE-3'!AI271*100</f>
        <v>0</v>
      </c>
      <c r="L217" s="441">
        <f>+'PE-3'!AJ271*100</f>
        <v>0</v>
      </c>
      <c r="M217" s="441">
        <f>+'PE-3'!AK271*100</f>
        <v>0</v>
      </c>
      <c r="N217" s="441">
        <f>+'PE-3'!AL271*100</f>
        <v>0</v>
      </c>
      <c r="O217" s="441">
        <f>+'PE-3'!AM271*100</f>
        <v>0</v>
      </c>
      <c r="P217" s="441">
        <f>+'PE-3'!AN271*100</f>
        <v>0</v>
      </c>
      <c r="Q217" s="441">
        <f>+'PE-3'!AO271*100</f>
        <v>0</v>
      </c>
      <c r="R217" s="441">
        <f>+'PE-3'!AP271*100</f>
        <v>0</v>
      </c>
      <c r="S217" s="441">
        <f>+'PE-3'!AQ271*100</f>
        <v>0</v>
      </c>
      <c r="T217" s="441">
        <f>+'PE-3'!AR271*100</f>
        <v>0</v>
      </c>
      <c r="U217" s="441">
        <f>+'PE-3'!AS271*100</f>
        <v>0</v>
      </c>
      <c r="V217" s="441">
        <f>+'PE-3'!AT271*100</f>
        <v>0</v>
      </c>
      <c r="W217" s="441">
        <f>+'PE-3'!AU271*100</f>
        <v>0</v>
      </c>
      <c r="X217" s="441">
        <f>+'PE-3'!AV271*100</f>
        <v>0</v>
      </c>
      <c r="Y217" s="441">
        <f>+'PE-3'!AW271*100</f>
        <v>0</v>
      </c>
      <c r="Z217" s="441">
        <f>+'PE-3'!AX271*100</f>
        <v>0</v>
      </c>
      <c r="AA217" s="441">
        <f>+'PE-3'!AY271*100</f>
        <v>0</v>
      </c>
      <c r="AB217" s="441">
        <f>+'PE-3'!AZ271*100</f>
        <v>0</v>
      </c>
      <c r="AC217" s="441">
        <f>+'PE-3'!BA271*100</f>
        <v>0</v>
      </c>
      <c r="AD217" s="441">
        <f>+'PE-3'!BB271*100</f>
        <v>0</v>
      </c>
      <c r="AE217" s="441">
        <f>+'PE-3'!BC271*100</f>
        <v>0</v>
      </c>
      <c r="AF217" s="441">
        <f>+'PE-3'!BD271*100</f>
        <v>0</v>
      </c>
      <c r="AG217" s="441">
        <f>+'PE-3'!BE271*100</f>
        <v>0</v>
      </c>
      <c r="AH217" s="441">
        <f>+'PE-3'!BF271*100</f>
        <v>0</v>
      </c>
      <c r="AI217" s="441">
        <f>+'PE-3'!BG271*100</f>
        <v>0</v>
      </c>
      <c r="AJ217" s="441">
        <f>+'PE-3'!BH271*100</f>
        <v>0</v>
      </c>
      <c r="AK217" s="441">
        <f>+'PE-3'!BI271*100</f>
        <v>0</v>
      </c>
      <c r="AL217" s="441">
        <f>+'PE-3'!BJ271*100</f>
        <v>0</v>
      </c>
      <c r="AM217" s="441">
        <f>+'PE-3'!BK271*100</f>
        <v>0</v>
      </c>
      <c r="AN217" s="441">
        <f>+'PE-3'!BL271*100</f>
        <v>0</v>
      </c>
      <c r="AO217" s="441">
        <f>+'PE-3'!BM271*100</f>
        <v>0</v>
      </c>
      <c r="AP217" s="441">
        <f>+'PE-3'!BN271*100</f>
        <v>0</v>
      </c>
      <c r="AQ217" s="441">
        <f>+'PE-3'!BO271*100</f>
        <v>0</v>
      </c>
      <c r="AR217" s="441">
        <f>+'PE-3'!BP271*100</f>
        <v>0</v>
      </c>
      <c r="AS217" s="441">
        <f>+'PE-3'!BQ271*100</f>
        <v>0</v>
      </c>
      <c r="AT217" s="441">
        <f>+'PE-3'!BR271*100</f>
        <v>0</v>
      </c>
      <c r="AU217" s="441">
        <f>+'PE-3'!BS271*100</f>
        <v>0</v>
      </c>
      <c r="AV217" s="441">
        <f>+'PE-3'!BT271*100</f>
        <v>0</v>
      </c>
      <c r="AW217" s="441">
        <f>+'PE-3'!BU271*100</f>
        <v>0</v>
      </c>
      <c r="AX217" s="441">
        <f>+'PE-3'!BV271*100</f>
        <v>0</v>
      </c>
      <c r="AY217" s="441">
        <f>+'PE-3'!BW271*100</f>
        <v>0</v>
      </c>
      <c r="AZ217" s="441">
        <f>+'PE-3'!BX271*100</f>
        <v>0</v>
      </c>
      <c r="BA217" s="441">
        <f>+'PE-3'!BY271*100</f>
        <v>0</v>
      </c>
      <c r="BB217" s="441">
        <f>+'PE-3'!BZ271*100</f>
        <v>0</v>
      </c>
      <c r="BC217" s="441">
        <f>+'PE-3'!CA271*100</f>
        <v>0</v>
      </c>
      <c r="BD217" s="441">
        <f>+'PE-3'!CB271*100</f>
        <v>0</v>
      </c>
      <c r="BE217" s="441">
        <f>+'PE-3'!CC271*100</f>
        <v>0</v>
      </c>
      <c r="BF217" s="441">
        <f>+'PE-3'!CD271*100</f>
        <v>0</v>
      </c>
      <c r="BG217" s="441">
        <f>+'PE-3'!CE271*100</f>
        <v>0</v>
      </c>
      <c r="BH217" s="441">
        <f>+'PE-3'!CF271*100</f>
        <v>0</v>
      </c>
      <c r="BI217" s="441">
        <f>+'PE-3'!CG271*100</f>
        <v>0</v>
      </c>
      <c r="BJ217" s="441">
        <f>+'PE-3'!CH271*100</f>
        <v>0</v>
      </c>
      <c r="BK217" s="441">
        <f>+'PE-3'!CI271*100</f>
        <v>0</v>
      </c>
    </row>
    <row r="218" spans="1:63">
      <c r="A218" s="423" t="str">
        <f>'R-sgp'!A218</f>
        <v/>
      </c>
      <c r="B218" s="423" t="str">
        <f>+'R-sgp'!B218</f>
        <v/>
      </c>
      <c r="C218" s="431" t="str">
        <f>+'R-sgp'!C218</f>
        <v/>
      </c>
      <c r="D218" s="441">
        <f>+'PE-3'!AB272*100</f>
        <v>0</v>
      </c>
      <c r="E218" s="441">
        <f>+'PE-3'!AC272*100</f>
        <v>0</v>
      </c>
      <c r="F218" s="441">
        <f>+'PE-3'!AD272*100</f>
        <v>0</v>
      </c>
      <c r="G218" s="441">
        <f>+'PE-3'!AE272*100</f>
        <v>0</v>
      </c>
      <c r="H218" s="441">
        <f>+'PE-3'!AF272*100</f>
        <v>0</v>
      </c>
      <c r="I218" s="441">
        <f>+'PE-3'!AG272*100</f>
        <v>0</v>
      </c>
      <c r="J218" s="441">
        <f>+'PE-3'!AH272*100</f>
        <v>0</v>
      </c>
      <c r="K218" s="441">
        <f>+'PE-3'!AI272*100</f>
        <v>0</v>
      </c>
      <c r="L218" s="441">
        <f>+'PE-3'!AJ272*100</f>
        <v>0</v>
      </c>
      <c r="M218" s="441">
        <f>+'PE-3'!AK272*100</f>
        <v>0</v>
      </c>
      <c r="N218" s="441">
        <f>+'PE-3'!AL272*100</f>
        <v>0</v>
      </c>
      <c r="O218" s="441">
        <f>+'PE-3'!AM272*100</f>
        <v>0</v>
      </c>
      <c r="P218" s="441">
        <f>+'PE-3'!AN272*100</f>
        <v>0</v>
      </c>
      <c r="Q218" s="441">
        <f>+'PE-3'!AO272*100</f>
        <v>0</v>
      </c>
      <c r="R218" s="441">
        <f>+'PE-3'!AP272*100</f>
        <v>0</v>
      </c>
      <c r="S218" s="441">
        <f>+'PE-3'!AQ272*100</f>
        <v>0</v>
      </c>
      <c r="T218" s="441">
        <f>+'PE-3'!AR272*100</f>
        <v>0</v>
      </c>
      <c r="U218" s="441">
        <f>+'PE-3'!AS272*100</f>
        <v>0</v>
      </c>
      <c r="V218" s="441">
        <f>+'PE-3'!AT272*100</f>
        <v>0</v>
      </c>
      <c r="W218" s="441">
        <f>+'PE-3'!AU272*100</f>
        <v>0</v>
      </c>
      <c r="X218" s="441">
        <f>+'PE-3'!AV272*100</f>
        <v>0</v>
      </c>
      <c r="Y218" s="441">
        <f>+'PE-3'!AW272*100</f>
        <v>0</v>
      </c>
      <c r="Z218" s="441">
        <f>+'PE-3'!AX272*100</f>
        <v>0</v>
      </c>
      <c r="AA218" s="441">
        <f>+'PE-3'!AY272*100</f>
        <v>0</v>
      </c>
      <c r="AB218" s="441">
        <f>+'PE-3'!AZ272*100</f>
        <v>0</v>
      </c>
      <c r="AC218" s="441">
        <f>+'PE-3'!BA272*100</f>
        <v>0</v>
      </c>
      <c r="AD218" s="441">
        <f>+'PE-3'!BB272*100</f>
        <v>0</v>
      </c>
      <c r="AE218" s="441">
        <f>+'PE-3'!BC272*100</f>
        <v>0</v>
      </c>
      <c r="AF218" s="441">
        <f>+'PE-3'!BD272*100</f>
        <v>0</v>
      </c>
      <c r="AG218" s="441">
        <f>+'PE-3'!BE272*100</f>
        <v>0</v>
      </c>
      <c r="AH218" s="441">
        <f>+'PE-3'!BF272*100</f>
        <v>0</v>
      </c>
      <c r="AI218" s="441">
        <f>+'PE-3'!BG272*100</f>
        <v>0</v>
      </c>
      <c r="AJ218" s="441">
        <f>+'PE-3'!BH272*100</f>
        <v>0</v>
      </c>
      <c r="AK218" s="441">
        <f>+'PE-3'!BI272*100</f>
        <v>0</v>
      </c>
      <c r="AL218" s="441">
        <f>+'PE-3'!BJ272*100</f>
        <v>0</v>
      </c>
      <c r="AM218" s="441">
        <f>+'PE-3'!BK272*100</f>
        <v>0</v>
      </c>
      <c r="AN218" s="441">
        <f>+'PE-3'!BL272*100</f>
        <v>0</v>
      </c>
      <c r="AO218" s="441">
        <f>+'PE-3'!BM272*100</f>
        <v>0</v>
      </c>
      <c r="AP218" s="441">
        <f>+'PE-3'!BN272*100</f>
        <v>0</v>
      </c>
      <c r="AQ218" s="441">
        <f>+'PE-3'!BO272*100</f>
        <v>0</v>
      </c>
      <c r="AR218" s="441">
        <f>+'PE-3'!BP272*100</f>
        <v>0</v>
      </c>
      <c r="AS218" s="441">
        <f>+'PE-3'!BQ272*100</f>
        <v>0</v>
      </c>
      <c r="AT218" s="441">
        <f>+'PE-3'!BR272*100</f>
        <v>0</v>
      </c>
      <c r="AU218" s="441">
        <f>+'PE-3'!BS272*100</f>
        <v>0</v>
      </c>
      <c r="AV218" s="441">
        <f>+'PE-3'!BT272*100</f>
        <v>0</v>
      </c>
      <c r="AW218" s="441">
        <f>+'PE-3'!BU272*100</f>
        <v>0</v>
      </c>
      <c r="AX218" s="441">
        <f>+'PE-3'!BV272*100</f>
        <v>0</v>
      </c>
      <c r="AY218" s="441">
        <f>+'PE-3'!BW272*100</f>
        <v>0</v>
      </c>
      <c r="AZ218" s="441">
        <f>+'PE-3'!BX272*100</f>
        <v>0</v>
      </c>
      <c r="BA218" s="441">
        <f>+'PE-3'!BY272*100</f>
        <v>0</v>
      </c>
      <c r="BB218" s="441">
        <f>+'PE-3'!BZ272*100</f>
        <v>0</v>
      </c>
      <c r="BC218" s="441">
        <f>+'PE-3'!CA272*100</f>
        <v>0</v>
      </c>
      <c r="BD218" s="441">
        <f>+'PE-3'!CB272*100</f>
        <v>0</v>
      </c>
      <c r="BE218" s="441">
        <f>+'PE-3'!CC272*100</f>
        <v>0</v>
      </c>
      <c r="BF218" s="441">
        <f>+'PE-3'!CD272*100</f>
        <v>0</v>
      </c>
      <c r="BG218" s="441">
        <f>+'PE-3'!CE272*100</f>
        <v>0</v>
      </c>
      <c r="BH218" s="441">
        <f>+'PE-3'!CF272*100</f>
        <v>0</v>
      </c>
      <c r="BI218" s="441">
        <f>+'PE-3'!CG272*100</f>
        <v>0</v>
      </c>
      <c r="BJ218" s="441">
        <f>+'PE-3'!CH272*100</f>
        <v>0</v>
      </c>
      <c r="BK218" s="441">
        <f>+'PE-3'!CI272*100</f>
        <v>0</v>
      </c>
    </row>
    <row r="219" spans="1:63">
      <c r="A219" s="423" t="str">
        <f>'R-sgp'!A219</f>
        <v/>
      </c>
      <c r="B219" s="423" t="str">
        <f>+'R-sgp'!B219</f>
        <v/>
      </c>
      <c r="C219" s="431" t="str">
        <f>+'R-sgp'!C219</f>
        <v/>
      </c>
      <c r="D219" s="441">
        <f>+'PE-3'!AB273*100</f>
        <v>0</v>
      </c>
      <c r="E219" s="441">
        <f>+'PE-3'!AC273*100</f>
        <v>0</v>
      </c>
      <c r="F219" s="441">
        <f>+'PE-3'!AD273*100</f>
        <v>0</v>
      </c>
      <c r="G219" s="441">
        <f>+'PE-3'!AE273*100</f>
        <v>0</v>
      </c>
      <c r="H219" s="441">
        <f>+'PE-3'!AF273*100</f>
        <v>0</v>
      </c>
      <c r="I219" s="441">
        <f>+'PE-3'!AG273*100</f>
        <v>0</v>
      </c>
      <c r="J219" s="441">
        <f>+'PE-3'!AH273*100</f>
        <v>0</v>
      </c>
      <c r="K219" s="441">
        <f>+'PE-3'!AI273*100</f>
        <v>0</v>
      </c>
      <c r="L219" s="441">
        <f>+'PE-3'!AJ273*100</f>
        <v>0</v>
      </c>
      <c r="M219" s="441">
        <f>+'PE-3'!AK273*100</f>
        <v>0</v>
      </c>
      <c r="N219" s="441">
        <f>+'PE-3'!AL273*100</f>
        <v>0</v>
      </c>
      <c r="O219" s="441">
        <f>+'PE-3'!AM273*100</f>
        <v>0</v>
      </c>
      <c r="P219" s="441">
        <f>+'PE-3'!AN273*100</f>
        <v>0</v>
      </c>
      <c r="Q219" s="441">
        <f>+'PE-3'!AO273*100</f>
        <v>0</v>
      </c>
      <c r="R219" s="441">
        <f>+'PE-3'!AP273*100</f>
        <v>0</v>
      </c>
      <c r="S219" s="441">
        <f>+'PE-3'!AQ273*100</f>
        <v>0</v>
      </c>
      <c r="T219" s="441">
        <f>+'PE-3'!AR273*100</f>
        <v>0</v>
      </c>
      <c r="U219" s="441">
        <f>+'PE-3'!AS273*100</f>
        <v>0</v>
      </c>
      <c r="V219" s="441">
        <f>+'PE-3'!AT273*100</f>
        <v>0</v>
      </c>
      <c r="W219" s="441">
        <f>+'PE-3'!AU273*100</f>
        <v>0</v>
      </c>
      <c r="X219" s="441">
        <f>+'PE-3'!AV273*100</f>
        <v>0</v>
      </c>
      <c r="Y219" s="441">
        <f>+'PE-3'!AW273*100</f>
        <v>0</v>
      </c>
      <c r="Z219" s="441">
        <f>+'PE-3'!AX273*100</f>
        <v>0</v>
      </c>
      <c r="AA219" s="441">
        <f>+'PE-3'!AY273*100</f>
        <v>0</v>
      </c>
      <c r="AB219" s="441">
        <f>+'PE-3'!AZ273*100</f>
        <v>0</v>
      </c>
      <c r="AC219" s="441">
        <f>+'PE-3'!BA273*100</f>
        <v>0</v>
      </c>
      <c r="AD219" s="441">
        <f>+'PE-3'!BB273*100</f>
        <v>0</v>
      </c>
      <c r="AE219" s="441">
        <f>+'PE-3'!BC273*100</f>
        <v>0</v>
      </c>
      <c r="AF219" s="441">
        <f>+'PE-3'!BD273*100</f>
        <v>0</v>
      </c>
      <c r="AG219" s="441">
        <f>+'PE-3'!BE273*100</f>
        <v>0</v>
      </c>
      <c r="AH219" s="441">
        <f>+'PE-3'!BF273*100</f>
        <v>0</v>
      </c>
      <c r="AI219" s="441">
        <f>+'PE-3'!BG273*100</f>
        <v>0</v>
      </c>
      <c r="AJ219" s="441">
        <f>+'PE-3'!BH273*100</f>
        <v>0</v>
      </c>
      <c r="AK219" s="441">
        <f>+'PE-3'!BI273*100</f>
        <v>0</v>
      </c>
      <c r="AL219" s="441">
        <f>+'PE-3'!BJ273*100</f>
        <v>0</v>
      </c>
      <c r="AM219" s="441">
        <f>+'PE-3'!BK273*100</f>
        <v>0</v>
      </c>
      <c r="AN219" s="441">
        <f>+'PE-3'!BL273*100</f>
        <v>0</v>
      </c>
      <c r="AO219" s="441">
        <f>+'PE-3'!BM273*100</f>
        <v>0</v>
      </c>
      <c r="AP219" s="441">
        <f>+'PE-3'!BN273*100</f>
        <v>0</v>
      </c>
      <c r="AQ219" s="441">
        <f>+'PE-3'!BO273*100</f>
        <v>0</v>
      </c>
      <c r="AR219" s="441">
        <f>+'PE-3'!BP273*100</f>
        <v>0</v>
      </c>
      <c r="AS219" s="441">
        <f>+'PE-3'!BQ273*100</f>
        <v>0</v>
      </c>
      <c r="AT219" s="441">
        <f>+'PE-3'!BR273*100</f>
        <v>0</v>
      </c>
      <c r="AU219" s="441">
        <f>+'PE-3'!BS273*100</f>
        <v>0</v>
      </c>
      <c r="AV219" s="441">
        <f>+'PE-3'!BT273*100</f>
        <v>0</v>
      </c>
      <c r="AW219" s="441">
        <f>+'PE-3'!BU273*100</f>
        <v>0</v>
      </c>
      <c r="AX219" s="441">
        <f>+'PE-3'!BV273*100</f>
        <v>0</v>
      </c>
      <c r="AY219" s="441">
        <f>+'PE-3'!BW273*100</f>
        <v>0</v>
      </c>
      <c r="AZ219" s="441">
        <f>+'PE-3'!BX273*100</f>
        <v>0</v>
      </c>
      <c r="BA219" s="441">
        <f>+'PE-3'!BY273*100</f>
        <v>0</v>
      </c>
      <c r="BB219" s="441">
        <f>+'PE-3'!BZ273*100</f>
        <v>0</v>
      </c>
      <c r="BC219" s="441">
        <f>+'PE-3'!CA273*100</f>
        <v>0</v>
      </c>
      <c r="BD219" s="441">
        <f>+'PE-3'!CB273*100</f>
        <v>0</v>
      </c>
      <c r="BE219" s="441">
        <f>+'PE-3'!CC273*100</f>
        <v>0</v>
      </c>
      <c r="BF219" s="441">
        <f>+'PE-3'!CD273*100</f>
        <v>0</v>
      </c>
      <c r="BG219" s="441">
        <f>+'PE-3'!CE273*100</f>
        <v>0</v>
      </c>
      <c r="BH219" s="441">
        <f>+'PE-3'!CF273*100</f>
        <v>0</v>
      </c>
      <c r="BI219" s="441">
        <f>+'PE-3'!CG273*100</f>
        <v>0</v>
      </c>
      <c r="BJ219" s="441">
        <f>+'PE-3'!CH273*100</f>
        <v>0</v>
      </c>
      <c r="BK219" s="441">
        <f>+'PE-3'!CI273*100</f>
        <v>0</v>
      </c>
    </row>
    <row r="220" spans="1:63">
      <c r="A220" s="423" t="str">
        <f>'R-sgp'!A220</f>
        <v/>
      </c>
      <c r="B220" s="423" t="str">
        <f>+'R-sgp'!B220</f>
        <v/>
      </c>
      <c r="C220" s="431" t="str">
        <f>+'R-sgp'!C220</f>
        <v/>
      </c>
      <c r="D220" s="441">
        <f>+'PE-3'!AB274*100</f>
        <v>0</v>
      </c>
      <c r="E220" s="441">
        <f>+'PE-3'!AC274*100</f>
        <v>0</v>
      </c>
      <c r="F220" s="441">
        <f>+'PE-3'!AD274*100</f>
        <v>0</v>
      </c>
      <c r="G220" s="441">
        <f>+'PE-3'!AE274*100</f>
        <v>0</v>
      </c>
      <c r="H220" s="441">
        <f>+'PE-3'!AF274*100</f>
        <v>0</v>
      </c>
      <c r="I220" s="441">
        <f>+'PE-3'!AG274*100</f>
        <v>0</v>
      </c>
      <c r="J220" s="441">
        <f>+'PE-3'!AH274*100</f>
        <v>0</v>
      </c>
      <c r="K220" s="441">
        <f>+'PE-3'!AI274*100</f>
        <v>0</v>
      </c>
      <c r="L220" s="441">
        <f>+'PE-3'!AJ274*100</f>
        <v>0</v>
      </c>
      <c r="M220" s="441">
        <f>+'PE-3'!AK274*100</f>
        <v>0</v>
      </c>
      <c r="N220" s="441">
        <f>+'PE-3'!AL274*100</f>
        <v>0</v>
      </c>
      <c r="O220" s="441">
        <f>+'PE-3'!AM274*100</f>
        <v>0</v>
      </c>
      <c r="P220" s="441">
        <f>+'PE-3'!AN274*100</f>
        <v>0</v>
      </c>
      <c r="Q220" s="441">
        <f>+'PE-3'!AO274*100</f>
        <v>0</v>
      </c>
      <c r="R220" s="441">
        <f>+'PE-3'!AP274*100</f>
        <v>0</v>
      </c>
      <c r="S220" s="441">
        <f>+'PE-3'!AQ274*100</f>
        <v>0</v>
      </c>
      <c r="T220" s="441">
        <f>+'PE-3'!AR274*100</f>
        <v>0</v>
      </c>
      <c r="U220" s="441">
        <f>+'PE-3'!AS274*100</f>
        <v>0</v>
      </c>
      <c r="V220" s="441">
        <f>+'PE-3'!AT274*100</f>
        <v>0</v>
      </c>
      <c r="W220" s="441">
        <f>+'PE-3'!AU274*100</f>
        <v>0</v>
      </c>
      <c r="X220" s="441">
        <f>+'PE-3'!AV274*100</f>
        <v>0</v>
      </c>
      <c r="Y220" s="441">
        <f>+'PE-3'!AW274*100</f>
        <v>0</v>
      </c>
      <c r="Z220" s="441">
        <f>+'PE-3'!AX274*100</f>
        <v>0</v>
      </c>
      <c r="AA220" s="441">
        <f>+'PE-3'!AY274*100</f>
        <v>0</v>
      </c>
      <c r="AB220" s="441">
        <f>+'PE-3'!AZ274*100</f>
        <v>0</v>
      </c>
      <c r="AC220" s="441">
        <f>+'PE-3'!BA274*100</f>
        <v>0</v>
      </c>
      <c r="AD220" s="441">
        <f>+'PE-3'!BB274*100</f>
        <v>0</v>
      </c>
      <c r="AE220" s="441">
        <f>+'PE-3'!BC274*100</f>
        <v>0</v>
      </c>
      <c r="AF220" s="441">
        <f>+'PE-3'!BD274*100</f>
        <v>0</v>
      </c>
      <c r="AG220" s="441">
        <f>+'PE-3'!BE274*100</f>
        <v>0</v>
      </c>
      <c r="AH220" s="441">
        <f>+'PE-3'!BF274*100</f>
        <v>0</v>
      </c>
      <c r="AI220" s="441">
        <f>+'PE-3'!BG274*100</f>
        <v>0</v>
      </c>
      <c r="AJ220" s="441">
        <f>+'PE-3'!BH274*100</f>
        <v>0</v>
      </c>
      <c r="AK220" s="441">
        <f>+'PE-3'!BI274*100</f>
        <v>0</v>
      </c>
      <c r="AL220" s="441">
        <f>+'PE-3'!BJ274*100</f>
        <v>0</v>
      </c>
      <c r="AM220" s="441">
        <f>+'PE-3'!BK274*100</f>
        <v>0</v>
      </c>
      <c r="AN220" s="441">
        <f>+'PE-3'!BL274*100</f>
        <v>0</v>
      </c>
      <c r="AO220" s="441">
        <f>+'PE-3'!BM274*100</f>
        <v>0</v>
      </c>
      <c r="AP220" s="441">
        <f>+'PE-3'!BN274*100</f>
        <v>0</v>
      </c>
      <c r="AQ220" s="441">
        <f>+'PE-3'!BO274*100</f>
        <v>0</v>
      </c>
      <c r="AR220" s="441">
        <f>+'PE-3'!BP274*100</f>
        <v>0</v>
      </c>
      <c r="AS220" s="441">
        <f>+'PE-3'!BQ274*100</f>
        <v>0</v>
      </c>
      <c r="AT220" s="441">
        <f>+'PE-3'!BR274*100</f>
        <v>0</v>
      </c>
      <c r="AU220" s="441">
        <f>+'PE-3'!BS274*100</f>
        <v>0</v>
      </c>
      <c r="AV220" s="441">
        <f>+'PE-3'!BT274*100</f>
        <v>0</v>
      </c>
      <c r="AW220" s="441">
        <f>+'PE-3'!BU274*100</f>
        <v>0</v>
      </c>
      <c r="AX220" s="441">
        <f>+'PE-3'!BV274*100</f>
        <v>0</v>
      </c>
      <c r="AY220" s="441">
        <f>+'PE-3'!BW274*100</f>
        <v>0</v>
      </c>
      <c r="AZ220" s="441">
        <f>+'PE-3'!BX274*100</f>
        <v>0</v>
      </c>
      <c r="BA220" s="441">
        <f>+'PE-3'!BY274*100</f>
        <v>0</v>
      </c>
      <c r="BB220" s="441">
        <f>+'PE-3'!BZ274*100</f>
        <v>0</v>
      </c>
      <c r="BC220" s="441">
        <f>+'PE-3'!CA274*100</f>
        <v>0</v>
      </c>
      <c r="BD220" s="441">
        <f>+'PE-3'!CB274*100</f>
        <v>0</v>
      </c>
      <c r="BE220" s="441">
        <f>+'PE-3'!CC274*100</f>
        <v>0</v>
      </c>
      <c r="BF220" s="441">
        <f>+'PE-3'!CD274*100</f>
        <v>0</v>
      </c>
      <c r="BG220" s="441">
        <f>+'PE-3'!CE274*100</f>
        <v>0</v>
      </c>
      <c r="BH220" s="441">
        <f>+'PE-3'!CF274*100</f>
        <v>0</v>
      </c>
      <c r="BI220" s="441">
        <f>+'PE-3'!CG274*100</f>
        <v>0</v>
      </c>
      <c r="BJ220" s="441">
        <f>+'PE-3'!CH274*100</f>
        <v>0</v>
      </c>
      <c r="BK220" s="441">
        <f>+'PE-3'!CI274*100</f>
        <v>0</v>
      </c>
    </row>
    <row r="221" spans="1:63">
      <c r="A221" s="423" t="str">
        <f>'R-sgp'!A221</f>
        <v/>
      </c>
      <c r="B221" s="423" t="str">
        <f>+'R-sgp'!B221</f>
        <v/>
      </c>
      <c r="C221" s="431" t="str">
        <f>+'R-sgp'!C221</f>
        <v/>
      </c>
      <c r="D221" s="441">
        <f>+'PE-3'!AB275*100</f>
        <v>0</v>
      </c>
      <c r="E221" s="441">
        <f>+'PE-3'!AC275*100</f>
        <v>0</v>
      </c>
      <c r="F221" s="441">
        <f>+'PE-3'!AD275*100</f>
        <v>0</v>
      </c>
      <c r="G221" s="441">
        <f>+'PE-3'!AE275*100</f>
        <v>0</v>
      </c>
      <c r="H221" s="441">
        <f>+'PE-3'!AF275*100</f>
        <v>0</v>
      </c>
      <c r="I221" s="441">
        <f>+'PE-3'!AG275*100</f>
        <v>0</v>
      </c>
      <c r="J221" s="441">
        <f>+'PE-3'!AH275*100</f>
        <v>0</v>
      </c>
      <c r="K221" s="441">
        <f>+'PE-3'!AI275*100</f>
        <v>0</v>
      </c>
      <c r="L221" s="441">
        <f>+'PE-3'!AJ275*100</f>
        <v>0</v>
      </c>
      <c r="M221" s="441">
        <f>+'PE-3'!AK275*100</f>
        <v>0</v>
      </c>
      <c r="N221" s="441">
        <f>+'PE-3'!AL275*100</f>
        <v>0</v>
      </c>
      <c r="O221" s="441">
        <f>+'PE-3'!AM275*100</f>
        <v>0</v>
      </c>
      <c r="P221" s="441">
        <f>+'PE-3'!AN275*100</f>
        <v>0</v>
      </c>
      <c r="Q221" s="441">
        <f>+'PE-3'!AO275*100</f>
        <v>0</v>
      </c>
      <c r="R221" s="441">
        <f>+'PE-3'!AP275*100</f>
        <v>0</v>
      </c>
      <c r="S221" s="441">
        <f>+'PE-3'!AQ275*100</f>
        <v>0</v>
      </c>
      <c r="T221" s="441">
        <f>+'PE-3'!AR275*100</f>
        <v>0</v>
      </c>
      <c r="U221" s="441">
        <f>+'PE-3'!AS275*100</f>
        <v>0</v>
      </c>
      <c r="V221" s="441">
        <f>+'PE-3'!AT275*100</f>
        <v>0</v>
      </c>
      <c r="W221" s="441">
        <f>+'PE-3'!AU275*100</f>
        <v>0</v>
      </c>
      <c r="X221" s="441">
        <f>+'PE-3'!AV275*100</f>
        <v>0</v>
      </c>
      <c r="Y221" s="441">
        <f>+'PE-3'!AW275*100</f>
        <v>0</v>
      </c>
      <c r="Z221" s="441">
        <f>+'PE-3'!AX275*100</f>
        <v>0</v>
      </c>
      <c r="AA221" s="441">
        <f>+'PE-3'!AY275*100</f>
        <v>0</v>
      </c>
      <c r="AB221" s="441">
        <f>+'PE-3'!AZ275*100</f>
        <v>0</v>
      </c>
      <c r="AC221" s="441">
        <f>+'PE-3'!BA275*100</f>
        <v>0</v>
      </c>
      <c r="AD221" s="441">
        <f>+'PE-3'!BB275*100</f>
        <v>0</v>
      </c>
      <c r="AE221" s="441">
        <f>+'PE-3'!BC275*100</f>
        <v>0</v>
      </c>
      <c r="AF221" s="441">
        <f>+'PE-3'!BD275*100</f>
        <v>0</v>
      </c>
      <c r="AG221" s="441">
        <f>+'PE-3'!BE275*100</f>
        <v>0</v>
      </c>
      <c r="AH221" s="441">
        <f>+'PE-3'!BF275*100</f>
        <v>0</v>
      </c>
      <c r="AI221" s="441">
        <f>+'PE-3'!BG275*100</f>
        <v>0</v>
      </c>
      <c r="AJ221" s="441">
        <f>+'PE-3'!BH275*100</f>
        <v>0</v>
      </c>
      <c r="AK221" s="441">
        <f>+'PE-3'!BI275*100</f>
        <v>0</v>
      </c>
      <c r="AL221" s="441">
        <f>+'PE-3'!BJ275*100</f>
        <v>0</v>
      </c>
      <c r="AM221" s="441">
        <f>+'PE-3'!BK275*100</f>
        <v>0</v>
      </c>
      <c r="AN221" s="441">
        <f>+'PE-3'!BL275*100</f>
        <v>0</v>
      </c>
      <c r="AO221" s="441">
        <f>+'PE-3'!BM275*100</f>
        <v>0</v>
      </c>
      <c r="AP221" s="441">
        <f>+'PE-3'!BN275*100</f>
        <v>0</v>
      </c>
      <c r="AQ221" s="441">
        <f>+'PE-3'!BO275*100</f>
        <v>0</v>
      </c>
      <c r="AR221" s="441">
        <f>+'PE-3'!BP275*100</f>
        <v>0</v>
      </c>
      <c r="AS221" s="441">
        <f>+'PE-3'!BQ275*100</f>
        <v>0</v>
      </c>
      <c r="AT221" s="441">
        <f>+'PE-3'!BR275*100</f>
        <v>0</v>
      </c>
      <c r="AU221" s="441">
        <f>+'PE-3'!BS275*100</f>
        <v>0</v>
      </c>
      <c r="AV221" s="441">
        <f>+'PE-3'!BT275*100</f>
        <v>0</v>
      </c>
      <c r="AW221" s="441">
        <f>+'PE-3'!BU275*100</f>
        <v>0</v>
      </c>
      <c r="AX221" s="441">
        <f>+'PE-3'!BV275*100</f>
        <v>0</v>
      </c>
      <c r="AY221" s="441">
        <f>+'PE-3'!BW275*100</f>
        <v>0</v>
      </c>
      <c r="AZ221" s="441">
        <f>+'PE-3'!BX275*100</f>
        <v>0</v>
      </c>
      <c r="BA221" s="441">
        <f>+'PE-3'!BY275*100</f>
        <v>0</v>
      </c>
      <c r="BB221" s="441">
        <f>+'PE-3'!BZ275*100</f>
        <v>0</v>
      </c>
      <c r="BC221" s="441">
        <f>+'PE-3'!CA275*100</f>
        <v>0</v>
      </c>
      <c r="BD221" s="441">
        <f>+'PE-3'!CB275*100</f>
        <v>0</v>
      </c>
      <c r="BE221" s="441">
        <f>+'PE-3'!CC275*100</f>
        <v>0</v>
      </c>
      <c r="BF221" s="441">
        <f>+'PE-3'!CD275*100</f>
        <v>0</v>
      </c>
      <c r="BG221" s="441">
        <f>+'PE-3'!CE275*100</f>
        <v>0</v>
      </c>
      <c r="BH221" s="441">
        <f>+'PE-3'!CF275*100</f>
        <v>0</v>
      </c>
      <c r="BI221" s="441">
        <f>+'PE-3'!CG275*100</f>
        <v>0</v>
      </c>
      <c r="BJ221" s="441">
        <f>+'PE-3'!CH275*100</f>
        <v>0</v>
      </c>
      <c r="BK221" s="441">
        <f>+'PE-3'!CI275*100</f>
        <v>0</v>
      </c>
    </row>
    <row r="222" spans="1:63">
      <c r="A222" s="423" t="str">
        <f>'R-sgp'!A222</f>
        <v/>
      </c>
      <c r="B222" s="423" t="str">
        <f>+'R-sgp'!B222</f>
        <v/>
      </c>
      <c r="C222" s="431" t="str">
        <f>+'R-sgp'!C222</f>
        <v/>
      </c>
      <c r="D222" s="441">
        <f>+'PE-3'!AB276*100</f>
        <v>0</v>
      </c>
      <c r="E222" s="441">
        <f>+'PE-3'!AC276*100</f>
        <v>0</v>
      </c>
      <c r="F222" s="441">
        <f>+'PE-3'!AD276*100</f>
        <v>0</v>
      </c>
      <c r="G222" s="441">
        <f>+'PE-3'!AE276*100</f>
        <v>0</v>
      </c>
      <c r="H222" s="441">
        <f>+'PE-3'!AF276*100</f>
        <v>0</v>
      </c>
      <c r="I222" s="441">
        <f>+'PE-3'!AG276*100</f>
        <v>0</v>
      </c>
      <c r="J222" s="441">
        <f>+'PE-3'!AH276*100</f>
        <v>0</v>
      </c>
      <c r="K222" s="441">
        <f>+'PE-3'!AI276*100</f>
        <v>0</v>
      </c>
      <c r="L222" s="441">
        <f>+'PE-3'!AJ276*100</f>
        <v>0</v>
      </c>
      <c r="M222" s="441">
        <f>+'PE-3'!AK276*100</f>
        <v>0</v>
      </c>
      <c r="N222" s="441">
        <f>+'PE-3'!AL276*100</f>
        <v>0</v>
      </c>
      <c r="O222" s="441">
        <f>+'PE-3'!AM276*100</f>
        <v>0</v>
      </c>
      <c r="P222" s="441">
        <f>+'PE-3'!AN276*100</f>
        <v>0</v>
      </c>
      <c r="Q222" s="441">
        <f>+'PE-3'!AO276*100</f>
        <v>0</v>
      </c>
      <c r="R222" s="441">
        <f>+'PE-3'!AP276*100</f>
        <v>0</v>
      </c>
      <c r="S222" s="441">
        <f>+'PE-3'!AQ276*100</f>
        <v>0</v>
      </c>
      <c r="T222" s="441">
        <f>+'PE-3'!AR276*100</f>
        <v>0</v>
      </c>
      <c r="U222" s="441">
        <f>+'PE-3'!AS276*100</f>
        <v>0</v>
      </c>
      <c r="V222" s="441">
        <f>+'PE-3'!AT276*100</f>
        <v>0</v>
      </c>
      <c r="W222" s="441">
        <f>+'PE-3'!AU276*100</f>
        <v>0</v>
      </c>
      <c r="X222" s="441">
        <f>+'PE-3'!AV276*100</f>
        <v>0</v>
      </c>
      <c r="Y222" s="441">
        <f>+'PE-3'!AW276*100</f>
        <v>0</v>
      </c>
      <c r="Z222" s="441">
        <f>+'PE-3'!AX276*100</f>
        <v>0</v>
      </c>
      <c r="AA222" s="441">
        <f>+'PE-3'!AY276*100</f>
        <v>0</v>
      </c>
      <c r="AB222" s="441">
        <f>+'PE-3'!AZ276*100</f>
        <v>0</v>
      </c>
      <c r="AC222" s="441">
        <f>+'PE-3'!BA276*100</f>
        <v>0</v>
      </c>
      <c r="AD222" s="441">
        <f>+'PE-3'!BB276*100</f>
        <v>0</v>
      </c>
      <c r="AE222" s="441">
        <f>+'PE-3'!BC276*100</f>
        <v>0</v>
      </c>
      <c r="AF222" s="441">
        <f>+'PE-3'!BD276*100</f>
        <v>0</v>
      </c>
      <c r="AG222" s="441">
        <f>+'PE-3'!BE276*100</f>
        <v>0</v>
      </c>
      <c r="AH222" s="441">
        <f>+'PE-3'!BF276*100</f>
        <v>0</v>
      </c>
      <c r="AI222" s="441">
        <f>+'PE-3'!BG276*100</f>
        <v>0</v>
      </c>
      <c r="AJ222" s="441">
        <f>+'PE-3'!BH276*100</f>
        <v>0</v>
      </c>
      <c r="AK222" s="441">
        <f>+'PE-3'!BI276*100</f>
        <v>0</v>
      </c>
      <c r="AL222" s="441">
        <f>+'PE-3'!BJ276*100</f>
        <v>0</v>
      </c>
      <c r="AM222" s="441">
        <f>+'PE-3'!BK276*100</f>
        <v>0</v>
      </c>
      <c r="AN222" s="441">
        <f>+'PE-3'!BL276*100</f>
        <v>0</v>
      </c>
      <c r="AO222" s="441">
        <f>+'PE-3'!BM276*100</f>
        <v>0</v>
      </c>
      <c r="AP222" s="441">
        <f>+'PE-3'!BN276*100</f>
        <v>0</v>
      </c>
      <c r="AQ222" s="441">
        <f>+'PE-3'!BO276*100</f>
        <v>0</v>
      </c>
      <c r="AR222" s="441">
        <f>+'PE-3'!BP276*100</f>
        <v>0</v>
      </c>
      <c r="AS222" s="441">
        <f>+'PE-3'!BQ276*100</f>
        <v>0</v>
      </c>
      <c r="AT222" s="441">
        <f>+'PE-3'!BR276*100</f>
        <v>0</v>
      </c>
      <c r="AU222" s="441">
        <f>+'PE-3'!BS276*100</f>
        <v>0</v>
      </c>
      <c r="AV222" s="441">
        <f>+'PE-3'!BT276*100</f>
        <v>0</v>
      </c>
      <c r="AW222" s="441">
        <f>+'PE-3'!BU276*100</f>
        <v>0</v>
      </c>
      <c r="AX222" s="441">
        <f>+'PE-3'!BV276*100</f>
        <v>0</v>
      </c>
      <c r="AY222" s="441">
        <f>+'PE-3'!BW276*100</f>
        <v>0</v>
      </c>
      <c r="AZ222" s="441">
        <f>+'PE-3'!BX276*100</f>
        <v>0</v>
      </c>
      <c r="BA222" s="441">
        <f>+'PE-3'!BY276*100</f>
        <v>0</v>
      </c>
      <c r="BB222" s="441">
        <f>+'PE-3'!BZ276*100</f>
        <v>0</v>
      </c>
      <c r="BC222" s="441">
        <f>+'PE-3'!CA276*100</f>
        <v>0</v>
      </c>
      <c r="BD222" s="441">
        <f>+'PE-3'!CB276*100</f>
        <v>0</v>
      </c>
      <c r="BE222" s="441">
        <f>+'PE-3'!CC276*100</f>
        <v>0</v>
      </c>
      <c r="BF222" s="441">
        <f>+'PE-3'!CD276*100</f>
        <v>0</v>
      </c>
      <c r="BG222" s="441">
        <f>+'PE-3'!CE276*100</f>
        <v>0</v>
      </c>
      <c r="BH222" s="441">
        <f>+'PE-3'!CF276*100</f>
        <v>0</v>
      </c>
      <c r="BI222" s="441">
        <f>+'PE-3'!CG276*100</f>
        <v>0</v>
      </c>
      <c r="BJ222" s="441">
        <f>+'PE-3'!CH276*100</f>
        <v>0</v>
      </c>
      <c r="BK222" s="441">
        <f>+'PE-3'!CI276*100</f>
        <v>0</v>
      </c>
    </row>
    <row r="223" spans="1:63">
      <c r="A223" s="423" t="str">
        <f>'R-sgp'!A223</f>
        <v/>
      </c>
      <c r="B223" s="423" t="str">
        <f>+'R-sgp'!B223</f>
        <v/>
      </c>
      <c r="C223" s="431" t="str">
        <f>+'R-sgp'!C223</f>
        <v/>
      </c>
      <c r="D223" s="441">
        <f>+'PE-3'!AB277*100</f>
        <v>0</v>
      </c>
      <c r="E223" s="441">
        <f>+'PE-3'!AC277*100</f>
        <v>0</v>
      </c>
      <c r="F223" s="441">
        <f>+'PE-3'!AD277*100</f>
        <v>0</v>
      </c>
      <c r="G223" s="441">
        <f>+'PE-3'!AE277*100</f>
        <v>0</v>
      </c>
      <c r="H223" s="441">
        <f>+'PE-3'!AF277*100</f>
        <v>0</v>
      </c>
      <c r="I223" s="441">
        <f>+'PE-3'!AG277*100</f>
        <v>0</v>
      </c>
      <c r="J223" s="441">
        <f>+'PE-3'!AH277*100</f>
        <v>0</v>
      </c>
      <c r="K223" s="441">
        <f>+'PE-3'!AI277*100</f>
        <v>0</v>
      </c>
      <c r="L223" s="441">
        <f>+'PE-3'!AJ277*100</f>
        <v>0</v>
      </c>
      <c r="M223" s="441">
        <f>+'PE-3'!AK277*100</f>
        <v>0</v>
      </c>
      <c r="N223" s="441">
        <f>+'PE-3'!AL277*100</f>
        <v>0</v>
      </c>
      <c r="O223" s="441">
        <f>+'PE-3'!AM277*100</f>
        <v>0</v>
      </c>
      <c r="P223" s="441">
        <f>+'PE-3'!AN277*100</f>
        <v>0</v>
      </c>
      <c r="Q223" s="441">
        <f>+'PE-3'!AO277*100</f>
        <v>0</v>
      </c>
      <c r="R223" s="441">
        <f>+'PE-3'!AP277*100</f>
        <v>0</v>
      </c>
      <c r="S223" s="441">
        <f>+'PE-3'!AQ277*100</f>
        <v>0</v>
      </c>
      <c r="T223" s="441">
        <f>+'PE-3'!AR277*100</f>
        <v>0</v>
      </c>
      <c r="U223" s="441">
        <f>+'PE-3'!AS277*100</f>
        <v>0</v>
      </c>
      <c r="V223" s="441">
        <f>+'PE-3'!AT277*100</f>
        <v>0</v>
      </c>
      <c r="W223" s="441">
        <f>+'PE-3'!AU277*100</f>
        <v>0</v>
      </c>
      <c r="X223" s="441">
        <f>+'PE-3'!AV277*100</f>
        <v>0</v>
      </c>
      <c r="Y223" s="441">
        <f>+'PE-3'!AW277*100</f>
        <v>0</v>
      </c>
      <c r="Z223" s="441">
        <f>+'PE-3'!AX277*100</f>
        <v>0</v>
      </c>
      <c r="AA223" s="441">
        <f>+'PE-3'!AY277*100</f>
        <v>0</v>
      </c>
      <c r="AB223" s="441">
        <f>+'PE-3'!AZ277*100</f>
        <v>0</v>
      </c>
      <c r="AC223" s="441">
        <f>+'PE-3'!BA277*100</f>
        <v>0</v>
      </c>
      <c r="AD223" s="441">
        <f>+'PE-3'!BB277*100</f>
        <v>0</v>
      </c>
      <c r="AE223" s="441">
        <f>+'PE-3'!BC277*100</f>
        <v>0</v>
      </c>
      <c r="AF223" s="441">
        <f>+'PE-3'!BD277*100</f>
        <v>0</v>
      </c>
      <c r="AG223" s="441">
        <f>+'PE-3'!BE277*100</f>
        <v>0</v>
      </c>
      <c r="AH223" s="441">
        <f>+'PE-3'!BF277*100</f>
        <v>0</v>
      </c>
      <c r="AI223" s="441">
        <f>+'PE-3'!BG277*100</f>
        <v>0</v>
      </c>
      <c r="AJ223" s="441">
        <f>+'PE-3'!BH277*100</f>
        <v>0</v>
      </c>
      <c r="AK223" s="441">
        <f>+'PE-3'!BI277*100</f>
        <v>0</v>
      </c>
      <c r="AL223" s="441">
        <f>+'PE-3'!BJ277*100</f>
        <v>0</v>
      </c>
      <c r="AM223" s="441">
        <f>+'PE-3'!BK277*100</f>
        <v>0</v>
      </c>
      <c r="AN223" s="441">
        <f>+'PE-3'!BL277*100</f>
        <v>0</v>
      </c>
      <c r="AO223" s="441">
        <f>+'PE-3'!BM277*100</f>
        <v>0</v>
      </c>
      <c r="AP223" s="441">
        <f>+'PE-3'!BN277*100</f>
        <v>0</v>
      </c>
      <c r="AQ223" s="441">
        <f>+'PE-3'!BO277*100</f>
        <v>0</v>
      </c>
      <c r="AR223" s="441">
        <f>+'PE-3'!BP277*100</f>
        <v>0</v>
      </c>
      <c r="AS223" s="441">
        <f>+'PE-3'!BQ277*100</f>
        <v>0</v>
      </c>
      <c r="AT223" s="441">
        <f>+'PE-3'!BR277*100</f>
        <v>0</v>
      </c>
      <c r="AU223" s="441">
        <f>+'PE-3'!BS277*100</f>
        <v>0</v>
      </c>
      <c r="AV223" s="441">
        <f>+'PE-3'!BT277*100</f>
        <v>0</v>
      </c>
      <c r="AW223" s="441">
        <f>+'PE-3'!BU277*100</f>
        <v>0</v>
      </c>
      <c r="AX223" s="441">
        <f>+'PE-3'!BV277*100</f>
        <v>0</v>
      </c>
      <c r="AY223" s="441">
        <f>+'PE-3'!BW277*100</f>
        <v>0</v>
      </c>
      <c r="AZ223" s="441">
        <f>+'PE-3'!BX277*100</f>
        <v>0</v>
      </c>
      <c r="BA223" s="441">
        <f>+'PE-3'!BY277*100</f>
        <v>0</v>
      </c>
      <c r="BB223" s="441">
        <f>+'PE-3'!BZ277*100</f>
        <v>0</v>
      </c>
      <c r="BC223" s="441">
        <f>+'PE-3'!CA277*100</f>
        <v>0</v>
      </c>
      <c r="BD223" s="441">
        <f>+'PE-3'!CB277*100</f>
        <v>0</v>
      </c>
      <c r="BE223" s="441">
        <f>+'PE-3'!CC277*100</f>
        <v>0</v>
      </c>
      <c r="BF223" s="441">
        <f>+'PE-3'!CD277*100</f>
        <v>0</v>
      </c>
      <c r="BG223" s="441">
        <f>+'PE-3'!CE277*100</f>
        <v>0</v>
      </c>
      <c r="BH223" s="441">
        <f>+'PE-3'!CF277*100</f>
        <v>0</v>
      </c>
      <c r="BI223" s="441">
        <f>+'PE-3'!CG277*100</f>
        <v>0</v>
      </c>
      <c r="BJ223" s="441">
        <f>+'PE-3'!CH277*100</f>
        <v>0</v>
      </c>
      <c r="BK223" s="441">
        <f>+'PE-3'!CI277*100</f>
        <v>0</v>
      </c>
    </row>
    <row r="224" spans="1:63">
      <c r="A224" s="423" t="str">
        <f>'R-sgp'!A224</f>
        <v/>
      </c>
      <c r="B224" s="423" t="str">
        <f>+'R-sgp'!B224</f>
        <v/>
      </c>
      <c r="C224" s="431" t="str">
        <f>+'R-sgp'!C224</f>
        <v/>
      </c>
      <c r="D224" s="441">
        <f>+'PE-3'!AB278*100</f>
        <v>0</v>
      </c>
      <c r="E224" s="441">
        <f>+'PE-3'!AC278*100</f>
        <v>0</v>
      </c>
      <c r="F224" s="441">
        <f>+'PE-3'!AD278*100</f>
        <v>0</v>
      </c>
      <c r="G224" s="441">
        <f>+'PE-3'!AE278*100</f>
        <v>0</v>
      </c>
      <c r="H224" s="441">
        <f>+'PE-3'!AF278*100</f>
        <v>0</v>
      </c>
      <c r="I224" s="441">
        <f>+'PE-3'!AG278*100</f>
        <v>0</v>
      </c>
      <c r="J224" s="441">
        <f>+'PE-3'!AH278*100</f>
        <v>0</v>
      </c>
      <c r="K224" s="441">
        <f>+'PE-3'!AI278*100</f>
        <v>0</v>
      </c>
      <c r="L224" s="441">
        <f>+'PE-3'!AJ278*100</f>
        <v>0</v>
      </c>
      <c r="M224" s="441">
        <f>+'PE-3'!AK278*100</f>
        <v>0</v>
      </c>
      <c r="N224" s="441">
        <f>+'PE-3'!AL278*100</f>
        <v>0</v>
      </c>
      <c r="O224" s="441">
        <f>+'PE-3'!AM278*100</f>
        <v>0</v>
      </c>
      <c r="P224" s="441">
        <f>+'PE-3'!AN278*100</f>
        <v>0</v>
      </c>
      <c r="Q224" s="441">
        <f>+'PE-3'!AO278*100</f>
        <v>0</v>
      </c>
      <c r="R224" s="441">
        <f>+'PE-3'!AP278*100</f>
        <v>0</v>
      </c>
      <c r="S224" s="441">
        <f>+'PE-3'!AQ278*100</f>
        <v>0</v>
      </c>
      <c r="T224" s="441">
        <f>+'PE-3'!AR278*100</f>
        <v>0</v>
      </c>
      <c r="U224" s="441">
        <f>+'PE-3'!AS278*100</f>
        <v>0</v>
      </c>
      <c r="V224" s="441">
        <f>+'PE-3'!AT278*100</f>
        <v>0</v>
      </c>
      <c r="W224" s="441">
        <f>+'PE-3'!AU278*100</f>
        <v>0</v>
      </c>
      <c r="X224" s="441">
        <f>+'PE-3'!AV278*100</f>
        <v>0</v>
      </c>
      <c r="Y224" s="441">
        <f>+'PE-3'!AW278*100</f>
        <v>0</v>
      </c>
      <c r="Z224" s="441">
        <f>+'PE-3'!AX278*100</f>
        <v>0</v>
      </c>
      <c r="AA224" s="441">
        <f>+'PE-3'!AY278*100</f>
        <v>0</v>
      </c>
      <c r="AB224" s="441">
        <f>+'PE-3'!AZ278*100</f>
        <v>0</v>
      </c>
      <c r="AC224" s="441">
        <f>+'PE-3'!BA278*100</f>
        <v>0</v>
      </c>
      <c r="AD224" s="441">
        <f>+'PE-3'!BB278*100</f>
        <v>0</v>
      </c>
      <c r="AE224" s="441">
        <f>+'PE-3'!BC278*100</f>
        <v>0</v>
      </c>
      <c r="AF224" s="441">
        <f>+'PE-3'!BD278*100</f>
        <v>0</v>
      </c>
      <c r="AG224" s="441">
        <f>+'PE-3'!BE278*100</f>
        <v>0</v>
      </c>
      <c r="AH224" s="441">
        <f>+'PE-3'!BF278*100</f>
        <v>0</v>
      </c>
      <c r="AI224" s="441">
        <f>+'PE-3'!BG278*100</f>
        <v>0</v>
      </c>
      <c r="AJ224" s="441">
        <f>+'PE-3'!BH278*100</f>
        <v>0</v>
      </c>
      <c r="AK224" s="441">
        <f>+'PE-3'!BI278*100</f>
        <v>0</v>
      </c>
      <c r="AL224" s="441">
        <f>+'PE-3'!BJ278*100</f>
        <v>0</v>
      </c>
      <c r="AM224" s="441">
        <f>+'PE-3'!BK278*100</f>
        <v>0</v>
      </c>
      <c r="AN224" s="441">
        <f>+'PE-3'!BL278*100</f>
        <v>0</v>
      </c>
      <c r="AO224" s="441">
        <f>+'PE-3'!BM278*100</f>
        <v>0</v>
      </c>
      <c r="AP224" s="441">
        <f>+'PE-3'!BN278*100</f>
        <v>0</v>
      </c>
      <c r="AQ224" s="441">
        <f>+'PE-3'!BO278*100</f>
        <v>0</v>
      </c>
      <c r="AR224" s="441">
        <f>+'PE-3'!BP278*100</f>
        <v>0</v>
      </c>
      <c r="AS224" s="441">
        <f>+'PE-3'!BQ278*100</f>
        <v>0</v>
      </c>
      <c r="AT224" s="441">
        <f>+'PE-3'!BR278*100</f>
        <v>0</v>
      </c>
      <c r="AU224" s="441">
        <f>+'PE-3'!BS278*100</f>
        <v>0</v>
      </c>
      <c r="AV224" s="441">
        <f>+'PE-3'!BT278*100</f>
        <v>0</v>
      </c>
      <c r="AW224" s="441">
        <f>+'PE-3'!BU278*100</f>
        <v>0</v>
      </c>
      <c r="AX224" s="441">
        <f>+'PE-3'!BV278*100</f>
        <v>0</v>
      </c>
      <c r="AY224" s="441">
        <f>+'PE-3'!BW278*100</f>
        <v>0</v>
      </c>
      <c r="AZ224" s="441">
        <f>+'PE-3'!BX278*100</f>
        <v>0</v>
      </c>
      <c r="BA224" s="441">
        <f>+'PE-3'!BY278*100</f>
        <v>0</v>
      </c>
      <c r="BB224" s="441">
        <f>+'PE-3'!BZ278*100</f>
        <v>0</v>
      </c>
      <c r="BC224" s="441">
        <f>+'PE-3'!CA278*100</f>
        <v>0</v>
      </c>
      <c r="BD224" s="441">
        <f>+'PE-3'!CB278*100</f>
        <v>0</v>
      </c>
      <c r="BE224" s="441">
        <f>+'PE-3'!CC278*100</f>
        <v>0</v>
      </c>
      <c r="BF224" s="441">
        <f>+'PE-3'!CD278*100</f>
        <v>0</v>
      </c>
      <c r="BG224" s="441">
        <f>+'PE-3'!CE278*100</f>
        <v>0</v>
      </c>
      <c r="BH224" s="441">
        <f>+'PE-3'!CF278*100</f>
        <v>0</v>
      </c>
      <c r="BI224" s="441">
        <f>+'PE-3'!CG278*100</f>
        <v>0</v>
      </c>
      <c r="BJ224" s="441">
        <f>+'PE-3'!CH278*100</f>
        <v>0</v>
      </c>
      <c r="BK224" s="441">
        <f>+'PE-3'!CI278*100</f>
        <v>0</v>
      </c>
    </row>
    <row r="225" spans="1:63">
      <c r="A225" s="423" t="str">
        <f>'R-sgp'!A225</f>
        <v/>
      </c>
      <c r="B225" s="423" t="str">
        <f>+'R-sgp'!B225</f>
        <v/>
      </c>
      <c r="C225" s="431" t="str">
        <f>+'R-sgp'!C225</f>
        <v/>
      </c>
      <c r="D225" s="441">
        <f>+'PE-3'!AB279*100</f>
        <v>0</v>
      </c>
      <c r="E225" s="441">
        <f>+'PE-3'!AC279*100</f>
        <v>0</v>
      </c>
      <c r="F225" s="441">
        <f>+'PE-3'!AD279*100</f>
        <v>0</v>
      </c>
      <c r="G225" s="441">
        <f>+'PE-3'!AE279*100</f>
        <v>0</v>
      </c>
      <c r="H225" s="441">
        <f>+'PE-3'!AF279*100</f>
        <v>0</v>
      </c>
      <c r="I225" s="441">
        <f>+'PE-3'!AG279*100</f>
        <v>0</v>
      </c>
      <c r="J225" s="441">
        <f>+'PE-3'!AH279*100</f>
        <v>0</v>
      </c>
      <c r="K225" s="441">
        <f>+'PE-3'!AI279*100</f>
        <v>0</v>
      </c>
      <c r="L225" s="441">
        <f>+'PE-3'!AJ279*100</f>
        <v>0</v>
      </c>
      <c r="M225" s="441">
        <f>+'PE-3'!AK279*100</f>
        <v>0</v>
      </c>
      <c r="N225" s="441">
        <f>+'PE-3'!AL279*100</f>
        <v>0</v>
      </c>
      <c r="O225" s="441">
        <f>+'PE-3'!AM279*100</f>
        <v>0</v>
      </c>
      <c r="P225" s="441">
        <f>+'PE-3'!AN279*100</f>
        <v>0</v>
      </c>
      <c r="Q225" s="441">
        <f>+'PE-3'!AO279*100</f>
        <v>0</v>
      </c>
      <c r="R225" s="441">
        <f>+'PE-3'!AP279*100</f>
        <v>0</v>
      </c>
      <c r="S225" s="441">
        <f>+'PE-3'!AQ279*100</f>
        <v>0</v>
      </c>
      <c r="T225" s="441">
        <f>+'PE-3'!AR279*100</f>
        <v>0</v>
      </c>
      <c r="U225" s="441">
        <f>+'PE-3'!AS279*100</f>
        <v>0</v>
      </c>
      <c r="V225" s="441">
        <f>+'PE-3'!AT279*100</f>
        <v>0</v>
      </c>
      <c r="W225" s="441">
        <f>+'PE-3'!AU279*100</f>
        <v>0</v>
      </c>
      <c r="X225" s="441">
        <f>+'PE-3'!AV279*100</f>
        <v>0</v>
      </c>
      <c r="Y225" s="441">
        <f>+'PE-3'!AW279*100</f>
        <v>0</v>
      </c>
      <c r="Z225" s="441">
        <f>+'PE-3'!AX279*100</f>
        <v>0</v>
      </c>
      <c r="AA225" s="441">
        <f>+'PE-3'!AY279*100</f>
        <v>0</v>
      </c>
      <c r="AB225" s="441">
        <f>+'PE-3'!AZ279*100</f>
        <v>0</v>
      </c>
      <c r="AC225" s="441">
        <f>+'PE-3'!BA279*100</f>
        <v>0</v>
      </c>
      <c r="AD225" s="441">
        <f>+'PE-3'!BB279*100</f>
        <v>0</v>
      </c>
      <c r="AE225" s="441">
        <f>+'PE-3'!BC279*100</f>
        <v>0</v>
      </c>
      <c r="AF225" s="441">
        <f>+'PE-3'!BD279*100</f>
        <v>0</v>
      </c>
      <c r="AG225" s="441">
        <f>+'PE-3'!BE279*100</f>
        <v>0</v>
      </c>
      <c r="AH225" s="441">
        <f>+'PE-3'!BF279*100</f>
        <v>0</v>
      </c>
      <c r="AI225" s="441">
        <f>+'PE-3'!BG279*100</f>
        <v>0</v>
      </c>
      <c r="AJ225" s="441">
        <f>+'PE-3'!BH279*100</f>
        <v>0</v>
      </c>
      <c r="AK225" s="441">
        <f>+'PE-3'!BI279*100</f>
        <v>0</v>
      </c>
      <c r="AL225" s="441">
        <f>+'PE-3'!BJ279*100</f>
        <v>0</v>
      </c>
      <c r="AM225" s="441">
        <f>+'PE-3'!BK279*100</f>
        <v>0</v>
      </c>
      <c r="AN225" s="441">
        <f>+'PE-3'!BL279*100</f>
        <v>0</v>
      </c>
      <c r="AO225" s="441">
        <f>+'PE-3'!BM279*100</f>
        <v>0</v>
      </c>
      <c r="AP225" s="441">
        <f>+'PE-3'!BN279*100</f>
        <v>0</v>
      </c>
      <c r="AQ225" s="441">
        <f>+'PE-3'!BO279*100</f>
        <v>0</v>
      </c>
      <c r="AR225" s="441">
        <f>+'PE-3'!BP279*100</f>
        <v>0</v>
      </c>
      <c r="AS225" s="441">
        <f>+'PE-3'!BQ279*100</f>
        <v>0</v>
      </c>
      <c r="AT225" s="441">
        <f>+'PE-3'!BR279*100</f>
        <v>0</v>
      </c>
      <c r="AU225" s="441">
        <f>+'PE-3'!BS279*100</f>
        <v>0</v>
      </c>
      <c r="AV225" s="441">
        <f>+'PE-3'!BT279*100</f>
        <v>0</v>
      </c>
      <c r="AW225" s="441">
        <f>+'PE-3'!BU279*100</f>
        <v>0</v>
      </c>
      <c r="AX225" s="441">
        <f>+'PE-3'!BV279*100</f>
        <v>0</v>
      </c>
      <c r="AY225" s="441">
        <f>+'PE-3'!BW279*100</f>
        <v>0</v>
      </c>
      <c r="AZ225" s="441">
        <f>+'PE-3'!BX279*100</f>
        <v>0</v>
      </c>
      <c r="BA225" s="441">
        <f>+'PE-3'!BY279*100</f>
        <v>0</v>
      </c>
      <c r="BB225" s="441">
        <f>+'PE-3'!BZ279*100</f>
        <v>0</v>
      </c>
      <c r="BC225" s="441">
        <f>+'PE-3'!CA279*100</f>
        <v>0</v>
      </c>
      <c r="BD225" s="441">
        <f>+'PE-3'!CB279*100</f>
        <v>0</v>
      </c>
      <c r="BE225" s="441">
        <f>+'PE-3'!CC279*100</f>
        <v>0</v>
      </c>
      <c r="BF225" s="441">
        <f>+'PE-3'!CD279*100</f>
        <v>0</v>
      </c>
      <c r="BG225" s="441">
        <f>+'PE-3'!CE279*100</f>
        <v>0</v>
      </c>
      <c r="BH225" s="441">
        <f>+'PE-3'!CF279*100</f>
        <v>0</v>
      </c>
      <c r="BI225" s="441">
        <f>+'PE-3'!CG279*100</f>
        <v>0</v>
      </c>
      <c r="BJ225" s="441">
        <f>+'PE-3'!CH279*100</f>
        <v>0</v>
      </c>
      <c r="BK225" s="441">
        <f>+'PE-3'!CI279*100</f>
        <v>0</v>
      </c>
    </row>
    <row r="226" spans="1:63">
      <c r="A226" s="423" t="str">
        <f>'R-sgp'!A226</f>
        <v/>
      </c>
      <c r="B226" s="423" t="str">
        <f>+'R-sgp'!B226</f>
        <v/>
      </c>
      <c r="C226" s="431" t="str">
        <f>+'R-sgp'!C226</f>
        <v/>
      </c>
      <c r="D226" s="441">
        <f>+'PE-3'!AB280*100</f>
        <v>0</v>
      </c>
      <c r="E226" s="441">
        <f>+'PE-3'!AC280*100</f>
        <v>0</v>
      </c>
      <c r="F226" s="441">
        <f>+'PE-3'!AD280*100</f>
        <v>0</v>
      </c>
      <c r="G226" s="441">
        <f>+'PE-3'!AE280*100</f>
        <v>0</v>
      </c>
      <c r="H226" s="441">
        <f>+'PE-3'!AF280*100</f>
        <v>0</v>
      </c>
      <c r="I226" s="441">
        <f>+'PE-3'!AG280*100</f>
        <v>0</v>
      </c>
      <c r="J226" s="441">
        <f>+'PE-3'!AH280*100</f>
        <v>0</v>
      </c>
      <c r="K226" s="441">
        <f>+'PE-3'!AI280*100</f>
        <v>0</v>
      </c>
      <c r="L226" s="441">
        <f>+'PE-3'!AJ280*100</f>
        <v>0</v>
      </c>
      <c r="M226" s="441">
        <f>+'PE-3'!AK280*100</f>
        <v>0</v>
      </c>
      <c r="N226" s="441">
        <f>+'PE-3'!AL280*100</f>
        <v>0</v>
      </c>
      <c r="O226" s="441">
        <f>+'PE-3'!AM280*100</f>
        <v>0</v>
      </c>
      <c r="P226" s="441">
        <f>+'PE-3'!AN280*100</f>
        <v>0</v>
      </c>
      <c r="Q226" s="441">
        <f>+'PE-3'!AO280*100</f>
        <v>0</v>
      </c>
      <c r="R226" s="441">
        <f>+'PE-3'!AP280*100</f>
        <v>0</v>
      </c>
      <c r="S226" s="441">
        <f>+'PE-3'!AQ280*100</f>
        <v>0</v>
      </c>
      <c r="T226" s="441">
        <f>+'PE-3'!AR280*100</f>
        <v>0</v>
      </c>
      <c r="U226" s="441">
        <f>+'PE-3'!AS280*100</f>
        <v>0</v>
      </c>
      <c r="V226" s="441">
        <f>+'PE-3'!AT280*100</f>
        <v>0</v>
      </c>
      <c r="W226" s="441">
        <f>+'PE-3'!AU280*100</f>
        <v>0</v>
      </c>
      <c r="X226" s="441">
        <f>+'PE-3'!AV280*100</f>
        <v>0</v>
      </c>
      <c r="Y226" s="441">
        <f>+'PE-3'!AW280*100</f>
        <v>0</v>
      </c>
      <c r="Z226" s="441">
        <f>+'PE-3'!AX280*100</f>
        <v>0</v>
      </c>
      <c r="AA226" s="441">
        <f>+'PE-3'!AY280*100</f>
        <v>0</v>
      </c>
      <c r="AB226" s="441">
        <f>+'PE-3'!AZ280*100</f>
        <v>0</v>
      </c>
      <c r="AC226" s="441">
        <f>+'PE-3'!BA280*100</f>
        <v>0</v>
      </c>
      <c r="AD226" s="441">
        <f>+'PE-3'!BB280*100</f>
        <v>0</v>
      </c>
      <c r="AE226" s="441">
        <f>+'PE-3'!BC280*100</f>
        <v>0</v>
      </c>
      <c r="AF226" s="441">
        <f>+'PE-3'!BD280*100</f>
        <v>0</v>
      </c>
      <c r="AG226" s="441">
        <f>+'PE-3'!BE280*100</f>
        <v>0</v>
      </c>
      <c r="AH226" s="441">
        <f>+'PE-3'!BF280*100</f>
        <v>0</v>
      </c>
      <c r="AI226" s="441">
        <f>+'PE-3'!BG280*100</f>
        <v>0</v>
      </c>
      <c r="AJ226" s="441">
        <f>+'PE-3'!BH280*100</f>
        <v>0</v>
      </c>
      <c r="AK226" s="441">
        <f>+'PE-3'!BI280*100</f>
        <v>0</v>
      </c>
      <c r="AL226" s="441">
        <f>+'PE-3'!BJ280*100</f>
        <v>0</v>
      </c>
      <c r="AM226" s="441">
        <f>+'PE-3'!BK280*100</f>
        <v>0</v>
      </c>
      <c r="AN226" s="441">
        <f>+'PE-3'!BL280*100</f>
        <v>0</v>
      </c>
      <c r="AO226" s="441">
        <f>+'PE-3'!BM280*100</f>
        <v>0</v>
      </c>
      <c r="AP226" s="441">
        <f>+'PE-3'!BN280*100</f>
        <v>0</v>
      </c>
      <c r="AQ226" s="441">
        <f>+'PE-3'!BO280*100</f>
        <v>0</v>
      </c>
      <c r="AR226" s="441">
        <f>+'PE-3'!BP280*100</f>
        <v>0</v>
      </c>
      <c r="AS226" s="441">
        <f>+'PE-3'!BQ280*100</f>
        <v>0</v>
      </c>
      <c r="AT226" s="441">
        <f>+'PE-3'!BR280*100</f>
        <v>0</v>
      </c>
      <c r="AU226" s="441">
        <f>+'PE-3'!BS280*100</f>
        <v>0</v>
      </c>
      <c r="AV226" s="441">
        <f>+'PE-3'!BT280*100</f>
        <v>0</v>
      </c>
      <c r="AW226" s="441">
        <f>+'PE-3'!BU280*100</f>
        <v>0</v>
      </c>
      <c r="AX226" s="441">
        <f>+'PE-3'!BV280*100</f>
        <v>0</v>
      </c>
      <c r="AY226" s="441">
        <f>+'PE-3'!BW280*100</f>
        <v>0</v>
      </c>
      <c r="AZ226" s="441">
        <f>+'PE-3'!BX280*100</f>
        <v>0</v>
      </c>
      <c r="BA226" s="441">
        <f>+'PE-3'!BY280*100</f>
        <v>0</v>
      </c>
      <c r="BB226" s="441">
        <f>+'PE-3'!BZ280*100</f>
        <v>0</v>
      </c>
      <c r="BC226" s="441">
        <f>+'PE-3'!CA280*100</f>
        <v>0</v>
      </c>
      <c r="BD226" s="441">
        <f>+'PE-3'!CB280*100</f>
        <v>0</v>
      </c>
      <c r="BE226" s="441">
        <f>+'PE-3'!CC280*100</f>
        <v>0</v>
      </c>
      <c r="BF226" s="441">
        <f>+'PE-3'!CD280*100</f>
        <v>0</v>
      </c>
      <c r="BG226" s="441">
        <f>+'PE-3'!CE280*100</f>
        <v>0</v>
      </c>
      <c r="BH226" s="441">
        <f>+'PE-3'!CF280*100</f>
        <v>0</v>
      </c>
      <c r="BI226" s="441">
        <f>+'PE-3'!CG280*100</f>
        <v>0</v>
      </c>
      <c r="BJ226" s="441">
        <f>+'PE-3'!CH280*100</f>
        <v>0</v>
      </c>
      <c r="BK226" s="441">
        <f>+'PE-3'!CI280*100</f>
        <v>0</v>
      </c>
    </row>
    <row r="227" spans="1:63">
      <c r="A227" s="423" t="str">
        <f>'R-sgp'!A227</f>
        <v/>
      </c>
      <c r="B227" s="423" t="str">
        <f>+'R-sgp'!B227</f>
        <v/>
      </c>
      <c r="C227" s="431" t="str">
        <f>+'R-sgp'!C227</f>
        <v/>
      </c>
      <c r="D227" s="441">
        <f>+'PE-3'!AB281*100</f>
        <v>0</v>
      </c>
      <c r="E227" s="441">
        <f>+'PE-3'!AC281*100</f>
        <v>0</v>
      </c>
      <c r="F227" s="441">
        <f>+'PE-3'!AD281*100</f>
        <v>0</v>
      </c>
      <c r="G227" s="441">
        <f>+'PE-3'!AE281*100</f>
        <v>0</v>
      </c>
      <c r="H227" s="441">
        <f>+'PE-3'!AF281*100</f>
        <v>0</v>
      </c>
      <c r="I227" s="441">
        <f>+'PE-3'!AG281*100</f>
        <v>0</v>
      </c>
      <c r="J227" s="441">
        <f>+'PE-3'!AH281*100</f>
        <v>0</v>
      </c>
      <c r="K227" s="441">
        <f>+'PE-3'!AI281*100</f>
        <v>0</v>
      </c>
      <c r="L227" s="441">
        <f>+'PE-3'!AJ281*100</f>
        <v>0</v>
      </c>
      <c r="M227" s="441">
        <f>+'PE-3'!AK281*100</f>
        <v>0</v>
      </c>
      <c r="N227" s="441">
        <f>+'PE-3'!AL281*100</f>
        <v>0</v>
      </c>
      <c r="O227" s="441">
        <f>+'PE-3'!AM281*100</f>
        <v>0</v>
      </c>
      <c r="P227" s="441">
        <f>+'PE-3'!AN281*100</f>
        <v>0</v>
      </c>
      <c r="Q227" s="441">
        <f>+'PE-3'!AO281*100</f>
        <v>0</v>
      </c>
      <c r="R227" s="441">
        <f>+'PE-3'!AP281*100</f>
        <v>0</v>
      </c>
      <c r="S227" s="441">
        <f>+'PE-3'!AQ281*100</f>
        <v>0</v>
      </c>
      <c r="T227" s="441">
        <f>+'PE-3'!AR281*100</f>
        <v>0</v>
      </c>
      <c r="U227" s="441">
        <f>+'PE-3'!AS281*100</f>
        <v>0</v>
      </c>
      <c r="V227" s="441">
        <f>+'PE-3'!AT281*100</f>
        <v>0</v>
      </c>
      <c r="W227" s="441">
        <f>+'PE-3'!AU281*100</f>
        <v>0</v>
      </c>
      <c r="X227" s="441">
        <f>+'PE-3'!AV281*100</f>
        <v>0</v>
      </c>
      <c r="Y227" s="441">
        <f>+'PE-3'!AW281*100</f>
        <v>0</v>
      </c>
      <c r="Z227" s="441">
        <f>+'PE-3'!AX281*100</f>
        <v>0</v>
      </c>
      <c r="AA227" s="441">
        <f>+'PE-3'!AY281*100</f>
        <v>0</v>
      </c>
      <c r="AB227" s="441">
        <f>+'PE-3'!AZ281*100</f>
        <v>0</v>
      </c>
      <c r="AC227" s="441">
        <f>+'PE-3'!BA281*100</f>
        <v>0</v>
      </c>
      <c r="AD227" s="441">
        <f>+'PE-3'!BB281*100</f>
        <v>0</v>
      </c>
      <c r="AE227" s="441">
        <f>+'PE-3'!BC281*100</f>
        <v>0</v>
      </c>
      <c r="AF227" s="441">
        <f>+'PE-3'!BD281*100</f>
        <v>0</v>
      </c>
      <c r="AG227" s="441">
        <f>+'PE-3'!BE281*100</f>
        <v>0</v>
      </c>
      <c r="AH227" s="441">
        <f>+'PE-3'!BF281*100</f>
        <v>0</v>
      </c>
      <c r="AI227" s="441">
        <f>+'PE-3'!BG281*100</f>
        <v>0</v>
      </c>
      <c r="AJ227" s="441">
        <f>+'PE-3'!BH281*100</f>
        <v>0</v>
      </c>
      <c r="AK227" s="441">
        <f>+'PE-3'!BI281*100</f>
        <v>0</v>
      </c>
      <c r="AL227" s="441">
        <f>+'PE-3'!BJ281*100</f>
        <v>0</v>
      </c>
      <c r="AM227" s="441">
        <f>+'PE-3'!BK281*100</f>
        <v>0</v>
      </c>
      <c r="AN227" s="441">
        <f>+'PE-3'!BL281*100</f>
        <v>0</v>
      </c>
      <c r="AO227" s="441">
        <f>+'PE-3'!BM281*100</f>
        <v>0</v>
      </c>
      <c r="AP227" s="441">
        <f>+'PE-3'!BN281*100</f>
        <v>0</v>
      </c>
      <c r="AQ227" s="441">
        <f>+'PE-3'!BO281*100</f>
        <v>0</v>
      </c>
      <c r="AR227" s="441">
        <f>+'PE-3'!BP281*100</f>
        <v>0</v>
      </c>
      <c r="AS227" s="441">
        <f>+'PE-3'!BQ281*100</f>
        <v>0</v>
      </c>
      <c r="AT227" s="441">
        <f>+'PE-3'!BR281*100</f>
        <v>0</v>
      </c>
      <c r="AU227" s="441">
        <f>+'PE-3'!BS281*100</f>
        <v>0</v>
      </c>
      <c r="AV227" s="441">
        <f>+'PE-3'!BT281*100</f>
        <v>0</v>
      </c>
      <c r="AW227" s="441">
        <f>+'PE-3'!BU281*100</f>
        <v>0</v>
      </c>
      <c r="AX227" s="441">
        <f>+'PE-3'!BV281*100</f>
        <v>0</v>
      </c>
      <c r="AY227" s="441">
        <f>+'PE-3'!BW281*100</f>
        <v>0</v>
      </c>
      <c r="AZ227" s="441">
        <f>+'PE-3'!BX281*100</f>
        <v>0</v>
      </c>
      <c r="BA227" s="441">
        <f>+'PE-3'!BY281*100</f>
        <v>0</v>
      </c>
      <c r="BB227" s="441">
        <f>+'PE-3'!BZ281*100</f>
        <v>0</v>
      </c>
      <c r="BC227" s="441">
        <f>+'PE-3'!CA281*100</f>
        <v>0</v>
      </c>
      <c r="BD227" s="441">
        <f>+'PE-3'!CB281*100</f>
        <v>0</v>
      </c>
      <c r="BE227" s="441">
        <f>+'PE-3'!CC281*100</f>
        <v>0</v>
      </c>
      <c r="BF227" s="441">
        <f>+'PE-3'!CD281*100</f>
        <v>0</v>
      </c>
      <c r="BG227" s="441">
        <f>+'PE-3'!CE281*100</f>
        <v>0</v>
      </c>
      <c r="BH227" s="441">
        <f>+'PE-3'!CF281*100</f>
        <v>0</v>
      </c>
      <c r="BI227" s="441">
        <f>+'PE-3'!CG281*100</f>
        <v>0</v>
      </c>
      <c r="BJ227" s="441">
        <f>+'PE-3'!CH281*100</f>
        <v>0</v>
      </c>
      <c r="BK227" s="441">
        <f>+'PE-3'!CI281*100</f>
        <v>0</v>
      </c>
    </row>
    <row r="228" spans="1:63">
      <c r="A228" s="423" t="str">
        <f>'R-sgp'!A228</f>
        <v/>
      </c>
      <c r="B228" s="423" t="str">
        <f>+'R-sgp'!B228</f>
        <v/>
      </c>
      <c r="C228" s="431" t="str">
        <f>+'R-sgp'!C228</f>
        <v/>
      </c>
      <c r="D228" s="441">
        <f>+'PE-3'!AB282*100</f>
        <v>0</v>
      </c>
      <c r="E228" s="441">
        <f>+'PE-3'!AC282*100</f>
        <v>0</v>
      </c>
      <c r="F228" s="441">
        <f>+'PE-3'!AD282*100</f>
        <v>0</v>
      </c>
      <c r="G228" s="441">
        <f>+'PE-3'!AE282*100</f>
        <v>0</v>
      </c>
      <c r="H228" s="441">
        <f>+'PE-3'!AF282*100</f>
        <v>0</v>
      </c>
      <c r="I228" s="441">
        <f>+'PE-3'!AG282*100</f>
        <v>0</v>
      </c>
      <c r="J228" s="441">
        <f>+'PE-3'!AH282*100</f>
        <v>0</v>
      </c>
      <c r="K228" s="441">
        <f>+'PE-3'!AI282*100</f>
        <v>0</v>
      </c>
      <c r="L228" s="441">
        <f>+'PE-3'!AJ282*100</f>
        <v>0</v>
      </c>
      <c r="M228" s="441">
        <f>+'PE-3'!AK282*100</f>
        <v>0</v>
      </c>
      <c r="N228" s="441">
        <f>+'PE-3'!AL282*100</f>
        <v>0</v>
      </c>
      <c r="O228" s="441">
        <f>+'PE-3'!AM282*100</f>
        <v>0</v>
      </c>
      <c r="P228" s="441">
        <f>+'PE-3'!AN282*100</f>
        <v>0</v>
      </c>
      <c r="Q228" s="441">
        <f>+'PE-3'!AO282*100</f>
        <v>0</v>
      </c>
      <c r="R228" s="441">
        <f>+'PE-3'!AP282*100</f>
        <v>0</v>
      </c>
      <c r="S228" s="441">
        <f>+'PE-3'!AQ282*100</f>
        <v>0</v>
      </c>
      <c r="T228" s="441">
        <f>+'PE-3'!AR282*100</f>
        <v>0</v>
      </c>
      <c r="U228" s="441">
        <f>+'PE-3'!AS282*100</f>
        <v>0</v>
      </c>
      <c r="V228" s="441">
        <f>+'PE-3'!AT282*100</f>
        <v>0</v>
      </c>
      <c r="W228" s="441">
        <f>+'PE-3'!AU282*100</f>
        <v>0</v>
      </c>
      <c r="X228" s="441">
        <f>+'PE-3'!AV282*100</f>
        <v>0</v>
      </c>
      <c r="Y228" s="441">
        <f>+'PE-3'!AW282*100</f>
        <v>0</v>
      </c>
      <c r="Z228" s="441">
        <f>+'PE-3'!AX282*100</f>
        <v>0</v>
      </c>
      <c r="AA228" s="441">
        <f>+'PE-3'!AY282*100</f>
        <v>0</v>
      </c>
      <c r="AB228" s="441">
        <f>+'PE-3'!AZ282*100</f>
        <v>0</v>
      </c>
      <c r="AC228" s="441">
        <f>+'PE-3'!BA282*100</f>
        <v>0</v>
      </c>
      <c r="AD228" s="441">
        <f>+'PE-3'!BB282*100</f>
        <v>0</v>
      </c>
      <c r="AE228" s="441">
        <f>+'PE-3'!BC282*100</f>
        <v>0</v>
      </c>
      <c r="AF228" s="441">
        <f>+'PE-3'!BD282*100</f>
        <v>0</v>
      </c>
      <c r="AG228" s="441">
        <f>+'PE-3'!BE282*100</f>
        <v>0</v>
      </c>
      <c r="AH228" s="441">
        <f>+'PE-3'!BF282*100</f>
        <v>0</v>
      </c>
      <c r="AI228" s="441">
        <f>+'PE-3'!BG282*100</f>
        <v>0</v>
      </c>
      <c r="AJ228" s="441">
        <f>+'PE-3'!BH282*100</f>
        <v>0</v>
      </c>
      <c r="AK228" s="441">
        <f>+'PE-3'!BI282*100</f>
        <v>0</v>
      </c>
      <c r="AL228" s="441">
        <f>+'PE-3'!BJ282*100</f>
        <v>0</v>
      </c>
      <c r="AM228" s="441">
        <f>+'PE-3'!BK282*100</f>
        <v>0</v>
      </c>
      <c r="AN228" s="441">
        <f>+'PE-3'!BL282*100</f>
        <v>0</v>
      </c>
      <c r="AO228" s="441">
        <f>+'PE-3'!BM282*100</f>
        <v>0</v>
      </c>
      <c r="AP228" s="441">
        <f>+'PE-3'!BN282*100</f>
        <v>0</v>
      </c>
      <c r="AQ228" s="441">
        <f>+'PE-3'!BO282*100</f>
        <v>0</v>
      </c>
      <c r="AR228" s="441">
        <f>+'PE-3'!BP282*100</f>
        <v>0</v>
      </c>
      <c r="AS228" s="441">
        <f>+'PE-3'!BQ282*100</f>
        <v>0</v>
      </c>
      <c r="AT228" s="441">
        <f>+'PE-3'!BR282*100</f>
        <v>0</v>
      </c>
      <c r="AU228" s="441">
        <f>+'PE-3'!BS282*100</f>
        <v>0</v>
      </c>
      <c r="AV228" s="441">
        <f>+'PE-3'!BT282*100</f>
        <v>0</v>
      </c>
      <c r="AW228" s="441">
        <f>+'PE-3'!BU282*100</f>
        <v>0</v>
      </c>
      <c r="AX228" s="441">
        <f>+'PE-3'!BV282*100</f>
        <v>0</v>
      </c>
      <c r="AY228" s="441">
        <f>+'PE-3'!BW282*100</f>
        <v>0</v>
      </c>
      <c r="AZ228" s="441">
        <f>+'PE-3'!BX282*100</f>
        <v>0</v>
      </c>
      <c r="BA228" s="441">
        <f>+'PE-3'!BY282*100</f>
        <v>0</v>
      </c>
      <c r="BB228" s="441">
        <f>+'PE-3'!BZ282*100</f>
        <v>0</v>
      </c>
      <c r="BC228" s="441">
        <f>+'PE-3'!CA282*100</f>
        <v>0</v>
      </c>
      <c r="BD228" s="441">
        <f>+'PE-3'!CB282*100</f>
        <v>0</v>
      </c>
      <c r="BE228" s="441">
        <f>+'PE-3'!CC282*100</f>
        <v>0</v>
      </c>
      <c r="BF228" s="441">
        <f>+'PE-3'!CD282*100</f>
        <v>0</v>
      </c>
      <c r="BG228" s="441">
        <f>+'PE-3'!CE282*100</f>
        <v>0</v>
      </c>
      <c r="BH228" s="441">
        <f>+'PE-3'!CF282*100</f>
        <v>0</v>
      </c>
      <c r="BI228" s="441">
        <f>+'PE-3'!CG282*100</f>
        <v>0</v>
      </c>
      <c r="BJ228" s="441">
        <f>+'PE-3'!CH282*100</f>
        <v>0</v>
      </c>
      <c r="BK228" s="441">
        <f>+'PE-3'!CI282*100</f>
        <v>0</v>
      </c>
    </row>
    <row r="229" spans="1:63">
      <c r="A229" s="423" t="str">
        <f>'R-sgp'!A229</f>
        <v/>
      </c>
      <c r="B229" s="423" t="str">
        <f>+'R-sgp'!B229</f>
        <v/>
      </c>
      <c r="C229" s="431" t="str">
        <f>+'R-sgp'!C229</f>
        <v/>
      </c>
      <c r="D229" s="441">
        <f>+'PE-3'!AB283*100</f>
        <v>0</v>
      </c>
      <c r="E229" s="441">
        <f>+'PE-3'!AC283*100</f>
        <v>0</v>
      </c>
      <c r="F229" s="441">
        <f>+'PE-3'!AD283*100</f>
        <v>0</v>
      </c>
      <c r="G229" s="441">
        <f>+'PE-3'!AE283*100</f>
        <v>0</v>
      </c>
      <c r="H229" s="441">
        <f>+'PE-3'!AF283*100</f>
        <v>0</v>
      </c>
      <c r="I229" s="441">
        <f>+'PE-3'!AG283*100</f>
        <v>0</v>
      </c>
      <c r="J229" s="441">
        <f>+'PE-3'!AH283*100</f>
        <v>0</v>
      </c>
      <c r="K229" s="441">
        <f>+'PE-3'!AI283*100</f>
        <v>0</v>
      </c>
      <c r="L229" s="441">
        <f>+'PE-3'!AJ283*100</f>
        <v>0</v>
      </c>
      <c r="M229" s="441">
        <f>+'PE-3'!AK283*100</f>
        <v>0</v>
      </c>
      <c r="N229" s="441">
        <f>+'PE-3'!AL283*100</f>
        <v>0</v>
      </c>
      <c r="O229" s="441">
        <f>+'PE-3'!AM283*100</f>
        <v>0</v>
      </c>
      <c r="P229" s="441">
        <f>+'PE-3'!AN283*100</f>
        <v>0</v>
      </c>
      <c r="Q229" s="441">
        <f>+'PE-3'!AO283*100</f>
        <v>0</v>
      </c>
      <c r="R229" s="441">
        <f>+'PE-3'!AP283*100</f>
        <v>0</v>
      </c>
      <c r="S229" s="441">
        <f>+'PE-3'!AQ283*100</f>
        <v>0</v>
      </c>
      <c r="T229" s="441">
        <f>+'PE-3'!AR283*100</f>
        <v>0</v>
      </c>
      <c r="U229" s="441">
        <f>+'PE-3'!AS283*100</f>
        <v>0</v>
      </c>
      <c r="V229" s="441">
        <f>+'PE-3'!AT283*100</f>
        <v>0</v>
      </c>
      <c r="W229" s="441">
        <f>+'PE-3'!AU283*100</f>
        <v>0</v>
      </c>
      <c r="X229" s="441">
        <f>+'PE-3'!AV283*100</f>
        <v>0</v>
      </c>
      <c r="Y229" s="441">
        <f>+'PE-3'!AW283*100</f>
        <v>0</v>
      </c>
      <c r="Z229" s="441">
        <f>+'PE-3'!AX283*100</f>
        <v>0</v>
      </c>
      <c r="AA229" s="441">
        <f>+'PE-3'!AY283*100</f>
        <v>0</v>
      </c>
      <c r="AB229" s="441">
        <f>+'PE-3'!AZ283*100</f>
        <v>0</v>
      </c>
      <c r="AC229" s="441">
        <f>+'PE-3'!BA283*100</f>
        <v>0</v>
      </c>
      <c r="AD229" s="441">
        <f>+'PE-3'!BB283*100</f>
        <v>0</v>
      </c>
      <c r="AE229" s="441">
        <f>+'PE-3'!BC283*100</f>
        <v>0</v>
      </c>
      <c r="AF229" s="441">
        <f>+'PE-3'!BD283*100</f>
        <v>0</v>
      </c>
      <c r="AG229" s="441">
        <f>+'PE-3'!BE283*100</f>
        <v>0</v>
      </c>
      <c r="AH229" s="441">
        <f>+'PE-3'!BF283*100</f>
        <v>0</v>
      </c>
      <c r="AI229" s="441">
        <f>+'PE-3'!BG283*100</f>
        <v>0</v>
      </c>
      <c r="AJ229" s="441">
        <f>+'PE-3'!BH283*100</f>
        <v>0</v>
      </c>
      <c r="AK229" s="441">
        <f>+'PE-3'!BI283*100</f>
        <v>0</v>
      </c>
      <c r="AL229" s="441">
        <f>+'PE-3'!BJ283*100</f>
        <v>0</v>
      </c>
      <c r="AM229" s="441">
        <f>+'PE-3'!BK283*100</f>
        <v>0</v>
      </c>
      <c r="AN229" s="441">
        <f>+'PE-3'!BL283*100</f>
        <v>0</v>
      </c>
      <c r="AO229" s="441">
        <f>+'PE-3'!BM283*100</f>
        <v>0</v>
      </c>
      <c r="AP229" s="441">
        <f>+'PE-3'!BN283*100</f>
        <v>0</v>
      </c>
      <c r="AQ229" s="441">
        <f>+'PE-3'!BO283*100</f>
        <v>0</v>
      </c>
      <c r="AR229" s="441">
        <f>+'PE-3'!BP283*100</f>
        <v>0</v>
      </c>
      <c r="AS229" s="441">
        <f>+'PE-3'!BQ283*100</f>
        <v>0</v>
      </c>
      <c r="AT229" s="441">
        <f>+'PE-3'!BR283*100</f>
        <v>0</v>
      </c>
      <c r="AU229" s="441">
        <f>+'PE-3'!BS283*100</f>
        <v>0</v>
      </c>
      <c r="AV229" s="441">
        <f>+'PE-3'!BT283*100</f>
        <v>0</v>
      </c>
      <c r="AW229" s="441">
        <f>+'PE-3'!BU283*100</f>
        <v>0</v>
      </c>
      <c r="AX229" s="441">
        <f>+'PE-3'!BV283*100</f>
        <v>0</v>
      </c>
      <c r="AY229" s="441">
        <f>+'PE-3'!BW283*100</f>
        <v>0</v>
      </c>
      <c r="AZ229" s="441">
        <f>+'PE-3'!BX283*100</f>
        <v>0</v>
      </c>
      <c r="BA229" s="441">
        <f>+'PE-3'!BY283*100</f>
        <v>0</v>
      </c>
      <c r="BB229" s="441">
        <f>+'PE-3'!BZ283*100</f>
        <v>0</v>
      </c>
      <c r="BC229" s="441">
        <f>+'PE-3'!CA283*100</f>
        <v>0</v>
      </c>
      <c r="BD229" s="441">
        <f>+'PE-3'!CB283*100</f>
        <v>0</v>
      </c>
      <c r="BE229" s="441">
        <f>+'PE-3'!CC283*100</f>
        <v>0</v>
      </c>
      <c r="BF229" s="441">
        <f>+'PE-3'!CD283*100</f>
        <v>0</v>
      </c>
      <c r="BG229" s="441">
        <f>+'PE-3'!CE283*100</f>
        <v>0</v>
      </c>
      <c r="BH229" s="441">
        <f>+'PE-3'!CF283*100</f>
        <v>0</v>
      </c>
      <c r="BI229" s="441">
        <f>+'PE-3'!CG283*100</f>
        <v>0</v>
      </c>
      <c r="BJ229" s="441">
        <f>+'PE-3'!CH283*100</f>
        <v>0</v>
      </c>
      <c r="BK229" s="441">
        <f>+'PE-3'!CI283*100</f>
        <v>0</v>
      </c>
    </row>
    <row r="230" spans="1:63">
      <c r="A230" s="423" t="str">
        <f>'R-sgp'!A230</f>
        <v/>
      </c>
      <c r="B230" s="423" t="str">
        <f>+'R-sgp'!B230</f>
        <v/>
      </c>
      <c r="C230" s="431" t="str">
        <f>+'R-sgp'!C230</f>
        <v/>
      </c>
      <c r="D230" s="441">
        <f>+'PE-3'!AB284*100</f>
        <v>0</v>
      </c>
      <c r="E230" s="441">
        <f>+'PE-3'!AC284*100</f>
        <v>0</v>
      </c>
      <c r="F230" s="441">
        <f>+'PE-3'!AD284*100</f>
        <v>0</v>
      </c>
      <c r="G230" s="441">
        <f>+'PE-3'!AE284*100</f>
        <v>0</v>
      </c>
      <c r="H230" s="441">
        <f>+'PE-3'!AF284*100</f>
        <v>0</v>
      </c>
      <c r="I230" s="441">
        <f>+'PE-3'!AG284*100</f>
        <v>0</v>
      </c>
      <c r="J230" s="441">
        <f>+'PE-3'!AH284*100</f>
        <v>0</v>
      </c>
      <c r="K230" s="441">
        <f>+'PE-3'!AI284*100</f>
        <v>0</v>
      </c>
      <c r="L230" s="441">
        <f>+'PE-3'!AJ284*100</f>
        <v>0</v>
      </c>
      <c r="M230" s="441">
        <f>+'PE-3'!AK284*100</f>
        <v>0</v>
      </c>
      <c r="N230" s="441">
        <f>+'PE-3'!AL284*100</f>
        <v>0</v>
      </c>
      <c r="O230" s="441">
        <f>+'PE-3'!AM284*100</f>
        <v>0</v>
      </c>
      <c r="P230" s="441">
        <f>+'PE-3'!AN284*100</f>
        <v>0</v>
      </c>
      <c r="Q230" s="441">
        <f>+'PE-3'!AO284*100</f>
        <v>0</v>
      </c>
      <c r="R230" s="441">
        <f>+'PE-3'!AP284*100</f>
        <v>0</v>
      </c>
      <c r="S230" s="441">
        <f>+'PE-3'!AQ284*100</f>
        <v>0</v>
      </c>
      <c r="T230" s="441">
        <f>+'PE-3'!AR284*100</f>
        <v>0</v>
      </c>
      <c r="U230" s="441">
        <f>+'PE-3'!AS284*100</f>
        <v>0</v>
      </c>
      <c r="V230" s="441">
        <f>+'PE-3'!AT284*100</f>
        <v>0</v>
      </c>
      <c r="W230" s="441">
        <f>+'PE-3'!AU284*100</f>
        <v>0</v>
      </c>
      <c r="X230" s="441">
        <f>+'PE-3'!AV284*100</f>
        <v>0</v>
      </c>
      <c r="Y230" s="441">
        <f>+'PE-3'!AW284*100</f>
        <v>0</v>
      </c>
      <c r="Z230" s="441">
        <f>+'PE-3'!AX284*100</f>
        <v>0</v>
      </c>
      <c r="AA230" s="441">
        <f>+'PE-3'!AY284*100</f>
        <v>0</v>
      </c>
      <c r="AB230" s="441">
        <f>+'PE-3'!AZ284*100</f>
        <v>0</v>
      </c>
      <c r="AC230" s="441">
        <f>+'PE-3'!BA284*100</f>
        <v>0</v>
      </c>
      <c r="AD230" s="441">
        <f>+'PE-3'!BB284*100</f>
        <v>0</v>
      </c>
      <c r="AE230" s="441">
        <f>+'PE-3'!BC284*100</f>
        <v>0</v>
      </c>
      <c r="AF230" s="441">
        <f>+'PE-3'!BD284*100</f>
        <v>0</v>
      </c>
      <c r="AG230" s="441">
        <f>+'PE-3'!BE284*100</f>
        <v>0</v>
      </c>
      <c r="AH230" s="441">
        <f>+'PE-3'!BF284*100</f>
        <v>0</v>
      </c>
      <c r="AI230" s="441">
        <f>+'PE-3'!BG284*100</f>
        <v>0</v>
      </c>
      <c r="AJ230" s="441">
        <f>+'PE-3'!BH284*100</f>
        <v>0</v>
      </c>
      <c r="AK230" s="441">
        <f>+'PE-3'!BI284*100</f>
        <v>0</v>
      </c>
      <c r="AL230" s="441">
        <f>+'PE-3'!BJ284*100</f>
        <v>0</v>
      </c>
      <c r="AM230" s="441">
        <f>+'PE-3'!BK284*100</f>
        <v>0</v>
      </c>
      <c r="AN230" s="441">
        <f>+'PE-3'!BL284*100</f>
        <v>0</v>
      </c>
      <c r="AO230" s="441">
        <f>+'PE-3'!BM284*100</f>
        <v>0</v>
      </c>
      <c r="AP230" s="441">
        <f>+'PE-3'!BN284*100</f>
        <v>0</v>
      </c>
      <c r="AQ230" s="441">
        <f>+'PE-3'!BO284*100</f>
        <v>0</v>
      </c>
      <c r="AR230" s="441">
        <f>+'PE-3'!BP284*100</f>
        <v>0</v>
      </c>
      <c r="AS230" s="441">
        <f>+'PE-3'!BQ284*100</f>
        <v>0</v>
      </c>
      <c r="AT230" s="441">
        <f>+'PE-3'!BR284*100</f>
        <v>0</v>
      </c>
      <c r="AU230" s="441">
        <f>+'PE-3'!BS284*100</f>
        <v>0</v>
      </c>
      <c r="AV230" s="441">
        <f>+'PE-3'!BT284*100</f>
        <v>0</v>
      </c>
      <c r="AW230" s="441">
        <f>+'PE-3'!BU284*100</f>
        <v>0</v>
      </c>
      <c r="AX230" s="441">
        <f>+'PE-3'!BV284*100</f>
        <v>0</v>
      </c>
      <c r="AY230" s="441">
        <f>+'PE-3'!BW284*100</f>
        <v>0</v>
      </c>
      <c r="AZ230" s="441">
        <f>+'PE-3'!BX284*100</f>
        <v>0</v>
      </c>
      <c r="BA230" s="441">
        <f>+'PE-3'!BY284*100</f>
        <v>0</v>
      </c>
      <c r="BB230" s="441">
        <f>+'PE-3'!BZ284*100</f>
        <v>0</v>
      </c>
      <c r="BC230" s="441">
        <f>+'PE-3'!CA284*100</f>
        <v>0</v>
      </c>
      <c r="BD230" s="441">
        <f>+'PE-3'!CB284*100</f>
        <v>0</v>
      </c>
      <c r="BE230" s="441">
        <f>+'PE-3'!CC284*100</f>
        <v>0</v>
      </c>
      <c r="BF230" s="441">
        <f>+'PE-3'!CD284*100</f>
        <v>0</v>
      </c>
      <c r="BG230" s="441">
        <f>+'PE-3'!CE284*100</f>
        <v>0</v>
      </c>
      <c r="BH230" s="441">
        <f>+'PE-3'!CF284*100</f>
        <v>0</v>
      </c>
      <c r="BI230" s="441">
        <f>+'PE-3'!CG284*100</f>
        <v>0</v>
      </c>
      <c r="BJ230" s="441">
        <f>+'PE-3'!CH284*100</f>
        <v>0</v>
      </c>
      <c r="BK230" s="441">
        <f>+'PE-3'!CI284*100</f>
        <v>0</v>
      </c>
    </row>
    <row r="231" spans="1:63">
      <c r="A231" s="423" t="str">
        <f>'R-sgp'!A231</f>
        <v/>
      </c>
      <c r="B231" s="423" t="str">
        <f>+'R-sgp'!B231</f>
        <v/>
      </c>
      <c r="C231" s="431" t="str">
        <f>+'R-sgp'!C231</f>
        <v/>
      </c>
      <c r="D231" s="441">
        <f>+'PE-3'!AB285*100</f>
        <v>0</v>
      </c>
      <c r="E231" s="441">
        <f>+'PE-3'!AC285*100</f>
        <v>0</v>
      </c>
      <c r="F231" s="441">
        <f>+'PE-3'!AD285*100</f>
        <v>0</v>
      </c>
      <c r="G231" s="441">
        <f>+'PE-3'!AE285*100</f>
        <v>0</v>
      </c>
      <c r="H231" s="441">
        <f>+'PE-3'!AF285*100</f>
        <v>0</v>
      </c>
      <c r="I231" s="441">
        <f>+'PE-3'!AG285*100</f>
        <v>0</v>
      </c>
      <c r="J231" s="441">
        <f>+'PE-3'!AH285*100</f>
        <v>0</v>
      </c>
      <c r="K231" s="441">
        <f>+'PE-3'!AI285*100</f>
        <v>0</v>
      </c>
      <c r="L231" s="441">
        <f>+'PE-3'!AJ285*100</f>
        <v>0</v>
      </c>
      <c r="M231" s="441">
        <f>+'PE-3'!AK285*100</f>
        <v>0</v>
      </c>
      <c r="N231" s="441">
        <f>+'PE-3'!AL285*100</f>
        <v>0</v>
      </c>
      <c r="O231" s="441">
        <f>+'PE-3'!AM285*100</f>
        <v>0</v>
      </c>
      <c r="P231" s="441">
        <f>+'PE-3'!AN285*100</f>
        <v>0</v>
      </c>
      <c r="Q231" s="441">
        <f>+'PE-3'!AO285*100</f>
        <v>0</v>
      </c>
      <c r="R231" s="441">
        <f>+'PE-3'!AP285*100</f>
        <v>0</v>
      </c>
      <c r="S231" s="441">
        <f>+'PE-3'!AQ285*100</f>
        <v>0</v>
      </c>
      <c r="T231" s="441">
        <f>+'PE-3'!AR285*100</f>
        <v>0</v>
      </c>
      <c r="U231" s="441">
        <f>+'PE-3'!AS285*100</f>
        <v>0</v>
      </c>
      <c r="V231" s="441">
        <f>+'PE-3'!AT285*100</f>
        <v>0</v>
      </c>
      <c r="W231" s="441">
        <f>+'PE-3'!AU285*100</f>
        <v>0</v>
      </c>
      <c r="X231" s="441">
        <f>+'PE-3'!AV285*100</f>
        <v>0</v>
      </c>
      <c r="Y231" s="441">
        <f>+'PE-3'!AW285*100</f>
        <v>0</v>
      </c>
      <c r="Z231" s="441">
        <f>+'PE-3'!AX285*100</f>
        <v>0</v>
      </c>
      <c r="AA231" s="441">
        <f>+'PE-3'!AY285*100</f>
        <v>0</v>
      </c>
      <c r="AB231" s="441">
        <f>+'PE-3'!AZ285*100</f>
        <v>0</v>
      </c>
      <c r="AC231" s="441">
        <f>+'PE-3'!BA285*100</f>
        <v>0</v>
      </c>
      <c r="AD231" s="441">
        <f>+'PE-3'!BB285*100</f>
        <v>0</v>
      </c>
      <c r="AE231" s="441">
        <f>+'PE-3'!BC285*100</f>
        <v>0</v>
      </c>
      <c r="AF231" s="441">
        <f>+'PE-3'!BD285*100</f>
        <v>0</v>
      </c>
      <c r="AG231" s="441">
        <f>+'PE-3'!BE285*100</f>
        <v>0</v>
      </c>
      <c r="AH231" s="441">
        <f>+'PE-3'!BF285*100</f>
        <v>0</v>
      </c>
      <c r="AI231" s="441">
        <f>+'PE-3'!BG285*100</f>
        <v>0</v>
      </c>
      <c r="AJ231" s="441">
        <f>+'PE-3'!BH285*100</f>
        <v>0</v>
      </c>
      <c r="AK231" s="441">
        <f>+'PE-3'!BI285*100</f>
        <v>0</v>
      </c>
      <c r="AL231" s="441">
        <f>+'PE-3'!BJ285*100</f>
        <v>0</v>
      </c>
      <c r="AM231" s="441">
        <f>+'PE-3'!BK285*100</f>
        <v>0</v>
      </c>
      <c r="AN231" s="441">
        <f>+'PE-3'!BL285*100</f>
        <v>0</v>
      </c>
      <c r="AO231" s="441">
        <f>+'PE-3'!BM285*100</f>
        <v>0</v>
      </c>
      <c r="AP231" s="441">
        <f>+'PE-3'!BN285*100</f>
        <v>0</v>
      </c>
      <c r="AQ231" s="441">
        <f>+'PE-3'!BO285*100</f>
        <v>0</v>
      </c>
      <c r="AR231" s="441">
        <f>+'PE-3'!BP285*100</f>
        <v>0</v>
      </c>
      <c r="AS231" s="441">
        <f>+'PE-3'!BQ285*100</f>
        <v>0</v>
      </c>
      <c r="AT231" s="441">
        <f>+'PE-3'!BR285*100</f>
        <v>0</v>
      </c>
      <c r="AU231" s="441">
        <f>+'PE-3'!BS285*100</f>
        <v>0</v>
      </c>
      <c r="AV231" s="441">
        <f>+'PE-3'!BT285*100</f>
        <v>0</v>
      </c>
      <c r="AW231" s="441">
        <f>+'PE-3'!BU285*100</f>
        <v>0</v>
      </c>
      <c r="AX231" s="441">
        <f>+'PE-3'!BV285*100</f>
        <v>0</v>
      </c>
      <c r="AY231" s="441">
        <f>+'PE-3'!BW285*100</f>
        <v>0</v>
      </c>
      <c r="AZ231" s="441">
        <f>+'PE-3'!BX285*100</f>
        <v>0</v>
      </c>
      <c r="BA231" s="441">
        <f>+'PE-3'!BY285*100</f>
        <v>0</v>
      </c>
      <c r="BB231" s="441">
        <f>+'PE-3'!BZ285*100</f>
        <v>0</v>
      </c>
      <c r="BC231" s="441">
        <f>+'PE-3'!CA285*100</f>
        <v>0</v>
      </c>
      <c r="BD231" s="441">
        <f>+'PE-3'!CB285*100</f>
        <v>0</v>
      </c>
      <c r="BE231" s="441">
        <f>+'PE-3'!CC285*100</f>
        <v>0</v>
      </c>
      <c r="BF231" s="441">
        <f>+'PE-3'!CD285*100</f>
        <v>0</v>
      </c>
      <c r="BG231" s="441">
        <f>+'PE-3'!CE285*100</f>
        <v>0</v>
      </c>
      <c r="BH231" s="441">
        <f>+'PE-3'!CF285*100</f>
        <v>0</v>
      </c>
      <c r="BI231" s="441">
        <f>+'PE-3'!CG285*100</f>
        <v>0</v>
      </c>
      <c r="BJ231" s="441">
        <f>+'PE-3'!CH285*100</f>
        <v>0</v>
      </c>
      <c r="BK231" s="441">
        <f>+'PE-3'!CI285*100</f>
        <v>0</v>
      </c>
    </row>
    <row r="232" spans="1:63">
      <c r="A232" s="423" t="str">
        <f>'R-sgp'!A232</f>
        <v/>
      </c>
      <c r="B232" s="423" t="str">
        <f>+'R-sgp'!B232</f>
        <v/>
      </c>
      <c r="C232" s="431" t="str">
        <f>+'R-sgp'!C232</f>
        <v/>
      </c>
      <c r="D232" s="441">
        <f>+'PE-3'!AB286*100</f>
        <v>0</v>
      </c>
      <c r="E232" s="441">
        <f>+'PE-3'!AC286*100</f>
        <v>0</v>
      </c>
      <c r="F232" s="441">
        <f>+'PE-3'!AD286*100</f>
        <v>0</v>
      </c>
      <c r="G232" s="441">
        <f>+'PE-3'!AE286*100</f>
        <v>0</v>
      </c>
      <c r="H232" s="441">
        <f>+'PE-3'!AF286*100</f>
        <v>0</v>
      </c>
      <c r="I232" s="441">
        <f>+'PE-3'!AG286*100</f>
        <v>0</v>
      </c>
      <c r="J232" s="441">
        <f>+'PE-3'!AH286*100</f>
        <v>0</v>
      </c>
      <c r="K232" s="441">
        <f>+'PE-3'!AI286*100</f>
        <v>0</v>
      </c>
      <c r="L232" s="441">
        <f>+'PE-3'!AJ286*100</f>
        <v>0</v>
      </c>
      <c r="M232" s="441">
        <f>+'PE-3'!AK286*100</f>
        <v>0</v>
      </c>
      <c r="N232" s="441">
        <f>+'PE-3'!AL286*100</f>
        <v>0</v>
      </c>
      <c r="O232" s="441">
        <f>+'PE-3'!AM286*100</f>
        <v>0</v>
      </c>
      <c r="P232" s="441">
        <f>+'PE-3'!AN286*100</f>
        <v>0</v>
      </c>
      <c r="Q232" s="441">
        <f>+'PE-3'!AO286*100</f>
        <v>0</v>
      </c>
      <c r="R232" s="441">
        <f>+'PE-3'!AP286*100</f>
        <v>0</v>
      </c>
      <c r="S232" s="441">
        <f>+'PE-3'!AQ286*100</f>
        <v>0</v>
      </c>
      <c r="T232" s="441">
        <f>+'PE-3'!AR286*100</f>
        <v>0</v>
      </c>
      <c r="U232" s="441">
        <f>+'PE-3'!AS286*100</f>
        <v>0</v>
      </c>
      <c r="V232" s="441">
        <f>+'PE-3'!AT286*100</f>
        <v>0</v>
      </c>
      <c r="W232" s="441">
        <f>+'PE-3'!AU286*100</f>
        <v>0</v>
      </c>
      <c r="X232" s="441">
        <f>+'PE-3'!AV286*100</f>
        <v>0</v>
      </c>
      <c r="Y232" s="441">
        <f>+'PE-3'!AW286*100</f>
        <v>0</v>
      </c>
      <c r="Z232" s="441">
        <f>+'PE-3'!AX286*100</f>
        <v>0</v>
      </c>
      <c r="AA232" s="441">
        <f>+'PE-3'!AY286*100</f>
        <v>0</v>
      </c>
      <c r="AB232" s="441">
        <f>+'PE-3'!AZ286*100</f>
        <v>0</v>
      </c>
      <c r="AC232" s="441">
        <f>+'PE-3'!BA286*100</f>
        <v>0</v>
      </c>
      <c r="AD232" s="441">
        <f>+'PE-3'!BB286*100</f>
        <v>0</v>
      </c>
      <c r="AE232" s="441">
        <f>+'PE-3'!BC286*100</f>
        <v>0</v>
      </c>
      <c r="AF232" s="441">
        <f>+'PE-3'!BD286*100</f>
        <v>0</v>
      </c>
      <c r="AG232" s="441">
        <f>+'PE-3'!BE286*100</f>
        <v>0</v>
      </c>
      <c r="AH232" s="441">
        <f>+'PE-3'!BF286*100</f>
        <v>0</v>
      </c>
      <c r="AI232" s="441">
        <f>+'PE-3'!BG286*100</f>
        <v>0</v>
      </c>
      <c r="AJ232" s="441">
        <f>+'PE-3'!BH286*100</f>
        <v>0</v>
      </c>
      <c r="AK232" s="441">
        <f>+'PE-3'!BI286*100</f>
        <v>0</v>
      </c>
      <c r="AL232" s="441">
        <f>+'PE-3'!BJ286*100</f>
        <v>0</v>
      </c>
      <c r="AM232" s="441">
        <f>+'PE-3'!BK286*100</f>
        <v>0</v>
      </c>
      <c r="AN232" s="441">
        <f>+'PE-3'!BL286*100</f>
        <v>0</v>
      </c>
      <c r="AO232" s="441">
        <f>+'PE-3'!BM286*100</f>
        <v>0</v>
      </c>
      <c r="AP232" s="441">
        <f>+'PE-3'!BN286*100</f>
        <v>0</v>
      </c>
      <c r="AQ232" s="441">
        <f>+'PE-3'!BO286*100</f>
        <v>0</v>
      </c>
      <c r="AR232" s="441">
        <f>+'PE-3'!BP286*100</f>
        <v>0</v>
      </c>
      <c r="AS232" s="441">
        <f>+'PE-3'!BQ286*100</f>
        <v>0</v>
      </c>
      <c r="AT232" s="441">
        <f>+'PE-3'!BR286*100</f>
        <v>0</v>
      </c>
      <c r="AU232" s="441">
        <f>+'PE-3'!BS286*100</f>
        <v>0</v>
      </c>
      <c r="AV232" s="441">
        <f>+'PE-3'!BT286*100</f>
        <v>0</v>
      </c>
      <c r="AW232" s="441">
        <f>+'PE-3'!BU286*100</f>
        <v>0</v>
      </c>
      <c r="AX232" s="441">
        <f>+'PE-3'!BV286*100</f>
        <v>0</v>
      </c>
      <c r="AY232" s="441">
        <f>+'PE-3'!BW286*100</f>
        <v>0</v>
      </c>
      <c r="AZ232" s="441">
        <f>+'PE-3'!BX286*100</f>
        <v>0</v>
      </c>
      <c r="BA232" s="441">
        <f>+'PE-3'!BY286*100</f>
        <v>0</v>
      </c>
      <c r="BB232" s="441">
        <f>+'PE-3'!BZ286*100</f>
        <v>0</v>
      </c>
      <c r="BC232" s="441">
        <f>+'PE-3'!CA286*100</f>
        <v>0</v>
      </c>
      <c r="BD232" s="441">
        <f>+'PE-3'!CB286*100</f>
        <v>0</v>
      </c>
      <c r="BE232" s="441">
        <f>+'PE-3'!CC286*100</f>
        <v>0</v>
      </c>
      <c r="BF232" s="441">
        <f>+'PE-3'!CD286*100</f>
        <v>0</v>
      </c>
      <c r="BG232" s="441">
        <f>+'PE-3'!CE286*100</f>
        <v>0</v>
      </c>
      <c r="BH232" s="441">
        <f>+'PE-3'!CF286*100</f>
        <v>0</v>
      </c>
      <c r="BI232" s="441">
        <f>+'PE-3'!CG286*100</f>
        <v>0</v>
      </c>
      <c r="BJ232" s="441">
        <f>+'PE-3'!CH286*100</f>
        <v>0</v>
      </c>
      <c r="BK232" s="441">
        <f>+'PE-3'!CI286*100</f>
        <v>0</v>
      </c>
    </row>
    <row r="233" spans="1:63">
      <c r="A233" s="423" t="str">
        <f>'R-sgp'!A233</f>
        <v/>
      </c>
      <c r="B233" s="423" t="str">
        <f>+'R-sgp'!B233</f>
        <v/>
      </c>
      <c r="C233" s="431" t="str">
        <f>+'R-sgp'!C233</f>
        <v/>
      </c>
      <c r="D233" s="441">
        <f>+'PE-3'!AB287*100</f>
        <v>0</v>
      </c>
      <c r="E233" s="441">
        <f>+'PE-3'!AC287*100</f>
        <v>0</v>
      </c>
      <c r="F233" s="441">
        <f>+'PE-3'!AD287*100</f>
        <v>0</v>
      </c>
      <c r="G233" s="441">
        <f>+'PE-3'!AE287*100</f>
        <v>0</v>
      </c>
      <c r="H233" s="441">
        <f>+'PE-3'!AF287*100</f>
        <v>0</v>
      </c>
      <c r="I233" s="441">
        <f>+'PE-3'!AG287*100</f>
        <v>0</v>
      </c>
      <c r="J233" s="441">
        <f>+'PE-3'!AH287*100</f>
        <v>0</v>
      </c>
      <c r="K233" s="441">
        <f>+'PE-3'!AI287*100</f>
        <v>0</v>
      </c>
      <c r="L233" s="441">
        <f>+'PE-3'!AJ287*100</f>
        <v>0</v>
      </c>
      <c r="M233" s="441">
        <f>+'PE-3'!AK287*100</f>
        <v>0</v>
      </c>
      <c r="N233" s="441">
        <f>+'PE-3'!AL287*100</f>
        <v>0</v>
      </c>
      <c r="O233" s="441">
        <f>+'PE-3'!AM287*100</f>
        <v>0</v>
      </c>
      <c r="P233" s="441">
        <f>+'PE-3'!AN287*100</f>
        <v>0</v>
      </c>
      <c r="Q233" s="441">
        <f>+'PE-3'!AO287*100</f>
        <v>0</v>
      </c>
      <c r="R233" s="441">
        <f>+'PE-3'!AP287*100</f>
        <v>0</v>
      </c>
      <c r="S233" s="441">
        <f>+'PE-3'!AQ287*100</f>
        <v>0</v>
      </c>
      <c r="T233" s="441">
        <f>+'PE-3'!AR287*100</f>
        <v>0</v>
      </c>
      <c r="U233" s="441">
        <f>+'PE-3'!AS287*100</f>
        <v>0</v>
      </c>
      <c r="V233" s="441">
        <f>+'PE-3'!AT287*100</f>
        <v>0</v>
      </c>
      <c r="W233" s="441">
        <f>+'PE-3'!AU287*100</f>
        <v>0</v>
      </c>
      <c r="X233" s="441">
        <f>+'PE-3'!AV287*100</f>
        <v>0</v>
      </c>
      <c r="Y233" s="441">
        <f>+'PE-3'!AW287*100</f>
        <v>0</v>
      </c>
      <c r="Z233" s="441">
        <f>+'PE-3'!AX287*100</f>
        <v>0</v>
      </c>
      <c r="AA233" s="441">
        <f>+'PE-3'!AY287*100</f>
        <v>0</v>
      </c>
      <c r="AB233" s="441">
        <f>+'PE-3'!AZ287*100</f>
        <v>0</v>
      </c>
      <c r="AC233" s="441">
        <f>+'PE-3'!BA287*100</f>
        <v>0</v>
      </c>
      <c r="AD233" s="441">
        <f>+'PE-3'!BB287*100</f>
        <v>0</v>
      </c>
      <c r="AE233" s="441">
        <f>+'PE-3'!BC287*100</f>
        <v>0</v>
      </c>
      <c r="AF233" s="441">
        <f>+'PE-3'!BD287*100</f>
        <v>0</v>
      </c>
      <c r="AG233" s="441">
        <f>+'PE-3'!BE287*100</f>
        <v>0</v>
      </c>
      <c r="AH233" s="441">
        <f>+'PE-3'!BF287*100</f>
        <v>0</v>
      </c>
      <c r="AI233" s="441">
        <f>+'PE-3'!BG287*100</f>
        <v>0</v>
      </c>
      <c r="AJ233" s="441">
        <f>+'PE-3'!BH287*100</f>
        <v>0</v>
      </c>
      <c r="AK233" s="441">
        <f>+'PE-3'!BI287*100</f>
        <v>0</v>
      </c>
      <c r="AL233" s="441">
        <f>+'PE-3'!BJ287*100</f>
        <v>0</v>
      </c>
      <c r="AM233" s="441">
        <f>+'PE-3'!BK287*100</f>
        <v>0</v>
      </c>
      <c r="AN233" s="441">
        <f>+'PE-3'!BL287*100</f>
        <v>0</v>
      </c>
      <c r="AO233" s="441">
        <f>+'PE-3'!BM287*100</f>
        <v>0</v>
      </c>
      <c r="AP233" s="441">
        <f>+'PE-3'!BN287*100</f>
        <v>0</v>
      </c>
      <c r="AQ233" s="441">
        <f>+'PE-3'!BO287*100</f>
        <v>0</v>
      </c>
      <c r="AR233" s="441">
        <f>+'PE-3'!BP287*100</f>
        <v>0</v>
      </c>
      <c r="AS233" s="441">
        <f>+'PE-3'!BQ287*100</f>
        <v>0</v>
      </c>
      <c r="AT233" s="441">
        <f>+'PE-3'!BR287*100</f>
        <v>0</v>
      </c>
      <c r="AU233" s="441">
        <f>+'PE-3'!BS287*100</f>
        <v>0</v>
      </c>
      <c r="AV233" s="441">
        <f>+'PE-3'!BT287*100</f>
        <v>0</v>
      </c>
      <c r="AW233" s="441">
        <f>+'PE-3'!BU287*100</f>
        <v>0</v>
      </c>
      <c r="AX233" s="441">
        <f>+'PE-3'!BV287*100</f>
        <v>0</v>
      </c>
      <c r="AY233" s="441">
        <f>+'PE-3'!BW287*100</f>
        <v>0</v>
      </c>
      <c r="AZ233" s="441">
        <f>+'PE-3'!BX287*100</f>
        <v>0</v>
      </c>
      <c r="BA233" s="441">
        <f>+'PE-3'!BY287*100</f>
        <v>0</v>
      </c>
      <c r="BB233" s="441">
        <f>+'PE-3'!BZ287*100</f>
        <v>0</v>
      </c>
      <c r="BC233" s="441">
        <f>+'PE-3'!CA287*100</f>
        <v>0</v>
      </c>
      <c r="BD233" s="441">
        <f>+'PE-3'!CB287*100</f>
        <v>0</v>
      </c>
      <c r="BE233" s="441">
        <f>+'PE-3'!CC287*100</f>
        <v>0</v>
      </c>
      <c r="BF233" s="441">
        <f>+'PE-3'!CD287*100</f>
        <v>0</v>
      </c>
      <c r="BG233" s="441">
        <f>+'PE-3'!CE287*100</f>
        <v>0</v>
      </c>
      <c r="BH233" s="441">
        <f>+'PE-3'!CF287*100</f>
        <v>0</v>
      </c>
      <c r="BI233" s="441">
        <f>+'PE-3'!CG287*100</f>
        <v>0</v>
      </c>
      <c r="BJ233" s="441">
        <f>+'PE-3'!CH287*100</f>
        <v>0</v>
      </c>
      <c r="BK233" s="441">
        <f>+'PE-3'!CI287*100</f>
        <v>0</v>
      </c>
    </row>
    <row r="234" spans="1:63">
      <c r="A234" s="423" t="str">
        <f>'R-sgp'!A234</f>
        <v/>
      </c>
      <c r="B234" s="423" t="str">
        <f>+'R-sgp'!B234</f>
        <v/>
      </c>
      <c r="C234" s="431" t="str">
        <f>+'R-sgp'!C234</f>
        <v/>
      </c>
      <c r="D234" s="441">
        <f>+'PE-3'!AB288*100</f>
        <v>0</v>
      </c>
      <c r="E234" s="441">
        <f>+'PE-3'!AC288*100</f>
        <v>0</v>
      </c>
      <c r="F234" s="441">
        <f>+'PE-3'!AD288*100</f>
        <v>0</v>
      </c>
      <c r="G234" s="441">
        <f>+'PE-3'!AE288*100</f>
        <v>0</v>
      </c>
      <c r="H234" s="441">
        <f>+'PE-3'!AF288*100</f>
        <v>0</v>
      </c>
      <c r="I234" s="441">
        <f>+'PE-3'!AG288*100</f>
        <v>0</v>
      </c>
      <c r="J234" s="441">
        <f>+'PE-3'!AH288*100</f>
        <v>0</v>
      </c>
      <c r="K234" s="441">
        <f>+'PE-3'!AI288*100</f>
        <v>0</v>
      </c>
      <c r="L234" s="441">
        <f>+'PE-3'!AJ288*100</f>
        <v>0</v>
      </c>
      <c r="M234" s="441">
        <f>+'PE-3'!AK288*100</f>
        <v>0</v>
      </c>
      <c r="N234" s="441">
        <f>+'PE-3'!AL288*100</f>
        <v>0</v>
      </c>
      <c r="O234" s="441">
        <f>+'PE-3'!AM288*100</f>
        <v>0</v>
      </c>
      <c r="P234" s="441">
        <f>+'PE-3'!AN288*100</f>
        <v>0</v>
      </c>
      <c r="Q234" s="441">
        <f>+'PE-3'!AO288*100</f>
        <v>0</v>
      </c>
      <c r="R234" s="441">
        <f>+'PE-3'!AP288*100</f>
        <v>0</v>
      </c>
      <c r="S234" s="441">
        <f>+'PE-3'!AQ288*100</f>
        <v>0</v>
      </c>
      <c r="T234" s="441">
        <f>+'PE-3'!AR288*100</f>
        <v>0</v>
      </c>
      <c r="U234" s="441">
        <f>+'PE-3'!AS288*100</f>
        <v>0</v>
      </c>
      <c r="V234" s="441">
        <f>+'PE-3'!AT288*100</f>
        <v>0</v>
      </c>
      <c r="W234" s="441">
        <f>+'PE-3'!AU288*100</f>
        <v>0</v>
      </c>
      <c r="X234" s="441">
        <f>+'PE-3'!AV288*100</f>
        <v>0</v>
      </c>
      <c r="Y234" s="441">
        <f>+'PE-3'!AW288*100</f>
        <v>0</v>
      </c>
      <c r="Z234" s="441">
        <f>+'PE-3'!AX288*100</f>
        <v>0</v>
      </c>
      <c r="AA234" s="441">
        <f>+'PE-3'!AY288*100</f>
        <v>0</v>
      </c>
      <c r="AB234" s="441">
        <f>+'PE-3'!AZ288*100</f>
        <v>0</v>
      </c>
      <c r="AC234" s="441">
        <f>+'PE-3'!BA288*100</f>
        <v>0</v>
      </c>
      <c r="AD234" s="441">
        <f>+'PE-3'!BB288*100</f>
        <v>0</v>
      </c>
      <c r="AE234" s="441">
        <f>+'PE-3'!BC288*100</f>
        <v>0</v>
      </c>
      <c r="AF234" s="441">
        <f>+'PE-3'!BD288*100</f>
        <v>0</v>
      </c>
      <c r="AG234" s="441">
        <f>+'PE-3'!BE288*100</f>
        <v>0</v>
      </c>
      <c r="AH234" s="441">
        <f>+'PE-3'!BF288*100</f>
        <v>0</v>
      </c>
      <c r="AI234" s="441">
        <f>+'PE-3'!BG288*100</f>
        <v>0</v>
      </c>
      <c r="AJ234" s="441">
        <f>+'PE-3'!BH288*100</f>
        <v>0</v>
      </c>
      <c r="AK234" s="441">
        <f>+'PE-3'!BI288*100</f>
        <v>0</v>
      </c>
      <c r="AL234" s="441">
        <f>+'PE-3'!BJ288*100</f>
        <v>0</v>
      </c>
      <c r="AM234" s="441">
        <f>+'PE-3'!BK288*100</f>
        <v>0</v>
      </c>
      <c r="AN234" s="441">
        <f>+'PE-3'!BL288*100</f>
        <v>0</v>
      </c>
      <c r="AO234" s="441">
        <f>+'PE-3'!BM288*100</f>
        <v>0</v>
      </c>
      <c r="AP234" s="441">
        <f>+'PE-3'!BN288*100</f>
        <v>0</v>
      </c>
      <c r="AQ234" s="441">
        <f>+'PE-3'!BO288*100</f>
        <v>0</v>
      </c>
      <c r="AR234" s="441">
        <f>+'PE-3'!BP288*100</f>
        <v>0</v>
      </c>
      <c r="AS234" s="441">
        <f>+'PE-3'!BQ288*100</f>
        <v>0</v>
      </c>
      <c r="AT234" s="441">
        <f>+'PE-3'!BR288*100</f>
        <v>0</v>
      </c>
      <c r="AU234" s="441">
        <f>+'PE-3'!BS288*100</f>
        <v>0</v>
      </c>
      <c r="AV234" s="441">
        <f>+'PE-3'!BT288*100</f>
        <v>0</v>
      </c>
      <c r="AW234" s="441">
        <f>+'PE-3'!BU288*100</f>
        <v>0</v>
      </c>
      <c r="AX234" s="441">
        <f>+'PE-3'!BV288*100</f>
        <v>0</v>
      </c>
      <c r="AY234" s="441">
        <f>+'PE-3'!BW288*100</f>
        <v>0</v>
      </c>
      <c r="AZ234" s="441">
        <f>+'PE-3'!BX288*100</f>
        <v>0</v>
      </c>
      <c r="BA234" s="441">
        <f>+'PE-3'!BY288*100</f>
        <v>0</v>
      </c>
      <c r="BB234" s="441">
        <f>+'PE-3'!BZ288*100</f>
        <v>0</v>
      </c>
      <c r="BC234" s="441">
        <f>+'PE-3'!CA288*100</f>
        <v>0</v>
      </c>
      <c r="BD234" s="441">
        <f>+'PE-3'!CB288*100</f>
        <v>0</v>
      </c>
      <c r="BE234" s="441">
        <f>+'PE-3'!CC288*100</f>
        <v>0</v>
      </c>
      <c r="BF234" s="441">
        <f>+'PE-3'!CD288*100</f>
        <v>0</v>
      </c>
      <c r="BG234" s="441">
        <f>+'PE-3'!CE288*100</f>
        <v>0</v>
      </c>
      <c r="BH234" s="441">
        <f>+'PE-3'!CF288*100</f>
        <v>0</v>
      </c>
      <c r="BI234" s="441">
        <f>+'PE-3'!CG288*100</f>
        <v>0</v>
      </c>
      <c r="BJ234" s="441">
        <f>+'PE-3'!CH288*100</f>
        <v>0</v>
      </c>
      <c r="BK234" s="441">
        <f>+'PE-3'!CI288*100</f>
        <v>0</v>
      </c>
    </row>
    <row r="235" spans="1:63">
      <c r="A235" s="423" t="str">
        <f>'R-sgp'!A235</f>
        <v/>
      </c>
      <c r="B235" s="423" t="str">
        <f>+'R-sgp'!B235</f>
        <v/>
      </c>
      <c r="C235" s="431" t="str">
        <f>+'R-sgp'!C235</f>
        <v/>
      </c>
      <c r="D235" s="441">
        <f>+'PE-3'!AB289*100</f>
        <v>0</v>
      </c>
      <c r="E235" s="441">
        <f>+'PE-3'!AC289*100</f>
        <v>0</v>
      </c>
      <c r="F235" s="441">
        <f>+'PE-3'!AD289*100</f>
        <v>0</v>
      </c>
      <c r="G235" s="441">
        <f>+'PE-3'!AE289*100</f>
        <v>0</v>
      </c>
      <c r="H235" s="441">
        <f>+'PE-3'!AF289*100</f>
        <v>0</v>
      </c>
      <c r="I235" s="441">
        <f>+'PE-3'!AG289*100</f>
        <v>0</v>
      </c>
      <c r="J235" s="441">
        <f>+'PE-3'!AH289*100</f>
        <v>0</v>
      </c>
      <c r="K235" s="441">
        <f>+'PE-3'!AI289*100</f>
        <v>0</v>
      </c>
      <c r="L235" s="441">
        <f>+'PE-3'!AJ289*100</f>
        <v>0</v>
      </c>
      <c r="M235" s="441">
        <f>+'PE-3'!AK289*100</f>
        <v>0</v>
      </c>
      <c r="N235" s="441">
        <f>+'PE-3'!AL289*100</f>
        <v>0</v>
      </c>
      <c r="O235" s="441">
        <f>+'PE-3'!AM289*100</f>
        <v>0</v>
      </c>
      <c r="P235" s="441">
        <f>+'PE-3'!AN289*100</f>
        <v>0</v>
      </c>
      <c r="Q235" s="441">
        <f>+'PE-3'!AO289*100</f>
        <v>0</v>
      </c>
      <c r="R235" s="441">
        <f>+'PE-3'!AP289*100</f>
        <v>0</v>
      </c>
      <c r="S235" s="441">
        <f>+'PE-3'!AQ289*100</f>
        <v>0</v>
      </c>
      <c r="T235" s="441">
        <f>+'PE-3'!AR289*100</f>
        <v>0</v>
      </c>
      <c r="U235" s="441">
        <f>+'PE-3'!AS289*100</f>
        <v>0</v>
      </c>
      <c r="V235" s="441">
        <f>+'PE-3'!AT289*100</f>
        <v>0</v>
      </c>
      <c r="W235" s="441">
        <f>+'PE-3'!AU289*100</f>
        <v>0</v>
      </c>
      <c r="X235" s="441">
        <f>+'PE-3'!AV289*100</f>
        <v>0</v>
      </c>
      <c r="Y235" s="441">
        <f>+'PE-3'!AW289*100</f>
        <v>0</v>
      </c>
      <c r="Z235" s="441">
        <f>+'PE-3'!AX289*100</f>
        <v>0</v>
      </c>
      <c r="AA235" s="441">
        <f>+'PE-3'!AY289*100</f>
        <v>0</v>
      </c>
      <c r="AB235" s="441">
        <f>+'PE-3'!AZ289*100</f>
        <v>0</v>
      </c>
      <c r="AC235" s="441">
        <f>+'PE-3'!BA289*100</f>
        <v>0</v>
      </c>
      <c r="AD235" s="441">
        <f>+'PE-3'!BB289*100</f>
        <v>0</v>
      </c>
      <c r="AE235" s="441">
        <f>+'PE-3'!BC289*100</f>
        <v>0</v>
      </c>
      <c r="AF235" s="441">
        <f>+'PE-3'!BD289*100</f>
        <v>0</v>
      </c>
      <c r="AG235" s="441">
        <f>+'PE-3'!BE289*100</f>
        <v>0</v>
      </c>
      <c r="AH235" s="441">
        <f>+'PE-3'!BF289*100</f>
        <v>0</v>
      </c>
      <c r="AI235" s="441">
        <f>+'PE-3'!BG289*100</f>
        <v>0</v>
      </c>
      <c r="AJ235" s="441">
        <f>+'PE-3'!BH289*100</f>
        <v>0</v>
      </c>
      <c r="AK235" s="441">
        <f>+'PE-3'!BI289*100</f>
        <v>0</v>
      </c>
      <c r="AL235" s="441">
        <f>+'PE-3'!BJ289*100</f>
        <v>0</v>
      </c>
      <c r="AM235" s="441">
        <f>+'PE-3'!BK289*100</f>
        <v>0</v>
      </c>
      <c r="AN235" s="441">
        <f>+'PE-3'!BL289*100</f>
        <v>0</v>
      </c>
      <c r="AO235" s="441">
        <f>+'PE-3'!BM289*100</f>
        <v>0</v>
      </c>
      <c r="AP235" s="441">
        <f>+'PE-3'!BN289*100</f>
        <v>0</v>
      </c>
      <c r="AQ235" s="441">
        <f>+'PE-3'!BO289*100</f>
        <v>0</v>
      </c>
      <c r="AR235" s="441">
        <f>+'PE-3'!BP289*100</f>
        <v>0</v>
      </c>
      <c r="AS235" s="441">
        <f>+'PE-3'!BQ289*100</f>
        <v>0</v>
      </c>
      <c r="AT235" s="441">
        <f>+'PE-3'!BR289*100</f>
        <v>0</v>
      </c>
      <c r="AU235" s="441">
        <f>+'PE-3'!BS289*100</f>
        <v>0</v>
      </c>
      <c r="AV235" s="441">
        <f>+'PE-3'!BT289*100</f>
        <v>0</v>
      </c>
      <c r="AW235" s="441">
        <f>+'PE-3'!BU289*100</f>
        <v>0</v>
      </c>
      <c r="AX235" s="441">
        <f>+'PE-3'!BV289*100</f>
        <v>0</v>
      </c>
      <c r="AY235" s="441">
        <f>+'PE-3'!BW289*100</f>
        <v>0</v>
      </c>
      <c r="AZ235" s="441">
        <f>+'PE-3'!BX289*100</f>
        <v>0</v>
      </c>
      <c r="BA235" s="441">
        <f>+'PE-3'!BY289*100</f>
        <v>0</v>
      </c>
      <c r="BB235" s="441">
        <f>+'PE-3'!BZ289*100</f>
        <v>0</v>
      </c>
      <c r="BC235" s="441">
        <f>+'PE-3'!CA289*100</f>
        <v>0</v>
      </c>
      <c r="BD235" s="441">
        <f>+'PE-3'!CB289*100</f>
        <v>0</v>
      </c>
      <c r="BE235" s="441">
        <f>+'PE-3'!CC289*100</f>
        <v>0</v>
      </c>
      <c r="BF235" s="441">
        <f>+'PE-3'!CD289*100</f>
        <v>0</v>
      </c>
      <c r="BG235" s="441">
        <f>+'PE-3'!CE289*100</f>
        <v>0</v>
      </c>
      <c r="BH235" s="441">
        <f>+'PE-3'!CF289*100</f>
        <v>0</v>
      </c>
      <c r="BI235" s="441">
        <f>+'PE-3'!CG289*100</f>
        <v>0</v>
      </c>
      <c r="BJ235" s="441">
        <f>+'PE-3'!CH289*100</f>
        <v>0</v>
      </c>
      <c r="BK235" s="441">
        <f>+'PE-3'!CI289*100</f>
        <v>0</v>
      </c>
    </row>
    <row r="236" spans="1:63">
      <c r="A236" s="423" t="str">
        <f>'R-sgp'!A236</f>
        <v/>
      </c>
      <c r="B236" s="423" t="str">
        <f>+'R-sgp'!B236</f>
        <v/>
      </c>
      <c r="C236" s="431" t="str">
        <f>+'R-sgp'!C236</f>
        <v/>
      </c>
      <c r="D236" s="441">
        <f>+'PE-3'!AB290*100</f>
        <v>0</v>
      </c>
      <c r="E236" s="441">
        <f>+'PE-3'!AC290*100</f>
        <v>0</v>
      </c>
      <c r="F236" s="441">
        <f>+'PE-3'!AD290*100</f>
        <v>0</v>
      </c>
      <c r="G236" s="441">
        <f>+'PE-3'!AE290*100</f>
        <v>0</v>
      </c>
      <c r="H236" s="441">
        <f>+'PE-3'!AF290*100</f>
        <v>0</v>
      </c>
      <c r="I236" s="441">
        <f>+'PE-3'!AG290*100</f>
        <v>0</v>
      </c>
      <c r="J236" s="441">
        <f>+'PE-3'!AH290*100</f>
        <v>0</v>
      </c>
      <c r="K236" s="441">
        <f>+'PE-3'!AI290*100</f>
        <v>0</v>
      </c>
      <c r="L236" s="441">
        <f>+'PE-3'!AJ290*100</f>
        <v>0</v>
      </c>
      <c r="M236" s="441">
        <f>+'PE-3'!AK290*100</f>
        <v>0</v>
      </c>
      <c r="N236" s="441">
        <f>+'PE-3'!AL290*100</f>
        <v>0</v>
      </c>
      <c r="O236" s="441">
        <f>+'PE-3'!AM290*100</f>
        <v>0</v>
      </c>
      <c r="P236" s="441">
        <f>+'PE-3'!AN290*100</f>
        <v>0</v>
      </c>
      <c r="Q236" s="441">
        <f>+'PE-3'!AO290*100</f>
        <v>0</v>
      </c>
      <c r="R236" s="441">
        <f>+'PE-3'!AP290*100</f>
        <v>0</v>
      </c>
      <c r="S236" s="441">
        <f>+'PE-3'!AQ290*100</f>
        <v>0</v>
      </c>
      <c r="T236" s="441">
        <f>+'PE-3'!AR290*100</f>
        <v>0</v>
      </c>
      <c r="U236" s="441">
        <f>+'PE-3'!AS290*100</f>
        <v>0</v>
      </c>
      <c r="V236" s="441">
        <f>+'PE-3'!AT290*100</f>
        <v>0</v>
      </c>
      <c r="W236" s="441">
        <f>+'PE-3'!AU290*100</f>
        <v>0</v>
      </c>
      <c r="X236" s="441">
        <f>+'PE-3'!AV290*100</f>
        <v>0</v>
      </c>
      <c r="Y236" s="441">
        <f>+'PE-3'!AW290*100</f>
        <v>0</v>
      </c>
      <c r="Z236" s="441">
        <f>+'PE-3'!AX290*100</f>
        <v>0</v>
      </c>
      <c r="AA236" s="441">
        <f>+'PE-3'!AY290*100</f>
        <v>0</v>
      </c>
      <c r="AB236" s="441">
        <f>+'PE-3'!AZ290*100</f>
        <v>0</v>
      </c>
      <c r="AC236" s="441">
        <f>+'PE-3'!BA290*100</f>
        <v>0</v>
      </c>
      <c r="AD236" s="441">
        <f>+'PE-3'!BB290*100</f>
        <v>0</v>
      </c>
      <c r="AE236" s="441">
        <f>+'PE-3'!BC290*100</f>
        <v>0</v>
      </c>
      <c r="AF236" s="441">
        <f>+'PE-3'!BD290*100</f>
        <v>0</v>
      </c>
      <c r="AG236" s="441">
        <f>+'PE-3'!BE290*100</f>
        <v>0</v>
      </c>
      <c r="AH236" s="441">
        <f>+'PE-3'!BF290*100</f>
        <v>0</v>
      </c>
      <c r="AI236" s="441">
        <f>+'PE-3'!BG290*100</f>
        <v>0</v>
      </c>
      <c r="AJ236" s="441">
        <f>+'PE-3'!BH290*100</f>
        <v>0</v>
      </c>
      <c r="AK236" s="441">
        <f>+'PE-3'!BI290*100</f>
        <v>0</v>
      </c>
      <c r="AL236" s="441">
        <f>+'PE-3'!BJ290*100</f>
        <v>0</v>
      </c>
      <c r="AM236" s="441">
        <f>+'PE-3'!BK290*100</f>
        <v>0</v>
      </c>
      <c r="AN236" s="441">
        <f>+'PE-3'!BL290*100</f>
        <v>0</v>
      </c>
      <c r="AO236" s="441">
        <f>+'PE-3'!BM290*100</f>
        <v>0</v>
      </c>
      <c r="AP236" s="441">
        <f>+'PE-3'!BN290*100</f>
        <v>0</v>
      </c>
      <c r="AQ236" s="441">
        <f>+'PE-3'!BO290*100</f>
        <v>0</v>
      </c>
      <c r="AR236" s="441">
        <f>+'PE-3'!BP290*100</f>
        <v>0</v>
      </c>
      <c r="AS236" s="441">
        <f>+'PE-3'!BQ290*100</f>
        <v>0</v>
      </c>
      <c r="AT236" s="441">
        <f>+'PE-3'!BR290*100</f>
        <v>0</v>
      </c>
      <c r="AU236" s="441">
        <f>+'PE-3'!BS290*100</f>
        <v>0</v>
      </c>
      <c r="AV236" s="441">
        <f>+'PE-3'!BT290*100</f>
        <v>0</v>
      </c>
      <c r="AW236" s="441">
        <f>+'PE-3'!BU290*100</f>
        <v>0</v>
      </c>
      <c r="AX236" s="441">
        <f>+'PE-3'!BV290*100</f>
        <v>0</v>
      </c>
      <c r="AY236" s="441">
        <f>+'PE-3'!BW290*100</f>
        <v>0</v>
      </c>
      <c r="AZ236" s="441">
        <f>+'PE-3'!BX290*100</f>
        <v>0</v>
      </c>
      <c r="BA236" s="441">
        <f>+'PE-3'!BY290*100</f>
        <v>0</v>
      </c>
      <c r="BB236" s="441">
        <f>+'PE-3'!BZ290*100</f>
        <v>0</v>
      </c>
      <c r="BC236" s="441">
        <f>+'PE-3'!CA290*100</f>
        <v>0</v>
      </c>
      <c r="BD236" s="441">
        <f>+'PE-3'!CB290*100</f>
        <v>0</v>
      </c>
      <c r="BE236" s="441">
        <f>+'PE-3'!CC290*100</f>
        <v>0</v>
      </c>
      <c r="BF236" s="441">
        <f>+'PE-3'!CD290*100</f>
        <v>0</v>
      </c>
      <c r="BG236" s="441">
        <f>+'PE-3'!CE290*100</f>
        <v>0</v>
      </c>
      <c r="BH236" s="441">
        <f>+'PE-3'!CF290*100</f>
        <v>0</v>
      </c>
      <c r="BI236" s="441">
        <f>+'PE-3'!CG290*100</f>
        <v>0</v>
      </c>
      <c r="BJ236" s="441">
        <f>+'PE-3'!CH290*100</f>
        <v>0</v>
      </c>
      <c r="BK236" s="441">
        <f>+'PE-3'!CI290*100</f>
        <v>0</v>
      </c>
    </row>
    <row r="237" spans="1:63">
      <c r="A237" s="423" t="str">
        <f>'R-sgp'!A237</f>
        <v/>
      </c>
      <c r="B237" s="423" t="str">
        <f>+'R-sgp'!B237</f>
        <v/>
      </c>
      <c r="C237" s="431" t="str">
        <f>+'R-sgp'!C237</f>
        <v/>
      </c>
      <c r="D237" s="441">
        <f>+'PE-3'!AB291*100</f>
        <v>0</v>
      </c>
      <c r="E237" s="441">
        <f>+'PE-3'!AC291*100</f>
        <v>0</v>
      </c>
      <c r="F237" s="441">
        <f>+'PE-3'!AD291*100</f>
        <v>0</v>
      </c>
      <c r="G237" s="441">
        <f>+'PE-3'!AE291*100</f>
        <v>0</v>
      </c>
      <c r="H237" s="441">
        <f>+'PE-3'!AF291*100</f>
        <v>0</v>
      </c>
      <c r="I237" s="441">
        <f>+'PE-3'!AG291*100</f>
        <v>0</v>
      </c>
      <c r="J237" s="441">
        <f>+'PE-3'!AH291*100</f>
        <v>0</v>
      </c>
      <c r="K237" s="441">
        <f>+'PE-3'!AI291*100</f>
        <v>0</v>
      </c>
      <c r="L237" s="441">
        <f>+'PE-3'!AJ291*100</f>
        <v>0</v>
      </c>
      <c r="M237" s="441">
        <f>+'PE-3'!AK291*100</f>
        <v>0</v>
      </c>
      <c r="N237" s="441">
        <f>+'PE-3'!AL291*100</f>
        <v>0</v>
      </c>
      <c r="O237" s="441">
        <f>+'PE-3'!AM291*100</f>
        <v>0</v>
      </c>
      <c r="P237" s="441">
        <f>+'PE-3'!AN291*100</f>
        <v>0</v>
      </c>
      <c r="Q237" s="441">
        <f>+'PE-3'!AO291*100</f>
        <v>0</v>
      </c>
      <c r="R237" s="441">
        <f>+'PE-3'!AP291*100</f>
        <v>0</v>
      </c>
      <c r="S237" s="441">
        <f>+'PE-3'!AQ291*100</f>
        <v>0</v>
      </c>
      <c r="T237" s="441">
        <f>+'PE-3'!AR291*100</f>
        <v>0</v>
      </c>
      <c r="U237" s="441">
        <f>+'PE-3'!AS291*100</f>
        <v>0</v>
      </c>
      <c r="V237" s="441">
        <f>+'PE-3'!AT291*100</f>
        <v>0</v>
      </c>
      <c r="W237" s="441">
        <f>+'PE-3'!AU291*100</f>
        <v>0</v>
      </c>
      <c r="X237" s="441">
        <f>+'PE-3'!AV291*100</f>
        <v>0</v>
      </c>
      <c r="Y237" s="441">
        <f>+'PE-3'!AW291*100</f>
        <v>0</v>
      </c>
      <c r="Z237" s="441">
        <f>+'PE-3'!AX291*100</f>
        <v>0</v>
      </c>
      <c r="AA237" s="441">
        <f>+'PE-3'!AY291*100</f>
        <v>0</v>
      </c>
      <c r="AB237" s="441">
        <f>+'PE-3'!AZ291*100</f>
        <v>0</v>
      </c>
      <c r="AC237" s="441">
        <f>+'PE-3'!BA291*100</f>
        <v>0</v>
      </c>
      <c r="AD237" s="441">
        <f>+'PE-3'!BB291*100</f>
        <v>0</v>
      </c>
      <c r="AE237" s="441">
        <f>+'PE-3'!BC291*100</f>
        <v>0</v>
      </c>
      <c r="AF237" s="441">
        <f>+'PE-3'!BD291*100</f>
        <v>0</v>
      </c>
      <c r="AG237" s="441">
        <f>+'PE-3'!BE291*100</f>
        <v>0</v>
      </c>
      <c r="AH237" s="441">
        <f>+'PE-3'!BF291*100</f>
        <v>0</v>
      </c>
      <c r="AI237" s="441">
        <f>+'PE-3'!BG291*100</f>
        <v>0</v>
      </c>
      <c r="AJ237" s="441">
        <f>+'PE-3'!BH291*100</f>
        <v>0</v>
      </c>
      <c r="AK237" s="441">
        <f>+'PE-3'!BI291*100</f>
        <v>0</v>
      </c>
      <c r="AL237" s="441">
        <f>+'PE-3'!BJ291*100</f>
        <v>0</v>
      </c>
      <c r="AM237" s="441">
        <f>+'PE-3'!BK291*100</f>
        <v>0</v>
      </c>
      <c r="AN237" s="441">
        <f>+'PE-3'!BL291*100</f>
        <v>0</v>
      </c>
      <c r="AO237" s="441">
        <f>+'PE-3'!BM291*100</f>
        <v>0</v>
      </c>
      <c r="AP237" s="441">
        <f>+'PE-3'!BN291*100</f>
        <v>0</v>
      </c>
      <c r="AQ237" s="441">
        <f>+'PE-3'!BO291*100</f>
        <v>0</v>
      </c>
      <c r="AR237" s="441">
        <f>+'PE-3'!BP291*100</f>
        <v>0</v>
      </c>
      <c r="AS237" s="441">
        <f>+'PE-3'!BQ291*100</f>
        <v>0</v>
      </c>
      <c r="AT237" s="441">
        <f>+'PE-3'!BR291*100</f>
        <v>0</v>
      </c>
      <c r="AU237" s="441">
        <f>+'PE-3'!BS291*100</f>
        <v>0</v>
      </c>
      <c r="AV237" s="441">
        <f>+'PE-3'!BT291*100</f>
        <v>0</v>
      </c>
      <c r="AW237" s="441">
        <f>+'PE-3'!BU291*100</f>
        <v>0</v>
      </c>
      <c r="AX237" s="441">
        <f>+'PE-3'!BV291*100</f>
        <v>0</v>
      </c>
      <c r="AY237" s="441">
        <f>+'PE-3'!BW291*100</f>
        <v>0</v>
      </c>
      <c r="AZ237" s="441">
        <f>+'PE-3'!BX291*100</f>
        <v>0</v>
      </c>
      <c r="BA237" s="441">
        <f>+'PE-3'!BY291*100</f>
        <v>0</v>
      </c>
      <c r="BB237" s="441">
        <f>+'PE-3'!BZ291*100</f>
        <v>0</v>
      </c>
      <c r="BC237" s="441">
        <f>+'PE-3'!CA291*100</f>
        <v>0</v>
      </c>
      <c r="BD237" s="441">
        <f>+'PE-3'!CB291*100</f>
        <v>0</v>
      </c>
      <c r="BE237" s="441">
        <f>+'PE-3'!CC291*100</f>
        <v>0</v>
      </c>
      <c r="BF237" s="441">
        <f>+'PE-3'!CD291*100</f>
        <v>0</v>
      </c>
      <c r="BG237" s="441">
        <f>+'PE-3'!CE291*100</f>
        <v>0</v>
      </c>
      <c r="BH237" s="441">
        <f>+'PE-3'!CF291*100</f>
        <v>0</v>
      </c>
      <c r="BI237" s="441">
        <f>+'PE-3'!CG291*100</f>
        <v>0</v>
      </c>
      <c r="BJ237" s="441">
        <f>+'PE-3'!CH291*100</f>
        <v>0</v>
      </c>
      <c r="BK237" s="441">
        <f>+'PE-3'!CI291*100</f>
        <v>0</v>
      </c>
    </row>
    <row r="238" spans="1:63">
      <c r="A238" s="423" t="str">
        <f>'R-sgp'!A238</f>
        <v/>
      </c>
      <c r="B238" s="423" t="str">
        <f>+'R-sgp'!B238</f>
        <v/>
      </c>
      <c r="C238" s="431" t="str">
        <f>+'R-sgp'!C238</f>
        <v/>
      </c>
      <c r="D238" s="441">
        <f>+'PE-3'!AB292*100</f>
        <v>0</v>
      </c>
      <c r="E238" s="441">
        <f>+'PE-3'!AC292*100</f>
        <v>0</v>
      </c>
      <c r="F238" s="441">
        <f>+'PE-3'!AD292*100</f>
        <v>0</v>
      </c>
      <c r="G238" s="441">
        <f>+'PE-3'!AE292*100</f>
        <v>0</v>
      </c>
      <c r="H238" s="441">
        <f>+'PE-3'!AF292*100</f>
        <v>0</v>
      </c>
      <c r="I238" s="441">
        <f>+'PE-3'!AG292*100</f>
        <v>0</v>
      </c>
      <c r="J238" s="441">
        <f>+'PE-3'!AH292*100</f>
        <v>0</v>
      </c>
      <c r="K238" s="441">
        <f>+'PE-3'!AI292*100</f>
        <v>0</v>
      </c>
      <c r="L238" s="441">
        <f>+'PE-3'!AJ292*100</f>
        <v>0</v>
      </c>
      <c r="M238" s="441">
        <f>+'PE-3'!AK292*100</f>
        <v>0</v>
      </c>
      <c r="N238" s="441">
        <f>+'PE-3'!AL292*100</f>
        <v>0</v>
      </c>
      <c r="O238" s="441">
        <f>+'PE-3'!AM292*100</f>
        <v>0</v>
      </c>
      <c r="P238" s="441">
        <f>+'PE-3'!AN292*100</f>
        <v>0</v>
      </c>
      <c r="Q238" s="441">
        <f>+'PE-3'!AO292*100</f>
        <v>0</v>
      </c>
      <c r="R238" s="441">
        <f>+'PE-3'!AP292*100</f>
        <v>0</v>
      </c>
      <c r="S238" s="441">
        <f>+'PE-3'!AQ292*100</f>
        <v>0</v>
      </c>
      <c r="T238" s="441">
        <f>+'PE-3'!AR292*100</f>
        <v>0</v>
      </c>
      <c r="U238" s="441">
        <f>+'PE-3'!AS292*100</f>
        <v>0</v>
      </c>
      <c r="V238" s="441">
        <f>+'PE-3'!AT292*100</f>
        <v>0</v>
      </c>
      <c r="W238" s="441">
        <f>+'PE-3'!AU292*100</f>
        <v>0</v>
      </c>
      <c r="X238" s="441">
        <f>+'PE-3'!AV292*100</f>
        <v>0</v>
      </c>
      <c r="Y238" s="441">
        <f>+'PE-3'!AW292*100</f>
        <v>0</v>
      </c>
      <c r="Z238" s="441">
        <f>+'PE-3'!AX292*100</f>
        <v>0</v>
      </c>
      <c r="AA238" s="441">
        <f>+'PE-3'!AY292*100</f>
        <v>0</v>
      </c>
      <c r="AB238" s="441">
        <f>+'PE-3'!AZ292*100</f>
        <v>0</v>
      </c>
      <c r="AC238" s="441">
        <f>+'PE-3'!BA292*100</f>
        <v>0</v>
      </c>
      <c r="AD238" s="441">
        <f>+'PE-3'!BB292*100</f>
        <v>0</v>
      </c>
      <c r="AE238" s="441">
        <f>+'PE-3'!BC292*100</f>
        <v>0</v>
      </c>
      <c r="AF238" s="441">
        <f>+'PE-3'!BD292*100</f>
        <v>0</v>
      </c>
      <c r="AG238" s="441">
        <f>+'PE-3'!BE292*100</f>
        <v>0</v>
      </c>
      <c r="AH238" s="441">
        <f>+'PE-3'!BF292*100</f>
        <v>0</v>
      </c>
      <c r="AI238" s="441">
        <f>+'PE-3'!BG292*100</f>
        <v>0</v>
      </c>
      <c r="AJ238" s="441">
        <f>+'PE-3'!BH292*100</f>
        <v>0</v>
      </c>
      <c r="AK238" s="441">
        <f>+'PE-3'!BI292*100</f>
        <v>0</v>
      </c>
      <c r="AL238" s="441">
        <f>+'PE-3'!BJ292*100</f>
        <v>0</v>
      </c>
      <c r="AM238" s="441">
        <f>+'PE-3'!BK292*100</f>
        <v>0</v>
      </c>
      <c r="AN238" s="441">
        <f>+'PE-3'!BL292*100</f>
        <v>0</v>
      </c>
      <c r="AO238" s="441">
        <f>+'PE-3'!BM292*100</f>
        <v>0</v>
      </c>
      <c r="AP238" s="441">
        <f>+'PE-3'!BN292*100</f>
        <v>0</v>
      </c>
      <c r="AQ238" s="441">
        <f>+'PE-3'!BO292*100</f>
        <v>0</v>
      </c>
      <c r="AR238" s="441">
        <f>+'PE-3'!BP292*100</f>
        <v>0</v>
      </c>
      <c r="AS238" s="441">
        <f>+'PE-3'!BQ292*100</f>
        <v>0</v>
      </c>
      <c r="AT238" s="441">
        <f>+'PE-3'!BR292*100</f>
        <v>0</v>
      </c>
      <c r="AU238" s="441">
        <f>+'PE-3'!BS292*100</f>
        <v>0</v>
      </c>
      <c r="AV238" s="441">
        <f>+'PE-3'!BT292*100</f>
        <v>0</v>
      </c>
      <c r="AW238" s="441">
        <f>+'PE-3'!BU292*100</f>
        <v>0</v>
      </c>
      <c r="AX238" s="441">
        <f>+'PE-3'!BV292*100</f>
        <v>0</v>
      </c>
      <c r="AY238" s="441">
        <f>+'PE-3'!BW292*100</f>
        <v>0</v>
      </c>
      <c r="AZ238" s="441">
        <f>+'PE-3'!BX292*100</f>
        <v>0</v>
      </c>
      <c r="BA238" s="441">
        <f>+'PE-3'!BY292*100</f>
        <v>0</v>
      </c>
      <c r="BB238" s="441">
        <f>+'PE-3'!BZ292*100</f>
        <v>0</v>
      </c>
      <c r="BC238" s="441">
        <f>+'PE-3'!CA292*100</f>
        <v>0</v>
      </c>
      <c r="BD238" s="441">
        <f>+'PE-3'!CB292*100</f>
        <v>0</v>
      </c>
      <c r="BE238" s="441">
        <f>+'PE-3'!CC292*100</f>
        <v>0</v>
      </c>
      <c r="BF238" s="441">
        <f>+'PE-3'!CD292*100</f>
        <v>0</v>
      </c>
      <c r="BG238" s="441">
        <f>+'PE-3'!CE292*100</f>
        <v>0</v>
      </c>
      <c r="BH238" s="441">
        <f>+'PE-3'!CF292*100</f>
        <v>0</v>
      </c>
      <c r="BI238" s="441">
        <f>+'PE-3'!CG292*100</f>
        <v>0</v>
      </c>
      <c r="BJ238" s="441">
        <f>+'PE-3'!CH292*100</f>
        <v>0</v>
      </c>
      <c r="BK238" s="441">
        <f>+'PE-3'!CI292*100</f>
        <v>0</v>
      </c>
    </row>
    <row r="239" spans="1:63">
      <c r="A239" s="423" t="str">
        <f>'R-sgp'!A239</f>
        <v/>
      </c>
      <c r="B239" s="423" t="str">
        <f>+'R-sgp'!B239</f>
        <v/>
      </c>
      <c r="C239" s="431" t="str">
        <f>+'R-sgp'!C239</f>
        <v/>
      </c>
      <c r="D239" s="441">
        <f>+'PE-3'!AB293*100</f>
        <v>0</v>
      </c>
      <c r="E239" s="441">
        <f>+'PE-3'!AC293*100</f>
        <v>0</v>
      </c>
      <c r="F239" s="441">
        <f>+'PE-3'!AD293*100</f>
        <v>0</v>
      </c>
      <c r="G239" s="441">
        <f>+'PE-3'!AE293*100</f>
        <v>0</v>
      </c>
      <c r="H239" s="441">
        <f>+'PE-3'!AF293*100</f>
        <v>0</v>
      </c>
      <c r="I239" s="441">
        <f>+'PE-3'!AG293*100</f>
        <v>0</v>
      </c>
      <c r="J239" s="441">
        <f>+'PE-3'!AH293*100</f>
        <v>0</v>
      </c>
      <c r="K239" s="441">
        <f>+'PE-3'!AI293*100</f>
        <v>0</v>
      </c>
      <c r="L239" s="441">
        <f>+'PE-3'!AJ293*100</f>
        <v>0</v>
      </c>
      <c r="M239" s="441">
        <f>+'PE-3'!AK293*100</f>
        <v>0</v>
      </c>
      <c r="N239" s="441">
        <f>+'PE-3'!AL293*100</f>
        <v>0</v>
      </c>
      <c r="O239" s="441">
        <f>+'PE-3'!AM293*100</f>
        <v>0</v>
      </c>
      <c r="P239" s="441">
        <f>+'PE-3'!AN293*100</f>
        <v>0</v>
      </c>
      <c r="Q239" s="441">
        <f>+'PE-3'!AO293*100</f>
        <v>0</v>
      </c>
      <c r="R239" s="441">
        <f>+'PE-3'!AP293*100</f>
        <v>0</v>
      </c>
      <c r="S239" s="441">
        <f>+'PE-3'!AQ293*100</f>
        <v>0</v>
      </c>
      <c r="T239" s="441">
        <f>+'PE-3'!AR293*100</f>
        <v>0</v>
      </c>
      <c r="U239" s="441">
        <f>+'PE-3'!AS293*100</f>
        <v>0</v>
      </c>
      <c r="V239" s="441">
        <f>+'PE-3'!AT293*100</f>
        <v>0</v>
      </c>
      <c r="W239" s="441">
        <f>+'PE-3'!AU293*100</f>
        <v>0</v>
      </c>
      <c r="X239" s="441">
        <f>+'PE-3'!AV293*100</f>
        <v>0</v>
      </c>
      <c r="Y239" s="441">
        <f>+'PE-3'!AW293*100</f>
        <v>0</v>
      </c>
      <c r="Z239" s="441">
        <f>+'PE-3'!AX293*100</f>
        <v>0</v>
      </c>
      <c r="AA239" s="441">
        <f>+'PE-3'!AY293*100</f>
        <v>0</v>
      </c>
      <c r="AB239" s="441">
        <f>+'PE-3'!AZ293*100</f>
        <v>0</v>
      </c>
      <c r="AC239" s="441">
        <f>+'PE-3'!BA293*100</f>
        <v>0</v>
      </c>
      <c r="AD239" s="441">
        <f>+'PE-3'!BB293*100</f>
        <v>0</v>
      </c>
      <c r="AE239" s="441">
        <f>+'PE-3'!BC293*100</f>
        <v>0</v>
      </c>
      <c r="AF239" s="441">
        <f>+'PE-3'!BD293*100</f>
        <v>0</v>
      </c>
      <c r="AG239" s="441">
        <f>+'PE-3'!BE293*100</f>
        <v>0</v>
      </c>
      <c r="AH239" s="441">
        <f>+'PE-3'!BF293*100</f>
        <v>0</v>
      </c>
      <c r="AI239" s="441">
        <f>+'PE-3'!BG293*100</f>
        <v>0</v>
      </c>
      <c r="AJ239" s="441">
        <f>+'PE-3'!BH293*100</f>
        <v>0</v>
      </c>
      <c r="AK239" s="441">
        <f>+'PE-3'!BI293*100</f>
        <v>0</v>
      </c>
      <c r="AL239" s="441">
        <f>+'PE-3'!BJ293*100</f>
        <v>0</v>
      </c>
      <c r="AM239" s="441">
        <f>+'PE-3'!BK293*100</f>
        <v>0</v>
      </c>
      <c r="AN239" s="441">
        <f>+'PE-3'!BL293*100</f>
        <v>0</v>
      </c>
      <c r="AO239" s="441">
        <f>+'PE-3'!BM293*100</f>
        <v>0</v>
      </c>
      <c r="AP239" s="441">
        <f>+'PE-3'!BN293*100</f>
        <v>0</v>
      </c>
      <c r="AQ239" s="441">
        <f>+'PE-3'!BO293*100</f>
        <v>0</v>
      </c>
      <c r="AR239" s="441">
        <f>+'PE-3'!BP293*100</f>
        <v>0</v>
      </c>
      <c r="AS239" s="441">
        <f>+'PE-3'!BQ293*100</f>
        <v>0</v>
      </c>
      <c r="AT239" s="441">
        <f>+'PE-3'!BR293*100</f>
        <v>0</v>
      </c>
      <c r="AU239" s="441">
        <f>+'PE-3'!BS293*100</f>
        <v>0</v>
      </c>
      <c r="AV239" s="441">
        <f>+'PE-3'!BT293*100</f>
        <v>0</v>
      </c>
      <c r="AW239" s="441">
        <f>+'PE-3'!BU293*100</f>
        <v>0</v>
      </c>
      <c r="AX239" s="441">
        <f>+'PE-3'!BV293*100</f>
        <v>0</v>
      </c>
      <c r="AY239" s="441">
        <f>+'PE-3'!BW293*100</f>
        <v>0</v>
      </c>
      <c r="AZ239" s="441">
        <f>+'PE-3'!BX293*100</f>
        <v>0</v>
      </c>
      <c r="BA239" s="441">
        <f>+'PE-3'!BY293*100</f>
        <v>0</v>
      </c>
      <c r="BB239" s="441">
        <f>+'PE-3'!BZ293*100</f>
        <v>0</v>
      </c>
      <c r="BC239" s="441">
        <f>+'PE-3'!CA293*100</f>
        <v>0</v>
      </c>
      <c r="BD239" s="441">
        <f>+'PE-3'!CB293*100</f>
        <v>0</v>
      </c>
      <c r="BE239" s="441">
        <f>+'PE-3'!CC293*100</f>
        <v>0</v>
      </c>
      <c r="BF239" s="441">
        <f>+'PE-3'!CD293*100</f>
        <v>0</v>
      </c>
      <c r="BG239" s="441">
        <f>+'PE-3'!CE293*100</f>
        <v>0</v>
      </c>
      <c r="BH239" s="441">
        <f>+'PE-3'!CF293*100</f>
        <v>0</v>
      </c>
      <c r="BI239" s="441">
        <f>+'PE-3'!CG293*100</f>
        <v>0</v>
      </c>
      <c r="BJ239" s="441">
        <f>+'PE-3'!CH293*100</f>
        <v>0</v>
      </c>
      <c r="BK239" s="441">
        <f>+'PE-3'!CI293*100</f>
        <v>0</v>
      </c>
    </row>
    <row r="240" spans="1:63">
      <c r="A240" s="423" t="str">
        <f>'R-sgp'!A240</f>
        <v/>
      </c>
      <c r="B240" s="423" t="str">
        <f>+'R-sgp'!B240</f>
        <v/>
      </c>
      <c r="C240" s="431" t="str">
        <f>+'R-sgp'!C240</f>
        <v/>
      </c>
      <c r="D240" s="441">
        <f>+'PE-3'!AB294*100</f>
        <v>0</v>
      </c>
      <c r="E240" s="441">
        <f>+'PE-3'!AC294*100</f>
        <v>0</v>
      </c>
      <c r="F240" s="441">
        <f>+'PE-3'!AD294*100</f>
        <v>0</v>
      </c>
      <c r="G240" s="441">
        <f>+'PE-3'!AE294*100</f>
        <v>0</v>
      </c>
      <c r="H240" s="441">
        <f>+'PE-3'!AF294*100</f>
        <v>0</v>
      </c>
      <c r="I240" s="441">
        <f>+'PE-3'!AG294*100</f>
        <v>0</v>
      </c>
      <c r="J240" s="441">
        <f>+'PE-3'!AH294*100</f>
        <v>0</v>
      </c>
      <c r="K240" s="441">
        <f>+'PE-3'!AI294*100</f>
        <v>0</v>
      </c>
      <c r="L240" s="441">
        <f>+'PE-3'!AJ294*100</f>
        <v>0</v>
      </c>
      <c r="M240" s="441">
        <f>+'PE-3'!AK294*100</f>
        <v>0</v>
      </c>
      <c r="N240" s="441">
        <f>+'PE-3'!AL294*100</f>
        <v>0</v>
      </c>
      <c r="O240" s="441">
        <f>+'PE-3'!AM294*100</f>
        <v>0</v>
      </c>
      <c r="P240" s="441">
        <f>+'PE-3'!AN294*100</f>
        <v>0</v>
      </c>
      <c r="Q240" s="441">
        <f>+'PE-3'!AO294*100</f>
        <v>0</v>
      </c>
      <c r="R240" s="441">
        <f>+'PE-3'!AP294*100</f>
        <v>0</v>
      </c>
      <c r="S240" s="441">
        <f>+'PE-3'!AQ294*100</f>
        <v>0</v>
      </c>
      <c r="T240" s="441">
        <f>+'PE-3'!AR294*100</f>
        <v>0</v>
      </c>
      <c r="U240" s="441">
        <f>+'PE-3'!AS294*100</f>
        <v>0</v>
      </c>
      <c r="V240" s="441">
        <f>+'PE-3'!AT294*100</f>
        <v>0</v>
      </c>
      <c r="W240" s="441">
        <f>+'PE-3'!AU294*100</f>
        <v>0</v>
      </c>
      <c r="X240" s="441">
        <f>+'PE-3'!AV294*100</f>
        <v>0</v>
      </c>
      <c r="Y240" s="441">
        <f>+'PE-3'!AW294*100</f>
        <v>0</v>
      </c>
      <c r="Z240" s="441">
        <f>+'PE-3'!AX294*100</f>
        <v>0</v>
      </c>
      <c r="AA240" s="441">
        <f>+'PE-3'!AY294*100</f>
        <v>0</v>
      </c>
      <c r="AB240" s="441">
        <f>+'PE-3'!AZ294*100</f>
        <v>0</v>
      </c>
      <c r="AC240" s="441">
        <f>+'PE-3'!BA294*100</f>
        <v>0</v>
      </c>
      <c r="AD240" s="441">
        <f>+'PE-3'!BB294*100</f>
        <v>0</v>
      </c>
      <c r="AE240" s="441">
        <f>+'PE-3'!BC294*100</f>
        <v>0</v>
      </c>
      <c r="AF240" s="441">
        <f>+'PE-3'!BD294*100</f>
        <v>0</v>
      </c>
      <c r="AG240" s="441">
        <f>+'PE-3'!BE294*100</f>
        <v>0</v>
      </c>
      <c r="AH240" s="441">
        <f>+'PE-3'!BF294*100</f>
        <v>0</v>
      </c>
      <c r="AI240" s="441">
        <f>+'PE-3'!BG294*100</f>
        <v>0</v>
      </c>
      <c r="AJ240" s="441">
        <f>+'PE-3'!BH294*100</f>
        <v>0</v>
      </c>
      <c r="AK240" s="441">
        <f>+'PE-3'!BI294*100</f>
        <v>0</v>
      </c>
      <c r="AL240" s="441">
        <f>+'PE-3'!BJ294*100</f>
        <v>0</v>
      </c>
      <c r="AM240" s="441">
        <f>+'PE-3'!BK294*100</f>
        <v>0</v>
      </c>
      <c r="AN240" s="441">
        <f>+'PE-3'!BL294*100</f>
        <v>0</v>
      </c>
      <c r="AO240" s="441">
        <f>+'PE-3'!BM294*100</f>
        <v>0</v>
      </c>
      <c r="AP240" s="441">
        <f>+'PE-3'!BN294*100</f>
        <v>0</v>
      </c>
      <c r="AQ240" s="441">
        <f>+'PE-3'!BO294*100</f>
        <v>0</v>
      </c>
      <c r="AR240" s="441">
        <f>+'PE-3'!BP294*100</f>
        <v>0</v>
      </c>
      <c r="AS240" s="441">
        <f>+'PE-3'!BQ294*100</f>
        <v>0</v>
      </c>
      <c r="AT240" s="441">
        <f>+'PE-3'!BR294*100</f>
        <v>0</v>
      </c>
      <c r="AU240" s="441">
        <f>+'PE-3'!BS294*100</f>
        <v>0</v>
      </c>
      <c r="AV240" s="441">
        <f>+'PE-3'!BT294*100</f>
        <v>0</v>
      </c>
      <c r="AW240" s="441">
        <f>+'PE-3'!BU294*100</f>
        <v>0</v>
      </c>
      <c r="AX240" s="441">
        <f>+'PE-3'!BV294*100</f>
        <v>0</v>
      </c>
      <c r="AY240" s="441">
        <f>+'PE-3'!BW294*100</f>
        <v>0</v>
      </c>
      <c r="AZ240" s="441">
        <f>+'PE-3'!BX294*100</f>
        <v>0</v>
      </c>
      <c r="BA240" s="441">
        <f>+'PE-3'!BY294*100</f>
        <v>0</v>
      </c>
      <c r="BB240" s="441">
        <f>+'PE-3'!BZ294*100</f>
        <v>0</v>
      </c>
      <c r="BC240" s="441">
        <f>+'PE-3'!CA294*100</f>
        <v>0</v>
      </c>
      <c r="BD240" s="441">
        <f>+'PE-3'!CB294*100</f>
        <v>0</v>
      </c>
      <c r="BE240" s="441">
        <f>+'PE-3'!CC294*100</f>
        <v>0</v>
      </c>
      <c r="BF240" s="441">
        <f>+'PE-3'!CD294*100</f>
        <v>0</v>
      </c>
      <c r="BG240" s="441">
        <f>+'PE-3'!CE294*100</f>
        <v>0</v>
      </c>
      <c r="BH240" s="441">
        <f>+'PE-3'!CF294*100</f>
        <v>0</v>
      </c>
      <c r="BI240" s="441">
        <f>+'PE-3'!CG294*100</f>
        <v>0</v>
      </c>
      <c r="BJ240" s="441">
        <f>+'PE-3'!CH294*100</f>
        <v>0</v>
      </c>
      <c r="BK240" s="441">
        <f>+'PE-3'!CI294*100</f>
        <v>0</v>
      </c>
    </row>
    <row r="241" spans="1:63">
      <c r="A241" s="423" t="str">
        <f>'R-sgp'!A241</f>
        <v/>
      </c>
      <c r="B241" s="423" t="str">
        <f>+'R-sgp'!B241</f>
        <v/>
      </c>
      <c r="C241" s="431" t="str">
        <f>+'R-sgp'!C241</f>
        <v/>
      </c>
      <c r="D241" s="441">
        <f>+'PE-3'!AB295*100</f>
        <v>0</v>
      </c>
      <c r="E241" s="441">
        <f>+'PE-3'!AC295*100</f>
        <v>0</v>
      </c>
      <c r="F241" s="441">
        <f>+'PE-3'!AD295*100</f>
        <v>0</v>
      </c>
      <c r="G241" s="441">
        <f>+'PE-3'!AE295*100</f>
        <v>0</v>
      </c>
      <c r="H241" s="441">
        <f>+'PE-3'!AF295*100</f>
        <v>0</v>
      </c>
      <c r="I241" s="441">
        <f>+'PE-3'!AG295*100</f>
        <v>0</v>
      </c>
      <c r="J241" s="441">
        <f>+'PE-3'!AH295*100</f>
        <v>0</v>
      </c>
      <c r="K241" s="441">
        <f>+'PE-3'!AI295*100</f>
        <v>0</v>
      </c>
      <c r="L241" s="441">
        <f>+'PE-3'!AJ295*100</f>
        <v>0</v>
      </c>
      <c r="M241" s="441">
        <f>+'PE-3'!AK295*100</f>
        <v>0</v>
      </c>
      <c r="N241" s="441">
        <f>+'PE-3'!AL295*100</f>
        <v>0</v>
      </c>
      <c r="O241" s="441">
        <f>+'PE-3'!AM295*100</f>
        <v>0</v>
      </c>
      <c r="P241" s="441">
        <f>+'PE-3'!AN295*100</f>
        <v>0</v>
      </c>
      <c r="Q241" s="441">
        <f>+'PE-3'!AO295*100</f>
        <v>0</v>
      </c>
      <c r="R241" s="441">
        <f>+'PE-3'!AP295*100</f>
        <v>0</v>
      </c>
      <c r="S241" s="441">
        <f>+'PE-3'!AQ295*100</f>
        <v>0</v>
      </c>
      <c r="T241" s="441">
        <f>+'PE-3'!AR295*100</f>
        <v>0</v>
      </c>
      <c r="U241" s="441">
        <f>+'PE-3'!AS295*100</f>
        <v>0</v>
      </c>
      <c r="V241" s="441">
        <f>+'PE-3'!AT295*100</f>
        <v>0</v>
      </c>
      <c r="W241" s="441">
        <f>+'PE-3'!AU295*100</f>
        <v>0</v>
      </c>
      <c r="X241" s="441">
        <f>+'PE-3'!AV295*100</f>
        <v>0</v>
      </c>
      <c r="Y241" s="441">
        <f>+'PE-3'!AW295*100</f>
        <v>0</v>
      </c>
      <c r="Z241" s="441">
        <f>+'PE-3'!AX295*100</f>
        <v>0</v>
      </c>
      <c r="AA241" s="441">
        <f>+'PE-3'!AY295*100</f>
        <v>0</v>
      </c>
      <c r="AB241" s="441">
        <f>+'PE-3'!AZ295*100</f>
        <v>0</v>
      </c>
      <c r="AC241" s="441">
        <f>+'PE-3'!BA295*100</f>
        <v>0</v>
      </c>
      <c r="AD241" s="441">
        <f>+'PE-3'!BB295*100</f>
        <v>0</v>
      </c>
      <c r="AE241" s="441">
        <f>+'PE-3'!BC295*100</f>
        <v>0</v>
      </c>
      <c r="AF241" s="441">
        <f>+'PE-3'!BD295*100</f>
        <v>0</v>
      </c>
      <c r="AG241" s="441">
        <f>+'PE-3'!BE295*100</f>
        <v>0</v>
      </c>
      <c r="AH241" s="441">
        <f>+'PE-3'!BF295*100</f>
        <v>0</v>
      </c>
      <c r="AI241" s="441">
        <f>+'PE-3'!BG295*100</f>
        <v>0</v>
      </c>
      <c r="AJ241" s="441">
        <f>+'PE-3'!BH295*100</f>
        <v>0</v>
      </c>
      <c r="AK241" s="441">
        <f>+'PE-3'!BI295*100</f>
        <v>0</v>
      </c>
      <c r="AL241" s="441">
        <f>+'PE-3'!BJ295*100</f>
        <v>0</v>
      </c>
      <c r="AM241" s="441">
        <f>+'PE-3'!BK295*100</f>
        <v>0</v>
      </c>
      <c r="AN241" s="441">
        <f>+'PE-3'!BL295*100</f>
        <v>0</v>
      </c>
      <c r="AO241" s="441">
        <f>+'PE-3'!BM295*100</f>
        <v>0</v>
      </c>
      <c r="AP241" s="441">
        <f>+'PE-3'!BN295*100</f>
        <v>0</v>
      </c>
      <c r="AQ241" s="441">
        <f>+'PE-3'!BO295*100</f>
        <v>0</v>
      </c>
      <c r="AR241" s="441">
        <f>+'PE-3'!BP295*100</f>
        <v>0</v>
      </c>
      <c r="AS241" s="441">
        <f>+'PE-3'!BQ295*100</f>
        <v>0</v>
      </c>
      <c r="AT241" s="441">
        <f>+'PE-3'!BR295*100</f>
        <v>0</v>
      </c>
      <c r="AU241" s="441">
        <f>+'PE-3'!BS295*100</f>
        <v>0</v>
      </c>
      <c r="AV241" s="441">
        <f>+'PE-3'!BT295*100</f>
        <v>0</v>
      </c>
      <c r="AW241" s="441">
        <f>+'PE-3'!BU295*100</f>
        <v>0</v>
      </c>
      <c r="AX241" s="441">
        <f>+'PE-3'!BV295*100</f>
        <v>0</v>
      </c>
      <c r="AY241" s="441">
        <f>+'PE-3'!BW295*100</f>
        <v>0</v>
      </c>
      <c r="AZ241" s="441">
        <f>+'PE-3'!BX295*100</f>
        <v>0</v>
      </c>
      <c r="BA241" s="441">
        <f>+'PE-3'!BY295*100</f>
        <v>0</v>
      </c>
      <c r="BB241" s="441">
        <f>+'PE-3'!BZ295*100</f>
        <v>0</v>
      </c>
      <c r="BC241" s="441">
        <f>+'PE-3'!CA295*100</f>
        <v>0</v>
      </c>
      <c r="BD241" s="441">
        <f>+'PE-3'!CB295*100</f>
        <v>0</v>
      </c>
      <c r="BE241" s="441">
        <f>+'PE-3'!CC295*100</f>
        <v>0</v>
      </c>
      <c r="BF241" s="441">
        <f>+'PE-3'!CD295*100</f>
        <v>0</v>
      </c>
      <c r="BG241" s="441">
        <f>+'PE-3'!CE295*100</f>
        <v>0</v>
      </c>
      <c r="BH241" s="441">
        <f>+'PE-3'!CF295*100</f>
        <v>0</v>
      </c>
      <c r="BI241" s="441">
        <f>+'PE-3'!CG295*100</f>
        <v>0</v>
      </c>
      <c r="BJ241" s="441">
        <f>+'PE-3'!CH295*100</f>
        <v>0</v>
      </c>
      <c r="BK241" s="441">
        <f>+'PE-3'!CI295*100</f>
        <v>0</v>
      </c>
    </row>
    <row r="242" spans="1:63">
      <c r="A242" s="423" t="str">
        <f>'R-sgp'!A242</f>
        <v/>
      </c>
      <c r="B242" s="423" t="str">
        <f>+'R-sgp'!B242</f>
        <v/>
      </c>
      <c r="C242" s="431" t="str">
        <f>+'R-sgp'!C242</f>
        <v/>
      </c>
      <c r="D242" s="441">
        <f>+'PE-3'!AB296*100</f>
        <v>0</v>
      </c>
      <c r="E242" s="441">
        <f>+'PE-3'!AC296*100</f>
        <v>0</v>
      </c>
      <c r="F242" s="441">
        <f>+'PE-3'!AD296*100</f>
        <v>0</v>
      </c>
      <c r="G242" s="441">
        <f>+'PE-3'!AE296*100</f>
        <v>0</v>
      </c>
      <c r="H242" s="441">
        <f>+'PE-3'!AF296*100</f>
        <v>0</v>
      </c>
      <c r="I242" s="441">
        <f>+'PE-3'!AG296*100</f>
        <v>0</v>
      </c>
      <c r="J242" s="441">
        <f>+'PE-3'!AH296*100</f>
        <v>0</v>
      </c>
      <c r="K242" s="441">
        <f>+'PE-3'!AI296*100</f>
        <v>0</v>
      </c>
      <c r="L242" s="441">
        <f>+'PE-3'!AJ296*100</f>
        <v>0</v>
      </c>
      <c r="M242" s="441">
        <f>+'PE-3'!AK296*100</f>
        <v>0</v>
      </c>
      <c r="N242" s="441">
        <f>+'PE-3'!AL296*100</f>
        <v>0</v>
      </c>
      <c r="O242" s="441">
        <f>+'PE-3'!AM296*100</f>
        <v>0</v>
      </c>
      <c r="P242" s="441">
        <f>+'PE-3'!AN296*100</f>
        <v>0</v>
      </c>
      <c r="Q242" s="441">
        <f>+'PE-3'!AO296*100</f>
        <v>0</v>
      </c>
      <c r="R242" s="441">
        <f>+'PE-3'!AP296*100</f>
        <v>0</v>
      </c>
      <c r="S242" s="441">
        <f>+'PE-3'!AQ296*100</f>
        <v>0</v>
      </c>
      <c r="T242" s="441">
        <f>+'PE-3'!AR296*100</f>
        <v>0</v>
      </c>
      <c r="U242" s="441">
        <f>+'PE-3'!AS296*100</f>
        <v>0</v>
      </c>
      <c r="V242" s="441">
        <f>+'PE-3'!AT296*100</f>
        <v>0</v>
      </c>
      <c r="W242" s="441">
        <f>+'PE-3'!AU296*100</f>
        <v>0</v>
      </c>
      <c r="X242" s="441">
        <f>+'PE-3'!AV296*100</f>
        <v>0</v>
      </c>
      <c r="Y242" s="441">
        <f>+'PE-3'!AW296*100</f>
        <v>0</v>
      </c>
      <c r="Z242" s="441">
        <f>+'PE-3'!AX296*100</f>
        <v>0</v>
      </c>
      <c r="AA242" s="441">
        <f>+'PE-3'!AY296*100</f>
        <v>0</v>
      </c>
      <c r="AB242" s="441">
        <f>+'PE-3'!AZ296*100</f>
        <v>0</v>
      </c>
      <c r="AC242" s="441">
        <f>+'PE-3'!BA296*100</f>
        <v>0</v>
      </c>
      <c r="AD242" s="441">
        <f>+'PE-3'!BB296*100</f>
        <v>0</v>
      </c>
      <c r="AE242" s="441">
        <f>+'PE-3'!BC296*100</f>
        <v>0</v>
      </c>
      <c r="AF242" s="441">
        <f>+'PE-3'!BD296*100</f>
        <v>0</v>
      </c>
      <c r="AG242" s="441">
        <f>+'PE-3'!BE296*100</f>
        <v>0</v>
      </c>
      <c r="AH242" s="441">
        <f>+'PE-3'!BF296*100</f>
        <v>0</v>
      </c>
      <c r="AI242" s="441">
        <f>+'PE-3'!BG296*100</f>
        <v>0</v>
      </c>
      <c r="AJ242" s="441">
        <f>+'PE-3'!BH296*100</f>
        <v>0</v>
      </c>
      <c r="AK242" s="441">
        <f>+'PE-3'!BI296*100</f>
        <v>0</v>
      </c>
      <c r="AL242" s="441">
        <f>+'PE-3'!BJ296*100</f>
        <v>0</v>
      </c>
      <c r="AM242" s="441">
        <f>+'PE-3'!BK296*100</f>
        <v>0</v>
      </c>
      <c r="AN242" s="441">
        <f>+'PE-3'!BL296*100</f>
        <v>0</v>
      </c>
      <c r="AO242" s="441">
        <f>+'PE-3'!BM296*100</f>
        <v>0</v>
      </c>
      <c r="AP242" s="441">
        <f>+'PE-3'!BN296*100</f>
        <v>0</v>
      </c>
      <c r="AQ242" s="441">
        <f>+'PE-3'!BO296*100</f>
        <v>0</v>
      </c>
      <c r="AR242" s="441">
        <f>+'PE-3'!BP296*100</f>
        <v>0</v>
      </c>
      <c r="AS242" s="441">
        <f>+'PE-3'!BQ296*100</f>
        <v>0</v>
      </c>
      <c r="AT242" s="441">
        <f>+'PE-3'!BR296*100</f>
        <v>0</v>
      </c>
      <c r="AU242" s="441">
        <f>+'PE-3'!BS296*100</f>
        <v>0</v>
      </c>
      <c r="AV242" s="441">
        <f>+'PE-3'!BT296*100</f>
        <v>0</v>
      </c>
      <c r="AW242" s="441">
        <f>+'PE-3'!BU296*100</f>
        <v>0</v>
      </c>
      <c r="AX242" s="441">
        <f>+'PE-3'!BV296*100</f>
        <v>0</v>
      </c>
      <c r="AY242" s="441">
        <f>+'PE-3'!BW296*100</f>
        <v>0</v>
      </c>
      <c r="AZ242" s="441">
        <f>+'PE-3'!BX296*100</f>
        <v>0</v>
      </c>
      <c r="BA242" s="441">
        <f>+'PE-3'!BY296*100</f>
        <v>0</v>
      </c>
      <c r="BB242" s="441">
        <f>+'PE-3'!BZ296*100</f>
        <v>0</v>
      </c>
      <c r="BC242" s="441">
        <f>+'PE-3'!CA296*100</f>
        <v>0</v>
      </c>
      <c r="BD242" s="441">
        <f>+'PE-3'!CB296*100</f>
        <v>0</v>
      </c>
      <c r="BE242" s="441">
        <f>+'PE-3'!CC296*100</f>
        <v>0</v>
      </c>
      <c r="BF242" s="441">
        <f>+'PE-3'!CD296*100</f>
        <v>0</v>
      </c>
      <c r="BG242" s="441">
        <f>+'PE-3'!CE296*100</f>
        <v>0</v>
      </c>
      <c r="BH242" s="441">
        <f>+'PE-3'!CF296*100</f>
        <v>0</v>
      </c>
      <c r="BI242" s="441">
        <f>+'PE-3'!CG296*100</f>
        <v>0</v>
      </c>
      <c r="BJ242" s="441">
        <f>+'PE-3'!CH296*100</f>
        <v>0</v>
      </c>
      <c r="BK242" s="441">
        <f>+'PE-3'!CI296*100</f>
        <v>0</v>
      </c>
    </row>
    <row r="243" spans="1:63">
      <c r="A243" s="423" t="str">
        <f>'R-sgp'!A243</f>
        <v/>
      </c>
      <c r="B243" s="423" t="str">
        <f>+'R-sgp'!B243</f>
        <v/>
      </c>
      <c r="C243" s="431" t="str">
        <f>+'R-sgp'!C243</f>
        <v/>
      </c>
      <c r="D243" s="441">
        <f>+'PE-3'!AB297*100</f>
        <v>0</v>
      </c>
      <c r="E243" s="441">
        <f>+'PE-3'!AC297*100</f>
        <v>0</v>
      </c>
      <c r="F243" s="441">
        <f>+'PE-3'!AD297*100</f>
        <v>0</v>
      </c>
      <c r="G243" s="441">
        <f>+'PE-3'!AE297*100</f>
        <v>0</v>
      </c>
      <c r="H243" s="441">
        <f>+'PE-3'!AF297*100</f>
        <v>0</v>
      </c>
      <c r="I243" s="441">
        <f>+'PE-3'!AG297*100</f>
        <v>0</v>
      </c>
      <c r="J243" s="441">
        <f>+'PE-3'!AH297*100</f>
        <v>0</v>
      </c>
      <c r="K243" s="441">
        <f>+'PE-3'!AI297*100</f>
        <v>0</v>
      </c>
      <c r="L243" s="441">
        <f>+'PE-3'!AJ297*100</f>
        <v>0</v>
      </c>
      <c r="M243" s="441">
        <f>+'PE-3'!AK297*100</f>
        <v>0</v>
      </c>
      <c r="N243" s="441">
        <f>+'PE-3'!AL297*100</f>
        <v>0</v>
      </c>
      <c r="O243" s="441">
        <f>+'PE-3'!AM297*100</f>
        <v>0</v>
      </c>
      <c r="P243" s="441">
        <f>+'PE-3'!AN297*100</f>
        <v>0</v>
      </c>
      <c r="Q243" s="441">
        <f>+'PE-3'!AO297*100</f>
        <v>0</v>
      </c>
      <c r="R243" s="441">
        <f>+'PE-3'!AP297*100</f>
        <v>0</v>
      </c>
      <c r="S243" s="441">
        <f>+'PE-3'!AQ297*100</f>
        <v>0</v>
      </c>
      <c r="T243" s="441">
        <f>+'PE-3'!AR297*100</f>
        <v>0</v>
      </c>
      <c r="U243" s="441">
        <f>+'PE-3'!AS297*100</f>
        <v>0</v>
      </c>
      <c r="V243" s="441">
        <f>+'PE-3'!AT297*100</f>
        <v>0</v>
      </c>
      <c r="W243" s="441">
        <f>+'PE-3'!AU297*100</f>
        <v>0</v>
      </c>
      <c r="X243" s="441">
        <f>+'PE-3'!AV297*100</f>
        <v>0</v>
      </c>
      <c r="Y243" s="441">
        <f>+'PE-3'!AW297*100</f>
        <v>0</v>
      </c>
      <c r="Z243" s="441">
        <f>+'PE-3'!AX297*100</f>
        <v>0</v>
      </c>
      <c r="AA243" s="441">
        <f>+'PE-3'!AY297*100</f>
        <v>0</v>
      </c>
      <c r="AB243" s="441">
        <f>+'PE-3'!AZ297*100</f>
        <v>0</v>
      </c>
      <c r="AC243" s="441">
        <f>+'PE-3'!BA297*100</f>
        <v>0</v>
      </c>
      <c r="AD243" s="441">
        <f>+'PE-3'!BB297*100</f>
        <v>0</v>
      </c>
      <c r="AE243" s="441">
        <f>+'PE-3'!BC297*100</f>
        <v>0</v>
      </c>
      <c r="AF243" s="441">
        <f>+'PE-3'!BD297*100</f>
        <v>0</v>
      </c>
      <c r="AG243" s="441">
        <f>+'PE-3'!BE297*100</f>
        <v>0</v>
      </c>
      <c r="AH243" s="441">
        <f>+'PE-3'!BF297*100</f>
        <v>0</v>
      </c>
      <c r="AI243" s="441">
        <f>+'PE-3'!BG297*100</f>
        <v>0</v>
      </c>
      <c r="AJ243" s="441">
        <f>+'PE-3'!BH297*100</f>
        <v>0</v>
      </c>
      <c r="AK243" s="441">
        <f>+'PE-3'!BI297*100</f>
        <v>0</v>
      </c>
      <c r="AL243" s="441">
        <f>+'PE-3'!BJ297*100</f>
        <v>0</v>
      </c>
      <c r="AM243" s="441">
        <f>+'PE-3'!BK297*100</f>
        <v>0</v>
      </c>
      <c r="AN243" s="441">
        <f>+'PE-3'!BL297*100</f>
        <v>0</v>
      </c>
      <c r="AO243" s="441">
        <f>+'PE-3'!BM297*100</f>
        <v>0</v>
      </c>
      <c r="AP243" s="441">
        <f>+'PE-3'!BN297*100</f>
        <v>0</v>
      </c>
      <c r="AQ243" s="441">
        <f>+'PE-3'!BO297*100</f>
        <v>0</v>
      </c>
      <c r="AR243" s="441">
        <f>+'PE-3'!BP297*100</f>
        <v>0</v>
      </c>
      <c r="AS243" s="441">
        <f>+'PE-3'!BQ297*100</f>
        <v>0</v>
      </c>
      <c r="AT243" s="441">
        <f>+'PE-3'!BR297*100</f>
        <v>0</v>
      </c>
      <c r="AU243" s="441">
        <f>+'PE-3'!BS297*100</f>
        <v>0</v>
      </c>
      <c r="AV243" s="441">
        <f>+'PE-3'!BT297*100</f>
        <v>0</v>
      </c>
      <c r="AW243" s="441">
        <f>+'PE-3'!BU297*100</f>
        <v>0</v>
      </c>
      <c r="AX243" s="441">
        <f>+'PE-3'!BV297*100</f>
        <v>0</v>
      </c>
      <c r="AY243" s="441">
        <f>+'PE-3'!BW297*100</f>
        <v>0</v>
      </c>
      <c r="AZ243" s="441">
        <f>+'PE-3'!BX297*100</f>
        <v>0</v>
      </c>
      <c r="BA243" s="441">
        <f>+'PE-3'!BY297*100</f>
        <v>0</v>
      </c>
      <c r="BB243" s="441">
        <f>+'PE-3'!BZ297*100</f>
        <v>0</v>
      </c>
      <c r="BC243" s="441">
        <f>+'PE-3'!CA297*100</f>
        <v>0</v>
      </c>
      <c r="BD243" s="441">
        <f>+'PE-3'!CB297*100</f>
        <v>0</v>
      </c>
      <c r="BE243" s="441">
        <f>+'PE-3'!CC297*100</f>
        <v>0</v>
      </c>
      <c r="BF243" s="441">
        <f>+'PE-3'!CD297*100</f>
        <v>0</v>
      </c>
      <c r="BG243" s="441">
        <f>+'PE-3'!CE297*100</f>
        <v>0</v>
      </c>
      <c r="BH243" s="441">
        <f>+'PE-3'!CF297*100</f>
        <v>0</v>
      </c>
      <c r="BI243" s="441">
        <f>+'PE-3'!CG297*100</f>
        <v>0</v>
      </c>
      <c r="BJ243" s="441">
        <f>+'PE-3'!CH297*100</f>
        <v>0</v>
      </c>
      <c r="BK243" s="441">
        <f>+'PE-3'!CI297*100</f>
        <v>0</v>
      </c>
    </row>
    <row r="244" spans="1:63">
      <c r="A244" s="423" t="str">
        <f>'R-sgp'!A244</f>
        <v/>
      </c>
      <c r="B244" s="423" t="str">
        <f>+'R-sgp'!B244</f>
        <v/>
      </c>
      <c r="C244" s="431" t="str">
        <f>+'R-sgp'!C244</f>
        <v/>
      </c>
      <c r="D244" s="441">
        <f>+'PE-3'!AB298*100</f>
        <v>0</v>
      </c>
      <c r="E244" s="441">
        <f>+'PE-3'!AC298*100</f>
        <v>0</v>
      </c>
      <c r="F244" s="441">
        <f>+'PE-3'!AD298*100</f>
        <v>0</v>
      </c>
      <c r="G244" s="441">
        <f>+'PE-3'!AE298*100</f>
        <v>0</v>
      </c>
      <c r="H244" s="441">
        <f>+'PE-3'!AF298*100</f>
        <v>0</v>
      </c>
      <c r="I244" s="441">
        <f>+'PE-3'!AG298*100</f>
        <v>0</v>
      </c>
      <c r="J244" s="441">
        <f>+'PE-3'!AH298*100</f>
        <v>0</v>
      </c>
      <c r="K244" s="441">
        <f>+'PE-3'!AI298*100</f>
        <v>0</v>
      </c>
      <c r="L244" s="441">
        <f>+'PE-3'!AJ298*100</f>
        <v>0</v>
      </c>
      <c r="M244" s="441">
        <f>+'PE-3'!AK298*100</f>
        <v>0</v>
      </c>
      <c r="N244" s="441">
        <f>+'PE-3'!AL298*100</f>
        <v>0</v>
      </c>
      <c r="O244" s="441">
        <f>+'PE-3'!AM298*100</f>
        <v>0</v>
      </c>
      <c r="P244" s="441">
        <f>+'PE-3'!AN298*100</f>
        <v>0</v>
      </c>
      <c r="Q244" s="441">
        <f>+'PE-3'!AO298*100</f>
        <v>0</v>
      </c>
      <c r="R244" s="441">
        <f>+'PE-3'!AP298*100</f>
        <v>0</v>
      </c>
      <c r="S244" s="441">
        <f>+'PE-3'!AQ298*100</f>
        <v>0</v>
      </c>
      <c r="T244" s="441">
        <f>+'PE-3'!AR298*100</f>
        <v>0</v>
      </c>
      <c r="U244" s="441">
        <f>+'PE-3'!AS298*100</f>
        <v>0</v>
      </c>
      <c r="V244" s="441">
        <f>+'PE-3'!AT298*100</f>
        <v>0</v>
      </c>
      <c r="W244" s="441">
        <f>+'PE-3'!AU298*100</f>
        <v>0</v>
      </c>
      <c r="X244" s="441">
        <f>+'PE-3'!AV298*100</f>
        <v>0</v>
      </c>
      <c r="Y244" s="441">
        <f>+'PE-3'!AW298*100</f>
        <v>0</v>
      </c>
      <c r="Z244" s="441">
        <f>+'PE-3'!AX298*100</f>
        <v>0</v>
      </c>
      <c r="AA244" s="441">
        <f>+'PE-3'!AY298*100</f>
        <v>0</v>
      </c>
      <c r="AB244" s="441">
        <f>+'PE-3'!AZ298*100</f>
        <v>0</v>
      </c>
      <c r="AC244" s="441">
        <f>+'PE-3'!BA298*100</f>
        <v>0</v>
      </c>
      <c r="AD244" s="441">
        <f>+'PE-3'!BB298*100</f>
        <v>0</v>
      </c>
      <c r="AE244" s="441">
        <f>+'PE-3'!BC298*100</f>
        <v>0</v>
      </c>
      <c r="AF244" s="441">
        <f>+'PE-3'!BD298*100</f>
        <v>0</v>
      </c>
      <c r="AG244" s="441">
        <f>+'PE-3'!BE298*100</f>
        <v>0</v>
      </c>
      <c r="AH244" s="441">
        <f>+'PE-3'!BF298*100</f>
        <v>0</v>
      </c>
      <c r="AI244" s="441">
        <f>+'PE-3'!BG298*100</f>
        <v>0</v>
      </c>
      <c r="AJ244" s="441">
        <f>+'PE-3'!BH298*100</f>
        <v>0</v>
      </c>
      <c r="AK244" s="441">
        <f>+'PE-3'!BI298*100</f>
        <v>0</v>
      </c>
      <c r="AL244" s="441">
        <f>+'PE-3'!BJ298*100</f>
        <v>0</v>
      </c>
      <c r="AM244" s="441">
        <f>+'PE-3'!BK298*100</f>
        <v>0</v>
      </c>
      <c r="AN244" s="441">
        <f>+'PE-3'!BL298*100</f>
        <v>0</v>
      </c>
      <c r="AO244" s="441">
        <f>+'PE-3'!BM298*100</f>
        <v>0</v>
      </c>
      <c r="AP244" s="441">
        <f>+'PE-3'!BN298*100</f>
        <v>0</v>
      </c>
      <c r="AQ244" s="441">
        <f>+'PE-3'!BO298*100</f>
        <v>0</v>
      </c>
      <c r="AR244" s="441">
        <f>+'PE-3'!BP298*100</f>
        <v>0</v>
      </c>
      <c r="AS244" s="441">
        <f>+'PE-3'!BQ298*100</f>
        <v>0</v>
      </c>
      <c r="AT244" s="441">
        <f>+'PE-3'!BR298*100</f>
        <v>0</v>
      </c>
      <c r="AU244" s="441">
        <f>+'PE-3'!BS298*100</f>
        <v>0</v>
      </c>
      <c r="AV244" s="441">
        <f>+'PE-3'!BT298*100</f>
        <v>0</v>
      </c>
      <c r="AW244" s="441">
        <f>+'PE-3'!BU298*100</f>
        <v>0</v>
      </c>
      <c r="AX244" s="441">
        <f>+'PE-3'!BV298*100</f>
        <v>0</v>
      </c>
      <c r="AY244" s="441">
        <f>+'PE-3'!BW298*100</f>
        <v>0</v>
      </c>
      <c r="AZ244" s="441">
        <f>+'PE-3'!BX298*100</f>
        <v>0</v>
      </c>
      <c r="BA244" s="441">
        <f>+'PE-3'!BY298*100</f>
        <v>0</v>
      </c>
      <c r="BB244" s="441">
        <f>+'PE-3'!BZ298*100</f>
        <v>0</v>
      </c>
      <c r="BC244" s="441">
        <f>+'PE-3'!CA298*100</f>
        <v>0</v>
      </c>
      <c r="BD244" s="441">
        <f>+'PE-3'!CB298*100</f>
        <v>0</v>
      </c>
      <c r="BE244" s="441">
        <f>+'PE-3'!CC298*100</f>
        <v>0</v>
      </c>
      <c r="BF244" s="441">
        <f>+'PE-3'!CD298*100</f>
        <v>0</v>
      </c>
      <c r="BG244" s="441">
        <f>+'PE-3'!CE298*100</f>
        <v>0</v>
      </c>
      <c r="BH244" s="441">
        <f>+'PE-3'!CF298*100</f>
        <v>0</v>
      </c>
      <c r="BI244" s="441">
        <f>+'PE-3'!CG298*100</f>
        <v>0</v>
      </c>
      <c r="BJ244" s="441">
        <f>+'PE-3'!CH298*100</f>
        <v>0</v>
      </c>
      <c r="BK244" s="441">
        <f>+'PE-3'!CI298*100</f>
        <v>0</v>
      </c>
    </row>
    <row r="245" spans="1:63">
      <c r="A245" s="423" t="str">
        <f>'R-sgp'!A245</f>
        <v/>
      </c>
      <c r="B245" s="423" t="str">
        <f>+'R-sgp'!B245</f>
        <v/>
      </c>
      <c r="C245" s="431" t="str">
        <f>+'R-sgp'!C245</f>
        <v/>
      </c>
      <c r="D245" s="441">
        <f>+'PE-3'!AB299*100</f>
        <v>0</v>
      </c>
      <c r="E245" s="441">
        <f>+'PE-3'!AC299*100</f>
        <v>0</v>
      </c>
      <c r="F245" s="441">
        <f>+'PE-3'!AD299*100</f>
        <v>0</v>
      </c>
      <c r="G245" s="441">
        <f>+'PE-3'!AE299*100</f>
        <v>0</v>
      </c>
      <c r="H245" s="441">
        <f>+'PE-3'!AF299*100</f>
        <v>0</v>
      </c>
      <c r="I245" s="441">
        <f>+'PE-3'!AG299*100</f>
        <v>0</v>
      </c>
      <c r="J245" s="441">
        <f>+'PE-3'!AH299*100</f>
        <v>0</v>
      </c>
      <c r="K245" s="441">
        <f>+'PE-3'!AI299*100</f>
        <v>0</v>
      </c>
      <c r="L245" s="441">
        <f>+'PE-3'!AJ299*100</f>
        <v>0</v>
      </c>
      <c r="M245" s="441">
        <f>+'PE-3'!AK299*100</f>
        <v>0</v>
      </c>
      <c r="N245" s="441">
        <f>+'PE-3'!AL299*100</f>
        <v>0</v>
      </c>
      <c r="O245" s="441">
        <f>+'PE-3'!AM299*100</f>
        <v>0</v>
      </c>
      <c r="P245" s="441">
        <f>+'PE-3'!AN299*100</f>
        <v>0</v>
      </c>
      <c r="Q245" s="441">
        <f>+'PE-3'!AO299*100</f>
        <v>0</v>
      </c>
      <c r="R245" s="441">
        <f>+'PE-3'!AP299*100</f>
        <v>0</v>
      </c>
      <c r="S245" s="441">
        <f>+'PE-3'!AQ299*100</f>
        <v>0</v>
      </c>
      <c r="T245" s="441">
        <f>+'PE-3'!AR299*100</f>
        <v>0</v>
      </c>
      <c r="U245" s="441">
        <f>+'PE-3'!AS299*100</f>
        <v>0</v>
      </c>
      <c r="V245" s="441">
        <f>+'PE-3'!AT299*100</f>
        <v>0</v>
      </c>
      <c r="W245" s="441">
        <f>+'PE-3'!AU299*100</f>
        <v>0</v>
      </c>
      <c r="X245" s="441">
        <f>+'PE-3'!AV299*100</f>
        <v>0</v>
      </c>
      <c r="Y245" s="441">
        <f>+'PE-3'!AW299*100</f>
        <v>0</v>
      </c>
      <c r="Z245" s="441">
        <f>+'PE-3'!AX299*100</f>
        <v>0</v>
      </c>
      <c r="AA245" s="441">
        <f>+'PE-3'!AY299*100</f>
        <v>0</v>
      </c>
      <c r="AB245" s="441">
        <f>+'PE-3'!AZ299*100</f>
        <v>0</v>
      </c>
      <c r="AC245" s="441">
        <f>+'PE-3'!BA299*100</f>
        <v>0</v>
      </c>
      <c r="AD245" s="441">
        <f>+'PE-3'!BB299*100</f>
        <v>0</v>
      </c>
      <c r="AE245" s="441">
        <f>+'PE-3'!BC299*100</f>
        <v>0</v>
      </c>
      <c r="AF245" s="441">
        <f>+'PE-3'!BD299*100</f>
        <v>0</v>
      </c>
      <c r="AG245" s="441">
        <f>+'PE-3'!BE299*100</f>
        <v>0</v>
      </c>
      <c r="AH245" s="441">
        <f>+'PE-3'!BF299*100</f>
        <v>0</v>
      </c>
      <c r="AI245" s="441">
        <f>+'PE-3'!BG299*100</f>
        <v>0</v>
      </c>
      <c r="AJ245" s="441">
        <f>+'PE-3'!BH299*100</f>
        <v>0</v>
      </c>
      <c r="AK245" s="441">
        <f>+'PE-3'!BI299*100</f>
        <v>0</v>
      </c>
      <c r="AL245" s="441">
        <f>+'PE-3'!BJ299*100</f>
        <v>0</v>
      </c>
      <c r="AM245" s="441">
        <f>+'PE-3'!BK299*100</f>
        <v>0</v>
      </c>
      <c r="AN245" s="441">
        <f>+'PE-3'!BL299*100</f>
        <v>0</v>
      </c>
      <c r="AO245" s="441">
        <f>+'PE-3'!BM299*100</f>
        <v>0</v>
      </c>
      <c r="AP245" s="441">
        <f>+'PE-3'!BN299*100</f>
        <v>0</v>
      </c>
      <c r="AQ245" s="441">
        <f>+'PE-3'!BO299*100</f>
        <v>0</v>
      </c>
      <c r="AR245" s="441">
        <f>+'PE-3'!BP299*100</f>
        <v>0</v>
      </c>
      <c r="AS245" s="441">
        <f>+'PE-3'!BQ299*100</f>
        <v>0</v>
      </c>
      <c r="AT245" s="441">
        <f>+'PE-3'!BR299*100</f>
        <v>0</v>
      </c>
      <c r="AU245" s="441">
        <f>+'PE-3'!BS299*100</f>
        <v>0</v>
      </c>
      <c r="AV245" s="441">
        <f>+'PE-3'!BT299*100</f>
        <v>0</v>
      </c>
      <c r="AW245" s="441">
        <f>+'PE-3'!BU299*100</f>
        <v>0</v>
      </c>
      <c r="AX245" s="441">
        <f>+'PE-3'!BV299*100</f>
        <v>0</v>
      </c>
      <c r="AY245" s="441">
        <f>+'PE-3'!BW299*100</f>
        <v>0</v>
      </c>
      <c r="AZ245" s="441">
        <f>+'PE-3'!BX299*100</f>
        <v>0</v>
      </c>
      <c r="BA245" s="441">
        <f>+'PE-3'!BY299*100</f>
        <v>0</v>
      </c>
      <c r="BB245" s="441">
        <f>+'PE-3'!BZ299*100</f>
        <v>0</v>
      </c>
      <c r="BC245" s="441">
        <f>+'PE-3'!CA299*100</f>
        <v>0</v>
      </c>
      <c r="BD245" s="441">
        <f>+'PE-3'!CB299*100</f>
        <v>0</v>
      </c>
      <c r="BE245" s="441">
        <f>+'PE-3'!CC299*100</f>
        <v>0</v>
      </c>
      <c r="BF245" s="441">
        <f>+'PE-3'!CD299*100</f>
        <v>0</v>
      </c>
      <c r="BG245" s="441">
        <f>+'PE-3'!CE299*100</f>
        <v>0</v>
      </c>
      <c r="BH245" s="441">
        <f>+'PE-3'!CF299*100</f>
        <v>0</v>
      </c>
      <c r="BI245" s="441">
        <f>+'PE-3'!CG299*100</f>
        <v>0</v>
      </c>
      <c r="BJ245" s="441">
        <f>+'PE-3'!CH299*100</f>
        <v>0</v>
      </c>
      <c r="BK245" s="441">
        <f>+'PE-3'!CI299*100</f>
        <v>0</v>
      </c>
    </row>
    <row r="246" spans="1:63">
      <c r="A246" s="423" t="str">
        <f>'R-sgp'!A246</f>
        <v/>
      </c>
      <c r="B246" s="423" t="str">
        <f>+'R-sgp'!B246</f>
        <v/>
      </c>
      <c r="C246" s="431" t="str">
        <f>+'R-sgp'!C246</f>
        <v/>
      </c>
      <c r="D246" s="441">
        <f>+'PE-3'!AB300*100</f>
        <v>0</v>
      </c>
      <c r="E246" s="441">
        <f>+'PE-3'!AC300*100</f>
        <v>0</v>
      </c>
      <c r="F246" s="441">
        <f>+'PE-3'!AD300*100</f>
        <v>0</v>
      </c>
      <c r="G246" s="441">
        <f>+'PE-3'!AE300*100</f>
        <v>0</v>
      </c>
      <c r="H246" s="441">
        <f>+'PE-3'!AF300*100</f>
        <v>0</v>
      </c>
      <c r="I246" s="441">
        <f>+'PE-3'!AG300*100</f>
        <v>0</v>
      </c>
      <c r="J246" s="441">
        <f>+'PE-3'!AH300*100</f>
        <v>0</v>
      </c>
      <c r="K246" s="441">
        <f>+'PE-3'!AI300*100</f>
        <v>0</v>
      </c>
      <c r="L246" s="441">
        <f>+'PE-3'!AJ300*100</f>
        <v>0</v>
      </c>
      <c r="M246" s="441">
        <f>+'PE-3'!AK300*100</f>
        <v>0</v>
      </c>
      <c r="N246" s="441">
        <f>+'PE-3'!AL300*100</f>
        <v>0</v>
      </c>
      <c r="O246" s="441">
        <f>+'PE-3'!AM300*100</f>
        <v>0</v>
      </c>
      <c r="P246" s="441">
        <f>+'PE-3'!AN300*100</f>
        <v>0</v>
      </c>
      <c r="Q246" s="441">
        <f>+'PE-3'!AO300*100</f>
        <v>0</v>
      </c>
      <c r="R246" s="441">
        <f>+'PE-3'!AP300*100</f>
        <v>0</v>
      </c>
      <c r="S246" s="441">
        <f>+'PE-3'!AQ300*100</f>
        <v>0</v>
      </c>
      <c r="T246" s="441">
        <f>+'PE-3'!AR300*100</f>
        <v>0</v>
      </c>
      <c r="U246" s="441">
        <f>+'PE-3'!AS300*100</f>
        <v>0</v>
      </c>
      <c r="V246" s="441">
        <f>+'PE-3'!AT300*100</f>
        <v>0</v>
      </c>
      <c r="W246" s="441">
        <f>+'PE-3'!AU300*100</f>
        <v>0</v>
      </c>
      <c r="X246" s="441">
        <f>+'PE-3'!AV300*100</f>
        <v>0</v>
      </c>
      <c r="Y246" s="441">
        <f>+'PE-3'!AW300*100</f>
        <v>0</v>
      </c>
      <c r="Z246" s="441">
        <f>+'PE-3'!AX300*100</f>
        <v>0</v>
      </c>
      <c r="AA246" s="441">
        <f>+'PE-3'!AY300*100</f>
        <v>0</v>
      </c>
      <c r="AB246" s="441">
        <f>+'PE-3'!AZ300*100</f>
        <v>0</v>
      </c>
      <c r="AC246" s="441">
        <f>+'PE-3'!BA300*100</f>
        <v>0</v>
      </c>
      <c r="AD246" s="441">
        <f>+'PE-3'!BB300*100</f>
        <v>0</v>
      </c>
      <c r="AE246" s="441">
        <f>+'PE-3'!BC300*100</f>
        <v>0</v>
      </c>
      <c r="AF246" s="441">
        <f>+'PE-3'!BD300*100</f>
        <v>0</v>
      </c>
      <c r="AG246" s="441">
        <f>+'PE-3'!BE300*100</f>
        <v>0</v>
      </c>
      <c r="AH246" s="441">
        <f>+'PE-3'!BF300*100</f>
        <v>0</v>
      </c>
      <c r="AI246" s="441">
        <f>+'PE-3'!BG300*100</f>
        <v>0</v>
      </c>
      <c r="AJ246" s="441">
        <f>+'PE-3'!BH300*100</f>
        <v>0</v>
      </c>
      <c r="AK246" s="441">
        <f>+'PE-3'!BI300*100</f>
        <v>0</v>
      </c>
      <c r="AL246" s="441">
        <f>+'PE-3'!BJ300*100</f>
        <v>0</v>
      </c>
      <c r="AM246" s="441">
        <f>+'PE-3'!BK300*100</f>
        <v>0</v>
      </c>
      <c r="AN246" s="441">
        <f>+'PE-3'!BL300*100</f>
        <v>0</v>
      </c>
      <c r="AO246" s="441">
        <f>+'PE-3'!BM300*100</f>
        <v>0</v>
      </c>
      <c r="AP246" s="441">
        <f>+'PE-3'!BN300*100</f>
        <v>0</v>
      </c>
      <c r="AQ246" s="441">
        <f>+'PE-3'!BO300*100</f>
        <v>0</v>
      </c>
      <c r="AR246" s="441">
        <f>+'PE-3'!BP300*100</f>
        <v>0</v>
      </c>
      <c r="AS246" s="441">
        <f>+'PE-3'!BQ300*100</f>
        <v>0</v>
      </c>
      <c r="AT246" s="441">
        <f>+'PE-3'!BR300*100</f>
        <v>0</v>
      </c>
      <c r="AU246" s="441">
        <f>+'PE-3'!BS300*100</f>
        <v>0</v>
      </c>
      <c r="AV246" s="441">
        <f>+'PE-3'!BT300*100</f>
        <v>0</v>
      </c>
      <c r="AW246" s="441">
        <f>+'PE-3'!BU300*100</f>
        <v>0</v>
      </c>
      <c r="AX246" s="441">
        <f>+'PE-3'!BV300*100</f>
        <v>0</v>
      </c>
      <c r="AY246" s="441">
        <f>+'PE-3'!BW300*100</f>
        <v>0</v>
      </c>
      <c r="AZ246" s="441">
        <f>+'PE-3'!BX300*100</f>
        <v>0</v>
      </c>
      <c r="BA246" s="441">
        <f>+'PE-3'!BY300*100</f>
        <v>0</v>
      </c>
      <c r="BB246" s="441">
        <f>+'PE-3'!BZ300*100</f>
        <v>0</v>
      </c>
      <c r="BC246" s="441">
        <f>+'PE-3'!CA300*100</f>
        <v>0</v>
      </c>
      <c r="BD246" s="441">
        <f>+'PE-3'!CB300*100</f>
        <v>0</v>
      </c>
      <c r="BE246" s="441">
        <f>+'PE-3'!CC300*100</f>
        <v>0</v>
      </c>
      <c r="BF246" s="441">
        <f>+'PE-3'!CD300*100</f>
        <v>0</v>
      </c>
      <c r="BG246" s="441">
        <f>+'PE-3'!CE300*100</f>
        <v>0</v>
      </c>
      <c r="BH246" s="441">
        <f>+'PE-3'!CF300*100</f>
        <v>0</v>
      </c>
      <c r="BI246" s="441">
        <f>+'PE-3'!CG300*100</f>
        <v>0</v>
      </c>
      <c r="BJ246" s="441">
        <f>+'PE-3'!CH300*100</f>
        <v>0</v>
      </c>
      <c r="BK246" s="441">
        <f>+'PE-3'!CI300*100</f>
        <v>0</v>
      </c>
    </row>
    <row r="247" spans="1:63">
      <c r="A247" s="423" t="str">
        <f>'R-sgp'!A247</f>
        <v/>
      </c>
      <c r="B247" s="423" t="str">
        <f>+'R-sgp'!B247</f>
        <v/>
      </c>
      <c r="C247" s="431" t="str">
        <f>+'R-sgp'!C247</f>
        <v/>
      </c>
      <c r="D247" s="441">
        <f>+'PE-3'!AB301*100</f>
        <v>0</v>
      </c>
      <c r="E247" s="441">
        <f>+'PE-3'!AC301*100</f>
        <v>0</v>
      </c>
      <c r="F247" s="441">
        <f>+'PE-3'!AD301*100</f>
        <v>0</v>
      </c>
      <c r="G247" s="441">
        <f>+'PE-3'!AE301*100</f>
        <v>0</v>
      </c>
      <c r="H247" s="441">
        <f>+'PE-3'!AF301*100</f>
        <v>0</v>
      </c>
      <c r="I247" s="441">
        <f>+'PE-3'!AG301*100</f>
        <v>0</v>
      </c>
      <c r="J247" s="441">
        <f>+'PE-3'!AH301*100</f>
        <v>0</v>
      </c>
      <c r="K247" s="441">
        <f>+'PE-3'!AI301*100</f>
        <v>0</v>
      </c>
      <c r="L247" s="441">
        <f>+'PE-3'!AJ301*100</f>
        <v>0</v>
      </c>
      <c r="M247" s="441">
        <f>+'PE-3'!AK301*100</f>
        <v>0</v>
      </c>
      <c r="N247" s="441">
        <f>+'PE-3'!AL301*100</f>
        <v>0</v>
      </c>
      <c r="O247" s="441">
        <f>+'PE-3'!AM301*100</f>
        <v>0</v>
      </c>
      <c r="P247" s="441">
        <f>+'PE-3'!AN301*100</f>
        <v>0</v>
      </c>
      <c r="Q247" s="441">
        <f>+'PE-3'!AO301*100</f>
        <v>0</v>
      </c>
      <c r="R247" s="441">
        <f>+'PE-3'!AP301*100</f>
        <v>0</v>
      </c>
      <c r="S247" s="441">
        <f>+'PE-3'!AQ301*100</f>
        <v>0</v>
      </c>
      <c r="T247" s="441">
        <f>+'PE-3'!AR301*100</f>
        <v>0</v>
      </c>
      <c r="U247" s="441">
        <f>+'PE-3'!AS301*100</f>
        <v>0</v>
      </c>
      <c r="V247" s="441">
        <f>+'PE-3'!AT301*100</f>
        <v>0</v>
      </c>
      <c r="W247" s="441">
        <f>+'PE-3'!AU301*100</f>
        <v>0</v>
      </c>
      <c r="X247" s="441">
        <f>+'PE-3'!AV301*100</f>
        <v>0</v>
      </c>
      <c r="Y247" s="441">
        <f>+'PE-3'!AW301*100</f>
        <v>0</v>
      </c>
      <c r="Z247" s="441">
        <f>+'PE-3'!AX301*100</f>
        <v>0</v>
      </c>
      <c r="AA247" s="441">
        <f>+'PE-3'!AY301*100</f>
        <v>0</v>
      </c>
      <c r="AB247" s="441">
        <f>+'PE-3'!AZ301*100</f>
        <v>0</v>
      </c>
      <c r="AC247" s="441">
        <f>+'PE-3'!BA301*100</f>
        <v>0</v>
      </c>
      <c r="AD247" s="441">
        <f>+'PE-3'!BB301*100</f>
        <v>0</v>
      </c>
      <c r="AE247" s="441">
        <f>+'PE-3'!BC301*100</f>
        <v>0</v>
      </c>
      <c r="AF247" s="441">
        <f>+'PE-3'!BD301*100</f>
        <v>0</v>
      </c>
      <c r="AG247" s="441">
        <f>+'PE-3'!BE301*100</f>
        <v>0</v>
      </c>
      <c r="AH247" s="441">
        <f>+'PE-3'!BF301*100</f>
        <v>0</v>
      </c>
      <c r="AI247" s="441">
        <f>+'PE-3'!BG301*100</f>
        <v>0</v>
      </c>
      <c r="AJ247" s="441">
        <f>+'PE-3'!BH301*100</f>
        <v>0</v>
      </c>
      <c r="AK247" s="441">
        <f>+'PE-3'!BI301*100</f>
        <v>0</v>
      </c>
      <c r="AL247" s="441">
        <f>+'PE-3'!BJ301*100</f>
        <v>0</v>
      </c>
      <c r="AM247" s="441">
        <f>+'PE-3'!BK301*100</f>
        <v>0</v>
      </c>
      <c r="AN247" s="441">
        <f>+'PE-3'!BL301*100</f>
        <v>0</v>
      </c>
      <c r="AO247" s="441">
        <f>+'PE-3'!BM301*100</f>
        <v>0</v>
      </c>
      <c r="AP247" s="441">
        <f>+'PE-3'!BN301*100</f>
        <v>0</v>
      </c>
      <c r="AQ247" s="441">
        <f>+'PE-3'!BO301*100</f>
        <v>0</v>
      </c>
      <c r="AR247" s="441">
        <f>+'PE-3'!BP301*100</f>
        <v>0</v>
      </c>
      <c r="AS247" s="441">
        <f>+'PE-3'!BQ301*100</f>
        <v>0</v>
      </c>
      <c r="AT247" s="441">
        <f>+'PE-3'!BR301*100</f>
        <v>0</v>
      </c>
      <c r="AU247" s="441">
        <f>+'PE-3'!BS301*100</f>
        <v>0</v>
      </c>
      <c r="AV247" s="441">
        <f>+'PE-3'!BT301*100</f>
        <v>0</v>
      </c>
      <c r="AW247" s="441">
        <f>+'PE-3'!BU301*100</f>
        <v>0</v>
      </c>
      <c r="AX247" s="441">
        <f>+'PE-3'!BV301*100</f>
        <v>0</v>
      </c>
      <c r="AY247" s="441">
        <f>+'PE-3'!BW301*100</f>
        <v>0</v>
      </c>
      <c r="AZ247" s="441">
        <f>+'PE-3'!BX301*100</f>
        <v>0</v>
      </c>
      <c r="BA247" s="441">
        <f>+'PE-3'!BY301*100</f>
        <v>0</v>
      </c>
      <c r="BB247" s="441">
        <f>+'PE-3'!BZ301*100</f>
        <v>0</v>
      </c>
      <c r="BC247" s="441">
        <f>+'PE-3'!CA301*100</f>
        <v>0</v>
      </c>
      <c r="BD247" s="441">
        <f>+'PE-3'!CB301*100</f>
        <v>0</v>
      </c>
      <c r="BE247" s="441">
        <f>+'PE-3'!CC301*100</f>
        <v>0</v>
      </c>
      <c r="BF247" s="441">
        <f>+'PE-3'!CD301*100</f>
        <v>0</v>
      </c>
      <c r="BG247" s="441">
        <f>+'PE-3'!CE301*100</f>
        <v>0</v>
      </c>
      <c r="BH247" s="441">
        <f>+'PE-3'!CF301*100</f>
        <v>0</v>
      </c>
      <c r="BI247" s="441">
        <f>+'PE-3'!CG301*100</f>
        <v>0</v>
      </c>
      <c r="BJ247" s="441">
        <f>+'PE-3'!CH301*100</f>
        <v>0</v>
      </c>
      <c r="BK247" s="441">
        <f>+'PE-3'!CI301*100</f>
        <v>0</v>
      </c>
    </row>
    <row r="248" spans="1:63">
      <c r="A248" s="423" t="str">
        <f>'R-sgp'!A248</f>
        <v/>
      </c>
      <c r="B248" s="423" t="str">
        <f>+'R-sgp'!B248</f>
        <v/>
      </c>
      <c r="C248" s="431" t="str">
        <f>+'R-sgp'!C248</f>
        <v/>
      </c>
      <c r="D248" s="441">
        <f>+'PE-3'!AB302*100</f>
        <v>0</v>
      </c>
      <c r="E248" s="441">
        <f>+'PE-3'!AC302*100</f>
        <v>0</v>
      </c>
      <c r="F248" s="441">
        <f>+'PE-3'!AD302*100</f>
        <v>0</v>
      </c>
      <c r="G248" s="441">
        <f>+'PE-3'!AE302*100</f>
        <v>0</v>
      </c>
      <c r="H248" s="441">
        <f>+'PE-3'!AF302*100</f>
        <v>0</v>
      </c>
      <c r="I248" s="441">
        <f>+'PE-3'!AG302*100</f>
        <v>0</v>
      </c>
      <c r="J248" s="441">
        <f>+'PE-3'!AH302*100</f>
        <v>0</v>
      </c>
      <c r="K248" s="441">
        <f>+'PE-3'!AI302*100</f>
        <v>0</v>
      </c>
      <c r="L248" s="441">
        <f>+'PE-3'!AJ302*100</f>
        <v>0</v>
      </c>
      <c r="M248" s="441">
        <f>+'PE-3'!AK302*100</f>
        <v>0</v>
      </c>
      <c r="N248" s="441">
        <f>+'PE-3'!AL302*100</f>
        <v>0</v>
      </c>
      <c r="O248" s="441">
        <f>+'PE-3'!AM302*100</f>
        <v>0</v>
      </c>
      <c r="P248" s="441">
        <f>+'PE-3'!AN302*100</f>
        <v>0</v>
      </c>
      <c r="Q248" s="441">
        <f>+'PE-3'!AO302*100</f>
        <v>0</v>
      </c>
      <c r="R248" s="441">
        <f>+'PE-3'!AP302*100</f>
        <v>0</v>
      </c>
      <c r="S248" s="441">
        <f>+'PE-3'!AQ302*100</f>
        <v>0</v>
      </c>
      <c r="T248" s="441">
        <f>+'PE-3'!AR302*100</f>
        <v>0</v>
      </c>
      <c r="U248" s="441">
        <f>+'PE-3'!AS302*100</f>
        <v>0</v>
      </c>
      <c r="V248" s="441">
        <f>+'PE-3'!AT302*100</f>
        <v>0</v>
      </c>
      <c r="W248" s="441">
        <f>+'PE-3'!AU302*100</f>
        <v>0</v>
      </c>
      <c r="X248" s="441">
        <f>+'PE-3'!AV302*100</f>
        <v>0</v>
      </c>
      <c r="Y248" s="441">
        <f>+'PE-3'!AW302*100</f>
        <v>0</v>
      </c>
      <c r="Z248" s="441">
        <f>+'PE-3'!AX302*100</f>
        <v>0</v>
      </c>
      <c r="AA248" s="441">
        <f>+'PE-3'!AY302*100</f>
        <v>0</v>
      </c>
      <c r="AB248" s="441">
        <f>+'PE-3'!AZ302*100</f>
        <v>0</v>
      </c>
      <c r="AC248" s="441">
        <f>+'PE-3'!BA302*100</f>
        <v>0</v>
      </c>
      <c r="AD248" s="441">
        <f>+'PE-3'!BB302*100</f>
        <v>0</v>
      </c>
      <c r="AE248" s="441">
        <f>+'PE-3'!BC302*100</f>
        <v>0</v>
      </c>
      <c r="AF248" s="441">
        <f>+'PE-3'!BD302*100</f>
        <v>0</v>
      </c>
      <c r="AG248" s="441">
        <f>+'PE-3'!BE302*100</f>
        <v>0</v>
      </c>
      <c r="AH248" s="441">
        <f>+'PE-3'!BF302*100</f>
        <v>0</v>
      </c>
      <c r="AI248" s="441">
        <f>+'PE-3'!BG302*100</f>
        <v>0</v>
      </c>
      <c r="AJ248" s="441">
        <f>+'PE-3'!BH302*100</f>
        <v>0</v>
      </c>
      <c r="AK248" s="441">
        <f>+'PE-3'!BI302*100</f>
        <v>0</v>
      </c>
      <c r="AL248" s="441">
        <f>+'PE-3'!BJ302*100</f>
        <v>0</v>
      </c>
      <c r="AM248" s="441">
        <f>+'PE-3'!BK302*100</f>
        <v>0</v>
      </c>
      <c r="AN248" s="441">
        <f>+'PE-3'!BL302*100</f>
        <v>0</v>
      </c>
      <c r="AO248" s="441">
        <f>+'PE-3'!BM302*100</f>
        <v>0</v>
      </c>
      <c r="AP248" s="441">
        <f>+'PE-3'!BN302*100</f>
        <v>0</v>
      </c>
      <c r="AQ248" s="441">
        <f>+'PE-3'!BO302*100</f>
        <v>0</v>
      </c>
      <c r="AR248" s="441">
        <f>+'PE-3'!BP302*100</f>
        <v>0</v>
      </c>
      <c r="AS248" s="441">
        <f>+'PE-3'!BQ302*100</f>
        <v>0</v>
      </c>
      <c r="AT248" s="441">
        <f>+'PE-3'!BR302*100</f>
        <v>0</v>
      </c>
      <c r="AU248" s="441">
        <f>+'PE-3'!BS302*100</f>
        <v>0</v>
      </c>
      <c r="AV248" s="441">
        <f>+'PE-3'!BT302*100</f>
        <v>0</v>
      </c>
      <c r="AW248" s="441">
        <f>+'PE-3'!BU302*100</f>
        <v>0</v>
      </c>
      <c r="AX248" s="441">
        <f>+'PE-3'!BV302*100</f>
        <v>0</v>
      </c>
      <c r="AY248" s="441">
        <f>+'PE-3'!BW302*100</f>
        <v>0</v>
      </c>
      <c r="AZ248" s="441">
        <f>+'PE-3'!BX302*100</f>
        <v>0</v>
      </c>
      <c r="BA248" s="441">
        <f>+'PE-3'!BY302*100</f>
        <v>0</v>
      </c>
      <c r="BB248" s="441">
        <f>+'PE-3'!BZ302*100</f>
        <v>0</v>
      </c>
      <c r="BC248" s="441">
        <f>+'PE-3'!CA302*100</f>
        <v>0</v>
      </c>
      <c r="BD248" s="441">
        <f>+'PE-3'!CB302*100</f>
        <v>0</v>
      </c>
      <c r="BE248" s="441">
        <f>+'PE-3'!CC302*100</f>
        <v>0</v>
      </c>
      <c r="BF248" s="441">
        <f>+'PE-3'!CD302*100</f>
        <v>0</v>
      </c>
      <c r="BG248" s="441">
        <f>+'PE-3'!CE302*100</f>
        <v>0</v>
      </c>
      <c r="BH248" s="441">
        <f>+'PE-3'!CF302*100</f>
        <v>0</v>
      </c>
      <c r="BI248" s="441">
        <f>+'PE-3'!CG302*100</f>
        <v>0</v>
      </c>
      <c r="BJ248" s="441">
        <f>+'PE-3'!CH302*100</f>
        <v>0</v>
      </c>
      <c r="BK248" s="441">
        <f>+'PE-3'!CI302*100</f>
        <v>0</v>
      </c>
    </row>
    <row r="249" spans="1:63">
      <c r="A249" s="423" t="str">
        <f>'R-sgp'!A249</f>
        <v/>
      </c>
      <c r="B249" s="423" t="str">
        <f>+'R-sgp'!B249</f>
        <v/>
      </c>
      <c r="C249" s="431" t="str">
        <f>+'R-sgp'!C249</f>
        <v/>
      </c>
      <c r="D249" s="441">
        <f>+'PE-3'!AB303*100</f>
        <v>0</v>
      </c>
      <c r="E249" s="441">
        <f>+'PE-3'!AC303*100</f>
        <v>0</v>
      </c>
      <c r="F249" s="441">
        <f>+'PE-3'!AD303*100</f>
        <v>0</v>
      </c>
      <c r="G249" s="441">
        <f>+'PE-3'!AE303*100</f>
        <v>0</v>
      </c>
      <c r="H249" s="441">
        <f>+'PE-3'!AF303*100</f>
        <v>0</v>
      </c>
      <c r="I249" s="441">
        <f>+'PE-3'!AG303*100</f>
        <v>0</v>
      </c>
      <c r="J249" s="441">
        <f>+'PE-3'!AH303*100</f>
        <v>0</v>
      </c>
      <c r="K249" s="441">
        <f>+'PE-3'!AI303*100</f>
        <v>0</v>
      </c>
      <c r="L249" s="441">
        <f>+'PE-3'!AJ303*100</f>
        <v>0</v>
      </c>
      <c r="M249" s="441">
        <f>+'PE-3'!AK303*100</f>
        <v>0</v>
      </c>
      <c r="N249" s="441">
        <f>+'PE-3'!AL303*100</f>
        <v>0</v>
      </c>
      <c r="O249" s="441">
        <f>+'PE-3'!AM303*100</f>
        <v>0</v>
      </c>
      <c r="P249" s="441">
        <f>+'PE-3'!AN303*100</f>
        <v>0</v>
      </c>
      <c r="Q249" s="441">
        <f>+'PE-3'!AO303*100</f>
        <v>0</v>
      </c>
      <c r="R249" s="441">
        <f>+'PE-3'!AP303*100</f>
        <v>0</v>
      </c>
      <c r="S249" s="441">
        <f>+'PE-3'!AQ303*100</f>
        <v>0</v>
      </c>
      <c r="T249" s="441">
        <f>+'PE-3'!AR303*100</f>
        <v>0</v>
      </c>
      <c r="U249" s="441">
        <f>+'PE-3'!AS303*100</f>
        <v>0</v>
      </c>
      <c r="V249" s="441">
        <f>+'PE-3'!AT303*100</f>
        <v>0</v>
      </c>
      <c r="W249" s="441">
        <f>+'PE-3'!AU303*100</f>
        <v>0</v>
      </c>
      <c r="X249" s="441">
        <f>+'PE-3'!AV303*100</f>
        <v>0</v>
      </c>
      <c r="Y249" s="441">
        <f>+'PE-3'!AW303*100</f>
        <v>0</v>
      </c>
      <c r="Z249" s="441">
        <f>+'PE-3'!AX303*100</f>
        <v>0</v>
      </c>
      <c r="AA249" s="441">
        <f>+'PE-3'!AY303*100</f>
        <v>0</v>
      </c>
      <c r="AB249" s="441">
        <f>+'PE-3'!AZ303*100</f>
        <v>0</v>
      </c>
      <c r="AC249" s="441">
        <f>+'PE-3'!BA303*100</f>
        <v>0</v>
      </c>
      <c r="AD249" s="441">
        <f>+'PE-3'!BB303*100</f>
        <v>0</v>
      </c>
      <c r="AE249" s="441">
        <f>+'PE-3'!BC303*100</f>
        <v>0</v>
      </c>
      <c r="AF249" s="441">
        <f>+'PE-3'!BD303*100</f>
        <v>0</v>
      </c>
      <c r="AG249" s="441">
        <f>+'PE-3'!BE303*100</f>
        <v>0</v>
      </c>
      <c r="AH249" s="441">
        <f>+'PE-3'!BF303*100</f>
        <v>0</v>
      </c>
      <c r="AI249" s="441">
        <f>+'PE-3'!BG303*100</f>
        <v>0</v>
      </c>
      <c r="AJ249" s="441">
        <f>+'PE-3'!BH303*100</f>
        <v>0</v>
      </c>
      <c r="AK249" s="441">
        <f>+'PE-3'!BI303*100</f>
        <v>0</v>
      </c>
      <c r="AL249" s="441">
        <f>+'PE-3'!BJ303*100</f>
        <v>0</v>
      </c>
      <c r="AM249" s="441">
        <f>+'PE-3'!BK303*100</f>
        <v>0</v>
      </c>
      <c r="AN249" s="441">
        <f>+'PE-3'!BL303*100</f>
        <v>0</v>
      </c>
      <c r="AO249" s="441">
        <f>+'PE-3'!BM303*100</f>
        <v>0</v>
      </c>
      <c r="AP249" s="441">
        <f>+'PE-3'!BN303*100</f>
        <v>0</v>
      </c>
      <c r="AQ249" s="441">
        <f>+'PE-3'!BO303*100</f>
        <v>0</v>
      </c>
      <c r="AR249" s="441">
        <f>+'PE-3'!BP303*100</f>
        <v>0</v>
      </c>
      <c r="AS249" s="441">
        <f>+'PE-3'!BQ303*100</f>
        <v>0</v>
      </c>
      <c r="AT249" s="441">
        <f>+'PE-3'!BR303*100</f>
        <v>0</v>
      </c>
      <c r="AU249" s="441">
        <f>+'PE-3'!BS303*100</f>
        <v>0</v>
      </c>
      <c r="AV249" s="441">
        <f>+'PE-3'!BT303*100</f>
        <v>0</v>
      </c>
      <c r="AW249" s="441">
        <f>+'PE-3'!BU303*100</f>
        <v>0</v>
      </c>
      <c r="AX249" s="441">
        <f>+'PE-3'!BV303*100</f>
        <v>0</v>
      </c>
      <c r="AY249" s="441">
        <f>+'PE-3'!BW303*100</f>
        <v>0</v>
      </c>
      <c r="AZ249" s="441">
        <f>+'PE-3'!BX303*100</f>
        <v>0</v>
      </c>
      <c r="BA249" s="441">
        <f>+'PE-3'!BY303*100</f>
        <v>0</v>
      </c>
      <c r="BB249" s="441">
        <f>+'PE-3'!BZ303*100</f>
        <v>0</v>
      </c>
      <c r="BC249" s="441">
        <f>+'PE-3'!CA303*100</f>
        <v>0</v>
      </c>
      <c r="BD249" s="441">
        <f>+'PE-3'!CB303*100</f>
        <v>0</v>
      </c>
      <c r="BE249" s="441">
        <f>+'PE-3'!CC303*100</f>
        <v>0</v>
      </c>
      <c r="BF249" s="441">
        <f>+'PE-3'!CD303*100</f>
        <v>0</v>
      </c>
      <c r="BG249" s="441">
        <f>+'PE-3'!CE303*100</f>
        <v>0</v>
      </c>
      <c r="BH249" s="441">
        <f>+'PE-3'!CF303*100</f>
        <v>0</v>
      </c>
      <c r="BI249" s="441">
        <f>+'PE-3'!CG303*100</f>
        <v>0</v>
      </c>
      <c r="BJ249" s="441">
        <f>+'PE-3'!CH303*100</f>
        <v>0</v>
      </c>
      <c r="BK249" s="441">
        <f>+'PE-3'!CI303*100</f>
        <v>0</v>
      </c>
    </row>
    <row r="250" spans="1:63">
      <c r="A250" s="423" t="str">
        <f>'R-sgp'!A250</f>
        <v/>
      </c>
      <c r="B250" s="423" t="str">
        <f>+'R-sgp'!B250</f>
        <v/>
      </c>
      <c r="C250" s="431" t="str">
        <f>+'R-sgp'!C250</f>
        <v/>
      </c>
      <c r="D250" s="441">
        <f>+'PE-3'!AB304*100</f>
        <v>0</v>
      </c>
      <c r="E250" s="441">
        <f>+'PE-3'!AC304*100</f>
        <v>0</v>
      </c>
      <c r="F250" s="441">
        <f>+'PE-3'!AD304*100</f>
        <v>0</v>
      </c>
      <c r="G250" s="441">
        <f>+'PE-3'!AE304*100</f>
        <v>0</v>
      </c>
      <c r="H250" s="441">
        <f>+'PE-3'!AF304*100</f>
        <v>0</v>
      </c>
      <c r="I250" s="441">
        <f>+'PE-3'!AG304*100</f>
        <v>0</v>
      </c>
      <c r="J250" s="441">
        <f>+'PE-3'!AH304*100</f>
        <v>0</v>
      </c>
      <c r="K250" s="441">
        <f>+'PE-3'!AI304*100</f>
        <v>0</v>
      </c>
      <c r="L250" s="441">
        <f>+'PE-3'!AJ304*100</f>
        <v>0</v>
      </c>
      <c r="M250" s="441">
        <f>+'PE-3'!AK304*100</f>
        <v>0</v>
      </c>
      <c r="N250" s="441">
        <f>+'PE-3'!AL304*100</f>
        <v>0</v>
      </c>
      <c r="O250" s="441">
        <f>+'PE-3'!AM304*100</f>
        <v>0</v>
      </c>
      <c r="P250" s="441">
        <f>+'PE-3'!AN304*100</f>
        <v>0</v>
      </c>
      <c r="Q250" s="441">
        <f>+'PE-3'!AO304*100</f>
        <v>0</v>
      </c>
      <c r="R250" s="441">
        <f>+'PE-3'!AP304*100</f>
        <v>0</v>
      </c>
      <c r="S250" s="441">
        <f>+'PE-3'!AQ304*100</f>
        <v>0</v>
      </c>
      <c r="T250" s="441">
        <f>+'PE-3'!AR304*100</f>
        <v>0</v>
      </c>
      <c r="U250" s="441">
        <f>+'PE-3'!AS304*100</f>
        <v>0</v>
      </c>
      <c r="V250" s="441">
        <f>+'PE-3'!AT304*100</f>
        <v>0</v>
      </c>
      <c r="W250" s="441">
        <f>+'PE-3'!AU304*100</f>
        <v>0</v>
      </c>
      <c r="X250" s="441">
        <f>+'PE-3'!AV304*100</f>
        <v>0</v>
      </c>
      <c r="Y250" s="441">
        <f>+'PE-3'!AW304*100</f>
        <v>0</v>
      </c>
      <c r="Z250" s="441">
        <f>+'PE-3'!AX304*100</f>
        <v>0</v>
      </c>
      <c r="AA250" s="441">
        <f>+'PE-3'!AY304*100</f>
        <v>0</v>
      </c>
      <c r="AB250" s="441">
        <f>+'PE-3'!AZ304*100</f>
        <v>0</v>
      </c>
      <c r="AC250" s="441">
        <f>+'PE-3'!BA304*100</f>
        <v>0</v>
      </c>
      <c r="AD250" s="441">
        <f>+'PE-3'!BB304*100</f>
        <v>0</v>
      </c>
      <c r="AE250" s="441">
        <f>+'PE-3'!BC304*100</f>
        <v>0</v>
      </c>
      <c r="AF250" s="441">
        <f>+'PE-3'!BD304*100</f>
        <v>0</v>
      </c>
      <c r="AG250" s="441">
        <f>+'PE-3'!BE304*100</f>
        <v>0</v>
      </c>
      <c r="AH250" s="441">
        <f>+'PE-3'!BF304*100</f>
        <v>0</v>
      </c>
      <c r="AI250" s="441">
        <f>+'PE-3'!BG304*100</f>
        <v>0</v>
      </c>
      <c r="AJ250" s="441">
        <f>+'PE-3'!BH304*100</f>
        <v>0</v>
      </c>
      <c r="AK250" s="441">
        <f>+'PE-3'!BI304*100</f>
        <v>0</v>
      </c>
      <c r="AL250" s="441">
        <f>+'PE-3'!BJ304*100</f>
        <v>0</v>
      </c>
      <c r="AM250" s="441">
        <f>+'PE-3'!BK304*100</f>
        <v>0</v>
      </c>
      <c r="AN250" s="441">
        <f>+'PE-3'!BL304*100</f>
        <v>0</v>
      </c>
      <c r="AO250" s="441">
        <f>+'PE-3'!BM304*100</f>
        <v>0</v>
      </c>
      <c r="AP250" s="441">
        <f>+'PE-3'!BN304*100</f>
        <v>0</v>
      </c>
      <c r="AQ250" s="441">
        <f>+'PE-3'!BO304*100</f>
        <v>0</v>
      </c>
      <c r="AR250" s="441">
        <f>+'PE-3'!BP304*100</f>
        <v>0</v>
      </c>
      <c r="AS250" s="441">
        <f>+'PE-3'!BQ304*100</f>
        <v>0</v>
      </c>
      <c r="AT250" s="441">
        <f>+'PE-3'!BR304*100</f>
        <v>0</v>
      </c>
      <c r="AU250" s="441">
        <f>+'PE-3'!BS304*100</f>
        <v>0</v>
      </c>
      <c r="AV250" s="441">
        <f>+'PE-3'!BT304*100</f>
        <v>0</v>
      </c>
      <c r="AW250" s="441">
        <f>+'PE-3'!BU304*100</f>
        <v>0</v>
      </c>
      <c r="AX250" s="441">
        <f>+'PE-3'!BV304*100</f>
        <v>0</v>
      </c>
      <c r="AY250" s="441">
        <f>+'PE-3'!BW304*100</f>
        <v>0</v>
      </c>
      <c r="AZ250" s="441">
        <f>+'PE-3'!BX304*100</f>
        <v>0</v>
      </c>
      <c r="BA250" s="441">
        <f>+'PE-3'!BY304*100</f>
        <v>0</v>
      </c>
      <c r="BB250" s="441">
        <f>+'PE-3'!BZ304*100</f>
        <v>0</v>
      </c>
      <c r="BC250" s="441">
        <f>+'PE-3'!CA304*100</f>
        <v>0</v>
      </c>
      <c r="BD250" s="441">
        <f>+'PE-3'!CB304*100</f>
        <v>0</v>
      </c>
      <c r="BE250" s="441">
        <f>+'PE-3'!CC304*100</f>
        <v>0</v>
      </c>
      <c r="BF250" s="441">
        <f>+'PE-3'!CD304*100</f>
        <v>0</v>
      </c>
      <c r="BG250" s="441">
        <f>+'PE-3'!CE304*100</f>
        <v>0</v>
      </c>
      <c r="BH250" s="441">
        <f>+'PE-3'!CF304*100</f>
        <v>0</v>
      </c>
      <c r="BI250" s="441">
        <f>+'PE-3'!CG304*100</f>
        <v>0</v>
      </c>
      <c r="BJ250" s="441">
        <f>+'PE-3'!CH304*100</f>
        <v>0</v>
      </c>
      <c r="BK250" s="441">
        <f>+'PE-3'!CI304*100</f>
        <v>0</v>
      </c>
    </row>
    <row r="251" spans="1:63">
      <c r="A251" s="423" t="str">
        <f>'R-sgp'!A251</f>
        <v/>
      </c>
      <c r="B251" s="423" t="str">
        <f>+'R-sgp'!B251</f>
        <v/>
      </c>
      <c r="C251" s="431" t="str">
        <f>+'R-sgp'!C251</f>
        <v/>
      </c>
      <c r="D251" s="441">
        <f>+'PE-3'!AB305*100</f>
        <v>0</v>
      </c>
      <c r="E251" s="441">
        <f>+'PE-3'!AC305*100</f>
        <v>0</v>
      </c>
      <c r="F251" s="441">
        <f>+'PE-3'!AD305*100</f>
        <v>0</v>
      </c>
      <c r="G251" s="441">
        <f>+'PE-3'!AE305*100</f>
        <v>0</v>
      </c>
      <c r="H251" s="441">
        <f>+'PE-3'!AF305*100</f>
        <v>0</v>
      </c>
      <c r="I251" s="441">
        <f>+'PE-3'!AG305*100</f>
        <v>0</v>
      </c>
      <c r="J251" s="441">
        <f>+'PE-3'!AH305*100</f>
        <v>0</v>
      </c>
      <c r="K251" s="441">
        <f>+'PE-3'!AI305*100</f>
        <v>0</v>
      </c>
      <c r="L251" s="441">
        <f>+'PE-3'!AJ305*100</f>
        <v>0</v>
      </c>
      <c r="M251" s="441">
        <f>+'PE-3'!AK305*100</f>
        <v>0</v>
      </c>
      <c r="N251" s="441">
        <f>+'PE-3'!AL305*100</f>
        <v>0</v>
      </c>
      <c r="O251" s="441">
        <f>+'PE-3'!AM305*100</f>
        <v>0</v>
      </c>
      <c r="P251" s="441">
        <f>+'PE-3'!AN305*100</f>
        <v>0</v>
      </c>
      <c r="Q251" s="441">
        <f>+'PE-3'!AO305*100</f>
        <v>0</v>
      </c>
      <c r="R251" s="441">
        <f>+'PE-3'!AP305*100</f>
        <v>0</v>
      </c>
      <c r="S251" s="441">
        <f>+'PE-3'!AQ305*100</f>
        <v>0</v>
      </c>
      <c r="T251" s="441">
        <f>+'PE-3'!AR305*100</f>
        <v>0</v>
      </c>
      <c r="U251" s="441">
        <f>+'PE-3'!AS305*100</f>
        <v>0</v>
      </c>
      <c r="V251" s="441">
        <f>+'PE-3'!AT305*100</f>
        <v>0</v>
      </c>
      <c r="W251" s="441">
        <f>+'PE-3'!AU305*100</f>
        <v>0</v>
      </c>
      <c r="X251" s="441">
        <f>+'PE-3'!AV305*100</f>
        <v>0</v>
      </c>
      <c r="Y251" s="441">
        <f>+'PE-3'!AW305*100</f>
        <v>0</v>
      </c>
      <c r="Z251" s="441">
        <f>+'PE-3'!AX305*100</f>
        <v>0</v>
      </c>
      <c r="AA251" s="441">
        <f>+'PE-3'!AY305*100</f>
        <v>0</v>
      </c>
      <c r="AB251" s="441">
        <f>+'PE-3'!AZ305*100</f>
        <v>0</v>
      </c>
      <c r="AC251" s="441">
        <f>+'PE-3'!BA305*100</f>
        <v>0</v>
      </c>
      <c r="AD251" s="441">
        <f>+'PE-3'!BB305*100</f>
        <v>0</v>
      </c>
      <c r="AE251" s="441">
        <f>+'PE-3'!BC305*100</f>
        <v>0</v>
      </c>
      <c r="AF251" s="441">
        <f>+'PE-3'!BD305*100</f>
        <v>0</v>
      </c>
      <c r="AG251" s="441">
        <f>+'PE-3'!BE305*100</f>
        <v>0</v>
      </c>
      <c r="AH251" s="441">
        <f>+'PE-3'!BF305*100</f>
        <v>0</v>
      </c>
      <c r="AI251" s="441">
        <f>+'PE-3'!BG305*100</f>
        <v>0</v>
      </c>
      <c r="AJ251" s="441">
        <f>+'PE-3'!BH305*100</f>
        <v>0</v>
      </c>
      <c r="AK251" s="441">
        <f>+'PE-3'!BI305*100</f>
        <v>0</v>
      </c>
      <c r="AL251" s="441">
        <f>+'PE-3'!BJ305*100</f>
        <v>0</v>
      </c>
      <c r="AM251" s="441">
        <f>+'PE-3'!BK305*100</f>
        <v>0</v>
      </c>
      <c r="AN251" s="441">
        <f>+'PE-3'!BL305*100</f>
        <v>0</v>
      </c>
      <c r="AO251" s="441">
        <f>+'PE-3'!BM305*100</f>
        <v>0</v>
      </c>
      <c r="AP251" s="441">
        <f>+'PE-3'!BN305*100</f>
        <v>0</v>
      </c>
      <c r="AQ251" s="441">
        <f>+'PE-3'!BO305*100</f>
        <v>0</v>
      </c>
      <c r="AR251" s="441">
        <f>+'PE-3'!BP305*100</f>
        <v>0</v>
      </c>
      <c r="AS251" s="441">
        <f>+'PE-3'!BQ305*100</f>
        <v>0</v>
      </c>
      <c r="AT251" s="441">
        <f>+'PE-3'!BR305*100</f>
        <v>0</v>
      </c>
      <c r="AU251" s="441">
        <f>+'PE-3'!BS305*100</f>
        <v>0</v>
      </c>
      <c r="AV251" s="441">
        <f>+'PE-3'!BT305*100</f>
        <v>0</v>
      </c>
      <c r="AW251" s="441">
        <f>+'PE-3'!BU305*100</f>
        <v>0</v>
      </c>
      <c r="AX251" s="441">
        <f>+'PE-3'!BV305*100</f>
        <v>0</v>
      </c>
      <c r="AY251" s="441">
        <f>+'PE-3'!BW305*100</f>
        <v>0</v>
      </c>
      <c r="AZ251" s="441">
        <f>+'PE-3'!BX305*100</f>
        <v>0</v>
      </c>
      <c r="BA251" s="441">
        <f>+'PE-3'!BY305*100</f>
        <v>0</v>
      </c>
      <c r="BB251" s="441">
        <f>+'PE-3'!BZ305*100</f>
        <v>0</v>
      </c>
      <c r="BC251" s="441">
        <f>+'PE-3'!CA305*100</f>
        <v>0</v>
      </c>
      <c r="BD251" s="441">
        <f>+'PE-3'!CB305*100</f>
        <v>0</v>
      </c>
      <c r="BE251" s="441">
        <f>+'PE-3'!CC305*100</f>
        <v>0</v>
      </c>
      <c r="BF251" s="441">
        <f>+'PE-3'!CD305*100</f>
        <v>0</v>
      </c>
      <c r="BG251" s="441">
        <f>+'PE-3'!CE305*100</f>
        <v>0</v>
      </c>
      <c r="BH251" s="441">
        <f>+'PE-3'!CF305*100</f>
        <v>0</v>
      </c>
      <c r="BI251" s="441">
        <f>+'PE-3'!CG305*100</f>
        <v>0</v>
      </c>
      <c r="BJ251" s="441">
        <f>+'PE-3'!CH305*100</f>
        <v>0</v>
      </c>
      <c r="BK251" s="441">
        <f>+'PE-3'!CI305*100</f>
        <v>0</v>
      </c>
    </row>
    <row r="252" spans="1:63">
      <c r="A252" s="423" t="str">
        <f>'R-sgp'!A252</f>
        <v/>
      </c>
      <c r="B252" s="423" t="str">
        <f>+'R-sgp'!B252</f>
        <v/>
      </c>
      <c r="C252" s="431" t="str">
        <f>+'R-sgp'!C252</f>
        <v/>
      </c>
      <c r="D252" s="441">
        <f>+'PE-3'!AB306*100</f>
        <v>0</v>
      </c>
      <c r="E252" s="441">
        <f>+'PE-3'!AC306*100</f>
        <v>0</v>
      </c>
      <c r="F252" s="441">
        <f>+'PE-3'!AD306*100</f>
        <v>0</v>
      </c>
      <c r="G252" s="441">
        <f>+'PE-3'!AE306*100</f>
        <v>0</v>
      </c>
      <c r="H252" s="441">
        <f>+'PE-3'!AF306*100</f>
        <v>0</v>
      </c>
      <c r="I252" s="441">
        <f>+'PE-3'!AG306*100</f>
        <v>0</v>
      </c>
      <c r="J252" s="441">
        <f>+'PE-3'!AH306*100</f>
        <v>0</v>
      </c>
      <c r="K252" s="441">
        <f>+'PE-3'!AI306*100</f>
        <v>0</v>
      </c>
      <c r="L252" s="441">
        <f>+'PE-3'!AJ306*100</f>
        <v>0</v>
      </c>
      <c r="M252" s="441">
        <f>+'PE-3'!AK306*100</f>
        <v>0</v>
      </c>
      <c r="N252" s="441">
        <f>+'PE-3'!AL306*100</f>
        <v>0</v>
      </c>
      <c r="O252" s="441">
        <f>+'PE-3'!AM306*100</f>
        <v>0</v>
      </c>
      <c r="P252" s="441">
        <f>+'PE-3'!AN306*100</f>
        <v>0</v>
      </c>
      <c r="Q252" s="441">
        <f>+'PE-3'!AO306*100</f>
        <v>0</v>
      </c>
      <c r="R252" s="441">
        <f>+'PE-3'!AP306*100</f>
        <v>0</v>
      </c>
      <c r="S252" s="441">
        <f>+'PE-3'!AQ306*100</f>
        <v>0</v>
      </c>
      <c r="T252" s="441">
        <f>+'PE-3'!AR306*100</f>
        <v>0</v>
      </c>
      <c r="U252" s="441">
        <f>+'PE-3'!AS306*100</f>
        <v>0</v>
      </c>
      <c r="V252" s="441">
        <f>+'PE-3'!AT306*100</f>
        <v>0</v>
      </c>
      <c r="W252" s="441">
        <f>+'PE-3'!AU306*100</f>
        <v>0</v>
      </c>
      <c r="X252" s="441">
        <f>+'PE-3'!AV306*100</f>
        <v>0</v>
      </c>
      <c r="Y252" s="441">
        <f>+'PE-3'!AW306*100</f>
        <v>0</v>
      </c>
      <c r="Z252" s="441">
        <f>+'PE-3'!AX306*100</f>
        <v>0</v>
      </c>
      <c r="AA252" s="441">
        <f>+'PE-3'!AY306*100</f>
        <v>0</v>
      </c>
      <c r="AB252" s="441">
        <f>+'PE-3'!AZ306*100</f>
        <v>0</v>
      </c>
      <c r="AC252" s="441">
        <f>+'PE-3'!BA306*100</f>
        <v>0</v>
      </c>
      <c r="AD252" s="441">
        <f>+'PE-3'!BB306*100</f>
        <v>0</v>
      </c>
      <c r="AE252" s="441">
        <f>+'PE-3'!BC306*100</f>
        <v>0</v>
      </c>
      <c r="AF252" s="441">
        <f>+'PE-3'!BD306*100</f>
        <v>0</v>
      </c>
      <c r="AG252" s="441">
        <f>+'PE-3'!BE306*100</f>
        <v>0</v>
      </c>
      <c r="AH252" s="441">
        <f>+'PE-3'!BF306*100</f>
        <v>0</v>
      </c>
      <c r="AI252" s="441">
        <f>+'PE-3'!BG306*100</f>
        <v>0</v>
      </c>
      <c r="AJ252" s="441">
        <f>+'PE-3'!BH306*100</f>
        <v>0</v>
      </c>
      <c r="AK252" s="441">
        <f>+'PE-3'!BI306*100</f>
        <v>0</v>
      </c>
      <c r="AL252" s="441">
        <f>+'PE-3'!BJ306*100</f>
        <v>0</v>
      </c>
      <c r="AM252" s="441">
        <f>+'PE-3'!BK306*100</f>
        <v>0</v>
      </c>
      <c r="AN252" s="441">
        <f>+'PE-3'!BL306*100</f>
        <v>0</v>
      </c>
      <c r="AO252" s="441">
        <f>+'PE-3'!BM306*100</f>
        <v>0</v>
      </c>
      <c r="AP252" s="441">
        <f>+'PE-3'!BN306*100</f>
        <v>0</v>
      </c>
      <c r="AQ252" s="441">
        <f>+'PE-3'!BO306*100</f>
        <v>0</v>
      </c>
      <c r="AR252" s="441">
        <f>+'PE-3'!BP306*100</f>
        <v>0</v>
      </c>
      <c r="AS252" s="441">
        <f>+'PE-3'!BQ306*100</f>
        <v>0</v>
      </c>
      <c r="AT252" s="441">
        <f>+'PE-3'!BR306*100</f>
        <v>0</v>
      </c>
      <c r="AU252" s="441">
        <f>+'PE-3'!BS306*100</f>
        <v>0</v>
      </c>
      <c r="AV252" s="441">
        <f>+'PE-3'!BT306*100</f>
        <v>0</v>
      </c>
      <c r="AW252" s="441">
        <f>+'PE-3'!BU306*100</f>
        <v>0</v>
      </c>
      <c r="AX252" s="441">
        <f>+'PE-3'!BV306*100</f>
        <v>0</v>
      </c>
      <c r="AY252" s="441">
        <f>+'PE-3'!BW306*100</f>
        <v>0</v>
      </c>
      <c r="AZ252" s="441">
        <f>+'PE-3'!BX306*100</f>
        <v>0</v>
      </c>
      <c r="BA252" s="441">
        <f>+'PE-3'!BY306*100</f>
        <v>0</v>
      </c>
      <c r="BB252" s="441">
        <f>+'PE-3'!BZ306*100</f>
        <v>0</v>
      </c>
      <c r="BC252" s="441">
        <f>+'PE-3'!CA306*100</f>
        <v>0</v>
      </c>
      <c r="BD252" s="441">
        <f>+'PE-3'!CB306*100</f>
        <v>0</v>
      </c>
      <c r="BE252" s="441">
        <f>+'PE-3'!CC306*100</f>
        <v>0</v>
      </c>
      <c r="BF252" s="441">
        <f>+'PE-3'!CD306*100</f>
        <v>0</v>
      </c>
      <c r="BG252" s="441">
        <f>+'PE-3'!CE306*100</f>
        <v>0</v>
      </c>
      <c r="BH252" s="441">
        <f>+'PE-3'!CF306*100</f>
        <v>0</v>
      </c>
      <c r="BI252" s="441">
        <f>+'PE-3'!CG306*100</f>
        <v>0</v>
      </c>
      <c r="BJ252" s="441">
        <f>+'PE-3'!CH306*100</f>
        <v>0</v>
      </c>
      <c r="BK252" s="441">
        <f>+'PE-3'!CI306*100</f>
        <v>0</v>
      </c>
    </row>
    <row r="253" spans="1:63">
      <c r="A253" s="423" t="str">
        <f>'R-sgp'!A253</f>
        <v/>
      </c>
      <c r="B253" s="423" t="str">
        <f>+'R-sgp'!B253</f>
        <v/>
      </c>
      <c r="C253" s="431" t="str">
        <f>+'R-sgp'!C253</f>
        <v/>
      </c>
      <c r="D253" s="441">
        <f>+'PE-3'!AB307*100</f>
        <v>0</v>
      </c>
      <c r="E253" s="441">
        <f>+'PE-3'!AC307*100</f>
        <v>0</v>
      </c>
      <c r="F253" s="441">
        <f>+'PE-3'!AD307*100</f>
        <v>0</v>
      </c>
      <c r="G253" s="441">
        <f>+'PE-3'!AE307*100</f>
        <v>0</v>
      </c>
      <c r="H253" s="441">
        <f>+'PE-3'!AF307*100</f>
        <v>0</v>
      </c>
      <c r="I253" s="441">
        <f>+'PE-3'!AG307*100</f>
        <v>0</v>
      </c>
      <c r="J253" s="441">
        <f>+'PE-3'!AH307*100</f>
        <v>0</v>
      </c>
      <c r="K253" s="441">
        <f>+'PE-3'!AI307*100</f>
        <v>0</v>
      </c>
      <c r="L253" s="441">
        <f>+'PE-3'!AJ307*100</f>
        <v>0</v>
      </c>
      <c r="M253" s="441">
        <f>+'PE-3'!AK307*100</f>
        <v>0</v>
      </c>
      <c r="N253" s="441">
        <f>+'PE-3'!AL307*100</f>
        <v>0</v>
      </c>
      <c r="O253" s="441">
        <f>+'PE-3'!AM307*100</f>
        <v>0</v>
      </c>
      <c r="P253" s="441">
        <f>+'PE-3'!AN307*100</f>
        <v>0</v>
      </c>
      <c r="Q253" s="441">
        <f>+'PE-3'!AO307*100</f>
        <v>0</v>
      </c>
      <c r="R253" s="441">
        <f>+'PE-3'!AP307*100</f>
        <v>0</v>
      </c>
      <c r="S253" s="441">
        <f>+'PE-3'!AQ307*100</f>
        <v>0</v>
      </c>
      <c r="T253" s="441">
        <f>+'PE-3'!AR307*100</f>
        <v>0</v>
      </c>
      <c r="U253" s="441">
        <f>+'PE-3'!AS307*100</f>
        <v>0</v>
      </c>
      <c r="V253" s="441">
        <f>+'PE-3'!AT307*100</f>
        <v>0</v>
      </c>
      <c r="W253" s="441">
        <f>+'PE-3'!AU307*100</f>
        <v>0</v>
      </c>
      <c r="X253" s="441">
        <f>+'PE-3'!AV307*100</f>
        <v>0</v>
      </c>
      <c r="Y253" s="441">
        <f>+'PE-3'!AW307*100</f>
        <v>0</v>
      </c>
      <c r="Z253" s="441">
        <f>+'PE-3'!AX307*100</f>
        <v>0</v>
      </c>
      <c r="AA253" s="441">
        <f>+'PE-3'!AY307*100</f>
        <v>0</v>
      </c>
      <c r="AB253" s="441">
        <f>+'PE-3'!AZ307*100</f>
        <v>0</v>
      </c>
      <c r="AC253" s="441">
        <f>+'PE-3'!BA307*100</f>
        <v>0</v>
      </c>
      <c r="AD253" s="441">
        <f>+'PE-3'!BB307*100</f>
        <v>0</v>
      </c>
      <c r="AE253" s="441">
        <f>+'PE-3'!BC307*100</f>
        <v>0</v>
      </c>
      <c r="AF253" s="441">
        <f>+'PE-3'!BD307*100</f>
        <v>0</v>
      </c>
      <c r="AG253" s="441">
        <f>+'PE-3'!BE307*100</f>
        <v>0</v>
      </c>
      <c r="AH253" s="441">
        <f>+'PE-3'!BF307*100</f>
        <v>0</v>
      </c>
      <c r="AI253" s="441">
        <f>+'PE-3'!BG307*100</f>
        <v>0</v>
      </c>
      <c r="AJ253" s="441">
        <f>+'PE-3'!BH307*100</f>
        <v>0</v>
      </c>
      <c r="AK253" s="441">
        <f>+'PE-3'!BI307*100</f>
        <v>0</v>
      </c>
      <c r="AL253" s="441">
        <f>+'PE-3'!BJ307*100</f>
        <v>0</v>
      </c>
      <c r="AM253" s="441">
        <f>+'PE-3'!BK307*100</f>
        <v>0</v>
      </c>
      <c r="AN253" s="441">
        <f>+'PE-3'!BL307*100</f>
        <v>0</v>
      </c>
      <c r="AO253" s="441">
        <f>+'PE-3'!BM307*100</f>
        <v>0</v>
      </c>
      <c r="AP253" s="441">
        <f>+'PE-3'!BN307*100</f>
        <v>0</v>
      </c>
      <c r="AQ253" s="441">
        <f>+'PE-3'!BO307*100</f>
        <v>0</v>
      </c>
      <c r="AR253" s="441">
        <f>+'PE-3'!BP307*100</f>
        <v>0</v>
      </c>
      <c r="AS253" s="441">
        <f>+'PE-3'!BQ307*100</f>
        <v>0</v>
      </c>
      <c r="AT253" s="441">
        <f>+'PE-3'!BR307*100</f>
        <v>0</v>
      </c>
      <c r="AU253" s="441">
        <f>+'PE-3'!BS307*100</f>
        <v>0</v>
      </c>
      <c r="AV253" s="441">
        <f>+'PE-3'!BT307*100</f>
        <v>0</v>
      </c>
      <c r="AW253" s="441">
        <f>+'PE-3'!BU307*100</f>
        <v>0</v>
      </c>
      <c r="AX253" s="441">
        <f>+'PE-3'!BV307*100</f>
        <v>0</v>
      </c>
      <c r="AY253" s="441">
        <f>+'PE-3'!BW307*100</f>
        <v>0</v>
      </c>
      <c r="AZ253" s="441">
        <f>+'PE-3'!BX307*100</f>
        <v>0</v>
      </c>
      <c r="BA253" s="441">
        <f>+'PE-3'!BY307*100</f>
        <v>0</v>
      </c>
      <c r="BB253" s="441">
        <f>+'PE-3'!BZ307*100</f>
        <v>0</v>
      </c>
      <c r="BC253" s="441">
        <f>+'PE-3'!CA307*100</f>
        <v>0</v>
      </c>
      <c r="BD253" s="441">
        <f>+'PE-3'!CB307*100</f>
        <v>0</v>
      </c>
      <c r="BE253" s="441">
        <f>+'PE-3'!CC307*100</f>
        <v>0</v>
      </c>
      <c r="BF253" s="441">
        <f>+'PE-3'!CD307*100</f>
        <v>0</v>
      </c>
      <c r="BG253" s="441">
        <f>+'PE-3'!CE307*100</f>
        <v>0</v>
      </c>
      <c r="BH253" s="441">
        <f>+'PE-3'!CF307*100</f>
        <v>0</v>
      </c>
      <c r="BI253" s="441">
        <f>+'PE-3'!CG307*100</f>
        <v>0</v>
      </c>
      <c r="BJ253" s="441">
        <f>+'PE-3'!CH307*100</f>
        <v>0</v>
      </c>
      <c r="BK253" s="441">
        <f>+'PE-3'!CI307*100</f>
        <v>0</v>
      </c>
    </row>
    <row r="254" spans="1:63">
      <c r="A254" s="423" t="str">
        <f>'R-sgp'!A254</f>
        <v/>
      </c>
      <c r="B254" s="423" t="str">
        <f>+'R-sgp'!B254</f>
        <v/>
      </c>
      <c r="C254" s="431" t="str">
        <f>+'R-sgp'!C254</f>
        <v/>
      </c>
      <c r="D254" s="441">
        <f>+'PE-3'!AB308*100</f>
        <v>0</v>
      </c>
      <c r="E254" s="441">
        <f>+'PE-3'!AC308*100</f>
        <v>0</v>
      </c>
      <c r="F254" s="441">
        <f>+'PE-3'!AD308*100</f>
        <v>0</v>
      </c>
      <c r="G254" s="441">
        <f>+'PE-3'!AE308*100</f>
        <v>0</v>
      </c>
      <c r="H254" s="441">
        <f>+'PE-3'!AF308*100</f>
        <v>0</v>
      </c>
      <c r="I254" s="441">
        <f>+'PE-3'!AG308*100</f>
        <v>0</v>
      </c>
      <c r="J254" s="441">
        <f>+'PE-3'!AH308*100</f>
        <v>0</v>
      </c>
      <c r="K254" s="441">
        <f>+'PE-3'!AI308*100</f>
        <v>0</v>
      </c>
      <c r="L254" s="441">
        <f>+'PE-3'!AJ308*100</f>
        <v>0</v>
      </c>
      <c r="M254" s="441">
        <f>+'PE-3'!AK308*100</f>
        <v>0</v>
      </c>
      <c r="N254" s="441">
        <f>+'PE-3'!AL308*100</f>
        <v>0</v>
      </c>
      <c r="O254" s="441">
        <f>+'PE-3'!AM308*100</f>
        <v>0</v>
      </c>
      <c r="P254" s="441">
        <f>+'PE-3'!AN308*100</f>
        <v>0</v>
      </c>
      <c r="Q254" s="441">
        <f>+'PE-3'!AO308*100</f>
        <v>0</v>
      </c>
      <c r="R254" s="441">
        <f>+'PE-3'!AP308*100</f>
        <v>0</v>
      </c>
      <c r="S254" s="441">
        <f>+'PE-3'!AQ308*100</f>
        <v>0</v>
      </c>
      <c r="T254" s="441">
        <f>+'PE-3'!AR308*100</f>
        <v>0</v>
      </c>
      <c r="U254" s="441">
        <f>+'PE-3'!AS308*100</f>
        <v>0</v>
      </c>
      <c r="V254" s="441">
        <f>+'PE-3'!AT308*100</f>
        <v>0</v>
      </c>
      <c r="W254" s="441">
        <f>+'PE-3'!AU308*100</f>
        <v>0</v>
      </c>
      <c r="X254" s="441">
        <f>+'PE-3'!AV308*100</f>
        <v>0</v>
      </c>
      <c r="Y254" s="441">
        <f>+'PE-3'!AW308*100</f>
        <v>0</v>
      </c>
      <c r="Z254" s="441">
        <f>+'PE-3'!AX308*100</f>
        <v>0</v>
      </c>
      <c r="AA254" s="441">
        <f>+'PE-3'!AY308*100</f>
        <v>0</v>
      </c>
      <c r="AB254" s="441">
        <f>+'PE-3'!AZ308*100</f>
        <v>0</v>
      </c>
      <c r="AC254" s="441">
        <f>+'PE-3'!BA308*100</f>
        <v>0</v>
      </c>
      <c r="AD254" s="441">
        <f>+'PE-3'!BB308*100</f>
        <v>0</v>
      </c>
      <c r="AE254" s="441">
        <f>+'PE-3'!BC308*100</f>
        <v>0</v>
      </c>
      <c r="AF254" s="441">
        <f>+'PE-3'!BD308*100</f>
        <v>0</v>
      </c>
      <c r="AG254" s="441">
        <f>+'PE-3'!BE308*100</f>
        <v>0</v>
      </c>
      <c r="AH254" s="441">
        <f>+'PE-3'!BF308*100</f>
        <v>0</v>
      </c>
      <c r="AI254" s="441">
        <f>+'PE-3'!BG308*100</f>
        <v>0</v>
      </c>
      <c r="AJ254" s="441">
        <f>+'PE-3'!BH308*100</f>
        <v>0</v>
      </c>
      <c r="AK254" s="441">
        <f>+'PE-3'!BI308*100</f>
        <v>0</v>
      </c>
      <c r="AL254" s="441">
        <f>+'PE-3'!BJ308*100</f>
        <v>0</v>
      </c>
      <c r="AM254" s="441">
        <f>+'PE-3'!BK308*100</f>
        <v>0</v>
      </c>
      <c r="AN254" s="441">
        <f>+'PE-3'!BL308*100</f>
        <v>0</v>
      </c>
      <c r="AO254" s="441">
        <f>+'PE-3'!BM308*100</f>
        <v>0</v>
      </c>
      <c r="AP254" s="441">
        <f>+'PE-3'!BN308*100</f>
        <v>0</v>
      </c>
      <c r="AQ254" s="441">
        <f>+'PE-3'!BO308*100</f>
        <v>0</v>
      </c>
      <c r="AR254" s="441">
        <f>+'PE-3'!BP308*100</f>
        <v>0</v>
      </c>
      <c r="AS254" s="441">
        <f>+'PE-3'!BQ308*100</f>
        <v>0</v>
      </c>
      <c r="AT254" s="441">
        <f>+'PE-3'!BR308*100</f>
        <v>0</v>
      </c>
      <c r="AU254" s="441">
        <f>+'PE-3'!BS308*100</f>
        <v>0</v>
      </c>
      <c r="AV254" s="441">
        <f>+'PE-3'!BT308*100</f>
        <v>0</v>
      </c>
      <c r="AW254" s="441">
        <f>+'PE-3'!BU308*100</f>
        <v>0</v>
      </c>
      <c r="AX254" s="441">
        <f>+'PE-3'!BV308*100</f>
        <v>0</v>
      </c>
      <c r="AY254" s="441">
        <f>+'PE-3'!BW308*100</f>
        <v>0</v>
      </c>
      <c r="AZ254" s="441">
        <f>+'PE-3'!BX308*100</f>
        <v>0</v>
      </c>
      <c r="BA254" s="441">
        <f>+'PE-3'!BY308*100</f>
        <v>0</v>
      </c>
      <c r="BB254" s="441">
        <f>+'PE-3'!BZ308*100</f>
        <v>0</v>
      </c>
      <c r="BC254" s="441">
        <f>+'PE-3'!CA308*100</f>
        <v>0</v>
      </c>
      <c r="BD254" s="441">
        <f>+'PE-3'!CB308*100</f>
        <v>0</v>
      </c>
      <c r="BE254" s="441">
        <f>+'PE-3'!CC308*100</f>
        <v>0</v>
      </c>
      <c r="BF254" s="441">
        <f>+'PE-3'!CD308*100</f>
        <v>0</v>
      </c>
      <c r="BG254" s="441">
        <f>+'PE-3'!CE308*100</f>
        <v>0</v>
      </c>
      <c r="BH254" s="441">
        <f>+'PE-3'!CF308*100</f>
        <v>0</v>
      </c>
      <c r="BI254" s="441">
        <f>+'PE-3'!CG308*100</f>
        <v>0</v>
      </c>
      <c r="BJ254" s="441">
        <f>+'PE-3'!CH308*100</f>
        <v>0</v>
      </c>
      <c r="BK254" s="441">
        <f>+'PE-3'!CI308*100</f>
        <v>0</v>
      </c>
    </row>
    <row r="255" spans="1:63">
      <c r="A255" s="423" t="str">
        <f>'R-sgp'!A255</f>
        <v/>
      </c>
      <c r="B255" s="423" t="str">
        <f>+'R-sgp'!B255</f>
        <v/>
      </c>
      <c r="C255" s="431" t="str">
        <f>+'R-sgp'!C255</f>
        <v/>
      </c>
      <c r="D255" s="441">
        <f>+'PE-3'!AB309*100</f>
        <v>0</v>
      </c>
      <c r="E255" s="441">
        <f>+'PE-3'!AC309*100</f>
        <v>0</v>
      </c>
      <c r="F255" s="441">
        <f>+'PE-3'!AD309*100</f>
        <v>0</v>
      </c>
      <c r="G255" s="441">
        <f>+'PE-3'!AE309*100</f>
        <v>0</v>
      </c>
      <c r="H255" s="441">
        <f>+'PE-3'!AF309*100</f>
        <v>0</v>
      </c>
      <c r="I255" s="441">
        <f>+'PE-3'!AG309*100</f>
        <v>0</v>
      </c>
      <c r="J255" s="441">
        <f>+'PE-3'!AH309*100</f>
        <v>0</v>
      </c>
      <c r="K255" s="441">
        <f>+'PE-3'!AI309*100</f>
        <v>0</v>
      </c>
      <c r="L255" s="441">
        <f>+'PE-3'!AJ309*100</f>
        <v>0</v>
      </c>
      <c r="M255" s="441">
        <f>+'PE-3'!AK309*100</f>
        <v>0</v>
      </c>
      <c r="N255" s="441">
        <f>+'PE-3'!AL309*100</f>
        <v>0</v>
      </c>
      <c r="O255" s="441">
        <f>+'PE-3'!AM309*100</f>
        <v>0</v>
      </c>
      <c r="P255" s="441">
        <f>+'PE-3'!AN309*100</f>
        <v>0</v>
      </c>
      <c r="Q255" s="441">
        <f>+'PE-3'!AO309*100</f>
        <v>0</v>
      </c>
      <c r="R255" s="441">
        <f>+'PE-3'!AP309*100</f>
        <v>0</v>
      </c>
      <c r="S255" s="441">
        <f>+'PE-3'!AQ309*100</f>
        <v>0</v>
      </c>
      <c r="T255" s="441">
        <f>+'PE-3'!AR309*100</f>
        <v>0</v>
      </c>
      <c r="U255" s="441">
        <f>+'PE-3'!AS309*100</f>
        <v>0</v>
      </c>
      <c r="V255" s="441">
        <f>+'PE-3'!AT309*100</f>
        <v>0</v>
      </c>
      <c r="W255" s="441">
        <f>+'PE-3'!AU309*100</f>
        <v>0</v>
      </c>
      <c r="X255" s="441">
        <f>+'PE-3'!AV309*100</f>
        <v>0</v>
      </c>
      <c r="Y255" s="441">
        <f>+'PE-3'!AW309*100</f>
        <v>0</v>
      </c>
      <c r="Z255" s="441">
        <f>+'PE-3'!AX309*100</f>
        <v>0</v>
      </c>
      <c r="AA255" s="441">
        <f>+'PE-3'!AY309*100</f>
        <v>0</v>
      </c>
      <c r="AB255" s="441">
        <f>+'PE-3'!AZ309*100</f>
        <v>0</v>
      </c>
      <c r="AC255" s="441">
        <f>+'PE-3'!BA309*100</f>
        <v>0</v>
      </c>
      <c r="AD255" s="441">
        <f>+'PE-3'!BB309*100</f>
        <v>0</v>
      </c>
      <c r="AE255" s="441">
        <f>+'PE-3'!BC309*100</f>
        <v>0</v>
      </c>
      <c r="AF255" s="441">
        <f>+'PE-3'!BD309*100</f>
        <v>0</v>
      </c>
      <c r="AG255" s="441">
        <f>+'PE-3'!BE309*100</f>
        <v>0</v>
      </c>
      <c r="AH255" s="441">
        <f>+'PE-3'!BF309*100</f>
        <v>0</v>
      </c>
      <c r="AI255" s="441">
        <f>+'PE-3'!BG309*100</f>
        <v>0</v>
      </c>
      <c r="AJ255" s="441">
        <f>+'PE-3'!BH309*100</f>
        <v>0</v>
      </c>
      <c r="AK255" s="441">
        <f>+'PE-3'!BI309*100</f>
        <v>0</v>
      </c>
      <c r="AL255" s="441">
        <f>+'PE-3'!BJ309*100</f>
        <v>0</v>
      </c>
      <c r="AM255" s="441">
        <f>+'PE-3'!BK309*100</f>
        <v>0</v>
      </c>
      <c r="AN255" s="441">
        <f>+'PE-3'!BL309*100</f>
        <v>0</v>
      </c>
      <c r="AO255" s="441">
        <f>+'PE-3'!BM309*100</f>
        <v>0</v>
      </c>
      <c r="AP255" s="441">
        <f>+'PE-3'!BN309*100</f>
        <v>0</v>
      </c>
      <c r="AQ255" s="441">
        <f>+'PE-3'!BO309*100</f>
        <v>0</v>
      </c>
      <c r="AR255" s="441">
        <f>+'PE-3'!BP309*100</f>
        <v>0</v>
      </c>
      <c r="AS255" s="441">
        <f>+'PE-3'!BQ309*100</f>
        <v>0</v>
      </c>
      <c r="AT255" s="441">
        <f>+'PE-3'!BR309*100</f>
        <v>0</v>
      </c>
      <c r="AU255" s="441">
        <f>+'PE-3'!BS309*100</f>
        <v>0</v>
      </c>
      <c r="AV255" s="441">
        <f>+'PE-3'!BT309*100</f>
        <v>0</v>
      </c>
      <c r="AW255" s="441">
        <f>+'PE-3'!BU309*100</f>
        <v>0</v>
      </c>
      <c r="AX255" s="441">
        <f>+'PE-3'!BV309*100</f>
        <v>0</v>
      </c>
      <c r="AY255" s="441">
        <f>+'PE-3'!BW309*100</f>
        <v>0</v>
      </c>
      <c r="AZ255" s="441">
        <f>+'PE-3'!BX309*100</f>
        <v>0</v>
      </c>
      <c r="BA255" s="441">
        <f>+'PE-3'!BY309*100</f>
        <v>0</v>
      </c>
      <c r="BB255" s="441">
        <f>+'PE-3'!BZ309*100</f>
        <v>0</v>
      </c>
      <c r="BC255" s="441">
        <f>+'PE-3'!CA309*100</f>
        <v>0</v>
      </c>
      <c r="BD255" s="441">
        <f>+'PE-3'!CB309*100</f>
        <v>0</v>
      </c>
      <c r="BE255" s="441">
        <f>+'PE-3'!CC309*100</f>
        <v>0</v>
      </c>
      <c r="BF255" s="441">
        <f>+'PE-3'!CD309*100</f>
        <v>0</v>
      </c>
      <c r="BG255" s="441">
        <f>+'PE-3'!CE309*100</f>
        <v>0</v>
      </c>
      <c r="BH255" s="441">
        <f>+'PE-3'!CF309*100</f>
        <v>0</v>
      </c>
      <c r="BI255" s="441">
        <f>+'PE-3'!CG309*100</f>
        <v>0</v>
      </c>
      <c r="BJ255" s="441">
        <f>+'PE-3'!CH309*100</f>
        <v>0</v>
      </c>
      <c r="BK255" s="441">
        <f>+'PE-3'!CI309*100</f>
        <v>0</v>
      </c>
    </row>
    <row r="256" spans="1:63">
      <c r="A256" s="423" t="str">
        <f>'R-sgp'!A256</f>
        <v/>
      </c>
      <c r="B256" s="423" t="str">
        <f>+'R-sgp'!B256</f>
        <v/>
      </c>
      <c r="C256" s="431" t="str">
        <f>+'R-sgp'!C256</f>
        <v/>
      </c>
      <c r="D256" s="441">
        <f>+'PE-3'!AB310*100</f>
        <v>0</v>
      </c>
      <c r="E256" s="441">
        <f>+'PE-3'!AC310*100</f>
        <v>0</v>
      </c>
      <c r="F256" s="441">
        <f>+'PE-3'!AD310*100</f>
        <v>0</v>
      </c>
      <c r="G256" s="441">
        <f>+'PE-3'!AE310*100</f>
        <v>0</v>
      </c>
      <c r="H256" s="441">
        <f>+'PE-3'!AF310*100</f>
        <v>0</v>
      </c>
      <c r="I256" s="441">
        <f>+'PE-3'!AG310*100</f>
        <v>0</v>
      </c>
      <c r="J256" s="441">
        <f>+'PE-3'!AH310*100</f>
        <v>0</v>
      </c>
      <c r="K256" s="441">
        <f>+'PE-3'!AI310*100</f>
        <v>0</v>
      </c>
      <c r="L256" s="441">
        <f>+'PE-3'!AJ310*100</f>
        <v>0</v>
      </c>
      <c r="M256" s="441">
        <f>+'PE-3'!AK310*100</f>
        <v>0</v>
      </c>
      <c r="N256" s="441">
        <f>+'PE-3'!AL310*100</f>
        <v>0</v>
      </c>
      <c r="O256" s="441">
        <f>+'PE-3'!AM310*100</f>
        <v>0</v>
      </c>
      <c r="P256" s="441">
        <f>+'PE-3'!AN310*100</f>
        <v>0</v>
      </c>
      <c r="Q256" s="441">
        <f>+'PE-3'!AO310*100</f>
        <v>0</v>
      </c>
      <c r="R256" s="441">
        <f>+'PE-3'!AP310*100</f>
        <v>0</v>
      </c>
      <c r="S256" s="441">
        <f>+'PE-3'!AQ310*100</f>
        <v>0</v>
      </c>
      <c r="T256" s="441">
        <f>+'PE-3'!AR310*100</f>
        <v>0</v>
      </c>
      <c r="U256" s="441">
        <f>+'PE-3'!AS310*100</f>
        <v>0</v>
      </c>
      <c r="V256" s="441">
        <f>+'PE-3'!AT310*100</f>
        <v>0</v>
      </c>
      <c r="W256" s="441">
        <f>+'PE-3'!AU310*100</f>
        <v>0</v>
      </c>
      <c r="X256" s="441">
        <f>+'PE-3'!AV310*100</f>
        <v>0</v>
      </c>
      <c r="Y256" s="441">
        <f>+'PE-3'!AW310*100</f>
        <v>0</v>
      </c>
      <c r="Z256" s="441">
        <f>+'PE-3'!AX310*100</f>
        <v>0</v>
      </c>
      <c r="AA256" s="441">
        <f>+'PE-3'!AY310*100</f>
        <v>0</v>
      </c>
      <c r="AB256" s="441">
        <f>+'PE-3'!AZ310*100</f>
        <v>0</v>
      </c>
      <c r="AC256" s="441">
        <f>+'PE-3'!BA310*100</f>
        <v>0</v>
      </c>
      <c r="AD256" s="441">
        <f>+'PE-3'!BB310*100</f>
        <v>0</v>
      </c>
      <c r="AE256" s="441">
        <f>+'PE-3'!BC310*100</f>
        <v>0</v>
      </c>
      <c r="AF256" s="441">
        <f>+'PE-3'!BD310*100</f>
        <v>0</v>
      </c>
      <c r="AG256" s="441">
        <f>+'PE-3'!BE310*100</f>
        <v>0</v>
      </c>
      <c r="AH256" s="441">
        <f>+'PE-3'!BF310*100</f>
        <v>0</v>
      </c>
      <c r="AI256" s="441">
        <f>+'PE-3'!BG310*100</f>
        <v>0</v>
      </c>
      <c r="AJ256" s="441">
        <f>+'PE-3'!BH310*100</f>
        <v>0</v>
      </c>
      <c r="AK256" s="441">
        <f>+'PE-3'!BI310*100</f>
        <v>0</v>
      </c>
      <c r="AL256" s="441">
        <f>+'PE-3'!BJ310*100</f>
        <v>0</v>
      </c>
      <c r="AM256" s="441">
        <f>+'PE-3'!BK310*100</f>
        <v>0</v>
      </c>
      <c r="AN256" s="441">
        <f>+'PE-3'!BL310*100</f>
        <v>0</v>
      </c>
      <c r="AO256" s="441">
        <f>+'PE-3'!BM310*100</f>
        <v>0</v>
      </c>
      <c r="AP256" s="441">
        <f>+'PE-3'!BN310*100</f>
        <v>0</v>
      </c>
      <c r="AQ256" s="441">
        <f>+'PE-3'!BO310*100</f>
        <v>0</v>
      </c>
      <c r="AR256" s="441">
        <f>+'PE-3'!BP310*100</f>
        <v>0</v>
      </c>
      <c r="AS256" s="441">
        <f>+'PE-3'!BQ310*100</f>
        <v>0</v>
      </c>
      <c r="AT256" s="441">
        <f>+'PE-3'!BR310*100</f>
        <v>0</v>
      </c>
      <c r="AU256" s="441">
        <f>+'PE-3'!BS310*100</f>
        <v>0</v>
      </c>
      <c r="AV256" s="441">
        <f>+'PE-3'!BT310*100</f>
        <v>0</v>
      </c>
      <c r="AW256" s="441">
        <f>+'PE-3'!BU310*100</f>
        <v>0</v>
      </c>
      <c r="AX256" s="441">
        <f>+'PE-3'!BV310*100</f>
        <v>0</v>
      </c>
      <c r="AY256" s="441">
        <f>+'PE-3'!BW310*100</f>
        <v>0</v>
      </c>
      <c r="AZ256" s="441">
        <f>+'PE-3'!BX310*100</f>
        <v>0</v>
      </c>
      <c r="BA256" s="441">
        <f>+'PE-3'!BY310*100</f>
        <v>0</v>
      </c>
      <c r="BB256" s="441">
        <f>+'PE-3'!BZ310*100</f>
        <v>0</v>
      </c>
      <c r="BC256" s="441">
        <f>+'PE-3'!CA310*100</f>
        <v>0</v>
      </c>
      <c r="BD256" s="441">
        <f>+'PE-3'!CB310*100</f>
        <v>0</v>
      </c>
      <c r="BE256" s="441">
        <f>+'PE-3'!CC310*100</f>
        <v>0</v>
      </c>
      <c r="BF256" s="441">
        <f>+'PE-3'!CD310*100</f>
        <v>0</v>
      </c>
      <c r="BG256" s="441">
        <f>+'PE-3'!CE310*100</f>
        <v>0</v>
      </c>
      <c r="BH256" s="441">
        <f>+'PE-3'!CF310*100</f>
        <v>0</v>
      </c>
      <c r="BI256" s="441">
        <f>+'PE-3'!CG310*100</f>
        <v>0</v>
      </c>
      <c r="BJ256" s="441">
        <f>+'PE-3'!CH310*100</f>
        <v>0</v>
      </c>
      <c r="BK256" s="441">
        <f>+'PE-3'!CI310*100</f>
        <v>0</v>
      </c>
    </row>
    <row r="257" spans="1:63">
      <c r="A257" s="423" t="str">
        <f>'R-sgp'!A257</f>
        <v/>
      </c>
      <c r="B257" s="423" t="str">
        <f>+'R-sgp'!B257</f>
        <v/>
      </c>
      <c r="C257" s="431" t="str">
        <f>+'R-sgp'!C257</f>
        <v/>
      </c>
      <c r="D257" s="441">
        <f>+'PE-3'!AB311*100</f>
        <v>0</v>
      </c>
      <c r="E257" s="441">
        <f>+'PE-3'!AC311*100</f>
        <v>0</v>
      </c>
      <c r="F257" s="441">
        <f>+'PE-3'!AD311*100</f>
        <v>0</v>
      </c>
      <c r="G257" s="441">
        <f>+'PE-3'!AE311*100</f>
        <v>0</v>
      </c>
      <c r="H257" s="441">
        <f>+'PE-3'!AF311*100</f>
        <v>0</v>
      </c>
      <c r="I257" s="441">
        <f>+'PE-3'!AG311*100</f>
        <v>0</v>
      </c>
      <c r="J257" s="441">
        <f>+'PE-3'!AH311*100</f>
        <v>0</v>
      </c>
      <c r="K257" s="441">
        <f>+'PE-3'!AI311*100</f>
        <v>0</v>
      </c>
      <c r="L257" s="441">
        <f>+'PE-3'!AJ311*100</f>
        <v>0</v>
      </c>
      <c r="M257" s="441">
        <f>+'PE-3'!AK311*100</f>
        <v>0</v>
      </c>
      <c r="N257" s="441">
        <f>+'PE-3'!AL311*100</f>
        <v>0</v>
      </c>
      <c r="O257" s="441">
        <f>+'PE-3'!AM311*100</f>
        <v>0</v>
      </c>
      <c r="P257" s="441">
        <f>+'PE-3'!AN311*100</f>
        <v>0</v>
      </c>
      <c r="Q257" s="441">
        <f>+'PE-3'!AO311*100</f>
        <v>0</v>
      </c>
      <c r="R257" s="441">
        <f>+'PE-3'!AP311*100</f>
        <v>0</v>
      </c>
      <c r="S257" s="441">
        <f>+'PE-3'!AQ311*100</f>
        <v>0</v>
      </c>
      <c r="T257" s="441">
        <f>+'PE-3'!AR311*100</f>
        <v>0</v>
      </c>
      <c r="U257" s="441">
        <f>+'PE-3'!AS311*100</f>
        <v>0</v>
      </c>
      <c r="V257" s="441">
        <f>+'PE-3'!AT311*100</f>
        <v>0</v>
      </c>
      <c r="W257" s="441">
        <f>+'PE-3'!AU311*100</f>
        <v>0</v>
      </c>
      <c r="X257" s="441">
        <f>+'PE-3'!AV311*100</f>
        <v>0</v>
      </c>
      <c r="Y257" s="441">
        <f>+'PE-3'!AW311*100</f>
        <v>0</v>
      </c>
      <c r="Z257" s="441">
        <f>+'PE-3'!AX311*100</f>
        <v>0</v>
      </c>
      <c r="AA257" s="441">
        <f>+'PE-3'!AY311*100</f>
        <v>0</v>
      </c>
      <c r="AB257" s="441">
        <f>+'PE-3'!AZ311*100</f>
        <v>0</v>
      </c>
      <c r="AC257" s="441">
        <f>+'PE-3'!BA311*100</f>
        <v>0</v>
      </c>
      <c r="AD257" s="441">
        <f>+'PE-3'!BB311*100</f>
        <v>0</v>
      </c>
      <c r="AE257" s="441">
        <f>+'PE-3'!BC311*100</f>
        <v>0</v>
      </c>
      <c r="AF257" s="441">
        <f>+'PE-3'!BD311*100</f>
        <v>0</v>
      </c>
      <c r="AG257" s="441">
        <f>+'PE-3'!BE311*100</f>
        <v>0</v>
      </c>
      <c r="AH257" s="441">
        <f>+'PE-3'!BF311*100</f>
        <v>0</v>
      </c>
      <c r="AI257" s="441">
        <f>+'PE-3'!BG311*100</f>
        <v>0</v>
      </c>
      <c r="AJ257" s="441">
        <f>+'PE-3'!BH311*100</f>
        <v>0</v>
      </c>
      <c r="AK257" s="441">
        <f>+'PE-3'!BI311*100</f>
        <v>0</v>
      </c>
      <c r="AL257" s="441">
        <f>+'PE-3'!BJ311*100</f>
        <v>0</v>
      </c>
      <c r="AM257" s="441">
        <f>+'PE-3'!BK311*100</f>
        <v>0</v>
      </c>
      <c r="AN257" s="441">
        <f>+'PE-3'!BL311*100</f>
        <v>0</v>
      </c>
      <c r="AO257" s="441">
        <f>+'PE-3'!BM311*100</f>
        <v>0</v>
      </c>
      <c r="AP257" s="441">
        <f>+'PE-3'!BN311*100</f>
        <v>0</v>
      </c>
      <c r="AQ257" s="441">
        <f>+'PE-3'!BO311*100</f>
        <v>0</v>
      </c>
      <c r="AR257" s="441">
        <f>+'PE-3'!BP311*100</f>
        <v>0</v>
      </c>
      <c r="AS257" s="441">
        <f>+'PE-3'!BQ311*100</f>
        <v>0</v>
      </c>
      <c r="AT257" s="441">
        <f>+'PE-3'!BR311*100</f>
        <v>0</v>
      </c>
      <c r="AU257" s="441">
        <f>+'PE-3'!BS311*100</f>
        <v>0</v>
      </c>
      <c r="AV257" s="441">
        <f>+'PE-3'!BT311*100</f>
        <v>0</v>
      </c>
      <c r="AW257" s="441">
        <f>+'PE-3'!BU311*100</f>
        <v>0</v>
      </c>
      <c r="AX257" s="441">
        <f>+'PE-3'!BV311*100</f>
        <v>0</v>
      </c>
      <c r="AY257" s="441">
        <f>+'PE-3'!BW311*100</f>
        <v>0</v>
      </c>
      <c r="AZ257" s="441">
        <f>+'PE-3'!BX311*100</f>
        <v>0</v>
      </c>
      <c r="BA257" s="441">
        <f>+'PE-3'!BY311*100</f>
        <v>0</v>
      </c>
      <c r="BB257" s="441">
        <f>+'PE-3'!BZ311*100</f>
        <v>0</v>
      </c>
      <c r="BC257" s="441">
        <f>+'PE-3'!CA311*100</f>
        <v>0</v>
      </c>
      <c r="BD257" s="441">
        <f>+'PE-3'!CB311*100</f>
        <v>0</v>
      </c>
      <c r="BE257" s="441">
        <f>+'PE-3'!CC311*100</f>
        <v>0</v>
      </c>
      <c r="BF257" s="441">
        <f>+'PE-3'!CD311*100</f>
        <v>0</v>
      </c>
      <c r="BG257" s="441">
        <f>+'PE-3'!CE311*100</f>
        <v>0</v>
      </c>
      <c r="BH257" s="441">
        <f>+'PE-3'!CF311*100</f>
        <v>0</v>
      </c>
      <c r="BI257" s="441">
        <f>+'PE-3'!CG311*100</f>
        <v>0</v>
      </c>
      <c r="BJ257" s="441">
        <f>+'PE-3'!CH311*100</f>
        <v>0</v>
      </c>
      <c r="BK257" s="441">
        <f>+'PE-3'!CI311*100</f>
        <v>0</v>
      </c>
    </row>
    <row r="258" spans="1:63">
      <c r="A258" s="423" t="str">
        <f>'R-sgp'!A258</f>
        <v/>
      </c>
      <c r="B258" s="423" t="str">
        <f>+'R-sgp'!B258</f>
        <v/>
      </c>
      <c r="C258" s="431" t="str">
        <f>+'R-sgp'!C258</f>
        <v/>
      </c>
      <c r="D258" s="441">
        <f>+'PE-3'!AB312*100</f>
        <v>0</v>
      </c>
      <c r="E258" s="441">
        <f>+'PE-3'!AC312*100</f>
        <v>0</v>
      </c>
      <c r="F258" s="441">
        <f>+'PE-3'!AD312*100</f>
        <v>0</v>
      </c>
      <c r="G258" s="441">
        <f>+'PE-3'!AE312*100</f>
        <v>0</v>
      </c>
      <c r="H258" s="441">
        <f>+'PE-3'!AF312*100</f>
        <v>0</v>
      </c>
      <c r="I258" s="441">
        <f>+'PE-3'!AG312*100</f>
        <v>0</v>
      </c>
      <c r="J258" s="441">
        <f>+'PE-3'!AH312*100</f>
        <v>0</v>
      </c>
      <c r="K258" s="441">
        <f>+'PE-3'!AI312*100</f>
        <v>0</v>
      </c>
      <c r="L258" s="441">
        <f>+'PE-3'!AJ312*100</f>
        <v>0</v>
      </c>
      <c r="M258" s="441">
        <f>+'PE-3'!AK312*100</f>
        <v>0</v>
      </c>
      <c r="N258" s="441">
        <f>+'PE-3'!AL312*100</f>
        <v>0</v>
      </c>
      <c r="O258" s="441">
        <f>+'PE-3'!AM312*100</f>
        <v>0</v>
      </c>
      <c r="P258" s="441">
        <f>+'PE-3'!AN312*100</f>
        <v>0</v>
      </c>
      <c r="Q258" s="441">
        <f>+'PE-3'!AO312*100</f>
        <v>0</v>
      </c>
      <c r="R258" s="441">
        <f>+'PE-3'!AP312*100</f>
        <v>0</v>
      </c>
      <c r="S258" s="441">
        <f>+'PE-3'!AQ312*100</f>
        <v>0</v>
      </c>
      <c r="T258" s="441">
        <f>+'PE-3'!AR312*100</f>
        <v>0</v>
      </c>
      <c r="U258" s="441">
        <f>+'PE-3'!AS312*100</f>
        <v>0</v>
      </c>
      <c r="V258" s="441">
        <f>+'PE-3'!AT312*100</f>
        <v>0</v>
      </c>
      <c r="W258" s="441">
        <f>+'PE-3'!AU312*100</f>
        <v>0</v>
      </c>
      <c r="X258" s="441">
        <f>+'PE-3'!AV312*100</f>
        <v>0</v>
      </c>
      <c r="Y258" s="441">
        <f>+'PE-3'!AW312*100</f>
        <v>0</v>
      </c>
      <c r="Z258" s="441">
        <f>+'PE-3'!AX312*100</f>
        <v>0</v>
      </c>
      <c r="AA258" s="441">
        <f>+'PE-3'!AY312*100</f>
        <v>0</v>
      </c>
      <c r="AB258" s="441">
        <f>+'PE-3'!AZ312*100</f>
        <v>0</v>
      </c>
      <c r="AC258" s="441">
        <f>+'PE-3'!BA312*100</f>
        <v>0</v>
      </c>
      <c r="AD258" s="441">
        <f>+'PE-3'!BB312*100</f>
        <v>0</v>
      </c>
      <c r="AE258" s="441">
        <f>+'PE-3'!BC312*100</f>
        <v>0</v>
      </c>
      <c r="AF258" s="441">
        <f>+'PE-3'!BD312*100</f>
        <v>0</v>
      </c>
      <c r="AG258" s="441">
        <f>+'PE-3'!BE312*100</f>
        <v>0</v>
      </c>
      <c r="AH258" s="441">
        <f>+'PE-3'!BF312*100</f>
        <v>0</v>
      </c>
      <c r="AI258" s="441">
        <f>+'PE-3'!BG312*100</f>
        <v>0</v>
      </c>
      <c r="AJ258" s="441">
        <f>+'PE-3'!BH312*100</f>
        <v>0</v>
      </c>
      <c r="AK258" s="441">
        <f>+'PE-3'!BI312*100</f>
        <v>0</v>
      </c>
      <c r="AL258" s="441">
        <f>+'PE-3'!BJ312*100</f>
        <v>0</v>
      </c>
      <c r="AM258" s="441">
        <f>+'PE-3'!BK312*100</f>
        <v>0</v>
      </c>
      <c r="AN258" s="441">
        <f>+'PE-3'!BL312*100</f>
        <v>0</v>
      </c>
      <c r="AO258" s="441">
        <f>+'PE-3'!BM312*100</f>
        <v>0</v>
      </c>
      <c r="AP258" s="441">
        <f>+'PE-3'!BN312*100</f>
        <v>0</v>
      </c>
      <c r="AQ258" s="441">
        <f>+'PE-3'!BO312*100</f>
        <v>0</v>
      </c>
      <c r="AR258" s="441">
        <f>+'PE-3'!BP312*100</f>
        <v>0</v>
      </c>
      <c r="AS258" s="441">
        <f>+'PE-3'!BQ312*100</f>
        <v>0</v>
      </c>
      <c r="AT258" s="441">
        <f>+'PE-3'!BR312*100</f>
        <v>0</v>
      </c>
      <c r="AU258" s="441">
        <f>+'PE-3'!BS312*100</f>
        <v>0</v>
      </c>
      <c r="AV258" s="441">
        <f>+'PE-3'!BT312*100</f>
        <v>0</v>
      </c>
      <c r="AW258" s="441">
        <f>+'PE-3'!BU312*100</f>
        <v>0</v>
      </c>
      <c r="AX258" s="441">
        <f>+'PE-3'!BV312*100</f>
        <v>0</v>
      </c>
      <c r="AY258" s="441">
        <f>+'PE-3'!BW312*100</f>
        <v>0</v>
      </c>
      <c r="AZ258" s="441">
        <f>+'PE-3'!BX312*100</f>
        <v>0</v>
      </c>
      <c r="BA258" s="441">
        <f>+'PE-3'!BY312*100</f>
        <v>0</v>
      </c>
      <c r="BB258" s="441">
        <f>+'PE-3'!BZ312*100</f>
        <v>0</v>
      </c>
      <c r="BC258" s="441">
        <f>+'PE-3'!CA312*100</f>
        <v>0</v>
      </c>
      <c r="BD258" s="441">
        <f>+'PE-3'!CB312*100</f>
        <v>0</v>
      </c>
      <c r="BE258" s="441">
        <f>+'PE-3'!CC312*100</f>
        <v>0</v>
      </c>
      <c r="BF258" s="441">
        <f>+'PE-3'!CD312*100</f>
        <v>0</v>
      </c>
      <c r="BG258" s="441">
        <f>+'PE-3'!CE312*100</f>
        <v>0</v>
      </c>
      <c r="BH258" s="441">
        <f>+'PE-3'!CF312*100</f>
        <v>0</v>
      </c>
      <c r="BI258" s="441">
        <f>+'PE-3'!CG312*100</f>
        <v>0</v>
      </c>
      <c r="BJ258" s="441">
        <f>+'PE-3'!CH312*100</f>
        <v>0</v>
      </c>
      <c r="BK258" s="441">
        <f>+'PE-3'!CI312*100</f>
        <v>0</v>
      </c>
    </row>
    <row r="259" spans="1:63">
      <c r="A259" s="423" t="str">
        <f>'R-sgp'!A259</f>
        <v/>
      </c>
      <c r="B259" s="423" t="str">
        <f>+'R-sgp'!B259</f>
        <v/>
      </c>
      <c r="C259" s="431" t="str">
        <f>+'R-sgp'!C259</f>
        <v/>
      </c>
      <c r="D259" s="441">
        <f>+'PE-3'!AB313*100</f>
        <v>0</v>
      </c>
      <c r="E259" s="441">
        <f>+'PE-3'!AC313*100</f>
        <v>0</v>
      </c>
      <c r="F259" s="441">
        <f>+'PE-3'!AD313*100</f>
        <v>0</v>
      </c>
      <c r="G259" s="441">
        <f>+'PE-3'!AE313*100</f>
        <v>0</v>
      </c>
      <c r="H259" s="441">
        <f>+'PE-3'!AF313*100</f>
        <v>0</v>
      </c>
      <c r="I259" s="441">
        <f>+'PE-3'!AG313*100</f>
        <v>0</v>
      </c>
      <c r="J259" s="441">
        <f>+'PE-3'!AH313*100</f>
        <v>0</v>
      </c>
      <c r="K259" s="441">
        <f>+'PE-3'!AI313*100</f>
        <v>0</v>
      </c>
      <c r="L259" s="441">
        <f>+'PE-3'!AJ313*100</f>
        <v>0</v>
      </c>
      <c r="M259" s="441">
        <f>+'PE-3'!AK313*100</f>
        <v>0</v>
      </c>
      <c r="N259" s="441">
        <f>+'PE-3'!AL313*100</f>
        <v>0</v>
      </c>
      <c r="O259" s="441">
        <f>+'PE-3'!AM313*100</f>
        <v>0</v>
      </c>
      <c r="P259" s="441">
        <f>+'PE-3'!AN313*100</f>
        <v>0</v>
      </c>
      <c r="Q259" s="441">
        <f>+'PE-3'!AO313*100</f>
        <v>0</v>
      </c>
      <c r="R259" s="441">
        <f>+'PE-3'!AP313*100</f>
        <v>0</v>
      </c>
      <c r="S259" s="441">
        <f>+'PE-3'!AQ313*100</f>
        <v>0</v>
      </c>
      <c r="T259" s="441">
        <f>+'PE-3'!AR313*100</f>
        <v>0</v>
      </c>
      <c r="U259" s="441">
        <f>+'PE-3'!AS313*100</f>
        <v>0</v>
      </c>
      <c r="V259" s="441">
        <f>+'PE-3'!AT313*100</f>
        <v>0</v>
      </c>
      <c r="W259" s="441">
        <f>+'PE-3'!AU313*100</f>
        <v>0</v>
      </c>
      <c r="X259" s="441">
        <f>+'PE-3'!AV313*100</f>
        <v>0</v>
      </c>
      <c r="Y259" s="441">
        <f>+'PE-3'!AW313*100</f>
        <v>0</v>
      </c>
      <c r="Z259" s="441">
        <f>+'PE-3'!AX313*100</f>
        <v>0</v>
      </c>
      <c r="AA259" s="441">
        <f>+'PE-3'!AY313*100</f>
        <v>0</v>
      </c>
      <c r="AB259" s="441">
        <f>+'PE-3'!AZ313*100</f>
        <v>0</v>
      </c>
      <c r="AC259" s="441">
        <f>+'PE-3'!BA313*100</f>
        <v>0</v>
      </c>
      <c r="AD259" s="441">
        <f>+'PE-3'!BB313*100</f>
        <v>0</v>
      </c>
      <c r="AE259" s="441">
        <f>+'PE-3'!BC313*100</f>
        <v>0</v>
      </c>
      <c r="AF259" s="441">
        <f>+'PE-3'!BD313*100</f>
        <v>0</v>
      </c>
      <c r="AG259" s="441">
        <f>+'PE-3'!BE313*100</f>
        <v>0</v>
      </c>
      <c r="AH259" s="441">
        <f>+'PE-3'!BF313*100</f>
        <v>0</v>
      </c>
      <c r="AI259" s="441">
        <f>+'PE-3'!BG313*100</f>
        <v>0</v>
      </c>
      <c r="AJ259" s="441">
        <f>+'PE-3'!BH313*100</f>
        <v>0</v>
      </c>
      <c r="AK259" s="441">
        <f>+'PE-3'!BI313*100</f>
        <v>0</v>
      </c>
      <c r="AL259" s="441">
        <f>+'PE-3'!BJ313*100</f>
        <v>0</v>
      </c>
      <c r="AM259" s="441">
        <f>+'PE-3'!BK313*100</f>
        <v>0</v>
      </c>
      <c r="AN259" s="441">
        <f>+'PE-3'!BL313*100</f>
        <v>0</v>
      </c>
      <c r="AO259" s="441">
        <f>+'PE-3'!BM313*100</f>
        <v>0</v>
      </c>
      <c r="AP259" s="441">
        <f>+'PE-3'!BN313*100</f>
        <v>0</v>
      </c>
      <c r="AQ259" s="441">
        <f>+'PE-3'!BO313*100</f>
        <v>0</v>
      </c>
      <c r="AR259" s="441">
        <f>+'PE-3'!BP313*100</f>
        <v>0</v>
      </c>
      <c r="AS259" s="441">
        <f>+'PE-3'!BQ313*100</f>
        <v>0</v>
      </c>
      <c r="AT259" s="441">
        <f>+'PE-3'!BR313*100</f>
        <v>0</v>
      </c>
      <c r="AU259" s="441">
        <f>+'PE-3'!BS313*100</f>
        <v>0</v>
      </c>
      <c r="AV259" s="441">
        <f>+'PE-3'!BT313*100</f>
        <v>0</v>
      </c>
      <c r="AW259" s="441">
        <f>+'PE-3'!BU313*100</f>
        <v>0</v>
      </c>
      <c r="AX259" s="441">
        <f>+'PE-3'!BV313*100</f>
        <v>0</v>
      </c>
      <c r="AY259" s="441">
        <f>+'PE-3'!BW313*100</f>
        <v>0</v>
      </c>
      <c r="AZ259" s="441">
        <f>+'PE-3'!BX313*100</f>
        <v>0</v>
      </c>
      <c r="BA259" s="441">
        <f>+'PE-3'!BY313*100</f>
        <v>0</v>
      </c>
      <c r="BB259" s="441">
        <f>+'PE-3'!BZ313*100</f>
        <v>0</v>
      </c>
      <c r="BC259" s="441">
        <f>+'PE-3'!CA313*100</f>
        <v>0</v>
      </c>
      <c r="BD259" s="441">
        <f>+'PE-3'!CB313*100</f>
        <v>0</v>
      </c>
      <c r="BE259" s="441">
        <f>+'PE-3'!CC313*100</f>
        <v>0</v>
      </c>
      <c r="BF259" s="441">
        <f>+'PE-3'!CD313*100</f>
        <v>0</v>
      </c>
      <c r="BG259" s="441">
        <f>+'PE-3'!CE313*100</f>
        <v>0</v>
      </c>
      <c r="BH259" s="441">
        <f>+'PE-3'!CF313*100</f>
        <v>0</v>
      </c>
      <c r="BI259" s="441">
        <f>+'PE-3'!CG313*100</f>
        <v>0</v>
      </c>
      <c r="BJ259" s="441">
        <f>+'PE-3'!CH313*100</f>
        <v>0</v>
      </c>
      <c r="BK259" s="441">
        <f>+'PE-3'!CI313*100</f>
        <v>0</v>
      </c>
    </row>
    <row r="260" spans="1:63">
      <c r="A260" s="423" t="str">
        <f>'R-sgp'!A260</f>
        <v/>
      </c>
      <c r="B260" s="423" t="str">
        <f>+'R-sgp'!B260</f>
        <v/>
      </c>
      <c r="C260" s="431" t="str">
        <f>+'R-sgp'!C260</f>
        <v/>
      </c>
      <c r="D260" s="441">
        <f>+'PE-3'!AB314*100</f>
        <v>0</v>
      </c>
      <c r="E260" s="441">
        <f>+'PE-3'!AC314*100</f>
        <v>0</v>
      </c>
      <c r="F260" s="441">
        <f>+'PE-3'!AD314*100</f>
        <v>0</v>
      </c>
      <c r="G260" s="441">
        <f>+'PE-3'!AE314*100</f>
        <v>0</v>
      </c>
      <c r="H260" s="441">
        <f>+'PE-3'!AF314*100</f>
        <v>0</v>
      </c>
      <c r="I260" s="441">
        <f>+'PE-3'!AG314*100</f>
        <v>0</v>
      </c>
      <c r="J260" s="441">
        <f>+'PE-3'!AH314*100</f>
        <v>0</v>
      </c>
      <c r="K260" s="441">
        <f>+'PE-3'!AI314*100</f>
        <v>0</v>
      </c>
      <c r="L260" s="441">
        <f>+'PE-3'!AJ314*100</f>
        <v>0</v>
      </c>
      <c r="M260" s="441">
        <f>+'PE-3'!AK314*100</f>
        <v>0</v>
      </c>
      <c r="N260" s="441">
        <f>+'PE-3'!AL314*100</f>
        <v>0</v>
      </c>
      <c r="O260" s="441">
        <f>+'PE-3'!AM314*100</f>
        <v>0</v>
      </c>
      <c r="P260" s="441">
        <f>+'PE-3'!AN314*100</f>
        <v>0</v>
      </c>
      <c r="Q260" s="441">
        <f>+'PE-3'!AO314*100</f>
        <v>0</v>
      </c>
      <c r="R260" s="441">
        <f>+'PE-3'!AP314*100</f>
        <v>0</v>
      </c>
      <c r="S260" s="441">
        <f>+'PE-3'!AQ314*100</f>
        <v>0</v>
      </c>
      <c r="T260" s="441">
        <f>+'PE-3'!AR314*100</f>
        <v>0</v>
      </c>
      <c r="U260" s="441">
        <f>+'PE-3'!AS314*100</f>
        <v>0</v>
      </c>
      <c r="V260" s="441">
        <f>+'PE-3'!AT314*100</f>
        <v>0</v>
      </c>
      <c r="W260" s="441">
        <f>+'PE-3'!AU314*100</f>
        <v>0</v>
      </c>
      <c r="X260" s="441">
        <f>+'PE-3'!AV314*100</f>
        <v>0</v>
      </c>
      <c r="Y260" s="441">
        <f>+'PE-3'!AW314*100</f>
        <v>0</v>
      </c>
      <c r="Z260" s="441">
        <f>+'PE-3'!AX314*100</f>
        <v>0</v>
      </c>
      <c r="AA260" s="441">
        <f>+'PE-3'!AY314*100</f>
        <v>0</v>
      </c>
      <c r="AB260" s="441">
        <f>+'PE-3'!AZ314*100</f>
        <v>0</v>
      </c>
      <c r="AC260" s="441">
        <f>+'PE-3'!BA314*100</f>
        <v>0</v>
      </c>
      <c r="AD260" s="441">
        <f>+'PE-3'!BB314*100</f>
        <v>0</v>
      </c>
      <c r="AE260" s="441">
        <f>+'PE-3'!BC314*100</f>
        <v>0</v>
      </c>
      <c r="AF260" s="441">
        <f>+'PE-3'!BD314*100</f>
        <v>0</v>
      </c>
      <c r="AG260" s="441">
        <f>+'PE-3'!BE314*100</f>
        <v>0</v>
      </c>
      <c r="AH260" s="441">
        <f>+'PE-3'!BF314*100</f>
        <v>0</v>
      </c>
      <c r="AI260" s="441">
        <f>+'PE-3'!BG314*100</f>
        <v>0</v>
      </c>
      <c r="AJ260" s="441">
        <f>+'PE-3'!BH314*100</f>
        <v>0</v>
      </c>
      <c r="AK260" s="441">
        <f>+'PE-3'!BI314*100</f>
        <v>0</v>
      </c>
      <c r="AL260" s="441">
        <f>+'PE-3'!BJ314*100</f>
        <v>0</v>
      </c>
      <c r="AM260" s="441">
        <f>+'PE-3'!BK314*100</f>
        <v>0</v>
      </c>
      <c r="AN260" s="441">
        <f>+'PE-3'!BL314*100</f>
        <v>0</v>
      </c>
      <c r="AO260" s="441">
        <f>+'PE-3'!BM314*100</f>
        <v>0</v>
      </c>
      <c r="AP260" s="441">
        <f>+'PE-3'!BN314*100</f>
        <v>0</v>
      </c>
      <c r="AQ260" s="441">
        <f>+'PE-3'!BO314*100</f>
        <v>0</v>
      </c>
      <c r="AR260" s="441">
        <f>+'PE-3'!BP314*100</f>
        <v>0</v>
      </c>
      <c r="AS260" s="441">
        <f>+'PE-3'!BQ314*100</f>
        <v>0</v>
      </c>
      <c r="AT260" s="441">
        <f>+'PE-3'!BR314*100</f>
        <v>0</v>
      </c>
      <c r="AU260" s="441">
        <f>+'PE-3'!BS314*100</f>
        <v>0</v>
      </c>
      <c r="AV260" s="441">
        <f>+'PE-3'!BT314*100</f>
        <v>0</v>
      </c>
      <c r="AW260" s="441">
        <f>+'PE-3'!BU314*100</f>
        <v>0</v>
      </c>
      <c r="AX260" s="441">
        <f>+'PE-3'!BV314*100</f>
        <v>0</v>
      </c>
      <c r="AY260" s="441">
        <f>+'PE-3'!BW314*100</f>
        <v>0</v>
      </c>
      <c r="AZ260" s="441">
        <f>+'PE-3'!BX314*100</f>
        <v>0</v>
      </c>
      <c r="BA260" s="441">
        <f>+'PE-3'!BY314*100</f>
        <v>0</v>
      </c>
      <c r="BB260" s="441">
        <f>+'PE-3'!BZ314*100</f>
        <v>0</v>
      </c>
      <c r="BC260" s="441">
        <f>+'PE-3'!CA314*100</f>
        <v>0</v>
      </c>
      <c r="BD260" s="441">
        <f>+'PE-3'!CB314*100</f>
        <v>0</v>
      </c>
      <c r="BE260" s="441">
        <f>+'PE-3'!CC314*100</f>
        <v>0</v>
      </c>
      <c r="BF260" s="441">
        <f>+'PE-3'!CD314*100</f>
        <v>0</v>
      </c>
      <c r="BG260" s="441">
        <f>+'PE-3'!CE314*100</f>
        <v>0</v>
      </c>
      <c r="BH260" s="441">
        <f>+'PE-3'!CF314*100</f>
        <v>0</v>
      </c>
      <c r="BI260" s="441">
        <f>+'PE-3'!CG314*100</f>
        <v>0</v>
      </c>
      <c r="BJ260" s="441">
        <f>+'PE-3'!CH314*100</f>
        <v>0</v>
      </c>
      <c r="BK260" s="441">
        <f>+'PE-3'!CI314*100</f>
        <v>0</v>
      </c>
    </row>
    <row r="261" spans="1:63">
      <c r="A261" s="423" t="str">
        <f>'R-sgp'!A261</f>
        <v/>
      </c>
      <c r="B261" s="423" t="str">
        <f>+'R-sgp'!B261</f>
        <v/>
      </c>
      <c r="C261" s="431" t="str">
        <f>+'R-sgp'!C261</f>
        <v/>
      </c>
      <c r="D261" s="441">
        <f>+'PE-3'!AB315*100</f>
        <v>0</v>
      </c>
      <c r="E261" s="441">
        <f>+'PE-3'!AC315*100</f>
        <v>0</v>
      </c>
      <c r="F261" s="441">
        <f>+'PE-3'!AD315*100</f>
        <v>0</v>
      </c>
      <c r="G261" s="441">
        <f>+'PE-3'!AE315*100</f>
        <v>0</v>
      </c>
      <c r="H261" s="441">
        <f>+'PE-3'!AF315*100</f>
        <v>0</v>
      </c>
      <c r="I261" s="441">
        <f>+'PE-3'!AG315*100</f>
        <v>0</v>
      </c>
      <c r="J261" s="441">
        <f>+'PE-3'!AH315*100</f>
        <v>0</v>
      </c>
      <c r="K261" s="441">
        <f>+'PE-3'!AI315*100</f>
        <v>0</v>
      </c>
      <c r="L261" s="441">
        <f>+'PE-3'!AJ315*100</f>
        <v>0</v>
      </c>
      <c r="M261" s="441">
        <f>+'PE-3'!AK315*100</f>
        <v>0</v>
      </c>
      <c r="N261" s="441">
        <f>+'PE-3'!AL315*100</f>
        <v>0</v>
      </c>
      <c r="O261" s="441">
        <f>+'PE-3'!AM315*100</f>
        <v>0</v>
      </c>
      <c r="P261" s="441">
        <f>+'PE-3'!AN315*100</f>
        <v>0</v>
      </c>
      <c r="Q261" s="441">
        <f>+'PE-3'!AO315*100</f>
        <v>0</v>
      </c>
      <c r="R261" s="441">
        <f>+'PE-3'!AP315*100</f>
        <v>0</v>
      </c>
      <c r="S261" s="441">
        <f>+'PE-3'!AQ315*100</f>
        <v>0</v>
      </c>
      <c r="T261" s="441">
        <f>+'PE-3'!AR315*100</f>
        <v>0</v>
      </c>
      <c r="U261" s="441">
        <f>+'PE-3'!AS315*100</f>
        <v>0</v>
      </c>
      <c r="V261" s="441">
        <f>+'PE-3'!AT315*100</f>
        <v>0</v>
      </c>
      <c r="W261" s="441">
        <f>+'PE-3'!AU315*100</f>
        <v>0</v>
      </c>
      <c r="X261" s="441">
        <f>+'PE-3'!AV315*100</f>
        <v>0</v>
      </c>
      <c r="Y261" s="441">
        <f>+'PE-3'!AW315*100</f>
        <v>0</v>
      </c>
      <c r="Z261" s="441">
        <f>+'PE-3'!AX315*100</f>
        <v>0</v>
      </c>
      <c r="AA261" s="441">
        <f>+'PE-3'!AY315*100</f>
        <v>0</v>
      </c>
      <c r="AB261" s="441">
        <f>+'PE-3'!AZ315*100</f>
        <v>0</v>
      </c>
      <c r="AC261" s="441">
        <f>+'PE-3'!BA315*100</f>
        <v>0</v>
      </c>
      <c r="AD261" s="441">
        <f>+'PE-3'!BB315*100</f>
        <v>0</v>
      </c>
      <c r="AE261" s="441">
        <f>+'PE-3'!BC315*100</f>
        <v>0</v>
      </c>
      <c r="AF261" s="441">
        <f>+'PE-3'!BD315*100</f>
        <v>0</v>
      </c>
      <c r="AG261" s="441">
        <f>+'PE-3'!BE315*100</f>
        <v>0</v>
      </c>
      <c r="AH261" s="441">
        <f>+'PE-3'!BF315*100</f>
        <v>0</v>
      </c>
      <c r="AI261" s="441">
        <f>+'PE-3'!BG315*100</f>
        <v>0</v>
      </c>
      <c r="AJ261" s="441">
        <f>+'PE-3'!BH315*100</f>
        <v>0</v>
      </c>
      <c r="AK261" s="441">
        <f>+'PE-3'!BI315*100</f>
        <v>0</v>
      </c>
      <c r="AL261" s="441">
        <f>+'PE-3'!BJ315*100</f>
        <v>0</v>
      </c>
      <c r="AM261" s="441">
        <f>+'PE-3'!BK315*100</f>
        <v>0</v>
      </c>
      <c r="AN261" s="441">
        <f>+'PE-3'!BL315*100</f>
        <v>0</v>
      </c>
      <c r="AO261" s="441">
        <f>+'PE-3'!BM315*100</f>
        <v>0</v>
      </c>
      <c r="AP261" s="441">
        <f>+'PE-3'!BN315*100</f>
        <v>0</v>
      </c>
      <c r="AQ261" s="441">
        <f>+'PE-3'!BO315*100</f>
        <v>0</v>
      </c>
      <c r="AR261" s="441">
        <f>+'PE-3'!BP315*100</f>
        <v>0</v>
      </c>
      <c r="AS261" s="441">
        <f>+'PE-3'!BQ315*100</f>
        <v>0</v>
      </c>
      <c r="AT261" s="441">
        <f>+'PE-3'!BR315*100</f>
        <v>0</v>
      </c>
      <c r="AU261" s="441">
        <f>+'PE-3'!BS315*100</f>
        <v>0</v>
      </c>
      <c r="AV261" s="441">
        <f>+'PE-3'!BT315*100</f>
        <v>0</v>
      </c>
      <c r="AW261" s="441">
        <f>+'PE-3'!BU315*100</f>
        <v>0</v>
      </c>
      <c r="AX261" s="441">
        <f>+'PE-3'!BV315*100</f>
        <v>0</v>
      </c>
      <c r="AY261" s="441">
        <f>+'PE-3'!BW315*100</f>
        <v>0</v>
      </c>
      <c r="AZ261" s="441">
        <f>+'PE-3'!BX315*100</f>
        <v>0</v>
      </c>
      <c r="BA261" s="441">
        <f>+'PE-3'!BY315*100</f>
        <v>0</v>
      </c>
      <c r="BB261" s="441">
        <f>+'PE-3'!BZ315*100</f>
        <v>0</v>
      </c>
      <c r="BC261" s="441">
        <f>+'PE-3'!CA315*100</f>
        <v>0</v>
      </c>
      <c r="BD261" s="441">
        <f>+'PE-3'!CB315*100</f>
        <v>0</v>
      </c>
      <c r="BE261" s="441">
        <f>+'PE-3'!CC315*100</f>
        <v>0</v>
      </c>
      <c r="BF261" s="441">
        <f>+'PE-3'!CD315*100</f>
        <v>0</v>
      </c>
      <c r="BG261" s="441">
        <f>+'PE-3'!CE315*100</f>
        <v>0</v>
      </c>
      <c r="BH261" s="441">
        <f>+'PE-3'!CF315*100</f>
        <v>0</v>
      </c>
      <c r="BI261" s="441">
        <f>+'PE-3'!CG315*100</f>
        <v>0</v>
      </c>
      <c r="BJ261" s="441">
        <f>+'PE-3'!CH315*100</f>
        <v>0</v>
      </c>
      <c r="BK261" s="441">
        <f>+'PE-3'!CI315*100</f>
        <v>0</v>
      </c>
    </row>
    <row r="262" spans="1:63">
      <c r="A262" s="423" t="str">
        <f>'R-sgp'!A262</f>
        <v/>
      </c>
      <c r="B262" s="423" t="str">
        <f>+'R-sgp'!B262</f>
        <v/>
      </c>
      <c r="C262" s="431" t="str">
        <f>+'R-sgp'!C262</f>
        <v/>
      </c>
      <c r="D262" s="441">
        <f>+'PE-3'!AB316*100</f>
        <v>0</v>
      </c>
      <c r="E262" s="441">
        <f>+'PE-3'!AC316*100</f>
        <v>0</v>
      </c>
      <c r="F262" s="441">
        <f>+'PE-3'!AD316*100</f>
        <v>0</v>
      </c>
      <c r="G262" s="441">
        <f>+'PE-3'!AE316*100</f>
        <v>0</v>
      </c>
      <c r="H262" s="441">
        <f>+'PE-3'!AF316*100</f>
        <v>0</v>
      </c>
      <c r="I262" s="441">
        <f>+'PE-3'!AG316*100</f>
        <v>0</v>
      </c>
      <c r="J262" s="441">
        <f>+'PE-3'!AH316*100</f>
        <v>0</v>
      </c>
      <c r="K262" s="441">
        <f>+'PE-3'!AI316*100</f>
        <v>0</v>
      </c>
      <c r="L262" s="441">
        <f>+'PE-3'!AJ316*100</f>
        <v>0</v>
      </c>
      <c r="M262" s="441">
        <f>+'PE-3'!AK316*100</f>
        <v>0</v>
      </c>
      <c r="N262" s="441">
        <f>+'PE-3'!AL316*100</f>
        <v>0</v>
      </c>
      <c r="O262" s="441">
        <f>+'PE-3'!AM316*100</f>
        <v>0</v>
      </c>
      <c r="P262" s="441">
        <f>+'PE-3'!AN316*100</f>
        <v>0</v>
      </c>
      <c r="Q262" s="441">
        <f>+'PE-3'!AO316*100</f>
        <v>0</v>
      </c>
      <c r="R262" s="441">
        <f>+'PE-3'!AP316*100</f>
        <v>0</v>
      </c>
      <c r="S262" s="441">
        <f>+'PE-3'!AQ316*100</f>
        <v>0</v>
      </c>
      <c r="T262" s="441">
        <f>+'PE-3'!AR316*100</f>
        <v>0</v>
      </c>
      <c r="U262" s="441">
        <f>+'PE-3'!AS316*100</f>
        <v>0</v>
      </c>
      <c r="V262" s="441">
        <f>+'PE-3'!AT316*100</f>
        <v>0</v>
      </c>
      <c r="W262" s="441">
        <f>+'PE-3'!AU316*100</f>
        <v>0</v>
      </c>
      <c r="X262" s="441">
        <f>+'PE-3'!AV316*100</f>
        <v>0</v>
      </c>
      <c r="Y262" s="441">
        <f>+'PE-3'!AW316*100</f>
        <v>0</v>
      </c>
      <c r="Z262" s="441">
        <f>+'PE-3'!AX316*100</f>
        <v>0</v>
      </c>
      <c r="AA262" s="441">
        <f>+'PE-3'!AY316*100</f>
        <v>0</v>
      </c>
      <c r="AB262" s="441">
        <f>+'PE-3'!AZ316*100</f>
        <v>0</v>
      </c>
      <c r="AC262" s="441">
        <f>+'PE-3'!BA316*100</f>
        <v>0</v>
      </c>
      <c r="AD262" s="441">
        <f>+'PE-3'!BB316*100</f>
        <v>0</v>
      </c>
      <c r="AE262" s="441">
        <f>+'PE-3'!BC316*100</f>
        <v>0</v>
      </c>
      <c r="AF262" s="441">
        <f>+'PE-3'!BD316*100</f>
        <v>0</v>
      </c>
      <c r="AG262" s="441">
        <f>+'PE-3'!BE316*100</f>
        <v>0</v>
      </c>
      <c r="AH262" s="441">
        <f>+'PE-3'!BF316*100</f>
        <v>0</v>
      </c>
      <c r="AI262" s="441">
        <f>+'PE-3'!BG316*100</f>
        <v>0</v>
      </c>
      <c r="AJ262" s="441">
        <f>+'PE-3'!BH316*100</f>
        <v>0</v>
      </c>
      <c r="AK262" s="441">
        <f>+'PE-3'!BI316*100</f>
        <v>0</v>
      </c>
      <c r="AL262" s="441">
        <f>+'PE-3'!BJ316*100</f>
        <v>0</v>
      </c>
      <c r="AM262" s="441">
        <f>+'PE-3'!BK316*100</f>
        <v>0</v>
      </c>
      <c r="AN262" s="441">
        <f>+'PE-3'!BL316*100</f>
        <v>0</v>
      </c>
      <c r="AO262" s="441">
        <f>+'PE-3'!BM316*100</f>
        <v>0</v>
      </c>
      <c r="AP262" s="441">
        <f>+'PE-3'!BN316*100</f>
        <v>0</v>
      </c>
      <c r="AQ262" s="441">
        <f>+'PE-3'!BO316*100</f>
        <v>0</v>
      </c>
      <c r="AR262" s="441">
        <f>+'PE-3'!BP316*100</f>
        <v>0</v>
      </c>
      <c r="AS262" s="441">
        <f>+'PE-3'!BQ316*100</f>
        <v>0</v>
      </c>
      <c r="AT262" s="441">
        <f>+'PE-3'!BR316*100</f>
        <v>0</v>
      </c>
      <c r="AU262" s="441">
        <f>+'PE-3'!BS316*100</f>
        <v>0</v>
      </c>
      <c r="AV262" s="441">
        <f>+'PE-3'!BT316*100</f>
        <v>0</v>
      </c>
      <c r="AW262" s="441">
        <f>+'PE-3'!BU316*100</f>
        <v>0</v>
      </c>
      <c r="AX262" s="441">
        <f>+'PE-3'!BV316*100</f>
        <v>0</v>
      </c>
      <c r="AY262" s="441">
        <f>+'PE-3'!BW316*100</f>
        <v>0</v>
      </c>
      <c r="AZ262" s="441">
        <f>+'PE-3'!BX316*100</f>
        <v>0</v>
      </c>
      <c r="BA262" s="441">
        <f>+'PE-3'!BY316*100</f>
        <v>0</v>
      </c>
      <c r="BB262" s="441">
        <f>+'PE-3'!BZ316*100</f>
        <v>0</v>
      </c>
      <c r="BC262" s="441">
        <f>+'PE-3'!CA316*100</f>
        <v>0</v>
      </c>
      <c r="BD262" s="441">
        <f>+'PE-3'!CB316*100</f>
        <v>0</v>
      </c>
      <c r="BE262" s="441">
        <f>+'PE-3'!CC316*100</f>
        <v>0</v>
      </c>
      <c r="BF262" s="441">
        <f>+'PE-3'!CD316*100</f>
        <v>0</v>
      </c>
      <c r="BG262" s="441">
        <f>+'PE-3'!CE316*100</f>
        <v>0</v>
      </c>
      <c r="BH262" s="441">
        <f>+'PE-3'!CF316*100</f>
        <v>0</v>
      </c>
      <c r="BI262" s="441">
        <f>+'PE-3'!CG316*100</f>
        <v>0</v>
      </c>
      <c r="BJ262" s="441">
        <f>+'PE-3'!CH316*100</f>
        <v>0</v>
      </c>
      <c r="BK262" s="441">
        <f>+'PE-3'!CI316*100</f>
        <v>0</v>
      </c>
    </row>
    <row r="263" spans="1:63">
      <c r="A263" s="423" t="str">
        <f>'R-sgp'!A263</f>
        <v/>
      </c>
      <c r="B263" s="423" t="str">
        <f>+'R-sgp'!B263</f>
        <v/>
      </c>
      <c r="C263" s="431" t="str">
        <f>+'R-sgp'!C263</f>
        <v/>
      </c>
      <c r="D263" s="441">
        <f>+'PE-3'!AB317*100</f>
        <v>0</v>
      </c>
      <c r="E263" s="441">
        <f>+'PE-3'!AC317*100</f>
        <v>0</v>
      </c>
      <c r="F263" s="441">
        <f>+'PE-3'!AD317*100</f>
        <v>0</v>
      </c>
      <c r="G263" s="441">
        <f>+'PE-3'!AE317*100</f>
        <v>0</v>
      </c>
      <c r="H263" s="441">
        <f>+'PE-3'!AF317*100</f>
        <v>0</v>
      </c>
      <c r="I263" s="441">
        <f>+'PE-3'!AG317*100</f>
        <v>0</v>
      </c>
      <c r="J263" s="441">
        <f>+'PE-3'!AH317*100</f>
        <v>0</v>
      </c>
      <c r="K263" s="441">
        <f>+'PE-3'!AI317*100</f>
        <v>0</v>
      </c>
      <c r="L263" s="441">
        <f>+'PE-3'!AJ317*100</f>
        <v>0</v>
      </c>
      <c r="M263" s="441">
        <f>+'PE-3'!AK317*100</f>
        <v>0</v>
      </c>
      <c r="N263" s="441">
        <f>+'PE-3'!AL317*100</f>
        <v>0</v>
      </c>
      <c r="O263" s="441">
        <f>+'PE-3'!AM317*100</f>
        <v>0</v>
      </c>
      <c r="P263" s="441">
        <f>+'PE-3'!AN317*100</f>
        <v>0</v>
      </c>
      <c r="Q263" s="441">
        <f>+'PE-3'!AO317*100</f>
        <v>0</v>
      </c>
      <c r="R263" s="441">
        <f>+'PE-3'!AP317*100</f>
        <v>0</v>
      </c>
      <c r="S263" s="441">
        <f>+'PE-3'!AQ317*100</f>
        <v>0</v>
      </c>
      <c r="T263" s="441">
        <f>+'PE-3'!AR317*100</f>
        <v>0</v>
      </c>
      <c r="U263" s="441">
        <f>+'PE-3'!AS317*100</f>
        <v>0</v>
      </c>
      <c r="V263" s="441">
        <f>+'PE-3'!AT317*100</f>
        <v>0</v>
      </c>
      <c r="W263" s="441">
        <f>+'PE-3'!AU317*100</f>
        <v>0</v>
      </c>
      <c r="X263" s="441">
        <f>+'PE-3'!AV317*100</f>
        <v>0</v>
      </c>
      <c r="Y263" s="441">
        <f>+'PE-3'!AW317*100</f>
        <v>0</v>
      </c>
      <c r="Z263" s="441">
        <f>+'PE-3'!AX317*100</f>
        <v>0</v>
      </c>
      <c r="AA263" s="441">
        <f>+'PE-3'!AY317*100</f>
        <v>0</v>
      </c>
      <c r="AB263" s="441">
        <f>+'PE-3'!AZ317*100</f>
        <v>0</v>
      </c>
      <c r="AC263" s="441">
        <f>+'PE-3'!BA317*100</f>
        <v>0</v>
      </c>
      <c r="AD263" s="441">
        <f>+'PE-3'!BB317*100</f>
        <v>0</v>
      </c>
      <c r="AE263" s="441">
        <f>+'PE-3'!BC317*100</f>
        <v>0</v>
      </c>
      <c r="AF263" s="441">
        <f>+'PE-3'!BD317*100</f>
        <v>0</v>
      </c>
      <c r="AG263" s="441">
        <f>+'PE-3'!BE317*100</f>
        <v>0</v>
      </c>
      <c r="AH263" s="441">
        <f>+'PE-3'!BF317*100</f>
        <v>0</v>
      </c>
      <c r="AI263" s="441">
        <f>+'PE-3'!BG317*100</f>
        <v>0</v>
      </c>
      <c r="AJ263" s="441">
        <f>+'PE-3'!BH317*100</f>
        <v>0</v>
      </c>
      <c r="AK263" s="441">
        <f>+'PE-3'!BI317*100</f>
        <v>0</v>
      </c>
      <c r="AL263" s="441">
        <f>+'PE-3'!BJ317*100</f>
        <v>0</v>
      </c>
      <c r="AM263" s="441">
        <f>+'PE-3'!BK317*100</f>
        <v>0</v>
      </c>
      <c r="AN263" s="441">
        <f>+'PE-3'!BL317*100</f>
        <v>0</v>
      </c>
      <c r="AO263" s="441">
        <f>+'PE-3'!BM317*100</f>
        <v>0</v>
      </c>
      <c r="AP263" s="441">
        <f>+'PE-3'!BN317*100</f>
        <v>0</v>
      </c>
      <c r="AQ263" s="441">
        <f>+'PE-3'!BO317*100</f>
        <v>0</v>
      </c>
      <c r="AR263" s="441">
        <f>+'PE-3'!BP317*100</f>
        <v>0</v>
      </c>
      <c r="AS263" s="441">
        <f>+'PE-3'!BQ317*100</f>
        <v>0</v>
      </c>
      <c r="AT263" s="441">
        <f>+'PE-3'!BR317*100</f>
        <v>0</v>
      </c>
      <c r="AU263" s="441">
        <f>+'PE-3'!BS317*100</f>
        <v>0</v>
      </c>
      <c r="AV263" s="441">
        <f>+'PE-3'!BT317*100</f>
        <v>0</v>
      </c>
      <c r="AW263" s="441">
        <f>+'PE-3'!BU317*100</f>
        <v>0</v>
      </c>
      <c r="AX263" s="441">
        <f>+'PE-3'!BV317*100</f>
        <v>0</v>
      </c>
      <c r="AY263" s="441">
        <f>+'PE-3'!BW317*100</f>
        <v>0</v>
      </c>
      <c r="AZ263" s="441">
        <f>+'PE-3'!BX317*100</f>
        <v>0</v>
      </c>
      <c r="BA263" s="441">
        <f>+'PE-3'!BY317*100</f>
        <v>0</v>
      </c>
      <c r="BB263" s="441">
        <f>+'PE-3'!BZ317*100</f>
        <v>0</v>
      </c>
      <c r="BC263" s="441">
        <f>+'PE-3'!CA317*100</f>
        <v>0</v>
      </c>
      <c r="BD263" s="441">
        <f>+'PE-3'!CB317*100</f>
        <v>0</v>
      </c>
      <c r="BE263" s="441">
        <f>+'PE-3'!CC317*100</f>
        <v>0</v>
      </c>
      <c r="BF263" s="441">
        <f>+'PE-3'!CD317*100</f>
        <v>0</v>
      </c>
      <c r="BG263" s="441">
        <f>+'PE-3'!CE317*100</f>
        <v>0</v>
      </c>
      <c r="BH263" s="441">
        <f>+'PE-3'!CF317*100</f>
        <v>0</v>
      </c>
      <c r="BI263" s="441">
        <f>+'PE-3'!CG317*100</f>
        <v>0</v>
      </c>
      <c r="BJ263" s="441">
        <f>+'PE-3'!CH317*100</f>
        <v>0</v>
      </c>
      <c r="BK263" s="441">
        <f>+'PE-3'!CI317*100</f>
        <v>0</v>
      </c>
    </row>
    <row r="264" spans="1:63">
      <c r="A264" s="423" t="str">
        <f>'R-sgp'!A264</f>
        <v/>
      </c>
      <c r="B264" s="423" t="str">
        <f>+'R-sgp'!B264</f>
        <v/>
      </c>
      <c r="C264" s="431" t="str">
        <f>+'R-sgp'!C264</f>
        <v/>
      </c>
      <c r="D264" s="441">
        <f>+'PE-3'!AB318*100</f>
        <v>0</v>
      </c>
      <c r="E264" s="441">
        <f>+'PE-3'!AC318*100</f>
        <v>0</v>
      </c>
      <c r="F264" s="441">
        <f>+'PE-3'!AD318*100</f>
        <v>0</v>
      </c>
      <c r="G264" s="441">
        <f>+'PE-3'!AE318*100</f>
        <v>0</v>
      </c>
      <c r="H264" s="441">
        <f>+'PE-3'!AF318*100</f>
        <v>0</v>
      </c>
      <c r="I264" s="441">
        <f>+'PE-3'!AG318*100</f>
        <v>0</v>
      </c>
      <c r="J264" s="441">
        <f>+'PE-3'!AH318*100</f>
        <v>0</v>
      </c>
      <c r="K264" s="441">
        <f>+'PE-3'!AI318*100</f>
        <v>0</v>
      </c>
      <c r="L264" s="441">
        <f>+'PE-3'!AJ318*100</f>
        <v>0</v>
      </c>
      <c r="M264" s="441">
        <f>+'PE-3'!AK318*100</f>
        <v>0</v>
      </c>
      <c r="N264" s="441">
        <f>+'PE-3'!AL318*100</f>
        <v>0</v>
      </c>
      <c r="O264" s="441">
        <f>+'PE-3'!AM318*100</f>
        <v>0</v>
      </c>
      <c r="P264" s="441">
        <f>+'PE-3'!AN318*100</f>
        <v>0</v>
      </c>
      <c r="Q264" s="441">
        <f>+'PE-3'!AO318*100</f>
        <v>0</v>
      </c>
      <c r="R264" s="441">
        <f>+'PE-3'!AP318*100</f>
        <v>0</v>
      </c>
      <c r="S264" s="441">
        <f>+'PE-3'!AQ318*100</f>
        <v>0</v>
      </c>
      <c r="T264" s="441">
        <f>+'PE-3'!AR318*100</f>
        <v>0</v>
      </c>
      <c r="U264" s="441">
        <f>+'PE-3'!AS318*100</f>
        <v>0</v>
      </c>
      <c r="V264" s="441">
        <f>+'PE-3'!AT318*100</f>
        <v>0</v>
      </c>
      <c r="W264" s="441">
        <f>+'PE-3'!AU318*100</f>
        <v>0</v>
      </c>
      <c r="X264" s="441">
        <f>+'PE-3'!AV318*100</f>
        <v>0</v>
      </c>
      <c r="Y264" s="441">
        <f>+'PE-3'!AW318*100</f>
        <v>0</v>
      </c>
      <c r="Z264" s="441">
        <f>+'PE-3'!AX318*100</f>
        <v>0</v>
      </c>
      <c r="AA264" s="441">
        <f>+'PE-3'!AY318*100</f>
        <v>0</v>
      </c>
      <c r="AB264" s="441">
        <f>+'PE-3'!AZ318*100</f>
        <v>0</v>
      </c>
      <c r="AC264" s="441">
        <f>+'PE-3'!BA318*100</f>
        <v>0</v>
      </c>
      <c r="AD264" s="441">
        <f>+'PE-3'!BB318*100</f>
        <v>0</v>
      </c>
      <c r="AE264" s="441">
        <f>+'PE-3'!BC318*100</f>
        <v>0</v>
      </c>
      <c r="AF264" s="441">
        <f>+'PE-3'!BD318*100</f>
        <v>0</v>
      </c>
      <c r="AG264" s="441">
        <f>+'PE-3'!BE318*100</f>
        <v>0</v>
      </c>
      <c r="AH264" s="441">
        <f>+'PE-3'!BF318*100</f>
        <v>0</v>
      </c>
      <c r="AI264" s="441">
        <f>+'PE-3'!BG318*100</f>
        <v>0</v>
      </c>
      <c r="AJ264" s="441">
        <f>+'PE-3'!BH318*100</f>
        <v>0</v>
      </c>
      <c r="AK264" s="441">
        <f>+'PE-3'!BI318*100</f>
        <v>0</v>
      </c>
      <c r="AL264" s="441">
        <f>+'PE-3'!BJ318*100</f>
        <v>0</v>
      </c>
      <c r="AM264" s="441">
        <f>+'PE-3'!BK318*100</f>
        <v>0</v>
      </c>
      <c r="AN264" s="441">
        <f>+'PE-3'!BL318*100</f>
        <v>0</v>
      </c>
      <c r="AO264" s="441">
        <f>+'PE-3'!BM318*100</f>
        <v>0</v>
      </c>
      <c r="AP264" s="441">
        <f>+'PE-3'!BN318*100</f>
        <v>0</v>
      </c>
      <c r="AQ264" s="441">
        <f>+'PE-3'!BO318*100</f>
        <v>0</v>
      </c>
      <c r="AR264" s="441">
        <f>+'PE-3'!BP318*100</f>
        <v>0</v>
      </c>
      <c r="AS264" s="441">
        <f>+'PE-3'!BQ318*100</f>
        <v>0</v>
      </c>
      <c r="AT264" s="441">
        <f>+'PE-3'!BR318*100</f>
        <v>0</v>
      </c>
      <c r="AU264" s="441">
        <f>+'PE-3'!BS318*100</f>
        <v>0</v>
      </c>
      <c r="AV264" s="441">
        <f>+'PE-3'!BT318*100</f>
        <v>0</v>
      </c>
      <c r="AW264" s="441">
        <f>+'PE-3'!BU318*100</f>
        <v>0</v>
      </c>
      <c r="AX264" s="441">
        <f>+'PE-3'!BV318*100</f>
        <v>0</v>
      </c>
      <c r="AY264" s="441">
        <f>+'PE-3'!BW318*100</f>
        <v>0</v>
      </c>
      <c r="AZ264" s="441">
        <f>+'PE-3'!BX318*100</f>
        <v>0</v>
      </c>
      <c r="BA264" s="441">
        <f>+'PE-3'!BY318*100</f>
        <v>0</v>
      </c>
      <c r="BB264" s="441">
        <f>+'PE-3'!BZ318*100</f>
        <v>0</v>
      </c>
      <c r="BC264" s="441">
        <f>+'PE-3'!CA318*100</f>
        <v>0</v>
      </c>
      <c r="BD264" s="441">
        <f>+'PE-3'!CB318*100</f>
        <v>0</v>
      </c>
      <c r="BE264" s="441">
        <f>+'PE-3'!CC318*100</f>
        <v>0</v>
      </c>
      <c r="BF264" s="441">
        <f>+'PE-3'!CD318*100</f>
        <v>0</v>
      </c>
      <c r="BG264" s="441">
        <f>+'PE-3'!CE318*100</f>
        <v>0</v>
      </c>
      <c r="BH264" s="441">
        <f>+'PE-3'!CF318*100</f>
        <v>0</v>
      </c>
      <c r="BI264" s="441">
        <f>+'PE-3'!CG318*100</f>
        <v>0</v>
      </c>
      <c r="BJ264" s="441">
        <f>+'PE-3'!CH318*100</f>
        <v>0</v>
      </c>
      <c r="BK264" s="441">
        <f>+'PE-3'!CI318*100</f>
        <v>0</v>
      </c>
    </row>
    <row r="265" spans="1:63">
      <c r="A265" s="423" t="str">
        <f>'R-sgp'!A265</f>
        <v/>
      </c>
      <c r="B265" s="423" t="str">
        <f>+'R-sgp'!B265</f>
        <v/>
      </c>
      <c r="C265" s="431" t="str">
        <f>+'R-sgp'!C265</f>
        <v/>
      </c>
      <c r="D265" s="441">
        <f>+'PE-3'!AB319*100</f>
        <v>0</v>
      </c>
      <c r="E265" s="441">
        <f>+'PE-3'!AC319*100</f>
        <v>0</v>
      </c>
      <c r="F265" s="441">
        <f>+'PE-3'!AD319*100</f>
        <v>0</v>
      </c>
      <c r="G265" s="441">
        <f>+'PE-3'!AE319*100</f>
        <v>0</v>
      </c>
      <c r="H265" s="441">
        <f>+'PE-3'!AF319*100</f>
        <v>0</v>
      </c>
      <c r="I265" s="441">
        <f>+'PE-3'!AG319*100</f>
        <v>0</v>
      </c>
      <c r="J265" s="441">
        <f>+'PE-3'!AH319*100</f>
        <v>0</v>
      </c>
      <c r="K265" s="441">
        <f>+'PE-3'!AI319*100</f>
        <v>0</v>
      </c>
      <c r="L265" s="441">
        <f>+'PE-3'!AJ319*100</f>
        <v>0</v>
      </c>
      <c r="M265" s="441">
        <f>+'PE-3'!AK319*100</f>
        <v>0</v>
      </c>
      <c r="N265" s="441">
        <f>+'PE-3'!AL319*100</f>
        <v>0</v>
      </c>
      <c r="O265" s="441">
        <f>+'PE-3'!AM319*100</f>
        <v>0</v>
      </c>
      <c r="P265" s="441">
        <f>+'PE-3'!AN319*100</f>
        <v>0</v>
      </c>
      <c r="Q265" s="441">
        <f>+'PE-3'!AO319*100</f>
        <v>0</v>
      </c>
      <c r="R265" s="441">
        <f>+'PE-3'!AP319*100</f>
        <v>0</v>
      </c>
      <c r="S265" s="441">
        <f>+'PE-3'!AQ319*100</f>
        <v>0</v>
      </c>
      <c r="T265" s="441">
        <f>+'PE-3'!AR319*100</f>
        <v>0</v>
      </c>
      <c r="U265" s="441">
        <f>+'PE-3'!AS319*100</f>
        <v>0</v>
      </c>
      <c r="V265" s="441">
        <f>+'PE-3'!AT319*100</f>
        <v>0</v>
      </c>
      <c r="W265" s="441">
        <f>+'PE-3'!AU319*100</f>
        <v>0</v>
      </c>
      <c r="X265" s="441">
        <f>+'PE-3'!AV319*100</f>
        <v>0</v>
      </c>
      <c r="Y265" s="441">
        <f>+'PE-3'!AW319*100</f>
        <v>0</v>
      </c>
      <c r="Z265" s="441">
        <f>+'PE-3'!AX319*100</f>
        <v>0</v>
      </c>
      <c r="AA265" s="441">
        <f>+'PE-3'!AY319*100</f>
        <v>0</v>
      </c>
      <c r="AB265" s="441">
        <f>+'PE-3'!AZ319*100</f>
        <v>0</v>
      </c>
      <c r="AC265" s="441">
        <f>+'PE-3'!BA319*100</f>
        <v>0</v>
      </c>
      <c r="AD265" s="441">
        <f>+'PE-3'!BB319*100</f>
        <v>0</v>
      </c>
      <c r="AE265" s="441">
        <f>+'PE-3'!BC319*100</f>
        <v>0</v>
      </c>
      <c r="AF265" s="441">
        <f>+'PE-3'!BD319*100</f>
        <v>0</v>
      </c>
      <c r="AG265" s="441">
        <f>+'PE-3'!BE319*100</f>
        <v>0</v>
      </c>
      <c r="AH265" s="441">
        <f>+'PE-3'!BF319*100</f>
        <v>0</v>
      </c>
      <c r="AI265" s="441">
        <f>+'PE-3'!BG319*100</f>
        <v>0</v>
      </c>
      <c r="AJ265" s="441">
        <f>+'PE-3'!BH319*100</f>
        <v>0</v>
      </c>
      <c r="AK265" s="441">
        <f>+'PE-3'!BI319*100</f>
        <v>0</v>
      </c>
      <c r="AL265" s="441">
        <f>+'PE-3'!BJ319*100</f>
        <v>0</v>
      </c>
      <c r="AM265" s="441">
        <f>+'PE-3'!BK319*100</f>
        <v>0</v>
      </c>
      <c r="AN265" s="441">
        <f>+'PE-3'!BL319*100</f>
        <v>0</v>
      </c>
      <c r="AO265" s="441">
        <f>+'PE-3'!BM319*100</f>
        <v>0</v>
      </c>
      <c r="AP265" s="441">
        <f>+'PE-3'!BN319*100</f>
        <v>0</v>
      </c>
      <c r="AQ265" s="441">
        <f>+'PE-3'!BO319*100</f>
        <v>0</v>
      </c>
      <c r="AR265" s="441">
        <f>+'PE-3'!BP319*100</f>
        <v>0</v>
      </c>
      <c r="AS265" s="441">
        <f>+'PE-3'!BQ319*100</f>
        <v>0</v>
      </c>
      <c r="AT265" s="441">
        <f>+'PE-3'!BR319*100</f>
        <v>0</v>
      </c>
      <c r="AU265" s="441">
        <f>+'PE-3'!BS319*100</f>
        <v>0</v>
      </c>
      <c r="AV265" s="441">
        <f>+'PE-3'!BT319*100</f>
        <v>0</v>
      </c>
      <c r="AW265" s="441">
        <f>+'PE-3'!BU319*100</f>
        <v>0</v>
      </c>
      <c r="AX265" s="441">
        <f>+'PE-3'!BV319*100</f>
        <v>0</v>
      </c>
      <c r="AY265" s="441">
        <f>+'PE-3'!BW319*100</f>
        <v>0</v>
      </c>
      <c r="AZ265" s="441">
        <f>+'PE-3'!BX319*100</f>
        <v>0</v>
      </c>
      <c r="BA265" s="441">
        <f>+'PE-3'!BY319*100</f>
        <v>0</v>
      </c>
      <c r="BB265" s="441">
        <f>+'PE-3'!BZ319*100</f>
        <v>0</v>
      </c>
      <c r="BC265" s="441">
        <f>+'PE-3'!CA319*100</f>
        <v>0</v>
      </c>
      <c r="BD265" s="441">
        <f>+'PE-3'!CB319*100</f>
        <v>0</v>
      </c>
      <c r="BE265" s="441">
        <f>+'PE-3'!CC319*100</f>
        <v>0</v>
      </c>
      <c r="BF265" s="441">
        <f>+'PE-3'!CD319*100</f>
        <v>0</v>
      </c>
      <c r="BG265" s="441">
        <f>+'PE-3'!CE319*100</f>
        <v>0</v>
      </c>
      <c r="BH265" s="441">
        <f>+'PE-3'!CF319*100</f>
        <v>0</v>
      </c>
      <c r="BI265" s="441">
        <f>+'PE-3'!CG319*100</f>
        <v>0</v>
      </c>
      <c r="BJ265" s="441">
        <f>+'PE-3'!CH319*100</f>
        <v>0</v>
      </c>
      <c r="BK265" s="441">
        <f>+'PE-3'!CI319*100</f>
        <v>0</v>
      </c>
    </row>
    <row r="266" spans="1:63">
      <c r="A266" s="423" t="str">
        <f>'R-sgp'!A266</f>
        <v/>
      </c>
      <c r="B266" s="423" t="str">
        <f>+'R-sgp'!B266</f>
        <v/>
      </c>
      <c r="C266" s="431" t="str">
        <f>+'R-sgp'!C266</f>
        <v/>
      </c>
      <c r="D266" s="441">
        <f>+'PE-3'!AB320*100</f>
        <v>0</v>
      </c>
      <c r="E266" s="441">
        <f>+'PE-3'!AC320*100</f>
        <v>0</v>
      </c>
      <c r="F266" s="441">
        <f>+'PE-3'!AD320*100</f>
        <v>0</v>
      </c>
      <c r="G266" s="441">
        <f>+'PE-3'!AE320*100</f>
        <v>0</v>
      </c>
      <c r="H266" s="441">
        <f>+'PE-3'!AF320*100</f>
        <v>0</v>
      </c>
      <c r="I266" s="441">
        <f>+'PE-3'!AG320*100</f>
        <v>0</v>
      </c>
      <c r="J266" s="441">
        <f>+'PE-3'!AH320*100</f>
        <v>0</v>
      </c>
      <c r="K266" s="441">
        <f>+'PE-3'!AI320*100</f>
        <v>0</v>
      </c>
      <c r="L266" s="441">
        <f>+'PE-3'!AJ320*100</f>
        <v>0</v>
      </c>
      <c r="M266" s="441">
        <f>+'PE-3'!AK320*100</f>
        <v>0</v>
      </c>
      <c r="N266" s="441">
        <f>+'PE-3'!AL320*100</f>
        <v>0</v>
      </c>
      <c r="O266" s="441">
        <f>+'PE-3'!AM320*100</f>
        <v>0</v>
      </c>
      <c r="P266" s="441">
        <f>+'PE-3'!AN320*100</f>
        <v>0</v>
      </c>
      <c r="Q266" s="441">
        <f>+'PE-3'!AO320*100</f>
        <v>0</v>
      </c>
      <c r="R266" s="441">
        <f>+'PE-3'!AP320*100</f>
        <v>0</v>
      </c>
      <c r="S266" s="441">
        <f>+'PE-3'!AQ320*100</f>
        <v>0</v>
      </c>
      <c r="T266" s="441">
        <f>+'PE-3'!AR320*100</f>
        <v>0</v>
      </c>
      <c r="U266" s="441">
        <f>+'PE-3'!AS320*100</f>
        <v>0</v>
      </c>
      <c r="V266" s="441">
        <f>+'PE-3'!AT320*100</f>
        <v>0</v>
      </c>
      <c r="W266" s="441">
        <f>+'PE-3'!AU320*100</f>
        <v>0</v>
      </c>
      <c r="X266" s="441">
        <f>+'PE-3'!AV320*100</f>
        <v>0</v>
      </c>
      <c r="Y266" s="441">
        <f>+'PE-3'!AW320*100</f>
        <v>0</v>
      </c>
      <c r="Z266" s="441">
        <f>+'PE-3'!AX320*100</f>
        <v>0</v>
      </c>
      <c r="AA266" s="441">
        <f>+'PE-3'!AY320*100</f>
        <v>0</v>
      </c>
      <c r="AB266" s="441">
        <f>+'PE-3'!AZ320*100</f>
        <v>0</v>
      </c>
      <c r="AC266" s="441">
        <f>+'PE-3'!BA320*100</f>
        <v>0</v>
      </c>
      <c r="AD266" s="441">
        <f>+'PE-3'!BB320*100</f>
        <v>0</v>
      </c>
      <c r="AE266" s="441">
        <f>+'PE-3'!BC320*100</f>
        <v>0</v>
      </c>
      <c r="AF266" s="441">
        <f>+'PE-3'!BD320*100</f>
        <v>0</v>
      </c>
      <c r="AG266" s="441">
        <f>+'PE-3'!BE320*100</f>
        <v>0</v>
      </c>
      <c r="AH266" s="441">
        <f>+'PE-3'!BF320*100</f>
        <v>0</v>
      </c>
      <c r="AI266" s="441">
        <f>+'PE-3'!BG320*100</f>
        <v>0</v>
      </c>
      <c r="AJ266" s="441">
        <f>+'PE-3'!BH320*100</f>
        <v>0</v>
      </c>
      <c r="AK266" s="441">
        <f>+'PE-3'!BI320*100</f>
        <v>0</v>
      </c>
      <c r="AL266" s="441">
        <f>+'PE-3'!BJ320*100</f>
        <v>0</v>
      </c>
      <c r="AM266" s="441">
        <f>+'PE-3'!BK320*100</f>
        <v>0</v>
      </c>
      <c r="AN266" s="441">
        <f>+'PE-3'!BL320*100</f>
        <v>0</v>
      </c>
      <c r="AO266" s="441">
        <f>+'PE-3'!BM320*100</f>
        <v>0</v>
      </c>
      <c r="AP266" s="441">
        <f>+'PE-3'!BN320*100</f>
        <v>0</v>
      </c>
      <c r="AQ266" s="441">
        <f>+'PE-3'!BO320*100</f>
        <v>0</v>
      </c>
      <c r="AR266" s="441">
        <f>+'PE-3'!BP320*100</f>
        <v>0</v>
      </c>
      <c r="AS266" s="441">
        <f>+'PE-3'!BQ320*100</f>
        <v>0</v>
      </c>
      <c r="AT266" s="441">
        <f>+'PE-3'!BR320*100</f>
        <v>0</v>
      </c>
      <c r="AU266" s="441">
        <f>+'PE-3'!BS320*100</f>
        <v>0</v>
      </c>
      <c r="AV266" s="441">
        <f>+'PE-3'!BT320*100</f>
        <v>0</v>
      </c>
      <c r="AW266" s="441">
        <f>+'PE-3'!BU320*100</f>
        <v>0</v>
      </c>
      <c r="AX266" s="441">
        <f>+'PE-3'!BV320*100</f>
        <v>0</v>
      </c>
      <c r="AY266" s="441">
        <f>+'PE-3'!BW320*100</f>
        <v>0</v>
      </c>
      <c r="AZ266" s="441">
        <f>+'PE-3'!BX320*100</f>
        <v>0</v>
      </c>
      <c r="BA266" s="441">
        <f>+'PE-3'!BY320*100</f>
        <v>0</v>
      </c>
      <c r="BB266" s="441">
        <f>+'PE-3'!BZ320*100</f>
        <v>0</v>
      </c>
      <c r="BC266" s="441">
        <f>+'PE-3'!CA320*100</f>
        <v>0</v>
      </c>
      <c r="BD266" s="441">
        <f>+'PE-3'!CB320*100</f>
        <v>0</v>
      </c>
      <c r="BE266" s="441">
        <f>+'PE-3'!CC320*100</f>
        <v>0</v>
      </c>
      <c r="BF266" s="441">
        <f>+'PE-3'!CD320*100</f>
        <v>0</v>
      </c>
      <c r="BG266" s="441">
        <f>+'PE-3'!CE320*100</f>
        <v>0</v>
      </c>
      <c r="BH266" s="441">
        <f>+'PE-3'!CF320*100</f>
        <v>0</v>
      </c>
      <c r="BI266" s="441">
        <f>+'PE-3'!CG320*100</f>
        <v>0</v>
      </c>
      <c r="BJ266" s="441">
        <f>+'PE-3'!CH320*100</f>
        <v>0</v>
      </c>
      <c r="BK266" s="441">
        <f>+'PE-3'!CI320*100</f>
        <v>0</v>
      </c>
    </row>
    <row r="267" spans="1:63">
      <c r="A267" s="423" t="str">
        <f>'R-sgp'!A267</f>
        <v/>
      </c>
      <c r="B267" s="423" t="str">
        <f>+'R-sgp'!B267</f>
        <v/>
      </c>
      <c r="C267" s="431" t="str">
        <f>+'R-sgp'!C267</f>
        <v/>
      </c>
      <c r="D267" s="441">
        <f>+'PE-3'!AB321*100</f>
        <v>0</v>
      </c>
      <c r="E267" s="441">
        <f>+'PE-3'!AC321*100</f>
        <v>0</v>
      </c>
      <c r="F267" s="441">
        <f>+'PE-3'!AD321*100</f>
        <v>0</v>
      </c>
      <c r="G267" s="441">
        <f>+'PE-3'!AE321*100</f>
        <v>0</v>
      </c>
      <c r="H267" s="441">
        <f>+'PE-3'!AF321*100</f>
        <v>0</v>
      </c>
      <c r="I267" s="441">
        <f>+'PE-3'!AG321*100</f>
        <v>0</v>
      </c>
      <c r="J267" s="441">
        <f>+'PE-3'!AH321*100</f>
        <v>0</v>
      </c>
      <c r="K267" s="441">
        <f>+'PE-3'!AI321*100</f>
        <v>0</v>
      </c>
      <c r="L267" s="441">
        <f>+'PE-3'!AJ321*100</f>
        <v>0</v>
      </c>
      <c r="M267" s="441">
        <f>+'PE-3'!AK321*100</f>
        <v>0</v>
      </c>
      <c r="N267" s="441">
        <f>+'PE-3'!AL321*100</f>
        <v>0</v>
      </c>
      <c r="O267" s="441">
        <f>+'PE-3'!AM321*100</f>
        <v>0</v>
      </c>
      <c r="P267" s="441">
        <f>+'PE-3'!AN321*100</f>
        <v>0</v>
      </c>
      <c r="Q267" s="441">
        <f>+'PE-3'!AO321*100</f>
        <v>0</v>
      </c>
      <c r="R267" s="441">
        <f>+'PE-3'!AP321*100</f>
        <v>0</v>
      </c>
      <c r="S267" s="441">
        <f>+'PE-3'!AQ321*100</f>
        <v>0</v>
      </c>
      <c r="T267" s="441">
        <f>+'PE-3'!AR321*100</f>
        <v>0</v>
      </c>
      <c r="U267" s="441">
        <f>+'PE-3'!AS321*100</f>
        <v>0</v>
      </c>
      <c r="V267" s="441">
        <f>+'PE-3'!AT321*100</f>
        <v>0</v>
      </c>
      <c r="W267" s="441">
        <f>+'PE-3'!AU321*100</f>
        <v>0</v>
      </c>
      <c r="X267" s="441">
        <f>+'PE-3'!AV321*100</f>
        <v>0</v>
      </c>
      <c r="Y267" s="441">
        <f>+'PE-3'!AW321*100</f>
        <v>0</v>
      </c>
      <c r="Z267" s="441">
        <f>+'PE-3'!AX321*100</f>
        <v>0</v>
      </c>
      <c r="AA267" s="441">
        <f>+'PE-3'!AY321*100</f>
        <v>0</v>
      </c>
      <c r="AB267" s="441">
        <f>+'PE-3'!AZ321*100</f>
        <v>0</v>
      </c>
      <c r="AC267" s="441">
        <f>+'PE-3'!BA321*100</f>
        <v>0</v>
      </c>
      <c r="AD267" s="441">
        <f>+'PE-3'!BB321*100</f>
        <v>0</v>
      </c>
      <c r="AE267" s="441">
        <f>+'PE-3'!BC321*100</f>
        <v>0</v>
      </c>
      <c r="AF267" s="441">
        <f>+'PE-3'!BD321*100</f>
        <v>0</v>
      </c>
      <c r="AG267" s="441">
        <f>+'PE-3'!BE321*100</f>
        <v>0</v>
      </c>
      <c r="AH267" s="441">
        <f>+'PE-3'!BF321*100</f>
        <v>0</v>
      </c>
      <c r="AI267" s="441">
        <f>+'PE-3'!BG321*100</f>
        <v>0</v>
      </c>
      <c r="AJ267" s="441">
        <f>+'PE-3'!BH321*100</f>
        <v>0</v>
      </c>
      <c r="AK267" s="441">
        <f>+'PE-3'!BI321*100</f>
        <v>0</v>
      </c>
      <c r="AL267" s="441">
        <f>+'PE-3'!BJ321*100</f>
        <v>0</v>
      </c>
      <c r="AM267" s="441">
        <f>+'PE-3'!BK321*100</f>
        <v>0</v>
      </c>
      <c r="AN267" s="441">
        <f>+'PE-3'!BL321*100</f>
        <v>0</v>
      </c>
      <c r="AO267" s="441">
        <f>+'PE-3'!BM321*100</f>
        <v>0</v>
      </c>
      <c r="AP267" s="441">
        <f>+'PE-3'!BN321*100</f>
        <v>0</v>
      </c>
      <c r="AQ267" s="441">
        <f>+'PE-3'!BO321*100</f>
        <v>0</v>
      </c>
      <c r="AR267" s="441">
        <f>+'PE-3'!BP321*100</f>
        <v>0</v>
      </c>
      <c r="AS267" s="441">
        <f>+'PE-3'!BQ321*100</f>
        <v>0</v>
      </c>
      <c r="AT267" s="441">
        <f>+'PE-3'!BR321*100</f>
        <v>0</v>
      </c>
      <c r="AU267" s="441">
        <f>+'PE-3'!BS321*100</f>
        <v>0</v>
      </c>
      <c r="AV267" s="441">
        <f>+'PE-3'!BT321*100</f>
        <v>0</v>
      </c>
      <c r="AW267" s="441">
        <f>+'PE-3'!BU321*100</f>
        <v>0</v>
      </c>
      <c r="AX267" s="441">
        <f>+'PE-3'!BV321*100</f>
        <v>0</v>
      </c>
      <c r="AY267" s="441">
        <f>+'PE-3'!BW321*100</f>
        <v>0</v>
      </c>
      <c r="AZ267" s="441">
        <f>+'PE-3'!BX321*100</f>
        <v>0</v>
      </c>
      <c r="BA267" s="441">
        <f>+'PE-3'!BY321*100</f>
        <v>0</v>
      </c>
      <c r="BB267" s="441">
        <f>+'PE-3'!BZ321*100</f>
        <v>0</v>
      </c>
      <c r="BC267" s="441">
        <f>+'PE-3'!CA321*100</f>
        <v>0</v>
      </c>
      <c r="BD267" s="441">
        <f>+'PE-3'!CB321*100</f>
        <v>0</v>
      </c>
      <c r="BE267" s="441">
        <f>+'PE-3'!CC321*100</f>
        <v>0</v>
      </c>
      <c r="BF267" s="441">
        <f>+'PE-3'!CD321*100</f>
        <v>0</v>
      </c>
      <c r="BG267" s="441">
        <f>+'PE-3'!CE321*100</f>
        <v>0</v>
      </c>
      <c r="BH267" s="441">
        <f>+'PE-3'!CF321*100</f>
        <v>0</v>
      </c>
      <c r="BI267" s="441">
        <f>+'PE-3'!CG321*100</f>
        <v>0</v>
      </c>
      <c r="BJ267" s="441">
        <f>+'PE-3'!CH321*100</f>
        <v>0</v>
      </c>
      <c r="BK267" s="441">
        <f>+'PE-3'!CI321*100</f>
        <v>0</v>
      </c>
    </row>
    <row r="268" spans="1:63">
      <c r="A268" s="423" t="str">
        <f>'R-sgp'!A268</f>
        <v/>
      </c>
      <c r="B268" s="423" t="str">
        <f>+'R-sgp'!B268</f>
        <v/>
      </c>
      <c r="C268" s="431" t="str">
        <f>+'R-sgp'!C268</f>
        <v/>
      </c>
      <c r="D268" s="441">
        <f>+'PE-3'!AB322*100</f>
        <v>0</v>
      </c>
      <c r="E268" s="441">
        <f>+'PE-3'!AC322*100</f>
        <v>0</v>
      </c>
      <c r="F268" s="441">
        <f>+'PE-3'!AD322*100</f>
        <v>0</v>
      </c>
      <c r="G268" s="441">
        <f>+'PE-3'!AE322*100</f>
        <v>0</v>
      </c>
      <c r="H268" s="441">
        <f>+'PE-3'!AF322*100</f>
        <v>0</v>
      </c>
      <c r="I268" s="441">
        <f>+'PE-3'!AG322*100</f>
        <v>0</v>
      </c>
      <c r="J268" s="441">
        <f>+'PE-3'!AH322*100</f>
        <v>0</v>
      </c>
      <c r="K268" s="441">
        <f>+'PE-3'!AI322*100</f>
        <v>0</v>
      </c>
      <c r="L268" s="441">
        <f>+'PE-3'!AJ322*100</f>
        <v>0</v>
      </c>
      <c r="M268" s="441">
        <f>+'PE-3'!AK322*100</f>
        <v>0</v>
      </c>
      <c r="N268" s="441">
        <f>+'PE-3'!AL322*100</f>
        <v>0</v>
      </c>
      <c r="O268" s="441">
        <f>+'PE-3'!AM322*100</f>
        <v>0</v>
      </c>
      <c r="P268" s="441">
        <f>+'PE-3'!AN322*100</f>
        <v>0</v>
      </c>
      <c r="Q268" s="441">
        <f>+'PE-3'!AO322*100</f>
        <v>0</v>
      </c>
      <c r="R268" s="441">
        <f>+'PE-3'!AP322*100</f>
        <v>0</v>
      </c>
      <c r="S268" s="441">
        <f>+'PE-3'!AQ322*100</f>
        <v>0</v>
      </c>
      <c r="T268" s="441">
        <f>+'PE-3'!AR322*100</f>
        <v>0</v>
      </c>
      <c r="U268" s="441">
        <f>+'PE-3'!AS322*100</f>
        <v>0</v>
      </c>
      <c r="V268" s="441">
        <f>+'PE-3'!AT322*100</f>
        <v>0</v>
      </c>
      <c r="W268" s="441">
        <f>+'PE-3'!AU322*100</f>
        <v>0</v>
      </c>
      <c r="X268" s="441">
        <f>+'PE-3'!AV322*100</f>
        <v>0</v>
      </c>
      <c r="Y268" s="441">
        <f>+'PE-3'!AW322*100</f>
        <v>0</v>
      </c>
      <c r="Z268" s="441">
        <f>+'PE-3'!AX322*100</f>
        <v>0</v>
      </c>
      <c r="AA268" s="441">
        <f>+'PE-3'!AY322*100</f>
        <v>0</v>
      </c>
      <c r="AB268" s="441">
        <f>+'PE-3'!AZ322*100</f>
        <v>0</v>
      </c>
      <c r="AC268" s="441">
        <f>+'PE-3'!BA322*100</f>
        <v>0</v>
      </c>
      <c r="AD268" s="441">
        <f>+'PE-3'!BB322*100</f>
        <v>0</v>
      </c>
      <c r="AE268" s="441">
        <f>+'PE-3'!BC322*100</f>
        <v>0</v>
      </c>
      <c r="AF268" s="441">
        <f>+'PE-3'!BD322*100</f>
        <v>0</v>
      </c>
      <c r="AG268" s="441">
        <f>+'PE-3'!BE322*100</f>
        <v>0</v>
      </c>
      <c r="AH268" s="441">
        <f>+'PE-3'!BF322*100</f>
        <v>0</v>
      </c>
      <c r="AI268" s="441">
        <f>+'PE-3'!BG322*100</f>
        <v>0</v>
      </c>
      <c r="AJ268" s="441">
        <f>+'PE-3'!BH322*100</f>
        <v>0</v>
      </c>
      <c r="AK268" s="441">
        <f>+'PE-3'!BI322*100</f>
        <v>0</v>
      </c>
      <c r="AL268" s="441">
        <f>+'PE-3'!BJ322*100</f>
        <v>0</v>
      </c>
      <c r="AM268" s="441">
        <f>+'PE-3'!BK322*100</f>
        <v>0</v>
      </c>
      <c r="AN268" s="441">
        <f>+'PE-3'!BL322*100</f>
        <v>0</v>
      </c>
      <c r="AO268" s="441">
        <f>+'PE-3'!BM322*100</f>
        <v>0</v>
      </c>
      <c r="AP268" s="441">
        <f>+'PE-3'!BN322*100</f>
        <v>0</v>
      </c>
      <c r="AQ268" s="441">
        <f>+'PE-3'!BO322*100</f>
        <v>0</v>
      </c>
      <c r="AR268" s="441">
        <f>+'PE-3'!BP322*100</f>
        <v>0</v>
      </c>
      <c r="AS268" s="441">
        <f>+'PE-3'!BQ322*100</f>
        <v>0</v>
      </c>
      <c r="AT268" s="441">
        <f>+'PE-3'!BR322*100</f>
        <v>0</v>
      </c>
      <c r="AU268" s="441">
        <f>+'PE-3'!BS322*100</f>
        <v>0</v>
      </c>
      <c r="AV268" s="441">
        <f>+'PE-3'!BT322*100</f>
        <v>0</v>
      </c>
      <c r="AW268" s="441">
        <f>+'PE-3'!BU322*100</f>
        <v>0</v>
      </c>
      <c r="AX268" s="441">
        <f>+'PE-3'!BV322*100</f>
        <v>0</v>
      </c>
      <c r="AY268" s="441">
        <f>+'PE-3'!BW322*100</f>
        <v>0</v>
      </c>
      <c r="AZ268" s="441">
        <f>+'PE-3'!BX322*100</f>
        <v>0</v>
      </c>
      <c r="BA268" s="441">
        <f>+'PE-3'!BY322*100</f>
        <v>0</v>
      </c>
      <c r="BB268" s="441">
        <f>+'PE-3'!BZ322*100</f>
        <v>0</v>
      </c>
      <c r="BC268" s="441">
        <f>+'PE-3'!CA322*100</f>
        <v>0</v>
      </c>
      <c r="BD268" s="441">
        <f>+'PE-3'!CB322*100</f>
        <v>0</v>
      </c>
      <c r="BE268" s="441">
        <f>+'PE-3'!CC322*100</f>
        <v>0</v>
      </c>
      <c r="BF268" s="441">
        <f>+'PE-3'!CD322*100</f>
        <v>0</v>
      </c>
      <c r="BG268" s="441">
        <f>+'PE-3'!CE322*100</f>
        <v>0</v>
      </c>
      <c r="BH268" s="441">
        <f>+'PE-3'!CF322*100</f>
        <v>0</v>
      </c>
      <c r="BI268" s="441">
        <f>+'PE-3'!CG322*100</f>
        <v>0</v>
      </c>
      <c r="BJ268" s="441">
        <f>+'PE-3'!CH322*100</f>
        <v>0</v>
      </c>
      <c r="BK268" s="441">
        <f>+'PE-3'!CI322*100</f>
        <v>0</v>
      </c>
    </row>
    <row r="269" spans="1:63">
      <c r="A269" s="423" t="str">
        <f>'R-sgp'!A269</f>
        <v/>
      </c>
      <c r="B269" s="423" t="str">
        <f>+'R-sgp'!B269</f>
        <v/>
      </c>
      <c r="C269" s="431" t="str">
        <f>+'R-sgp'!C269</f>
        <v/>
      </c>
      <c r="D269" s="441">
        <f>+'PE-3'!AB323*100</f>
        <v>0</v>
      </c>
      <c r="E269" s="441">
        <f>+'PE-3'!AC323*100</f>
        <v>0</v>
      </c>
      <c r="F269" s="441">
        <f>+'PE-3'!AD323*100</f>
        <v>0</v>
      </c>
      <c r="G269" s="441">
        <f>+'PE-3'!AE323*100</f>
        <v>0</v>
      </c>
      <c r="H269" s="441">
        <f>+'PE-3'!AF323*100</f>
        <v>0</v>
      </c>
      <c r="I269" s="441">
        <f>+'PE-3'!AG323*100</f>
        <v>0</v>
      </c>
      <c r="J269" s="441">
        <f>+'PE-3'!AH323*100</f>
        <v>0</v>
      </c>
      <c r="K269" s="441">
        <f>+'PE-3'!AI323*100</f>
        <v>0</v>
      </c>
      <c r="L269" s="441">
        <f>+'PE-3'!AJ323*100</f>
        <v>0</v>
      </c>
      <c r="M269" s="441">
        <f>+'PE-3'!AK323*100</f>
        <v>0</v>
      </c>
      <c r="N269" s="441">
        <f>+'PE-3'!AL323*100</f>
        <v>0</v>
      </c>
      <c r="O269" s="441">
        <f>+'PE-3'!AM323*100</f>
        <v>0</v>
      </c>
      <c r="P269" s="441">
        <f>+'PE-3'!AN323*100</f>
        <v>0</v>
      </c>
      <c r="Q269" s="441">
        <f>+'PE-3'!AO323*100</f>
        <v>0</v>
      </c>
      <c r="R269" s="441">
        <f>+'PE-3'!AP323*100</f>
        <v>0</v>
      </c>
      <c r="S269" s="441">
        <f>+'PE-3'!AQ323*100</f>
        <v>0</v>
      </c>
      <c r="T269" s="441">
        <f>+'PE-3'!AR323*100</f>
        <v>0</v>
      </c>
      <c r="U269" s="441">
        <f>+'PE-3'!AS323*100</f>
        <v>0</v>
      </c>
      <c r="V269" s="441">
        <f>+'PE-3'!AT323*100</f>
        <v>0</v>
      </c>
      <c r="W269" s="441">
        <f>+'PE-3'!AU323*100</f>
        <v>0</v>
      </c>
      <c r="X269" s="441">
        <f>+'PE-3'!AV323*100</f>
        <v>0</v>
      </c>
      <c r="Y269" s="441">
        <f>+'PE-3'!AW323*100</f>
        <v>0</v>
      </c>
      <c r="Z269" s="441">
        <f>+'PE-3'!AX323*100</f>
        <v>0</v>
      </c>
      <c r="AA269" s="441">
        <f>+'PE-3'!AY323*100</f>
        <v>0</v>
      </c>
      <c r="AB269" s="441">
        <f>+'PE-3'!AZ323*100</f>
        <v>0</v>
      </c>
      <c r="AC269" s="441">
        <f>+'PE-3'!BA323*100</f>
        <v>0</v>
      </c>
      <c r="AD269" s="441">
        <f>+'PE-3'!BB323*100</f>
        <v>0</v>
      </c>
      <c r="AE269" s="441">
        <f>+'PE-3'!BC323*100</f>
        <v>0</v>
      </c>
      <c r="AF269" s="441">
        <f>+'PE-3'!BD323*100</f>
        <v>0</v>
      </c>
      <c r="AG269" s="441">
        <f>+'PE-3'!BE323*100</f>
        <v>0</v>
      </c>
      <c r="AH269" s="441">
        <f>+'PE-3'!BF323*100</f>
        <v>0</v>
      </c>
      <c r="AI269" s="441">
        <f>+'PE-3'!BG323*100</f>
        <v>0</v>
      </c>
      <c r="AJ269" s="441">
        <f>+'PE-3'!BH323*100</f>
        <v>0</v>
      </c>
      <c r="AK269" s="441">
        <f>+'PE-3'!BI323*100</f>
        <v>0</v>
      </c>
      <c r="AL269" s="441">
        <f>+'PE-3'!BJ323*100</f>
        <v>0</v>
      </c>
      <c r="AM269" s="441">
        <f>+'PE-3'!BK323*100</f>
        <v>0</v>
      </c>
      <c r="AN269" s="441">
        <f>+'PE-3'!BL323*100</f>
        <v>0</v>
      </c>
      <c r="AO269" s="441">
        <f>+'PE-3'!BM323*100</f>
        <v>0</v>
      </c>
      <c r="AP269" s="441">
        <f>+'PE-3'!BN323*100</f>
        <v>0</v>
      </c>
      <c r="AQ269" s="441">
        <f>+'PE-3'!BO323*100</f>
        <v>0</v>
      </c>
      <c r="AR269" s="441">
        <f>+'PE-3'!BP323*100</f>
        <v>0</v>
      </c>
      <c r="AS269" s="441">
        <f>+'PE-3'!BQ323*100</f>
        <v>0</v>
      </c>
      <c r="AT269" s="441">
        <f>+'PE-3'!BR323*100</f>
        <v>0</v>
      </c>
      <c r="AU269" s="441">
        <f>+'PE-3'!BS323*100</f>
        <v>0</v>
      </c>
      <c r="AV269" s="441">
        <f>+'PE-3'!BT323*100</f>
        <v>0</v>
      </c>
      <c r="AW269" s="441">
        <f>+'PE-3'!BU323*100</f>
        <v>0</v>
      </c>
      <c r="AX269" s="441">
        <f>+'PE-3'!BV323*100</f>
        <v>0</v>
      </c>
      <c r="AY269" s="441">
        <f>+'PE-3'!BW323*100</f>
        <v>0</v>
      </c>
      <c r="AZ269" s="441">
        <f>+'PE-3'!BX323*100</f>
        <v>0</v>
      </c>
      <c r="BA269" s="441">
        <f>+'PE-3'!BY323*100</f>
        <v>0</v>
      </c>
      <c r="BB269" s="441">
        <f>+'PE-3'!BZ323*100</f>
        <v>0</v>
      </c>
      <c r="BC269" s="441">
        <f>+'PE-3'!CA323*100</f>
        <v>0</v>
      </c>
      <c r="BD269" s="441">
        <f>+'PE-3'!CB323*100</f>
        <v>0</v>
      </c>
      <c r="BE269" s="441">
        <f>+'PE-3'!CC323*100</f>
        <v>0</v>
      </c>
      <c r="BF269" s="441">
        <f>+'PE-3'!CD323*100</f>
        <v>0</v>
      </c>
      <c r="BG269" s="441">
        <f>+'PE-3'!CE323*100</f>
        <v>0</v>
      </c>
      <c r="BH269" s="441">
        <f>+'PE-3'!CF323*100</f>
        <v>0</v>
      </c>
      <c r="BI269" s="441">
        <f>+'PE-3'!CG323*100</f>
        <v>0</v>
      </c>
      <c r="BJ269" s="441">
        <f>+'PE-3'!CH323*100</f>
        <v>0</v>
      </c>
      <c r="BK269" s="441">
        <f>+'PE-3'!CI323*100</f>
        <v>0</v>
      </c>
    </row>
    <row r="270" spans="1:63">
      <c r="A270" s="423" t="str">
        <f>'R-sgp'!A270</f>
        <v/>
      </c>
      <c r="B270" s="423" t="str">
        <f>+'R-sgp'!B270</f>
        <v/>
      </c>
      <c r="C270" s="431" t="str">
        <f>+'R-sgp'!C270</f>
        <v/>
      </c>
      <c r="D270" s="441">
        <f>+'PE-3'!AB324*100</f>
        <v>0</v>
      </c>
      <c r="E270" s="441">
        <f>+'PE-3'!AC324*100</f>
        <v>0</v>
      </c>
      <c r="F270" s="441">
        <f>+'PE-3'!AD324*100</f>
        <v>0</v>
      </c>
      <c r="G270" s="441">
        <f>+'PE-3'!AE324*100</f>
        <v>0</v>
      </c>
      <c r="H270" s="441">
        <f>+'PE-3'!AF324*100</f>
        <v>0</v>
      </c>
      <c r="I270" s="441">
        <f>+'PE-3'!AG324*100</f>
        <v>0</v>
      </c>
      <c r="J270" s="441">
        <f>+'PE-3'!AH324*100</f>
        <v>0</v>
      </c>
      <c r="K270" s="441">
        <f>+'PE-3'!AI324*100</f>
        <v>0</v>
      </c>
      <c r="L270" s="441">
        <f>+'PE-3'!AJ324*100</f>
        <v>0</v>
      </c>
      <c r="M270" s="441">
        <f>+'PE-3'!AK324*100</f>
        <v>0</v>
      </c>
      <c r="N270" s="441">
        <f>+'PE-3'!AL324*100</f>
        <v>0</v>
      </c>
      <c r="O270" s="441">
        <f>+'PE-3'!AM324*100</f>
        <v>0</v>
      </c>
      <c r="P270" s="441">
        <f>+'PE-3'!AN324*100</f>
        <v>0</v>
      </c>
      <c r="Q270" s="441">
        <f>+'PE-3'!AO324*100</f>
        <v>0</v>
      </c>
      <c r="R270" s="441">
        <f>+'PE-3'!AP324*100</f>
        <v>0</v>
      </c>
      <c r="S270" s="441">
        <f>+'PE-3'!AQ324*100</f>
        <v>0</v>
      </c>
      <c r="T270" s="441">
        <f>+'PE-3'!AR324*100</f>
        <v>0</v>
      </c>
      <c r="U270" s="441">
        <f>+'PE-3'!AS324*100</f>
        <v>0</v>
      </c>
      <c r="V270" s="441">
        <f>+'PE-3'!AT324*100</f>
        <v>0</v>
      </c>
      <c r="W270" s="441">
        <f>+'PE-3'!AU324*100</f>
        <v>0</v>
      </c>
      <c r="X270" s="441">
        <f>+'PE-3'!AV324*100</f>
        <v>0</v>
      </c>
      <c r="Y270" s="441">
        <f>+'PE-3'!AW324*100</f>
        <v>0</v>
      </c>
      <c r="Z270" s="441">
        <f>+'PE-3'!AX324*100</f>
        <v>0</v>
      </c>
      <c r="AA270" s="441">
        <f>+'PE-3'!AY324*100</f>
        <v>0</v>
      </c>
      <c r="AB270" s="441">
        <f>+'PE-3'!AZ324*100</f>
        <v>0</v>
      </c>
      <c r="AC270" s="441">
        <f>+'PE-3'!BA324*100</f>
        <v>0</v>
      </c>
      <c r="AD270" s="441">
        <f>+'PE-3'!BB324*100</f>
        <v>0</v>
      </c>
      <c r="AE270" s="441">
        <f>+'PE-3'!BC324*100</f>
        <v>0</v>
      </c>
      <c r="AF270" s="441">
        <f>+'PE-3'!BD324*100</f>
        <v>0</v>
      </c>
      <c r="AG270" s="441">
        <f>+'PE-3'!BE324*100</f>
        <v>0</v>
      </c>
      <c r="AH270" s="441">
        <f>+'PE-3'!BF324*100</f>
        <v>0</v>
      </c>
      <c r="AI270" s="441">
        <f>+'PE-3'!BG324*100</f>
        <v>0</v>
      </c>
      <c r="AJ270" s="441">
        <f>+'PE-3'!BH324*100</f>
        <v>0</v>
      </c>
      <c r="AK270" s="441">
        <f>+'PE-3'!BI324*100</f>
        <v>0</v>
      </c>
      <c r="AL270" s="441">
        <f>+'PE-3'!BJ324*100</f>
        <v>0</v>
      </c>
      <c r="AM270" s="441">
        <f>+'PE-3'!BK324*100</f>
        <v>0</v>
      </c>
      <c r="AN270" s="441">
        <f>+'PE-3'!BL324*100</f>
        <v>0</v>
      </c>
      <c r="AO270" s="441">
        <f>+'PE-3'!BM324*100</f>
        <v>0</v>
      </c>
      <c r="AP270" s="441">
        <f>+'PE-3'!BN324*100</f>
        <v>0</v>
      </c>
      <c r="AQ270" s="441">
        <f>+'PE-3'!BO324*100</f>
        <v>0</v>
      </c>
      <c r="AR270" s="441">
        <f>+'PE-3'!BP324*100</f>
        <v>0</v>
      </c>
      <c r="AS270" s="441">
        <f>+'PE-3'!BQ324*100</f>
        <v>0</v>
      </c>
      <c r="AT270" s="441">
        <f>+'PE-3'!BR324*100</f>
        <v>0</v>
      </c>
      <c r="AU270" s="441">
        <f>+'PE-3'!BS324*100</f>
        <v>0</v>
      </c>
      <c r="AV270" s="441">
        <f>+'PE-3'!BT324*100</f>
        <v>0</v>
      </c>
      <c r="AW270" s="441">
        <f>+'PE-3'!BU324*100</f>
        <v>0</v>
      </c>
      <c r="AX270" s="441">
        <f>+'PE-3'!BV324*100</f>
        <v>0</v>
      </c>
      <c r="AY270" s="441">
        <f>+'PE-3'!BW324*100</f>
        <v>0</v>
      </c>
      <c r="AZ270" s="441">
        <f>+'PE-3'!BX324*100</f>
        <v>0</v>
      </c>
      <c r="BA270" s="441">
        <f>+'PE-3'!BY324*100</f>
        <v>0</v>
      </c>
      <c r="BB270" s="441">
        <f>+'PE-3'!BZ324*100</f>
        <v>0</v>
      </c>
      <c r="BC270" s="441">
        <f>+'PE-3'!CA324*100</f>
        <v>0</v>
      </c>
      <c r="BD270" s="441">
        <f>+'PE-3'!CB324*100</f>
        <v>0</v>
      </c>
      <c r="BE270" s="441">
        <f>+'PE-3'!CC324*100</f>
        <v>0</v>
      </c>
      <c r="BF270" s="441">
        <f>+'PE-3'!CD324*100</f>
        <v>0</v>
      </c>
      <c r="BG270" s="441">
        <f>+'PE-3'!CE324*100</f>
        <v>0</v>
      </c>
      <c r="BH270" s="441">
        <f>+'PE-3'!CF324*100</f>
        <v>0</v>
      </c>
      <c r="BI270" s="441">
        <f>+'PE-3'!CG324*100</f>
        <v>0</v>
      </c>
      <c r="BJ270" s="441">
        <f>+'PE-3'!CH324*100</f>
        <v>0</v>
      </c>
      <c r="BK270" s="441">
        <f>+'PE-3'!CI324*100</f>
        <v>0</v>
      </c>
    </row>
    <row r="271" spans="1:63">
      <c r="A271" s="423" t="str">
        <f>'R-sgp'!A271</f>
        <v/>
      </c>
      <c r="B271" s="423" t="str">
        <f>+'R-sgp'!B271</f>
        <v/>
      </c>
      <c r="C271" s="431" t="str">
        <f>+'R-sgp'!C271</f>
        <v/>
      </c>
      <c r="D271" s="441">
        <f>+'PE-3'!AB325*100</f>
        <v>0</v>
      </c>
      <c r="E271" s="441">
        <f>+'PE-3'!AC325*100</f>
        <v>0</v>
      </c>
      <c r="F271" s="441">
        <f>+'PE-3'!AD325*100</f>
        <v>0</v>
      </c>
      <c r="G271" s="441">
        <f>+'PE-3'!AE325*100</f>
        <v>0</v>
      </c>
      <c r="H271" s="441">
        <f>+'PE-3'!AF325*100</f>
        <v>0</v>
      </c>
      <c r="I271" s="441">
        <f>+'PE-3'!AG325*100</f>
        <v>0</v>
      </c>
      <c r="J271" s="441">
        <f>+'PE-3'!AH325*100</f>
        <v>0</v>
      </c>
      <c r="K271" s="441">
        <f>+'PE-3'!AI325*100</f>
        <v>0</v>
      </c>
      <c r="L271" s="441">
        <f>+'PE-3'!AJ325*100</f>
        <v>0</v>
      </c>
      <c r="M271" s="441">
        <f>+'PE-3'!AK325*100</f>
        <v>0</v>
      </c>
      <c r="N271" s="441">
        <f>+'PE-3'!AL325*100</f>
        <v>0</v>
      </c>
      <c r="O271" s="441">
        <f>+'PE-3'!AM325*100</f>
        <v>0</v>
      </c>
      <c r="P271" s="441">
        <f>+'PE-3'!AN325*100</f>
        <v>0</v>
      </c>
      <c r="Q271" s="441">
        <f>+'PE-3'!AO325*100</f>
        <v>0</v>
      </c>
      <c r="R271" s="441">
        <f>+'PE-3'!AP325*100</f>
        <v>0</v>
      </c>
      <c r="S271" s="441">
        <f>+'PE-3'!AQ325*100</f>
        <v>0</v>
      </c>
      <c r="T271" s="441">
        <f>+'PE-3'!AR325*100</f>
        <v>0</v>
      </c>
      <c r="U271" s="441">
        <f>+'PE-3'!AS325*100</f>
        <v>0</v>
      </c>
      <c r="V271" s="441">
        <f>+'PE-3'!AT325*100</f>
        <v>0</v>
      </c>
      <c r="W271" s="441">
        <f>+'PE-3'!AU325*100</f>
        <v>0</v>
      </c>
      <c r="X271" s="441">
        <f>+'PE-3'!AV325*100</f>
        <v>0</v>
      </c>
      <c r="Y271" s="441">
        <f>+'PE-3'!AW325*100</f>
        <v>0</v>
      </c>
      <c r="Z271" s="441">
        <f>+'PE-3'!AX325*100</f>
        <v>0</v>
      </c>
      <c r="AA271" s="441">
        <f>+'PE-3'!AY325*100</f>
        <v>0</v>
      </c>
      <c r="AB271" s="441">
        <f>+'PE-3'!AZ325*100</f>
        <v>0</v>
      </c>
      <c r="AC271" s="441">
        <f>+'PE-3'!BA325*100</f>
        <v>0</v>
      </c>
      <c r="AD271" s="441">
        <f>+'PE-3'!BB325*100</f>
        <v>0</v>
      </c>
      <c r="AE271" s="441">
        <f>+'PE-3'!BC325*100</f>
        <v>0</v>
      </c>
      <c r="AF271" s="441">
        <f>+'PE-3'!BD325*100</f>
        <v>0</v>
      </c>
      <c r="AG271" s="441">
        <f>+'PE-3'!BE325*100</f>
        <v>0</v>
      </c>
      <c r="AH271" s="441">
        <f>+'PE-3'!BF325*100</f>
        <v>0</v>
      </c>
      <c r="AI271" s="441">
        <f>+'PE-3'!BG325*100</f>
        <v>0</v>
      </c>
      <c r="AJ271" s="441">
        <f>+'PE-3'!BH325*100</f>
        <v>0</v>
      </c>
      <c r="AK271" s="441">
        <f>+'PE-3'!BI325*100</f>
        <v>0</v>
      </c>
      <c r="AL271" s="441">
        <f>+'PE-3'!BJ325*100</f>
        <v>0</v>
      </c>
      <c r="AM271" s="441">
        <f>+'PE-3'!BK325*100</f>
        <v>0</v>
      </c>
      <c r="AN271" s="441">
        <f>+'PE-3'!BL325*100</f>
        <v>0</v>
      </c>
      <c r="AO271" s="441">
        <f>+'PE-3'!BM325*100</f>
        <v>0</v>
      </c>
      <c r="AP271" s="441">
        <f>+'PE-3'!BN325*100</f>
        <v>0</v>
      </c>
      <c r="AQ271" s="441">
        <f>+'PE-3'!BO325*100</f>
        <v>0</v>
      </c>
      <c r="AR271" s="441">
        <f>+'PE-3'!BP325*100</f>
        <v>0</v>
      </c>
      <c r="AS271" s="441">
        <f>+'PE-3'!BQ325*100</f>
        <v>0</v>
      </c>
      <c r="AT271" s="441">
        <f>+'PE-3'!BR325*100</f>
        <v>0</v>
      </c>
      <c r="AU271" s="441">
        <f>+'PE-3'!BS325*100</f>
        <v>0</v>
      </c>
      <c r="AV271" s="441">
        <f>+'PE-3'!BT325*100</f>
        <v>0</v>
      </c>
      <c r="AW271" s="441">
        <f>+'PE-3'!BU325*100</f>
        <v>0</v>
      </c>
      <c r="AX271" s="441">
        <f>+'PE-3'!BV325*100</f>
        <v>0</v>
      </c>
      <c r="AY271" s="441">
        <f>+'PE-3'!BW325*100</f>
        <v>0</v>
      </c>
      <c r="AZ271" s="441">
        <f>+'PE-3'!BX325*100</f>
        <v>0</v>
      </c>
      <c r="BA271" s="441">
        <f>+'PE-3'!BY325*100</f>
        <v>0</v>
      </c>
      <c r="BB271" s="441">
        <f>+'PE-3'!BZ325*100</f>
        <v>0</v>
      </c>
      <c r="BC271" s="441">
        <f>+'PE-3'!CA325*100</f>
        <v>0</v>
      </c>
      <c r="BD271" s="441">
        <f>+'PE-3'!CB325*100</f>
        <v>0</v>
      </c>
      <c r="BE271" s="441">
        <f>+'PE-3'!CC325*100</f>
        <v>0</v>
      </c>
      <c r="BF271" s="441">
        <f>+'PE-3'!CD325*100</f>
        <v>0</v>
      </c>
      <c r="BG271" s="441">
        <f>+'PE-3'!CE325*100</f>
        <v>0</v>
      </c>
      <c r="BH271" s="441">
        <f>+'PE-3'!CF325*100</f>
        <v>0</v>
      </c>
      <c r="BI271" s="441">
        <f>+'PE-3'!CG325*100</f>
        <v>0</v>
      </c>
      <c r="BJ271" s="441">
        <f>+'PE-3'!CH325*100</f>
        <v>0</v>
      </c>
      <c r="BK271" s="441">
        <f>+'PE-3'!CI325*100</f>
        <v>0</v>
      </c>
    </row>
    <row r="272" spans="1:63">
      <c r="A272" s="423" t="str">
        <f>'R-sgp'!A272</f>
        <v/>
      </c>
      <c r="B272" s="423" t="str">
        <f>+'R-sgp'!B272</f>
        <v/>
      </c>
      <c r="C272" s="431" t="str">
        <f>+'R-sgp'!C272</f>
        <v/>
      </c>
      <c r="D272" s="441">
        <f>+'PE-3'!AB326*100</f>
        <v>0</v>
      </c>
      <c r="E272" s="441">
        <f>+'PE-3'!AC326*100</f>
        <v>0</v>
      </c>
      <c r="F272" s="441">
        <f>+'PE-3'!AD326*100</f>
        <v>0</v>
      </c>
      <c r="G272" s="441">
        <f>+'PE-3'!AE326*100</f>
        <v>0</v>
      </c>
      <c r="H272" s="441">
        <f>+'PE-3'!AF326*100</f>
        <v>0</v>
      </c>
      <c r="I272" s="441">
        <f>+'PE-3'!AG326*100</f>
        <v>0</v>
      </c>
      <c r="J272" s="441">
        <f>+'PE-3'!AH326*100</f>
        <v>0</v>
      </c>
      <c r="K272" s="441">
        <f>+'PE-3'!AI326*100</f>
        <v>0</v>
      </c>
      <c r="L272" s="441">
        <f>+'PE-3'!AJ326*100</f>
        <v>0</v>
      </c>
      <c r="M272" s="441">
        <f>+'PE-3'!AK326*100</f>
        <v>0</v>
      </c>
      <c r="N272" s="441">
        <f>+'PE-3'!AL326*100</f>
        <v>0</v>
      </c>
      <c r="O272" s="441">
        <f>+'PE-3'!AM326*100</f>
        <v>0</v>
      </c>
      <c r="P272" s="441">
        <f>+'PE-3'!AN326*100</f>
        <v>0</v>
      </c>
      <c r="Q272" s="441">
        <f>+'PE-3'!AO326*100</f>
        <v>0</v>
      </c>
      <c r="R272" s="441">
        <f>+'PE-3'!AP326*100</f>
        <v>0</v>
      </c>
      <c r="S272" s="441">
        <f>+'PE-3'!AQ326*100</f>
        <v>0</v>
      </c>
      <c r="T272" s="441">
        <f>+'PE-3'!AR326*100</f>
        <v>0</v>
      </c>
      <c r="U272" s="441">
        <f>+'PE-3'!AS326*100</f>
        <v>0</v>
      </c>
      <c r="V272" s="441">
        <f>+'PE-3'!AT326*100</f>
        <v>0</v>
      </c>
      <c r="W272" s="441">
        <f>+'PE-3'!AU326*100</f>
        <v>0</v>
      </c>
      <c r="X272" s="441">
        <f>+'PE-3'!AV326*100</f>
        <v>0</v>
      </c>
      <c r="Y272" s="441">
        <f>+'PE-3'!AW326*100</f>
        <v>0</v>
      </c>
      <c r="Z272" s="441">
        <f>+'PE-3'!AX326*100</f>
        <v>0</v>
      </c>
      <c r="AA272" s="441">
        <f>+'PE-3'!AY326*100</f>
        <v>0</v>
      </c>
      <c r="AB272" s="441">
        <f>+'PE-3'!AZ326*100</f>
        <v>0</v>
      </c>
      <c r="AC272" s="441">
        <f>+'PE-3'!BA326*100</f>
        <v>0</v>
      </c>
      <c r="AD272" s="441">
        <f>+'PE-3'!BB326*100</f>
        <v>0</v>
      </c>
      <c r="AE272" s="441">
        <f>+'PE-3'!BC326*100</f>
        <v>0</v>
      </c>
      <c r="AF272" s="441">
        <f>+'PE-3'!BD326*100</f>
        <v>0</v>
      </c>
      <c r="AG272" s="441">
        <f>+'PE-3'!BE326*100</f>
        <v>0</v>
      </c>
      <c r="AH272" s="441">
        <f>+'PE-3'!BF326*100</f>
        <v>0</v>
      </c>
      <c r="AI272" s="441">
        <f>+'PE-3'!BG326*100</f>
        <v>0</v>
      </c>
      <c r="AJ272" s="441">
        <f>+'PE-3'!BH326*100</f>
        <v>0</v>
      </c>
      <c r="AK272" s="441">
        <f>+'PE-3'!BI326*100</f>
        <v>0</v>
      </c>
      <c r="AL272" s="441">
        <f>+'PE-3'!BJ326*100</f>
        <v>0</v>
      </c>
      <c r="AM272" s="441">
        <f>+'PE-3'!BK326*100</f>
        <v>0</v>
      </c>
      <c r="AN272" s="441">
        <f>+'PE-3'!BL326*100</f>
        <v>0</v>
      </c>
      <c r="AO272" s="441">
        <f>+'PE-3'!BM326*100</f>
        <v>0</v>
      </c>
      <c r="AP272" s="441">
        <f>+'PE-3'!BN326*100</f>
        <v>0</v>
      </c>
      <c r="AQ272" s="441">
        <f>+'PE-3'!BO326*100</f>
        <v>0</v>
      </c>
      <c r="AR272" s="441">
        <f>+'PE-3'!BP326*100</f>
        <v>0</v>
      </c>
      <c r="AS272" s="441">
        <f>+'PE-3'!BQ326*100</f>
        <v>0</v>
      </c>
      <c r="AT272" s="441">
        <f>+'PE-3'!BR326*100</f>
        <v>0</v>
      </c>
      <c r="AU272" s="441">
        <f>+'PE-3'!BS326*100</f>
        <v>0</v>
      </c>
      <c r="AV272" s="441">
        <f>+'PE-3'!BT326*100</f>
        <v>0</v>
      </c>
      <c r="AW272" s="441">
        <f>+'PE-3'!BU326*100</f>
        <v>0</v>
      </c>
      <c r="AX272" s="441">
        <f>+'PE-3'!BV326*100</f>
        <v>0</v>
      </c>
      <c r="AY272" s="441">
        <f>+'PE-3'!BW326*100</f>
        <v>0</v>
      </c>
      <c r="AZ272" s="441">
        <f>+'PE-3'!BX326*100</f>
        <v>0</v>
      </c>
      <c r="BA272" s="441">
        <f>+'PE-3'!BY326*100</f>
        <v>0</v>
      </c>
      <c r="BB272" s="441">
        <f>+'PE-3'!BZ326*100</f>
        <v>0</v>
      </c>
      <c r="BC272" s="441">
        <f>+'PE-3'!CA326*100</f>
        <v>0</v>
      </c>
      <c r="BD272" s="441">
        <f>+'PE-3'!CB326*100</f>
        <v>0</v>
      </c>
      <c r="BE272" s="441">
        <f>+'PE-3'!CC326*100</f>
        <v>0</v>
      </c>
      <c r="BF272" s="441">
        <f>+'PE-3'!CD326*100</f>
        <v>0</v>
      </c>
      <c r="BG272" s="441">
        <f>+'PE-3'!CE326*100</f>
        <v>0</v>
      </c>
      <c r="BH272" s="441">
        <f>+'PE-3'!CF326*100</f>
        <v>0</v>
      </c>
      <c r="BI272" s="441">
        <f>+'PE-3'!CG326*100</f>
        <v>0</v>
      </c>
      <c r="BJ272" s="441">
        <f>+'PE-3'!CH326*100</f>
        <v>0</v>
      </c>
      <c r="BK272" s="441">
        <f>+'PE-3'!CI326*100</f>
        <v>0</v>
      </c>
    </row>
    <row r="273" spans="1:63">
      <c r="A273" s="423" t="str">
        <f>'R-sgp'!A273</f>
        <v/>
      </c>
      <c r="B273" s="423" t="str">
        <f>+'R-sgp'!B273</f>
        <v/>
      </c>
      <c r="C273" s="431" t="str">
        <f>+'R-sgp'!C273</f>
        <v/>
      </c>
      <c r="D273" s="441">
        <f>+'PE-3'!AB327*100</f>
        <v>0</v>
      </c>
      <c r="E273" s="441">
        <f>+'PE-3'!AC327*100</f>
        <v>0</v>
      </c>
      <c r="F273" s="441">
        <f>+'PE-3'!AD327*100</f>
        <v>0</v>
      </c>
      <c r="G273" s="441">
        <f>+'PE-3'!AE327*100</f>
        <v>0</v>
      </c>
      <c r="H273" s="441">
        <f>+'PE-3'!AF327*100</f>
        <v>0</v>
      </c>
      <c r="I273" s="441">
        <f>+'PE-3'!AG327*100</f>
        <v>0</v>
      </c>
      <c r="J273" s="441">
        <f>+'PE-3'!AH327*100</f>
        <v>0</v>
      </c>
      <c r="K273" s="441">
        <f>+'PE-3'!AI327*100</f>
        <v>0</v>
      </c>
      <c r="L273" s="441">
        <f>+'PE-3'!AJ327*100</f>
        <v>0</v>
      </c>
      <c r="M273" s="441">
        <f>+'PE-3'!AK327*100</f>
        <v>0</v>
      </c>
      <c r="N273" s="441">
        <f>+'PE-3'!AL327*100</f>
        <v>0</v>
      </c>
      <c r="O273" s="441">
        <f>+'PE-3'!AM327*100</f>
        <v>0</v>
      </c>
      <c r="P273" s="441">
        <f>+'PE-3'!AN327*100</f>
        <v>0</v>
      </c>
      <c r="Q273" s="441">
        <f>+'PE-3'!AO327*100</f>
        <v>0</v>
      </c>
      <c r="R273" s="441">
        <f>+'PE-3'!AP327*100</f>
        <v>0</v>
      </c>
      <c r="S273" s="441">
        <f>+'PE-3'!AQ327*100</f>
        <v>0</v>
      </c>
      <c r="T273" s="441">
        <f>+'PE-3'!AR327*100</f>
        <v>0</v>
      </c>
      <c r="U273" s="441">
        <f>+'PE-3'!AS327*100</f>
        <v>0</v>
      </c>
      <c r="V273" s="441">
        <f>+'PE-3'!AT327*100</f>
        <v>0</v>
      </c>
      <c r="W273" s="441">
        <f>+'PE-3'!AU327*100</f>
        <v>0</v>
      </c>
      <c r="X273" s="441">
        <f>+'PE-3'!AV327*100</f>
        <v>0</v>
      </c>
      <c r="Y273" s="441">
        <f>+'PE-3'!AW327*100</f>
        <v>0</v>
      </c>
      <c r="Z273" s="441">
        <f>+'PE-3'!AX327*100</f>
        <v>0</v>
      </c>
      <c r="AA273" s="441">
        <f>+'PE-3'!AY327*100</f>
        <v>0</v>
      </c>
      <c r="AB273" s="441">
        <f>+'PE-3'!AZ327*100</f>
        <v>0</v>
      </c>
      <c r="AC273" s="441">
        <f>+'PE-3'!BA327*100</f>
        <v>0</v>
      </c>
      <c r="AD273" s="441">
        <f>+'PE-3'!BB327*100</f>
        <v>0</v>
      </c>
      <c r="AE273" s="441">
        <f>+'PE-3'!BC327*100</f>
        <v>0</v>
      </c>
      <c r="AF273" s="441">
        <f>+'PE-3'!BD327*100</f>
        <v>0</v>
      </c>
      <c r="AG273" s="441">
        <f>+'PE-3'!BE327*100</f>
        <v>0</v>
      </c>
      <c r="AH273" s="441">
        <f>+'PE-3'!BF327*100</f>
        <v>0</v>
      </c>
      <c r="AI273" s="441">
        <f>+'PE-3'!BG327*100</f>
        <v>0</v>
      </c>
      <c r="AJ273" s="441">
        <f>+'PE-3'!BH327*100</f>
        <v>0</v>
      </c>
      <c r="AK273" s="441">
        <f>+'PE-3'!BI327*100</f>
        <v>0</v>
      </c>
      <c r="AL273" s="441">
        <f>+'PE-3'!BJ327*100</f>
        <v>0</v>
      </c>
      <c r="AM273" s="441">
        <f>+'PE-3'!BK327*100</f>
        <v>0</v>
      </c>
      <c r="AN273" s="441">
        <f>+'PE-3'!BL327*100</f>
        <v>0</v>
      </c>
      <c r="AO273" s="441">
        <f>+'PE-3'!BM327*100</f>
        <v>0</v>
      </c>
      <c r="AP273" s="441">
        <f>+'PE-3'!BN327*100</f>
        <v>0</v>
      </c>
      <c r="AQ273" s="441">
        <f>+'PE-3'!BO327*100</f>
        <v>0</v>
      </c>
      <c r="AR273" s="441">
        <f>+'PE-3'!BP327*100</f>
        <v>0</v>
      </c>
      <c r="AS273" s="441">
        <f>+'PE-3'!BQ327*100</f>
        <v>0</v>
      </c>
      <c r="AT273" s="441">
        <f>+'PE-3'!BR327*100</f>
        <v>0</v>
      </c>
      <c r="AU273" s="441">
        <f>+'PE-3'!BS327*100</f>
        <v>0</v>
      </c>
      <c r="AV273" s="441">
        <f>+'PE-3'!BT327*100</f>
        <v>0</v>
      </c>
      <c r="AW273" s="441">
        <f>+'PE-3'!BU327*100</f>
        <v>0</v>
      </c>
      <c r="AX273" s="441">
        <f>+'PE-3'!BV327*100</f>
        <v>0</v>
      </c>
      <c r="AY273" s="441">
        <f>+'PE-3'!BW327*100</f>
        <v>0</v>
      </c>
      <c r="AZ273" s="441">
        <f>+'PE-3'!BX327*100</f>
        <v>0</v>
      </c>
      <c r="BA273" s="441">
        <f>+'PE-3'!BY327*100</f>
        <v>0</v>
      </c>
      <c r="BB273" s="441">
        <f>+'PE-3'!BZ327*100</f>
        <v>0</v>
      </c>
      <c r="BC273" s="441">
        <f>+'PE-3'!CA327*100</f>
        <v>0</v>
      </c>
      <c r="BD273" s="441">
        <f>+'PE-3'!CB327*100</f>
        <v>0</v>
      </c>
      <c r="BE273" s="441">
        <f>+'PE-3'!CC327*100</f>
        <v>0</v>
      </c>
      <c r="BF273" s="441">
        <f>+'PE-3'!CD327*100</f>
        <v>0</v>
      </c>
      <c r="BG273" s="441">
        <f>+'PE-3'!CE327*100</f>
        <v>0</v>
      </c>
      <c r="BH273" s="441">
        <f>+'PE-3'!CF327*100</f>
        <v>0</v>
      </c>
      <c r="BI273" s="441">
        <f>+'PE-3'!CG327*100</f>
        <v>0</v>
      </c>
      <c r="BJ273" s="441">
        <f>+'PE-3'!CH327*100</f>
        <v>0</v>
      </c>
      <c r="BK273" s="441">
        <f>+'PE-3'!CI327*100</f>
        <v>0</v>
      </c>
    </row>
    <row r="274" spans="1:63">
      <c r="A274" s="423" t="str">
        <f>'R-sgp'!A274</f>
        <v/>
      </c>
      <c r="B274" s="423" t="str">
        <f>+'R-sgp'!B274</f>
        <v/>
      </c>
      <c r="C274" s="431" t="str">
        <f>+'R-sgp'!C274</f>
        <v/>
      </c>
      <c r="D274" s="441">
        <f>+'PE-3'!AB328*100</f>
        <v>0</v>
      </c>
      <c r="E274" s="441">
        <f>+'PE-3'!AC328*100</f>
        <v>0</v>
      </c>
      <c r="F274" s="441">
        <f>+'PE-3'!AD328*100</f>
        <v>0</v>
      </c>
      <c r="G274" s="441">
        <f>+'PE-3'!AE328*100</f>
        <v>0</v>
      </c>
      <c r="H274" s="441">
        <f>+'PE-3'!AF328*100</f>
        <v>0</v>
      </c>
      <c r="I274" s="441">
        <f>+'PE-3'!AG328*100</f>
        <v>0</v>
      </c>
      <c r="J274" s="441">
        <f>+'PE-3'!AH328*100</f>
        <v>0</v>
      </c>
      <c r="K274" s="441">
        <f>+'PE-3'!AI328*100</f>
        <v>0</v>
      </c>
      <c r="L274" s="441">
        <f>+'PE-3'!AJ328*100</f>
        <v>0</v>
      </c>
      <c r="M274" s="441">
        <f>+'PE-3'!AK328*100</f>
        <v>0</v>
      </c>
      <c r="N274" s="441">
        <f>+'PE-3'!AL328*100</f>
        <v>0</v>
      </c>
      <c r="O274" s="441">
        <f>+'PE-3'!AM328*100</f>
        <v>0</v>
      </c>
      <c r="P274" s="441">
        <f>+'PE-3'!AN328*100</f>
        <v>0</v>
      </c>
      <c r="Q274" s="441">
        <f>+'PE-3'!AO328*100</f>
        <v>0</v>
      </c>
      <c r="R274" s="441">
        <f>+'PE-3'!AP328*100</f>
        <v>0</v>
      </c>
      <c r="S274" s="441">
        <f>+'PE-3'!AQ328*100</f>
        <v>0</v>
      </c>
      <c r="T274" s="441">
        <f>+'PE-3'!AR328*100</f>
        <v>0</v>
      </c>
      <c r="U274" s="441">
        <f>+'PE-3'!AS328*100</f>
        <v>0</v>
      </c>
      <c r="V274" s="441">
        <f>+'PE-3'!AT328*100</f>
        <v>0</v>
      </c>
      <c r="W274" s="441">
        <f>+'PE-3'!AU328*100</f>
        <v>0</v>
      </c>
      <c r="X274" s="441">
        <f>+'PE-3'!AV328*100</f>
        <v>0</v>
      </c>
      <c r="Y274" s="441">
        <f>+'PE-3'!AW328*100</f>
        <v>0</v>
      </c>
      <c r="Z274" s="441">
        <f>+'PE-3'!AX328*100</f>
        <v>0</v>
      </c>
      <c r="AA274" s="441">
        <f>+'PE-3'!AY328*100</f>
        <v>0</v>
      </c>
      <c r="AB274" s="441">
        <f>+'PE-3'!AZ328*100</f>
        <v>0</v>
      </c>
      <c r="AC274" s="441">
        <f>+'PE-3'!BA328*100</f>
        <v>0</v>
      </c>
      <c r="AD274" s="441">
        <f>+'PE-3'!BB328*100</f>
        <v>0</v>
      </c>
      <c r="AE274" s="441">
        <f>+'PE-3'!BC328*100</f>
        <v>0</v>
      </c>
      <c r="AF274" s="441">
        <f>+'PE-3'!BD328*100</f>
        <v>0</v>
      </c>
      <c r="AG274" s="441">
        <f>+'PE-3'!BE328*100</f>
        <v>0</v>
      </c>
      <c r="AH274" s="441">
        <f>+'PE-3'!BF328*100</f>
        <v>0</v>
      </c>
      <c r="AI274" s="441">
        <f>+'PE-3'!BG328*100</f>
        <v>0</v>
      </c>
      <c r="AJ274" s="441">
        <f>+'PE-3'!BH328*100</f>
        <v>0</v>
      </c>
      <c r="AK274" s="441">
        <f>+'PE-3'!BI328*100</f>
        <v>0</v>
      </c>
      <c r="AL274" s="441">
        <f>+'PE-3'!BJ328*100</f>
        <v>0</v>
      </c>
      <c r="AM274" s="441">
        <f>+'PE-3'!BK328*100</f>
        <v>0</v>
      </c>
      <c r="AN274" s="441">
        <f>+'PE-3'!BL328*100</f>
        <v>0</v>
      </c>
      <c r="AO274" s="441">
        <f>+'PE-3'!BM328*100</f>
        <v>0</v>
      </c>
      <c r="AP274" s="441">
        <f>+'PE-3'!BN328*100</f>
        <v>0</v>
      </c>
      <c r="AQ274" s="441">
        <f>+'PE-3'!BO328*100</f>
        <v>0</v>
      </c>
      <c r="AR274" s="441">
        <f>+'PE-3'!BP328*100</f>
        <v>0</v>
      </c>
      <c r="AS274" s="441">
        <f>+'PE-3'!BQ328*100</f>
        <v>0</v>
      </c>
      <c r="AT274" s="441">
        <f>+'PE-3'!BR328*100</f>
        <v>0</v>
      </c>
      <c r="AU274" s="441">
        <f>+'PE-3'!BS328*100</f>
        <v>0</v>
      </c>
      <c r="AV274" s="441">
        <f>+'PE-3'!BT328*100</f>
        <v>0</v>
      </c>
      <c r="AW274" s="441">
        <f>+'PE-3'!BU328*100</f>
        <v>0</v>
      </c>
      <c r="AX274" s="441">
        <f>+'PE-3'!BV328*100</f>
        <v>0</v>
      </c>
      <c r="AY274" s="441">
        <f>+'PE-3'!BW328*100</f>
        <v>0</v>
      </c>
      <c r="AZ274" s="441">
        <f>+'PE-3'!BX328*100</f>
        <v>0</v>
      </c>
      <c r="BA274" s="441">
        <f>+'PE-3'!BY328*100</f>
        <v>0</v>
      </c>
      <c r="BB274" s="441">
        <f>+'PE-3'!BZ328*100</f>
        <v>0</v>
      </c>
      <c r="BC274" s="441">
        <f>+'PE-3'!CA328*100</f>
        <v>0</v>
      </c>
      <c r="BD274" s="441">
        <f>+'PE-3'!CB328*100</f>
        <v>0</v>
      </c>
      <c r="BE274" s="441">
        <f>+'PE-3'!CC328*100</f>
        <v>0</v>
      </c>
      <c r="BF274" s="441">
        <f>+'PE-3'!CD328*100</f>
        <v>0</v>
      </c>
      <c r="BG274" s="441">
        <f>+'PE-3'!CE328*100</f>
        <v>0</v>
      </c>
      <c r="BH274" s="441">
        <f>+'PE-3'!CF328*100</f>
        <v>0</v>
      </c>
      <c r="BI274" s="441">
        <f>+'PE-3'!CG328*100</f>
        <v>0</v>
      </c>
      <c r="BJ274" s="441">
        <f>+'PE-3'!CH328*100</f>
        <v>0</v>
      </c>
      <c r="BK274" s="441">
        <f>+'PE-3'!CI328*100</f>
        <v>0</v>
      </c>
    </row>
    <row r="275" spans="1:63">
      <c r="A275" s="423" t="str">
        <f>'R-sgp'!A275</f>
        <v/>
      </c>
      <c r="B275" s="423" t="str">
        <f>+'R-sgp'!B275</f>
        <v/>
      </c>
      <c r="C275" s="431" t="str">
        <f>+'R-sgp'!C275</f>
        <v/>
      </c>
      <c r="D275" s="441">
        <f>+'PE-3'!AB329*100</f>
        <v>0</v>
      </c>
      <c r="E275" s="441">
        <f>+'PE-3'!AC329*100</f>
        <v>0</v>
      </c>
      <c r="F275" s="441">
        <f>+'PE-3'!AD329*100</f>
        <v>0</v>
      </c>
      <c r="G275" s="441">
        <f>+'PE-3'!AE329*100</f>
        <v>0</v>
      </c>
      <c r="H275" s="441">
        <f>+'PE-3'!AF329*100</f>
        <v>0</v>
      </c>
      <c r="I275" s="441">
        <f>+'PE-3'!AG329*100</f>
        <v>0</v>
      </c>
      <c r="J275" s="441">
        <f>+'PE-3'!AH329*100</f>
        <v>0</v>
      </c>
      <c r="K275" s="441">
        <f>+'PE-3'!AI329*100</f>
        <v>0</v>
      </c>
      <c r="L275" s="441">
        <f>+'PE-3'!AJ329*100</f>
        <v>0</v>
      </c>
      <c r="M275" s="441">
        <f>+'PE-3'!AK329*100</f>
        <v>0</v>
      </c>
      <c r="N275" s="441">
        <f>+'PE-3'!AL329*100</f>
        <v>0</v>
      </c>
      <c r="O275" s="441">
        <f>+'PE-3'!AM329*100</f>
        <v>0</v>
      </c>
      <c r="P275" s="441">
        <f>+'PE-3'!AN329*100</f>
        <v>0</v>
      </c>
      <c r="Q275" s="441">
        <f>+'PE-3'!AO329*100</f>
        <v>0</v>
      </c>
      <c r="R275" s="441">
        <f>+'PE-3'!AP329*100</f>
        <v>0</v>
      </c>
      <c r="S275" s="441">
        <f>+'PE-3'!AQ329*100</f>
        <v>0</v>
      </c>
      <c r="T275" s="441">
        <f>+'PE-3'!AR329*100</f>
        <v>0</v>
      </c>
      <c r="U275" s="441">
        <f>+'PE-3'!AS329*100</f>
        <v>0</v>
      </c>
      <c r="V275" s="441">
        <f>+'PE-3'!AT329*100</f>
        <v>0</v>
      </c>
      <c r="W275" s="441">
        <f>+'PE-3'!AU329*100</f>
        <v>0</v>
      </c>
      <c r="X275" s="441">
        <f>+'PE-3'!AV329*100</f>
        <v>0</v>
      </c>
      <c r="Y275" s="441">
        <f>+'PE-3'!AW329*100</f>
        <v>0</v>
      </c>
      <c r="Z275" s="441">
        <f>+'PE-3'!AX329*100</f>
        <v>0</v>
      </c>
      <c r="AA275" s="441">
        <f>+'PE-3'!AY329*100</f>
        <v>0</v>
      </c>
      <c r="AB275" s="441">
        <f>+'PE-3'!AZ329*100</f>
        <v>0</v>
      </c>
      <c r="AC275" s="441">
        <f>+'PE-3'!BA329*100</f>
        <v>0</v>
      </c>
      <c r="AD275" s="441">
        <f>+'PE-3'!BB329*100</f>
        <v>0</v>
      </c>
      <c r="AE275" s="441">
        <f>+'PE-3'!BC329*100</f>
        <v>0</v>
      </c>
      <c r="AF275" s="441">
        <f>+'PE-3'!BD329*100</f>
        <v>0</v>
      </c>
      <c r="AG275" s="441">
        <f>+'PE-3'!BE329*100</f>
        <v>0</v>
      </c>
      <c r="AH275" s="441">
        <f>+'PE-3'!BF329*100</f>
        <v>0</v>
      </c>
      <c r="AI275" s="441">
        <f>+'PE-3'!BG329*100</f>
        <v>0</v>
      </c>
      <c r="AJ275" s="441">
        <f>+'PE-3'!BH329*100</f>
        <v>0</v>
      </c>
      <c r="AK275" s="441">
        <f>+'PE-3'!BI329*100</f>
        <v>0</v>
      </c>
      <c r="AL275" s="441">
        <f>+'PE-3'!BJ329*100</f>
        <v>0</v>
      </c>
      <c r="AM275" s="441">
        <f>+'PE-3'!BK329*100</f>
        <v>0</v>
      </c>
      <c r="AN275" s="441">
        <f>+'PE-3'!BL329*100</f>
        <v>0</v>
      </c>
      <c r="AO275" s="441">
        <f>+'PE-3'!BM329*100</f>
        <v>0</v>
      </c>
      <c r="AP275" s="441">
        <f>+'PE-3'!BN329*100</f>
        <v>0</v>
      </c>
      <c r="AQ275" s="441">
        <f>+'PE-3'!BO329*100</f>
        <v>0</v>
      </c>
      <c r="AR275" s="441">
        <f>+'PE-3'!BP329*100</f>
        <v>0</v>
      </c>
      <c r="AS275" s="441">
        <f>+'PE-3'!BQ329*100</f>
        <v>0</v>
      </c>
      <c r="AT275" s="441">
        <f>+'PE-3'!BR329*100</f>
        <v>0</v>
      </c>
      <c r="AU275" s="441">
        <f>+'PE-3'!BS329*100</f>
        <v>0</v>
      </c>
      <c r="AV275" s="441">
        <f>+'PE-3'!BT329*100</f>
        <v>0</v>
      </c>
      <c r="AW275" s="441">
        <f>+'PE-3'!BU329*100</f>
        <v>0</v>
      </c>
      <c r="AX275" s="441">
        <f>+'PE-3'!BV329*100</f>
        <v>0</v>
      </c>
      <c r="AY275" s="441">
        <f>+'PE-3'!BW329*100</f>
        <v>0</v>
      </c>
      <c r="AZ275" s="441">
        <f>+'PE-3'!BX329*100</f>
        <v>0</v>
      </c>
      <c r="BA275" s="441">
        <f>+'PE-3'!BY329*100</f>
        <v>0</v>
      </c>
      <c r="BB275" s="441">
        <f>+'PE-3'!BZ329*100</f>
        <v>0</v>
      </c>
      <c r="BC275" s="441">
        <f>+'PE-3'!CA329*100</f>
        <v>0</v>
      </c>
      <c r="BD275" s="441">
        <f>+'PE-3'!CB329*100</f>
        <v>0</v>
      </c>
      <c r="BE275" s="441">
        <f>+'PE-3'!CC329*100</f>
        <v>0</v>
      </c>
      <c r="BF275" s="441">
        <f>+'PE-3'!CD329*100</f>
        <v>0</v>
      </c>
      <c r="BG275" s="441">
        <f>+'PE-3'!CE329*100</f>
        <v>0</v>
      </c>
      <c r="BH275" s="441">
        <f>+'PE-3'!CF329*100</f>
        <v>0</v>
      </c>
      <c r="BI275" s="441">
        <f>+'PE-3'!CG329*100</f>
        <v>0</v>
      </c>
      <c r="BJ275" s="441">
        <f>+'PE-3'!CH329*100</f>
        <v>0</v>
      </c>
      <c r="BK275" s="441">
        <f>+'PE-3'!CI329*100</f>
        <v>0</v>
      </c>
    </row>
    <row r="276" spans="1:63">
      <c r="A276" s="423" t="str">
        <f>'R-sgp'!A276</f>
        <v/>
      </c>
      <c r="B276" s="423" t="str">
        <f>+'R-sgp'!B276</f>
        <v/>
      </c>
      <c r="C276" s="431" t="str">
        <f>+'R-sgp'!C276</f>
        <v/>
      </c>
      <c r="D276" s="441">
        <f>+'PE-3'!AB330*100</f>
        <v>0</v>
      </c>
      <c r="E276" s="441">
        <f>+'PE-3'!AC330*100</f>
        <v>0</v>
      </c>
      <c r="F276" s="441">
        <f>+'PE-3'!AD330*100</f>
        <v>0</v>
      </c>
      <c r="G276" s="441">
        <f>+'PE-3'!AE330*100</f>
        <v>0</v>
      </c>
      <c r="H276" s="441">
        <f>+'PE-3'!AF330*100</f>
        <v>0</v>
      </c>
      <c r="I276" s="441">
        <f>+'PE-3'!AG330*100</f>
        <v>0</v>
      </c>
      <c r="J276" s="441">
        <f>+'PE-3'!AH330*100</f>
        <v>0</v>
      </c>
      <c r="K276" s="441">
        <f>+'PE-3'!AI330*100</f>
        <v>0</v>
      </c>
      <c r="L276" s="441">
        <f>+'PE-3'!AJ330*100</f>
        <v>0</v>
      </c>
      <c r="M276" s="441">
        <f>+'PE-3'!AK330*100</f>
        <v>0</v>
      </c>
      <c r="N276" s="441">
        <f>+'PE-3'!AL330*100</f>
        <v>0</v>
      </c>
      <c r="O276" s="441">
        <f>+'PE-3'!AM330*100</f>
        <v>0</v>
      </c>
      <c r="P276" s="441">
        <f>+'PE-3'!AN330*100</f>
        <v>0</v>
      </c>
      <c r="Q276" s="441">
        <f>+'PE-3'!AO330*100</f>
        <v>0</v>
      </c>
      <c r="R276" s="441">
        <f>+'PE-3'!AP330*100</f>
        <v>0</v>
      </c>
      <c r="S276" s="441">
        <f>+'PE-3'!AQ330*100</f>
        <v>0</v>
      </c>
      <c r="T276" s="441">
        <f>+'PE-3'!AR330*100</f>
        <v>0</v>
      </c>
      <c r="U276" s="441">
        <f>+'PE-3'!AS330*100</f>
        <v>0</v>
      </c>
      <c r="V276" s="441">
        <f>+'PE-3'!AT330*100</f>
        <v>0</v>
      </c>
      <c r="W276" s="441">
        <f>+'PE-3'!AU330*100</f>
        <v>0</v>
      </c>
      <c r="X276" s="441">
        <f>+'PE-3'!AV330*100</f>
        <v>0</v>
      </c>
      <c r="Y276" s="441">
        <f>+'PE-3'!AW330*100</f>
        <v>0</v>
      </c>
      <c r="Z276" s="441">
        <f>+'PE-3'!AX330*100</f>
        <v>0</v>
      </c>
      <c r="AA276" s="441">
        <f>+'PE-3'!AY330*100</f>
        <v>0</v>
      </c>
      <c r="AB276" s="441">
        <f>+'PE-3'!AZ330*100</f>
        <v>0</v>
      </c>
      <c r="AC276" s="441">
        <f>+'PE-3'!BA330*100</f>
        <v>0</v>
      </c>
      <c r="AD276" s="441">
        <f>+'PE-3'!BB330*100</f>
        <v>0</v>
      </c>
      <c r="AE276" s="441">
        <f>+'PE-3'!BC330*100</f>
        <v>0</v>
      </c>
      <c r="AF276" s="441">
        <f>+'PE-3'!BD330*100</f>
        <v>0</v>
      </c>
      <c r="AG276" s="441">
        <f>+'PE-3'!BE330*100</f>
        <v>0</v>
      </c>
      <c r="AH276" s="441">
        <f>+'PE-3'!BF330*100</f>
        <v>0</v>
      </c>
      <c r="AI276" s="441">
        <f>+'PE-3'!BG330*100</f>
        <v>0</v>
      </c>
      <c r="AJ276" s="441">
        <f>+'PE-3'!BH330*100</f>
        <v>0</v>
      </c>
      <c r="AK276" s="441">
        <f>+'PE-3'!BI330*100</f>
        <v>0</v>
      </c>
      <c r="AL276" s="441">
        <f>+'PE-3'!BJ330*100</f>
        <v>0</v>
      </c>
      <c r="AM276" s="441">
        <f>+'PE-3'!BK330*100</f>
        <v>0</v>
      </c>
      <c r="AN276" s="441">
        <f>+'PE-3'!BL330*100</f>
        <v>0</v>
      </c>
      <c r="AO276" s="441">
        <f>+'PE-3'!BM330*100</f>
        <v>0</v>
      </c>
      <c r="AP276" s="441">
        <f>+'PE-3'!BN330*100</f>
        <v>0</v>
      </c>
      <c r="AQ276" s="441">
        <f>+'PE-3'!BO330*100</f>
        <v>0</v>
      </c>
      <c r="AR276" s="441">
        <f>+'PE-3'!BP330*100</f>
        <v>0</v>
      </c>
      <c r="AS276" s="441">
        <f>+'PE-3'!BQ330*100</f>
        <v>0</v>
      </c>
      <c r="AT276" s="441">
        <f>+'PE-3'!BR330*100</f>
        <v>0</v>
      </c>
      <c r="AU276" s="441">
        <f>+'PE-3'!BS330*100</f>
        <v>0</v>
      </c>
      <c r="AV276" s="441">
        <f>+'PE-3'!BT330*100</f>
        <v>0</v>
      </c>
      <c r="AW276" s="441">
        <f>+'PE-3'!BU330*100</f>
        <v>0</v>
      </c>
      <c r="AX276" s="441">
        <f>+'PE-3'!BV330*100</f>
        <v>0</v>
      </c>
      <c r="AY276" s="441">
        <f>+'PE-3'!BW330*100</f>
        <v>0</v>
      </c>
      <c r="AZ276" s="441">
        <f>+'PE-3'!BX330*100</f>
        <v>0</v>
      </c>
      <c r="BA276" s="441">
        <f>+'PE-3'!BY330*100</f>
        <v>0</v>
      </c>
      <c r="BB276" s="441">
        <f>+'PE-3'!BZ330*100</f>
        <v>0</v>
      </c>
      <c r="BC276" s="441">
        <f>+'PE-3'!CA330*100</f>
        <v>0</v>
      </c>
      <c r="BD276" s="441">
        <f>+'PE-3'!CB330*100</f>
        <v>0</v>
      </c>
      <c r="BE276" s="441">
        <f>+'PE-3'!CC330*100</f>
        <v>0</v>
      </c>
      <c r="BF276" s="441">
        <f>+'PE-3'!CD330*100</f>
        <v>0</v>
      </c>
      <c r="BG276" s="441">
        <f>+'PE-3'!CE330*100</f>
        <v>0</v>
      </c>
      <c r="BH276" s="441">
        <f>+'PE-3'!CF330*100</f>
        <v>0</v>
      </c>
      <c r="BI276" s="441">
        <f>+'PE-3'!CG330*100</f>
        <v>0</v>
      </c>
      <c r="BJ276" s="441">
        <f>+'PE-3'!CH330*100</f>
        <v>0</v>
      </c>
      <c r="BK276" s="441">
        <f>+'PE-3'!CI330*100</f>
        <v>0</v>
      </c>
    </row>
    <row r="277" spans="1:63">
      <c r="A277" s="423" t="str">
        <f>'R-sgp'!A277</f>
        <v/>
      </c>
      <c r="B277" s="423" t="str">
        <f>+'R-sgp'!B277</f>
        <v/>
      </c>
      <c r="C277" s="431" t="str">
        <f>+'R-sgp'!C277</f>
        <v/>
      </c>
      <c r="D277" s="441">
        <f>+'PE-3'!AB331*100</f>
        <v>0</v>
      </c>
      <c r="E277" s="441">
        <f>+'PE-3'!AC331*100</f>
        <v>0</v>
      </c>
      <c r="F277" s="441">
        <f>+'PE-3'!AD331*100</f>
        <v>0</v>
      </c>
      <c r="G277" s="441">
        <f>+'PE-3'!AE331*100</f>
        <v>0</v>
      </c>
      <c r="H277" s="441">
        <f>+'PE-3'!AF331*100</f>
        <v>0</v>
      </c>
      <c r="I277" s="441">
        <f>+'PE-3'!AG331*100</f>
        <v>0</v>
      </c>
      <c r="J277" s="441">
        <f>+'PE-3'!AH331*100</f>
        <v>0</v>
      </c>
      <c r="K277" s="441">
        <f>+'PE-3'!AI331*100</f>
        <v>0</v>
      </c>
      <c r="L277" s="441">
        <f>+'PE-3'!AJ331*100</f>
        <v>0</v>
      </c>
      <c r="M277" s="441">
        <f>+'PE-3'!AK331*100</f>
        <v>0</v>
      </c>
      <c r="N277" s="441">
        <f>+'PE-3'!AL331*100</f>
        <v>0</v>
      </c>
      <c r="O277" s="441">
        <f>+'PE-3'!AM331*100</f>
        <v>0</v>
      </c>
      <c r="P277" s="441">
        <f>+'PE-3'!AN331*100</f>
        <v>0</v>
      </c>
      <c r="Q277" s="441">
        <f>+'PE-3'!AO331*100</f>
        <v>0</v>
      </c>
      <c r="R277" s="441">
        <f>+'PE-3'!AP331*100</f>
        <v>0</v>
      </c>
      <c r="S277" s="441">
        <f>+'PE-3'!AQ331*100</f>
        <v>0</v>
      </c>
      <c r="T277" s="441">
        <f>+'PE-3'!AR331*100</f>
        <v>0</v>
      </c>
      <c r="U277" s="441">
        <f>+'PE-3'!AS331*100</f>
        <v>0</v>
      </c>
      <c r="V277" s="441">
        <f>+'PE-3'!AT331*100</f>
        <v>0</v>
      </c>
      <c r="W277" s="441">
        <f>+'PE-3'!AU331*100</f>
        <v>0</v>
      </c>
      <c r="X277" s="441">
        <f>+'PE-3'!AV331*100</f>
        <v>0</v>
      </c>
      <c r="Y277" s="441">
        <f>+'PE-3'!AW331*100</f>
        <v>0</v>
      </c>
      <c r="Z277" s="441">
        <f>+'PE-3'!AX331*100</f>
        <v>0</v>
      </c>
      <c r="AA277" s="441">
        <f>+'PE-3'!AY331*100</f>
        <v>0</v>
      </c>
      <c r="AB277" s="441">
        <f>+'PE-3'!AZ331*100</f>
        <v>0</v>
      </c>
      <c r="AC277" s="441">
        <f>+'PE-3'!BA331*100</f>
        <v>0</v>
      </c>
      <c r="AD277" s="441">
        <f>+'PE-3'!BB331*100</f>
        <v>0</v>
      </c>
      <c r="AE277" s="441">
        <f>+'PE-3'!BC331*100</f>
        <v>0</v>
      </c>
      <c r="AF277" s="441">
        <f>+'PE-3'!BD331*100</f>
        <v>0</v>
      </c>
      <c r="AG277" s="441">
        <f>+'PE-3'!BE331*100</f>
        <v>0</v>
      </c>
      <c r="AH277" s="441">
        <f>+'PE-3'!BF331*100</f>
        <v>0</v>
      </c>
      <c r="AI277" s="441">
        <f>+'PE-3'!BG331*100</f>
        <v>0</v>
      </c>
      <c r="AJ277" s="441">
        <f>+'PE-3'!BH331*100</f>
        <v>0</v>
      </c>
      <c r="AK277" s="441">
        <f>+'PE-3'!BI331*100</f>
        <v>0</v>
      </c>
      <c r="AL277" s="441">
        <f>+'PE-3'!BJ331*100</f>
        <v>0</v>
      </c>
      <c r="AM277" s="441">
        <f>+'PE-3'!BK331*100</f>
        <v>0</v>
      </c>
      <c r="AN277" s="441">
        <f>+'PE-3'!BL331*100</f>
        <v>0</v>
      </c>
      <c r="AO277" s="441">
        <f>+'PE-3'!BM331*100</f>
        <v>0</v>
      </c>
      <c r="AP277" s="441">
        <f>+'PE-3'!BN331*100</f>
        <v>0</v>
      </c>
      <c r="AQ277" s="441">
        <f>+'PE-3'!BO331*100</f>
        <v>0</v>
      </c>
      <c r="AR277" s="441">
        <f>+'PE-3'!BP331*100</f>
        <v>0</v>
      </c>
      <c r="AS277" s="441">
        <f>+'PE-3'!BQ331*100</f>
        <v>0</v>
      </c>
      <c r="AT277" s="441">
        <f>+'PE-3'!BR331*100</f>
        <v>0</v>
      </c>
      <c r="AU277" s="441">
        <f>+'PE-3'!BS331*100</f>
        <v>0</v>
      </c>
      <c r="AV277" s="441">
        <f>+'PE-3'!BT331*100</f>
        <v>0</v>
      </c>
      <c r="AW277" s="441">
        <f>+'PE-3'!BU331*100</f>
        <v>0</v>
      </c>
      <c r="AX277" s="441">
        <f>+'PE-3'!BV331*100</f>
        <v>0</v>
      </c>
      <c r="AY277" s="441">
        <f>+'PE-3'!BW331*100</f>
        <v>0</v>
      </c>
      <c r="AZ277" s="441">
        <f>+'PE-3'!BX331*100</f>
        <v>0</v>
      </c>
      <c r="BA277" s="441">
        <f>+'PE-3'!BY331*100</f>
        <v>0</v>
      </c>
      <c r="BB277" s="441">
        <f>+'PE-3'!BZ331*100</f>
        <v>0</v>
      </c>
      <c r="BC277" s="441">
        <f>+'PE-3'!CA331*100</f>
        <v>0</v>
      </c>
      <c r="BD277" s="441">
        <f>+'PE-3'!CB331*100</f>
        <v>0</v>
      </c>
      <c r="BE277" s="441">
        <f>+'PE-3'!CC331*100</f>
        <v>0</v>
      </c>
      <c r="BF277" s="441">
        <f>+'PE-3'!CD331*100</f>
        <v>0</v>
      </c>
      <c r="BG277" s="441">
        <f>+'PE-3'!CE331*100</f>
        <v>0</v>
      </c>
      <c r="BH277" s="441">
        <f>+'PE-3'!CF331*100</f>
        <v>0</v>
      </c>
      <c r="BI277" s="441">
        <f>+'PE-3'!CG331*100</f>
        <v>0</v>
      </c>
      <c r="BJ277" s="441">
        <f>+'PE-3'!CH331*100</f>
        <v>0</v>
      </c>
      <c r="BK277" s="441">
        <f>+'PE-3'!CI331*100</f>
        <v>0</v>
      </c>
    </row>
    <row r="278" spans="1:63">
      <c r="A278" s="423" t="str">
        <f>'R-sgp'!A278</f>
        <v/>
      </c>
      <c r="B278" s="423" t="str">
        <f>+'R-sgp'!B278</f>
        <v/>
      </c>
      <c r="C278" s="431" t="str">
        <f>+'R-sgp'!C278</f>
        <v/>
      </c>
      <c r="D278" s="441">
        <f>+'PE-3'!AB332*100</f>
        <v>0</v>
      </c>
      <c r="E278" s="441">
        <f>+'PE-3'!AC332*100</f>
        <v>0</v>
      </c>
      <c r="F278" s="441">
        <f>+'PE-3'!AD332*100</f>
        <v>0</v>
      </c>
      <c r="G278" s="441">
        <f>+'PE-3'!AE332*100</f>
        <v>0</v>
      </c>
      <c r="H278" s="441">
        <f>+'PE-3'!AF332*100</f>
        <v>0</v>
      </c>
      <c r="I278" s="441">
        <f>+'PE-3'!AG332*100</f>
        <v>0</v>
      </c>
      <c r="J278" s="441">
        <f>+'PE-3'!AH332*100</f>
        <v>0</v>
      </c>
      <c r="K278" s="441">
        <f>+'PE-3'!AI332*100</f>
        <v>0</v>
      </c>
      <c r="L278" s="441">
        <f>+'PE-3'!AJ332*100</f>
        <v>0</v>
      </c>
      <c r="M278" s="441">
        <f>+'PE-3'!AK332*100</f>
        <v>0</v>
      </c>
      <c r="N278" s="441">
        <f>+'PE-3'!AL332*100</f>
        <v>0</v>
      </c>
      <c r="O278" s="441">
        <f>+'PE-3'!AM332*100</f>
        <v>0</v>
      </c>
      <c r="P278" s="441">
        <f>+'PE-3'!AN332*100</f>
        <v>0</v>
      </c>
      <c r="Q278" s="441">
        <f>+'PE-3'!AO332*100</f>
        <v>0</v>
      </c>
      <c r="R278" s="441">
        <f>+'PE-3'!AP332*100</f>
        <v>0</v>
      </c>
      <c r="S278" s="441">
        <f>+'PE-3'!AQ332*100</f>
        <v>0</v>
      </c>
      <c r="T278" s="441">
        <f>+'PE-3'!AR332*100</f>
        <v>0</v>
      </c>
      <c r="U278" s="441">
        <f>+'PE-3'!AS332*100</f>
        <v>0</v>
      </c>
      <c r="V278" s="441">
        <f>+'PE-3'!AT332*100</f>
        <v>0</v>
      </c>
      <c r="W278" s="441">
        <f>+'PE-3'!AU332*100</f>
        <v>0</v>
      </c>
      <c r="X278" s="441">
        <f>+'PE-3'!AV332*100</f>
        <v>0</v>
      </c>
      <c r="Y278" s="441">
        <f>+'PE-3'!AW332*100</f>
        <v>0</v>
      </c>
      <c r="Z278" s="441">
        <f>+'PE-3'!AX332*100</f>
        <v>0</v>
      </c>
      <c r="AA278" s="441">
        <f>+'PE-3'!AY332*100</f>
        <v>0</v>
      </c>
      <c r="AB278" s="441">
        <f>+'PE-3'!AZ332*100</f>
        <v>0</v>
      </c>
      <c r="AC278" s="441">
        <f>+'PE-3'!BA332*100</f>
        <v>0</v>
      </c>
      <c r="AD278" s="441">
        <f>+'PE-3'!BB332*100</f>
        <v>0</v>
      </c>
      <c r="AE278" s="441">
        <f>+'PE-3'!BC332*100</f>
        <v>0</v>
      </c>
      <c r="AF278" s="441">
        <f>+'PE-3'!BD332*100</f>
        <v>0</v>
      </c>
      <c r="AG278" s="441">
        <f>+'PE-3'!BE332*100</f>
        <v>0</v>
      </c>
      <c r="AH278" s="441">
        <f>+'PE-3'!BF332*100</f>
        <v>0</v>
      </c>
      <c r="AI278" s="441">
        <f>+'PE-3'!BG332*100</f>
        <v>0</v>
      </c>
      <c r="AJ278" s="441">
        <f>+'PE-3'!BH332*100</f>
        <v>0</v>
      </c>
      <c r="AK278" s="441">
        <f>+'PE-3'!BI332*100</f>
        <v>0</v>
      </c>
      <c r="AL278" s="441">
        <f>+'PE-3'!BJ332*100</f>
        <v>0</v>
      </c>
      <c r="AM278" s="441">
        <f>+'PE-3'!BK332*100</f>
        <v>0</v>
      </c>
      <c r="AN278" s="441">
        <f>+'PE-3'!BL332*100</f>
        <v>0</v>
      </c>
      <c r="AO278" s="441">
        <f>+'PE-3'!BM332*100</f>
        <v>0</v>
      </c>
      <c r="AP278" s="441">
        <f>+'PE-3'!BN332*100</f>
        <v>0</v>
      </c>
      <c r="AQ278" s="441">
        <f>+'PE-3'!BO332*100</f>
        <v>0</v>
      </c>
      <c r="AR278" s="441">
        <f>+'PE-3'!BP332*100</f>
        <v>0</v>
      </c>
      <c r="AS278" s="441">
        <f>+'PE-3'!BQ332*100</f>
        <v>0</v>
      </c>
      <c r="AT278" s="441">
        <f>+'PE-3'!BR332*100</f>
        <v>0</v>
      </c>
      <c r="AU278" s="441">
        <f>+'PE-3'!BS332*100</f>
        <v>0</v>
      </c>
      <c r="AV278" s="441">
        <f>+'PE-3'!BT332*100</f>
        <v>0</v>
      </c>
      <c r="AW278" s="441">
        <f>+'PE-3'!BU332*100</f>
        <v>0</v>
      </c>
      <c r="AX278" s="441">
        <f>+'PE-3'!BV332*100</f>
        <v>0</v>
      </c>
      <c r="AY278" s="441">
        <f>+'PE-3'!BW332*100</f>
        <v>0</v>
      </c>
      <c r="AZ278" s="441">
        <f>+'PE-3'!BX332*100</f>
        <v>0</v>
      </c>
      <c r="BA278" s="441">
        <f>+'PE-3'!BY332*100</f>
        <v>0</v>
      </c>
      <c r="BB278" s="441">
        <f>+'PE-3'!BZ332*100</f>
        <v>0</v>
      </c>
      <c r="BC278" s="441">
        <f>+'PE-3'!CA332*100</f>
        <v>0</v>
      </c>
      <c r="BD278" s="441">
        <f>+'PE-3'!CB332*100</f>
        <v>0</v>
      </c>
      <c r="BE278" s="441">
        <f>+'PE-3'!CC332*100</f>
        <v>0</v>
      </c>
      <c r="BF278" s="441">
        <f>+'PE-3'!CD332*100</f>
        <v>0</v>
      </c>
      <c r="BG278" s="441">
        <f>+'PE-3'!CE332*100</f>
        <v>0</v>
      </c>
      <c r="BH278" s="441">
        <f>+'PE-3'!CF332*100</f>
        <v>0</v>
      </c>
      <c r="BI278" s="441">
        <f>+'PE-3'!CG332*100</f>
        <v>0</v>
      </c>
      <c r="BJ278" s="441">
        <f>+'PE-3'!CH332*100</f>
        <v>0</v>
      </c>
      <c r="BK278" s="441">
        <f>+'PE-3'!CI332*100</f>
        <v>0</v>
      </c>
    </row>
    <row r="279" spans="1:63">
      <c r="A279" s="423" t="str">
        <f>'R-sgp'!A279</f>
        <v/>
      </c>
      <c r="B279" s="423" t="str">
        <f>+'R-sgp'!B279</f>
        <v/>
      </c>
      <c r="C279" s="431" t="str">
        <f>+'R-sgp'!C279</f>
        <v/>
      </c>
      <c r="D279" s="441">
        <f>+'PE-3'!AB333*100</f>
        <v>0</v>
      </c>
      <c r="E279" s="441">
        <f>+'PE-3'!AC333*100</f>
        <v>0</v>
      </c>
      <c r="F279" s="441">
        <f>+'PE-3'!AD333*100</f>
        <v>0</v>
      </c>
      <c r="G279" s="441">
        <f>+'PE-3'!AE333*100</f>
        <v>0</v>
      </c>
      <c r="H279" s="441">
        <f>+'PE-3'!AF333*100</f>
        <v>0</v>
      </c>
      <c r="I279" s="441">
        <f>+'PE-3'!AG333*100</f>
        <v>0</v>
      </c>
      <c r="J279" s="441">
        <f>+'PE-3'!AH333*100</f>
        <v>0</v>
      </c>
      <c r="K279" s="441">
        <f>+'PE-3'!AI333*100</f>
        <v>0</v>
      </c>
      <c r="L279" s="441">
        <f>+'PE-3'!AJ333*100</f>
        <v>0</v>
      </c>
      <c r="M279" s="441">
        <f>+'PE-3'!AK333*100</f>
        <v>0</v>
      </c>
      <c r="N279" s="441">
        <f>+'PE-3'!AL333*100</f>
        <v>0</v>
      </c>
      <c r="O279" s="441">
        <f>+'PE-3'!AM333*100</f>
        <v>0</v>
      </c>
      <c r="P279" s="441">
        <f>+'PE-3'!AN333*100</f>
        <v>0</v>
      </c>
      <c r="Q279" s="441">
        <f>+'PE-3'!AO333*100</f>
        <v>0</v>
      </c>
      <c r="R279" s="441">
        <f>+'PE-3'!AP333*100</f>
        <v>0</v>
      </c>
      <c r="S279" s="441">
        <f>+'PE-3'!AQ333*100</f>
        <v>0</v>
      </c>
      <c r="T279" s="441">
        <f>+'PE-3'!AR333*100</f>
        <v>0</v>
      </c>
      <c r="U279" s="441">
        <f>+'PE-3'!AS333*100</f>
        <v>0</v>
      </c>
      <c r="V279" s="441">
        <f>+'PE-3'!AT333*100</f>
        <v>0</v>
      </c>
      <c r="W279" s="441">
        <f>+'PE-3'!AU333*100</f>
        <v>0</v>
      </c>
      <c r="X279" s="441">
        <f>+'PE-3'!AV333*100</f>
        <v>0</v>
      </c>
      <c r="Y279" s="441">
        <f>+'PE-3'!AW333*100</f>
        <v>0</v>
      </c>
      <c r="Z279" s="441">
        <f>+'PE-3'!AX333*100</f>
        <v>0</v>
      </c>
      <c r="AA279" s="441">
        <f>+'PE-3'!AY333*100</f>
        <v>0</v>
      </c>
      <c r="AB279" s="441">
        <f>+'PE-3'!AZ333*100</f>
        <v>0</v>
      </c>
      <c r="AC279" s="441">
        <f>+'PE-3'!BA333*100</f>
        <v>0</v>
      </c>
      <c r="AD279" s="441">
        <f>+'PE-3'!BB333*100</f>
        <v>0</v>
      </c>
      <c r="AE279" s="441">
        <f>+'PE-3'!BC333*100</f>
        <v>0</v>
      </c>
      <c r="AF279" s="441">
        <f>+'PE-3'!BD333*100</f>
        <v>0</v>
      </c>
      <c r="AG279" s="441">
        <f>+'PE-3'!BE333*100</f>
        <v>0</v>
      </c>
      <c r="AH279" s="441">
        <f>+'PE-3'!BF333*100</f>
        <v>0</v>
      </c>
      <c r="AI279" s="441">
        <f>+'PE-3'!BG333*100</f>
        <v>0</v>
      </c>
      <c r="AJ279" s="441">
        <f>+'PE-3'!BH333*100</f>
        <v>0</v>
      </c>
      <c r="AK279" s="441">
        <f>+'PE-3'!BI333*100</f>
        <v>0</v>
      </c>
      <c r="AL279" s="441">
        <f>+'PE-3'!BJ333*100</f>
        <v>0</v>
      </c>
      <c r="AM279" s="441">
        <f>+'PE-3'!BK333*100</f>
        <v>0</v>
      </c>
      <c r="AN279" s="441">
        <f>+'PE-3'!BL333*100</f>
        <v>0</v>
      </c>
      <c r="AO279" s="441">
        <f>+'PE-3'!BM333*100</f>
        <v>0</v>
      </c>
      <c r="AP279" s="441">
        <f>+'PE-3'!BN333*100</f>
        <v>0</v>
      </c>
      <c r="AQ279" s="441">
        <f>+'PE-3'!BO333*100</f>
        <v>0</v>
      </c>
      <c r="AR279" s="441">
        <f>+'PE-3'!BP333*100</f>
        <v>0</v>
      </c>
      <c r="AS279" s="441">
        <f>+'PE-3'!BQ333*100</f>
        <v>0</v>
      </c>
      <c r="AT279" s="441">
        <f>+'PE-3'!BR333*100</f>
        <v>0</v>
      </c>
      <c r="AU279" s="441">
        <f>+'PE-3'!BS333*100</f>
        <v>0</v>
      </c>
      <c r="AV279" s="441">
        <f>+'PE-3'!BT333*100</f>
        <v>0</v>
      </c>
      <c r="AW279" s="441">
        <f>+'PE-3'!BU333*100</f>
        <v>0</v>
      </c>
      <c r="AX279" s="441">
        <f>+'PE-3'!BV333*100</f>
        <v>0</v>
      </c>
      <c r="AY279" s="441">
        <f>+'PE-3'!BW333*100</f>
        <v>0</v>
      </c>
      <c r="AZ279" s="441">
        <f>+'PE-3'!BX333*100</f>
        <v>0</v>
      </c>
      <c r="BA279" s="441">
        <f>+'PE-3'!BY333*100</f>
        <v>0</v>
      </c>
      <c r="BB279" s="441">
        <f>+'PE-3'!BZ333*100</f>
        <v>0</v>
      </c>
      <c r="BC279" s="441">
        <f>+'PE-3'!CA333*100</f>
        <v>0</v>
      </c>
      <c r="BD279" s="441">
        <f>+'PE-3'!CB333*100</f>
        <v>0</v>
      </c>
      <c r="BE279" s="441">
        <f>+'PE-3'!CC333*100</f>
        <v>0</v>
      </c>
      <c r="BF279" s="441">
        <f>+'PE-3'!CD333*100</f>
        <v>0</v>
      </c>
      <c r="BG279" s="441">
        <f>+'PE-3'!CE333*100</f>
        <v>0</v>
      </c>
      <c r="BH279" s="441">
        <f>+'PE-3'!CF333*100</f>
        <v>0</v>
      </c>
      <c r="BI279" s="441">
        <f>+'PE-3'!CG333*100</f>
        <v>0</v>
      </c>
      <c r="BJ279" s="441">
        <f>+'PE-3'!CH333*100</f>
        <v>0</v>
      </c>
      <c r="BK279" s="441">
        <f>+'PE-3'!CI333*100</f>
        <v>0</v>
      </c>
    </row>
    <row r="280" spans="1:63">
      <c r="A280" s="423" t="str">
        <f>'R-sgp'!A280</f>
        <v/>
      </c>
      <c r="B280" s="423" t="str">
        <f>+'R-sgp'!B280</f>
        <v/>
      </c>
      <c r="C280" s="431" t="str">
        <f>+'R-sgp'!C280</f>
        <v/>
      </c>
      <c r="D280" s="441">
        <f>+'PE-3'!AB334*100</f>
        <v>0</v>
      </c>
      <c r="E280" s="441">
        <f>+'PE-3'!AC334*100</f>
        <v>0</v>
      </c>
      <c r="F280" s="441">
        <f>+'PE-3'!AD334*100</f>
        <v>0</v>
      </c>
      <c r="G280" s="441">
        <f>+'PE-3'!AE334*100</f>
        <v>0</v>
      </c>
      <c r="H280" s="441">
        <f>+'PE-3'!AF334*100</f>
        <v>0</v>
      </c>
      <c r="I280" s="441">
        <f>+'PE-3'!AG334*100</f>
        <v>0</v>
      </c>
      <c r="J280" s="441">
        <f>+'PE-3'!AH334*100</f>
        <v>0</v>
      </c>
      <c r="K280" s="441">
        <f>+'PE-3'!AI334*100</f>
        <v>0</v>
      </c>
      <c r="L280" s="441">
        <f>+'PE-3'!AJ334*100</f>
        <v>0</v>
      </c>
      <c r="M280" s="441">
        <f>+'PE-3'!AK334*100</f>
        <v>0</v>
      </c>
      <c r="N280" s="441">
        <f>+'PE-3'!AL334*100</f>
        <v>0</v>
      </c>
      <c r="O280" s="441">
        <f>+'PE-3'!AM334*100</f>
        <v>0</v>
      </c>
      <c r="P280" s="441">
        <f>+'PE-3'!AN334*100</f>
        <v>0</v>
      </c>
      <c r="Q280" s="441">
        <f>+'PE-3'!AO334*100</f>
        <v>0</v>
      </c>
      <c r="R280" s="441">
        <f>+'PE-3'!AP334*100</f>
        <v>0</v>
      </c>
      <c r="S280" s="441">
        <f>+'PE-3'!AQ334*100</f>
        <v>0</v>
      </c>
      <c r="T280" s="441">
        <f>+'PE-3'!AR334*100</f>
        <v>0</v>
      </c>
      <c r="U280" s="441">
        <f>+'PE-3'!AS334*100</f>
        <v>0</v>
      </c>
      <c r="V280" s="441">
        <f>+'PE-3'!AT334*100</f>
        <v>0</v>
      </c>
      <c r="W280" s="441">
        <f>+'PE-3'!AU334*100</f>
        <v>0</v>
      </c>
      <c r="X280" s="441">
        <f>+'PE-3'!AV334*100</f>
        <v>0</v>
      </c>
      <c r="Y280" s="441">
        <f>+'PE-3'!AW334*100</f>
        <v>0</v>
      </c>
      <c r="Z280" s="441">
        <f>+'PE-3'!AX334*100</f>
        <v>0</v>
      </c>
      <c r="AA280" s="441">
        <f>+'PE-3'!AY334*100</f>
        <v>0</v>
      </c>
      <c r="AB280" s="441">
        <f>+'PE-3'!AZ334*100</f>
        <v>0</v>
      </c>
      <c r="AC280" s="441">
        <f>+'PE-3'!BA334*100</f>
        <v>0</v>
      </c>
      <c r="AD280" s="441">
        <f>+'PE-3'!BB334*100</f>
        <v>0</v>
      </c>
      <c r="AE280" s="441">
        <f>+'PE-3'!BC334*100</f>
        <v>0</v>
      </c>
      <c r="AF280" s="441">
        <f>+'PE-3'!BD334*100</f>
        <v>0</v>
      </c>
      <c r="AG280" s="441">
        <f>+'PE-3'!BE334*100</f>
        <v>0</v>
      </c>
      <c r="AH280" s="441">
        <f>+'PE-3'!BF334*100</f>
        <v>0</v>
      </c>
      <c r="AI280" s="441">
        <f>+'PE-3'!BG334*100</f>
        <v>0</v>
      </c>
      <c r="AJ280" s="441">
        <f>+'PE-3'!BH334*100</f>
        <v>0</v>
      </c>
      <c r="AK280" s="441">
        <f>+'PE-3'!BI334*100</f>
        <v>0</v>
      </c>
      <c r="AL280" s="441">
        <f>+'PE-3'!BJ334*100</f>
        <v>0</v>
      </c>
      <c r="AM280" s="441">
        <f>+'PE-3'!BK334*100</f>
        <v>0</v>
      </c>
      <c r="AN280" s="441">
        <f>+'PE-3'!BL334*100</f>
        <v>0</v>
      </c>
      <c r="AO280" s="441">
        <f>+'PE-3'!BM334*100</f>
        <v>0</v>
      </c>
      <c r="AP280" s="441">
        <f>+'PE-3'!BN334*100</f>
        <v>0</v>
      </c>
      <c r="AQ280" s="441">
        <f>+'PE-3'!BO334*100</f>
        <v>0</v>
      </c>
      <c r="AR280" s="441">
        <f>+'PE-3'!BP334*100</f>
        <v>0</v>
      </c>
      <c r="AS280" s="441">
        <f>+'PE-3'!BQ334*100</f>
        <v>0</v>
      </c>
      <c r="AT280" s="441">
        <f>+'PE-3'!BR334*100</f>
        <v>0</v>
      </c>
      <c r="AU280" s="441">
        <f>+'PE-3'!BS334*100</f>
        <v>0</v>
      </c>
      <c r="AV280" s="441">
        <f>+'PE-3'!BT334*100</f>
        <v>0</v>
      </c>
      <c r="AW280" s="441">
        <f>+'PE-3'!BU334*100</f>
        <v>0</v>
      </c>
      <c r="AX280" s="441">
        <f>+'PE-3'!BV334*100</f>
        <v>0</v>
      </c>
      <c r="AY280" s="441">
        <f>+'PE-3'!BW334*100</f>
        <v>0</v>
      </c>
      <c r="AZ280" s="441">
        <f>+'PE-3'!BX334*100</f>
        <v>0</v>
      </c>
      <c r="BA280" s="441">
        <f>+'PE-3'!BY334*100</f>
        <v>0</v>
      </c>
      <c r="BB280" s="441">
        <f>+'PE-3'!BZ334*100</f>
        <v>0</v>
      </c>
      <c r="BC280" s="441">
        <f>+'PE-3'!CA334*100</f>
        <v>0</v>
      </c>
      <c r="BD280" s="441">
        <f>+'PE-3'!CB334*100</f>
        <v>0</v>
      </c>
      <c r="BE280" s="441">
        <f>+'PE-3'!CC334*100</f>
        <v>0</v>
      </c>
      <c r="BF280" s="441">
        <f>+'PE-3'!CD334*100</f>
        <v>0</v>
      </c>
      <c r="BG280" s="441">
        <f>+'PE-3'!CE334*100</f>
        <v>0</v>
      </c>
      <c r="BH280" s="441">
        <f>+'PE-3'!CF334*100</f>
        <v>0</v>
      </c>
      <c r="BI280" s="441">
        <f>+'PE-3'!CG334*100</f>
        <v>0</v>
      </c>
      <c r="BJ280" s="441">
        <f>+'PE-3'!CH334*100</f>
        <v>0</v>
      </c>
      <c r="BK280" s="441">
        <f>+'PE-3'!CI334*100</f>
        <v>0</v>
      </c>
    </row>
    <row r="281" spans="1:63">
      <c r="A281" s="423" t="str">
        <f>'R-sgp'!A281</f>
        <v/>
      </c>
      <c r="B281" s="423" t="str">
        <f>+'R-sgp'!B281</f>
        <v/>
      </c>
      <c r="C281" s="431" t="str">
        <f>+'R-sgp'!C281</f>
        <v/>
      </c>
      <c r="D281" s="441">
        <f>+'PE-3'!AB335*100</f>
        <v>0</v>
      </c>
      <c r="E281" s="441">
        <f>+'PE-3'!AC335*100</f>
        <v>0</v>
      </c>
      <c r="F281" s="441">
        <f>+'PE-3'!AD335*100</f>
        <v>0</v>
      </c>
      <c r="G281" s="441">
        <f>+'PE-3'!AE335*100</f>
        <v>0</v>
      </c>
      <c r="H281" s="441">
        <f>+'PE-3'!AF335*100</f>
        <v>0</v>
      </c>
      <c r="I281" s="441">
        <f>+'PE-3'!AG335*100</f>
        <v>0</v>
      </c>
      <c r="J281" s="441">
        <f>+'PE-3'!AH335*100</f>
        <v>0</v>
      </c>
      <c r="K281" s="441">
        <f>+'PE-3'!AI335*100</f>
        <v>0</v>
      </c>
      <c r="L281" s="441">
        <f>+'PE-3'!AJ335*100</f>
        <v>0</v>
      </c>
      <c r="M281" s="441">
        <f>+'PE-3'!AK335*100</f>
        <v>0</v>
      </c>
      <c r="N281" s="441">
        <f>+'PE-3'!AL335*100</f>
        <v>0</v>
      </c>
      <c r="O281" s="441">
        <f>+'PE-3'!AM335*100</f>
        <v>0</v>
      </c>
      <c r="P281" s="441">
        <f>+'PE-3'!AN335*100</f>
        <v>0</v>
      </c>
      <c r="Q281" s="441">
        <f>+'PE-3'!AO335*100</f>
        <v>0</v>
      </c>
      <c r="R281" s="441">
        <f>+'PE-3'!AP335*100</f>
        <v>0</v>
      </c>
      <c r="S281" s="441">
        <f>+'PE-3'!AQ335*100</f>
        <v>0</v>
      </c>
      <c r="T281" s="441">
        <f>+'PE-3'!AR335*100</f>
        <v>0</v>
      </c>
      <c r="U281" s="441">
        <f>+'PE-3'!AS335*100</f>
        <v>0</v>
      </c>
      <c r="V281" s="441">
        <f>+'PE-3'!AT335*100</f>
        <v>0</v>
      </c>
      <c r="W281" s="441">
        <f>+'PE-3'!AU335*100</f>
        <v>0</v>
      </c>
      <c r="X281" s="441">
        <f>+'PE-3'!AV335*100</f>
        <v>0</v>
      </c>
      <c r="Y281" s="441">
        <f>+'PE-3'!AW335*100</f>
        <v>0</v>
      </c>
      <c r="Z281" s="441">
        <f>+'PE-3'!AX335*100</f>
        <v>0</v>
      </c>
      <c r="AA281" s="441">
        <f>+'PE-3'!AY335*100</f>
        <v>0</v>
      </c>
      <c r="AB281" s="441">
        <f>+'PE-3'!AZ335*100</f>
        <v>0</v>
      </c>
      <c r="AC281" s="441">
        <f>+'PE-3'!BA335*100</f>
        <v>0</v>
      </c>
      <c r="AD281" s="441">
        <f>+'PE-3'!BB335*100</f>
        <v>0</v>
      </c>
      <c r="AE281" s="441">
        <f>+'PE-3'!BC335*100</f>
        <v>0</v>
      </c>
      <c r="AF281" s="441">
        <f>+'PE-3'!BD335*100</f>
        <v>0</v>
      </c>
      <c r="AG281" s="441">
        <f>+'PE-3'!BE335*100</f>
        <v>0</v>
      </c>
      <c r="AH281" s="441">
        <f>+'PE-3'!BF335*100</f>
        <v>0</v>
      </c>
      <c r="AI281" s="441">
        <f>+'PE-3'!BG335*100</f>
        <v>0</v>
      </c>
      <c r="AJ281" s="441">
        <f>+'PE-3'!BH335*100</f>
        <v>0</v>
      </c>
      <c r="AK281" s="441">
        <f>+'PE-3'!BI335*100</f>
        <v>0</v>
      </c>
      <c r="AL281" s="441">
        <f>+'PE-3'!BJ335*100</f>
        <v>0</v>
      </c>
      <c r="AM281" s="441">
        <f>+'PE-3'!BK335*100</f>
        <v>0</v>
      </c>
      <c r="AN281" s="441">
        <f>+'PE-3'!BL335*100</f>
        <v>0</v>
      </c>
      <c r="AO281" s="441">
        <f>+'PE-3'!BM335*100</f>
        <v>0</v>
      </c>
      <c r="AP281" s="441">
        <f>+'PE-3'!BN335*100</f>
        <v>0</v>
      </c>
      <c r="AQ281" s="441">
        <f>+'PE-3'!BO335*100</f>
        <v>0</v>
      </c>
      <c r="AR281" s="441">
        <f>+'PE-3'!BP335*100</f>
        <v>0</v>
      </c>
      <c r="AS281" s="441">
        <f>+'PE-3'!BQ335*100</f>
        <v>0</v>
      </c>
      <c r="AT281" s="441">
        <f>+'PE-3'!BR335*100</f>
        <v>0</v>
      </c>
      <c r="AU281" s="441">
        <f>+'PE-3'!BS335*100</f>
        <v>0</v>
      </c>
      <c r="AV281" s="441">
        <f>+'PE-3'!BT335*100</f>
        <v>0</v>
      </c>
      <c r="AW281" s="441">
        <f>+'PE-3'!BU335*100</f>
        <v>0</v>
      </c>
      <c r="AX281" s="441">
        <f>+'PE-3'!BV335*100</f>
        <v>0</v>
      </c>
      <c r="AY281" s="441">
        <f>+'PE-3'!BW335*100</f>
        <v>0</v>
      </c>
      <c r="AZ281" s="441">
        <f>+'PE-3'!BX335*100</f>
        <v>0</v>
      </c>
      <c r="BA281" s="441">
        <f>+'PE-3'!BY335*100</f>
        <v>0</v>
      </c>
      <c r="BB281" s="441">
        <f>+'PE-3'!BZ335*100</f>
        <v>0</v>
      </c>
      <c r="BC281" s="441">
        <f>+'PE-3'!CA335*100</f>
        <v>0</v>
      </c>
      <c r="BD281" s="441">
        <f>+'PE-3'!CB335*100</f>
        <v>0</v>
      </c>
      <c r="BE281" s="441">
        <f>+'PE-3'!CC335*100</f>
        <v>0</v>
      </c>
      <c r="BF281" s="441">
        <f>+'PE-3'!CD335*100</f>
        <v>0</v>
      </c>
      <c r="BG281" s="441">
        <f>+'PE-3'!CE335*100</f>
        <v>0</v>
      </c>
      <c r="BH281" s="441">
        <f>+'PE-3'!CF335*100</f>
        <v>0</v>
      </c>
      <c r="BI281" s="441">
        <f>+'PE-3'!CG335*100</f>
        <v>0</v>
      </c>
      <c r="BJ281" s="441">
        <f>+'PE-3'!CH335*100</f>
        <v>0</v>
      </c>
      <c r="BK281" s="441">
        <f>+'PE-3'!CI335*100</f>
        <v>0</v>
      </c>
    </row>
    <row r="282" spans="1:63">
      <c r="A282" s="423" t="str">
        <f>'R-sgp'!A282</f>
        <v/>
      </c>
      <c r="B282" s="423" t="str">
        <f>+'R-sgp'!B282</f>
        <v/>
      </c>
      <c r="C282" s="431" t="str">
        <f>+'R-sgp'!C282</f>
        <v/>
      </c>
      <c r="D282" s="441">
        <f>+'PE-3'!AB336*100</f>
        <v>0</v>
      </c>
      <c r="E282" s="441">
        <f>+'PE-3'!AC336*100</f>
        <v>0</v>
      </c>
      <c r="F282" s="441">
        <f>+'PE-3'!AD336*100</f>
        <v>0</v>
      </c>
      <c r="G282" s="441">
        <f>+'PE-3'!AE336*100</f>
        <v>0</v>
      </c>
      <c r="H282" s="441">
        <f>+'PE-3'!AF336*100</f>
        <v>0</v>
      </c>
      <c r="I282" s="441">
        <f>+'PE-3'!AG336*100</f>
        <v>0</v>
      </c>
      <c r="J282" s="441">
        <f>+'PE-3'!AH336*100</f>
        <v>0</v>
      </c>
      <c r="K282" s="441">
        <f>+'PE-3'!AI336*100</f>
        <v>0</v>
      </c>
      <c r="L282" s="441">
        <f>+'PE-3'!AJ336*100</f>
        <v>0</v>
      </c>
      <c r="M282" s="441">
        <f>+'PE-3'!AK336*100</f>
        <v>0</v>
      </c>
      <c r="N282" s="441">
        <f>+'PE-3'!AL336*100</f>
        <v>0</v>
      </c>
      <c r="O282" s="441">
        <f>+'PE-3'!AM336*100</f>
        <v>0</v>
      </c>
      <c r="P282" s="441">
        <f>+'PE-3'!AN336*100</f>
        <v>0</v>
      </c>
      <c r="Q282" s="441">
        <f>+'PE-3'!AO336*100</f>
        <v>0</v>
      </c>
      <c r="R282" s="441">
        <f>+'PE-3'!AP336*100</f>
        <v>0</v>
      </c>
      <c r="S282" s="441">
        <f>+'PE-3'!AQ336*100</f>
        <v>0</v>
      </c>
      <c r="T282" s="441">
        <f>+'PE-3'!AR336*100</f>
        <v>0</v>
      </c>
      <c r="U282" s="441">
        <f>+'PE-3'!AS336*100</f>
        <v>0</v>
      </c>
      <c r="V282" s="441">
        <f>+'PE-3'!AT336*100</f>
        <v>0</v>
      </c>
      <c r="W282" s="441">
        <f>+'PE-3'!AU336*100</f>
        <v>0</v>
      </c>
      <c r="X282" s="441">
        <f>+'PE-3'!AV336*100</f>
        <v>0</v>
      </c>
      <c r="Y282" s="441">
        <f>+'PE-3'!AW336*100</f>
        <v>0</v>
      </c>
      <c r="Z282" s="441">
        <f>+'PE-3'!AX336*100</f>
        <v>0</v>
      </c>
      <c r="AA282" s="441">
        <f>+'PE-3'!AY336*100</f>
        <v>0</v>
      </c>
      <c r="AB282" s="441">
        <f>+'PE-3'!AZ336*100</f>
        <v>0</v>
      </c>
      <c r="AC282" s="441">
        <f>+'PE-3'!BA336*100</f>
        <v>0</v>
      </c>
      <c r="AD282" s="441">
        <f>+'PE-3'!BB336*100</f>
        <v>0</v>
      </c>
      <c r="AE282" s="441">
        <f>+'PE-3'!BC336*100</f>
        <v>0</v>
      </c>
      <c r="AF282" s="441">
        <f>+'PE-3'!BD336*100</f>
        <v>0</v>
      </c>
      <c r="AG282" s="441">
        <f>+'PE-3'!BE336*100</f>
        <v>0</v>
      </c>
      <c r="AH282" s="441">
        <f>+'PE-3'!BF336*100</f>
        <v>0</v>
      </c>
      <c r="AI282" s="441">
        <f>+'PE-3'!BG336*100</f>
        <v>0</v>
      </c>
      <c r="AJ282" s="441">
        <f>+'PE-3'!BH336*100</f>
        <v>0</v>
      </c>
      <c r="AK282" s="441">
        <f>+'PE-3'!BI336*100</f>
        <v>0</v>
      </c>
      <c r="AL282" s="441">
        <f>+'PE-3'!BJ336*100</f>
        <v>0</v>
      </c>
      <c r="AM282" s="441">
        <f>+'PE-3'!BK336*100</f>
        <v>0</v>
      </c>
      <c r="AN282" s="441">
        <f>+'PE-3'!BL336*100</f>
        <v>0</v>
      </c>
      <c r="AO282" s="441">
        <f>+'PE-3'!BM336*100</f>
        <v>0</v>
      </c>
      <c r="AP282" s="441">
        <f>+'PE-3'!BN336*100</f>
        <v>0</v>
      </c>
      <c r="AQ282" s="441">
        <f>+'PE-3'!BO336*100</f>
        <v>0</v>
      </c>
      <c r="AR282" s="441">
        <f>+'PE-3'!BP336*100</f>
        <v>0</v>
      </c>
      <c r="AS282" s="441">
        <f>+'PE-3'!BQ336*100</f>
        <v>0</v>
      </c>
      <c r="AT282" s="441">
        <f>+'PE-3'!BR336*100</f>
        <v>0</v>
      </c>
      <c r="AU282" s="441">
        <f>+'PE-3'!BS336*100</f>
        <v>0</v>
      </c>
      <c r="AV282" s="441">
        <f>+'PE-3'!BT336*100</f>
        <v>0</v>
      </c>
      <c r="AW282" s="441">
        <f>+'PE-3'!BU336*100</f>
        <v>0</v>
      </c>
      <c r="AX282" s="441">
        <f>+'PE-3'!BV336*100</f>
        <v>0</v>
      </c>
      <c r="AY282" s="441">
        <f>+'PE-3'!BW336*100</f>
        <v>0</v>
      </c>
      <c r="AZ282" s="441">
        <f>+'PE-3'!BX336*100</f>
        <v>0</v>
      </c>
      <c r="BA282" s="441">
        <f>+'PE-3'!BY336*100</f>
        <v>0</v>
      </c>
      <c r="BB282" s="441">
        <f>+'PE-3'!BZ336*100</f>
        <v>0</v>
      </c>
      <c r="BC282" s="441">
        <f>+'PE-3'!CA336*100</f>
        <v>0</v>
      </c>
      <c r="BD282" s="441">
        <f>+'PE-3'!CB336*100</f>
        <v>0</v>
      </c>
      <c r="BE282" s="441">
        <f>+'PE-3'!CC336*100</f>
        <v>0</v>
      </c>
      <c r="BF282" s="441">
        <f>+'PE-3'!CD336*100</f>
        <v>0</v>
      </c>
      <c r="BG282" s="441">
        <f>+'PE-3'!CE336*100</f>
        <v>0</v>
      </c>
      <c r="BH282" s="441">
        <f>+'PE-3'!CF336*100</f>
        <v>0</v>
      </c>
      <c r="BI282" s="441">
        <f>+'PE-3'!CG336*100</f>
        <v>0</v>
      </c>
      <c r="BJ282" s="441">
        <f>+'PE-3'!CH336*100</f>
        <v>0</v>
      </c>
      <c r="BK282" s="441">
        <f>+'PE-3'!CI336*100</f>
        <v>0</v>
      </c>
    </row>
    <row r="283" spans="1:63">
      <c r="A283" s="423" t="str">
        <f>'R-sgp'!A283</f>
        <v/>
      </c>
      <c r="B283" s="423" t="str">
        <f>+'R-sgp'!B283</f>
        <v/>
      </c>
      <c r="C283" s="431" t="str">
        <f>+'R-sgp'!C283</f>
        <v/>
      </c>
      <c r="D283" s="441">
        <f>+'PE-3'!AB337*100</f>
        <v>0</v>
      </c>
      <c r="E283" s="441">
        <f>+'PE-3'!AC337*100</f>
        <v>0</v>
      </c>
      <c r="F283" s="441">
        <f>+'PE-3'!AD337*100</f>
        <v>0</v>
      </c>
      <c r="G283" s="441">
        <f>+'PE-3'!AE337*100</f>
        <v>0</v>
      </c>
      <c r="H283" s="441">
        <f>+'PE-3'!AF337*100</f>
        <v>0</v>
      </c>
      <c r="I283" s="441">
        <f>+'PE-3'!AG337*100</f>
        <v>0</v>
      </c>
      <c r="J283" s="441">
        <f>+'PE-3'!AH337*100</f>
        <v>0</v>
      </c>
      <c r="K283" s="441">
        <f>+'PE-3'!AI337*100</f>
        <v>0</v>
      </c>
      <c r="L283" s="441">
        <f>+'PE-3'!AJ337*100</f>
        <v>0</v>
      </c>
      <c r="M283" s="441">
        <f>+'PE-3'!AK337*100</f>
        <v>0</v>
      </c>
      <c r="N283" s="441">
        <f>+'PE-3'!AL337*100</f>
        <v>0</v>
      </c>
      <c r="O283" s="441">
        <f>+'PE-3'!AM337*100</f>
        <v>0</v>
      </c>
      <c r="P283" s="441">
        <f>+'PE-3'!AN337*100</f>
        <v>0</v>
      </c>
      <c r="Q283" s="441">
        <f>+'PE-3'!AO337*100</f>
        <v>0</v>
      </c>
      <c r="R283" s="441">
        <f>+'PE-3'!AP337*100</f>
        <v>0</v>
      </c>
      <c r="S283" s="441">
        <f>+'PE-3'!AQ337*100</f>
        <v>0</v>
      </c>
      <c r="T283" s="441">
        <f>+'PE-3'!AR337*100</f>
        <v>0</v>
      </c>
      <c r="U283" s="441">
        <f>+'PE-3'!AS337*100</f>
        <v>0</v>
      </c>
      <c r="V283" s="441">
        <f>+'PE-3'!AT337*100</f>
        <v>0</v>
      </c>
      <c r="W283" s="441">
        <f>+'PE-3'!AU337*100</f>
        <v>0</v>
      </c>
      <c r="X283" s="441">
        <f>+'PE-3'!AV337*100</f>
        <v>0</v>
      </c>
      <c r="Y283" s="441">
        <f>+'PE-3'!AW337*100</f>
        <v>0</v>
      </c>
      <c r="Z283" s="441">
        <f>+'PE-3'!AX337*100</f>
        <v>0</v>
      </c>
      <c r="AA283" s="441">
        <f>+'PE-3'!AY337*100</f>
        <v>0</v>
      </c>
      <c r="AB283" s="441">
        <f>+'PE-3'!AZ337*100</f>
        <v>0</v>
      </c>
      <c r="AC283" s="441">
        <f>+'PE-3'!BA337*100</f>
        <v>0</v>
      </c>
      <c r="AD283" s="441">
        <f>+'PE-3'!BB337*100</f>
        <v>0</v>
      </c>
      <c r="AE283" s="441">
        <f>+'PE-3'!BC337*100</f>
        <v>0</v>
      </c>
      <c r="AF283" s="441">
        <f>+'PE-3'!BD337*100</f>
        <v>0</v>
      </c>
      <c r="AG283" s="441">
        <f>+'PE-3'!BE337*100</f>
        <v>0</v>
      </c>
      <c r="AH283" s="441">
        <f>+'PE-3'!BF337*100</f>
        <v>0</v>
      </c>
      <c r="AI283" s="441">
        <f>+'PE-3'!BG337*100</f>
        <v>0</v>
      </c>
      <c r="AJ283" s="441">
        <f>+'PE-3'!BH337*100</f>
        <v>0</v>
      </c>
      <c r="AK283" s="441">
        <f>+'PE-3'!BI337*100</f>
        <v>0</v>
      </c>
      <c r="AL283" s="441">
        <f>+'PE-3'!BJ337*100</f>
        <v>0</v>
      </c>
      <c r="AM283" s="441">
        <f>+'PE-3'!BK337*100</f>
        <v>0</v>
      </c>
      <c r="AN283" s="441">
        <f>+'PE-3'!BL337*100</f>
        <v>0</v>
      </c>
      <c r="AO283" s="441">
        <f>+'PE-3'!BM337*100</f>
        <v>0</v>
      </c>
      <c r="AP283" s="441">
        <f>+'PE-3'!BN337*100</f>
        <v>0</v>
      </c>
      <c r="AQ283" s="441">
        <f>+'PE-3'!BO337*100</f>
        <v>0</v>
      </c>
      <c r="AR283" s="441">
        <f>+'PE-3'!BP337*100</f>
        <v>0</v>
      </c>
      <c r="AS283" s="441">
        <f>+'PE-3'!BQ337*100</f>
        <v>0</v>
      </c>
      <c r="AT283" s="441">
        <f>+'PE-3'!BR337*100</f>
        <v>0</v>
      </c>
      <c r="AU283" s="441">
        <f>+'PE-3'!BS337*100</f>
        <v>0</v>
      </c>
      <c r="AV283" s="441">
        <f>+'PE-3'!BT337*100</f>
        <v>0</v>
      </c>
      <c r="AW283" s="441">
        <f>+'PE-3'!BU337*100</f>
        <v>0</v>
      </c>
      <c r="AX283" s="441">
        <f>+'PE-3'!BV337*100</f>
        <v>0</v>
      </c>
      <c r="AY283" s="441">
        <f>+'PE-3'!BW337*100</f>
        <v>0</v>
      </c>
      <c r="AZ283" s="441">
        <f>+'PE-3'!BX337*100</f>
        <v>0</v>
      </c>
      <c r="BA283" s="441">
        <f>+'PE-3'!BY337*100</f>
        <v>0</v>
      </c>
      <c r="BB283" s="441">
        <f>+'PE-3'!BZ337*100</f>
        <v>0</v>
      </c>
      <c r="BC283" s="441">
        <f>+'PE-3'!CA337*100</f>
        <v>0</v>
      </c>
      <c r="BD283" s="441">
        <f>+'PE-3'!CB337*100</f>
        <v>0</v>
      </c>
      <c r="BE283" s="441">
        <f>+'PE-3'!CC337*100</f>
        <v>0</v>
      </c>
      <c r="BF283" s="441">
        <f>+'PE-3'!CD337*100</f>
        <v>0</v>
      </c>
      <c r="BG283" s="441">
        <f>+'PE-3'!CE337*100</f>
        <v>0</v>
      </c>
      <c r="BH283" s="441">
        <f>+'PE-3'!CF337*100</f>
        <v>0</v>
      </c>
      <c r="BI283" s="441">
        <f>+'PE-3'!CG337*100</f>
        <v>0</v>
      </c>
      <c r="BJ283" s="441">
        <f>+'PE-3'!CH337*100</f>
        <v>0</v>
      </c>
      <c r="BK283" s="441">
        <f>+'PE-3'!CI337*100</f>
        <v>0</v>
      </c>
    </row>
    <row r="284" spans="1:63">
      <c r="A284" s="423" t="str">
        <f>'R-sgp'!A284</f>
        <v/>
      </c>
      <c r="B284" s="423" t="str">
        <f>+'R-sgp'!B284</f>
        <v/>
      </c>
      <c r="C284" s="431" t="str">
        <f>+'R-sgp'!C284</f>
        <v/>
      </c>
      <c r="D284" s="441">
        <f>+'PE-3'!AB338*100</f>
        <v>0</v>
      </c>
      <c r="E284" s="441">
        <f>+'PE-3'!AC338*100</f>
        <v>0</v>
      </c>
      <c r="F284" s="441">
        <f>+'PE-3'!AD338*100</f>
        <v>0</v>
      </c>
      <c r="G284" s="441">
        <f>+'PE-3'!AE338*100</f>
        <v>0</v>
      </c>
      <c r="H284" s="441">
        <f>+'PE-3'!AF338*100</f>
        <v>0</v>
      </c>
      <c r="I284" s="441">
        <f>+'PE-3'!AG338*100</f>
        <v>0</v>
      </c>
      <c r="J284" s="441">
        <f>+'PE-3'!AH338*100</f>
        <v>0</v>
      </c>
      <c r="K284" s="441">
        <f>+'PE-3'!AI338*100</f>
        <v>0</v>
      </c>
      <c r="L284" s="441">
        <f>+'PE-3'!AJ338*100</f>
        <v>0</v>
      </c>
      <c r="M284" s="441">
        <f>+'PE-3'!AK338*100</f>
        <v>0</v>
      </c>
      <c r="N284" s="441">
        <f>+'PE-3'!AL338*100</f>
        <v>0</v>
      </c>
      <c r="O284" s="441">
        <f>+'PE-3'!AM338*100</f>
        <v>0</v>
      </c>
      <c r="P284" s="441">
        <f>+'PE-3'!AN338*100</f>
        <v>0</v>
      </c>
      <c r="Q284" s="441">
        <f>+'PE-3'!AO338*100</f>
        <v>0</v>
      </c>
      <c r="R284" s="441">
        <f>+'PE-3'!AP338*100</f>
        <v>0</v>
      </c>
      <c r="S284" s="441">
        <f>+'PE-3'!AQ338*100</f>
        <v>0</v>
      </c>
      <c r="T284" s="441">
        <f>+'PE-3'!AR338*100</f>
        <v>0</v>
      </c>
      <c r="U284" s="441">
        <f>+'PE-3'!AS338*100</f>
        <v>0</v>
      </c>
      <c r="V284" s="441">
        <f>+'PE-3'!AT338*100</f>
        <v>0</v>
      </c>
      <c r="W284" s="441">
        <f>+'PE-3'!AU338*100</f>
        <v>0</v>
      </c>
      <c r="X284" s="441">
        <f>+'PE-3'!AV338*100</f>
        <v>0</v>
      </c>
      <c r="Y284" s="441">
        <f>+'PE-3'!AW338*100</f>
        <v>0</v>
      </c>
      <c r="Z284" s="441">
        <f>+'PE-3'!AX338*100</f>
        <v>0</v>
      </c>
      <c r="AA284" s="441">
        <f>+'PE-3'!AY338*100</f>
        <v>0</v>
      </c>
      <c r="AB284" s="441">
        <f>+'PE-3'!AZ338*100</f>
        <v>0</v>
      </c>
      <c r="AC284" s="441">
        <f>+'PE-3'!BA338*100</f>
        <v>0</v>
      </c>
      <c r="AD284" s="441">
        <f>+'PE-3'!BB338*100</f>
        <v>0</v>
      </c>
      <c r="AE284" s="441">
        <f>+'PE-3'!BC338*100</f>
        <v>0</v>
      </c>
      <c r="AF284" s="441">
        <f>+'PE-3'!BD338*100</f>
        <v>0</v>
      </c>
      <c r="AG284" s="441">
        <f>+'PE-3'!BE338*100</f>
        <v>0</v>
      </c>
      <c r="AH284" s="441">
        <f>+'PE-3'!BF338*100</f>
        <v>0</v>
      </c>
      <c r="AI284" s="441">
        <f>+'PE-3'!BG338*100</f>
        <v>0</v>
      </c>
      <c r="AJ284" s="441">
        <f>+'PE-3'!BH338*100</f>
        <v>0</v>
      </c>
      <c r="AK284" s="441">
        <f>+'PE-3'!BI338*100</f>
        <v>0</v>
      </c>
      <c r="AL284" s="441">
        <f>+'PE-3'!BJ338*100</f>
        <v>0</v>
      </c>
      <c r="AM284" s="441">
        <f>+'PE-3'!BK338*100</f>
        <v>0</v>
      </c>
      <c r="AN284" s="441">
        <f>+'PE-3'!BL338*100</f>
        <v>0</v>
      </c>
      <c r="AO284" s="441">
        <f>+'PE-3'!BM338*100</f>
        <v>0</v>
      </c>
      <c r="AP284" s="441">
        <f>+'PE-3'!BN338*100</f>
        <v>0</v>
      </c>
      <c r="AQ284" s="441">
        <f>+'PE-3'!BO338*100</f>
        <v>0</v>
      </c>
      <c r="AR284" s="441">
        <f>+'PE-3'!BP338*100</f>
        <v>0</v>
      </c>
      <c r="AS284" s="441">
        <f>+'PE-3'!BQ338*100</f>
        <v>0</v>
      </c>
      <c r="AT284" s="441">
        <f>+'PE-3'!BR338*100</f>
        <v>0</v>
      </c>
      <c r="AU284" s="441">
        <f>+'PE-3'!BS338*100</f>
        <v>0</v>
      </c>
      <c r="AV284" s="441">
        <f>+'PE-3'!BT338*100</f>
        <v>0</v>
      </c>
      <c r="AW284" s="441">
        <f>+'PE-3'!BU338*100</f>
        <v>0</v>
      </c>
      <c r="AX284" s="441">
        <f>+'PE-3'!BV338*100</f>
        <v>0</v>
      </c>
      <c r="AY284" s="441">
        <f>+'PE-3'!BW338*100</f>
        <v>0</v>
      </c>
      <c r="AZ284" s="441">
        <f>+'PE-3'!BX338*100</f>
        <v>0</v>
      </c>
      <c r="BA284" s="441">
        <f>+'PE-3'!BY338*100</f>
        <v>0</v>
      </c>
      <c r="BB284" s="441">
        <f>+'PE-3'!BZ338*100</f>
        <v>0</v>
      </c>
      <c r="BC284" s="441">
        <f>+'PE-3'!CA338*100</f>
        <v>0</v>
      </c>
      <c r="BD284" s="441">
        <f>+'PE-3'!CB338*100</f>
        <v>0</v>
      </c>
      <c r="BE284" s="441">
        <f>+'PE-3'!CC338*100</f>
        <v>0</v>
      </c>
      <c r="BF284" s="441">
        <f>+'PE-3'!CD338*100</f>
        <v>0</v>
      </c>
      <c r="BG284" s="441">
        <f>+'PE-3'!CE338*100</f>
        <v>0</v>
      </c>
      <c r="BH284" s="441">
        <f>+'PE-3'!CF338*100</f>
        <v>0</v>
      </c>
      <c r="BI284" s="441">
        <f>+'PE-3'!CG338*100</f>
        <v>0</v>
      </c>
      <c r="BJ284" s="441">
        <f>+'PE-3'!CH338*100</f>
        <v>0</v>
      </c>
      <c r="BK284" s="441">
        <f>+'PE-3'!CI338*100</f>
        <v>0</v>
      </c>
    </row>
    <row r="285" spans="1:63">
      <c r="A285" s="423" t="str">
        <f>'R-sgp'!A285</f>
        <v/>
      </c>
      <c r="B285" s="423" t="str">
        <f>+'R-sgp'!B285</f>
        <v/>
      </c>
      <c r="C285" s="431" t="str">
        <f>+'R-sgp'!C285</f>
        <v/>
      </c>
      <c r="D285" s="441">
        <f>+'PE-3'!AB339*100</f>
        <v>0</v>
      </c>
      <c r="E285" s="441">
        <f>+'PE-3'!AC339*100</f>
        <v>0</v>
      </c>
      <c r="F285" s="441">
        <f>+'PE-3'!AD339*100</f>
        <v>0</v>
      </c>
      <c r="G285" s="441">
        <f>+'PE-3'!AE339*100</f>
        <v>0</v>
      </c>
      <c r="H285" s="441">
        <f>+'PE-3'!AF339*100</f>
        <v>0</v>
      </c>
      <c r="I285" s="441">
        <f>+'PE-3'!AG339*100</f>
        <v>0</v>
      </c>
      <c r="J285" s="441">
        <f>+'PE-3'!AH339*100</f>
        <v>0</v>
      </c>
      <c r="K285" s="441">
        <f>+'PE-3'!AI339*100</f>
        <v>0</v>
      </c>
      <c r="L285" s="441">
        <f>+'PE-3'!AJ339*100</f>
        <v>0</v>
      </c>
      <c r="M285" s="441">
        <f>+'PE-3'!AK339*100</f>
        <v>0</v>
      </c>
      <c r="N285" s="441">
        <f>+'PE-3'!AL339*100</f>
        <v>0</v>
      </c>
      <c r="O285" s="441">
        <f>+'PE-3'!AM339*100</f>
        <v>0</v>
      </c>
      <c r="P285" s="441">
        <f>+'PE-3'!AN339*100</f>
        <v>0</v>
      </c>
      <c r="Q285" s="441">
        <f>+'PE-3'!AO339*100</f>
        <v>0</v>
      </c>
      <c r="R285" s="441">
        <f>+'PE-3'!AP339*100</f>
        <v>0</v>
      </c>
      <c r="S285" s="441">
        <f>+'PE-3'!AQ339*100</f>
        <v>0</v>
      </c>
      <c r="T285" s="441">
        <f>+'PE-3'!AR339*100</f>
        <v>0</v>
      </c>
      <c r="U285" s="441">
        <f>+'PE-3'!AS339*100</f>
        <v>0</v>
      </c>
      <c r="V285" s="441">
        <f>+'PE-3'!AT339*100</f>
        <v>0</v>
      </c>
      <c r="W285" s="441">
        <f>+'PE-3'!AU339*100</f>
        <v>0</v>
      </c>
      <c r="X285" s="441">
        <f>+'PE-3'!AV339*100</f>
        <v>0</v>
      </c>
      <c r="Y285" s="441">
        <f>+'PE-3'!AW339*100</f>
        <v>0</v>
      </c>
      <c r="Z285" s="441">
        <f>+'PE-3'!AX339*100</f>
        <v>0</v>
      </c>
      <c r="AA285" s="441">
        <f>+'PE-3'!AY339*100</f>
        <v>0</v>
      </c>
      <c r="AB285" s="441">
        <f>+'PE-3'!AZ339*100</f>
        <v>0</v>
      </c>
      <c r="AC285" s="441">
        <f>+'PE-3'!BA339*100</f>
        <v>0</v>
      </c>
      <c r="AD285" s="441">
        <f>+'PE-3'!BB339*100</f>
        <v>0</v>
      </c>
      <c r="AE285" s="441">
        <f>+'PE-3'!BC339*100</f>
        <v>0</v>
      </c>
      <c r="AF285" s="441">
        <f>+'PE-3'!BD339*100</f>
        <v>0</v>
      </c>
      <c r="AG285" s="441">
        <f>+'PE-3'!BE339*100</f>
        <v>0</v>
      </c>
      <c r="AH285" s="441">
        <f>+'PE-3'!BF339*100</f>
        <v>0</v>
      </c>
      <c r="AI285" s="441">
        <f>+'PE-3'!BG339*100</f>
        <v>0</v>
      </c>
      <c r="AJ285" s="441">
        <f>+'PE-3'!BH339*100</f>
        <v>0</v>
      </c>
      <c r="AK285" s="441">
        <f>+'PE-3'!BI339*100</f>
        <v>0</v>
      </c>
      <c r="AL285" s="441">
        <f>+'PE-3'!BJ339*100</f>
        <v>0</v>
      </c>
      <c r="AM285" s="441">
        <f>+'PE-3'!BK339*100</f>
        <v>0</v>
      </c>
      <c r="AN285" s="441">
        <f>+'PE-3'!BL339*100</f>
        <v>0</v>
      </c>
      <c r="AO285" s="441">
        <f>+'PE-3'!BM339*100</f>
        <v>0</v>
      </c>
      <c r="AP285" s="441">
        <f>+'PE-3'!BN339*100</f>
        <v>0</v>
      </c>
      <c r="AQ285" s="441">
        <f>+'PE-3'!BO339*100</f>
        <v>0</v>
      </c>
      <c r="AR285" s="441">
        <f>+'PE-3'!BP339*100</f>
        <v>0</v>
      </c>
      <c r="AS285" s="441">
        <f>+'PE-3'!BQ339*100</f>
        <v>0</v>
      </c>
      <c r="AT285" s="441">
        <f>+'PE-3'!BR339*100</f>
        <v>0</v>
      </c>
      <c r="AU285" s="441">
        <f>+'PE-3'!BS339*100</f>
        <v>0</v>
      </c>
      <c r="AV285" s="441">
        <f>+'PE-3'!BT339*100</f>
        <v>0</v>
      </c>
      <c r="AW285" s="441">
        <f>+'PE-3'!BU339*100</f>
        <v>0</v>
      </c>
      <c r="AX285" s="441">
        <f>+'PE-3'!BV339*100</f>
        <v>0</v>
      </c>
      <c r="AY285" s="441">
        <f>+'PE-3'!BW339*100</f>
        <v>0</v>
      </c>
      <c r="AZ285" s="441">
        <f>+'PE-3'!BX339*100</f>
        <v>0</v>
      </c>
      <c r="BA285" s="441">
        <f>+'PE-3'!BY339*100</f>
        <v>0</v>
      </c>
      <c r="BB285" s="441">
        <f>+'PE-3'!BZ339*100</f>
        <v>0</v>
      </c>
      <c r="BC285" s="441">
        <f>+'PE-3'!CA339*100</f>
        <v>0</v>
      </c>
      <c r="BD285" s="441">
        <f>+'PE-3'!CB339*100</f>
        <v>0</v>
      </c>
      <c r="BE285" s="441">
        <f>+'PE-3'!CC339*100</f>
        <v>0</v>
      </c>
      <c r="BF285" s="441">
        <f>+'PE-3'!CD339*100</f>
        <v>0</v>
      </c>
      <c r="BG285" s="441">
        <f>+'PE-3'!CE339*100</f>
        <v>0</v>
      </c>
      <c r="BH285" s="441">
        <f>+'PE-3'!CF339*100</f>
        <v>0</v>
      </c>
      <c r="BI285" s="441">
        <f>+'PE-3'!CG339*100</f>
        <v>0</v>
      </c>
      <c r="BJ285" s="441">
        <f>+'PE-3'!CH339*100</f>
        <v>0</v>
      </c>
      <c r="BK285" s="441">
        <f>+'PE-3'!CI339*100</f>
        <v>0</v>
      </c>
    </row>
    <row r="286" spans="1:63">
      <c r="A286" s="423" t="str">
        <f>'R-sgp'!A286</f>
        <v/>
      </c>
      <c r="B286" s="423" t="str">
        <f>+'R-sgp'!B286</f>
        <v/>
      </c>
      <c r="C286" s="431" t="str">
        <f>+'R-sgp'!C286</f>
        <v/>
      </c>
      <c r="D286" s="441">
        <f>+'PE-3'!AB340*100</f>
        <v>0</v>
      </c>
      <c r="E286" s="441">
        <f>+'PE-3'!AC340*100</f>
        <v>0</v>
      </c>
      <c r="F286" s="441">
        <f>+'PE-3'!AD340*100</f>
        <v>0</v>
      </c>
      <c r="G286" s="441">
        <f>+'PE-3'!AE340*100</f>
        <v>0</v>
      </c>
      <c r="H286" s="441">
        <f>+'PE-3'!AF340*100</f>
        <v>0</v>
      </c>
      <c r="I286" s="441">
        <f>+'PE-3'!AG340*100</f>
        <v>0</v>
      </c>
      <c r="J286" s="441">
        <f>+'PE-3'!AH340*100</f>
        <v>0</v>
      </c>
      <c r="K286" s="441">
        <f>+'PE-3'!AI340*100</f>
        <v>0</v>
      </c>
      <c r="L286" s="441">
        <f>+'PE-3'!AJ340*100</f>
        <v>0</v>
      </c>
      <c r="M286" s="441">
        <f>+'PE-3'!AK340*100</f>
        <v>0</v>
      </c>
      <c r="N286" s="441">
        <f>+'PE-3'!AL340*100</f>
        <v>0</v>
      </c>
      <c r="O286" s="441">
        <f>+'PE-3'!AM340*100</f>
        <v>0</v>
      </c>
      <c r="P286" s="441">
        <f>+'PE-3'!AN340*100</f>
        <v>0</v>
      </c>
      <c r="Q286" s="441">
        <f>+'PE-3'!AO340*100</f>
        <v>0</v>
      </c>
      <c r="R286" s="441">
        <f>+'PE-3'!AP340*100</f>
        <v>0</v>
      </c>
      <c r="S286" s="441">
        <f>+'PE-3'!AQ340*100</f>
        <v>0</v>
      </c>
      <c r="T286" s="441">
        <f>+'PE-3'!AR340*100</f>
        <v>0</v>
      </c>
      <c r="U286" s="441">
        <f>+'PE-3'!AS340*100</f>
        <v>0</v>
      </c>
      <c r="V286" s="441">
        <f>+'PE-3'!AT340*100</f>
        <v>0</v>
      </c>
      <c r="W286" s="441">
        <f>+'PE-3'!AU340*100</f>
        <v>0</v>
      </c>
      <c r="X286" s="441">
        <f>+'PE-3'!AV340*100</f>
        <v>0</v>
      </c>
      <c r="Y286" s="441">
        <f>+'PE-3'!AW340*100</f>
        <v>0</v>
      </c>
      <c r="Z286" s="441">
        <f>+'PE-3'!AX340*100</f>
        <v>0</v>
      </c>
      <c r="AA286" s="441">
        <f>+'PE-3'!AY340*100</f>
        <v>0</v>
      </c>
      <c r="AB286" s="441">
        <f>+'PE-3'!AZ340*100</f>
        <v>0</v>
      </c>
      <c r="AC286" s="441">
        <f>+'PE-3'!BA340*100</f>
        <v>0</v>
      </c>
      <c r="AD286" s="441">
        <f>+'PE-3'!BB340*100</f>
        <v>0</v>
      </c>
      <c r="AE286" s="441">
        <f>+'PE-3'!BC340*100</f>
        <v>0</v>
      </c>
      <c r="AF286" s="441">
        <f>+'PE-3'!BD340*100</f>
        <v>0</v>
      </c>
      <c r="AG286" s="441">
        <f>+'PE-3'!BE340*100</f>
        <v>0</v>
      </c>
      <c r="AH286" s="441">
        <f>+'PE-3'!BF340*100</f>
        <v>0</v>
      </c>
      <c r="AI286" s="441">
        <f>+'PE-3'!BG340*100</f>
        <v>0</v>
      </c>
      <c r="AJ286" s="441">
        <f>+'PE-3'!BH340*100</f>
        <v>0</v>
      </c>
      <c r="AK286" s="441">
        <f>+'PE-3'!BI340*100</f>
        <v>0</v>
      </c>
      <c r="AL286" s="441">
        <f>+'PE-3'!BJ340*100</f>
        <v>0</v>
      </c>
      <c r="AM286" s="441">
        <f>+'PE-3'!BK340*100</f>
        <v>0</v>
      </c>
      <c r="AN286" s="441">
        <f>+'PE-3'!BL340*100</f>
        <v>0</v>
      </c>
      <c r="AO286" s="441">
        <f>+'PE-3'!BM340*100</f>
        <v>0</v>
      </c>
      <c r="AP286" s="441">
        <f>+'PE-3'!BN340*100</f>
        <v>0</v>
      </c>
      <c r="AQ286" s="441">
        <f>+'PE-3'!BO340*100</f>
        <v>0</v>
      </c>
      <c r="AR286" s="441">
        <f>+'PE-3'!BP340*100</f>
        <v>0</v>
      </c>
      <c r="AS286" s="441">
        <f>+'PE-3'!BQ340*100</f>
        <v>0</v>
      </c>
      <c r="AT286" s="441">
        <f>+'PE-3'!BR340*100</f>
        <v>0</v>
      </c>
      <c r="AU286" s="441">
        <f>+'PE-3'!BS340*100</f>
        <v>0</v>
      </c>
      <c r="AV286" s="441">
        <f>+'PE-3'!BT340*100</f>
        <v>0</v>
      </c>
      <c r="AW286" s="441">
        <f>+'PE-3'!BU340*100</f>
        <v>0</v>
      </c>
      <c r="AX286" s="441">
        <f>+'PE-3'!BV340*100</f>
        <v>0</v>
      </c>
      <c r="AY286" s="441">
        <f>+'PE-3'!BW340*100</f>
        <v>0</v>
      </c>
      <c r="AZ286" s="441">
        <f>+'PE-3'!BX340*100</f>
        <v>0</v>
      </c>
      <c r="BA286" s="441">
        <f>+'PE-3'!BY340*100</f>
        <v>0</v>
      </c>
      <c r="BB286" s="441">
        <f>+'PE-3'!BZ340*100</f>
        <v>0</v>
      </c>
      <c r="BC286" s="441">
        <f>+'PE-3'!CA340*100</f>
        <v>0</v>
      </c>
      <c r="BD286" s="441">
        <f>+'PE-3'!CB340*100</f>
        <v>0</v>
      </c>
      <c r="BE286" s="441">
        <f>+'PE-3'!CC340*100</f>
        <v>0</v>
      </c>
      <c r="BF286" s="441">
        <f>+'PE-3'!CD340*100</f>
        <v>0</v>
      </c>
      <c r="BG286" s="441">
        <f>+'PE-3'!CE340*100</f>
        <v>0</v>
      </c>
      <c r="BH286" s="441">
        <f>+'PE-3'!CF340*100</f>
        <v>0</v>
      </c>
      <c r="BI286" s="441">
        <f>+'PE-3'!CG340*100</f>
        <v>0</v>
      </c>
      <c r="BJ286" s="441">
        <f>+'PE-3'!CH340*100</f>
        <v>0</v>
      </c>
      <c r="BK286" s="441">
        <f>+'PE-3'!CI340*100</f>
        <v>0</v>
      </c>
    </row>
    <row r="287" spans="1:63">
      <c r="A287" s="423" t="str">
        <f>'R-sgp'!A287</f>
        <v/>
      </c>
      <c r="B287" s="423" t="str">
        <f>+'R-sgp'!B287</f>
        <v/>
      </c>
      <c r="C287" s="431" t="str">
        <f>+'R-sgp'!C287</f>
        <v/>
      </c>
      <c r="D287" s="441">
        <f>+'PE-3'!AB341*100</f>
        <v>0</v>
      </c>
      <c r="E287" s="441">
        <f>+'PE-3'!AC341*100</f>
        <v>0</v>
      </c>
      <c r="F287" s="441">
        <f>+'PE-3'!AD341*100</f>
        <v>0</v>
      </c>
      <c r="G287" s="441">
        <f>+'PE-3'!AE341*100</f>
        <v>0</v>
      </c>
      <c r="H287" s="441">
        <f>+'PE-3'!AF341*100</f>
        <v>0</v>
      </c>
      <c r="I287" s="441">
        <f>+'PE-3'!AG341*100</f>
        <v>0</v>
      </c>
      <c r="J287" s="441">
        <f>+'PE-3'!AH341*100</f>
        <v>0</v>
      </c>
      <c r="K287" s="441">
        <f>+'PE-3'!AI341*100</f>
        <v>0</v>
      </c>
      <c r="L287" s="441">
        <f>+'PE-3'!AJ341*100</f>
        <v>0</v>
      </c>
      <c r="M287" s="441">
        <f>+'PE-3'!AK341*100</f>
        <v>0</v>
      </c>
      <c r="N287" s="441">
        <f>+'PE-3'!AL341*100</f>
        <v>0</v>
      </c>
      <c r="O287" s="441">
        <f>+'PE-3'!AM341*100</f>
        <v>0</v>
      </c>
      <c r="P287" s="441">
        <f>+'PE-3'!AN341*100</f>
        <v>0</v>
      </c>
      <c r="Q287" s="441">
        <f>+'PE-3'!AO341*100</f>
        <v>0</v>
      </c>
      <c r="R287" s="441">
        <f>+'PE-3'!AP341*100</f>
        <v>0</v>
      </c>
      <c r="S287" s="441">
        <f>+'PE-3'!AQ341*100</f>
        <v>0</v>
      </c>
      <c r="T287" s="441">
        <f>+'PE-3'!AR341*100</f>
        <v>0</v>
      </c>
      <c r="U287" s="441">
        <f>+'PE-3'!AS341*100</f>
        <v>0</v>
      </c>
      <c r="V287" s="441">
        <f>+'PE-3'!AT341*100</f>
        <v>0</v>
      </c>
      <c r="W287" s="441">
        <f>+'PE-3'!AU341*100</f>
        <v>0</v>
      </c>
      <c r="X287" s="441">
        <f>+'PE-3'!AV341*100</f>
        <v>0</v>
      </c>
      <c r="Y287" s="441">
        <f>+'PE-3'!AW341*100</f>
        <v>0</v>
      </c>
      <c r="Z287" s="441">
        <f>+'PE-3'!AX341*100</f>
        <v>0</v>
      </c>
      <c r="AA287" s="441">
        <f>+'PE-3'!AY341*100</f>
        <v>0</v>
      </c>
      <c r="AB287" s="441">
        <f>+'PE-3'!AZ341*100</f>
        <v>0</v>
      </c>
      <c r="AC287" s="441">
        <f>+'PE-3'!BA341*100</f>
        <v>0</v>
      </c>
      <c r="AD287" s="441">
        <f>+'PE-3'!BB341*100</f>
        <v>0</v>
      </c>
      <c r="AE287" s="441">
        <f>+'PE-3'!BC341*100</f>
        <v>0</v>
      </c>
      <c r="AF287" s="441">
        <f>+'PE-3'!BD341*100</f>
        <v>0</v>
      </c>
      <c r="AG287" s="441">
        <f>+'PE-3'!BE341*100</f>
        <v>0</v>
      </c>
      <c r="AH287" s="441">
        <f>+'PE-3'!BF341*100</f>
        <v>0</v>
      </c>
      <c r="AI287" s="441">
        <f>+'PE-3'!BG341*100</f>
        <v>0</v>
      </c>
      <c r="AJ287" s="441">
        <f>+'PE-3'!BH341*100</f>
        <v>0</v>
      </c>
      <c r="AK287" s="441">
        <f>+'PE-3'!BI341*100</f>
        <v>0</v>
      </c>
      <c r="AL287" s="441">
        <f>+'PE-3'!BJ341*100</f>
        <v>0</v>
      </c>
      <c r="AM287" s="441">
        <f>+'PE-3'!BK341*100</f>
        <v>0</v>
      </c>
      <c r="AN287" s="441">
        <f>+'PE-3'!BL341*100</f>
        <v>0</v>
      </c>
      <c r="AO287" s="441">
        <f>+'PE-3'!BM341*100</f>
        <v>0</v>
      </c>
      <c r="AP287" s="441">
        <f>+'PE-3'!BN341*100</f>
        <v>0</v>
      </c>
      <c r="AQ287" s="441">
        <f>+'PE-3'!BO341*100</f>
        <v>0</v>
      </c>
      <c r="AR287" s="441">
        <f>+'PE-3'!BP341*100</f>
        <v>0</v>
      </c>
      <c r="AS287" s="441">
        <f>+'PE-3'!BQ341*100</f>
        <v>0</v>
      </c>
      <c r="AT287" s="441">
        <f>+'PE-3'!BR341*100</f>
        <v>0</v>
      </c>
      <c r="AU287" s="441">
        <f>+'PE-3'!BS341*100</f>
        <v>0</v>
      </c>
      <c r="AV287" s="441">
        <f>+'PE-3'!BT341*100</f>
        <v>0</v>
      </c>
      <c r="AW287" s="441">
        <f>+'PE-3'!BU341*100</f>
        <v>0</v>
      </c>
      <c r="AX287" s="441">
        <f>+'PE-3'!BV341*100</f>
        <v>0</v>
      </c>
      <c r="AY287" s="441">
        <f>+'PE-3'!BW341*100</f>
        <v>0</v>
      </c>
      <c r="AZ287" s="441">
        <f>+'PE-3'!BX341*100</f>
        <v>0</v>
      </c>
      <c r="BA287" s="441">
        <f>+'PE-3'!BY341*100</f>
        <v>0</v>
      </c>
      <c r="BB287" s="441">
        <f>+'PE-3'!BZ341*100</f>
        <v>0</v>
      </c>
      <c r="BC287" s="441">
        <f>+'PE-3'!CA341*100</f>
        <v>0</v>
      </c>
      <c r="BD287" s="441">
        <f>+'PE-3'!CB341*100</f>
        <v>0</v>
      </c>
      <c r="BE287" s="441">
        <f>+'PE-3'!CC341*100</f>
        <v>0</v>
      </c>
      <c r="BF287" s="441">
        <f>+'PE-3'!CD341*100</f>
        <v>0</v>
      </c>
      <c r="BG287" s="441">
        <f>+'PE-3'!CE341*100</f>
        <v>0</v>
      </c>
      <c r="BH287" s="441">
        <f>+'PE-3'!CF341*100</f>
        <v>0</v>
      </c>
      <c r="BI287" s="441">
        <f>+'PE-3'!CG341*100</f>
        <v>0</v>
      </c>
      <c r="BJ287" s="441">
        <f>+'PE-3'!CH341*100</f>
        <v>0</v>
      </c>
      <c r="BK287" s="441">
        <f>+'PE-3'!CI341*100</f>
        <v>0</v>
      </c>
    </row>
    <row r="288" spans="1:63">
      <c r="A288" s="423" t="str">
        <f>'R-sgp'!A288</f>
        <v/>
      </c>
      <c r="B288" s="423" t="str">
        <f>+'R-sgp'!B288</f>
        <v/>
      </c>
      <c r="C288" s="431" t="str">
        <f>+'R-sgp'!C288</f>
        <v/>
      </c>
      <c r="D288" s="441">
        <f>+'PE-3'!AB342*100</f>
        <v>0</v>
      </c>
      <c r="E288" s="441">
        <f>+'PE-3'!AC342*100</f>
        <v>0</v>
      </c>
      <c r="F288" s="441">
        <f>+'PE-3'!AD342*100</f>
        <v>0</v>
      </c>
      <c r="G288" s="441">
        <f>+'PE-3'!AE342*100</f>
        <v>0</v>
      </c>
      <c r="H288" s="441">
        <f>+'PE-3'!AF342*100</f>
        <v>0</v>
      </c>
      <c r="I288" s="441">
        <f>+'PE-3'!AG342*100</f>
        <v>0</v>
      </c>
      <c r="J288" s="441">
        <f>+'PE-3'!AH342*100</f>
        <v>0</v>
      </c>
      <c r="K288" s="441">
        <f>+'PE-3'!AI342*100</f>
        <v>0</v>
      </c>
      <c r="L288" s="441">
        <f>+'PE-3'!AJ342*100</f>
        <v>0</v>
      </c>
      <c r="M288" s="441">
        <f>+'PE-3'!AK342*100</f>
        <v>0</v>
      </c>
      <c r="N288" s="441">
        <f>+'PE-3'!AL342*100</f>
        <v>0</v>
      </c>
      <c r="O288" s="441">
        <f>+'PE-3'!AM342*100</f>
        <v>0</v>
      </c>
      <c r="P288" s="441">
        <f>+'PE-3'!AN342*100</f>
        <v>0</v>
      </c>
      <c r="Q288" s="441">
        <f>+'PE-3'!AO342*100</f>
        <v>0</v>
      </c>
      <c r="R288" s="441">
        <f>+'PE-3'!AP342*100</f>
        <v>0</v>
      </c>
      <c r="S288" s="441">
        <f>+'PE-3'!AQ342*100</f>
        <v>0</v>
      </c>
      <c r="T288" s="441">
        <f>+'PE-3'!AR342*100</f>
        <v>0</v>
      </c>
      <c r="U288" s="441">
        <f>+'PE-3'!AS342*100</f>
        <v>0</v>
      </c>
      <c r="V288" s="441">
        <f>+'PE-3'!AT342*100</f>
        <v>0</v>
      </c>
      <c r="W288" s="441">
        <f>+'PE-3'!AU342*100</f>
        <v>0</v>
      </c>
      <c r="X288" s="441">
        <f>+'PE-3'!AV342*100</f>
        <v>0</v>
      </c>
      <c r="Y288" s="441">
        <f>+'PE-3'!AW342*100</f>
        <v>0</v>
      </c>
      <c r="Z288" s="441">
        <f>+'PE-3'!AX342*100</f>
        <v>0</v>
      </c>
      <c r="AA288" s="441">
        <f>+'PE-3'!AY342*100</f>
        <v>0</v>
      </c>
      <c r="AB288" s="441">
        <f>+'PE-3'!AZ342*100</f>
        <v>0</v>
      </c>
      <c r="AC288" s="441">
        <f>+'PE-3'!BA342*100</f>
        <v>0</v>
      </c>
      <c r="AD288" s="441">
        <f>+'PE-3'!BB342*100</f>
        <v>0</v>
      </c>
      <c r="AE288" s="441">
        <f>+'PE-3'!BC342*100</f>
        <v>0</v>
      </c>
      <c r="AF288" s="441">
        <f>+'PE-3'!BD342*100</f>
        <v>0</v>
      </c>
      <c r="AG288" s="441">
        <f>+'PE-3'!BE342*100</f>
        <v>0</v>
      </c>
      <c r="AH288" s="441">
        <f>+'PE-3'!BF342*100</f>
        <v>0</v>
      </c>
      <c r="AI288" s="441">
        <f>+'PE-3'!BG342*100</f>
        <v>0</v>
      </c>
      <c r="AJ288" s="441">
        <f>+'PE-3'!BH342*100</f>
        <v>0</v>
      </c>
      <c r="AK288" s="441">
        <f>+'PE-3'!BI342*100</f>
        <v>0</v>
      </c>
      <c r="AL288" s="441">
        <f>+'PE-3'!BJ342*100</f>
        <v>0</v>
      </c>
      <c r="AM288" s="441">
        <f>+'PE-3'!BK342*100</f>
        <v>0</v>
      </c>
      <c r="AN288" s="441">
        <f>+'PE-3'!BL342*100</f>
        <v>0</v>
      </c>
      <c r="AO288" s="441">
        <f>+'PE-3'!BM342*100</f>
        <v>0</v>
      </c>
      <c r="AP288" s="441">
        <f>+'PE-3'!BN342*100</f>
        <v>0</v>
      </c>
      <c r="AQ288" s="441">
        <f>+'PE-3'!BO342*100</f>
        <v>0</v>
      </c>
      <c r="AR288" s="441">
        <f>+'PE-3'!BP342*100</f>
        <v>0</v>
      </c>
      <c r="AS288" s="441">
        <f>+'PE-3'!BQ342*100</f>
        <v>0</v>
      </c>
      <c r="AT288" s="441">
        <f>+'PE-3'!BR342*100</f>
        <v>0</v>
      </c>
      <c r="AU288" s="441">
        <f>+'PE-3'!BS342*100</f>
        <v>0</v>
      </c>
      <c r="AV288" s="441">
        <f>+'PE-3'!BT342*100</f>
        <v>0</v>
      </c>
      <c r="AW288" s="441">
        <f>+'PE-3'!BU342*100</f>
        <v>0</v>
      </c>
      <c r="AX288" s="441">
        <f>+'PE-3'!BV342*100</f>
        <v>0</v>
      </c>
      <c r="AY288" s="441">
        <f>+'PE-3'!BW342*100</f>
        <v>0</v>
      </c>
      <c r="AZ288" s="441">
        <f>+'PE-3'!BX342*100</f>
        <v>0</v>
      </c>
      <c r="BA288" s="441">
        <f>+'PE-3'!BY342*100</f>
        <v>0</v>
      </c>
      <c r="BB288" s="441">
        <f>+'PE-3'!BZ342*100</f>
        <v>0</v>
      </c>
      <c r="BC288" s="441">
        <f>+'PE-3'!CA342*100</f>
        <v>0</v>
      </c>
      <c r="BD288" s="441">
        <f>+'PE-3'!CB342*100</f>
        <v>0</v>
      </c>
      <c r="BE288" s="441">
        <f>+'PE-3'!CC342*100</f>
        <v>0</v>
      </c>
      <c r="BF288" s="441">
        <f>+'PE-3'!CD342*100</f>
        <v>0</v>
      </c>
      <c r="BG288" s="441">
        <f>+'PE-3'!CE342*100</f>
        <v>0</v>
      </c>
      <c r="BH288" s="441">
        <f>+'PE-3'!CF342*100</f>
        <v>0</v>
      </c>
      <c r="BI288" s="441">
        <f>+'PE-3'!CG342*100</f>
        <v>0</v>
      </c>
      <c r="BJ288" s="441">
        <f>+'PE-3'!CH342*100</f>
        <v>0</v>
      </c>
      <c r="BK288" s="441">
        <f>+'PE-3'!CI342*100</f>
        <v>0</v>
      </c>
    </row>
    <row r="289" spans="1:63">
      <c r="A289" s="423" t="str">
        <f>'R-sgp'!A289</f>
        <v/>
      </c>
      <c r="B289" s="423" t="str">
        <f>+'R-sgp'!B289</f>
        <v/>
      </c>
      <c r="C289" s="431" t="str">
        <f>+'R-sgp'!C289</f>
        <v/>
      </c>
      <c r="D289" s="441">
        <f>+'PE-3'!AB343*100</f>
        <v>0</v>
      </c>
      <c r="E289" s="441">
        <f>+'PE-3'!AC343*100</f>
        <v>0</v>
      </c>
      <c r="F289" s="441">
        <f>+'PE-3'!AD343*100</f>
        <v>0</v>
      </c>
      <c r="G289" s="441">
        <f>+'PE-3'!AE343*100</f>
        <v>0</v>
      </c>
      <c r="H289" s="441">
        <f>+'PE-3'!AF343*100</f>
        <v>0</v>
      </c>
      <c r="I289" s="441">
        <f>+'PE-3'!AG343*100</f>
        <v>0</v>
      </c>
      <c r="J289" s="441">
        <f>+'PE-3'!AH343*100</f>
        <v>0</v>
      </c>
      <c r="K289" s="441">
        <f>+'PE-3'!AI343*100</f>
        <v>0</v>
      </c>
      <c r="L289" s="441">
        <f>+'PE-3'!AJ343*100</f>
        <v>0</v>
      </c>
      <c r="M289" s="441">
        <f>+'PE-3'!AK343*100</f>
        <v>0</v>
      </c>
      <c r="N289" s="441">
        <f>+'PE-3'!AL343*100</f>
        <v>0</v>
      </c>
      <c r="O289" s="441">
        <f>+'PE-3'!AM343*100</f>
        <v>0</v>
      </c>
      <c r="P289" s="441">
        <f>+'PE-3'!AN343*100</f>
        <v>0</v>
      </c>
      <c r="Q289" s="441">
        <f>+'PE-3'!AO343*100</f>
        <v>0</v>
      </c>
      <c r="R289" s="441">
        <f>+'PE-3'!AP343*100</f>
        <v>0</v>
      </c>
      <c r="S289" s="441">
        <f>+'PE-3'!AQ343*100</f>
        <v>0</v>
      </c>
      <c r="T289" s="441">
        <f>+'PE-3'!AR343*100</f>
        <v>0</v>
      </c>
      <c r="U289" s="441">
        <f>+'PE-3'!AS343*100</f>
        <v>0</v>
      </c>
      <c r="V289" s="441">
        <f>+'PE-3'!AT343*100</f>
        <v>0</v>
      </c>
      <c r="W289" s="441">
        <f>+'PE-3'!AU343*100</f>
        <v>0</v>
      </c>
      <c r="X289" s="441">
        <f>+'PE-3'!AV343*100</f>
        <v>0</v>
      </c>
      <c r="Y289" s="441">
        <f>+'PE-3'!AW343*100</f>
        <v>0</v>
      </c>
      <c r="Z289" s="441">
        <f>+'PE-3'!AX343*100</f>
        <v>0</v>
      </c>
      <c r="AA289" s="441">
        <f>+'PE-3'!AY343*100</f>
        <v>0</v>
      </c>
      <c r="AB289" s="441">
        <f>+'PE-3'!AZ343*100</f>
        <v>0</v>
      </c>
      <c r="AC289" s="441">
        <f>+'PE-3'!BA343*100</f>
        <v>0</v>
      </c>
      <c r="AD289" s="441">
        <f>+'PE-3'!BB343*100</f>
        <v>0</v>
      </c>
      <c r="AE289" s="441">
        <f>+'PE-3'!BC343*100</f>
        <v>0</v>
      </c>
      <c r="AF289" s="441">
        <f>+'PE-3'!BD343*100</f>
        <v>0</v>
      </c>
      <c r="AG289" s="441">
        <f>+'PE-3'!BE343*100</f>
        <v>0</v>
      </c>
      <c r="AH289" s="441">
        <f>+'PE-3'!BF343*100</f>
        <v>0</v>
      </c>
      <c r="AI289" s="441">
        <f>+'PE-3'!BG343*100</f>
        <v>0</v>
      </c>
      <c r="AJ289" s="441">
        <f>+'PE-3'!BH343*100</f>
        <v>0</v>
      </c>
      <c r="AK289" s="441">
        <f>+'PE-3'!BI343*100</f>
        <v>0</v>
      </c>
      <c r="AL289" s="441">
        <f>+'PE-3'!BJ343*100</f>
        <v>0</v>
      </c>
      <c r="AM289" s="441">
        <f>+'PE-3'!BK343*100</f>
        <v>0</v>
      </c>
      <c r="AN289" s="441">
        <f>+'PE-3'!BL343*100</f>
        <v>0</v>
      </c>
      <c r="AO289" s="441">
        <f>+'PE-3'!BM343*100</f>
        <v>0</v>
      </c>
      <c r="AP289" s="441">
        <f>+'PE-3'!BN343*100</f>
        <v>0</v>
      </c>
      <c r="AQ289" s="441">
        <f>+'PE-3'!BO343*100</f>
        <v>0</v>
      </c>
      <c r="AR289" s="441">
        <f>+'PE-3'!BP343*100</f>
        <v>0</v>
      </c>
      <c r="AS289" s="441">
        <f>+'PE-3'!BQ343*100</f>
        <v>0</v>
      </c>
      <c r="AT289" s="441">
        <f>+'PE-3'!BR343*100</f>
        <v>0</v>
      </c>
      <c r="AU289" s="441">
        <f>+'PE-3'!BS343*100</f>
        <v>0</v>
      </c>
      <c r="AV289" s="441">
        <f>+'PE-3'!BT343*100</f>
        <v>0</v>
      </c>
      <c r="AW289" s="441">
        <f>+'PE-3'!BU343*100</f>
        <v>0</v>
      </c>
      <c r="AX289" s="441">
        <f>+'PE-3'!BV343*100</f>
        <v>0</v>
      </c>
      <c r="AY289" s="441">
        <f>+'PE-3'!BW343*100</f>
        <v>0</v>
      </c>
      <c r="AZ289" s="441">
        <f>+'PE-3'!BX343*100</f>
        <v>0</v>
      </c>
      <c r="BA289" s="441">
        <f>+'PE-3'!BY343*100</f>
        <v>0</v>
      </c>
      <c r="BB289" s="441">
        <f>+'PE-3'!BZ343*100</f>
        <v>0</v>
      </c>
      <c r="BC289" s="441">
        <f>+'PE-3'!CA343*100</f>
        <v>0</v>
      </c>
      <c r="BD289" s="441">
        <f>+'PE-3'!CB343*100</f>
        <v>0</v>
      </c>
      <c r="BE289" s="441">
        <f>+'PE-3'!CC343*100</f>
        <v>0</v>
      </c>
      <c r="BF289" s="441">
        <f>+'PE-3'!CD343*100</f>
        <v>0</v>
      </c>
      <c r="BG289" s="441">
        <f>+'PE-3'!CE343*100</f>
        <v>0</v>
      </c>
      <c r="BH289" s="441">
        <f>+'PE-3'!CF343*100</f>
        <v>0</v>
      </c>
      <c r="BI289" s="441">
        <f>+'PE-3'!CG343*100</f>
        <v>0</v>
      </c>
      <c r="BJ289" s="441">
        <f>+'PE-3'!CH343*100</f>
        <v>0</v>
      </c>
      <c r="BK289" s="441">
        <f>+'PE-3'!CI343*100</f>
        <v>0</v>
      </c>
    </row>
    <row r="290" spans="1:63">
      <c r="A290" s="423" t="str">
        <f>'R-sgp'!A290</f>
        <v/>
      </c>
      <c r="B290" s="423" t="str">
        <f>+'R-sgp'!B290</f>
        <v/>
      </c>
      <c r="C290" s="431" t="str">
        <f>+'R-sgp'!C290</f>
        <v/>
      </c>
      <c r="D290" s="441">
        <f>+'PE-3'!AB344*100</f>
        <v>0</v>
      </c>
      <c r="E290" s="441">
        <f>+'PE-3'!AC344*100</f>
        <v>0</v>
      </c>
      <c r="F290" s="441">
        <f>+'PE-3'!AD344*100</f>
        <v>0</v>
      </c>
      <c r="G290" s="441">
        <f>+'PE-3'!AE344*100</f>
        <v>0</v>
      </c>
      <c r="H290" s="441">
        <f>+'PE-3'!AF344*100</f>
        <v>0</v>
      </c>
      <c r="I290" s="441">
        <f>+'PE-3'!AG344*100</f>
        <v>0</v>
      </c>
      <c r="J290" s="441">
        <f>+'PE-3'!AH344*100</f>
        <v>0</v>
      </c>
      <c r="K290" s="441">
        <f>+'PE-3'!AI344*100</f>
        <v>0</v>
      </c>
      <c r="L290" s="441">
        <f>+'PE-3'!AJ344*100</f>
        <v>0</v>
      </c>
      <c r="M290" s="441">
        <f>+'PE-3'!AK344*100</f>
        <v>0</v>
      </c>
      <c r="N290" s="441">
        <f>+'PE-3'!AL344*100</f>
        <v>0</v>
      </c>
      <c r="O290" s="441">
        <f>+'PE-3'!AM344*100</f>
        <v>0</v>
      </c>
      <c r="P290" s="441">
        <f>+'PE-3'!AN344*100</f>
        <v>0</v>
      </c>
      <c r="Q290" s="441">
        <f>+'PE-3'!AO344*100</f>
        <v>0</v>
      </c>
      <c r="R290" s="441">
        <f>+'PE-3'!AP344*100</f>
        <v>0</v>
      </c>
      <c r="S290" s="441">
        <f>+'PE-3'!AQ344*100</f>
        <v>0</v>
      </c>
      <c r="T290" s="441">
        <f>+'PE-3'!AR344*100</f>
        <v>0</v>
      </c>
      <c r="U290" s="441">
        <f>+'PE-3'!AS344*100</f>
        <v>0</v>
      </c>
      <c r="V290" s="441">
        <f>+'PE-3'!AT344*100</f>
        <v>0</v>
      </c>
      <c r="W290" s="441">
        <f>+'PE-3'!AU344*100</f>
        <v>0</v>
      </c>
      <c r="X290" s="441">
        <f>+'PE-3'!AV344*100</f>
        <v>0</v>
      </c>
      <c r="Y290" s="441">
        <f>+'PE-3'!AW344*100</f>
        <v>0</v>
      </c>
      <c r="Z290" s="441">
        <f>+'PE-3'!AX344*100</f>
        <v>0</v>
      </c>
      <c r="AA290" s="441">
        <f>+'PE-3'!AY344*100</f>
        <v>0</v>
      </c>
      <c r="AB290" s="441">
        <f>+'PE-3'!AZ344*100</f>
        <v>0</v>
      </c>
      <c r="AC290" s="441">
        <f>+'PE-3'!BA344*100</f>
        <v>0</v>
      </c>
      <c r="AD290" s="441">
        <f>+'PE-3'!BB344*100</f>
        <v>0</v>
      </c>
      <c r="AE290" s="441">
        <f>+'PE-3'!BC344*100</f>
        <v>0</v>
      </c>
      <c r="AF290" s="441">
        <f>+'PE-3'!BD344*100</f>
        <v>0</v>
      </c>
      <c r="AG290" s="441">
        <f>+'PE-3'!BE344*100</f>
        <v>0</v>
      </c>
      <c r="AH290" s="441">
        <f>+'PE-3'!BF344*100</f>
        <v>0</v>
      </c>
      <c r="AI290" s="441">
        <f>+'PE-3'!BG344*100</f>
        <v>0</v>
      </c>
      <c r="AJ290" s="441">
        <f>+'PE-3'!BH344*100</f>
        <v>0</v>
      </c>
      <c r="AK290" s="441">
        <f>+'PE-3'!BI344*100</f>
        <v>0</v>
      </c>
      <c r="AL290" s="441">
        <f>+'PE-3'!BJ344*100</f>
        <v>0</v>
      </c>
      <c r="AM290" s="441">
        <f>+'PE-3'!BK344*100</f>
        <v>0</v>
      </c>
      <c r="AN290" s="441">
        <f>+'PE-3'!BL344*100</f>
        <v>0</v>
      </c>
      <c r="AO290" s="441">
        <f>+'PE-3'!BM344*100</f>
        <v>0</v>
      </c>
      <c r="AP290" s="441">
        <f>+'PE-3'!BN344*100</f>
        <v>0</v>
      </c>
      <c r="AQ290" s="441">
        <f>+'PE-3'!BO344*100</f>
        <v>0</v>
      </c>
      <c r="AR290" s="441">
        <f>+'PE-3'!BP344*100</f>
        <v>0</v>
      </c>
      <c r="AS290" s="441">
        <f>+'PE-3'!BQ344*100</f>
        <v>0</v>
      </c>
      <c r="AT290" s="441">
        <f>+'PE-3'!BR344*100</f>
        <v>0</v>
      </c>
      <c r="AU290" s="441">
        <f>+'PE-3'!BS344*100</f>
        <v>0</v>
      </c>
      <c r="AV290" s="441">
        <f>+'PE-3'!BT344*100</f>
        <v>0</v>
      </c>
      <c r="AW290" s="441">
        <f>+'PE-3'!BU344*100</f>
        <v>0</v>
      </c>
      <c r="AX290" s="441">
        <f>+'PE-3'!BV344*100</f>
        <v>0</v>
      </c>
      <c r="AY290" s="441">
        <f>+'PE-3'!BW344*100</f>
        <v>0</v>
      </c>
      <c r="AZ290" s="441">
        <f>+'PE-3'!BX344*100</f>
        <v>0</v>
      </c>
      <c r="BA290" s="441">
        <f>+'PE-3'!BY344*100</f>
        <v>0</v>
      </c>
      <c r="BB290" s="441">
        <f>+'PE-3'!BZ344*100</f>
        <v>0</v>
      </c>
      <c r="BC290" s="441">
        <f>+'PE-3'!CA344*100</f>
        <v>0</v>
      </c>
      <c r="BD290" s="441">
        <f>+'PE-3'!CB344*100</f>
        <v>0</v>
      </c>
      <c r="BE290" s="441">
        <f>+'PE-3'!CC344*100</f>
        <v>0</v>
      </c>
      <c r="BF290" s="441">
        <f>+'PE-3'!CD344*100</f>
        <v>0</v>
      </c>
      <c r="BG290" s="441">
        <f>+'PE-3'!CE344*100</f>
        <v>0</v>
      </c>
      <c r="BH290" s="441">
        <f>+'PE-3'!CF344*100</f>
        <v>0</v>
      </c>
      <c r="BI290" s="441">
        <f>+'PE-3'!CG344*100</f>
        <v>0</v>
      </c>
      <c r="BJ290" s="441">
        <f>+'PE-3'!CH344*100</f>
        <v>0</v>
      </c>
      <c r="BK290" s="441">
        <f>+'PE-3'!CI344*100</f>
        <v>0</v>
      </c>
    </row>
    <row r="291" spans="1:63">
      <c r="A291" s="423" t="str">
        <f>'R-sgp'!A291</f>
        <v/>
      </c>
      <c r="B291" s="423" t="str">
        <f>+'R-sgp'!B291</f>
        <v/>
      </c>
      <c r="C291" s="431" t="str">
        <f>+'R-sgp'!C291</f>
        <v/>
      </c>
      <c r="D291" s="441">
        <f>+'PE-3'!AB345*100</f>
        <v>0</v>
      </c>
      <c r="E291" s="441">
        <f>+'PE-3'!AC345*100</f>
        <v>0</v>
      </c>
      <c r="F291" s="441">
        <f>+'PE-3'!AD345*100</f>
        <v>0</v>
      </c>
      <c r="G291" s="441">
        <f>+'PE-3'!AE345*100</f>
        <v>0</v>
      </c>
      <c r="H291" s="441">
        <f>+'PE-3'!AF345*100</f>
        <v>0</v>
      </c>
      <c r="I291" s="441">
        <f>+'PE-3'!AG345*100</f>
        <v>0</v>
      </c>
      <c r="J291" s="441">
        <f>+'PE-3'!AH345*100</f>
        <v>0</v>
      </c>
      <c r="K291" s="441">
        <f>+'PE-3'!AI345*100</f>
        <v>0</v>
      </c>
      <c r="L291" s="441">
        <f>+'PE-3'!AJ345*100</f>
        <v>0</v>
      </c>
      <c r="M291" s="441">
        <f>+'PE-3'!AK345*100</f>
        <v>0</v>
      </c>
      <c r="N291" s="441">
        <f>+'PE-3'!AL345*100</f>
        <v>0</v>
      </c>
      <c r="O291" s="441">
        <f>+'PE-3'!AM345*100</f>
        <v>0</v>
      </c>
      <c r="P291" s="441">
        <f>+'PE-3'!AN345*100</f>
        <v>0</v>
      </c>
      <c r="Q291" s="441">
        <f>+'PE-3'!AO345*100</f>
        <v>0</v>
      </c>
      <c r="R291" s="441">
        <f>+'PE-3'!AP345*100</f>
        <v>0</v>
      </c>
      <c r="S291" s="441">
        <f>+'PE-3'!AQ345*100</f>
        <v>0</v>
      </c>
      <c r="T291" s="441">
        <f>+'PE-3'!AR345*100</f>
        <v>0</v>
      </c>
      <c r="U291" s="441">
        <f>+'PE-3'!AS345*100</f>
        <v>0</v>
      </c>
      <c r="V291" s="441">
        <f>+'PE-3'!AT345*100</f>
        <v>0</v>
      </c>
      <c r="W291" s="441">
        <f>+'PE-3'!AU345*100</f>
        <v>0</v>
      </c>
      <c r="X291" s="441">
        <f>+'PE-3'!AV345*100</f>
        <v>0</v>
      </c>
      <c r="Y291" s="441">
        <f>+'PE-3'!AW345*100</f>
        <v>0</v>
      </c>
      <c r="Z291" s="441">
        <f>+'PE-3'!AX345*100</f>
        <v>0</v>
      </c>
      <c r="AA291" s="441">
        <f>+'PE-3'!AY345*100</f>
        <v>0</v>
      </c>
      <c r="AB291" s="441">
        <f>+'PE-3'!AZ345*100</f>
        <v>0</v>
      </c>
      <c r="AC291" s="441">
        <f>+'PE-3'!BA345*100</f>
        <v>0</v>
      </c>
      <c r="AD291" s="441">
        <f>+'PE-3'!BB345*100</f>
        <v>0</v>
      </c>
      <c r="AE291" s="441">
        <f>+'PE-3'!BC345*100</f>
        <v>0</v>
      </c>
      <c r="AF291" s="441">
        <f>+'PE-3'!BD345*100</f>
        <v>0</v>
      </c>
      <c r="AG291" s="441">
        <f>+'PE-3'!BE345*100</f>
        <v>0</v>
      </c>
      <c r="AH291" s="441">
        <f>+'PE-3'!BF345*100</f>
        <v>0</v>
      </c>
      <c r="AI291" s="441">
        <f>+'PE-3'!BG345*100</f>
        <v>0</v>
      </c>
      <c r="AJ291" s="441">
        <f>+'PE-3'!BH345*100</f>
        <v>0</v>
      </c>
      <c r="AK291" s="441">
        <f>+'PE-3'!BI345*100</f>
        <v>0</v>
      </c>
      <c r="AL291" s="441">
        <f>+'PE-3'!BJ345*100</f>
        <v>0</v>
      </c>
      <c r="AM291" s="441">
        <f>+'PE-3'!BK345*100</f>
        <v>0</v>
      </c>
      <c r="AN291" s="441">
        <f>+'PE-3'!BL345*100</f>
        <v>0</v>
      </c>
      <c r="AO291" s="441">
        <f>+'PE-3'!BM345*100</f>
        <v>0</v>
      </c>
      <c r="AP291" s="441">
        <f>+'PE-3'!BN345*100</f>
        <v>0</v>
      </c>
      <c r="AQ291" s="441">
        <f>+'PE-3'!BO345*100</f>
        <v>0</v>
      </c>
      <c r="AR291" s="441">
        <f>+'PE-3'!BP345*100</f>
        <v>0</v>
      </c>
      <c r="AS291" s="441">
        <f>+'PE-3'!BQ345*100</f>
        <v>0</v>
      </c>
      <c r="AT291" s="441">
        <f>+'PE-3'!BR345*100</f>
        <v>0</v>
      </c>
      <c r="AU291" s="441">
        <f>+'PE-3'!BS345*100</f>
        <v>0</v>
      </c>
      <c r="AV291" s="441">
        <f>+'PE-3'!BT345*100</f>
        <v>0</v>
      </c>
      <c r="AW291" s="441">
        <f>+'PE-3'!BU345*100</f>
        <v>0</v>
      </c>
      <c r="AX291" s="441">
        <f>+'PE-3'!BV345*100</f>
        <v>0</v>
      </c>
      <c r="AY291" s="441">
        <f>+'PE-3'!BW345*100</f>
        <v>0</v>
      </c>
      <c r="AZ291" s="441">
        <f>+'PE-3'!BX345*100</f>
        <v>0</v>
      </c>
      <c r="BA291" s="441">
        <f>+'PE-3'!BY345*100</f>
        <v>0</v>
      </c>
      <c r="BB291" s="441">
        <f>+'PE-3'!BZ345*100</f>
        <v>0</v>
      </c>
      <c r="BC291" s="441">
        <f>+'PE-3'!CA345*100</f>
        <v>0</v>
      </c>
      <c r="BD291" s="441">
        <f>+'PE-3'!CB345*100</f>
        <v>0</v>
      </c>
      <c r="BE291" s="441">
        <f>+'PE-3'!CC345*100</f>
        <v>0</v>
      </c>
      <c r="BF291" s="441">
        <f>+'PE-3'!CD345*100</f>
        <v>0</v>
      </c>
      <c r="BG291" s="441">
        <f>+'PE-3'!CE345*100</f>
        <v>0</v>
      </c>
      <c r="BH291" s="441">
        <f>+'PE-3'!CF345*100</f>
        <v>0</v>
      </c>
      <c r="BI291" s="441">
        <f>+'PE-3'!CG345*100</f>
        <v>0</v>
      </c>
      <c r="BJ291" s="441">
        <f>+'PE-3'!CH345*100</f>
        <v>0</v>
      </c>
      <c r="BK291" s="441">
        <f>+'PE-3'!CI345*100</f>
        <v>0</v>
      </c>
    </row>
    <row r="292" spans="1:63">
      <c r="A292" s="423" t="str">
        <f>'R-sgp'!A292</f>
        <v/>
      </c>
      <c r="B292" s="423" t="str">
        <f>+'R-sgp'!B292</f>
        <v/>
      </c>
      <c r="C292" s="431" t="str">
        <f>+'R-sgp'!C292</f>
        <v/>
      </c>
      <c r="D292" s="441">
        <f>+'PE-3'!AB346*100</f>
        <v>0</v>
      </c>
      <c r="E292" s="441">
        <f>+'PE-3'!AC346*100</f>
        <v>0</v>
      </c>
      <c r="F292" s="441">
        <f>+'PE-3'!AD346*100</f>
        <v>0</v>
      </c>
      <c r="G292" s="441">
        <f>+'PE-3'!AE346*100</f>
        <v>0</v>
      </c>
      <c r="H292" s="441">
        <f>+'PE-3'!AF346*100</f>
        <v>0</v>
      </c>
      <c r="I292" s="441">
        <f>+'PE-3'!AG346*100</f>
        <v>0</v>
      </c>
      <c r="J292" s="441">
        <f>+'PE-3'!AH346*100</f>
        <v>0</v>
      </c>
      <c r="K292" s="441">
        <f>+'PE-3'!AI346*100</f>
        <v>0</v>
      </c>
      <c r="L292" s="441">
        <f>+'PE-3'!AJ346*100</f>
        <v>0</v>
      </c>
      <c r="M292" s="441">
        <f>+'PE-3'!AK346*100</f>
        <v>0</v>
      </c>
      <c r="N292" s="441">
        <f>+'PE-3'!AL346*100</f>
        <v>0</v>
      </c>
      <c r="O292" s="441">
        <f>+'PE-3'!AM346*100</f>
        <v>0</v>
      </c>
      <c r="P292" s="441">
        <f>+'PE-3'!AN346*100</f>
        <v>0</v>
      </c>
      <c r="Q292" s="441">
        <f>+'PE-3'!AO346*100</f>
        <v>0</v>
      </c>
      <c r="R292" s="441">
        <f>+'PE-3'!AP346*100</f>
        <v>0</v>
      </c>
      <c r="S292" s="441">
        <f>+'PE-3'!AQ346*100</f>
        <v>0</v>
      </c>
      <c r="T292" s="441">
        <f>+'PE-3'!AR346*100</f>
        <v>0</v>
      </c>
      <c r="U292" s="441">
        <f>+'PE-3'!AS346*100</f>
        <v>0</v>
      </c>
      <c r="V292" s="441">
        <f>+'PE-3'!AT346*100</f>
        <v>0</v>
      </c>
      <c r="W292" s="441">
        <f>+'PE-3'!AU346*100</f>
        <v>0</v>
      </c>
      <c r="X292" s="441">
        <f>+'PE-3'!AV346*100</f>
        <v>0</v>
      </c>
      <c r="Y292" s="441">
        <f>+'PE-3'!AW346*100</f>
        <v>0</v>
      </c>
      <c r="Z292" s="441">
        <f>+'PE-3'!AX346*100</f>
        <v>0</v>
      </c>
      <c r="AA292" s="441">
        <f>+'PE-3'!AY346*100</f>
        <v>0</v>
      </c>
      <c r="AB292" s="441">
        <f>+'PE-3'!AZ346*100</f>
        <v>0</v>
      </c>
      <c r="AC292" s="441">
        <f>+'PE-3'!BA346*100</f>
        <v>0</v>
      </c>
      <c r="AD292" s="441">
        <f>+'PE-3'!BB346*100</f>
        <v>0</v>
      </c>
      <c r="AE292" s="441">
        <f>+'PE-3'!BC346*100</f>
        <v>0</v>
      </c>
      <c r="AF292" s="441">
        <f>+'PE-3'!BD346*100</f>
        <v>0</v>
      </c>
      <c r="AG292" s="441">
        <f>+'PE-3'!BE346*100</f>
        <v>0</v>
      </c>
      <c r="AH292" s="441">
        <f>+'PE-3'!BF346*100</f>
        <v>0</v>
      </c>
      <c r="AI292" s="441">
        <f>+'PE-3'!BG346*100</f>
        <v>0</v>
      </c>
      <c r="AJ292" s="441">
        <f>+'PE-3'!BH346*100</f>
        <v>0</v>
      </c>
      <c r="AK292" s="441">
        <f>+'PE-3'!BI346*100</f>
        <v>0</v>
      </c>
      <c r="AL292" s="441">
        <f>+'PE-3'!BJ346*100</f>
        <v>0</v>
      </c>
      <c r="AM292" s="441">
        <f>+'PE-3'!BK346*100</f>
        <v>0</v>
      </c>
      <c r="AN292" s="441">
        <f>+'PE-3'!BL346*100</f>
        <v>0</v>
      </c>
      <c r="AO292" s="441">
        <f>+'PE-3'!BM346*100</f>
        <v>0</v>
      </c>
      <c r="AP292" s="441">
        <f>+'PE-3'!BN346*100</f>
        <v>0</v>
      </c>
      <c r="AQ292" s="441">
        <f>+'PE-3'!BO346*100</f>
        <v>0</v>
      </c>
      <c r="AR292" s="441">
        <f>+'PE-3'!BP346*100</f>
        <v>0</v>
      </c>
      <c r="AS292" s="441">
        <f>+'PE-3'!BQ346*100</f>
        <v>0</v>
      </c>
      <c r="AT292" s="441">
        <f>+'PE-3'!BR346*100</f>
        <v>0</v>
      </c>
      <c r="AU292" s="441">
        <f>+'PE-3'!BS346*100</f>
        <v>0</v>
      </c>
      <c r="AV292" s="441">
        <f>+'PE-3'!BT346*100</f>
        <v>0</v>
      </c>
      <c r="AW292" s="441">
        <f>+'PE-3'!BU346*100</f>
        <v>0</v>
      </c>
      <c r="AX292" s="441">
        <f>+'PE-3'!BV346*100</f>
        <v>0</v>
      </c>
      <c r="AY292" s="441">
        <f>+'PE-3'!BW346*100</f>
        <v>0</v>
      </c>
      <c r="AZ292" s="441">
        <f>+'PE-3'!BX346*100</f>
        <v>0</v>
      </c>
      <c r="BA292" s="441">
        <f>+'PE-3'!BY346*100</f>
        <v>0</v>
      </c>
      <c r="BB292" s="441">
        <f>+'PE-3'!BZ346*100</f>
        <v>0</v>
      </c>
      <c r="BC292" s="441">
        <f>+'PE-3'!CA346*100</f>
        <v>0</v>
      </c>
      <c r="BD292" s="441">
        <f>+'PE-3'!CB346*100</f>
        <v>0</v>
      </c>
      <c r="BE292" s="441">
        <f>+'PE-3'!CC346*100</f>
        <v>0</v>
      </c>
      <c r="BF292" s="441">
        <f>+'PE-3'!CD346*100</f>
        <v>0</v>
      </c>
      <c r="BG292" s="441">
        <f>+'PE-3'!CE346*100</f>
        <v>0</v>
      </c>
      <c r="BH292" s="441">
        <f>+'PE-3'!CF346*100</f>
        <v>0</v>
      </c>
      <c r="BI292" s="441">
        <f>+'PE-3'!CG346*100</f>
        <v>0</v>
      </c>
      <c r="BJ292" s="441">
        <f>+'PE-3'!CH346*100</f>
        <v>0</v>
      </c>
      <c r="BK292" s="441">
        <f>+'PE-3'!CI346*100</f>
        <v>0</v>
      </c>
    </row>
    <row r="293" spans="1:63">
      <c r="A293" s="423" t="str">
        <f>'R-sgp'!A293</f>
        <v/>
      </c>
      <c r="B293" s="423" t="str">
        <f>+'R-sgp'!B293</f>
        <v/>
      </c>
      <c r="C293" s="431" t="str">
        <f>+'R-sgp'!C293</f>
        <v/>
      </c>
      <c r="D293" s="441">
        <f>+'PE-3'!AB347*100</f>
        <v>0</v>
      </c>
      <c r="E293" s="441">
        <f>+'PE-3'!AC347*100</f>
        <v>0</v>
      </c>
      <c r="F293" s="441">
        <f>+'PE-3'!AD347*100</f>
        <v>0</v>
      </c>
      <c r="G293" s="441">
        <f>+'PE-3'!AE347*100</f>
        <v>0</v>
      </c>
      <c r="H293" s="441">
        <f>+'PE-3'!AF347*100</f>
        <v>0</v>
      </c>
      <c r="I293" s="441">
        <f>+'PE-3'!AG347*100</f>
        <v>0</v>
      </c>
      <c r="J293" s="441">
        <f>+'PE-3'!AH347*100</f>
        <v>0</v>
      </c>
      <c r="K293" s="441">
        <f>+'PE-3'!AI347*100</f>
        <v>0</v>
      </c>
      <c r="L293" s="441">
        <f>+'PE-3'!AJ347*100</f>
        <v>0</v>
      </c>
      <c r="M293" s="441">
        <f>+'PE-3'!AK347*100</f>
        <v>0</v>
      </c>
      <c r="N293" s="441">
        <f>+'PE-3'!AL347*100</f>
        <v>0</v>
      </c>
      <c r="O293" s="441">
        <f>+'PE-3'!AM347*100</f>
        <v>0</v>
      </c>
      <c r="P293" s="441">
        <f>+'PE-3'!AN347*100</f>
        <v>0</v>
      </c>
      <c r="Q293" s="441">
        <f>+'PE-3'!AO347*100</f>
        <v>0</v>
      </c>
      <c r="R293" s="441">
        <f>+'PE-3'!AP347*100</f>
        <v>0</v>
      </c>
      <c r="S293" s="441">
        <f>+'PE-3'!AQ347*100</f>
        <v>0</v>
      </c>
      <c r="T293" s="441">
        <f>+'PE-3'!AR347*100</f>
        <v>0</v>
      </c>
      <c r="U293" s="441">
        <f>+'PE-3'!AS347*100</f>
        <v>0</v>
      </c>
      <c r="V293" s="441">
        <f>+'PE-3'!AT347*100</f>
        <v>0</v>
      </c>
      <c r="W293" s="441">
        <f>+'PE-3'!AU347*100</f>
        <v>0</v>
      </c>
      <c r="X293" s="441">
        <f>+'PE-3'!AV347*100</f>
        <v>0</v>
      </c>
      <c r="Y293" s="441">
        <f>+'PE-3'!AW347*100</f>
        <v>0</v>
      </c>
      <c r="Z293" s="441">
        <f>+'PE-3'!AX347*100</f>
        <v>0</v>
      </c>
      <c r="AA293" s="441">
        <f>+'PE-3'!AY347*100</f>
        <v>0</v>
      </c>
      <c r="AB293" s="441">
        <f>+'PE-3'!AZ347*100</f>
        <v>0</v>
      </c>
      <c r="AC293" s="441">
        <f>+'PE-3'!BA347*100</f>
        <v>0</v>
      </c>
      <c r="AD293" s="441">
        <f>+'PE-3'!BB347*100</f>
        <v>0</v>
      </c>
      <c r="AE293" s="441">
        <f>+'PE-3'!BC347*100</f>
        <v>0</v>
      </c>
      <c r="AF293" s="441">
        <f>+'PE-3'!BD347*100</f>
        <v>0</v>
      </c>
      <c r="AG293" s="441">
        <f>+'PE-3'!BE347*100</f>
        <v>0</v>
      </c>
      <c r="AH293" s="441">
        <f>+'PE-3'!BF347*100</f>
        <v>0</v>
      </c>
      <c r="AI293" s="441">
        <f>+'PE-3'!BG347*100</f>
        <v>0</v>
      </c>
      <c r="AJ293" s="441">
        <f>+'PE-3'!BH347*100</f>
        <v>0</v>
      </c>
      <c r="AK293" s="441">
        <f>+'PE-3'!BI347*100</f>
        <v>0</v>
      </c>
      <c r="AL293" s="441">
        <f>+'PE-3'!BJ347*100</f>
        <v>0</v>
      </c>
      <c r="AM293" s="441">
        <f>+'PE-3'!BK347*100</f>
        <v>0</v>
      </c>
      <c r="AN293" s="441">
        <f>+'PE-3'!BL347*100</f>
        <v>0</v>
      </c>
      <c r="AO293" s="441">
        <f>+'PE-3'!BM347*100</f>
        <v>0</v>
      </c>
      <c r="AP293" s="441">
        <f>+'PE-3'!BN347*100</f>
        <v>0</v>
      </c>
      <c r="AQ293" s="441">
        <f>+'PE-3'!BO347*100</f>
        <v>0</v>
      </c>
      <c r="AR293" s="441">
        <f>+'PE-3'!BP347*100</f>
        <v>0</v>
      </c>
      <c r="AS293" s="441">
        <f>+'PE-3'!BQ347*100</f>
        <v>0</v>
      </c>
      <c r="AT293" s="441">
        <f>+'PE-3'!BR347*100</f>
        <v>0</v>
      </c>
      <c r="AU293" s="441">
        <f>+'PE-3'!BS347*100</f>
        <v>0</v>
      </c>
      <c r="AV293" s="441">
        <f>+'PE-3'!BT347*100</f>
        <v>0</v>
      </c>
      <c r="AW293" s="441">
        <f>+'PE-3'!BU347*100</f>
        <v>0</v>
      </c>
      <c r="AX293" s="441">
        <f>+'PE-3'!BV347*100</f>
        <v>0</v>
      </c>
      <c r="AY293" s="441">
        <f>+'PE-3'!BW347*100</f>
        <v>0</v>
      </c>
      <c r="AZ293" s="441">
        <f>+'PE-3'!BX347*100</f>
        <v>0</v>
      </c>
      <c r="BA293" s="441">
        <f>+'PE-3'!BY347*100</f>
        <v>0</v>
      </c>
      <c r="BB293" s="441">
        <f>+'PE-3'!BZ347*100</f>
        <v>0</v>
      </c>
      <c r="BC293" s="441">
        <f>+'PE-3'!CA347*100</f>
        <v>0</v>
      </c>
      <c r="BD293" s="441">
        <f>+'PE-3'!CB347*100</f>
        <v>0</v>
      </c>
      <c r="BE293" s="441">
        <f>+'PE-3'!CC347*100</f>
        <v>0</v>
      </c>
      <c r="BF293" s="441">
        <f>+'PE-3'!CD347*100</f>
        <v>0</v>
      </c>
      <c r="BG293" s="441">
        <f>+'PE-3'!CE347*100</f>
        <v>0</v>
      </c>
      <c r="BH293" s="441">
        <f>+'PE-3'!CF347*100</f>
        <v>0</v>
      </c>
      <c r="BI293" s="441">
        <f>+'PE-3'!CG347*100</f>
        <v>0</v>
      </c>
      <c r="BJ293" s="441">
        <f>+'PE-3'!CH347*100</f>
        <v>0</v>
      </c>
      <c r="BK293" s="441">
        <f>+'PE-3'!CI347*100</f>
        <v>0</v>
      </c>
    </row>
    <row r="294" spans="1:63">
      <c r="A294" s="423" t="str">
        <f>'R-sgp'!A294</f>
        <v/>
      </c>
      <c r="B294" s="423" t="str">
        <f>+'R-sgp'!B294</f>
        <v/>
      </c>
      <c r="C294" s="431" t="str">
        <f>+'R-sgp'!C294</f>
        <v/>
      </c>
      <c r="D294" s="441">
        <f>+'PE-3'!AB348*100</f>
        <v>0</v>
      </c>
      <c r="E294" s="441">
        <f>+'PE-3'!AC348*100</f>
        <v>0</v>
      </c>
      <c r="F294" s="441">
        <f>+'PE-3'!AD348*100</f>
        <v>0</v>
      </c>
      <c r="G294" s="441">
        <f>+'PE-3'!AE348*100</f>
        <v>0</v>
      </c>
      <c r="H294" s="441">
        <f>+'PE-3'!AF348*100</f>
        <v>0</v>
      </c>
      <c r="I294" s="441">
        <f>+'PE-3'!AG348*100</f>
        <v>0</v>
      </c>
      <c r="J294" s="441">
        <f>+'PE-3'!AH348*100</f>
        <v>0</v>
      </c>
      <c r="K294" s="441">
        <f>+'PE-3'!AI348*100</f>
        <v>0</v>
      </c>
      <c r="L294" s="441">
        <f>+'PE-3'!AJ348*100</f>
        <v>0</v>
      </c>
      <c r="M294" s="441">
        <f>+'PE-3'!AK348*100</f>
        <v>0</v>
      </c>
      <c r="N294" s="441">
        <f>+'PE-3'!AL348*100</f>
        <v>0</v>
      </c>
      <c r="O294" s="441">
        <f>+'PE-3'!AM348*100</f>
        <v>0</v>
      </c>
      <c r="P294" s="441">
        <f>+'PE-3'!AN348*100</f>
        <v>0</v>
      </c>
      <c r="Q294" s="441">
        <f>+'PE-3'!AO348*100</f>
        <v>0</v>
      </c>
      <c r="R294" s="441">
        <f>+'PE-3'!AP348*100</f>
        <v>0</v>
      </c>
      <c r="S294" s="441">
        <f>+'PE-3'!AQ348*100</f>
        <v>0</v>
      </c>
      <c r="T294" s="441">
        <f>+'PE-3'!AR348*100</f>
        <v>0</v>
      </c>
      <c r="U294" s="441">
        <f>+'PE-3'!AS348*100</f>
        <v>0</v>
      </c>
      <c r="V294" s="441">
        <f>+'PE-3'!AT348*100</f>
        <v>0</v>
      </c>
      <c r="W294" s="441">
        <f>+'PE-3'!AU348*100</f>
        <v>0</v>
      </c>
      <c r="X294" s="441">
        <f>+'PE-3'!AV348*100</f>
        <v>0</v>
      </c>
      <c r="Y294" s="441">
        <f>+'PE-3'!AW348*100</f>
        <v>0</v>
      </c>
      <c r="Z294" s="441">
        <f>+'PE-3'!AX348*100</f>
        <v>0</v>
      </c>
      <c r="AA294" s="441">
        <f>+'PE-3'!AY348*100</f>
        <v>0</v>
      </c>
      <c r="AB294" s="441">
        <f>+'PE-3'!AZ348*100</f>
        <v>0</v>
      </c>
      <c r="AC294" s="441">
        <f>+'PE-3'!BA348*100</f>
        <v>0</v>
      </c>
      <c r="AD294" s="441">
        <f>+'PE-3'!BB348*100</f>
        <v>0</v>
      </c>
      <c r="AE294" s="441">
        <f>+'PE-3'!BC348*100</f>
        <v>0</v>
      </c>
      <c r="AF294" s="441">
        <f>+'PE-3'!BD348*100</f>
        <v>0</v>
      </c>
      <c r="AG294" s="441">
        <f>+'PE-3'!BE348*100</f>
        <v>0</v>
      </c>
      <c r="AH294" s="441">
        <f>+'PE-3'!BF348*100</f>
        <v>0</v>
      </c>
      <c r="AI294" s="441">
        <f>+'PE-3'!BG348*100</f>
        <v>0</v>
      </c>
      <c r="AJ294" s="441">
        <f>+'PE-3'!BH348*100</f>
        <v>0</v>
      </c>
      <c r="AK294" s="441">
        <f>+'PE-3'!BI348*100</f>
        <v>0</v>
      </c>
      <c r="AL294" s="441">
        <f>+'PE-3'!BJ348*100</f>
        <v>0</v>
      </c>
      <c r="AM294" s="441">
        <f>+'PE-3'!BK348*100</f>
        <v>0</v>
      </c>
      <c r="AN294" s="441">
        <f>+'PE-3'!BL348*100</f>
        <v>0</v>
      </c>
      <c r="AO294" s="441">
        <f>+'PE-3'!BM348*100</f>
        <v>0</v>
      </c>
      <c r="AP294" s="441">
        <f>+'PE-3'!BN348*100</f>
        <v>0</v>
      </c>
      <c r="AQ294" s="441">
        <f>+'PE-3'!BO348*100</f>
        <v>0</v>
      </c>
      <c r="AR294" s="441">
        <f>+'PE-3'!BP348*100</f>
        <v>0</v>
      </c>
      <c r="AS294" s="441">
        <f>+'PE-3'!BQ348*100</f>
        <v>0</v>
      </c>
      <c r="AT294" s="441">
        <f>+'PE-3'!BR348*100</f>
        <v>0</v>
      </c>
      <c r="AU294" s="441">
        <f>+'PE-3'!BS348*100</f>
        <v>0</v>
      </c>
      <c r="AV294" s="441">
        <f>+'PE-3'!BT348*100</f>
        <v>0</v>
      </c>
      <c r="AW294" s="441">
        <f>+'PE-3'!BU348*100</f>
        <v>0</v>
      </c>
      <c r="AX294" s="441">
        <f>+'PE-3'!BV348*100</f>
        <v>0</v>
      </c>
      <c r="AY294" s="441">
        <f>+'PE-3'!BW348*100</f>
        <v>0</v>
      </c>
      <c r="AZ294" s="441">
        <f>+'PE-3'!BX348*100</f>
        <v>0</v>
      </c>
      <c r="BA294" s="441">
        <f>+'PE-3'!BY348*100</f>
        <v>0</v>
      </c>
      <c r="BB294" s="441">
        <f>+'PE-3'!BZ348*100</f>
        <v>0</v>
      </c>
      <c r="BC294" s="441">
        <f>+'PE-3'!CA348*100</f>
        <v>0</v>
      </c>
      <c r="BD294" s="441">
        <f>+'PE-3'!CB348*100</f>
        <v>0</v>
      </c>
      <c r="BE294" s="441">
        <f>+'PE-3'!CC348*100</f>
        <v>0</v>
      </c>
      <c r="BF294" s="441">
        <f>+'PE-3'!CD348*100</f>
        <v>0</v>
      </c>
      <c r="BG294" s="441">
        <f>+'PE-3'!CE348*100</f>
        <v>0</v>
      </c>
      <c r="BH294" s="441">
        <f>+'PE-3'!CF348*100</f>
        <v>0</v>
      </c>
      <c r="BI294" s="441">
        <f>+'PE-3'!CG348*100</f>
        <v>0</v>
      </c>
      <c r="BJ294" s="441">
        <f>+'PE-3'!CH348*100</f>
        <v>0</v>
      </c>
      <c r="BK294" s="441">
        <f>+'PE-3'!CI348*100</f>
        <v>0</v>
      </c>
    </row>
    <row r="295" spans="1:63">
      <c r="A295" s="423" t="str">
        <f>'R-sgp'!A295</f>
        <v/>
      </c>
      <c r="B295" s="423" t="str">
        <f>+'R-sgp'!B295</f>
        <v/>
      </c>
      <c r="C295" s="431" t="str">
        <f>+'R-sgp'!C295</f>
        <v/>
      </c>
      <c r="D295" s="441">
        <f>+'PE-3'!AB349*100</f>
        <v>0</v>
      </c>
      <c r="E295" s="441">
        <f>+'PE-3'!AC349*100</f>
        <v>0</v>
      </c>
      <c r="F295" s="441">
        <f>+'PE-3'!AD349*100</f>
        <v>0</v>
      </c>
      <c r="G295" s="441">
        <f>+'PE-3'!AE349*100</f>
        <v>0</v>
      </c>
      <c r="H295" s="441">
        <f>+'PE-3'!AF349*100</f>
        <v>0</v>
      </c>
      <c r="I295" s="441">
        <f>+'PE-3'!AG349*100</f>
        <v>0</v>
      </c>
      <c r="J295" s="441">
        <f>+'PE-3'!AH349*100</f>
        <v>0</v>
      </c>
      <c r="K295" s="441">
        <f>+'PE-3'!AI349*100</f>
        <v>0</v>
      </c>
      <c r="L295" s="441">
        <f>+'PE-3'!AJ349*100</f>
        <v>0</v>
      </c>
      <c r="M295" s="441">
        <f>+'PE-3'!AK349*100</f>
        <v>0</v>
      </c>
      <c r="N295" s="441">
        <f>+'PE-3'!AL349*100</f>
        <v>0</v>
      </c>
      <c r="O295" s="441">
        <f>+'PE-3'!AM349*100</f>
        <v>0</v>
      </c>
      <c r="P295" s="441">
        <f>+'PE-3'!AN349*100</f>
        <v>0</v>
      </c>
      <c r="Q295" s="441">
        <f>+'PE-3'!AO349*100</f>
        <v>0</v>
      </c>
      <c r="R295" s="441">
        <f>+'PE-3'!AP349*100</f>
        <v>0</v>
      </c>
      <c r="S295" s="441">
        <f>+'PE-3'!AQ349*100</f>
        <v>0</v>
      </c>
      <c r="T295" s="441">
        <f>+'PE-3'!AR349*100</f>
        <v>0</v>
      </c>
      <c r="U295" s="441">
        <f>+'PE-3'!AS349*100</f>
        <v>0</v>
      </c>
      <c r="V295" s="441">
        <f>+'PE-3'!AT349*100</f>
        <v>0</v>
      </c>
      <c r="W295" s="441">
        <f>+'PE-3'!AU349*100</f>
        <v>0</v>
      </c>
      <c r="X295" s="441">
        <f>+'PE-3'!AV349*100</f>
        <v>0</v>
      </c>
      <c r="Y295" s="441">
        <f>+'PE-3'!AW349*100</f>
        <v>0</v>
      </c>
      <c r="Z295" s="441">
        <f>+'PE-3'!AX349*100</f>
        <v>0</v>
      </c>
      <c r="AA295" s="441">
        <f>+'PE-3'!AY349*100</f>
        <v>0</v>
      </c>
      <c r="AB295" s="441">
        <f>+'PE-3'!AZ349*100</f>
        <v>0</v>
      </c>
      <c r="AC295" s="441">
        <f>+'PE-3'!BA349*100</f>
        <v>0</v>
      </c>
      <c r="AD295" s="441">
        <f>+'PE-3'!BB349*100</f>
        <v>0</v>
      </c>
      <c r="AE295" s="441">
        <f>+'PE-3'!BC349*100</f>
        <v>0</v>
      </c>
      <c r="AF295" s="441">
        <f>+'PE-3'!BD349*100</f>
        <v>0</v>
      </c>
      <c r="AG295" s="441">
        <f>+'PE-3'!BE349*100</f>
        <v>0</v>
      </c>
      <c r="AH295" s="441">
        <f>+'PE-3'!BF349*100</f>
        <v>0</v>
      </c>
      <c r="AI295" s="441">
        <f>+'PE-3'!BG349*100</f>
        <v>0</v>
      </c>
      <c r="AJ295" s="441">
        <f>+'PE-3'!BH349*100</f>
        <v>0</v>
      </c>
      <c r="AK295" s="441">
        <f>+'PE-3'!BI349*100</f>
        <v>0</v>
      </c>
      <c r="AL295" s="441">
        <f>+'PE-3'!BJ349*100</f>
        <v>0</v>
      </c>
      <c r="AM295" s="441">
        <f>+'PE-3'!BK349*100</f>
        <v>0</v>
      </c>
      <c r="AN295" s="441">
        <f>+'PE-3'!BL349*100</f>
        <v>0</v>
      </c>
      <c r="AO295" s="441">
        <f>+'PE-3'!BM349*100</f>
        <v>0</v>
      </c>
      <c r="AP295" s="441">
        <f>+'PE-3'!BN349*100</f>
        <v>0</v>
      </c>
      <c r="AQ295" s="441">
        <f>+'PE-3'!BO349*100</f>
        <v>0</v>
      </c>
      <c r="AR295" s="441">
        <f>+'PE-3'!BP349*100</f>
        <v>0</v>
      </c>
      <c r="AS295" s="441">
        <f>+'PE-3'!BQ349*100</f>
        <v>0</v>
      </c>
      <c r="AT295" s="441">
        <f>+'PE-3'!BR349*100</f>
        <v>0</v>
      </c>
      <c r="AU295" s="441">
        <f>+'PE-3'!BS349*100</f>
        <v>0</v>
      </c>
      <c r="AV295" s="441">
        <f>+'PE-3'!BT349*100</f>
        <v>0</v>
      </c>
      <c r="AW295" s="441">
        <f>+'PE-3'!BU349*100</f>
        <v>0</v>
      </c>
      <c r="AX295" s="441">
        <f>+'PE-3'!BV349*100</f>
        <v>0</v>
      </c>
      <c r="AY295" s="441">
        <f>+'PE-3'!BW349*100</f>
        <v>0</v>
      </c>
      <c r="AZ295" s="441">
        <f>+'PE-3'!BX349*100</f>
        <v>0</v>
      </c>
      <c r="BA295" s="441">
        <f>+'PE-3'!BY349*100</f>
        <v>0</v>
      </c>
      <c r="BB295" s="441">
        <f>+'PE-3'!BZ349*100</f>
        <v>0</v>
      </c>
      <c r="BC295" s="441">
        <f>+'PE-3'!CA349*100</f>
        <v>0</v>
      </c>
      <c r="BD295" s="441">
        <f>+'PE-3'!CB349*100</f>
        <v>0</v>
      </c>
      <c r="BE295" s="441">
        <f>+'PE-3'!CC349*100</f>
        <v>0</v>
      </c>
      <c r="BF295" s="441">
        <f>+'PE-3'!CD349*100</f>
        <v>0</v>
      </c>
      <c r="BG295" s="441">
        <f>+'PE-3'!CE349*100</f>
        <v>0</v>
      </c>
      <c r="BH295" s="441">
        <f>+'PE-3'!CF349*100</f>
        <v>0</v>
      </c>
      <c r="BI295" s="441">
        <f>+'PE-3'!CG349*100</f>
        <v>0</v>
      </c>
      <c r="BJ295" s="441">
        <f>+'PE-3'!CH349*100</f>
        <v>0</v>
      </c>
      <c r="BK295" s="441">
        <f>+'PE-3'!CI349*100</f>
        <v>0</v>
      </c>
    </row>
    <row r="296" spans="1:63">
      <c r="A296" s="423" t="str">
        <f>'R-sgp'!A296</f>
        <v/>
      </c>
      <c r="B296" s="423" t="str">
        <f>+'R-sgp'!B296</f>
        <v/>
      </c>
      <c r="C296" s="431" t="str">
        <f>+'R-sgp'!C296</f>
        <v/>
      </c>
      <c r="D296" s="441">
        <f>+'PE-3'!AB350*100</f>
        <v>0</v>
      </c>
      <c r="E296" s="441">
        <f>+'PE-3'!AC350*100</f>
        <v>0</v>
      </c>
      <c r="F296" s="441">
        <f>+'PE-3'!AD350*100</f>
        <v>0</v>
      </c>
      <c r="G296" s="441">
        <f>+'PE-3'!AE350*100</f>
        <v>0</v>
      </c>
      <c r="H296" s="441">
        <f>+'PE-3'!AF350*100</f>
        <v>0</v>
      </c>
      <c r="I296" s="441">
        <f>+'PE-3'!AG350*100</f>
        <v>0</v>
      </c>
      <c r="J296" s="441">
        <f>+'PE-3'!AH350*100</f>
        <v>0</v>
      </c>
      <c r="K296" s="441">
        <f>+'PE-3'!AI350*100</f>
        <v>0</v>
      </c>
      <c r="L296" s="441">
        <f>+'PE-3'!AJ350*100</f>
        <v>0</v>
      </c>
      <c r="M296" s="441">
        <f>+'PE-3'!AK350*100</f>
        <v>0</v>
      </c>
      <c r="N296" s="441">
        <f>+'PE-3'!AL350*100</f>
        <v>0</v>
      </c>
      <c r="O296" s="441">
        <f>+'PE-3'!AM350*100</f>
        <v>0</v>
      </c>
      <c r="P296" s="441">
        <f>+'PE-3'!AN350*100</f>
        <v>0</v>
      </c>
      <c r="Q296" s="441">
        <f>+'PE-3'!AO350*100</f>
        <v>0</v>
      </c>
      <c r="R296" s="441">
        <f>+'PE-3'!AP350*100</f>
        <v>0</v>
      </c>
      <c r="S296" s="441">
        <f>+'PE-3'!AQ350*100</f>
        <v>0</v>
      </c>
      <c r="T296" s="441">
        <f>+'PE-3'!AR350*100</f>
        <v>0</v>
      </c>
      <c r="U296" s="441">
        <f>+'PE-3'!AS350*100</f>
        <v>0</v>
      </c>
      <c r="V296" s="441">
        <f>+'PE-3'!AT350*100</f>
        <v>0</v>
      </c>
      <c r="W296" s="441">
        <f>+'PE-3'!AU350*100</f>
        <v>0</v>
      </c>
      <c r="X296" s="441">
        <f>+'PE-3'!AV350*100</f>
        <v>0</v>
      </c>
      <c r="Y296" s="441">
        <f>+'PE-3'!AW350*100</f>
        <v>0</v>
      </c>
      <c r="Z296" s="441">
        <f>+'PE-3'!AX350*100</f>
        <v>0</v>
      </c>
      <c r="AA296" s="441">
        <f>+'PE-3'!AY350*100</f>
        <v>0</v>
      </c>
      <c r="AB296" s="441">
        <f>+'PE-3'!AZ350*100</f>
        <v>0</v>
      </c>
      <c r="AC296" s="441">
        <f>+'PE-3'!BA350*100</f>
        <v>0</v>
      </c>
      <c r="AD296" s="441">
        <f>+'PE-3'!BB350*100</f>
        <v>0</v>
      </c>
      <c r="AE296" s="441">
        <f>+'PE-3'!BC350*100</f>
        <v>0</v>
      </c>
      <c r="AF296" s="441">
        <f>+'PE-3'!BD350*100</f>
        <v>0</v>
      </c>
      <c r="AG296" s="441">
        <f>+'PE-3'!BE350*100</f>
        <v>0</v>
      </c>
      <c r="AH296" s="441">
        <f>+'PE-3'!BF350*100</f>
        <v>0</v>
      </c>
      <c r="AI296" s="441">
        <f>+'PE-3'!BG350*100</f>
        <v>0</v>
      </c>
      <c r="AJ296" s="441">
        <f>+'PE-3'!BH350*100</f>
        <v>0</v>
      </c>
      <c r="AK296" s="441">
        <f>+'PE-3'!BI350*100</f>
        <v>0</v>
      </c>
      <c r="AL296" s="441">
        <f>+'PE-3'!BJ350*100</f>
        <v>0</v>
      </c>
      <c r="AM296" s="441">
        <f>+'PE-3'!BK350*100</f>
        <v>0</v>
      </c>
      <c r="AN296" s="441">
        <f>+'PE-3'!BL350*100</f>
        <v>0</v>
      </c>
      <c r="AO296" s="441">
        <f>+'PE-3'!BM350*100</f>
        <v>0</v>
      </c>
      <c r="AP296" s="441">
        <f>+'PE-3'!BN350*100</f>
        <v>0</v>
      </c>
      <c r="AQ296" s="441">
        <f>+'PE-3'!BO350*100</f>
        <v>0</v>
      </c>
      <c r="AR296" s="441">
        <f>+'PE-3'!BP350*100</f>
        <v>0</v>
      </c>
      <c r="AS296" s="441">
        <f>+'PE-3'!BQ350*100</f>
        <v>0</v>
      </c>
      <c r="AT296" s="441">
        <f>+'PE-3'!BR350*100</f>
        <v>0</v>
      </c>
      <c r="AU296" s="441">
        <f>+'PE-3'!BS350*100</f>
        <v>0</v>
      </c>
      <c r="AV296" s="441">
        <f>+'PE-3'!BT350*100</f>
        <v>0</v>
      </c>
      <c r="AW296" s="441">
        <f>+'PE-3'!BU350*100</f>
        <v>0</v>
      </c>
      <c r="AX296" s="441">
        <f>+'PE-3'!BV350*100</f>
        <v>0</v>
      </c>
      <c r="AY296" s="441">
        <f>+'PE-3'!BW350*100</f>
        <v>0</v>
      </c>
      <c r="AZ296" s="441">
        <f>+'PE-3'!BX350*100</f>
        <v>0</v>
      </c>
      <c r="BA296" s="441">
        <f>+'PE-3'!BY350*100</f>
        <v>0</v>
      </c>
      <c r="BB296" s="441">
        <f>+'PE-3'!BZ350*100</f>
        <v>0</v>
      </c>
      <c r="BC296" s="441">
        <f>+'PE-3'!CA350*100</f>
        <v>0</v>
      </c>
      <c r="BD296" s="441">
        <f>+'PE-3'!CB350*100</f>
        <v>0</v>
      </c>
      <c r="BE296" s="441">
        <f>+'PE-3'!CC350*100</f>
        <v>0</v>
      </c>
      <c r="BF296" s="441">
        <f>+'PE-3'!CD350*100</f>
        <v>0</v>
      </c>
      <c r="BG296" s="441">
        <f>+'PE-3'!CE350*100</f>
        <v>0</v>
      </c>
      <c r="BH296" s="441">
        <f>+'PE-3'!CF350*100</f>
        <v>0</v>
      </c>
      <c r="BI296" s="441">
        <f>+'PE-3'!CG350*100</f>
        <v>0</v>
      </c>
      <c r="BJ296" s="441">
        <f>+'PE-3'!CH350*100</f>
        <v>0</v>
      </c>
      <c r="BK296" s="441">
        <f>+'PE-3'!CI350*100</f>
        <v>0</v>
      </c>
    </row>
    <row r="297" spans="1:63">
      <c r="A297" s="423" t="str">
        <f>'R-sgp'!A297</f>
        <v/>
      </c>
      <c r="B297" s="423" t="str">
        <f>+'R-sgp'!B297</f>
        <v/>
      </c>
      <c r="C297" s="431" t="str">
        <f>+'R-sgp'!C297</f>
        <v/>
      </c>
      <c r="D297" s="441">
        <f>+'PE-3'!AB351*100</f>
        <v>0</v>
      </c>
      <c r="E297" s="441">
        <f>+'PE-3'!AC351*100</f>
        <v>0</v>
      </c>
      <c r="F297" s="441">
        <f>+'PE-3'!AD351*100</f>
        <v>0</v>
      </c>
      <c r="G297" s="441">
        <f>+'PE-3'!AE351*100</f>
        <v>0</v>
      </c>
      <c r="H297" s="441">
        <f>+'PE-3'!AF351*100</f>
        <v>0</v>
      </c>
      <c r="I297" s="441">
        <f>+'PE-3'!AG351*100</f>
        <v>0</v>
      </c>
      <c r="J297" s="441">
        <f>+'PE-3'!AH351*100</f>
        <v>0</v>
      </c>
      <c r="K297" s="441">
        <f>+'PE-3'!AI351*100</f>
        <v>0</v>
      </c>
      <c r="L297" s="441">
        <f>+'PE-3'!AJ351*100</f>
        <v>0</v>
      </c>
      <c r="M297" s="441">
        <f>+'PE-3'!AK351*100</f>
        <v>0</v>
      </c>
      <c r="N297" s="441">
        <f>+'PE-3'!AL351*100</f>
        <v>0</v>
      </c>
      <c r="O297" s="441">
        <f>+'PE-3'!AM351*100</f>
        <v>0</v>
      </c>
      <c r="P297" s="441">
        <f>+'PE-3'!AN351*100</f>
        <v>0</v>
      </c>
      <c r="Q297" s="441">
        <f>+'PE-3'!AO351*100</f>
        <v>0</v>
      </c>
      <c r="R297" s="441">
        <f>+'PE-3'!AP351*100</f>
        <v>0</v>
      </c>
      <c r="S297" s="441">
        <f>+'PE-3'!AQ351*100</f>
        <v>0</v>
      </c>
      <c r="T297" s="441">
        <f>+'PE-3'!AR351*100</f>
        <v>0</v>
      </c>
      <c r="U297" s="441">
        <f>+'PE-3'!AS351*100</f>
        <v>0</v>
      </c>
      <c r="V297" s="441">
        <f>+'PE-3'!AT351*100</f>
        <v>0</v>
      </c>
      <c r="W297" s="441">
        <f>+'PE-3'!AU351*100</f>
        <v>0</v>
      </c>
      <c r="X297" s="441">
        <f>+'PE-3'!AV351*100</f>
        <v>0</v>
      </c>
      <c r="Y297" s="441">
        <f>+'PE-3'!AW351*100</f>
        <v>0</v>
      </c>
      <c r="Z297" s="441">
        <f>+'PE-3'!AX351*100</f>
        <v>0</v>
      </c>
      <c r="AA297" s="441">
        <f>+'PE-3'!AY351*100</f>
        <v>0</v>
      </c>
      <c r="AB297" s="441">
        <f>+'PE-3'!AZ351*100</f>
        <v>0</v>
      </c>
      <c r="AC297" s="441">
        <f>+'PE-3'!BA351*100</f>
        <v>0</v>
      </c>
      <c r="AD297" s="441">
        <f>+'PE-3'!BB351*100</f>
        <v>0</v>
      </c>
      <c r="AE297" s="441">
        <f>+'PE-3'!BC351*100</f>
        <v>0</v>
      </c>
      <c r="AF297" s="441">
        <f>+'PE-3'!BD351*100</f>
        <v>0</v>
      </c>
      <c r="AG297" s="441">
        <f>+'PE-3'!BE351*100</f>
        <v>0</v>
      </c>
      <c r="AH297" s="441">
        <f>+'PE-3'!BF351*100</f>
        <v>0</v>
      </c>
      <c r="AI297" s="441">
        <f>+'PE-3'!BG351*100</f>
        <v>0</v>
      </c>
      <c r="AJ297" s="441">
        <f>+'PE-3'!BH351*100</f>
        <v>0</v>
      </c>
      <c r="AK297" s="441">
        <f>+'PE-3'!BI351*100</f>
        <v>0</v>
      </c>
      <c r="AL297" s="441">
        <f>+'PE-3'!BJ351*100</f>
        <v>0</v>
      </c>
      <c r="AM297" s="441">
        <f>+'PE-3'!BK351*100</f>
        <v>0</v>
      </c>
      <c r="AN297" s="441">
        <f>+'PE-3'!BL351*100</f>
        <v>0</v>
      </c>
      <c r="AO297" s="441">
        <f>+'PE-3'!BM351*100</f>
        <v>0</v>
      </c>
      <c r="AP297" s="441">
        <f>+'PE-3'!BN351*100</f>
        <v>0</v>
      </c>
      <c r="AQ297" s="441">
        <f>+'PE-3'!BO351*100</f>
        <v>0</v>
      </c>
      <c r="AR297" s="441">
        <f>+'PE-3'!BP351*100</f>
        <v>0</v>
      </c>
      <c r="AS297" s="441">
        <f>+'PE-3'!BQ351*100</f>
        <v>0</v>
      </c>
      <c r="AT297" s="441">
        <f>+'PE-3'!BR351*100</f>
        <v>0</v>
      </c>
      <c r="AU297" s="441">
        <f>+'PE-3'!BS351*100</f>
        <v>0</v>
      </c>
      <c r="AV297" s="441">
        <f>+'PE-3'!BT351*100</f>
        <v>0</v>
      </c>
      <c r="AW297" s="441">
        <f>+'PE-3'!BU351*100</f>
        <v>0</v>
      </c>
      <c r="AX297" s="441">
        <f>+'PE-3'!BV351*100</f>
        <v>0</v>
      </c>
      <c r="AY297" s="441">
        <f>+'PE-3'!BW351*100</f>
        <v>0</v>
      </c>
      <c r="AZ297" s="441">
        <f>+'PE-3'!BX351*100</f>
        <v>0</v>
      </c>
      <c r="BA297" s="441">
        <f>+'PE-3'!BY351*100</f>
        <v>0</v>
      </c>
      <c r="BB297" s="441">
        <f>+'PE-3'!BZ351*100</f>
        <v>0</v>
      </c>
      <c r="BC297" s="441">
        <f>+'PE-3'!CA351*100</f>
        <v>0</v>
      </c>
      <c r="BD297" s="441">
        <f>+'PE-3'!CB351*100</f>
        <v>0</v>
      </c>
      <c r="BE297" s="441">
        <f>+'PE-3'!CC351*100</f>
        <v>0</v>
      </c>
      <c r="BF297" s="441">
        <f>+'PE-3'!CD351*100</f>
        <v>0</v>
      </c>
      <c r="BG297" s="441">
        <f>+'PE-3'!CE351*100</f>
        <v>0</v>
      </c>
      <c r="BH297" s="441">
        <f>+'PE-3'!CF351*100</f>
        <v>0</v>
      </c>
      <c r="BI297" s="441">
        <f>+'PE-3'!CG351*100</f>
        <v>0</v>
      </c>
      <c r="BJ297" s="441">
        <f>+'PE-3'!CH351*100</f>
        <v>0</v>
      </c>
      <c r="BK297" s="441">
        <f>+'PE-3'!CI351*100</f>
        <v>0</v>
      </c>
    </row>
    <row r="298" spans="1:63">
      <c r="A298" s="423" t="str">
        <f>'R-sgp'!A298</f>
        <v/>
      </c>
      <c r="B298" s="423" t="str">
        <f>+'R-sgp'!B298</f>
        <v/>
      </c>
      <c r="C298" s="431" t="str">
        <f>+'R-sgp'!C298</f>
        <v/>
      </c>
      <c r="D298" s="441">
        <f>+'PE-3'!AB352*100</f>
        <v>0</v>
      </c>
      <c r="E298" s="441">
        <f>+'PE-3'!AC352*100</f>
        <v>0</v>
      </c>
      <c r="F298" s="441">
        <f>+'PE-3'!AD352*100</f>
        <v>0</v>
      </c>
      <c r="G298" s="441">
        <f>+'PE-3'!AE352*100</f>
        <v>0</v>
      </c>
      <c r="H298" s="441">
        <f>+'PE-3'!AF352*100</f>
        <v>0</v>
      </c>
      <c r="I298" s="441">
        <f>+'PE-3'!AG352*100</f>
        <v>0</v>
      </c>
      <c r="J298" s="441">
        <f>+'PE-3'!AH352*100</f>
        <v>0</v>
      </c>
      <c r="K298" s="441">
        <f>+'PE-3'!AI352*100</f>
        <v>0</v>
      </c>
      <c r="L298" s="441">
        <f>+'PE-3'!AJ352*100</f>
        <v>0</v>
      </c>
      <c r="M298" s="441">
        <f>+'PE-3'!AK352*100</f>
        <v>0</v>
      </c>
      <c r="N298" s="441">
        <f>+'PE-3'!AL352*100</f>
        <v>0</v>
      </c>
      <c r="O298" s="441">
        <f>+'PE-3'!AM352*100</f>
        <v>0</v>
      </c>
      <c r="P298" s="441">
        <f>+'PE-3'!AN352*100</f>
        <v>0</v>
      </c>
      <c r="Q298" s="441">
        <f>+'PE-3'!AO352*100</f>
        <v>0</v>
      </c>
      <c r="R298" s="441">
        <f>+'PE-3'!AP352*100</f>
        <v>0</v>
      </c>
      <c r="S298" s="441">
        <f>+'PE-3'!AQ352*100</f>
        <v>0</v>
      </c>
      <c r="T298" s="441">
        <f>+'PE-3'!AR352*100</f>
        <v>0</v>
      </c>
      <c r="U298" s="441">
        <f>+'PE-3'!AS352*100</f>
        <v>0</v>
      </c>
      <c r="V298" s="441">
        <f>+'PE-3'!AT352*100</f>
        <v>0</v>
      </c>
      <c r="W298" s="441">
        <f>+'PE-3'!AU352*100</f>
        <v>0</v>
      </c>
      <c r="X298" s="441">
        <f>+'PE-3'!AV352*100</f>
        <v>0</v>
      </c>
      <c r="Y298" s="441">
        <f>+'PE-3'!AW352*100</f>
        <v>0</v>
      </c>
      <c r="Z298" s="441">
        <f>+'PE-3'!AX352*100</f>
        <v>0</v>
      </c>
      <c r="AA298" s="441">
        <f>+'PE-3'!AY352*100</f>
        <v>0</v>
      </c>
      <c r="AB298" s="441">
        <f>+'PE-3'!AZ352*100</f>
        <v>0</v>
      </c>
      <c r="AC298" s="441">
        <f>+'PE-3'!BA352*100</f>
        <v>0</v>
      </c>
      <c r="AD298" s="441">
        <f>+'PE-3'!BB352*100</f>
        <v>0</v>
      </c>
      <c r="AE298" s="441">
        <f>+'PE-3'!BC352*100</f>
        <v>0</v>
      </c>
      <c r="AF298" s="441">
        <f>+'PE-3'!BD352*100</f>
        <v>0</v>
      </c>
      <c r="AG298" s="441">
        <f>+'PE-3'!BE352*100</f>
        <v>0</v>
      </c>
      <c r="AH298" s="441">
        <f>+'PE-3'!BF352*100</f>
        <v>0</v>
      </c>
      <c r="AI298" s="441">
        <f>+'PE-3'!BG352*100</f>
        <v>0</v>
      </c>
      <c r="AJ298" s="441">
        <f>+'PE-3'!BH352*100</f>
        <v>0</v>
      </c>
      <c r="AK298" s="441">
        <f>+'PE-3'!BI352*100</f>
        <v>0</v>
      </c>
      <c r="AL298" s="441">
        <f>+'PE-3'!BJ352*100</f>
        <v>0</v>
      </c>
      <c r="AM298" s="441">
        <f>+'PE-3'!BK352*100</f>
        <v>0</v>
      </c>
      <c r="AN298" s="441">
        <f>+'PE-3'!BL352*100</f>
        <v>0</v>
      </c>
      <c r="AO298" s="441">
        <f>+'PE-3'!BM352*100</f>
        <v>0</v>
      </c>
      <c r="AP298" s="441">
        <f>+'PE-3'!BN352*100</f>
        <v>0</v>
      </c>
      <c r="AQ298" s="441">
        <f>+'PE-3'!BO352*100</f>
        <v>0</v>
      </c>
      <c r="AR298" s="441">
        <f>+'PE-3'!BP352*100</f>
        <v>0</v>
      </c>
      <c r="AS298" s="441">
        <f>+'PE-3'!BQ352*100</f>
        <v>0</v>
      </c>
      <c r="AT298" s="441">
        <f>+'PE-3'!BR352*100</f>
        <v>0</v>
      </c>
      <c r="AU298" s="441">
        <f>+'PE-3'!BS352*100</f>
        <v>0</v>
      </c>
      <c r="AV298" s="441">
        <f>+'PE-3'!BT352*100</f>
        <v>0</v>
      </c>
      <c r="AW298" s="441">
        <f>+'PE-3'!BU352*100</f>
        <v>0</v>
      </c>
      <c r="AX298" s="441">
        <f>+'PE-3'!BV352*100</f>
        <v>0</v>
      </c>
      <c r="AY298" s="441">
        <f>+'PE-3'!BW352*100</f>
        <v>0</v>
      </c>
      <c r="AZ298" s="441">
        <f>+'PE-3'!BX352*100</f>
        <v>0</v>
      </c>
      <c r="BA298" s="441">
        <f>+'PE-3'!BY352*100</f>
        <v>0</v>
      </c>
      <c r="BB298" s="441">
        <f>+'PE-3'!BZ352*100</f>
        <v>0</v>
      </c>
      <c r="BC298" s="441">
        <f>+'PE-3'!CA352*100</f>
        <v>0</v>
      </c>
      <c r="BD298" s="441">
        <f>+'PE-3'!CB352*100</f>
        <v>0</v>
      </c>
      <c r="BE298" s="441">
        <f>+'PE-3'!CC352*100</f>
        <v>0</v>
      </c>
      <c r="BF298" s="441">
        <f>+'PE-3'!CD352*100</f>
        <v>0</v>
      </c>
      <c r="BG298" s="441">
        <f>+'PE-3'!CE352*100</f>
        <v>0</v>
      </c>
      <c r="BH298" s="441">
        <f>+'PE-3'!CF352*100</f>
        <v>0</v>
      </c>
      <c r="BI298" s="441">
        <f>+'PE-3'!CG352*100</f>
        <v>0</v>
      </c>
      <c r="BJ298" s="441">
        <f>+'PE-3'!CH352*100</f>
        <v>0</v>
      </c>
      <c r="BK298" s="441">
        <f>+'PE-3'!CI352*100</f>
        <v>0</v>
      </c>
    </row>
    <row r="299" spans="1:63">
      <c r="A299" s="423" t="str">
        <f>'R-sgp'!A299</f>
        <v/>
      </c>
      <c r="B299" s="423" t="str">
        <f>+'R-sgp'!B299</f>
        <v/>
      </c>
      <c r="C299" s="431" t="str">
        <f>+'R-sgp'!C299</f>
        <v/>
      </c>
      <c r="D299" s="441">
        <f>+'PE-3'!AB353*100</f>
        <v>0</v>
      </c>
      <c r="E299" s="441">
        <f>+'PE-3'!AC353*100</f>
        <v>0</v>
      </c>
      <c r="F299" s="441">
        <f>+'PE-3'!AD353*100</f>
        <v>0</v>
      </c>
      <c r="G299" s="441">
        <f>+'PE-3'!AE353*100</f>
        <v>0</v>
      </c>
      <c r="H299" s="441">
        <f>+'PE-3'!AF353*100</f>
        <v>0</v>
      </c>
      <c r="I299" s="441">
        <f>+'PE-3'!AG353*100</f>
        <v>0</v>
      </c>
      <c r="J299" s="441">
        <f>+'PE-3'!AH353*100</f>
        <v>0</v>
      </c>
      <c r="K299" s="441">
        <f>+'PE-3'!AI353*100</f>
        <v>0</v>
      </c>
      <c r="L299" s="441">
        <f>+'PE-3'!AJ353*100</f>
        <v>0</v>
      </c>
      <c r="M299" s="441">
        <f>+'PE-3'!AK353*100</f>
        <v>0</v>
      </c>
      <c r="N299" s="441">
        <f>+'PE-3'!AL353*100</f>
        <v>0</v>
      </c>
      <c r="O299" s="441">
        <f>+'PE-3'!AM353*100</f>
        <v>0</v>
      </c>
      <c r="P299" s="441">
        <f>+'PE-3'!AN353*100</f>
        <v>0</v>
      </c>
      <c r="Q299" s="441">
        <f>+'PE-3'!AO353*100</f>
        <v>0</v>
      </c>
      <c r="R299" s="441">
        <f>+'PE-3'!AP353*100</f>
        <v>0</v>
      </c>
      <c r="S299" s="441">
        <f>+'PE-3'!AQ353*100</f>
        <v>0</v>
      </c>
      <c r="T299" s="441">
        <f>+'PE-3'!AR353*100</f>
        <v>0</v>
      </c>
      <c r="U299" s="441">
        <f>+'PE-3'!AS353*100</f>
        <v>0</v>
      </c>
      <c r="V299" s="441">
        <f>+'PE-3'!AT353*100</f>
        <v>0</v>
      </c>
      <c r="W299" s="441">
        <f>+'PE-3'!AU353*100</f>
        <v>0</v>
      </c>
      <c r="X299" s="441">
        <f>+'PE-3'!AV353*100</f>
        <v>0</v>
      </c>
      <c r="Y299" s="441">
        <f>+'PE-3'!AW353*100</f>
        <v>0</v>
      </c>
      <c r="Z299" s="441">
        <f>+'PE-3'!AX353*100</f>
        <v>0</v>
      </c>
      <c r="AA299" s="441">
        <f>+'PE-3'!AY353*100</f>
        <v>0</v>
      </c>
      <c r="AB299" s="441">
        <f>+'PE-3'!AZ353*100</f>
        <v>0</v>
      </c>
      <c r="AC299" s="441">
        <f>+'PE-3'!BA353*100</f>
        <v>0</v>
      </c>
      <c r="AD299" s="441">
        <f>+'PE-3'!BB353*100</f>
        <v>0</v>
      </c>
      <c r="AE299" s="441">
        <f>+'PE-3'!BC353*100</f>
        <v>0</v>
      </c>
      <c r="AF299" s="441">
        <f>+'PE-3'!BD353*100</f>
        <v>0</v>
      </c>
      <c r="AG299" s="441">
        <f>+'PE-3'!BE353*100</f>
        <v>0</v>
      </c>
      <c r="AH299" s="441">
        <f>+'PE-3'!BF353*100</f>
        <v>0</v>
      </c>
      <c r="AI299" s="441">
        <f>+'PE-3'!BG353*100</f>
        <v>0</v>
      </c>
      <c r="AJ299" s="441">
        <f>+'PE-3'!BH353*100</f>
        <v>0</v>
      </c>
      <c r="AK299" s="441">
        <f>+'PE-3'!BI353*100</f>
        <v>0</v>
      </c>
      <c r="AL299" s="441">
        <f>+'PE-3'!BJ353*100</f>
        <v>0</v>
      </c>
      <c r="AM299" s="441">
        <f>+'PE-3'!BK353*100</f>
        <v>0</v>
      </c>
      <c r="AN299" s="441">
        <f>+'PE-3'!BL353*100</f>
        <v>0</v>
      </c>
      <c r="AO299" s="441">
        <f>+'PE-3'!BM353*100</f>
        <v>0</v>
      </c>
      <c r="AP299" s="441">
        <f>+'PE-3'!BN353*100</f>
        <v>0</v>
      </c>
      <c r="AQ299" s="441">
        <f>+'PE-3'!BO353*100</f>
        <v>0</v>
      </c>
      <c r="AR299" s="441">
        <f>+'PE-3'!BP353*100</f>
        <v>0</v>
      </c>
      <c r="AS299" s="441">
        <f>+'PE-3'!BQ353*100</f>
        <v>0</v>
      </c>
      <c r="AT299" s="441">
        <f>+'PE-3'!BR353*100</f>
        <v>0</v>
      </c>
      <c r="AU299" s="441">
        <f>+'PE-3'!BS353*100</f>
        <v>0</v>
      </c>
      <c r="AV299" s="441">
        <f>+'PE-3'!BT353*100</f>
        <v>0</v>
      </c>
      <c r="AW299" s="441">
        <f>+'PE-3'!BU353*100</f>
        <v>0</v>
      </c>
      <c r="AX299" s="441">
        <f>+'PE-3'!BV353*100</f>
        <v>0</v>
      </c>
      <c r="AY299" s="441">
        <f>+'PE-3'!BW353*100</f>
        <v>0</v>
      </c>
      <c r="AZ299" s="441">
        <f>+'PE-3'!BX353*100</f>
        <v>0</v>
      </c>
      <c r="BA299" s="441">
        <f>+'PE-3'!BY353*100</f>
        <v>0</v>
      </c>
      <c r="BB299" s="441">
        <f>+'PE-3'!BZ353*100</f>
        <v>0</v>
      </c>
      <c r="BC299" s="441">
        <f>+'PE-3'!CA353*100</f>
        <v>0</v>
      </c>
      <c r="BD299" s="441">
        <f>+'PE-3'!CB353*100</f>
        <v>0</v>
      </c>
      <c r="BE299" s="441">
        <f>+'PE-3'!CC353*100</f>
        <v>0</v>
      </c>
      <c r="BF299" s="441">
        <f>+'PE-3'!CD353*100</f>
        <v>0</v>
      </c>
      <c r="BG299" s="441">
        <f>+'PE-3'!CE353*100</f>
        <v>0</v>
      </c>
      <c r="BH299" s="441">
        <f>+'PE-3'!CF353*100</f>
        <v>0</v>
      </c>
      <c r="BI299" s="441">
        <f>+'PE-3'!CG353*100</f>
        <v>0</v>
      </c>
      <c r="BJ299" s="441">
        <f>+'PE-3'!CH353*100</f>
        <v>0</v>
      </c>
      <c r="BK299" s="441">
        <f>+'PE-3'!CI353*100</f>
        <v>0</v>
      </c>
    </row>
    <row r="300" spans="1:63">
      <c r="A300" s="423" t="str">
        <f>'R-sgp'!A300</f>
        <v/>
      </c>
      <c r="B300" s="423" t="str">
        <f>+'R-sgp'!B300</f>
        <v/>
      </c>
      <c r="C300" s="431" t="str">
        <f>+'R-sgp'!C300</f>
        <v/>
      </c>
      <c r="D300" s="441">
        <f>+'PE-3'!AB354*100</f>
        <v>0</v>
      </c>
      <c r="E300" s="441">
        <f>+'PE-3'!AC354*100</f>
        <v>0</v>
      </c>
      <c r="F300" s="441">
        <f>+'PE-3'!AD354*100</f>
        <v>0</v>
      </c>
      <c r="G300" s="441">
        <f>+'PE-3'!AE354*100</f>
        <v>0</v>
      </c>
      <c r="H300" s="441">
        <f>+'PE-3'!AF354*100</f>
        <v>0</v>
      </c>
      <c r="I300" s="441">
        <f>+'PE-3'!AG354*100</f>
        <v>0</v>
      </c>
      <c r="J300" s="441">
        <f>+'PE-3'!AH354*100</f>
        <v>0</v>
      </c>
      <c r="K300" s="441">
        <f>+'PE-3'!AI354*100</f>
        <v>0</v>
      </c>
      <c r="L300" s="441">
        <f>+'PE-3'!AJ354*100</f>
        <v>0</v>
      </c>
      <c r="M300" s="441">
        <f>+'PE-3'!AK354*100</f>
        <v>0</v>
      </c>
      <c r="N300" s="441">
        <f>+'PE-3'!AL354*100</f>
        <v>0</v>
      </c>
      <c r="O300" s="441">
        <f>+'PE-3'!AM354*100</f>
        <v>0</v>
      </c>
      <c r="P300" s="441">
        <f>+'PE-3'!AN354*100</f>
        <v>0</v>
      </c>
      <c r="Q300" s="441">
        <f>+'PE-3'!AO354*100</f>
        <v>0</v>
      </c>
      <c r="R300" s="441">
        <f>+'PE-3'!AP354*100</f>
        <v>0</v>
      </c>
      <c r="S300" s="441">
        <f>+'PE-3'!AQ354*100</f>
        <v>0</v>
      </c>
      <c r="T300" s="441">
        <f>+'PE-3'!AR354*100</f>
        <v>0</v>
      </c>
      <c r="U300" s="441">
        <f>+'PE-3'!AS354*100</f>
        <v>0</v>
      </c>
      <c r="V300" s="441">
        <f>+'PE-3'!AT354*100</f>
        <v>0</v>
      </c>
      <c r="W300" s="441">
        <f>+'PE-3'!AU354*100</f>
        <v>0</v>
      </c>
      <c r="X300" s="441">
        <f>+'PE-3'!AV354*100</f>
        <v>0</v>
      </c>
      <c r="Y300" s="441">
        <f>+'PE-3'!AW354*100</f>
        <v>0</v>
      </c>
      <c r="Z300" s="441">
        <f>+'PE-3'!AX354*100</f>
        <v>0</v>
      </c>
      <c r="AA300" s="441">
        <f>+'PE-3'!AY354*100</f>
        <v>0</v>
      </c>
      <c r="AB300" s="441">
        <f>+'PE-3'!AZ354*100</f>
        <v>0</v>
      </c>
      <c r="AC300" s="441">
        <f>+'PE-3'!BA354*100</f>
        <v>0</v>
      </c>
      <c r="AD300" s="441">
        <f>+'PE-3'!BB354*100</f>
        <v>0</v>
      </c>
      <c r="AE300" s="441">
        <f>+'PE-3'!BC354*100</f>
        <v>0</v>
      </c>
      <c r="AF300" s="441">
        <f>+'PE-3'!BD354*100</f>
        <v>0</v>
      </c>
      <c r="AG300" s="441">
        <f>+'PE-3'!BE354*100</f>
        <v>0</v>
      </c>
      <c r="AH300" s="441">
        <f>+'PE-3'!BF354*100</f>
        <v>0</v>
      </c>
      <c r="AI300" s="441">
        <f>+'PE-3'!BG354*100</f>
        <v>0</v>
      </c>
      <c r="AJ300" s="441">
        <f>+'PE-3'!BH354*100</f>
        <v>0</v>
      </c>
      <c r="AK300" s="441">
        <f>+'PE-3'!BI354*100</f>
        <v>0</v>
      </c>
      <c r="AL300" s="441">
        <f>+'PE-3'!BJ354*100</f>
        <v>0</v>
      </c>
      <c r="AM300" s="441">
        <f>+'PE-3'!BK354*100</f>
        <v>0</v>
      </c>
      <c r="AN300" s="441">
        <f>+'PE-3'!BL354*100</f>
        <v>0</v>
      </c>
      <c r="AO300" s="441">
        <f>+'PE-3'!BM354*100</f>
        <v>0</v>
      </c>
      <c r="AP300" s="441">
        <f>+'PE-3'!BN354*100</f>
        <v>0</v>
      </c>
      <c r="AQ300" s="441">
        <f>+'PE-3'!BO354*100</f>
        <v>0</v>
      </c>
      <c r="AR300" s="441">
        <f>+'PE-3'!BP354*100</f>
        <v>0</v>
      </c>
      <c r="AS300" s="441">
        <f>+'PE-3'!BQ354*100</f>
        <v>0</v>
      </c>
      <c r="AT300" s="441">
        <f>+'PE-3'!BR354*100</f>
        <v>0</v>
      </c>
      <c r="AU300" s="441">
        <f>+'PE-3'!BS354*100</f>
        <v>0</v>
      </c>
      <c r="AV300" s="441">
        <f>+'PE-3'!BT354*100</f>
        <v>0</v>
      </c>
      <c r="AW300" s="441">
        <f>+'PE-3'!BU354*100</f>
        <v>0</v>
      </c>
      <c r="AX300" s="441">
        <f>+'PE-3'!BV354*100</f>
        <v>0</v>
      </c>
      <c r="AY300" s="441">
        <f>+'PE-3'!BW354*100</f>
        <v>0</v>
      </c>
      <c r="AZ300" s="441">
        <f>+'PE-3'!BX354*100</f>
        <v>0</v>
      </c>
      <c r="BA300" s="441">
        <f>+'PE-3'!BY354*100</f>
        <v>0</v>
      </c>
      <c r="BB300" s="441">
        <f>+'PE-3'!BZ354*100</f>
        <v>0</v>
      </c>
      <c r="BC300" s="441">
        <f>+'PE-3'!CA354*100</f>
        <v>0</v>
      </c>
      <c r="BD300" s="441">
        <f>+'PE-3'!CB354*100</f>
        <v>0</v>
      </c>
      <c r="BE300" s="441">
        <f>+'PE-3'!CC354*100</f>
        <v>0</v>
      </c>
      <c r="BF300" s="441">
        <f>+'PE-3'!CD354*100</f>
        <v>0</v>
      </c>
      <c r="BG300" s="441">
        <f>+'PE-3'!CE354*100</f>
        <v>0</v>
      </c>
      <c r="BH300" s="441">
        <f>+'PE-3'!CF354*100</f>
        <v>0</v>
      </c>
      <c r="BI300" s="441">
        <f>+'PE-3'!CG354*100</f>
        <v>0</v>
      </c>
      <c r="BJ300" s="441">
        <f>+'PE-3'!CH354*100</f>
        <v>0</v>
      </c>
      <c r="BK300" s="441">
        <f>+'PE-3'!CI354*100</f>
        <v>0</v>
      </c>
    </row>
  </sheetData>
  <sheetProtection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8FB72D47-0ED2-46AA-A505-6E7E4E18BCF2}">
            <xm:f>D$1&lt;='PE-3'!$AA$53</xm:f>
            <x14:dxf>
              <font>
                <color auto="1"/>
              </font>
              <border>
                <left style="thin">
                  <color auto="1"/>
                </left>
                <right style="thin">
                  <color auto="1"/>
                </right>
                <top style="thin">
                  <color auto="1"/>
                </top>
                <bottom style="thin">
                  <color auto="1"/>
                </bottom>
                <vertical/>
                <horizontal/>
              </border>
            </x14:dxf>
          </x14:cfRule>
          <xm:sqref>D1:BK1</xm:sqref>
        </x14:conditionalFormatting>
        <x14:conditionalFormatting xmlns:xm="http://schemas.microsoft.com/office/excel/2006/main">
          <x14:cfRule type="expression" priority="2" id="{7DE61A29-3F8C-4D9D-8291-91CF3BCF9B95}">
            <xm:f>AND($A2&lt;&gt;"",D$1&lt;='PE-3'!$AA$53)</xm:f>
            <x14:dxf>
              <font>
                <color auto="1"/>
              </font>
              <border>
                <left style="thin">
                  <color auto="1"/>
                </left>
                <right style="thin">
                  <color auto="1"/>
                </right>
                <top style="thin">
                  <color auto="1"/>
                </top>
                <bottom style="thin">
                  <color auto="1"/>
                </bottom>
                <vertical/>
                <horizontal/>
              </border>
            </x14:dxf>
          </x14:cfRule>
          <xm:sqref>D2:BK300</xm:sqref>
        </x14:conditionalFormatting>
        <x14:conditionalFormatting xmlns:xm="http://schemas.microsoft.com/office/excel/2006/main">
          <x14:cfRule type="expression" priority="1" id="{2658B2D7-B7A8-4EB3-BB9D-03DBF8FF5249}">
            <xm:f>AND(OR(SUM($D2:$BK2)&gt;100,SUM($D2:$BK2)&lt;100),$A2&lt;&gt;"",D$1&lt;='PE-3'!$AA$53)</xm:f>
            <x14:dxf>
              <font>
                <color rgb="FFFFFF00"/>
              </font>
              <fill>
                <patternFill>
                  <bgColor rgb="FFFF0000"/>
                </patternFill>
              </fill>
            </x14:dxf>
          </x14:cfRule>
          <xm:sqref>D2:BK300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Z727"/>
  <sheetViews>
    <sheetView zoomScale="55" zoomScaleNormal="55" workbookViewId="0">
      <selection activeCell="U6" sqref="U6"/>
    </sheetView>
  </sheetViews>
  <sheetFormatPr baseColWidth="10" defaultColWidth="9.140625" defaultRowHeight="15"/>
  <cols>
    <col min="1" max="1" width="3.5703125" style="629" customWidth="1"/>
    <col min="2" max="3" width="15" style="287" customWidth="1"/>
    <col min="4" max="4" width="15" style="507" customWidth="1"/>
    <col min="5" max="5" width="96.7109375" style="287" customWidth="1"/>
    <col min="6" max="13" width="14.7109375" style="287" customWidth="1"/>
    <col min="14" max="14" width="14.7109375" style="290" customWidth="1"/>
    <col min="15" max="20" width="14.7109375" style="287" customWidth="1"/>
    <col min="21" max="21" width="28.7109375" style="287" customWidth="1"/>
    <col min="22" max="22" width="3.5703125" style="642" customWidth="1"/>
    <col min="23" max="23" width="4.28515625" style="636" customWidth="1"/>
    <col min="24" max="25" width="12.85546875" style="638" customWidth="1"/>
    <col min="26" max="16384" width="9.140625" style="638"/>
  </cols>
  <sheetData>
    <row r="1" spans="1:26" ht="34.5" customHeight="1" thickBot="1">
      <c r="A1" s="1727" t="s">
        <v>240</v>
      </c>
      <c r="B1" s="1727"/>
      <c r="C1" s="1727"/>
      <c r="D1" s="1727"/>
      <c r="E1" s="1727"/>
      <c r="F1" s="1727"/>
      <c r="G1" s="1727"/>
      <c r="H1" s="1727"/>
      <c r="I1" s="1727"/>
      <c r="J1" s="1727"/>
      <c r="K1" s="1727"/>
      <c r="L1" s="1727"/>
      <c r="M1" s="1727"/>
      <c r="N1" s="1727"/>
      <c r="O1" s="1727"/>
      <c r="P1" s="1727"/>
      <c r="Q1" s="1727"/>
      <c r="R1" s="1727"/>
      <c r="S1" s="1727"/>
      <c r="T1" s="1727"/>
      <c r="U1" s="1727"/>
      <c r="V1" s="1727"/>
      <c r="W1" s="639"/>
    </row>
    <row r="2" spans="1:26" ht="37.5" customHeight="1" thickBot="1">
      <c r="A2" s="627"/>
      <c r="B2" s="1728" t="s">
        <v>241</v>
      </c>
      <c r="C2" s="1729"/>
      <c r="D2" s="1729"/>
      <c r="E2" s="1729"/>
      <c r="F2" s="1729"/>
      <c r="G2" s="1729"/>
      <c r="H2" s="1729"/>
      <c r="I2" s="1729"/>
      <c r="J2" s="1729"/>
      <c r="K2" s="1729"/>
      <c r="L2" s="1729"/>
      <c r="M2" s="1729"/>
      <c r="N2" s="1729"/>
      <c r="O2" s="1729"/>
      <c r="P2" s="1729"/>
      <c r="Q2" s="1729"/>
      <c r="R2" s="1729"/>
      <c r="S2" s="1729"/>
      <c r="T2" s="1729"/>
      <c r="U2" s="1729"/>
      <c r="V2" s="640"/>
    </row>
    <row r="3" spans="1:26" ht="20.25" customHeight="1">
      <c r="A3" s="627"/>
      <c r="B3" s="630"/>
      <c r="C3" s="630"/>
      <c r="D3" s="631"/>
      <c r="E3" s="630"/>
      <c r="F3" s="630"/>
      <c r="G3" s="630"/>
      <c r="H3" s="630"/>
      <c r="I3" s="630"/>
      <c r="J3" s="630"/>
      <c r="K3" s="630"/>
      <c r="L3" s="630"/>
      <c r="M3" s="288"/>
      <c r="N3" s="630"/>
      <c r="O3" s="630"/>
      <c r="P3" s="630"/>
      <c r="Q3" s="630"/>
      <c r="R3" s="630"/>
      <c r="S3" s="630"/>
      <c r="T3" s="630"/>
      <c r="U3" s="630"/>
      <c r="V3" s="630"/>
    </row>
    <row r="4" spans="1:26" ht="21.75" customHeight="1">
      <c r="A4" s="628"/>
      <c r="B4" s="628"/>
      <c r="C4" s="632" t="s">
        <v>539</v>
      </c>
      <c r="D4" s="1725" t="s">
        <v>851</v>
      </c>
      <c r="E4" s="1725"/>
      <c r="F4" s="1725"/>
      <c r="G4" s="633"/>
      <c r="H4" s="1675" t="s">
        <v>242</v>
      </c>
      <c r="I4" s="1726"/>
      <c r="J4" s="1676"/>
      <c r="K4" s="1724">
        <f>+'PE-3'!Q38</f>
        <v>43497</v>
      </c>
      <c r="L4" s="1724"/>
      <c r="M4" s="289"/>
      <c r="N4" s="1675" t="s">
        <v>243</v>
      </c>
      <c r="O4" s="1676"/>
      <c r="P4" s="289"/>
      <c r="Q4" s="1675" t="s">
        <v>244</v>
      </c>
      <c r="R4" s="1676"/>
      <c r="S4" s="1730" t="str">
        <f>+'PE-2'!AB35</f>
        <v>OTRO</v>
      </c>
      <c r="T4" s="1731"/>
      <c r="U4" s="641"/>
      <c r="V4" s="641"/>
      <c r="W4" s="641"/>
      <c r="X4" s="642"/>
      <c r="Y4" s="636"/>
    </row>
    <row r="5" spans="1:26" ht="21.75" customHeight="1">
      <c r="B5" s="629"/>
      <c r="C5" s="632" t="s">
        <v>126</v>
      </c>
      <c r="D5" s="1722"/>
      <c r="E5" s="1722"/>
      <c r="F5" s="1722"/>
      <c r="G5" s="634"/>
      <c r="H5" s="634"/>
      <c r="I5" s="638"/>
      <c r="J5" s="638"/>
      <c r="K5" s="638"/>
      <c r="L5" s="638"/>
      <c r="M5" s="290"/>
      <c r="N5" s="548">
        <f>+'PE-3'!Q41+'PE-3'!Q44</f>
        <v>10</v>
      </c>
      <c r="O5" s="292" t="s">
        <v>245</v>
      </c>
      <c r="P5" s="289"/>
      <c r="Q5" s="1723" t="s">
        <v>246</v>
      </c>
      <c r="R5" s="1723"/>
      <c r="S5" s="1724"/>
      <c r="T5" s="1724"/>
      <c r="U5" s="638"/>
      <c r="V5" s="638"/>
      <c r="W5" s="638"/>
      <c r="X5" s="642"/>
      <c r="Y5" s="636"/>
    </row>
    <row r="6" spans="1:26" ht="21.75" customHeight="1">
      <c r="B6" s="629"/>
      <c r="C6" s="632" t="s">
        <v>247</v>
      </c>
      <c r="D6" s="1725"/>
      <c r="E6" s="1725"/>
      <c r="F6" s="1725"/>
      <c r="G6" s="633"/>
      <c r="H6" s="1675" t="s">
        <v>248</v>
      </c>
      <c r="I6" s="1726"/>
      <c r="J6" s="1676"/>
      <c r="K6" s="1724"/>
      <c r="L6" s="1724"/>
      <c r="M6" s="289"/>
      <c r="N6" s="291"/>
      <c r="O6" s="291"/>
      <c r="P6" s="290"/>
      <c r="Q6" s="1723" t="s">
        <v>249</v>
      </c>
      <c r="R6" s="1723"/>
      <c r="S6" s="1724">
        <f>+EDATE(K4,N5)</f>
        <v>43800</v>
      </c>
      <c r="T6" s="1724"/>
      <c r="U6" s="509"/>
      <c r="V6" s="643"/>
      <c r="W6" s="643"/>
      <c r="X6" s="642"/>
      <c r="Y6" s="636"/>
    </row>
    <row r="7" spans="1:26" ht="20.25" customHeight="1" thickBot="1">
      <c r="B7" s="635"/>
      <c r="C7" s="635"/>
      <c r="D7" s="635"/>
      <c r="E7" s="1709"/>
      <c r="F7" s="1709"/>
      <c r="G7" s="635"/>
      <c r="H7" s="635"/>
      <c r="I7" s="638"/>
      <c r="J7" s="638"/>
      <c r="K7" s="638"/>
      <c r="L7" s="638"/>
      <c r="M7" s="294"/>
      <c r="N7" s="638"/>
      <c r="O7" s="638"/>
      <c r="P7" s="638"/>
      <c r="Q7" s="642"/>
      <c r="R7" s="1710"/>
      <c r="S7" s="1710"/>
      <c r="T7" s="1711"/>
      <c r="U7" s="1712"/>
      <c r="V7" s="644"/>
      <c r="W7" s="644"/>
      <c r="X7" s="644"/>
      <c r="Y7" s="642"/>
      <c r="Z7" s="636"/>
    </row>
    <row r="8" spans="1:26" ht="21.75" customHeight="1" thickBot="1">
      <c r="B8" s="636"/>
      <c r="C8" s="636"/>
      <c r="D8" s="1622" t="s">
        <v>250</v>
      </c>
      <c r="E8" s="1623"/>
      <c r="F8" s="1624"/>
      <c r="G8" s="1713" t="s">
        <v>127</v>
      </c>
      <c r="H8" s="1714"/>
      <c r="I8" s="1705" t="s">
        <v>852</v>
      </c>
      <c r="J8" s="1705"/>
      <c r="K8" s="1707" t="s">
        <v>190</v>
      </c>
      <c r="L8" s="1708"/>
      <c r="M8" s="291"/>
      <c r="N8" s="642"/>
      <c r="O8" s="638"/>
      <c r="P8" s="638"/>
      <c r="Q8" s="638"/>
      <c r="R8" s="638"/>
      <c r="S8" s="638"/>
      <c r="T8" s="638"/>
      <c r="U8" s="638"/>
    </row>
    <row r="9" spans="1:26" ht="21.75" customHeight="1">
      <c r="B9" s="636"/>
      <c r="C9" s="636"/>
      <c r="D9" s="1715" t="s">
        <v>251</v>
      </c>
      <c r="E9" s="1716"/>
      <c r="F9" s="295" t="s">
        <v>191</v>
      </c>
      <c r="G9" s="1717">
        <f>+I19</f>
        <v>0</v>
      </c>
      <c r="H9" s="1718"/>
      <c r="I9" s="1718">
        <v>0</v>
      </c>
      <c r="J9" s="1718"/>
      <c r="K9" s="1718">
        <v>0</v>
      </c>
      <c r="L9" s="1719"/>
      <c r="M9" s="291"/>
      <c r="N9" s="1720" t="s">
        <v>189</v>
      </c>
      <c r="O9" s="1721"/>
      <c r="P9" s="1677"/>
      <c r="Q9" s="1678"/>
      <c r="R9" s="1678"/>
      <c r="S9" s="1679"/>
      <c r="T9" s="641"/>
      <c r="U9" s="641"/>
      <c r="V9" s="645"/>
    </row>
    <row r="10" spans="1:26" ht="21.75" customHeight="1" thickBot="1">
      <c r="B10" s="636"/>
      <c r="C10" s="636"/>
      <c r="D10" s="1697" t="s">
        <v>252</v>
      </c>
      <c r="E10" s="1698"/>
      <c r="F10" s="296" t="s">
        <v>191</v>
      </c>
      <c r="G10" s="1699">
        <v>0</v>
      </c>
      <c r="H10" s="1700"/>
      <c r="I10" s="1700">
        <v>0</v>
      </c>
      <c r="J10" s="1700"/>
      <c r="K10" s="1700">
        <v>0</v>
      </c>
      <c r="L10" s="1701"/>
      <c r="M10" s="297"/>
      <c r="N10" s="642"/>
      <c r="O10" s="638"/>
      <c r="P10" s="638"/>
      <c r="Q10" s="638"/>
      <c r="R10" s="638"/>
      <c r="S10" s="638"/>
      <c r="T10" s="638"/>
      <c r="U10" s="649"/>
    </row>
    <row r="11" spans="1:26" ht="21.75" customHeight="1" thickBot="1">
      <c r="B11" s="637"/>
      <c r="C11" s="637"/>
      <c r="D11" s="1702" t="s">
        <v>253</v>
      </c>
      <c r="E11" s="1703"/>
      <c r="F11" s="298" t="s">
        <v>191</v>
      </c>
      <c r="G11" s="1704">
        <v>8006029.3019999983</v>
      </c>
      <c r="H11" s="1705"/>
      <c r="I11" s="1706">
        <v>5604220.5113999983</v>
      </c>
      <c r="J11" s="1705"/>
      <c r="K11" s="1707">
        <v>2401808.7905999999</v>
      </c>
      <c r="L11" s="1708"/>
      <c r="M11" s="510"/>
      <c r="N11" s="1675" t="s">
        <v>188</v>
      </c>
      <c r="O11" s="1676"/>
      <c r="P11" s="1677"/>
      <c r="Q11" s="1678"/>
      <c r="R11" s="1678"/>
      <c r="S11" s="1679"/>
      <c r="T11" s="641"/>
      <c r="U11" s="641"/>
      <c r="V11" s="645"/>
    </row>
    <row r="12" spans="1:26" ht="15.75" thickBot="1">
      <c r="B12" s="299"/>
      <c r="C12" s="299"/>
      <c r="D12" s="299"/>
      <c r="E12" s="300"/>
      <c r="F12" s="301"/>
      <c r="G12" s="302"/>
      <c r="H12" s="303"/>
      <c r="I12" s="303"/>
      <c r="J12" s="302"/>
      <c r="K12" s="304"/>
      <c r="L12" s="305"/>
      <c r="M12" s="310"/>
      <c r="N12" s="306"/>
      <c r="O12" s="307"/>
      <c r="P12" s="308"/>
      <c r="Q12" s="306"/>
      <c r="R12" s="309"/>
      <c r="S12" s="309"/>
      <c r="T12" s="310"/>
      <c r="U12" s="310"/>
      <c r="Y12" s="646"/>
      <c r="Z12" s="646"/>
    </row>
    <row r="13" spans="1:26" ht="33.75" customHeight="1" thickBot="1">
      <c r="B13" s="1680" t="s">
        <v>254</v>
      </c>
      <c r="C13" s="1681"/>
      <c r="D13" s="1681"/>
      <c r="E13" s="1682"/>
      <c r="F13" s="1622" t="s">
        <v>533</v>
      </c>
      <c r="G13" s="1623"/>
      <c r="H13" s="1623"/>
      <c r="I13" s="1623"/>
      <c r="J13" s="1623"/>
      <c r="K13" s="1623"/>
      <c r="L13" s="1623"/>
      <c r="M13" s="1623"/>
      <c r="N13" s="1623"/>
      <c r="O13" s="1623"/>
      <c r="P13" s="1623"/>
      <c r="Q13" s="1623"/>
      <c r="R13" s="1623"/>
      <c r="S13" s="1623"/>
      <c r="T13" s="1623"/>
      <c r="U13" s="1624"/>
      <c r="Y13" s="646"/>
      <c r="Z13" s="646"/>
    </row>
    <row r="14" spans="1:26" ht="33.75" customHeight="1" thickBot="1">
      <c r="B14" s="1683"/>
      <c r="C14" s="1684"/>
      <c r="D14" s="1684"/>
      <c r="E14" s="1685"/>
      <c r="F14" s="1622" t="s">
        <v>534</v>
      </c>
      <c r="G14" s="1623"/>
      <c r="H14" s="1623"/>
      <c r="I14" s="1623"/>
      <c r="J14" s="1624"/>
      <c r="K14" s="1618" t="s">
        <v>535</v>
      </c>
      <c r="L14" s="1619"/>
      <c r="M14" s="1620"/>
      <c r="N14" s="1621" t="s">
        <v>536</v>
      </c>
      <c r="O14" s="1620"/>
      <c r="P14" s="1622" t="s">
        <v>537</v>
      </c>
      <c r="Q14" s="1623"/>
      <c r="R14" s="1624"/>
      <c r="S14" s="1622" t="s">
        <v>538</v>
      </c>
      <c r="T14" s="1623"/>
      <c r="U14" s="1624"/>
      <c r="Y14" s="646"/>
      <c r="Z14" s="646"/>
    </row>
    <row r="15" spans="1:26" ht="17.100000000000001" customHeight="1">
      <c r="B15" s="1683"/>
      <c r="C15" s="1684"/>
      <c r="D15" s="1684"/>
      <c r="E15" s="1685"/>
      <c r="F15" s="1689" t="s">
        <v>207</v>
      </c>
      <c r="G15" s="1690"/>
      <c r="H15" s="311"/>
      <c r="I15" s="1691">
        <f>+SUMPRODUCT(G25:G294,H25:H294)</f>
        <v>0</v>
      </c>
      <c r="J15" s="1692"/>
      <c r="K15" s="1693"/>
      <c r="L15" s="1694"/>
      <c r="M15" s="312"/>
      <c r="N15" s="1693"/>
      <c r="O15" s="1694"/>
      <c r="P15" s="1695"/>
      <c r="Q15" s="1696"/>
      <c r="R15" s="312"/>
      <c r="S15" s="1673"/>
      <c r="T15" s="1674"/>
      <c r="U15" s="313"/>
      <c r="V15" s="636"/>
      <c r="W15" s="638"/>
    </row>
    <row r="16" spans="1:26" ht="17.100000000000001" customHeight="1">
      <c r="B16" s="1683"/>
      <c r="C16" s="1684"/>
      <c r="D16" s="1684"/>
      <c r="E16" s="1685"/>
      <c r="F16" s="1663" t="s">
        <v>208</v>
      </c>
      <c r="G16" s="1664"/>
      <c r="H16" s="314">
        <v>0.22</v>
      </c>
      <c r="I16" s="1665">
        <f>+I15*H16</f>
        <v>0</v>
      </c>
      <c r="J16" s="1666"/>
      <c r="K16" s="1667"/>
      <c r="L16" s="1668"/>
      <c r="M16" s="315"/>
      <c r="N16" s="1667"/>
      <c r="O16" s="1668"/>
      <c r="P16" s="1669"/>
      <c r="Q16" s="1670"/>
      <c r="R16" s="315"/>
      <c r="S16" s="1671"/>
      <c r="T16" s="1672"/>
      <c r="U16" s="316"/>
      <c r="V16" s="636"/>
      <c r="W16" s="638"/>
    </row>
    <row r="17" spans="1:25" ht="17.100000000000001" customHeight="1" thickBot="1">
      <c r="B17" s="1683"/>
      <c r="C17" s="1684"/>
      <c r="D17" s="1684"/>
      <c r="E17" s="1685"/>
      <c r="F17" s="443" t="s">
        <v>255</v>
      </c>
      <c r="G17" s="317" t="s">
        <v>128</v>
      </c>
      <c r="H17" s="318"/>
      <c r="I17" s="1643">
        <f>+I15*H17</f>
        <v>0</v>
      </c>
      <c r="J17" s="1644"/>
      <c r="K17" s="1658"/>
      <c r="L17" s="1659"/>
      <c r="M17" s="319"/>
      <c r="N17" s="1658"/>
      <c r="O17" s="1659"/>
      <c r="P17" s="1645"/>
      <c r="Q17" s="1646"/>
      <c r="R17" s="319"/>
      <c r="S17" s="1660"/>
      <c r="T17" s="1661"/>
      <c r="U17" s="320"/>
      <c r="V17" s="636"/>
      <c r="W17" s="638"/>
      <c r="X17" s="1662"/>
      <c r="Y17" s="1662"/>
    </row>
    <row r="18" spans="1:25" ht="17.100000000000001" customHeight="1" thickBot="1">
      <c r="B18" s="1683"/>
      <c r="C18" s="1684"/>
      <c r="D18" s="1684"/>
      <c r="E18" s="1685"/>
      <c r="F18" s="321"/>
      <c r="G18" s="322"/>
      <c r="H18" s="323"/>
      <c r="I18" s="324"/>
      <c r="J18" s="324"/>
      <c r="K18" s="324"/>
      <c r="L18" s="324"/>
      <c r="M18" s="325"/>
      <c r="N18" s="324"/>
      <c r="O18" s="324"/>
      <c r="P18" s="324"/>
      <c r="Q18" s="324"/>
      <c r="R18" s="289"/>
      <c r="S18" s="289"/>
      <c r="T18" s="289"/>
      <c r="U18" s="326"/>
      <c r="V18" s="636"/>
      <c r="W18" s="638"/>
    </row>
    <row r="19" spans="1:25" ht="17.100000000000001" customHeight="1" thickBot="1">
      <c r="B19" s="1683"/>
      <c r="C19" s="1684"/>
      <c r="D19" s="1684"/>
      <c r="E19" s="1685"/>
      <c r="F19" s="1647" t="s">
        <v>127</v>
      </c>
      <c r="G19" s="1648"/>
      <c r="H19" s="327">
        <v>1</v>
      </c>
      <c r="I19" s="1649">
        <f>+SUM(I15:J17)</f>
        <v>0</v>
      </c>
      <c r="J19" s="1650"/>
      <c r="K19" s="1651"/>
      <c r="L19" s="1652"/>
      <c r="M19" s="328"/>
      <c r="N19" s="1652"/>
      <c r="O19" s="1653"/>
      <c r="P19" s="1654"/>
      <c r="Q19" s="1655"/>
      <c r="R19" s="328"/>
      <c r="S19" s="1656"/>
      <c r="T19" s="1657"/>
      <c r="U19" s="329"/>
      <c r="V19" s="636"/>
      <c r="W19" s="638"/>
      <c r="X19" s="647"/>
      <c r="Y19" s="647"/>
    </row>
    <row r="20" spans="1:25" ht="17.100000000000001" customHeight="1" thickTop="1">
      <c r="B20" s="1683"/>
      <c r="C20" s="1684"/>
      <c r="D20" s="1684"/>
      <c r="E20" s="1685"/>
      <c r="F20" s="1633" t="s">
        <v>540</v>
      </c>
      <c r="G20" s="1634"/>
      <c r="H20" s="330">
        <f>+'PE-2'!P22</f>
        <v>0.85</v>
      </c>
      <c r="I20" s="1635">
        <f>+I19*H20</f>
        <v>0</v>
      </c>
      <c r="J20" s="1636"/>
      <c r="K20" s="1637"/>
      <c r="L20" s="1638"/>
      <c r="M20" s="331"/>
      <c r="N20" s="1637"/>
      <c r="O20" s="1638"/>
      <c r="P20" s="1637"/>
      <c r="Q20" s="1638"/>
      <c r="R20" s="331"/>
      <c r="S20" s="1639"/>
      <c r="T20" s="1640"/>
      <c r="U20" s="332"/>
      <c r="V20" s="636"/>
      <c r="W20" s="638"/>
      <c r="Y20" s="648"/>
    </row>
    <row r="21" spans="1:25" ht="17.100000000000001" customHeight="1" thickBot="1">
      <c r="B21" s="1686"/>
      <c r="C21" s="1687"/>
      <c r="D21" s="1687"/>
      <c r="E21" s="1688"/>
      <c r="F21" s="1641" t="s">
        <v>209</v>
      </c>
      <c r="G21" s="1642"/>
      <c r="H21" s="318">
        <f>+H19-H20</f>
        <v>0.15000000000000002</v>
      </c>
      <c r="I21" s="1643">
        <f>+I19*H21</f>
        <v>0</v>
      </c>
      <c r="J21" s="1644"/>
      <c r="K21" s="1645"/>
      <c r="L21" s="1646"/>
      <c r="M21" s="319"/>
      <c r="N21" s="1645"/>
      <c r="O21" s="1646"/>
      <c r="P21" s="1645"/>
      <c r="Q21" s="1646"/>
      <c r="R21" s="319"/>
      <c r="S21" s="1631"/>
      <c r="T21" s="1632"/>
      <c r="U21" s="320"/>
      <c r="V21" s="636"/>
      <c r="W21" s="638"/>
    </row>
    <row r="22" spans="1:25" ht="20.25" customHeight="1" thickBot="1">
      <c r="B22" s="293"/>
      <c r="C22" s="293"/>
      <c r="D22" s="293"/>
      <c r="E22" s="333"/>
      <c r="F22" s="334"/>
      <c r="G22" s="335"/>
      <c r="H22" s="335"/>
      <c r="I22" s="335"/>
      <c r="J22" s="335"/>
      <c r="K22" s="335"/>
      <c r="L22" s="334"/>
      <c r="M22" s="291"/>
      <c r="N22" s="289"/>
      <c r="O22" s="291"/>
      <c r="P22" s="291"/>
      <c r="Q22" s="291"/>
      <c r="R22" s="291"/>
      <c r="S22" s="291"/>
      <c r="T22" s="291"/>
      <c r="U22" s="291"/>
    </row>
    <row r="23" spans="1:25" ht="38.25" customHeight="1" thickBot="1">
      <c r="B23" s="1625" t="s">
        <v>197</v>
      </c>
      <c r="C23" s="1625" t="s">
        <v>299</v>
      </c>
      <c r="D23" s="1627" t="s">
        <v>60</v>
      </c>
      <c r="E23" s="1625" t="s">
        <v>198</v>
      </c>
      <c r="F23" s="1629" t="s">
        <v>199</v>
      </c>
      <c r="G23" s="1622" t="s">
        <v>192</v>
      </c>
      <c r="H23" s="1623"/>
      <c r="I23" s="1623"/>
      <c r="J23" s="1624"/>
      <c r="K23" s="1618" t="s">
        <v>193</v>
      </c>
      <c r="L23" s="1619"/>
      <c r="M23" s="1620"/>
      <c r="N23" s="1621" t="s">
        <v>194</v>
      </c>
      <c r="O23" s="1620"/>
      <c r="P23" s="1622" t="s">
        <v>195</v>
      </c>
      <c r="Q23" s="1623"/>
      <c r="R23" s="1624"/>
      <c r="S23" s="1622" t="s">
        <v>196</v>
      </c>
      <c r="T23" s="1623"/>
      <c r="U23" s="1624"/>
      <c r="V23" s="636"/>
      <c r="W23" s="638"/>
    </row>
    <row r="24" spans="1:25" ht="38.25" customHeight="1" thickBot="1">
      <c r="B24" s="1626"/>
      <c r="C24" s="1626"/>
      <c r="D24" s="1628"/>
      <c r="E24" s="1626"/>
      <c r="F24" s="1630"/>
      <c r="G24" s="336" t="s">
        <v>200</v>
      </c>
      <c r="H24" s="337" t="s">
        <v>201</v>
      </c>
      <c r="I24" s="337" t="s">
        <v>208</v>
      </c>
      <c r="J24" s="338" t="s">
        <v>202</v>
      </c>
      <c r="K24" s="336" t="s">
        <v>200</v>
      </c>
      <c r="L24" s="338" t="s">
        <v>203</v>
      </c>
      <c r="M24" s="339" t="s">
        <v>28</v>
      </c>
      <c r="N24" s="336" t="s">
        <v>200</v>
      </c>
      <c r="O24" s="338" t="s">
        <v>203</v>
      </c>
      <c r="P24" s="336" t="s">
        <v>200</v>
      </c>
      <c r="Q24" s="340" t="s">
        <v>203</v>
      </c>
      <c r="R24" s="341" t="s">
        <v>28</v>
      </c>
      <c r="S24" s="342" t="s">
        <v>204</v>
      </c>
      <c r="T24" s="343" t="s">
        <v>205</v>
      </c>
      <c r="U24" s="344" t="s">
        <v>206</v>
      </c>
      <c r="V24" s="636"/>
      <c r="W24" s="638"/>
    </row>
    <row r="25" spans="1:25" ht="17.100000000000001" customHeight="1">
      <c r="A25" s="629" t="s">
        <v>256</v>
      </c>
      <c r="B25" s="345">
        <v>1</v>
      </c>
      <c r="C25" s="511" t="str">
        <f>+'R-sgp'!D2</f>
        <v/>
      </c>
      <c r="D25" s="512" t="str">
        <f>+'R-sgp'!A2</f>
        <v/>
      </c>
      <c r="E25" s="346" t="str">
        <f>+'R-sgp'!C2</f>
        <v/>
      </c>
      <c r="F25" s="347" t="str">
        <f>+'R-sgp'!E2</f>
        <v/>
      </c>
      <c r="G25" s="348" t="str">
        <f>+'R-sgp'!F2</f>
        <v/>
      </c>
      <c r="H25" s="349" t="str">
        <f>+'R-sgp'!G2</f>
        <v/>
      </c>
      <c r="I25" s="349">
        <v>0</v>
      </c>
      <c r="J25" s="350">
        <f>IF(G25="",0,G25*H25*(1+(I25/100)))</f>
        <v>0</v>
      </c>
      <c r="K25" s="351"/>
      <c r="L25" s="350" t="str">
        <f>IF(G25="","",K25*H25)</f>
        <v/>
      </c>
      <c r="M25" s="352" t="str">
        <f>IF(G25="","",K25/G25)</f>
        <v/>
      </c>
      <c r="N25" s="348"/>
      <c r="O25" s="350" t="str">
        <f>IF(G25="","",N25*H25)</f>
        <v/>
      </c>
      <c r="P25" s="353">
        <v>0</v>
      </c>
      <c r="Q25" s="349" t="str">
        <f>IF(G25="","",P25*H25)</f>
        <v/>
      </c>
      <c r="R25" s="354" t="str">
        <f>IF(G25="","",P25/G25)</f>
        <v/>
      </c>
      <c r="S25" s="348">
        <v>0</v>
      </c>
      <c r="T25" s="355" t="str">
        <f>IF(G25="","",Q25*(S25-1))</f>
        <v/>
      </c>
      <c r="U25" s="350" t="str">
        <f>IF(G25="","",T25+Q25)</f>
        <v/>
      </c>
      <c r="V25" s="636"/>
      <c r="W25" s="638"/>
    </row>
    <row r="26" spans="1:25" ht="17.100000000000001" customHeight="1">
      <c r="A26" s="629" t="s">
        <v>258</v>
      </c>
      <c r="B26" s="513" t="str">
        <f>+IF(C26="","",B25+1)</f>
        <v/>
      </c>
      <c r="C26" s="511" t="str">
        <f>+'R-sgp'!D3</f>
        <v/>
      </c>
      <c r="D26" s="512" t="str">
        <f>+'R-sgp'!A3</f>
        <v/>
      </c>
      <c r="E26" s="346" t="str">
        <f>+'R-sgp'!C3</f>
        <v/>
      </c>
      <c r="F26" s="347" t="str">
        <f>+'R-sgp'!E3</f>
        <v/>
      </c>
      <c r="G26" s="348" t="str">
        <f>+'R-sgp'!F3</f>
        <v/>
      </c>
      <c r="H26" s="349" t="str">
        <f>+'R-sgp'!G3</f>
        <v/>
      </c>
      <c r="I26" s="349">
        <v>0</v>
      </c>
      <c r="J26" s="350">
        <f t="shared" ref="J26:J89" si="0">IF(G26="",0,G26*H26*(1+(I26/100)))</f>
        <v>0</v>
      </c>
      <c r="K26" s="351"/>
      <c r="L26" s="350" t="str">
        <f t="shared" ref="L26:L89" si="1">IF(G26="","",K26*H26)</f>
        <v/>
      </c>
      <c r="M26" s="352" t="str">
        <f t="shared" ref="M26:M89" si="2">IF(G26="","",K26/G26)</f>
        <v/>
      </c>
      <c r="N26" s="348"/>
      <c r="O26" s="350" t="str">
        <f t="shared" ref="O26:O89" si="3">IF(G26="","",N26*H26)</f>
        <v/>
      </c>
      <c r="P26" s="353">
        <v>0</v>
      </c>
      <c r="Q26" s="349" t="str">
        <f t="shared" ref="Q26:Q89" si="4">IF(G26="","",P26*H26)</f>
        <v/>
      </c>
      <c r="R26" s="354" t="str">
        <f t="shared" ref="R26:R89" si="5">IF(G26="","",P26/G26)</f>
        <v/>
      </c>
      <c r="S26" s="348">
        <v>0</v>
      </c>
      <c r="T26" s="355" t="str">
        <f t="shared" ref="T26:T89" si="6">IF(G26="","",Q26*(S26-1))</f>
        <v/>
      </c>
      <c r="U26" s="350" t="str">
        <f t="shared" ref="U26:U89" si="7">IF(G26="","",T26+Q26)</f>
        <v/>
      </c>
      <c r="V26" s="636"/>
      <c r="W26" s="638"/>
    </row>
    <row r="27" spans="1:25" ht="17.100000000000001" customHeight="1">
      <c r="A27" s="629" t="s">
        <v>260</v>
      </c>
      <c r="B27" s="513" t="str">
        <f t="shared" ref="B27:B90" si="8">+IF(C27="","",B26+1)</f>
        <v/>
      </c>
      <c r="C27" s="511" t="str">
        <f>+'R-sgp'!D4</f>
        <v/>
      </c>
      <c r="D27" s="512" t="str">
        <f>+'R-sgp'!A4</f>
        <v/>
      </c>
      <c r="E27" s="346" t="str">
        <f>+'R-sgp'!C4</f>
        <v/>
      </c>
      <c r="F27" s="347" t="str">
        <f>+'R-sgp'!E4</f>
        <v/>
      </c>
      <c r="G27" s="348" t="str">
        <f>+'R-sgp'!F4</f>
        <v/>
      </c>
      <c r="H27" s="349" t="str">
        <f>+'R-sgp'!G4</f>
        <v/>
      </c>
      <c r="I27" s="349">
        <v>0</v>
      </c>
      <c r="J27" s="350">
        <f t="shared" si="0"/>
        <v>0</v>
      </c>
      <c r="K27" s="351"/>
      <c r="L27" s="350" t="str">
        <f t="shared" si="1"/>
        <v/>
      </c>
      <c r="M27" s="352" t="str">
        <f t="shared" si="2"/>
        <v/>
      </c>
      <c r="N27" s="348"/>
      <c r="O27" s="350" t="str">
        <f t="shared" si="3"/>
        <v/>
      </c>
      <c r="P27" s="353">
        <v>0</v>
      </c>
      <c r="Q27" s="349" t="str">
        <f t="shared" si="4"/>
        <v/>
      </c>
      <c r="R27" s="354" t="str">
        <f t="shared" si="5"/>
        <v/>
      </c>
      <c r="S27" s="348">
        <v>0</v>
      </c>
      <c r="T27" s="355" t="str">
        <f t="shared" si="6"/>
        <v/>
      </c>
      <c r="U27" s="350" t="str">
        <f t="shared" si="7"/>
        <v/>
      </c>
      <c r="V27" s="636"/>
      <c r="W27" s="638"/>
    </row>
    <row r="28" spans="1:25" ht="17.100000000000001" customHeight="1">
      <c r="A28" s="629" t="s">
        <v>261</v>
      </c>
      <c r="B28" s="513" t="str">
        <f t="shared" si="8"/>
        <v/>
      </c>
      <c r="C28" s="511" t="str">
        <f>+'R-sgp'!D5</f>
        <v/>
      </c>
      <c r="D28" s="512" t="str">
        <f>+'R-sgp'!A5</f>
        <v/>
      </c>
      <c r="E28" s="346" t="str">
        <f>+'R-sgp'!C5</f>
        <v/>
      </c>
      <c r="F28" s="347" t="str">
        <f>+'R-sgp'!E5</f>
        <v/>
      </c>
      <c r="G28" s="348" t="str">
        <f>+'R-sgp'!F5</f>
        <v/>
      </c>
      <c r="H28" s="349" t="str">
        <f>+'R-sgp'!G5</f>
        <v/>
      </c>
      <c r="I28" s="349">
        <v>0</v>
      </c>
      <c r="J28" s="350">
        <f t="shared" si="0"/>
        <v>0</v>
      </c>
      <c r="K28" s="351"/>
      <c r="L28" s="350" t="str">
        <f t="shared" si="1"/>
        <v/>
      </c>
      <c r="M28" s="352" t="str">
        <f t="shared" si="2"/>
        <v/>
      </c>
      <c r="N28" s="348"/>
      <c r="O28" s="350" t="str">
        <f t="shared" si="3"/>
        <v/>
      </c>
      <c r="P28" s="353">
        <v>0</v>
      </c>
      <c r="Q28" s="349" t="str">
        <f t="shared" si="4"/>
        <v/>
      </c>
      <c r="R28" s="354" t="str">
        <f t="shared" si="5"/>
        <v/>
      </c>
      <c r="S28" s="348">
        <v>0</v>
      </c>
      <c r="T28" s="355" t="str">
        <f t="shared" si="6"/>
        <v/>
      </c>
      <c r="U28" s="350" t="str">
        <f t="shared" si="7"/>
        <v/>
      </c>
      <c r="V28" s="636"/>
      <c r="W28" s="638"/>
    </row>
    <row r="29" spans="1:25" ht="17.100000000000001" customHeight="1">
      <c r="A29" s="629" t="s">
        <v>262</v>
      </c>
      <c r="B29" s="513" t="str">
        <f t="shared" si="8"/>
        <v/>
      </c>
      <c r="C29" s="511" t="str">
        <f>+'R-sgp'!D6</f>
        <v/>
      </c>
      <c r="D29" s="512" t="str">
        <f>+'R-sgp'!A6</f>
        <v/>
      </c>
      <c r="E29" s="346" t="str">
        <f>+'R-sgp'!C6</f>
        <v/>
      </c>
      <c r="F29" s="347" t="str">
        <f>+'R-sgp'!E6</f>
        <v/>
      </c>
      <c r="G29" s="348" t="str">
        <f>+'R-sgp'!F6</f>
        <v/>
      </c>
      <c r="H29" s="349" t="str">
        <f>+'R-sgp'!G6</f>
        <v/>
      </c>
      <c r="I29" s="349">
        <v>0</v>
      </c>
      <c r="J29" s="350">
        <f t="shared" si="0"/>
        <v>0</v>
      </c>
      <c r="K29" s="351"/>
      <c r="L29" s="350" t="str">
        <f t="shared" si="1"/>
        <v/>
      </c>
      <c r="M29" s="352" t="str">
        <f t="shared" si="2"/>
        <v/>
      </c>
      <c r="N29" s="348"/>
      <c r="O29" s="350" t="str">
        <f t="shared" si="3"/>
        <v/>
      </c>
      <c r="P29" s="353">
        <v>0</v>
      </c>
      <c r="Q29" s="349" t="str">
        <f t="shared" si="4"/>
        <v/>
      </c>
      <c r="R29" s="354" t="str">
        <f t="shared" si="5"/>
        <v/>
      </c>
      <c r="S29" s="348">
        <v>0</v>
      </c>
      <c r="T29" s="355" t="str">
        <f t="shared" si="6"/>
        <v/>
      </c>
      <c r="U29" s="350" t="str">
        <f t="shared" si="7"/>
        <v/>
      </c>
      <c r="V29" s="636"/>
      <c r="W29" s="638"/>
    </row>
    <row r="30" spans="1:25" ht="17.100000000000001" customHeight="1">
      <c r="A30" s="629" t="s">
        <v>263</v>
      </c>
      <c r="B30" s="513" t="str">
        <f t="shared" si="8"/>
        <v/>
      </c>
      <c r="C30" s="511" t="str">
        <f>+'R-sgp'!D7</f>
        <v/>
      </c>
      <c r="D30" s="512" t="str">
        <f>+'R-sgp'!A7</f>
        <v/>
      </c>
      <c r="E30" s="346" t="str">
        <f>+'R-sgp'!C7</f>
        <v/>
      </c>
      <c r="F30" s="347" t="str">
        <f>+'R-sgp'!E7</f>
        <v/>
      </c>
      <c r="G30" s="348" t="str">
        <f>+'R-sgp'!F7</f>
        <v/>
      </c>
      <c r="H30" s="349" t="str">
        <f>+'R-sgp'!G7</f>
        <v/>
      </c>
      <c r="I30" s="349">
        <v>0</v>
      </c>
      <c r="J30" s="350">
        <f t="shared" si="0"/>
        <v>0</v>
      </c>
      <c r="K30" s="351"/>
      <c r="L30" s="350" t="str">
        <f t="shared" si="1"/>
        <v/>
      </c>
      <c r="M30" s="352" t="str">
        <f t="shared" si="2"/>
        <v/>
      </c>
      <c r="N30" s="348"/>
      <c r="O30" s="350" t="str">
        <f t="shared" si="3"/>
        <v/>
      </c>
      <c r="P30" s="353">
        <v>0</v>
      </c>
      <c r="Q30" s="349" t="str">
        <f t="shared" si="4"/>
        <v/>
      </c>
      <c r="R30" s="354" t="str">
        <f t="shared" si="5"/>
        <v/>
      </c>
      <c r="S30" s="348">
        <v>0</v>
      </c>
      <c r="T30" s="355" t="str">
        <f t="shared" si="6"/>
        <v/>
      </c>
      <c r="U30" s="350" t="str">
        <f t="shared" si="7"/>
        <v/>
      </c>
      <c r="V30" s="636"/>
      <c r="W30" s="638"/>
    </row>
    <row r="31" spans="1:25" ht="17.100000000000001" customHeight="1">
      <c r="A31" s="629" t="s">
        <v>264</v>
      </c>
      <c r="B31" s="513" t="str">
        <f t="shared" si="8"/>
        <v/>
      </c>
      <c r="C31" s="511" t="str">
        <f>+'R-sgp'!D8</f>
        <v/>
      </c>
      <c r="D31" s="512" t="str">
        <f>+'R-sgp'!A8</f>
        <v/>
      </c>
      <c r="E31" s="346" t="str">
        <f>+'R-sgp'!C8</f>
        <v/>
      </c>
      <c r="F31" s="347" t="str">
        <f>+'R-sgp'!E8</f>
        <v/>
      </c>
      <c r="G31" s="348" t="str">
        <f>+'R-sgp'!F8</f>
        <v/>
      </c>
      <c r="H31" s="349" t="str">
        <f>+'R-sgp'!G8</f>
        <v/>
      </c>
      <c r="I31" s="349">
        <v>0</v>
      </c>
      <c r="J31" s="350">
        <f t="shared" si="0"/>
        <v>0</v>
      </c>
      <c r="K31" s="351"/>
      <c r="L31" s="350" t="str">
        <f t="shared" si="1"/>
        <v/>
      </c>
      <c r="M31" s="352" t="str">
        <f t="shared" si="2"/>
        <v/>
      </c>
      <c r="N31" s="348"/>
      <c r="O31" s="350" t="str">
        <f t="shared" si="3"/>
        <v/>
      </c>
      <c r="P31" s="353">
        <v>0</v>
      </c>
      <c r="Q31" s="349" t="str">
        <f t="shared" si="4"/>
        <v/>
      </c>
      <c r="R31" s="354" t="str">
        <f t="shared" si="5"/>
        <v/>
      </c>
      <c r="S31" s="348">
        <v>0</v>
      </c>
      <c r="T31" s="355" t="str">
        <f t="shared" si="6"/>
        <v/>
      </c>
      <c r="U31" s="350" t="str">
        <f t="shared" si="7"/>
        <v/>
      </c>
      <c r="V31" s="636"/>
      <c r="W31" s="638"/>
    </row>
    <row r="32" spans="1:25" ht="17.100000000000001" customHeight="1">
      <c r="A32" s="629" t="s">
        <v>266</v>
      </c>
      <c r="B32" s="513" t="str">
        <f t="shared" si="8"/>
        <v/>
      </c>
      <c r="C32" s="511" t="str">
        <f>+'R-sgp'!D9</f>
        <v/>
      </c>
      <c r="D32" s="512" t="str">
        <f>+'R-sgp'!A9</f>
        <v/>
      </c>
      <c r="E32" s="346" t="str">
        <f>+'R-sgp'!C9</f>
        <v/>
      </c>
      <c r="F32" s="347" t="str">
        <f>+'R-sgp'!E9</f>
        <v/>
      </c>
      <c r="G32" s="348" t="str">
        <f>+'R-sgp'!F9</f>
        <v/>
      </c>
      <c r="H32" s="349" t="str">
        <f>+'R-sgp'!G9</f>
        <v/>
      </c>
      <c r="I32" s="349">
        <v>0</v>
      </c>
      <c r="J32" s="350">
        <f t="shared" si="0"/>
        <v>0</v>
      </c>
      <c r="K32" s="351"/>
      <c r="L32" s="350" t="str">
        <f t="shared" si="1"/>
        <v/>
      </c>
      <c r="M32" s="352" t="str">
        <f t="shared" si="2"/>
        <v/>
      </c>
      <c r="N32" s="348"/>
      <c r="O32" s="350" t="str">
        <f t="shared" si="3"/>
        <v/>
      </c>
      <c r="P32" s="353">
        <v>0</v>
      </c>
      <c r="Q32" s="349" t="str">
        <f t="shared" si="4"/>
        <v/>
      </c>
      <c r="R32" s="354" t="str">
        <f t="shared" si="5"/>
        <v/>
      </c>
      <c r="S32" s="348">
        <v>0</v>
      </c>
      <c r="T32" s="355" t="str">
        <f t="shared" si="6"/>
        <v/>
      </c>
      <c r="U32" s="350" t="str">
        <f t="shared" si="7"/>
        <v/>
      </c>
      <c r="V32" s="636"/>
      <c r="W32" s="638"/>
    </row>
    <row r="33" spans="1:23" ht="17.100000000000001" customHeight="1">
      <c r="A33" s="629" t="s">
        <v>267</v>
      </c>
      <c r="B33" s="513" t="str">
        <f t="shared" si="8"/>
        <v/>
      </c>
      <c r="C33" s="511" t="str">
        <f>+'R-sgp'!D10</f>
        <v/>
      </c>
      <c r="D33" s="512" t="str">
        <f>+'R-sgp'!A10</f>
        <v/>
      </c>
      <c r="E33" s="346" t="str">
        <f>+'R-sgp'!C10</f>
        <v/>
      </c>
      <c r="F33" s="347" t="str">
        <f>+'R-sgp'!E10</f>
        <v/>
      </c>
      <c r="G33" s="348" t="str">
        <f>+'R-sgp'!F10</f>
        <v/>
      </c>
      <c r="H33" s="349" t="str">
        <f>+'R-sgp'!G10</f>
        <v/>
      </c>
      <c r="I33" s="349">
        <v>0</v>
      </c>
      <c r="J33" s="350">
        <f t="shared" si="0"/>
        <v>0</v>
      </c>
      <c r="K33" s="351"/>
      <c r="L33" s="350" t="str">
        <f t="shared" si="1"/>
        <v/>
      </c>
      <c r="M33" s="352" t="str">
        <f t="shared" si="2"/>
        <v/>
      </c>
      <c r="N33" s="348"/>
      <c r="O33" s="350" t="str">
        <f t="shared" si="3"/>
        <v/>
      </c>
      <c r="P33" s="353">
        <v>0</v>
      </c>
      <c r="Q33" s="349" t="str">
        <f t="shared" si="4"/>
        <v/>
      </c>
      <c r="R33" s="354" t="str">
        <f t="shared" si="5"/>
        <v/>
      </c>
      <c r="S33" s="348">
        <v>0</v>
      </c>
      <c r="T33" s="355" t="str">
        <f t="shared" si="6"/>
        <v/>
      </c>
      <c r="U33" s="350" t="str">
        <f t="shared" si="7"/>
        <v/>
      </c>
      <c r="V33" s="636"/>
      <c r="W33" s="638"/>
    </row>
    <row r="34" spans="1:23" ht="17.100000000000001" customHeight="1">
      <c r="A34" s="629" t="s">
        <v>256</v>
      </c>
      <c r="B34" s="513" t="str">
        <f t="shared" si="8"/>
        <v/>
      </c>
      <c r="C34" s="511" t="str">
        <f>+'R-sgp'!D11</f>
        <v/>
      </c>
      <c r="D34" s="512" t="str">
        <f>+'R-sgp'!A11</f>
        <v/>
      </c>
      <c r="E34" s="346" t="str">
        <f>+'R-sgp'!C11</f>
        <v/>
      </c>
      <c r="F34" s="347" t="str">
        <f>+'R-sgp'!E11</f>
        <v/>
      </c>
      <c r="G34" s="348" t="str">
        <f>+'R-sgp'!F11</f>
        <v/>
      </c>
      <c r="H34" s="349" t="str">
        <f>+'R-sgp'!G11</f>
        <v/>
      </c>
      <c r="I34" s="349">
        <v>0</v>
      </c>
      <c r="J34" s="350">
        <f t="shared" si="0"/>
        <v>0</v>
      </c>
      <c r="K34" s="351"/>
      <c r="L34" s="350" t="str">
        <f t="shared" si="1"/>
        <v/>
      </c>
      <c r="M34" s="352" t="str">
        <f t="shared" si="2"/>
        <v/>
      </c>
      <c r="N34" s="348"/>
      <c r="O34" s="350" t="str">
        <f t="shared" si="3"/>
        <v/>
      </c>
      <c r="P34" s="353">
        <v>0</v>
      </c>
      <c r="Q34" s="349" t="str">
        <f t="shared" si="4"/>
        <v/>
      </c>
      <c r="R34" s="354" t="str">
        <f t="shared" si="5"/>
        <v/>
      </c>
      <c r="S34" s="348">
        <v>0</v>
      </c>
      <c r="T34" s="355" t="str">
        <f t="shared" si="6"/>
        <v/>
      </c>
      <c r="U34" s="350" t="str">
        <f t="shared" si="7"/>
        <v/>
      </c>
      <c r="V34" s="636"/>
      <c r="W34" s="638"/>
    </row>
    <row r="35" spans="1:23" ht="17.100000000000001" customHeight="1">
      <c r="A35" s="629" t="s">
        <v>256</v>
      </c>
      <c r="B35" s="513" t="str">
        <f t="shared" si="8"/>
        <v/>
      </c>
      <c r="C35" s="511" t="str">
        <f>+'R-sgp'!D12</f>
        <v/>
      </c>
      <c r="D35" s="512" t="str">
        <f>+'R-sgp'!A12</f>
        <v/>
      </c>
      <c r="E35" s="346" t="str">
        <f>+'R-sgp'!C12</f>
        <v/>
      </c>
      <c r="F35" s="347" t="str">
        <f>+'R-sgp'!E12</f>
        <v/>
      </c>
      <c r="G35" s="348" t="str">
        <f>+'R-sgp'!F12</f>
        <v/>
      </c>
      <c r="H35" s="349" t="str">
        <f>+'R-sgp'!G12</f>
        <v/>
      </c>
      <c r="I35" s="349">
        <v>0</v>
      </c>
      <c r="J35" s="350">
        <f t="shared" si="0"/>
        <v>0</v>
      </c>
      <c r="K35" s="351"/>
      <c r="L35" s="350" t="str">
        <f t="shared" si="1"/>
        <v/>
      </c>
      <c r="M35" s="352" t="str">
        <f t="shared" si="2"/>
        <v/>
      </c>
      <c r="N35" s="348"/>
      <c r="O35" s="350" t="str">
        <f t="shared" si="3"/>
        <v/>
      </c>
      <c r="P35" s="353">
        <v>0</v>
      </c>
      <c r="Q35" s="349" t="str">
        <f t="shared" si="4"/>
        <v/>
      </c>
      <c r="R35" s="354" t="str">
        <f t="shared" si="5"/>
        <v/>
      </c>
      <c r="S35" s="348">
        <v>0</v>
      </c>
      <c r="T35" s="355" t="str">
        <f t="shared" si="6"/>
        <v/>
      </c>
      <c r="U35" s="350" t="str">
        <f t="shared" si="7"/>
        <v/>
      </c>
      <c r="V35" s="636"/>
      <c r="W35" s="638"/>
    </row>
    <row r="36" spans="1:23" ht="17.100000000000001" customHeight="1">
      <c r="A36" s="629" t="s">
        <v>256</v>
      </c>
      <c r="B36" s="513" t="str">
        <f t="shared" si="8"/>
        <v/>
      </c>
      <c r="C36" s="511" t="str">
        <f>+'R-sgp'!D13</f>
        <v/>
      </c>
      <c r="D36" s="512" t="str">
        <f>+'R-sgp'!A13</f>
        <v/>
      </c>
      <c r="E36" s="346" t="str">
        <f>+'R-sgp'!C13</f>
        <v/>
      </c>
      <c r="F36" s="347" t="str">
        <f>+'R-sgp'!E13</f>
        <v/>
      </c>
      <c r="G36" s="348" t="str">
        <f>+'R-sgp'!F13</f>
        <v/>
      </c>
      <c r="H36" s="349" t="str">
        <f>+'R-sgp'!G13</f>
        <v/>
      </c>
      <c r="I36" s="349">
        <v>0</v>
      </c>
      <c r="J36" s="350">
        <f t="shared" si="0"/>
        <v>0</v>
      </c>
      <c r="K36" s="351"/>
      <c r="L36" s="350" t="str">
        <f t="shared" si="1"/>
        <v/>
      </c>
      <c r="M36" s="352" t="str">
        <f t="shared" si="2"/>
        <v/>
      </c>
      <c r="N36" s="348"/>
      <c r="O36" s="350" t="str">
        <f t="shared" si="3"/>
        <v/>
      </c>
      <c r="P36" s="353">
        <v>0</v>
      </c>
      <c r="Q36" s="349" t="str">
        <f t="shared" si="4"/>
        <v/>
      </c>
      <c r="R36" s="354" t="str">
        <f t="shared" si="5"/>
        <v/>
      </c>
      <c r="S36" s="348">
        <v>0</v>
      </c>
      <c r="T36" s="355" t="str">
        <f t="shared" si="6"/>
        <v/>
      </c>
      <c r="U36" s="350" t="str">
        <f t="shared" si="7"/>
        <v/>
      </c>
      <c r="V36" s="636"/>
      <c r="W36" s="638"/>
    </row>
    <row r="37" spans="1:23" ht="17.100000000000001" customHeight="1">
      <c r="A37" s="629" t="s">
        <v>256</v>
      </c>
      <c r="B37" s="513" t="str">
        <f t="shared" si="8"/>
        <v/>
      </c>
      <c r="C37" s="511" t="str">
        <f>+'R-sgp'!D14</f>
        <v/>
      </c>
      <c r="D37" s="512" t="str">
        <f>+'R-sgp'!A14</f>
        <v/>
      </c>
      <c r="E37" s="346" t="str">
        <f>+'R-sgp'!C14</f>
        <v/>
      </c>
      <c r="F37" s="347" t="str">
        <f>+'R-sgp'!E14</f>
        <v/>
      </c>
      <c r="G37" s="348" t="str">
        <f>+'R-sgp'!F14</f>
        <v/>
      </c>
      <c r="H37" s="349" t="str">
        <f>+'R-sgp'!G14</f>
        <v/>
      </c>
      <c r="I37" s="349">
        <v>0</v>
      </c>
      <c r="J37" s="350">
        <f t="shared" si="0"/>
        <v>0</v>
      </c>
      <c r="K37" s="351"/>
      <c r="L37" s="350" t="str">
        <f t="shared" si="1"/>
        <v/>
      </c>
      <c r="M37" s="352" t="str">
        <f t="shared" si="2"/>
        <v/>
      </c>
      <c r="N37" s="348"/>
      <c r="O37" s="350" t="str">
        <f t="shared" si="3"/>
        <v/>
      </c>
      <c r="P37" s="353">
        <v>0</v>
      </c>
      <c r="Q37" s="349" t="str">
        <f t="shared" si="4"/>
        <v/>
      </c>
      <c r="R37" s="354" t="str">
        <f t="shared" si="5"/>
        <v/>
      </c>
      <c r="S37" s="348">
        <v>0</v>
      </c>
      <c r="T37" s="355" t="str">
        <f t="shared" si="6"/>
        <v/>
      </c>
      <c r="U37" s="350" t="str">
        <f t="shared" si="7"/>
        <v/>
      </c>
      <c r="V37" s="636"/>
      <c r="W37" s="638"/>
    </row>
    <row r="38" spans="1:23" ht="17.100000000000001" customHeight="1">
      <c r="A38" s="629" t="s">
        <v>256</v>
      </c>
      <c r="B38" s="513" t="str">
        <f t="shared" si="8"/>
        <v/>
      </c>
      <c r="C38" s="511" t="str">
        <f>+'R-sgp'!D15</f>
        <v/>
      </c>
      <c r="D38" s="512" t="str">
        <f>+'R-sgp'!A15</f>
        <v/>
      </c>
      <c r="E38" s="346" t="str">
        <f>+'R-sgp'!C15</f>
        <v/>
      </c>
      <c r="F38" s="347" t="str">
        <f>+'R-sgp'!E15</f>
        <v/>
      </c>
      <c r="G38" s="348" t="str">
        <f>+'R-sgp'!F15</f>
        <v/>
      </c>
      <c r="H38" s="349" t="str">
        <f>+'R-sgp'!G15</f>
        <v/>
      </c>
      <c r="I38" s="349">
        <v>0</v>
      </c>
      <c r="J38" s="350">
        <f t="shared" si="0"/>
        <v>0</v>
      </c>
      <c r="K38" s="351"/>
      <c r="L38" s="350" t="str">
        <f t="shared" si="1"/>
        <v/>
      </c>
      <c r="M38" s="352" t="str">
        <f t="shared" si="2"/>
        <v/>
      </c>
      <c r="N38" s="348"/>
      <c r="O38" s="350" t="str">
        <f t="shared" si="3"/>
        <v/>
      </c>
      <c r="P38" s="353">
        <v>0</v>
      </c>
      <c r="Q38" s="349" t="str">
        <f t="shared" si="4"/>
        <v/>
      </c>
      <c r="R38" s="354" t="str">
        <f t="shared" si="5"/>
        <v/>
      </c>
      <c r="S38" s="348">
        <v>0</v>
      </c>
      <c r="T38" s="355" t="str">
        <f t="shared" si="6"/>
        <v/>
      </c>
      <c r="U38" s="350" t="str">
        <f t="shared" si="7"/>
        <v/>
      </c>
      <c r="V38" s="636"/>
      <c r="W38" s="638"/>
    </row>
    <row r="39" spans="1:23" ht="17.100000000000001" customHeight="1">
      <c r="A39" s="629" t="s">
        <v>541</v>
      </c>
      <c r="B39" s="513" t="str">
        <f t="shared" si="8"/>
        <v/>
      </c>
      <c r="C39" s="511" t="str">
        <f>+'R-sgp'!D16</f>
        <v/>
      </c>
      <c r="D39" s="512" t="str">
        <f>+'R-sgp'!A16</f>
        <v/>
      </c>
      <c r="E39" s="346" t="str">
        <f>+'R-sgp'!C16</f>
        <v/>
      </c>
      <c r="F39" s="347" t="str">
        <f>+'R-sgp'!E16</f>
        <v/>
      </c>
      <c r="G39" s="348" t="str">
        <f>+'R-sgp'!F16</f>
        <v/>
      </c>
      <c r="H39" s="349" t="str">
        <f>+'R-sgp'!G16</f>
        <v/>
      </c>
      <c r="I39" s="349">
        <v>0</v>
      </c>
      <c r="J39" s="350">
        <f t="shared" si="0"/>
        <v>0</v>
      </c>
      <c r="K39" s="351">
        <v>0</v>
      </c>
      <c r="L39" s="350" t="str">
        <f t="shared" si="1"/>
        <v/>
      </c>
      <c r="M39" s="352" t="str">
        <f t="shared" si="2"/>
        <v/>
      </c>
      <c r="N39" s="348"/>
      <c r="O39" s="350" t="str">
        <f t="shared" si="3"/>
        <v/>
      </c>
      <c r="P39" s="353">
        <v>0</v>
      </c>
      <c r="Q39" s="349" t="str">
        <f t="shared" si="4"/>
        <v/>
      </c>
      <c r="R39" s="354" t="str">
        <f t="shared" si="5"/>
        <v/>
      </c>
      <c r="S39" s="348">
        <v>0</v>
      </c>
      <c r="T39" s="355" t="str">
        <f t="shared" si="6"/>
        <v/>
      </c>
      <c r="U39" s="350" t="str">
        <f t="shared" si="7"/>
        <v/>
      </c>
      <c r="V39" s="636"/>
      <c r="W39" s="638"/>
    </row>
    <row r="40" spans="1:23" ht="17.100000000000001" customHeight="1">
      <c r="A40" s="629" t="s">
        <v>541</v>
      </c>
      <c r="B40" s="513" t="str">
        <f t="shared" si="8"/>
        <v/>
      </c>
      <c r="C40" s="511" t="str">
        <f>+'R-sgp'!D17</f>
        <v/>
      </c>
      <c r="D40" s="512" t="str">
        <f>+'R-sgp'!A17</f>
        <v/>
      </c>
      <c r="E40" s="346" t="str">
        <f>+'R-sgp'!C17</f>
        <v/>
      </c>
      <c r="F40" s="347" t="str">
        <f>+'R-sgp'!E17</f>
        <v/>
      </c>
      <c r="G40" s="348" t="str">
        <f>+'R-sgp'!F17</f>
        <v/>
      </c>
      <c r="H40" s="349" t="str">
        <f>+'R-sgp'!G17</f>
        <v/>
      </c>
      <c r="I40" s="349">
        <v>0</v>
      </c>
      <c r="J40" s="350">
        <f t="shared" si="0"/>
        <v>0</v>
      </c>
      <c r="K40" s="351">
        <v>0</v>
      </c>
      <c r="L40" s="350" t="str">
        <f t="shared" si="1"/>
        <v/>
      </c>
      <c r="M40" s="352" t="str">
        <f t="shared" si="2"/>
        <v/>
      </c>
      <c r="N40" s="348"/>
      <c r="O40" s="350" t="str">
        <f t="shared" si="3"/>
        <v/>
      </c>
      <c r="P40" s="353">
        <v>0</v>
      </c>
      <c r="Q40" s="349" t="str">
        <f t="shared" si="4"/>
        <v/>
      </c>
      <c r="R40" s="354" t="str">
        <f t="shared" si="5"/>
        <v/>
      </c>
      <c r="S40" s="348">
        <v>0</v>
      </c>
      <c r="T40" s="355" t="str">
        <f t="shared" si="6"/>
        <v/>
      </c>
      <c r="U40" s="350" t="str">
        <f t="shared" si="7"/>
        <v/>
      </c>
      <c r="V40" s="636"/>
      <c r="W40" s="638"/>
    </row>
    <row r="41" spans="1:23" ht="17.100000000000001" customHeight="1">
      <c r="A41" s="629" t="s">
        <v>541</v>
      </c>
      <c r="B41" s="513" t="str">
        <f t="shared" si="8"/>
        <v/>
      </c>
      <c r="C41" s="511" t="str">
        <f>+'R-sgp'!D18</f>
        <v/>
      </c>
      <c r="D41" s="512" t="str">
        <f>+'R-sgp'!A18</f>
        <v/>
      </c>
      <c r="E41" s="346" t="str">
        <f>+'R-sgp'!C18</f>
        <v/>
      </c>
      <c r="F41" s="347" t="str">
        <f>+'R-sgp'!E18</f>
        <v/>
      </c>
      <c r="G41" s="348" t="str">
        <f>+'R-sgp'!F18</f>
        <v/>
      </c>
      <c r="H41" s="349" t="str">
        <f>+'R-sgp'!G18</f>
        <v/>
      </c>
      <c r="I41" s="349">
        <v>0</v>
      </c>
      <c r="J41" s="350">
        <f t="shared" si="0"/>
        <v>0</v>
      </c>
      <c r="K41" s="351">
        <v>0</v>
      </c>
      <c r="L41" s="350" t="str">
        <f t="shared" si="1"/>
        <v/>
      </c>
      <c r="M41" s="352" t="str">
        <f t="shared" si="2"/>
        <v/>
      </c>
      <c r="N41" s="348">
        <v>0</v>
      </c>
      <c r="O41" s="350" t="str">
        <f t="shared" si="3"/>
        <v/>
      </c>
      <c r="P41" s="353">
        <v>0</v>
      </c>
      <c r="Q41" s="349" t="str">
        <f t="shared" si="4"/>
        <v/>
      </c>
      <c r="R41" s="354" t="str">
        <f t="shared" si="5"/>
        <v/>
      </c>
      <c r="S41" s="348">
        <v>0</v>
      </c>
      <c r="T41" s="355" t="str">
        <f t="shared" si="6"/>
        <v/>
      </c>
      <c r="U41" s="350" t="str">
        <f t="shared" si="7"/>
        <v/>
      </c>
      <c r="V41" s="636"/>
      <c r="W41" s="638"/>
    </row>
    <row r="42" spans="1:23" ht="17.100000000000001" customHeight="1">
      <c r="A42" s="629" t="s">
        <v>541</v>
      </c>
      <c r="B42" s="513" t="str">
        <f t="shared" si="8"/>
        <v/>
      </c>
      <c r="C42" s="511" t="str">
        <f>+'R-sgp'!D19</f>
        <v/>
      </c>
      <c r="D42" s="512" t="str">
        <f>+'R-sgp'!A19</f>
        <v/>
      </c>
      <c r="E42" s="346" t="str">
        <f>+'R-sgp'!C19</f>
        <v/>
      </c>
      <c r="F42" s="347" t="str">
        <f>+'R-sgp'!E19</f>
        <v/>
      </c>
      <c r="G42" s="348" t="str">
        <f>+'R-sgp'!F19</f>
        <v/>
      </c>
      <c r="H42" s="349" t="str">
        <f>+'R-sgp'!G19</f>
        <v/>
      </c>
      <c r="I42" s="349">
        <v>0</v>
      </c>
      <c r="J42" s="350">
        <f t="shared" si="0"/>
        <v>0</v>
      </c>
      <c r="K42" s="351">
        <v>0</v>
      </c>
      <c r="L42" s="350" t="str">
        <f t="shared" si="1"/>
        <v/>
      </c>
      <c r="M42" s="352" t="str">
        <f t="shared" si="2"/>
        <v/>
      </c>
      <c r="N42" s="348">
        <v>0</v>
      </c>
      <c r="O42" s="350" t="str">
        <f t="shared" si="3"/>
        <v/>
      </c>
      <c r="P42" s="353">
        <v>0</v>
      </c>
      <c r="Q42" s="349" t="str">
        <f t="shared" si="4"/>
        <v/>
      </c>
      <c r="R42" s="354" t="str">
        <f t="shared" si="5"/>
        <v/>
      </c>
      <c r="S42" s="348">
        <v>0</v>
      </c>
      <c r="T42" s="355" t="str">
        <f t="shared" si="6"/>
        <v/>
      </c>
      <c r="U42" s="350" t="str">
        <f t="shared" si="7"/>
        <v/>
      </c>
      <c r="V42" s="636"/>
      <c r="W42" s="638"/>
    </row>
    <row r="43" spans="1:23" ht="17.100000000000001" customHeight="1">
      <c r="A43" s="629" t="s">
        <v>541</v>
      </c>
      <c r="B43" s="513" t="str">
        <f t="shared" si="8"/>
        <v/>
      </c>
      <c r="C43" s="511" t="str">
        <f>+'R-sgp'!D20</f>
        <v/>
      </c>
      <c r="D43" s="512" t="str">
        <f>+'R-sgp'!A20</f>
        <v/>
      </c>
      <c r="E43" s="346" t="str">
        <f>+'R-sgp'!C20</f>
        <v/>
      </c>
      <c r="F43" s="347" t="str">
        <f>+'R-sgp'!E20</f>
        <v/>
      </c>
      <c r="G43" s="348" t="str">
        <f>+'R-sgp'!F20</f>
        <v/>
      </c>
      <c r="H43" s="349" t="str">
        <f>+'R-sgp'!G20</f>
        <v/>
      </c>
      <c r="I43" s="349">
        <v>0</v>
      </c>
      <c r="J43" s="350">
        <f t="shared" si="0"/>
        <v>0</v>
      </c>
      <c r="K43" s="351">
        <v>0</v>
      </c>
      <c r="L43" s="350" t="str">
        <f t="shared" si="1"/>
        <v/>
      </c>
      <c r="M43" s="352" t="str">
        <f t="shared" si="2"/>
        <v/>
      </c>
      <c r="N43" s="348">
        <v>0</v>
      </c>
      <c r="O43" s="350" t="str">
        <f t="shared" si="3"/>
        <v/>
      </c>
      <c r="P43" s="353">
        <v>0</v>
      </c>
      <c r="Q43" s="349" t="str">
        <f t="shared" si="4"/>
        <v/>
      </c>
      <c r="R43" s="354" t="str">
        <f t="shared" si="5"/>
        <v/>
      </c>
      <c r="S43" s="348">
        <v>0</v>
      </c>
      <c r="T43" s="355" t="str">
        <f t="shared" si="6"/>
        <v/>
      </c>
      <c r="U43" s="350" t="str">
        <f t="shared" si="7"/>
        <v/>
      </c>
      <c r="V43" s="636"/>
      <c r="W43" s="638"/>
    </row>
    <row r="44" spans="1:23" ht="17.100000000000001" customHeight="1">
      <c r="A44" s="629" t="s">
        <v>541</v>
      </c>
      <c r="B44" s="513" t="str">
        <f t="shared" si="8"/>
        <v/>
      </c>
      <c r="C44" s="511" t="str">
        <f>+'R-sgp'!D21</f>
        <v/>
      </c>
      <c r="D44" s="512" t="str">
        <f>+'R-sgp'!A21</f>
        <v/>
      </c>
      <c r="E44" s="346" t="str">
        <f>+'R-sgp'!C21</f>
        <v/>
      </c>
      <c r="F44" s="347" t="str">
        <f>+'R-sgp'!E21</f>
        <v/>
      </c>
      <c r="G44" s="348" t="str">
        <f>+'R-sgp'!F21</f>
        <v/>
      </c>
      <c r="H44" s="349" t="str">
        <f>+'R-sgp'!G21</f>
        <v/>
      </c>
      <c r="I44" s="349">
        <v>0</v>
      </c>
      <c r="J44" s="350">
        <f t="shared" si="0"/>
        <v>0</v>
      </c>
      <c r="K44" s="351">
        <v>0</v>
      </c>
      <c r="L44" s="350" t="str">
        <f t="shared" si="1"/>
        <v/>
      </c>
      <c r="M44" s="352" t="str">
        <f t="shared" si="2"/>
        <v/>
      </c>
      <c r="N44" s="348">
        <v>0</v>
      </c>
      <c r="O44" s="350" t="str">
        <f t="shared" si="3"/>
        <v/>
      </c>
      <c r="P44" s="353">
        <v>0</v>
      </c>
      <c r="Q44" s="349" t="str">
        <f t="shared" si="4"/>
        <v/>
      </c>
      <c r="R44" s="354" t="str">
        <f t="shared" si="5"/>
        <v/>
      </c>
      <c r="S44" s="348">
        <v>0</v>
      </c>
      <c r="T44" s="355" t="str">
        <f t="shared" si="6"/>
        <v/>
      </c>
      <c r="U44" s="350" t="str">
        <f t="shared" si="7"/>
        <v/>
      </c>
      <c r="V44" s="636"/>
      <c r="W44" s="638"/>
    </row>
    <row r="45" spans="1:23" ht="17.100000000000001" customHeight="1">
      <c r="A45" s="629" t="s">
        <v>541</v>
      </c>
      <c r="B45" s="513" t="str">
        <f t="shared" si="8"/>
        <v/>
      </c>
      <c r="C45" s="511" t="str">
        <f>+'R-sgp'!D22</f>
        <v/>
      </c>
      <c r="D45" s="512" t="str">
        <f>+'R-sgp'!A22</f>
        <v/>
      </c>
      <c r="E45" s="346" t="str">
        <f>+'R-sgp'!C22</f>
        <v/>
      </c>
      <c r="F45" s="347" t="str">
        <f>+'R-sgp'!E22</f>
        <v/>
      </c>
      <c r="G45" s="348" t="str">
        <f>+'R-sgp'!F22</f>
        <v/>
      </c>
      <c r="H45" s="349" t="str">
        <f>+'R-sgp'!G22</f>
        <v/>
      </c>
      <c r="I45" s="349">
        <v>0</v>
      </c>
      <c r="J45" s="350">
        <f t="shared" si="0"/>
        <v>0</v>
      </c>
      <c r="K45" s="351">
        <v>0</v>
      </c>
      <c r="L45" s="350" t="str">
        <f t="shared" si="1"/>
        <v/>
      </c>
      <c r="M45" s="352" t="str">
        <f t="shared" si="2"/>
        <v/>
      </c>
      <c r="N45" s="348">
        <v>0</v>
      </c>
      <c r="O45" s="350" t="str">
        <f t="shared" si="3"/>
        <v/>
      </c>
      <c r="P45" s="353">
        <v>0</v>
      </c>
      <c r="Q45" s="349" t="str">
        <f t="shared" si="4"/>
        <v/>
      </c>
      <c r="R45" s="354" t="str">
        <f t="shared" si="5"/>
        <v/>
      </c>
      <c r="S45" s="348">
        <v>0</v>
      </c>
      <c r="T45" s="355" t="str">
        <f t="shared" si="6"/>
        <v/>
      </c>
      <c r="U45" s="350" t="str">
        <f t="shared" si="7"/>
        <v/>
      </c>
      <c r="V45" s="636"/>
      <c r="W45" s="638"/>
    </row>
    <row r="46" spans="1:23" ht="17.100000000000001" customHeight="1">
      <c r="A46" s="629" t="s">
        <v>541</v>
      </c>
      <c r="B46" s="513" t="str">
        <f t="shared" si="8"/>
        <v/>
      </c>
      <c r="C46" s="511" t="str">
        <f>+'R-sgp'!D23</f>
        <v/>
      </c>
      <c r="D46" s="512" t="str">
        <f>+'R-sgp'!A23</f>
        <v/>
      </c>
      <c r="E46" s="346" t="str">
        <f>+'R-sgp'!C23</f>
        <v/>
      </c>
      <c r="F46" s="347" t="str">
        <f>+'R-sgp'!E23</f>
        <v/>
      </c>
      <c r="G46" s="348" t="str">
        <f>+'R-sgp'!F23</f>
        <v/>
      </c>
      <c r="H46" s="349" t="str">
        <f>+'R-sgp'!G23</f>
        <v/>
      </c>
      <c r="I46" s="349">
        <v>0</v>
      </c>
      <c r="J46" s="350">
        <f t="shared" si="0"/>
        <v>0</v>
      </c>
      <c r="K46" s="351">
        <v>0</v>
      </c>
      <c r="L46" s="350" t="str">
        <f t="shared" si="1"/>
        <v/>
      </c>
      <c r="M46" s="352" t="str">
        <f t="shared" si="2"/>
        <v/>
      </c>
      <c r="N46" s="348">
        <v>0</v>
      </c>
      <c r="O46" s="350" t="str">
        <f t="shared" si="3"/>
        <v/>
      </c>
      <c r="P46" s="353">
        <v>0</v>
      </c>
      <c r="Q46" s="349" t="str">
        <f t="shared" si="4"/>
        <v/>
      </c>
      <c r="R46" s="354" t="str">
        <f t="shared" si="5"/>
        <v/>
      </c>
      <c r="S46" s="348">
        <v>0</v>
      </c>
      <c r="T46" s="355" t="str">
        <f t="shared" si="6"/>
        <v/>
      </c>
      <c r="U46" s="350" t="str">
        <f t="shared" si="7"/>
        <v/>
      </c>
      <c r="V46" s="636"/>
      <c r="W46" s="638"/>
    </row>
    <row r="47" spans="1:23" ht="17.100000000000001" customHeight="1">
      <c r="A47" s="629" t="s">
        <v>541</v>
      </c>
      <c r="B47" s="513" t="str">
        <f t="shared" si="8"/>
        <v/>
      </c>
      <c r="C47" s="511" t="str">
        <f>+'R-sgp'!D24</f>
        <v/>
      </c>
      <c r="D47" s="512" t="str">
        <f>+'R-sgp'!A24</f>
        <v/>
      </c>
      <c r="E47" s="346" t="str">
        <f>+'R-sgp'!C24</f>
        <v/>
      </c>
      <c r="F47" s="347" t="str">
        <f>+'R-sgp'!E24</f>
        <v/>
      </c>
      <c r="G47" s="348" t="str">
        <f>+'R-sgp'!F24</f>
        <v/>
      </c>
      <c r="H47" s="349" t="str">
        <f>+'R-sgp'!G24</f>
        <v/>
      </c>
      <c r="I47" s="349">
        <v>0</v>
      </c>
      <c r="J47" s="350">
        <f t="shared" si="0"/>
        <v>0</v>
      </c>
      <c r="K47" s="351">
        <v>0</v>
      </c>
      <c r="L47" s="350" t="str">
        <f t="shared" si="1"/>
        <v/>
      </c>
      <c r="M47" s="352" t="str">
        <f t="shared" si="2"/>
        <v/>
      </c>
      <c r="N47" s="348">
        <v>0</v>
      </c>
      <c r="O47" s="350" t="str">
        <f t="shared" si="3"/>
        <v/>
      </c>
      <c r="P47" s="353">
        <v>0</v>
      </c>
      <c r="Q47" s="349" t="str">
        <f t="shared" si="4"/>
        <v/>
      </c>
      <c r="R47" s="354" t="str">
        <f t="shared" si="5"/>
        <v/>
      </c>
      <c r="S47" s="348">
        <v>0</v>
      </c>
      <c r="T47" s="355" t="str">
        <f t="shared" si="6"/>
        <v/>
      </c>
      <c r="U47" s="350" t="str">
        <f t="shared" si="7"/>
        <v/>
      </c>
      <c r="V47" s="636"/>
      <c r="W47" s="638"/>
    </row>
    <row r="48" spans="1:23" ht="17.100000000000001" customHeight="1">
      <c r="A48" s="629" t="s">
        <v>541</v>
      </c>
      <c r="B48" s="513" t="str">
        <f t="shared" si="8"/>
        <v/>
      </c>
      <c r="C48" s="511" t="str">
        <f>+'R-sgp'!D25</f>
        <v/>
      </c>
      <c r="D48" s="512" t="str">
        <f>+'R-sgp'!A25</f>
        <v/>
      </c>
      <c r="E48" s="346" t="str">
        <f>+'R-sgp'!C25</f>
        <v/>
      </c>
      <c r="F48" s="347" t="str">
        <f>+'R-sgp'!E25</f>
        <v/>
      </c>
      <c r="G48" s="348" t="str">
        <f>+'R-sgp'!F25</f>
        <v/>
      </c>
      <c r="H48" s="349" t="str">
        <f>+'R-sgp'!G25</f>
        <v/>
      </c>
      <c r="I48" s="349">
        <v>0</v>
      </c>
      <c r="J48" s="350">
        <f t="shared" si="0"/>
        <v>0</v>
      </c>
      <c r="K48" s="351">
        <v>0</v>
      </c>
      <c r="L48" s="350" t="str">
        <f t="shared" si="1"/>
        <v/>
      </c>
      <c r="M48" s="352" t="str">
        <f t="shared" si="2"/>
        <v/>
      </c>
      <c r="N48" s="348">
        <v>0</v>
      </c>
      <c r="O48" s="350" t="str">
        <f t="shared" si="3"/>
        <v/>
      </c>
      <c r="P48" s="353">
        <v>0</v>
      </c>
      <c r="Q48" s="349" t="str">
        <f t="shared" si="4"/>
        <v/>
      </c>
      <c r="R48" s="354" t="str">
        <f t="shared" si="5"/>
        <v/>
      </c>
      <c r="S48" s="348">
        <v>0</v>
      </c>
      <c r="T48" s="355" t="str">
        <f t="shared" si="6"/>
        <v/>
      </c>
      <c r="U48" s="350" t="str">
        <f t="shared" si="7"/>
        <v/>
      </c>
      <c r="V48" s="636"/>
      <c r="W48" s="638"/>
    </row>
    <row r="49" spans="1:23" ht="17.100000000000001" customHeight="1">
      <c r="A49" s="629" t="s">
        <v>541</v>
      </c>
      <c r="B49" s="513" t="str">
        <f t="shared" si="8"/>
        <v/>
      </c>
      <c r="C49" s="511" t="str">
        <f>+'R-sgp'!D26</f>
        <v/>
      </c>
      <c r="D49" s="512" t="str">
        <f>+'R-sgp'!A26</f>
        <v/>
      </c>
      <c r="E49" s="346" t="str">
        <f>+'R-sgp'!C26</f>
        <v/>
      </c>
      <c r="F49" s="347" t="str">
        <f>+'R-sgp'!E26</f>
        <v/>
      </c>
      <c r="G49" s="348" t="str">
        <f>+'R-sgp'!F26</f>
        <v/>
      </c>
      <c r="H49" s="349" t="str">
        <f>+'R-sgp'!G26</f>
        <v/>
      </c>
      <c r="I49" s="349">
        <v>0</v>
      </c>
      <c r="J49" s="350">
        <f t="shared" si="0"/>
        <v>0</v>
      </c>
      <c r="K49" s="351">
        <v>0</v>
      </c>
      <c r="L49" s="350" t="str">
        <f t="shared" si="1"/>
        <v/>
      </c>
      <c r="M49" s="352" t="str">
        <f t="shared" si="2"/>
        <v/>
      </c>
      <c r="N49" s="348">
        <v>0</v>
      </c>
      <c r="O49" s="350" t="str">
        <f t="shared" si="3"/>
        <v/>
      </c>
      <c r="P49" s="353">
        <v>0</v>
      </c>
      <c r="Q49" s="349" t="str">
        <f t="shared" si="4"/>
        <v/>
      </c>
      <c r="R49" s="354" t="str">
        <f t="shared" si="5"/>
        <v/>
      </c>
      <c r="S49" s="348">
        <v>0</v>
      </c>
      <c r="T49" s="355" t="str">
        <f t="shared" si="6"/>
        <v/>
      </c>
      <c r="U49" s="350" t="str">
        <f t="shared" si="7"/>
        <v/>
      </c>
      <c r="V49" s="636"/>
      <c r="W49" s="638"/>
    </row>
    <row r="50" spans="1:23" ht="17.100000000000001" customHeight="1">
      <c r="A50" s="629" t="s">
        <v>541</v>
      </c>
      <c r="B50" s="513" t="str">
        <f t="shared" si="8"/>
        <v/>
      </c>
      <c r="C50" s="511" t="str">
        <f>+'R-sgp'!D27</f>
        <v/>
      </c>
      <c r="D50" s="512" t="str">
        <f>+'R-sgp'!A27</f>
        <v/>
      </c>
      <c r="E50" s="346" t="str">
        <f>+'R-sgp'!C27</f>
        <v/>
      </c>
      <c r="F50" s="347" t="str">
        <f>+'R-sgp'!E27</f>
        <v/>
      </c>
      <c r="G50" s="348" t="str">
        <f>+'R-sgp'!F27</f>
        <v/>
      </c>
      <c r="H50" s="349" t="str">
        <f>+'R-sgp'!G27</f>
        <v/>
      </c>
      <c r="I50" s="349">
        <v>0</v>
      </c>
      <c r="J50" s="350">
        <f t="shared" si="0"/>
        <v>0</v>
      </c>
      <c r="K50" s="351">
        <v>0</v>
      </c>
      <c r="L50" s="350" t="str">
        <f t="shared" si="1"/>
        <v/>
      </c>
      <c r="M50" s="352" t="str">
        <f t="shared" si="2"/>
        <v/>
      </c>
      <c r="N50" s="348">
        <v>0</v>
      </c>
      <c r="O50" s="350" t="str">
        <f t="shared" si="3"/>
        <v/>
      </c>
      <c r="P50" s="353">
        <v>0</v>
      </c>
      <c r="Q50" s="349" t="str">
        <f t="shared" si="4"/>
        <v/>
      </c>
      <c r="R50" s="354" t="str">
        <f t="shared" si="5"/>
        <v/>
      </c>
      <c r="S50" s="348">
        <v>0</v>
      </c>
      <c r="T50" s="355" t="str">
        <f t="shared" si="6"/>
        <v/>
      </c>
      <c r="U50" s="350" t="str">
        <f t="shared" si="7"/>
        <v/>
      </c>
      <c r="V50" s="636"/>
      <c r="W50" s="638"/>
    </row>
    <row r="51" spans="1:23" ht="17.100000000000001" customHeight="1">
      <c r="A51" s="629" t="s">
        <v>541</v>
      </c>
      <c r="B51" s="513" t="str">
        <f t="shared" si="8"/>
        <v/>
      </c>
      <c r="C51" s="511" t="str">
        <f>+'R-sgp'!D28</f>
        <v/>
      </c>
      <c r="D51" s="512" t="str">
        <f>+'R-sgp'!A28</f>
        <v/>
      </c>
      <c r="E51" s="346" t="str">
        <f>+'R-sgp'!C28</f>
        <v/>
      </c>
      <c r="F51" s="347" t="str">
        <f>+'R-sgp'!E28</f>
        <v/>
      </c>
      <c r="G51" s="348" t="str">
        <f>+'R-sgp'!F28</f>
        <v/>
      </c>
      <c r="H51" s="349" t="str">
        <f>+'R-sgp'!G28</f>
        <v/>
      </c>
      <c r="I51" s="349">
        <v>0</v>
      </c>
      <c r="J51" s="350">
        <f t="shared" si="0"/>
        <v>0</v>
      </c>
      <c r="K51" s="351">
        <v>0</v>
      </c>
      <c r="L51" s="350" t="str">
        <f t="shared" si="1"/>
        <v/>
      </c>
      <c r="M51" s="352" t="str">
        <f t="shared" si="2"/>
        <v/>
      </c>
      <c r="N51" s="348">
        <v>0</v>
      </c>
      <c r="O51" s="350" t="str">
        <f t="shared" si="3"/>
        <v/>
      </c>
      <c r="P51" s="353">
        <v>0</v>
      </c>
      <c r="Q51" s="349" t="str">
        <f t="shared" si="4"/>
        <v/>
      </c>
      <c r="R51" s="354" t="str">
        <f t="shared" si="5"/>
        <v/>
      </c>
      <c r="S51" s="348">
        <v>0</v>
      </c>
      <c r="T51" s="355" t="str">
        <f t="shared" si="6"/>
        <v/>
      </c>
      <c r="U51" s="350" t="str">
        <f t="shared" si="7"/>
        <v/>
      </c>
      <c r="V51" s="636"/>
      <c r="W51" s="638"/>
    </row>
    <row r="52" spans="1:23" ht="17.100000000000001" customHeight="1">
      <c r="A52" s="629" t="s">
        <v>541</v>
      </c>
      <c r="B52" s="513" t="str">
        <f t="shared" si="8"/>
        <v/>
      </c>
      <c r="C52" s="511" t="str">
        <f>+'R-sgp'!D29</f>
        <v/>
      </c>
      <c r="D52" s="512" t="str">
        <f>+'R-sgp'!A29</f>
        <v/>
      </c>
      <c r="E52" s="346" t="str">
        <f>+'R-sgp'!C29</f>
        <v/>
      </c>
      <c r="F52" s="347" t="str">
        <f>+'R-sgp'!E29</f>
        <v/>
      </c>
      <c r="G52" s="348" t="str">
        <f>+'R-sgp'!F29</f>
        <v/>
      </c>
      <c r="H52" s="349" t="str">
        <f>+'R-sgp'!G29</f>
        <v/>
      </c>
      <c r="I52" s="349">
        <v>0</v>
      </c>
      <c r="J52" s="350">
        <f t="shared" si="0"/>
        <v>0</v>
      </c>
      <c r="K52" s="351">
        <v>0</v>
      </c>
      <c r="L52" s="350" t="str">
        <f t="shared" si="1"/>
        <v/>
      </c>
      <c r="M52" s="352" t="str">
        <f t="shared" si="2"/>
        <v/>
      </c>
      <c r="N52" s="348">
        <v>0</v>
      </c>
      <c r="O52" s="350" t="str">
        <f t="shared" si="3"/>
        <v/>
      </c>
      <c r="P52" s="353">
        <v>0</v>
      </c>
      <c r="Q52" s="349" t="str">
        <f t="shared" si="4"/>
        <v/>
      </c>
      <c r="R52" s="354" t="str">
        <f t="shared" si="5"/>
        <v/>
      </c>
      <c r="S52" s="348">
        <v>0</v>
      </c>
      <c r="T52" s="355" t="str">
        <f t="shared" si="6"/>
        <v/>
      </c>
      <c r="U52" s="350" t="str">
        <f t="shared" si="7"/>
        <v/>
      </c>
      <c r="V52" s="636"/>
      <c r="W52" s="638"/>
    </row>
    <row r="53" spans="1:23" ht="17.100000000000001" customHeight="1">
      <c r="A53" s="629" t="s">
        <v>541</v>
      </c>
      <c r="B53" s="513" t="str">
        <f t="shared" si="8"/>
        <v/>
      </c>
      <c r="C53" s="511" t="str">
        <f>+'R-sgp'!D30</f>
        <v/>
      </c>
      <c r="D53" s="512" t="str">
        <f>+'R-sgp'!A30</f>
        <v/>
      </c>
      <c r="E53" s="346" t="str">
        <f>+'R-sgp'!C30</f>
        <v/>
      </c>
      <c r="F53" s="347" t="str">
        <f>+'R-sgp'!E30</f>
        <v/>
      </c>
      <c r="G53" s="348" t="str">
        <f>+'R-sgp'!F30</f>
        <v/>
      </c>
      <c r="H53" s="349" t="str">
        <f>+'R-sgp'!G30</f>
        <v/>
      </c>
      <c r="I53" s="349">
        <v>0</v>
      </c>
      <c r="J53" s="350">
        <f t="shared" si="0"/>
        <v>0</v>
      </c>
      <c r="K53" s="351">
        <v>0</v>
      </c>
      <c r="L53" s="350" t="str">
        <f t="shared" si="1"/>
        <v/>
      </c>
      <c r="M53" s="352" t="str">
        <f t="shared" si="2"/>
        <v/>
      </c>
      <c r="N53" s="348">
        <v>0</v>
      </c>
      <c r="O53" s="350" t="str">
        <f t="shared" si="3"/>
        <v/>
      </c>
      <c r="P53" s="353">
        <v>0</v>
      </c>
      <c r="Q53" s="349" t="str">
        <f t="shared" si="4"/>
        <v/>
      </c>
      <c r="R53" s="354" t="str">
        <f t="shared" si="5"/>
        <v/>
      </c>
      <c r="S53" s="348">
        <v>0</v>
      </c>
      <c r="T53" s="355" t="str">
        <f t="shared" si="6"/>
        <v/>
      </c>
      <c r="U53" s="350" t="str">
        <f t="shared" si="7"/>
        <v/>
      </c>
      <c r="V53" s="636"/>
      <c r="W53" s="638"/>
    </row>
    <row r="54" spans="1:23" ht="17.100000000000001" customHeight="1">
      <c r="A54" s="629" t="s">
        <v>541</v>
      </c>
      <c r="B54" s="513" t="str">
        <f t="shared" si="8"/>
        <v/>
      </c>
      <c r="C54" s="511" t="str">
        <f>+'R-sgp'!D31</f>
        <v/>
      </c>
      <c r="D54" s="512" t="str">
        <f>+'R-sgp'!A31</f>
        <v/>
      </c>
      <c r="E54" s="346" t="str">
        <f>+'R-sgp'!C31</f>
        <v/>
      </c>
      <c r="F54" s="347" t="str">
        <f>+'R-sgp'!E31</f>
        <v/>
      </c>
      <c r="G54" s="348" t="str">
        <f>+'R-sgp'!F31</f>
        <v/>
      </c>
      <c r="H54" s="349" t="str">
        <f>+'R-sgp'!G31</f>
        <v/>
      </c>
      <c r="I54" s="349">
        <v>0</v>
      </c>
      <c r="J54" s="350">
        <f t="shared" si="0"/>
        <v>0</v>
      </c>
      <c r="K54" s="351">
        <v>0</v>
      </c>
      <c r="L54" s="350" t="str">
        <f t="shared" si="1"/>
        <v/>
      </c>
      <c r="M54" s="352" t="str">
        <f t="shared" si="2"/>
        <v/>
      </c>
      <c r="N54" s="348">
        <v>0</v>
      </c>
      <c r="O54" s="350" t="str">
        <f t="shared" si="3"/>
        <v/>
      </c>
      <c r="P54" s="353">
        <v>0</v>
      </c>
      <c r="Q54" s="349" t="str">
        <f t="shared" si="4"/>
        <v/>
      </c>
      <c r="R54" s="354" t="str">
        <f t="shared" si="5"/>
        <v/>
      </c>
      <c r="S54" s="348">
        <v>0</v>
      </c>
      <c r="T54" s="355" t="str">
        <f t="shared" si="6"/>
        <v/>
      </c>
      <c r="U54" s="350" t="str">
        <f t="shared" si="7"/>
        <v/>
      </c>
      <c r="V54" s="636"/>
      <c r="W54" s="638"/>
    </row>
    <row r="55" spans="1:23" ht="17.100000000000001" customHeight="1">
      <c r="A55" s="629" t="s">
        <v>541</v>
      </c>
      <c r="B55" s="513" t="str">
        <f t="shared" si="8"/>
        <v/>
      </c>
      <c r="C55" s="511" t="str">
        <f>+'R-sgp'!D32</f>
        <v/>
      </c>
      <c r="D55" s="512" t="str">
        <f>+'R-sgp'!A32</f>
        <v/>
      </c>
      <c r="E55" s="346" t="str">
        <f>+'R-sgp'!C32</f>
        <v/>
      </c>
      <c r="F55" s="347" t="str">
        <f>+'R-sgp'!E32</f>
        <v/>
      </c>
      <c r="G55" s="348" t="str">
        <f>+'R-sgp'!F32</f>
        <v/>
      </c>
      <c r="H55" s="349" t="str">
        <f>+'R-sgp'!G32</f>
        <v/>
      </c>
      <c r="I55" s="349">
        <v>0</v>
      </c>
      <c r="J55" s="350">
        <f t="shared" si="0"/>
        <v>0</v>
      </c>
      <c r="K55" s="351">
        <v>0</v>
      </c>
      <c r="L55" s="350" t="str">
        <f t="shared" si="1"/>
        <v/>
      </c>
      <c r="M55" s="352" t="str">
        <f t="shared" si="2"/>
        <v/>
      </c>
      <c r="N55" s="348">
        <v>0</v>
      </c>
      <c r="O55" s="350" t="str">
        <f t="shared" si="3"/>
        <v/>
      </c>
      <c r="P55" s="353">
        <v>0</v>
      </c>
      <c r="Q55" s="349" t="str">
        <f t="shared" si="4"/>
        <v/>
      </c>
      <c r="R55" s="354" t="str">
        <f t="shared" si="5"/>
        <v/>
      </c>
      <c r="S55" s="348">
        <v>0</v>
      </c>
      <c r="T55" s="355" t="str">
        <f t="shared" si="6"/>
        <v/>
      </c>
      <c r="U55" s="350" t="str">
        <f t="shared" si="7"/>
        <v/>
      </c>
      <c r="V55" s="636"/>
      <c r="W55" s="638"/>
    </row>
    <row r="56" spans="1:23" ht="17.100000000000001" customHeight="1">
      <c r="A56" s="629" t="s">
        <v>541</v>
      </c>
      <c r="B56" s="513" t="str">
        <f t="shared" si="8"/>
        <v/>
      </c>
      <c r="C56" s="511" t="str">
        <f>+'R-sgp'!D33</f>
        <v/>
      </c>
      <c r="D56" s="512" t="str">
        <f>+'R-sgp'!A33</f>
        <v/>
      </c>
      <c r="E56" s="346" t="str">
        <f>+'R-sgp'!C33</f>
        <v/>
      </c>
      <c r="F56" s="347" t="str">
        <f>+'R-sgp'!E33</f>
        <v/>
      </c>
      <c r="G56" s="348" t="str">
        <f>+'R-sgp'!F33</f>
        <v/>
      </c>
      <c r="H56" s="349" t="str">
        <f>+'R-sgp'!G33</f>
        <v/>
      </c>
      <c r="I56" s="349">
        <v>0</v>
      </c>
      <c r="J56" s="350">
        <f t="shared" si="0"/>
        <v>0</v>
      </c>
      <c r="K56" s="351">
        <v>0</v>
      </c>
      <c r="L56" s="350" t="str">
        <f t="shared" si="1"/>
        <v/>
      </c>
      <c r="M56" s="352" t="str">
        <f t="shared" si="2"/>
        <v/>
      </c>
      <c r="N56" s="348">
        <v>0</v>
      </c>
      <c r="O56" s="350" t="str">
        <f t="shared" si="3"/>
        <v/>
      </c>
      <c r="P56" s="353">
        <v>0</v>
      </c>
      <c r="Q56" s="349" t="str">
        <f t="shared" si="4"/>
        <v/>
      </c>
      <c r="R56" s="354" t="str">
        <f t="shared" si="5"/>
        <v/>
      </c>
      <c r="S56" s="348">
        <v>0</v>
      </c>
      <c r="T56" s="355" t="str">
        <f t="shared" si="6"/>
        <v/>
      </c>
      <c r="U56" s="350" t="str">
        <f t="shared" si="7"/>
        <v/>
      </c>
      <c r="V56" s="636"/>
      <c r="W56" s="638"/>
    </row>
    <row r="57" spans="1:23" ht="17.100000000000001" customHeight="1">
      <c r="A57" s="629" t="s">
        <v>541</v>
      </c>
      <c r="B57" s="513" t="str">
        <f t="shared" si="8"/>
        <v/>
      </c>
      <c r="C57" s="511" t="str">
        <f>+'R-sgp'!D34</f>
        <v/>
      </c>
      <c r="D57" s="512" t="str">
        <f>+'R-sgp'!A34</f>
        <v/>
      </c>
      <c r="E57" s="346" t="str">
        <f>+'R-sgp'!C34</f>
        <v/>
      </c>
      <c r="F57" s="347" t="str">
        <f>+'R-sgp'!E34</f>
        <v/>
      </c>
      <c r="G57" s="348" t="str">
        <f>+'R-sgp'!F34</f>
        <v/>
      </c>
      <c r="H57" s="349" t="str">
        <f>+'R-sgp'!G34</f>
        <v/>
      </c>
      <c r="I57" s="349">
        <v>0</v>
      </c>
      <c r="J57" s="350">
        <f t="shared" si="0"/>
        <v>0</v>
      </c>
      <c r="K57" s="351">
        <v>0</v>
      </c>
      <c r="L57" s="350" t="str">
        <f t="shared" si="1"/>
        <v/>
      </c>
      <c r="M57" s="352" t="str">
        <f t="shared" si="2"/>
        <v/>
      </c>
      <c r="N57" s="348">
        <v>0</v>
      </c>
      <c r="O57" s="350" t="str">
        <f t="shared" si="3"/>
        <v/>
      </c>
      <c r="P57" s="353">
        <v>0</v>
      </c>
      <c r="Q57" s="349" t="str">
        <f t="shared" si="4"/>
        <v/>
      </c>
      <c r="R57" s="354" t="str">
        <f t="shared" si="5"/>
        <v/>
      </c>
      <c r="S57" s="348">
        <v>0</v>
      </c>
      <c r="T57" s="355" t="str">
        <f t="shared" si="6"/>
        <v/>
      </c>
      <c r="U57" s="350" t="str">
        <f t="shared" si="7"/>
        <v/>
      </c>
      <c r="V57" s="636"/>
      <c r="W57" s="638"/>
    </row>
    <row r="58" spans="1:23" ht="17.100000000000001" customHeight="1">
      <c r="A58" s="629" t="s">
        <v>541</v>
      </c>
      <c r="B58" s="513" t="str">
        <f t="shared" si="8"/>
        <v/>
      </c>
      <c r="C58" s="511" t="str">
        <f>+'R-sgp'!D35</f>
        <v/>
      </c>
      <c r="D58" s="512" t="str">
        <f>+'R-sgp'!A35</f>
        <v/>
      </c>
      <c r="E58" s="346" t="str">
        <f>+'R-sgp'!C35</f>
        <v/>
      </c>
      <c r="F58" s="347" t="str">
        <f>+'R-sgp'!E35</f>
        <v/>
      </c>
      <c r="G58" s="348" t="str">
        <f>+'R-sgp'!F35</f>
        <v/>
      </c>
      <c r="H58" s="349" t="str">
        <f>+'R-sgp'!G35</f>
        <v/>
      </c>
      <c r="I58" s="349">
        <v>0</v>
      </c>
      <c r="J58" s="350">
        <f t="shared" si="0"/>
        <v>0</v>
      </c>
      <c r="K58" s="351">
        <v>0</v>
      </c>
      <c r="L58" s="350" t="str">
        <f t="shared" si="1"/>
        <v/>
      </c>
      <c r="M58" s="352" t="str">
        <f t="shared" si="2"/>
        <v/>
      </c>
      <c r="N58" s="348">
        <v>0</v>
      </c>
      <c r="O58" s="350" t="str">
        <f t="shared" si="3"/>
        <v/>
      </c>
      <c r="P58" s="353">
        <v>0</v>
      </c>
      <c r="Q58" s="349" t="str">
        <f t="shared" si="4"/>
        <v/>
      </c>
      <c r="R58" s="354" t="str">
        <f t="shared" si="5"/>
        <v/>
      </c>
      <c r="S58" s="348">
        <v>0</v>
      </c>
      <c r="T58" s="355" t="str">
        <f t="shared" si="6"/>
        <v/>
      </c>
      <c r="U58" s="350" t="str">
        <f t="shared" si="7"/>
        <v/>
      </c>
      <c r="V58" s="636"/>
      <c r="W58" s="638"/>
    </row>
    <row r="59" spans="1:23" ht="17.100000000000001" customHeight="1">
      <c r="A59" s="629" t="s">
        <v>541</v>
      </c>
      <c r="B59" s="513" t="str">
        <f t="shared" si="8"/>
        <v/>
      </c>
      <c r="C59" s="511" t="str">
        <f>+'R-sgp'!D36</f>
        <v/>
      </c>
      <c r="D59" s="512" t="str">
        <f>+'R-sgp'!A36</f>
        <v/>
      </c>
      <c r="E59" s="346" t="str">
        <f>+'R-sgp'!C36</f>
        <v/>
      </c>
      <c r="F59" s="347" t="str">
        <f>+'R-sgp'!E36</f>
        <v/>
      </c>
      <c r="G59" s="348" t="str">
        <f>+'R-sgp'!F36</f>
        <v/>
      </c>
      <c r="H59" s="349" t="str">
        <f>+'R-sgp'!G36</f>
        <v/>
      </c>
      <c r="I59" s="349">
        <v>0</v>
      </c>
      <c r="J59" s="350">
        <f t="shared" si="0"/>
        <v>0</v>
      </c>
      <c r="K59" s="351">
        <v>0</v>
      </c>
      <c r="L59" s="350" t="str">
        <f t="shared" si="1"/>
        <v/>
      </c>
      <c r="M59" s="352" t="str">
        <f t="shared" si="2"/>
        <v/>
      </c>
      <c r="N59" s="348">
        <v>0</v>
      </c>
      <c r="O59" s="350" t="str">
        <f t="shared" si="3"/>
        <v/>
      </c>
      <c r="P59" s="353">
        <v>0</v>
      </c>
      <c r="Q59" s="349" t="str">
        <f t="shared" si="4"/>
        <v/>
      </c>
      <c r="R59" s="354" t="str">
        <f t="shared" si="5"/>
        <v/>
      </c>
      <c r="S59" s="348">
        <v>0</v>
      </c>
      <c r="T59" s="355" t="str">
        <f t="shared" si="6"/>
        <v/>
      </c>
      <c r="U59" s="350" t="str">
        <f t="shared" si="7"/>
        <v/>
      </c>
      <c r="V59" s="636"/>
      <c r="W59" s="638"/>
    </row>
    <row r="60" spans="1:23" ht="17.100000000000001" customHeight="1">
      <c r="A60" s="629" t="s">
        <v>541</v>
      </c>
      <c r="B60" s="513" t="str">
        <f t="shared" si="8"/>
        <v/>
      </c>
      <c r="C60" s="511" t="str">
        <f>+'R-sgp'!D37</f>
        <v/>
      </c>
      <c r="D60" s="512" t="str">
        <f>+'R-sgp'!A37</f>
        <v/>
      </c>
      <c r="E60" s="346" t="str">
        <f>+'R-sgp'!C37</f>
        <v/>
      </c>
      <c r="F60" s="347" t="str">
        <f>+'R-sgp'!E37</f>
        <v/>
      </c>
      <c r="G60" s="348" t="str">
        <f>+'R-sgp'!F37</f>
        <v/>
      </c>
      <c r="H60" s="349" t="str">
        <f>+'R-sgp'!G37</f>
        <v/>
      </c>
      <c r="I60" s="349">
        <v>0</v>
      </c>
      <c r="J60" s="350">
        <f t="shared" si="0"/>
        <v>0</v>
      </c>
      <c r="K60" s="351">
        <v>0</v>
      </c>
      <c r="L60" s="350" t="str">
        <f t="shared" si="1"/>
        <v/>
      </c>
      <c r="M60" s="352" t="str">
        <f t="shared" si="2"/>
        <v/>
      </c>
      <c r="N60" s="348">
        <v>0</v>
      </c>
      <c r="O60" s="350" t="str">
        <f t="shared" si="3"/>
        <v/>
      </c>
      <c r="P60" s="353">
        <v>0</v>
      </c>
      <c r="Q60" s="349" t="str">
        <f t="shared" si="4"/>
        <v/>
      </c>
      <c r="R60" s="354" t="str">
        <f t="shared" si="5"/>
        <v/>
      </c>
      <c r="S60" s="348">
        <v>0</v>
      </c>
      <c r="T60" s="355" t="str">
        <f t="shared" si="6"/>
        <v/>
      </c>
      <c r="U60" s="350" t="str">
        <f t="shared" si="7"/>
        <v/>
      </c>
      <c r="V60" s="636"/>
      <c r="W60" s="638"/>
    </row>
    <row r="61" spans="1:23" ht="17.100000000000001" customHeight="1">
      <c r="A61" s="629" t="s">
        <v>541</v>
      </c>
      <c r="B61" s="513" t="str">
        <f t="shared" si="8"/>
        <v/>
      </c>
      <c r="C61" s="511" t="str">
        <f>+'R-sgp'!D38</f>
        <v/>
      </c>
      <c r="D61" s="512" t="str">
        <f>+'R-sgp'!A38</f>
        <v/>
      </c>
      <c r="E61" s="346" t="str">
        <f>+'R-sgp'!C38</f>
        <v/>
      </c>
      <c r="F61" s="347" t="str">
        <f>+'R-sgp'!E38</f>
        <v/>
      </c>
      <c r="G61" s="348" t="str">
        <f>+'R-sgp'!F38</f>
        <v/>
      </c>
      <c r="H61" s="349" t="str">
        <f>+'R-sgp'!G38</f>
        <v/>
      </c>
      <c r="I61" s="349">
        <v>0</v>
      </c>
      <c r="J61" s="350">
        <f t="shared" si="0"/>
        <v>0</v>
      </c>
      <c r="K61" s="351">
        <v>0</v>
      </c>
      <c r="L61" s="350" t="str">
        <f t="shared" si="1"/>
        <v/>
      </c>
      <c r="M61" s="352" t="str">
        <f t="shared" si="2"/>
        <v/>
      </c>
      <c r="N61" s="348">
        <v>0</v>
      </c>
      <c r="O61" s="350" t="str">
        <f t="shared" si="3"/>
        <v/>
      </c>
      <c r="P61" s="353">
        <v>0</v>
      </c>
      <c r="Q61" s="349" t="str">
        <f t="shared" si="4"/>
        <v/>
      </c>
      <c r="R61" s="354" t="str">
        <f t="shared" si="5"/>
        <v/>
      </c>
      <c r="S61" s="348">
        <v>0</v>
      </c>
      <c r="T61" s="355" t="str">
        <f t="shared" si="6"/>
        <v/>
      </c>
      <c r="U61" s="350" t="str">
        <f t="shared" si="7"/>
        <v/>
      </c>
      <c r="V61" s="636"/>
      <c r="W61" s="638"/>
    </row>
    <row r="62" spans="1:23" ht="17.100000000000001" customHeight="1">
      <c r="A62" s="629" t="s">
        <v>541</v>
      </c>
      <c r="B62" s="513" t="str">
        <f t="shared" si="8"/>
        <v/>
      </c>
      <c r="C62" s="511" t="str">
        <f>+'R-sgp'!D39</f>
        <v/>
      </c>
      <c r="D62" s="512" t="str">
        <f>+'R-sgp'!A39</f>
        <v/>
      </c>
      <c r="E62" s="346" t="str">
        <f>+'R-sgp'!C39</f>
        <v/>
      </c>
      <c r="F62" s="347" t="str">
        <f>+'R-sgp'!E39</f>
        <v/>
      </c>
      <c r="G62" s="348" t="str">
        <f>+'R-sgp'!F39</f>
        <v/>
      </c>
      <c r="H62" s="349" t="str">
        <f>+'R-sgp'!G39</f>
        <v/>
      </c>
      <c r="I62" s="349">
        <v>0</v>
      </c>
      <c r="J62" s="350">
        <f t="shared" si="0"/>
        <v>0</v>
      </c>
      <c r="K62" s="351">
        <v>0</v>
      </c>
      <c r="L62" s="350" t="str">
        <f t="shared" si="1"/>
        <v/>
      </c>
      <c r="M62" s="352" t="str">
        <f t="shared" si="2"/>
        <v/>
      </c>
      <c r="N62" s="348">
        <v>0</v>
      </c>
      <c r="O62" s="350" t="str">
        <f t="shared" si="3"/>
        <v/>
      </c>
      <c r="P62" s="353">
        <v>0</v>
      </c>
      <c r="Q62" s="349" t="str">
        <f t="shared" si="4"/>
        <v/>
      </c>
      <c r="R62" s="354" t="str">
        <f t="shared" si="5"/>
        <v/>
      </c>
      <c r="S62" s="348">
        <v>0</v>
      </c>
      <c r="T62" s="355" t="str">
        <f t="shared" si="6"/>
        <v/>
      </c>
      <c r="U62" s="350" t="str">
        <f t="shared" si="7"/>
        <v/>
      </c>
      <c r="V62" s="636"/>
      <c r="W62" s="638"/>
    </row>
    <row r="63" spans="1:23" ht="17.100000000000001" customHeight="1">
      <c r="A63" s="629" t="s">
        <v>541</v>
      </c>
      <c r="B63" s="513" t="str">
        <f t="shared" si="8"/>
        <v/>
      </c>
      <c r="C63" s="511" t="str">
        <f>+'R-sgp'!D40</f>
        <v/>
      </c>
      <c r="D63" s="512" t="str">
        <f>+'R-sgp'!A40</f>
        <v/>
      </c>
      <c r="E63" s="346" t="str">
        <f>+'R-sgp'!C40</f>
        <v/>
      </c>
      <c r="F63" s="347" t="str">
        <f>+'R-sgp'!E40</f>
        <v/>
      </c>
      <c r="G63" s="348" t="str">
        <f>+'R-sgp'!F40</f>
        <v/>
      </c>
      <c r="H63" s="349" t="str">
        <f>+'R-sgp'!G40</f>
        <v/>
      </c>
      <c r="I63" s="349">
        <v>0</v>
      </c>
      <c r="J63" s="350">
        <f t="shared" si="0"/>
        <v>0</v>
      </c>
      <c r="K63" s="351">
        <v>0</v>
      </c>
      <c r="L63" s="350" t="str">
        <f t="shared" si="1"/>
        <v/>
      </c>
      <c r="M63" s="352" t="str">
        <f t="shared" si="2"/>
        <v/>
      </c>
      <c r="N63" s="348">
        <v>0</v>
      </c>
      <c r="O63" s="350" t="str">
        <f t="shared" si="3"/>
        <v/>
      </c>
      <c r="P63" s="353">
        <v>0</v>
      </c>
      <c r="Q63" s="349" t="str">
        <f t="shared" si="4"/>
        <v/>
      </c>
      <c r="R63" s="354" t="str">
        <f t="shared" si="5"/>
        <v/>
      </c>
      <c r="S63" s="348">
        <v>0</v>
      </c>
      <c r="T63" s="355" t="str">
        <f t="shared" si="6"/>
        <v/>
      </c>
      <c r="U63" s="350" t="str">
        <f t="shared" si="7"/>
        <v/>
      </c>
      <c r="V63" s="636"/>
      <c r="W63" s="638"/>
    </row>
    <row r="64" spans="1:23" ht="17.100000000000001" customHeight="1">
      <c r="A64" s="629" t="s">
        <v>541</v>
      </c>
      <c r="B64" s="513" t="str">
        <f t="shared" si="8"/>
        <v/>
      </c>
      <c r="C64" s="511" t="str">
        <f>+'R-sgp'!D41</f>
        <v/>
      </c>
      <c r="D64" s="512" t="str">
        <f>+'R-sgp'!A41</f>
        <v/>
      </c>
      <c r="E64" s="346" t="str">
        <f>+'R-sgp'!C41</f>
        <v/>
      </c>
      <c r="F64" s="347" t="str">
        <f>+'R-sgp'!E41</f>
        <v/>
      </c>
      <c r="G64" s="348" t="str">
        <f>+'R-sgp'!F41</f>
        <v/>
      </c>
      <c r="H64" s="349" t="str">
        <f>+'R-sgp'!G41</f>
        <v/>
      </c>
      <c r="I64" s="349">
        <v>0</v>
      </c>
      <c r="J64" s="350">
        <f t="shared" si="0"/>
        <v>0</v>
      </c>
      <c r="K64" s="351">
        <v>0</v>
      </c>
      <c r="L64" s="350" t="str">
        <f t="shared" si="1"/>
        <v/>
      </c>
      <c r="M64" s="352" t="str">
        <f t="shared" si="2"/>
        <v/>
      </c>
      <c r="N64" s="348">
        <v>0</v>
      </c>
      <c r="O64" s="350" t="str">
        <f t="shared" si="3"/>
        <v/>
      </c>
      <c r="P64" s="353">
        <v>0</v>
      </c>
      <c r="Q64" s="349" t="str">
        <f t="shared" si="4"/>
        <v/>
      </c>
      <c r="R64" s="354" t="str">
        <f t="shared" si="5"/>
        <v/>
      </c>
      <c r="S64" s="348">
        <v>0</v>
      </c>
      <c r="T64" s="355" t="str">
        <f t="shared" si="6"/>
        <v/>
      </c>
      <c r="U64" s="350" t="str">
        <f t="shared" si="7"/>
        <v/>
      </c>
      <c r="V64" s="636"/>
      <c r="W64" s="638"/>
    </row>
    <row r="65" spans="1:23" ht="17.100000000000001" customHeight="1">
      <c r="A65" s="629" t="s">
        <v>541</v>
      </c>
      <c r="B65" s="513" t="str">
        <f t="shared" si="8"/>
        <v/>
      </c>
      <c r="C65" s="511" t="str">
        <f>+'R-sgp'!D42</f>
        <v/>
      </c>
      <c r="D65" s="512" t="str">
        <f>+'R-sgp'!A42</f>
        <v/>
      </c>
      <c r="E65" s="346" t="str">
        <f>+'R-sgp'!C42</f>
        <v/>
      </c>
      <c r="F65" s="347" t="str">
        <f>+'R-sgp'!E42</f>
        <v/>
      </c>
      <c r="G65" s="348" t="str">
        <f>+'R-sgp'!F42</f>
        <v/>
      </c>
      <c r="H65" s="349" t="str">
        <f>+'R-sgp'!G42</f>
        <v/>
      </c>
      <c r="I65" s="349">
        <v>0</v>
      </c>
      <c r="J65" s="350">
        <f t="shared" si="0"/>
        <v>0</v>
      </c>
      <c r="K65" s="351">
        <v>0</v>
      </c>
      <c r="L65" s="350" t="str">
        <f t="shared" si="1"/>
        <v/>
      </c>
      <c r="M65" s="352" t="str">
        <f t="shared" si="2"/>
        <v/>
      </c>
      <c r="N65" s="348">
        <v>0</v>
      </c>
      <c r="O65" s="350" t="str">
        <f t="shared" si="3"/>
        <v/>
      </c>
      <c r="P65" s="353">
        <v>0</v>
      </c>
      <c r="Q65" s="349" t="str">
        <f t="shared" si="4"/>
        <v/>
      </c>
      <c r="R65" s="354" t="str">
        <f t="shared" si="5"/>
        <v/>
      </c>
      <c r="S65" s="348">
        <v>0</v>
      </c>
      <c r="T65" s="355" t="str">
        <f t="shared" si="6"/>
        <v/>
      </c>
      <c r="U65" s="350" t="str">
        <f t="shared" si="7"/>
        <v/>
      </c>
      <c r="V65" s="636"/>
      <c r="W65" s="638"/>
    </row>
    <row r="66" spans="1:23" ht="17.100000000000001" customHeight="1">
      <c r="A66" s="629" t="s">
        <v>541</v>
      </c>
      <c r="B66" s="513" t="str">
        <f t="shared" si="8"/>
        <v/>
      </c>
      <c r="C66" s="511" t="str">
        <f>+'R-sgp'!D43</f>
        <v/>
      </c>
      <c r="D66" s="512" t="str">
        <f>+'R-sgp'!A43</f>
        <v/>
      </c>
      <c r="E66" s="346" t="str">
        <f>+'R-sgp'!C43</f>
        <v/>
      </c>
      <c r="F66" s="347" t="str">
        <f>+'R-sgp'!E43</f>
        <v/>
      </c>
      <c r="G66" s="348" t="str">
        <f>+'R-sgp'!F43</f>
        <v/>
      </c>
      <c r="H66" s="349" t="str">
        <f>+'R-sgp'!G43</f>
        <v/>
      </c>
      <c r="I66" s="349">
        <v>0</v>
      </c>
      <c r="J66" s="350">
        <f t="shared" si="0"/>
        <v>0</v>
      </c>
      <c r="K66" s="351">
        <v>0</v>
      </c>
      <c r="L66" s="350" t="str">
        <f t="shared" si="1"/>
        <v/>
      </c>
      <c r="M66" s="352" t="str">
        <f t="shared" si="2"/>
        <v/>
      </c>
      <c r="N66" s="348">
        <v>0</v>
      </c>
      <c r="O66" s="350" t="str">
        <f t="shared" si="3"/>
        <v/>
      </c>
      <c r="P66" s="353">
        <v>0</v>
      </c>
      <c r="Q66" s="349" t="str">
        <f t="shared" si="4"/>
        <v/>
      </c>
      <c r="R66" s="354" t="str">
        <f t="shared" si="5"/>
        <v/>
      </c>
      <c r="S66" s="348">
        <v>0</v>
      </c>
      <c r="T66" s="355" t="str">
        <f t="shared" si="6"/>
        <v/>
      </c>
      <c r="U66" s="350" t="str">
        <f t="shared" si="7"/>
        <v/>
      </c>
      <c r="V66" s="636"/>
      <c r="W66" s="638"/>
    </row>
    <row r="67" spans="1:23" ht="17.100000000000001" customHeight="1">
      <c r="A67" s="629" t="s">
        <v>541</v>
      </c>
      <c r="B67" s="513" t="str">
        <f t="shared" si="8"/>
        <v/>
      </c>
      <c r="C67" s="511" t="str">
        <f>+'R-sgp'!D44</f>
        <v/>
      </c>
      <c r="D67" s="512" t="str">
        <f>+'R-sgp'!A44</f>
        <v/>
      </c>
      <c r="E67" s="346" t="str">
        <f>+'R-sgp'!C44</f>
        <v/>
      </c>
      <c r="F67" s="347" t="str">
        <f>+'R-sgp'!E44</f>
        <v/>
      </c>
      <c r="G67" s="348" t="str">
        <f>+'R-sgp'!F44</f>
        <v/>
      </c>
      <c r="H67" s="349" t="str">
        <f>+'R-sgp'!G44</f>
        <v/>
      </c>
      <c r="I67" s="349">
        <v>0</v>
      </c>
      <c r="J67" s="350">
        <f t="shared" si="0"/>
        <v>0</v>
      </c>
      <c r="K67" s="351">
        <v>0</v>
      </c>
      <c r="L67" s="350" t="str">
        <f t="shared" si="1"/>
        <v/>
      </c>
      <c r="M67" s="352" t="str">
        <f t="shared" si="2"/>
        <v/>
      </c>
      <c r="N67" s="348">
        <v>0</v>
      </c>
      <c r="O67" s="350" t="str">
        <f t="shared" si="3"/>
        <v/>
      </c>
      <c r="P67" s="353">
        <v>0</v>
      </c>
      <c r="Q67" s="349" t="str">
        <f t="shared" si="4"/>
        <v/>
      </c>
      <c r="R67" s="354" t="str">
        <f t="shared" si="5"/>
        <v/>
      </c>
      <c r="S67" s="348">
        <v>0</v>
      </c>
      <c r="T67" s="355" t="str">
        <f t="shared" si="6"/>
        <v/>
      </c>
      <c r="U67" s="350" t="str">
        <f t="shared" si="7"/>
        <v/>
      </c>
      <c r="V67" s="636"/>
      <c r="W67" s="638"/>
    </row>
    <row r="68" spans="1:23" ht="17.100000000000001" customHeight="1">
      <c r="A68" s="629" t="s">
        <v>541</v>
      </c>
      <c r="B68" s="513" t="str">
        <f t="shared" si="8"/>
        <v/>
      </c>
      <c r="C68" s="511" t="str">
        <f>+'R-sgp'!D45</f>
        <v/>
      </c>
      <c r="D68" s="512" t="str">
        <f>+'R-sgp'!A45</f>
        <v/>
      </c>
      <c r="E68" s="346" t="str">
        <f>+'R-sgp'!C45</f>
        <v/>
      </c>
      <c r="F68" s="347" t="str">
        <f>+'R-sgp'!E45</f>
        <v/>
      </c>
      <c r="G68" s="348" t="str">
        <f>+'R-sgp'!F45</f>
        <v/>
      </c>
      <c r="H68" s="349" t="str">
        <f>+'R-sgp'!G45</f>
        <v/>
      </c>
      <c r="I68" s="349">
        <v>0</v>
      </c>
      <c r="J68" s="350">
        <f t="shared" si="0"/>
        <v>0</v>
      </c>
      <c r="K68" s="351">
        <v>0</v>
      </c>
      <c r="L68" s="350" t="str">
        <f t="shared" si="1"/>
        <v/>
      </c>
      <c r="M68" s="352" t="str">
        <f t="shared" si="2"/>
        <v/>
      </c>
      <c r="N68" s="348">
        <v>0</v>
      </c>
      <c r="O68" s="350" t="str">
        <f t="shared" si="3"/>
        <v/>
      </c>
      <c r="P68" s="353">
        <v>0</v>
      </c>
      <c r="Q68" s="349" t="str">
        <f t="shared" si="4"/>
        <v/>
      </c>
      <c r="R68" s="354" t="str">
        <f t="shared" si="5"/>
        <v/>
      </c>
      <c r="S68" s="348">
        <v>0</v>
      </c>
      <c r="T68" s="355" t="str">
        <f t="shared" si="6"/>
        <v/>
      </c>
      <c r="U68" s="350" t="str">
        <f t="shared" si="7"/>
        <v/>
      </c>
      <c r="V68" s="636"/>
      <c r="W68" s="638"/>
    </row>
    <row r="69" spans="1:23" ht="17.100000000000001" customHeight="1">
      <c r="A69" s="629" t="s">
        <v>541</v>
      </c>
      <c r="B69" s="513" t="str">
        <f t="shared" si="8"/>
        <v/>
      </c>
      <c r="C69" s="511" t="str">
        <f>+'R-sgp'!D46</f>
        <v/>
      </c>
      <c r="D69" s="512" t="str">
        <f>+'R-sgp'!A46</f>
        <v/>
      </c>
      <c r="E69" s="346" t="str">
        <f>+'R-sgp'!C46</f>
        <v/>
      </c>
      <c r="F69" s="347" t="str">
        <f>+'R-sgp'!E46</f>
        <v/>
      </c>
      <c r="G69" s="348" t="str">
        <f>+'R-sgp'!F46</f>
        <v/>
      </c>
      <c r="H69" s="349" t="str">
        <f>+'R-sgp'!G46</f>
        <v/>
      </c>
      <c r="I69" s="349">
        <v>0</v>
      </c>
      <c r="J69" s="350">
        <f t="shared" si="0"/>
        <v>0</v>
      </c>
      <c r="K69" s="351">
        <v>0</v>
      </c>
      <c r="L69" s="350" t="str">
        <f t="shared" si="1"/>
        <v/>
      </c>
      <c r="M69" s="352" t="str">
        <f t="shared" si="2"/>
        <v/>
      </c>
      <c r="N69" s="348">
        <v>0</v>
      </c>
      <c r="O69" s="350" t="str">
        <f t="shared" si="3"/>
        <v/>
      </c>
      <c r="P69" s="353">
        <v>0</v>
      </c>
      <c r="Q69" s="349" t="str">
        <f t="shared" si="4"/>
        <v/>
      </c>
      <c r="R69" s="354" t="str">
        <f t="shared" si="5"/>
        <v/>
      </c>
      <c r="S69" s="348">
        <v>0</v>
      </c>
      <c r="T69" s="355" t="str">
        <f t="shared" si="6"/>
        <v/>
      </c>
      <c r="U69" s="350" t="str">
        <f t="shared" si="7"/>
        <v/>
      </c>
      <c r="V69" s="636"/>
      <c r="W69" s="638"/>
    </row>
    <row r="70" spans="1:23" ht="17.100000000000001" customHeight="1">
      <c r="A70" s="629" t="s">
        <v>541</v>
      </c>
      <c r="B70" s="513" t="str">
        <f t="shared" si="8"/>
        <v/>
      </c>
      <c r="C70" s="511" t="str">
        <f>+'R-sgp'!D47</f>
        <v/>
      </c>
      <c r="D70" s="512" t="str">
        <f>+'R-sgp'!A47</f>
        <v/>
      </c>
      <c r="E70" s="346" t="str">
        <f>+'R-sgp'!C47</f>
        <v/>
      </c>
      <c r="F70" s="347" t="str">
        <f>+'R-sgp'!E47</f>
        <v/>
      </c>
      <c r="G70" s="348" t="str">
        <f>+'R-sgp'!F47</f>
        <v/>
      </c>
      <c r="H70" s="349" t="str">
        <f>+'R-sgp'!G47</f>
        <v/>
      </c>
      <c r="I70" s="349">
        <v>0</v>
      </c>
      <c r="J70" s="350">
        <f t="shared" si="0"/>
        <v>0</v>
      </c>
      <c r="K70" s="351">
        <v>0</v>
      </c>
      <c r="L70" s="350" t="str">
        <f t="shared" si="1"/>
        <v/>
      </c>
      <c r="M70" s="352" t="str">
        <f t="shared" si="2"/>
        <v/>
      </c>
      <c r="N70" s="348">
        <v>0</v>
      </c>
      <c r="O70" s="350" t="str">
        <f t="shared" si="3"/>
        <v/>
      </c>
      <c r="P70" s="353">
        <v>0</v>
      </c>
      <c r="Q70" s="349" t="str">
        <f t="shared" si="4"/>
        <v/>
      </c>
      <c r="R70" s="354" t="str">
        <f t="shared" si="5"/>
        <v/>
      </c>
      <c r="S70" s="348">
        <v>0</v>
      </c>
      <c r="T70" s="355" t="str">
        <f t="shared" si="6"/>
        <v/>
      </c>
      <c r="U70" s="350" t="str">
        <f t="shared" si="7"/>
        <v/>
      </c>
      <c r="V70" s="636"/>
      <c r="W70" s="638"/>
    </row>
    <row r="71" spans="1:23" ht="17.100000000000001" customHeight="1">
      <c r="A71" s="629" t="s">
        <v>541</v>
      </c>
      <c r="B71" s="513" t="str">
        <f t="shared" si="8"/>
        <v/>
      </c>
      <c r="C71" s="511" t="str">
        <f>+'R-sgp'!D48</f>
        <v/>
      </c>
      <c r="D71" s="512" t="str">
        <f>+'R-sgp'!A48</f>
        <v/>
      </c>
      <c r="E71" s="346" t="str">
        <f>+'R-sgp'!C48</f>
        <v/>
      </c>
      <c r="F71" s="347" t="str">
        <f>+'R-sgp'!E48</f>
        <v/>
      </c>
      <c r="G71" s="348" t="str">
        <f>+'R-sgp'!F48</f>
        <v/>
      </c>
      <c r="H71" s="349" t="str">
        <f>+'R-sgp'!G48</f>
        <v/>
      </c>
      <c r="I71" s="349">
        <v>0</v>
      </c>
      <c r="J71" s="350">
        <f t="shared" si="0"/>
        <v>0</v>
      </c>
      <c r="K71" s="351">
        <v>0</v>
      </c>
      <c r="L71" s="350" t="str">
        <f t="shared" si="1"/>
        <v/>
      </c>
      <c r="M71" s="352" t="str">
        <f t="shared" si="2"/>
        <v/>
      </c>
      <c r="N71" s="348">
        <v>0</v>
      </c>
      <c r="O71" s="350" t="str">
        <f t="shared" si="3"/>
        <v/>
      </c>
      <c r="P71" s="353">
        <v>0</v>
      </c>
      <c r="Q71" s="349" t="str">
        <f t="shared" si="4"/>
        <v/>
      </c>
      <c r="R71" s="354" t="str">
        <f t="shared" si="5"/>
        <v/>
      </c>
      <c r="S71" s="348">
        <v>0</v>
      </c>
      <c r="T71" s="355" t="str">
        <f t="shared" si="6"/>
        <v/>
      </c>
      <c r="U71" s="350" t="str">
        <f t="shared" si="7"/>
        <v/>
      </c>
      <c r="V71" s="636"/>
      <c r="W71" s="638"/>
    </row>
    <row r="72" spans="1:23" ht="17.100000000000001" customHeight="1">
      <c r="A72" s="629" t="s">
        <v>541</v>
      </c>
      <c r="B72" s="513" t="str">
        <f t="shared" si="8"/>
        <v/>
      </c>
      <c r="C72" s="511" t="str">
        <f>+'R-sgp'!D49</f>
        <v/>
      </c>
      <c r="D72" s="512" t="str">
        <f>+'R-sgp'!A49</f>
        <v/>
      </c>
      <c r="E72" s="346" t="str">
        <f>+'R-sgp'!C49</f>
        <v/>
      </c>
      <c r="F72" s="347" t="str">
        <f>+'R-sgp'!E49</f>
        <v/>
      </c>
      <c r="G72" s="348" t="str">
        <f>+'R-sgp'!F49</f>
        <v/>
      </c>
      <c r="H72" s="349" t="str">
        <f>+'R-sgp'!G49</f>
        <v/>
      </c>
      <c r="I72" s="349">
        <v>0</v>
      </c>
      <c r="J72" s="350">
        <f t="shared" si="0"/>
        <v>0</v>
      </c>
      <c r="K72" s="351">
        <v>0</v>
      </c>
      <c r="L72" s="350" t="str">
        <f t="shared" si="1"/>
        <v/>
      </c>
      <c r="M72" s="352" t="str">
        <f t="shared" si="2"/>
        <v/>
      </c>
      <c r="N72" s="348">
        <v>0</v>
      </c>
      <c r="O72" s="350" t="str">
        <f t="shared" si="3"/>
        <v/>
      </c>
      <c r="P72" s="353">
        <v>0</v>
      </c>
      <c r="Q72" s="349" t="str">
        <f t="shared" si="4"/>
        <v/>
      </c>
      <c r="R72" s="354" t="str">
        <f t="shared" si="5"/>
        <v/>
      </c>
      <c r="S72" s="348">
        <v>0</v>
      </c>
      <c r="T72" s="355" t="str">
        <f t="shared" si="6"/>
        <v/>
      </c>
      <c r="U72" s="350" t="str">
        <f t="shared" si="7"/>
        <v/>
      </c>
      <c r="V72" s="636"/>
      <c r="W72" s="638"/>
    </row>
    <row r="73" spans="1:23" ht="17.100000000000001" customHeight="1">
      <c r="A73" s="629" t="s">
        <v>541</v>
      </c>
      <c r="B73" s="513" t="str">
        <f t="shared" si="8"/>
        <v/>
      </c>
      <c r="C73" s="511" t="str">
        <f>+'R-sgp'!D50</f>
        <v/>
      </c>
      <c r="D73" s="512" t="str">
        <f>+'R-sgp'!A50</f>
        <v/>
      </c>
      <c r="E73" s="346" t="str">
        <f>+'R-sgp'!C50</f>
        <v/>
      </c>
      <c r="F73" s="347" t="str">
        <f>+'R-sgp'!E50</f>
        <v/>
      </c>
      <c r="G73" s="348" t="str">
        <f>+'R-sgp'!F50</f>
        <v/>
      </c>
      <c r="H73" s="349" t="str">
        <f>+'R-sgp'!G50</f>
        <v/>
      </c>
      <c r="I73" s="349">
        <v>0</v>
      </c>
      <c r="J73" s="350">
        <f t="shared" si="0"/>
        <v>0</v>
      </c>
      <c r="K73" s="351">
        <v>0</v>
      </c>
      <c r="L73" s="350" t="str">
        <f t="shared" si="1"/>
        <v/>
      </c>
      <c r="M73" s="352" t="str">
        <f t="shared" si="2"/>
        <v/>
      </c>
      <c r="N73" s="348">
        <v>0</v>
      </c>
      <c r="O73" s="350" t="str">
        <f t="shared" si="3"/>
        <v/>
      </c>
      <c r="P73" s="353">
        <v>0</v>
      </c>
      <c r="Q73" s="349" t="str">
        <f t="shared" si="4"/>
        <v/>
      </c>
      <c r="R73" s="354" t="str">
        <f t="shared" si="5"/>
        <v/>
      </c>
      <c r="S73" s="348">
        <v>0</v>
      </c>
      <c r="T73" s="355" t="str">
        <f t="shared" si="6"/>
        <v/>
      </c>
      <c r="U73" s="350" t="str">
        <f t="shared" si="7"/>
        <v/>
      </c>
      <c r="V73" s="636"/>
      <c r="W73" s="638"/>
    </row>
    <row r="74" spans="1:23" ht="17.100000000000001" customHeight="1">
      <c r="A74" s="629" t="s">
        <v>541</v>
      </c>
      <c r="B74" s="513" t="str">
        <f t="shared" si="8"/>
        <v/>
      </c>
      <c r="C74" s="511" t="str">
        <f>+'R-sgp'!D51</f>
        <v/>
      </c>
      <c r="D74" s="512" t="str">
        <f>+'R-sgp'!A51</f>
        <v/>
      </c>
      <c r="E74" s="346" t="str">
        <f>+'R-sgp'!C51</f>
        <v/>
      </c>
      <c r="F74" s="347" t="str">
        <f>+'R-sgp'!E51</f>
        <v/>
      </c>
      <c r="G74" s="348" t="str">
        <f>+'R-sgp'!F51</f>
        <v/>
      </c>
      <c r="H74" s="349" t="str">
        <f>+'R-sgp'!G51</f>
        <v/>
      </c>
      <c r="I74" s="349">
        <v>0</v>
      </c>
      <c r="J74" s="350">
        <f t="shared" si="0"/>
        <v>0</v>
      </c>
      <c r="K74" s="351">
        <v>0</v>
      </c>
      <c r="L74" s="350" t="str">
        <f t="shared" si="1"/>
        <v/>
      </c>
      <c r="M74" s="352" t="str">
        <f t="shared" si="2"/>
        <v/>
      </c>
      <c r="N74" s="348">
        <v>0</v>
      </c>
      <c r="O74" s="350" t="str">
        <f t="shared" si="3"/>
        <v/>
      </c>
      <c r="P74" s="353">
        <v>0</v>
      </c>
      <c r="Q74" s="349" t="str">
        <f t="shared" si="4"/>
        <v/>
      </c>
      <c r="R74" s="354" t="str">
        <f t="shared" si="5"/>
        <v/>
      </c>
      <c r="S74" s="348">
        <v>0</v>
      </c>
      <c r="T74" s="355" t="str">
        <f t="shared" si="6"/>
        <v/>
      </c>
      <c r="U74" s="350" t="str">
        <f t="shared" si="7"/>
        <v/>
      </c>
      <c r="V74" s="636"/>
      <c r="W74" s="638"/>
    </row>
    <row r="75" spans="1:23" ht="17.100000000000001" customHeight="1">
      <c r="A75" s="629" t="s">
        <v>541</v>
      </c>
      <c r="B75" s="513" t="str">
        <f t="shared" si="8"/>
        <v/>
      </c>
      <c r="C75" s="511" t="str">
        <f>+'R-sgp'!D52</f>
        <v/>
      </c>
      <c r="D75" s="512" t="str">
        <f>+'R-sgp'!A52</f>
        <v/>
      </c>
      <c r="E75" s="346" t="str">
        <f>+'R-sgp'!C52</f>
        <v/>
      </c>
      <c r="F75" s="347" t="str">
        <f>+'R-sgp'!E52</f>
        <v/>
      </c>
      <c r="G75" s="348" t="str">
        <f>+'R-sgp'!F52</f>
        <v/>
      </c>
      <c r="H75" s="349" t="str">
        <f>+'R-sgp'!G52</f>
        <v/>
      </c>
      <c r="I75" s="349">
        <v>0</v>
      </c>
      <c r="J75" s="350">
        <f t="shared" si="0"/>
        <v>0</v>
      </c>
      <c r="K75" s="351">
        <v>0</v>
      </c>
      <c r="L75" s="350" t="str">
        <f t="shared" si="1"/>
        <v/>
      </c>
      <c r="M75" s="352" t="str">
        <f t="shared" si="2"/>
        <v/>
      </c>
      <c r="N75" s="348">
        <v>0</v>
      </c>
      <c r="O75" s="350" t="str">
        <f t="shared" si="3"/>
        <v/>
      </c>
      <c r="P75" s="353">
        <v>0</v>
      </c>
      <c r="Q75" s="349" t="str">
        <f t="shared" si="4"/>
        <v/>
      </c>
      <c r="R75" s="354" t="str">
        <f t="shared" si="5"/>
        <v/>
      </c>
      <c r="S75" s="348">
        <v>0</v>
      </c>
      <c r="T75" s="355" t="str">
        <f t="shared" si="6"/>
        <v/>
      </c>
      <c r="U75" s="350" t="str">
        <f t="shared" si="7"/>
        <v/>
      </c>
      <c r="V75" s="636"/>
      <c r="W75" s="638"/>
    </row>
    <row r="76" spans="1:23" ht="17.100000000000001" customHeight="1">
      <c r="A76" s="629" t="s">
        <v>541</v>
      </c>
      <c r="B76" s="513" t="str">
        <f t="shared" si="8"/>
        <v/>
      </c>
      <c r="C76" s="511" t="str">
        <f>+'R-sgp'!D53</f>
        <v/>
      </c>
      <c r="D76" s="512" t="str">
        <f>+'R-sgp'!A53</f>
        <v/>
      </c>
      <c r="E76" s="346" t="str">
        <f>+'R-sgp'!C53</f>
        <v/>
      </c>
      <c r="F76" s="347" t="str">
        <f>+'R-sgp'!E53</f>
        <v/>
      </c>
      <c r="G76" s="348" t="str">
        <f>+'R-sgp'!F53</f>
        <v/>
      </c>
      <c r="H76" s="349" t="str">
        <f>+'R-sgp'!G53</f>
        <v/>
      </c>
      <c r="I76" s="349">
        <v>0</v>
      </c>
      <c r="J76" s="350">
        <f t="shared" si="0"/>
        <v>0</v>
      </c>
      <c r="K76" s="351">
        <v>0</v>
      </c>
      <c r="L76" s="350" t="str">
        <f t="shared" si="1"/>
        <v/>
      </c>
      <c r="M76" s="352" t="str">
        <f t="shared" si="2"/>
        <v/>
      </c>
      <c r="N76" s="348">
        <v>0</v>
      </c>
      <c r="O76" s="350" t="str">
        <f t="shared" si="3"/>
        <v/>
      </c>
      <c r="P76" s="353">
        <v>0</v>
      </c>
      <c r="Q76" s="349" t="str">
        <f t="shared" si="4"/>
        <v/>
      </c>
      <c r="R76" s="354" t="str">
        <f t="shared" si="5"/>
        <v/>
      </c>
      <c r="S76" s="348">
        <v>0</v>
      </c>
      <c r="T76" s="355" t="str">
        <f t="shared" si="6"/>
        <v/>
      </c>
      <c r="U76" s="350" t="str">
        <f t="shared" si="7"/>
        <v/>
      </c>
      <c r="V76" s="636"/>
      <c r="W76" s="638"/>
    </row>
    <row r="77" spans="1:23" ht="17.100000000000001" customHeight="1">
      <c r="A77" s="629" t="s">
        <v>541</v>
      </c>
      <c r="B77" s="513" t="str">
        <f t="shared" si="8"/>
        <v/>
      </c>
      <c r="C77" s="511" t="str">
        <f>+'R-sgp'!D54</f>
        <v/>
      </c>
      <c r="D77" s="512" t="str">
        <f>+'R-sgp'!A54</f>
        <v/>
      </c>
      <c r="E77" s="346" t="str">
        <f>+'R-sgp'!C54</f>
        <v/>
      </c>
      <c r="F77" s="347" t="str">
        <f>+'R-sgp'!E54</f>
        <v/>
      </c>
      <c r="G77" s="348" t="str">
        <f>+'R-sgp'!F54</f>
        <v/>
      </c>
      <c r="H77" s="349" t="str">
        <f>+'R-sgp'!G54</f>
        <v/>
      </c>
      <c r="I77" s="349">
        <v>0</v>
      </c>
      <c r="J77" s="350">
        <f t="shared" si="0"/>
        <v>0</v>
      </c>
      <c r="K77" s="351">
        <v>0</v>
      </c>
      <c r="L77" s="350" t="str">
        <f t="shared" si="1"/>
        <v/>
      </c>
      <c r="M77" s="352" t="str">
        <f t="shared" si="2"/>
        <v/>
      </c>
      <c r="N77" s="348">
        <v>0</v>
      </c>
      <c r="O77" s="350" t="str">
        <f t="shared" si="3"/>
        <v/>
      </c>
      <c r="P77" s="353">
        <v>0</v>
      </c>
      <c r="Q77" s="349" t="str">
        <f t="shared" si="4"/>
        <v/>
      </c>
      <c r="R77" s="354" t="str">
        <f t="shared" si="5"/>
        <v/>
      </c>
      <c r="S77" s="348">
        <v>0</v>
      </c>
      <c r="T77" s="355" t="str">
        <f t="shared" si="6"/>
        <v/>
      </c>
      <c r="U77" s="350" t="str">
        <f t="shared" si="7"/>
        <v/>
      </c>
      <c r="V77" s="636"/>
      <c r="W77" s="638"/>
    </row>
    <row r="78" spans="1:23" ht="17.100000000000001" customHeight="1">
      <c r="A78" s="629" t="s">
        <v>541</v>
      </c>
      <c r="B78" s="513" t="str">
        <f t="shared" si="8"/>
        <v/>
      </c>
      <c r="C78" s="511" t="str">
        <f>+'R-sgp'!D55</f>
        <v/>
      </c>
      <c r="D78" s="512" t="str">
        <f>+'R-sgp'!A55</f>
        <v/>
      </c>
      <c r="E78" s="346" t="str">
        <f>+'R-sgp'!C55</f>
        <v/>
      </c>
      <c r="F78" s="347" t="str">
        <f>+'R-sgp'!E55</f>
        <v/>
      </c>
      <c r="G78" s="348" t="str">
        <f>+'R-sgp'!F55</f>
        <v/>
      </c>
      <c r="H78" s="349" t="str">
        <f>+'R-sgp'!G55</f>
        <v/>
      </c>
      <c r="I78" s="349">
        <v>0</v>
      </c>
      <c r="J78" s="350">
        <f t="shared" si="0"/>
        <v>0</v>
      </c>
      <c r="K78" s="351">
        <v>0</v>
      </c>
      <c r="L78" s="350" t="str">
        <f t="shared" si="1"/>
        <v/>
      </c>
      <c r="M78" s="352" t="str">
        <f t="shared" si="2"/>
        <v/>
      </c>
      <c r="N78" s="348">
        <v>0</v>
      </c>
      <c r="O78" s="350" t="str">
        <f t="shared" si="3"/>
        <v/>
      </c>
      <c r="P78" s="353">
        <v>0</v>
      </c>
      <c r="Q78" s="349" t="str">
        <f t="shared" si="4"/>
        <v/>
      </c>
      <c r="R78" s="354" t="str">
        <f t="shared" si="5"/>
        <v/>
      </c>
      <c r="S78" s="348">
        <v>0</v>
      </c>
      <c r="T78" s="355" t="str">
        <f t="shared" si="6"/>
        <v/>
      </c>
      <c r="U78" s="350" t="str">
        <f t="shared" si="7"/>
        <v/>
      </c>
      <c r="V78" s="636"/>
      <c r="W78" s="638"/>
    </row>
    <row r="79" spans="1:23" ht="17.100000000000001" customHeight="1">
      <c r="A79" s="629" t="s">
        <v>541</v>
      </c>
      <c r="B79" s="513" t="str">
        <f t="shared" si="8"/>
        <v/>
      </c>
      <c r="C79" s="511" t="str">
        <f>+'R-sgp'!D56</f>
        <v/>
      </c>
      <c r="D79" s="512" t="str">
        <f>+'R-sgp'!A56</f>
        <v/>
      </c>
      <c r="E79" s="346" t="str">
        <f>+'R-sgp'!C56</f>
        <v/>
      </c>
      <c r="F79" s="347" t="str">
        <f>+'R-sgp'!E56</f>
        <v/>
      </c>
      <c r="G79" s="348" t="str">
        <f>+'R-sgp'!F56</f>
        <v/>
      </c>
      <c r="H79" s="349" t="str">
        <f>+'R-sgp'!G56</f>
        <v/>
      </c>
      <c r="I79" s="349">
        <v>0</v>
      </c>
      <c r="J79" s="350">
        <f t="shared" si="0"/>
        <v>0</v>
      </c>
      <c r="K79" s="351">
        <v>0</v>
      </c>
      <c r="L79" s="350" t="str">
        <f t="shared" si="1"/>
        <v/>
      </c>
      <c r="M79" s="352" t="str">
        <f t="shared" si="2"/>
        <v/>
      </c>
      <c r="N79" s="348">
        <v>0</v>
      </c>
      <c r="O79" s="350" t="str">
        <f t="shared" si="3"/>
        <v/>
      </c>
      <c r="P79" s="353">
        <v>0</v>
      </c>
      <c r="Q79" s="349" t="str">
        <f t="shared" si="4"/>
        <v/>
      </c>
      <c r="R79" s="354" t="str">
        <f t="shared" si="5"/>
        <v/>
      </c>
      <c r="S79" s="348">
        <v>0</v>
      </c>
      <c r="T79" s="355" t="str">
        <f t="shared" si="6"/>
        <v/>
      </c>
      <c r="U79" s="350" t="str">
        <f t="shared" si="7"/>
        <v/>
      </c>
      <c r="V79" s="636"/>
      <c r="W79" s="638"/>
    </row>
    <row r="80" spans="1:23" ht="17.100000000000001" customHeight="1">
      <c r="A80" s="629" t="s">
        <v>541</v>
      </c>
      <c r="B80" s="513" t="str">
        <f t="shared" si="8"/>
        <v/>
      </c>
      <c r="C80" s="511" t="str">
        <f>+'R-sgp'!D57</f>
        <v/>
      </c>
      <c r="D80" s="512" t="str">
        <f>+'R-sgp'!A57</f>
        <v/>
      </c>
      <c r="E80" s="346" t="str">
        <f>+'R-sgp'!C57</f>
        <v/>
      </c>
      <c r="F80" s="347" t="str">
        <f>+'R-sgp'!E57</f>
        <v/>
      </c>
      <c r="G80" s="348" t="str">
        <f>+'R-sgp'!F57</f>
        <v/>
      </c>
      <c r="H80" s="349" t="str">
        <f>+'R-sgp'!G57</f>
        <v/>
      </c>
      <c r="I80" s="349">
        <v>0</v>
      </c>
      <c r="J80" s="350">
        <f t="shared" si="0"/>
        <v>0</v>
      </c>
      <c r="K80" s="351">
        <v>0</v>
      </c>
      <c r="L80" s="350" t="str">
        <f t="shared" si="1"/>
        <v/>
      </c>
      <c r="M80" s="352" t="str">
        <f t="shared" si="2"/>
        <v/>
      </c>
      <c r="N80" s="348">
        <v>0</v>
      </c>
      <c r="O80" s="350" t="str">
        <f t="shared" si="3"/>
        <v/>
      </c>
      <c r="P80" s="353">
        <v>0</v>
      </c>
      <c r="Q80" s="349" t="str">
        <f t="shared" si="4"/>
        <v/>
      </c>
      <c r="R80" s="354" t="str">
        <f t="shared" si="5"/>
        <v/>
      </c>
      <c r="S80" s="348">
        <v>0</v>
      </c>
      <c r="T80" s="355" t="str">
        <f t="shared" si="6"/>
        <v/>
      </c>
      <c r="U80" s="350" t="str">
        <f t="shared" si="7"/>
        <v/>
      </c>
      <c r="V80" s="636"/>
      <c r="W80" s="638"/>
    </row>
    <row r="81" spans="1:23" ht="17.100000000000001" customHeight="1">
      <c r="A81" s="629" t="s">
        <v>541</v>
      </c>
      <c r="B81" s="513" t="str">
        <f t="shared" si="8"/>
        <v/>
      </c>
      <c r="C81" s="511" t="str">
        <f>+'R-sgp'!D58</f>
        <v/>
      </c>
      <c r="D81" s="512" t="str">
        <f>+'R-sgp'!A58</f>
        <v/>
      </c>
      <c r="E81" s="346" t="str">
        <f>+'R-sgp'!C58</f>
        <v/>
      </c>
      <c r="F81" s="347" t="str">
        <f>+'R-sgp'!E58</f>
        <v/>
      </c>
      <c r="G81" s="348" t="str">
        <f>+'R-sgp'!F58</f>
        <v/>
      </c>
      <c r="H81" s="349" t="str">
        <f>+'R-sgp'!G58</f>
        <v/>
      </c>
      <c r="I81" s="349">
        <v>0</v>
      </c>
      <c r="J81" s="350">
        <f t="shared" si="0"/>
        <v>0</v>
      </c>
      <c r="K81" s="351">
        <v>0</v>
      </c>
      <c r="L81" s="350" t="str">
        <f t="shared" si="1"/>
        <v/>
      </c>
      <c r="M81" s="352" t="str">
        <f t="shared" si="2"/>
        <v/>
      </c>
      <c r="N81" s="348">
        <v>0</v>
      </c>
      <c r="O81" s="350" t="str">
        <f t="shared" si="3"/>
        <v/>
      </c>
      <c r="P81" s="353">
        <v>0</v>
      </c>
      <c r="Q81" s="349" t="str">
        <f t="shared" si="4"/>
        <v/>
      </c>
      <c r="R81" s="354" t="str">
        <f t="shared" si="5"/>
        <v/>
      </c>
      <c r="S81" s="348">
        <v>0</v>
      </c>
      <c r="T81" s="355" t="str">
        <f t="shared" si="6"/>
        <v/>
      </c>
      <c r="U81" s="350" t="str">
        <f t="shared" si="7"/>
        <v/>
      </c>
      <c r="V81" s="636"/>
      <c r="W81" s="638"/>
    </row>
    <row r="82" spans="1:23" ht="17.100000000000001" customHeight="1">
      <c r="A82" s="629" t="s">
        <v>541</v>
      </c>
      <c r="B82" s="513" t="str">
        <f t="shared" si="8"/>
        <v/>
      </c>
      <c r="C82" s="511" t="str">
        <f>+'R-sgp'!D59</f>
        <v/>
      </c>
      <c r="D82" s="512" t="str">
        <f>+'R-sgp'!A59</f>
        <v/>
      </c>
      <c r="E82" s="346" t="str">
        <f>+'R-sgp'!C59</f>
        <v/>
      </c>
      <c r="F82" s="347" t="str">
        <f>+'R-sgp'!E59</f>
        <v/>
      </c>
      <c r="G82" s="348" t="str">
        <f>+'R-sgp'!F59</f>
        <v/>
      </c>
      <c r="H82" s="349" t="str">
        <f>+'R-sgp'!G59</f>
        <v/>
      </c>
      <c r="I82" s="349">
        <v>0</v>
      </c>
      <c r="J82" s="350">
        <f t="shared" si="0"/>
        <v>0</v>
      </c>
      <c r="K82" s="351">
        <v>0</v>
      </c>
      <c r="L82" s="350" t="str">
        <f t="shared" si="1"/>
        <v/>
      </c>
      <c r="M82" s="352" t="str">
        <f t="shared" si="2"/>
        <v/>
      </c>
      <c r="N82" s="348">
        <v>0</v>
      </c>
      <c r="O82" s="350" t="str">
        <f t="shared" si="3"/>
        <v/>
      </c>
      <c r="P82" s="353">
        <v>0</v>
      </c>
      <c r="Q82" s="349" t="str">
        <f t="shared" si="4"/>
        <v/>
      </c>
      <c r="R82" s="354" t="str">
        <f t="shared" si="5"/>
        <v/>
      </c>
      <c r="S82" s="348">
        <v>0</v>
      </c>
      <c r="T82" s="355" t="str">
        <f t="shared" si="6"/>
        <v/>
      </c>
      <c r="U82" s="350" t="str">
        <f t="shared" si="7"/>
        <v/>
      </c>
      <c r="V82" s="636"/>
      <c r="W82" s="638"/>
    </row>
    <row r="83" spans="1:23" ht="17.100000000000001" customHeight="1">
      <c r="A83" s="629" t="s">
        <v>541</v>
      </c>
      <c r="B83" s="513" t="str">
        <f t="shared" si="8"/>
        <v/>
      </c>
      <c r="C83" s="511" t="str">
        <f>+'R-sgp'!D60</f>
        <v/>
      </c>
      <c r="D83" s="512" t="str">
        <f>+'R-sgp'!A60</f>
        <v/>
      </c>
      <c r="E83" s="346" t="str">
        <f>+'R-sgp'!C60</f>
        <v/>
      </c>
      <c r="F83" s="347" t="str">
        <f>+'R-sgp'!E60</f>
        <v/>
      </c>
      <c r="G83" s="348" t="str">
        <f>+'R-sgp'!F60</f>
        <v/>
      </c>
      <c r="H83" s="349" t="str">
        <f>+'R-sgp'!G60</f>
        <v/>
      </c>
      <c r="I83" s="349">
        <v>0</v>
      </c>
      <c r="J83" s="350">
        <f t="shared" si="0"/>
        <v>0</v>
      </c>
      <c r="K83" s="351">
        <v>0</v>
      </c>
      <c r="L83" s="350" t="str">
        <f t="shared" si="1"/>
        <v/>
      </c>
      <c r="M83" s="352" t="str">
        <f t="shared" si="2"/>
        <v/>
      </c>
      <c r="N83" s="348">
        <v>0</v>
      </c>
      <c r="O83" s="350" t="str">
        <f t="shared" si="3"/>
        <v/>
      </c>
      <c r="P83" s="353">
        <v>0</v>
      </c>
      <c r="Q83" s="349" t="str">
        <f t="shared" si="4"/>
        <v/>
      </c>
      <c r="R83" s="354" t="str">
        <f t="shared" si="5"/>
        <v/>
      </c>
      <c r="S83" s="348">
        <v>0</v>
      </c>
      <c r="T83" s="355" t="str">
        <f t="shared" si="6"/>
        <v/>
      </c>
      <c r="U83" s="350" t="str">
        <f t="shared" si="7"/>
        <v/>
      </c>
      <c r="V83" s="636"/>
      <c r="W83" s="638"/>
    </row>
    <row r="84" spans="1:23" ht="17.100000000000001" customHeight="1">
      <c r="A84" s="629" t="s">
        <v>541</v>
      </c>
      <c r="B84" s="513" t="str">
        <f t="shared" si="8"/>
        <v/>
      </c>
      <c r="C84" s="511" t="str">
        <f>+'R-sgp'!D61</f>
        <v/>
      </c>
      <c r="D84" s="512" t="str">
        <f>+'R-sgp'!A61</f>
        <v/>
      </c>
      <c r="E84" s="346" t="str">
        <f>+'R-sgp'!C61</f>
        <v/>
      </c>
      <c r="F84" s="347" t="str">
        <f>+'R-sgp'!E61</f>
        <v/>
      </c>
      <c r="G84" s="348" t="str">
        <f>+'R-sgp'!F61</f>
        <v/>
      </c>
      <c r="H84" s="349" t="str">
        <f>+'R-sgp'!G61</f>
        <v/>
      </c>
      <c r="I84" s="349">
        <v>0</v>
      </c>
      <c r="J84" s="350">
        <f t="shared" si="0"/>
        <v>0</v>
      </c>
      <c r="K84" s="351">
        <v>0</v>
      </c>
      <c r="L84" s="350" t="str">
        <f t="shared" si="1"/>
        <v/>
      </c>
      <c r="M84" s="352" t="str">
        <f t="shared" si="2"/>
        <v/>
      </c>
      <c r="N84" s="348">
        <v>0</v>
      </c>
      <c r="O84" s="350" t="str">
        <f t="shared" si="3"/>
        <v/>
      </c>
      <c r="P84" s="353">
        <v>0</v>
      </c>
      <c r="Q84" s="349" t="str">
        <f t="shared" si="4"/>
        <v/>
      </c>
      <c r="R84" s="354" t="str">
        <f t="shared" si="5"/>
        <v/>
      </c>
      <c r="S84" s="348">
        <v>0</v>
      </c>
      <c r="T84" s="355" t="str">
        <f t="shared" si="6"/>
        <v/>
      </c>
      <c r="U84" s="350" t="str">
        <f t="shared" si="7"/>
        <v/>
      </c>
      <c r="V84" s="636"/>
      <c r="W84" s="638"/>
    </row>
    <row r="85" spans="1:23" ht="17.100000000000001" customHeight="1">
      <c r="A85" s="629" t="s">
        <v>541</v>
      </c>
      <c r="B85" s="513" t="str">
        <f t="shared" si="8"/>
        <v/>
      </c>
      <c r="C85" s="511" t="str">
        <f>+'R-sgp'!D62</f>
        <v/>
      </c>
      <c r="D85" s="512" t="str">
        <f>+'R-sgp'!A62</f>
        <v/>
      </c>
      <c r="E85" s="346" t="str">
        <f>+'R-sgp'!C62</f>
        <v/>
      </c>
      <c r="F85" s="347" t="str">
        <f>+'R-sgp'!E62</f>
        <v/>
      </c>
      <c r="G85" s="348" t="str">
        <f>+'R-sgp'!F62</f>
        <v/>
      </c>
      <c r="H85" s="349" t="str">
        <f>+'R-sgp'!G62</f>
        <v/>
      </c>
      <c r="I85" s="349">
        <v>0</v>
      </c>
      <c r="J85" s="350">
        <f t="shared" si="0"/>
        <v>0</v>
      </c>
      <c r="K85" s="351">
        <v>0</v>
      </c>
      <c r="L85" s="350" t="str">
        <f t="shared" si="1"/>
        <v/>
      </c>
      <c r="M85" s="352" t="str">
        <f t="shared" si="2"/>
        <v/>
      </c>
      <c r="N85" s="348">
        <v>0</v>
      </c>
      <c r="O85" s="350" t="str">
        <f t="shared" si="3"/>
        <v/>
      </c>
      <c r="P85" s="353">
        <v>0</v>
      </c>
      <c r="Q85" s="349" t="str">
        <f t="shared" si="4"/>
        <v/>
      </c>
      <c r="R85" s="354" t="str">
        <f t="shared" si="5"/>
        <v/>
      </c>
      <c r="S85" s="348">
        <v>0</v>
      </c>
      <c r="T85" s="355" t="str">
        <f t="shared" si="6"/>
        <v/>
      </c>
      <c r="U85" s="350" t="str">
        <f t="shared" si="7"/>
        <v/>
      </c>
      <c r="V85" s="636"/>
      <c r="W85" s="638"/>
    </row>
    <row r="86" spans="1:23" ht="17.100000000000001" customHeight="1">
      <c r="A86" s="629" t="s">
        <v>541</v>
      </c>
      <c r="B86" s="513" t="str">
        <f t="shared" si="8"/>
        <v/>
      </c>
      <c r="C86" s="511" t="str">
        <f>+'R-sgp'!D63</f>
        <v/>
      </c>
      <c r="D86" s="512" t="str">
        <f>+'R-sgp'!A63</f>
        <v/>
      </c>
      <c r="E86" s="346" t="str">
        <f>+'R-sgp'!C63</f>
        <v/>
      </c>
      <c r="F86" s="347" t="str">
        <f>+'R-sgp'!E63</f>
        <v/>
      </c>
      <c r="G86" s="348" t="str">
        <f>+'R-sgp'!F63</f>
        <v/>
      </c>
      <c r="H86" s="349" t="str">
        <f>+'R-sgp'!G63</f>
        <v/>
      </c>
      <c r="I86" s="349">
        <v>0</v>
      </c>
      <c r="J86" s="350">
        <f t="shared" si="0"/>
        <v>0</v>
      </c>
      <c r="K86" s="351">
        <v>0</v>
      </c>
      <c r="L86" s="350" t="str">
        <f t="shared" si="1"/>
        <v/>
      </c>
      <c r="M86" s="352" t="str">
        <f t="shared" si="2"/>
        <v/>
      </c>
      <c r="N86" s="348">
        <v>0</v>
      </c>
      <c r="O86" s="350" t="str">
        <f t="shared" si="3"/>
        <v/>
      </c>
      <c r="P86" s="353">
        <v>0</v>
      </c>
      <c r="Q86" s="349" t="str">
        <f t="shared" si="4"/>
        <v/>
      </c>
      <c r="R86" s="354" t="str">
        <f t="shared" si="5"/>
        <v/>
      </c>
      <c r="S86" s="348">
        <v>0</v>
      </c>
      <c r="T86" s="355" t="str">
        <f t="shared" si="6"/>
        <v/>
      </c>
      <c r="U86" s="350" t="str">
        <f t="shared" si="7"/>
        <v/>
      </c>
      <c r="V86" s="636"/>
      <c r="W86" s="638"/>
    </row>
    <row r="87" spans="1:23" ht="17.100000000000001" customHeight="1">
      <c r="A87" s="629" t="s">
        <v>541</v>
      </c>
      <c r="B87" s="513" t="str">
        <f t="shared" si="8"/>
        <v/>
      </c>
      <c r="C87" s="511" t="str">
        <f>+'R-sgp'!D64</f>
        <v/>
      </c>
      <c r="D87" s="512" t="str">
        <f>+'R-sgp'!A64</f>
        <v/>
      </c>
      <c r="E87" s="346" t="str">
        <f>+'R-sgp'!C64</f>
        <v/>
      </c>
      <c r="F87" s="347" t="str">
        <f>+'R-sgp'!E64</f>
        <v/>
      </c>
      <c r="G87" s="348" t="str">
        <f>+'R-sgp'!F64</f>
        <v/>
      </c>
      <c r="H87" s="349" t="str">
        <f>+'R-sgp'!G64</f>
        <v/>
      </c>
      <c r="I87" s="349">
        <v>0</v>
      </c>
      <c r="J87" s="350">
        <f t="shared" si="0"/>
        <v>0</v>
      </c>
      <c r="K87" s="351">
        <v>0</v>
      </c>
      <c r="L87" s="350" t="str">
        <f t="shared" si="1"/>
        <v/>
      </c>
      <c r="M87" s="352" t="str">
        <f t="shared" si="2"/>
        <v/>
      </c>
      <c r="N87" s="348">
        <v>0</v>
      </c>
      <c r="O87" s="350" t="str">
        <f t="shared" si="3"/>
        <v/>
      </c>
      <c r="P87" s="353">
        <v>0</v>
      </c>
      <c r="Q87" s="349" t="str">
        <f t="shared" si="4"/>
        <v/>
      </c>
      <c r="R87" s="354" t="str">
        <f t="shared" si="5"/>
        <v/>
      </c>
      <c r="S87" s="348">
        <v>0</v>
      </c>
      <c r="T87" s="355" t="str">
        <f t="shared" si="6"/>
        <v/>
      </c>
      <c r="U87" s="350" t="str">
        <f t="shared" si="7"/>
        <v/>
      </c>
      <c r="V87" s="636"/>
      <c r="W87" s="638"/>
    </row>
    <row r="88" spans="1:23" ht="17.100000000000001" customHeight="1">
      <c r="A88" s="629" t="s">
        <v>541</v>
      </c>
      <c r="B88" s="513" t="str">
        <f t="shared" si="8"/>
        <v/>
      </c>
      <c r="C88" s="511" t="str">
        <f>+'R-sgp'!D65</f>
        <v/>
      </c>
      <c r="D88" s="512" t="str">
        <f>+'R-sgp'!A65</f>
        <v/>
      </c>
      <c r="E88" s="346" t="str">
        <f>+'R-sgp'!C65</f>
        <v/>
      </c>
      <c r="F88" s="347" t="str">
        <f>+'R-sgp'!E65</f>
        <v/>
      </c>
      <c r="G88" s="348" t="str">
        <f>+'R-sgp'!F65</f>
        <v/>
      </c>
      <c r="H88" s="349" t="str">
        <f>+'R-sgp'!G65</f>
        <v/>
      </c>
      <c r="I88" s="349">
        <v>0</v>
      </c>
      <c r="J88" s="350">
        <f t="shared" si="0"/>
        <v>0</v>
      </c>
      <c r="K88" s="351">
        <v>0</v>
      </c>
      <c r="L88" s="350" t="str">
        <f t="shared" si="1"/>
        <v/>
      </c>
      <c r="M88" s="352" t="str">
        <f t="shared" si="2"/>
        <v/>
      </c>
      <c r="N88" s="348">
        <v>0</v>
      </c>
      <c r="O88" s="350" t="str">
        <f t="shared" si="3"/>
        <v/>
      </c>
      <c r="P88" s="353">
        <v>0</v>
      </c>
      <c r="Q88" s="349" t="str">
        <f t="shared" si="4"/>
        <v/>
      </c>
      <c r="R88" s="354" t="str">
        <f t="shared" si="5"/>
        <v/>
      </c>
      <c r="S88" s="348">
        <v>0</v>
      </c>
      <c r="T88" s="355" t="str">
        <f t="shared" si="6"/>
        <v/>
      </c>
      <c r="U88" s="350" t="str">
        <f t="shared" si="7"/>
        <v/>
      </c>
      <c r="V88" s="636"/>
      <c r="W88" s="638"/>
    </row>
    <row r="89" spans="1:23" ht="17.100000000000001" customHeight="1">
      <c r="A89" s="629" t="s">
        <v>541</v>
      </c>
      <c r="B89" s="513" t="str">
        <f t="shared" si="8"/>
        <v/>
      </c>
      <c r="C89" s="511" t="str">
        <f>+'R-sgp'!D66</f>
        <v/>
      </c>
      <c r="D89" s="512" t="str">
        <f>+'R-sgp'!A66</f>
        <v/>
      </c>
      <c r="E89" s="346" t="str">
        <f>+'R-sgp'!C66</f>
        <v/>
      </c>
      <c r="F89" s="347" t="str">
        <f>+'R-sgp'!E66</f>
        <v/>
      </c>
      <c r="G89" s="348" t="str">
        <f>+'R-sgp'!F66</f>
        <v/>
      </c>
      <c r="H89" s="349" t="str">
        <f>+'R-sgp'!G66</f>
        <v/>
      </c>
      <c r="I89" s="349">
        <v>0</v>
      </c>
      <c r="J89" s="350">
        <f t="shared" si="0"/>
        <v>0</v>
      </c>
      <c r="K89" s="351">
        <v>0</v>
      </c>
      <c r="L89" s="350" t="str">
        <f t="shared" si="1"/>
        <v/>
      </c>
      <c r="M89" s="352" t="str">
        <f t="shared" si="2"/>
        <v/>
      </c>
      <c r="N89" s="348">
        <v>0</v>
      </c>
      <c r="O89" s="350" t="str">
        <f t="shared" si="3"/>
        <v/>
      </c>
      <c r="P89" s="353">
        <v>0</v>
      </c>
      <c r="Q89" s="349" t="str">
        <f t="shared" si="4"/>
        <v/>
      </c>
      <c r="R89" s="354" t="str">
        <f t="shared" si="5"/>
        <v/>
      </c>
      <c r="S89" s="348">
        <v>0</v>
      </c>
      <c r="T89" s="355" t="str">
        <f t="shared" si="6"/>
        <v/>
      </c>
      <c r="U89" s="350" t="str">
        <f t="shared" si="7"/>
        <v/>
      </c>
      <c r="V89" s="636"/>
      <c r="W89" s="638"/>
    </row>
    <row r="90" spans="1:23" ht="17.100000000000001" customHeight="1">
      <c r="A90" s="629" t="s">
        <v>541</v>
      </c>
      <c r="B90" s="513" t="str">
        <f t="shared" si="8"/>
        <v/>
      </c>
      <c r="C90" s="511" t="str">
        <f>+'R-sgp'!D67</f>
        <v/>
      </c>
      <c r="D90" s="512" t="str">
        <f>+'R-sgp'!A67</f>
        <v/>
      </c>
      <c r="E90" s="346" t="str">
        <f>+'R-sgp'!C67</f>
        <v/>
      </c>
      <c r="F90" s="347" t="str">
        <f>+'R-sgp'!E67</f>
        <v/>
      </c>
      <c r="G90" s="348" t="str">
        <f>+'R-sgp'!F67</f>
        <v/>
      </c>
      <c r="H90" s="349" t="str">
        <f>+'R-sgp'!G67</f>
        <v/>
      </c>
      <c r="I90" s="349">
        <v>0</v>
      </c>
      <c r="J90" s="350">
        <f t="shared" ref="J90:J153" si="9">IF(G90="",0,G90*H90*(1+(I90/100)))</f>
        <v>0</v>
      </c>
      <c r="K90" s="351">
        <v>0</v>
      </c>
      <c r="L90" s="350" t="str">
        <f t="shared" ref="L90:L153" si="10">IF(G90="","",K90*H90)</f>
        <v/>
      </c>
      <c r="M90" s="352" t="str">
        <f t="shared" ref="M90:M153" si="11">IF(G90="","",K90/G90)</f>
        <v/>
      </c>
      <c r="N90" s="348">
        <v>0</v>
      </c>
      <c r="O90" s="350" t="str">
        <f t="shared" ref="O90:O153" si="12">IF(G90="","",N90*H90)</f>
        <v/>
      </c>
      <c r="P90" s="353">
        <v>0</v>
      </c>
      <c r="Q90" s="349" t="str">
        <f t="shared" ref="Q90:Q153" si="13">IF(G90="","",P90*H90)</f>
        <v/>
      </c>
      <c r="R90" s="354" t="str">
        <f t="shared" ref="R90:R153" si="14">IF(G90="","",P90/G90)</f>
        <v/>
      </c>
      <c r="S90" s="348">
        <v>0</v>
      </c>
      <c r="T90" s="355" t="str">
        <f t="shared" ref="T90:T153" si="15">IF(G90="","",Q90*(S90-1))</f>
        <v/>
      </c>
      <c r="U90" s="350" t="str">
        <f t="shared" ref="U90:U153" si="16">IF(G90="","",T90+Q90)</f>
        <v/>
      </c>
      <c r="V90" s="636"/>
      <c r="W90" s="638"/>
    </row>
    <row r="91" spans="1:23" ht="17.100000000000001" customHeight="1">
      <c r="A91" s="629" t="s">
        <v>541</v>
      </c>
      <c r="B91" s="513" t="str">
        <f t="shared" ref="B91:B154" si="17">+IF(C91="","",B90+1)</f>
        <v/>
      </c>
      <c r="C91" s="511" t="str">
        <f>+'R-sgp'!D68</f>
        <v/>
      </c>
      <c r="D91" s="512" t="str">
        <f>+'R-sgp'!A68</f>
        <v/>
      </c>
      <c r="E91" s="346" t="str">
        <f>+'R-sgp'!C68</f>
        <v/>
      </c>
      <c r="F91" s="347" t="str">
        <f>+'R-sgp'!E68</f>
        <v/>
      </c>
      <c r="G91" s="348" t="str">
        <f>+'R-sgp'!F68</f>
        <v/>
      </c>
      <c r="H91" s="349" t="str">
        <f>+'R-sgp'!G68</f>
        <v/>
      </c>
      <c r="I91" s="349">
        <v>0</v>
      </c>
      <c r="J91" s="350">
        <f t="shared" si="9"/>
        <v>0</v>
      </c>
      <c r="K91" s="351">
        <v>0</v>
      </c>
      <c r="L91" s="350" t="str">
        <f t="shared" si="10"/>
        <v/>
      </c>
      <c r="M91" s="352" t="str">
        <f t="shared" si="11"/>
        <v/>
      </c>
      <c r="N91" s="348">
        <v>0</v>
      </c>
      <c r="O91" s="350" t="str">
        <f t="shared" si="12"/>
        <v/>
      </c>
      <c r="P91" s="353">
        <v>0</v>
      </c>
      <c r="Q91" s="349" t="str">
        <f t="shared" si="13"/>
        <v/>
      </c>
      <c r="R91" s="354" t="str">
        <f t="shared" si="14"/>
        <v/>
      </c>
      <c r="S91" s="348">
        <v>0</v>
      </c>
      <c r="T91" s="355" t="str">
        <f t="shared" si="15"/>
        <v/>
      </c>
      <c r="U91" s="350" t="str">
        <f t="shared" si="16"/>
        <v/>
      </c>
      <c r="V91" s="636"/>
      <c r="W91" s="638"/>
    </row>
    <row r="92" spans="1:23" ht="17.100000000000001" customHeight="1">
      <c r="A92" s="629" t="s">
        <v>541</v>
      </c>
      <c r="B92" s="513" t="str">
        <f t="shared" si="17"/>
        <v/>
      </c>
      <c r="C92" s="511" t="str">
        <f>+'R-sgp'!D69</f>
        <v/>
      </c>
      <c r="D92" s="512" t="str">
        <f>+'R-sgp'!A69</f>
        <v/>
      </c>
      <c r="E92" s="346" t="str">
        <f>+'R-sgp'!C69</f>
        <v/>
      </c>
      <c r="F92" s="347" t="str">
        <f>+'R-sgp'!E69</f>
        <v/>
      </c>
      <c r="G92" s="348" t="str">
        <f>+'R-sgp'!F69</f>
        <v/>
      </c>
      <c r="H92" s="349" t="str">
        <f>+'R-sgp'!G69</f>
        <v/>
      </c>
      <c r="I92" s="349">
        <v>0</v>
      </c>
      <c r="J92" s="350">
        <f t="shared" si="9"/>
        <v>0</v>
      </c>
      <c r="K92" s="351">
        <v>0</v>
      </c>
      <c r="L92" s="350" t="str">
        <f t="shared" si="10"/>
        <v/>
      </c>
      <c r="M92" s="352" t="str">
        <f t="shared" si="11"/>
        <v/>
      </c>
      <c r="N92" s="348">
        <v>0</v>
      </c>
      <c r="O92" s="350" t="str">
        <f t="shared" si="12"/>
        <v/>
      </c>
      <c r="P92" s="353">
        <v>0</v>
      </c>
      <c r="Q92" s="349" t="str">
        <f t="shared" si="13"/>
        <v/>
      </c>
      <c r="R92" s="354" t="str">
        <f t="shared" si="14"/>
        <v/>
      </c>
      <c r="S92" s="348">
        <v>0</v>
      </c>
      <c r="T92" s="355" t="str">
        <f t="shared" si="15"/>
        <v/>
      </c>
      <c r="U92" s="350" t="str">
        <f t="shared" si="16"/>
        <v/>
      </c>
      <c r="V92" s="636"/>
      <c r="W92" s="638"/>
    </row>
    <row r="93" spans="1:23" ht="17.100000000000001" customHeight="1">
      <c r="A93" s="629" t="s">
        <v>541</v>
      </c>
      <c r="B93" s="513" t="str">
        <f t="shared" si="17"/>
        <v/>
      </c>
      <c r="C93" s="511" t="str">
        <f>+'R-sgp'!D70</f>
        <v/>
      </c>
      <c r="D93" s="512" t="str">
        <f>+'R-sgp'!A70</f>
        <v/>
      </c>
      <c r="E93" s="346" t="str">
        <f>+'R-sgp'!C70</f>
        <v/>
      </c>
      <c r="F93" s="347" t="str">
        <f>+'R-sgp'!E70</f>
        <v/>
      </c>
      <c r="G93" s="348" t="str">
        <f>+'R-sgp'!F70</f>
        <v/>
      </c>
      <c r="H93" s="349" t="str">
        <f>+'R-sgp'!G70</f>
        <v/>
      </c>
      <c r="I93" s="349">
        <v>0</v>
      </c>
      <c r="J93" s="350">
        <f t="shared" si="9"/>
        <v>0</v>
      </c>
      <c r="K93" s="351">
        <v>0</v>
      </c>
      <c r="L93" s="350" t="str">
        <f t="shared" si="10"/>
        <v/>
      </c>
      <c r="M93" s="352" t="str">
        <f t="shared" si="11"/>
        <v/>
      </c>
      <c r="N93" s="348">
        <v>0</v>
      </c>
      <c r="O93" s="350" t="str">
        <f t="shared" si="12"/>
        <v/>
      </c>
      <c r="P93" s="353">
        <v>0</v>
      </c>
      <c r="Q93" s="349" t="str">
        <f t="shared" si="13"/>
        <v/>
      </c>
      <c r="R93" s="354" t="str">
        <f t="shared" si="14"/>
        <v/>
      </c>
      <c r="S93" s="348">
        <v>0</v>
      </c>
      <c r="T93" s="355" t="str">
        <f t="shared" si="15"/>
        <v/>
      </c>
      <c r="U93" s="350" t="str">
        <f t="shared" si="16"/>
        <v/>
      </c>
      <c r="V93" s="636"/>
      <c r="W93" s="638"/>
    </row>
    <row r="94" spans="1:23" ht="17.100000000000001" customHeight="1">
      <c r="A94" s="629" t="s">
        <v>541</v>
      </c>
      <c r="B94" s="513" t="str">
        <f t="shared" si="17"/>
        <v/>
      </c>
      <c r="C94" s="511" t="str">
        <f>+'R-sgp'!D71</f>
        <v/>
      </c>
      <c r="D94" s="512" t="str">
        <f>+'R-sgp'!A71</f>
        <v/>
      </c>
      <c r="E94" s="346" t="str">
        <f>+'R-sgp'!C71</f>
        <v/>
      </c>
      <c r="F94" s="347" t="str">
        <f>+'R-sgp'!E71</f>
        <v/>
      </c>
      <c r="G94" s="348" t="str">
        <f>+'R-sgp'!F71</f>
        <v/>
      </c>
      <c r="H94" s="349" t="str">
        <f>+'R-sgp'!G71</f>
        <v/>
      </c>
      <c r="I94" s="349">
        <v>0</v>
      </c>
      <c r="J94" s="350">
        <f t="shared" si="9"/>
        <v>0</v>
      </c>
      <c r="K94" s="351">
        <v>0</v>
      </c>
      <c r="L94" s="350" t="str">
        <f t="shared" si="10"/>
        <v/>
      </c>
      <c r="M94" s="352" t="str">
        <f t="shared" si="11"/>
        <v/>
      </c>
      <c r="N94" s="348">
        <v>0</v>
      </c>
      <c r="O94" s="350" t="str">
        <f t="shared" si="12"/>
        <v/>
      </c>
      <c r="P94" s="353">
        <v>0</v>
      </c>
      <c r="Q94" s="349" t="str">
        <f t="shared" si="13"/>
        <v/>
      </c>
      <c r="R94" s="354" t="str">
        <f t="shared" si="14"/>
        <v/>
      </c>
      <c r="S94" s="348">
        <v>0</v>
      </c>
      <c r="T94" s="355" t="str">
        <f t="shared" si="15"/>
        <v/>
      </c>
      <c r="U94" s="350" t="str">
        <f t="shared" si="16"/>
        <v/>
      </c>
      <c r="V94" s="636"/>
      <c r="W94" s="638"/>
    </row>
    <row r="95" spans="1:23" ht="17.100000000000001" customHeight="1">
      <c r="A95" s="629" t="s">
        <v>541</v>
      </c>
      <c r="B95" s="513" t="str">
        <f t="shared" si="17"/>
        <v/>
      </c>
      <c r="C95" s="511" t="str">
        <f>+'R-sgp'!D72</f>
        <v/>
      </c>
      <c r="D95" s="512" t="str">
        <f>+'R-sgp'!A72</f>
        <v/>
      </c>
      <c r="E95" s="346" t="str">
        <f>+'R-sgp'!C72</f>
        <v/>
      </c>
      <c r="F95" s="347" t="str">
        <f>+'R-sgp'!E72</f>
        <v/>
      </c>
      <c r="G95" s="348" t="str">
        <f>+'R-sgp'!F72</f>
        <v/>
      </c>
      <c r="H95" s="349" t="str">
        <f>+'R-sgp'!G72</f>
        <v/>
      </c>
      <c r="I95" s="349">
        <v>0</v>
      </c>
      <c r="J95" s="350">
        <f t="shared" si="9"/>
        <v>0</v>
      </c>
      <c r="K95" s="351">
        <v>0</v>
      </c>
      <c r="L95" s="350" t="str">
        <f t="shared" si="10"/>
        <v/>
      </c>
      <c r="M95" s="352" t="str">
        <f t="shared" si="11"/>
        <v/>
      </c>
      <c r="N95" s="348">
        <v>0</v>
      </c>
      <c r="O95" s="350" t="str">
        <f t="shared" si="12"/>
        <v/>
      </c>
      <c r="P95" s="353">
        <v>0</v>
      </c>
      <c r="Q95" s="349" t="str">
        <f t="shared" si="13"/>
        <v/>
      </c>
      <c r="R95" s="354" t="str">
        <f t="shared" si="14"/>
        <v/>
      </c>
      <c r="S95" s="348">
        <v>0</v>
      </c>
      <c r="T95" s="355" t="str">
        <f t="shared" si="15"/>
        <v/>
      </c>
      <c r="U95" s="350" t="str">
        <f t="shared" si="16"/>
        <v/>
      </c>
      <c r="V95" s="636"/>
      <c r="W95" s="638"/>
    </row>
    <row r="96" spans="1:23" ht="17.100000000000001" customHeight="1">
      <c r="A96" s="629" t="s">
        <v>541</v>
      </c>
      <c r="B96" s="513" t="str">
        <f t="shared" si="17"/>
        <v/>
      </c>
      <c r="C96" s="511" t="str">
        <f>+'R-sgp'!D73</f>
        <v/>
      </c>
      <c r="D96" s="512" t="str">
        <f>+'R-sgp'!A73</f>
        <v/>
      </c>
      <c r="E96" s="346" t="str">
        <f>+'R-sgp'!C73</f>
        <v/>
      </c>
      <c r="F96" s="347" t="str">
        <f>+'R-sgp'!E73</f>
        <v/>
      </c>
      <c r="G96" s="348" t="str">
        <f>+'R-sgp'!F73</f>
        <v/>
      </c>
      <c r="H96" s="349" t="str">
        <f>+'R-sgp'!G73</f>
        <v/>
      </c>
      <c r="I96" s="349">
        <v>0</v>
      </c>
      <c r="J96" s="350">
        <f t="shared" si="9"/>
        <v>0</v>
      </c>
      <c r="K96" s="351">
        <v>0</v>
      </c>
      <c r="L96" s="350" t="str">
        <f t="shared" si="10"/>
        <v/>
      </c>
      <c r="M96" s="352" t="str">
        <f t="shared" si="11"/>
        <v/>
      </c>
      <c r="N96" s="348">
        <v>0</v>
      </c>
      <c r="O96" s="350" t="str">
        <f t="shared" si="12"/>
        <v/>
      </c>
      <c r="P96" s="353">
        <v>0</v>
      </c>
      <c r="Q96" s="349" t="str">
        <f t="shared" si="13"/>
        <v/>
      </c>
      <c r="R96" s="354" t="str">
        <f t="shared" si="14"/>
        <v/>
      </c>
      <c r="S96" s="348">
        <v>0</v>
      </c>
      <c r="T96" s="355" t="str">
        <f t="shared" si="15"/>
        <v/>
      </c>
      <c r="U96" s="350" t="str">
        <f t="shared" si="16"/>
        <v/>
      </c>
      <c r="V96" s="636"/>
      <c r="W96" s="638"/>
    </row>
    <row r="97" spans="1:23" ht="17.100000000000001" customHeight="1">
      <c r="A97" s="629" t="s">
        <v>541</v>
      </c>
      <c r="B97" s="513" t="str">
        <f t="shared" si="17"/>
        <v/>
      </c>
      <c r="C97" s="511" t="str">
        <f>+'R-sgp'!D74</f>
        <v/>
      </c>
      <c r="D97" s="512" t="str">
        <f>+'R-sgp'!A74</f>
        <v/>
      </c>
      <c r="E97" s="346" t="str">
        <f>+'R-sgp'!C74</f>
        <v/>
      </c>
      <c r="F97" s="347" t="str">
        <f>+'R-sgp'!E74</f>
        <v/>
      </c>
      <c r="G97" s="348" t="str">
        <f>+'R-sgp'!F74</f>
        <v/>
      </c>
      <c r="H97" s="349" t="str">
        <f>+'R-sgp'!G74</f>
        <v/>
      </c>
      <c r="I97" s="349">
        <v>0</v>
      </c>
      <c r="J97" s="350">
        <f t="shared" si="9"/>
        <v>0</v>
      </c>
      <c r="K97" s="351">
        <v>0</v>
      </c>
      <c r="L97" s="350" t="str">
        <f t="shared" si="10"/>
        <v/>
      </c>
      <c r="M97" s="352" t="str">
        <f t="shared" si="11"/>
        <v/>
      </c>
      <c r="N97" s="348">
        <v>0</v>
      </c>
      <c r="O97" s="350" t="str">
        <f t="shared" si="12"/>
        <v/>
      </c>
      <c r="P97" s="353">
        <v>0</v>
      </c>
      <c r="Q97" s="349" t="str">
        <f t="shared" si="13"/>
        <v/>
      </c>
      <c r="R97" s="354" t="str">
        <f t="shared" si="14"/>
        <v/>
      </c>
      <c r="S97" s="348">
        <v>0</v>
      </c>
      <c r="T97" s="355" t="str">
        <f t="shared" si="15"/>
        <v/>
      </c>
      <c r="U97" s="350" t="str">
        <f t="shared" si="16"/>
        <v/>
      </c>
      <c r="V97" s="636"/>
      <c r="W97" s="638"/>
    </row>
    <row r="98" spans="1:23" ht="17.100000000000001" customHeight="1">
      <c r="A98" s="629" t="s">
        <v>541</v>
      </c>
      <c r="B98" s="513" t="str">
        <f t="shared" si="17"/>
        <v/>
      </c>
      <c r="C98" s="511" t="str">
        <f>+'R-sgp'!D75</f>
        <v/>
      </c>
      <c r="D98" s="512" t="str">
        <f>+'R-sgp'!A75</f>
        <v/>
      </c>
      <c r="E98" s="346" t="str">
        <f>+'R-sgp'!C75</f>
        <v/>
      </c>
      <c r="F98" s="347" t="str">
        <f>+'R-sgp'!E75</f>
        <v/>
      </c>
      <c r="G98" s="348" t="str">
        <f>+'R-sgp'!F75</f>
        <v/>
      </c>
      <c r="H98" s="349" t="str">
        <f>+'R-sgp'!G75</f>
        <v/>
      </c>
      <c r="I98" s="349">
        <v>0</v>
      </c>
      <c r="J98" s="350">
        <f t="shared" si="9"/>
        <v>0</v>
      </c>
      <c r="K98" s="351">
        <v>0</v>
      </c>
      <c r="L98" s="350" t="str">
        <f t="shared" si="10"/>
        <v/>
      </c>
      <c r="M98" s="352" t="str">
        <f t="shared" si="11"/>
        <v/>
      </c>
      <c r="N98" s="348">
        <v>0</v>
      </c>
      <c r="O98" s="350" t="str">
        <f t="shared" si="12"/>
        <v/>
      </c>
      <c r="P98" s="353">
        <v>0</v>
      </c>
      <c r="Q98" s="349" t="str">
        <f t="shared" si="13"/>
        <v/>
      </c>
      <c r="R98" s="354" t="str">
        <f t="shared" si="14"/>
        <v/>
      </c>
      <c r="S98" s="348">
        <v>0</v>
      </c>
      <c r="T98" s="355" t="str">
        <f t="shared" si="15"/>
        <v/>
      </c>
      <c r="U98" s="350" t="str">
        <f t="shared" si="16"/>
        <v/>
      </c>
      <c r="V98" s="636"/>
      <c r="W98" s="638"/>
    </row>
    <row r="99" spans="1:23" ht="17.100000000000001" customHeight="1">
      <c r="A99" s="629" t="s">
        <v>541</v>
      </c>
      <c r="B99" s="513" t="str">
        <f t="shared" si="17"/>
        <v/>
      </c>
      <c r="C99" s="511" t="str">
        <f>+'R-sgp'!D76</f>
        <v/>
      </c>
      <c r="D99" s="512" t="str">
        <f>+'R-sgp'!A76</f>
        <v/>
      </c>
      <c r="E99" s="346" t="str">
        <f>+'R-sgp'!C76</f>
        <v/>
      </c>
      <c r="F99" s="347" t="str">
        <f>+'R-sgp'!E76</f>
        <v/>
      </c>
      <c r="G99" s="348" t="str">
        <f>+'R-sgp'!F76</f>
        <v/>
      </c>
      <c r="H99" s="349" t="str">
        <f>+'R-sgp'!G76</f>
        <v/>
      </c>
      <c r="I99" s="349">
        <v>0</v>
      </c>
      <c r="J99" s="350">
        <f t="shared" si="9"/>
        <v>0</v>
      </c>
      <c r="K99" s="351">
        <v>0</v>
      </c>
      <c r="L99" s="350" t="str">
        <f t="shared" si="10"/>
        <v/>
      </c>
      <c r="M99" s="352" t="str">
        <f t="shared" si="11"/>
        <v/>
      </c>
      <c r="N99" s="348">
        <v>0</v>
      </c>
      <c r="O99" s="350" t="str">
        <f t="shared" si="12"/>
        <v/>
      </c>
      <c r="P99" s="353">
        <v>0</v>
      </c>
      <c r="Q99" s="349" t="str">
        <f t="shared" si="13"/>
        <v/>
      </c>
      <c r="R99" s="354" t="str">
        <f t="shared" si="14"/>
        <v/>
      </c>
      <c r="S99" s="348">
        <v>0</v>
      </c>
      <c r="T99" s="355" t="str">
        <f t="shared" si="15"/>
        <v/>
      </c>
      <c r="U99" s="350" t="str">
        <f t="shared" si="16"/>
        <v/>
      </c>
      <c r="V99" s="636"/>
      <c r="W99" s="638"/>
    </row>
    <row r="100" spans="1:23" ht="17.100000000000001" customHeight="1">
      <c r="A100" s="629" t="s">
        <v>541</v>
      </c>
      <c r="B100" s="513" t="str">
        <f t="shared" si="17"/>
        <v/>
      </c>
      <c r="C100" s="511" t="str">
        <f>+'R-sgp'!D77</f>
        <v/>
      </c>
      <c r="D100" s="512" t="str">
        <f>+'R-sgp'!A77</f>
        <v/>
      </c>
      <c r="E100" s="346" t="str">
        <f>+'R-sgp'!C77</f>
        <v/>
      </c>
      <c r="F100" s="347" t="str">
        <f>+'R-sgp'!E77</f>
        <v/>
      </c>
      <c r="G100" s="348" t="str">
        <f>+'R-sgp'!F77</f>
        <v/>
      </c>
      <c r="H100" s="349" t="str">
        <f>+'R-sgp'!G77</f>
        <v/>
      </c>
      <c r="I100" s="349">
        <v>0</v>
      </c>
      <c r="J100" s="350">
        <f t="shared" si="9"/>
        <v>0</v>
      </c>
      <c r="K100" s="351">
        <v>0</v>
      </c>
      <c r="L100" s="350" t="str">
        <f t="shared" si="10"/>
        <v/>
      </c>
      <c r="M100" s="352" t="str">
        <f t="shared" si="11"/>
        <v/>
      </c>
      <c r="N100" s="348">
        <v>0</v>
      </c>
      <c r="O100" s="350" t="str">
        <f t="shared" si="12"/>
        <v/>
      </c>
      <c r="P100" s="353">
        <v>0</v>
      </c>
      <c r="Q100" s="349" t="str">
        <f t="shared" si="13"/>
        <v/>
      </c>
      <c r="R100" s="354" t="str">
        <f t="shared" si="14"/>
        <v/>
      </c>
      <c r="S100" s="348">
        <v>0</v>
      </c>
      <c r="T100" s="355" t="str">
        <f t="shared" si="15"/>
        <v/>
      </c>
      <c r="U100" s="350" t="str">
        <f t="shared" si="16"/>
        <v/>
      </c>
      <c r="V100" s="636"/>
      <c r="W100" s="638"/>
    </row>
    <row r="101" spans="1:23" ht="17.100000000000001" customHeight="1">
      <c r="A101" s="629" t="s">
        <v>541</v>
      </c>
      <c r="B101" s="513" t="str">
        <f t="shared" si="17"/>
        <v/>
      </c>
      <c r="C101" s="511" t="str">
        <f>+'R-sgp'!D78</f>
        <v/>
      </c>
      <c r="D101" s="512" t="str">
        <f>+'R-sgp'!A78</f>
        <v/>
      </c>
      <c r="E101" s="346" t="str">
        <f>+'R-sgp'!C78</f>
        <v/>
      </c>
      <c r="F101" s="347" t="str">
        <f>+'R-sgp'!E78</f>
        <v/>
      </c>
      <c r="G101" s="348" t="str">
        <f>+'R-sgp'!F78</f>
        <v/>
      </c>
      <c r="H101" s="349" t="str">
        <f>+'R-sgp'!G78</f>
        <v/>
      </c>
      <c r="I101" s="349">
        <v>0</v>
      </c>
      <c r="J101" s="350">
        <f t="shared" si="9"/>
        <v>0</v>
      </c>
      <c r="K101" s="351">
        <v>0</v>
      </c>
      <c r="L101" s="350" t="str">
        <f t="shared" si="10"/>
        <v/>
      </c>
      <c r="M101" s="352" t="str">
        <f t="shared" si="11"/>
        <v/>
      </c>
      <c r="N101" s="348">
        <v>0</v>
      </c>
      <c r="O101" s="350" t="str">
        <f t="shared" si="12"/>
        <v/>
      </c>
      <c r="P101" s="353">
        <v>0</v>
      </c>
      <c r="Q101" s="349" t="str">
        <f t="shared" si="13"/>
        <v/>
      </c>
      <c r="R101" s="354" t="str">
        <f t="shared" si="14"/>
        <v/>
      </c>
      <c r="S101" s="348">
        <v>0</v>
      </c>
      <c r="T101" s="355" t="str">
        <f t="shared" si="15"/>
        <v/>
      </c>
      <c r="U101" s="350" t="str">
        <f t="shared" si="16"/>
        <v/>
      </c>
      <c r="V101" s="636"/>
      <c r="W101" s="638"/>
    </row>
    <row r="102" spans="1:23" ht="17.100000000000001" customHeight="1">
      <c r="A102" s="629" t="s">
        <v>541</v>
      </c>
      <c r="B102" s="513" t="str">
        <f t="shared" si="17"/>
        <v/>
      </c>
      <c r="C102" s="511" t="str">
        <f>+'R-sgp'!D79</f>
        <v/>
      </c>
      <c r="D102" s="512" t="str">
        <f>+'R-sgp'!A79</f>
        <v/>
      </c>
      <c r="E102" s="346" t="str">
        <f>+'R-sgp'!C79</f>
        <v/>
      </c>
      <c r="F102" s="347" t="str">
        <f>+'R-sgp'!E79</f>
        <v/>
      </c>
      <c r="G102" s="348" t="str">
        <f>+'R-sgp'!F79</f>
        <v/>
      </c>
      <c r="H102" s="349" t="str">
        <f>+'R-sgp'!G79</f>
        <v/>
      </c>
      <c r="I102" s="349">
        <v>0</v>
      </c>
      <c r="J102" s="350">
        <f t="shared" si="9"/>
        <v>0</v>
      </c>
      <c r="K102" s="351">
        <v>0</v>
      </c>
      <c r="L102" s="350" t="str">
        <f t="shared" si="10"/>
        <v/>
      </c>
      <c r="M102" s="352" t="str">
        <f t="shared" si="11"/>
        <v/>
      </c>
      <c r="N102" s="348">
        <v>0</v>
      </c>
      <c r="O102" s="350" t="str">
        <f t="shared" si="12"/>
        <v/>
      </c>
      <c r="P102" s="353">
        <v>0</v>
      </c>
      <c r="Q102" s="349" t="str">
        <f t="shared" si="13"/>
        <v/>
      </c>
      <c r="R102" s="354" t="str">
        <f t="shared" si="14"/>
        <v/>
      </c>
      <c r="S102" s="348">
        <v>0</v>
      </c>
      <c r="T102" s="355" t="str">
        <f t="shared" si="15"/>
        <v/>
      </c>
      <c r="U102" s="350" t="str">
        <f t="shared" si="16"/>
        <v/>
      </c>
      <c r="V102" s="636"/>
      <c r="W102" s="638"/>
    </row>
    <row r="103" spans="1:23" ht="17.100000000000001" customHeight="1">
      <c r="A103" s="629" t="s">
        <v>541</v>
      </c>
      <c r="B103" s="513" t="str">
        <f t="shared" si="17"/>
        <v/>
      </c>
      <c r="C103" s="511" t="str">
        <f>+'R-sgp'!D80</f>
        <v/>
      </c>
      <c r="D103" s="512" t="str">
        <f>+'R-sgp'!A80</f>
        <v/>
      </c>
      <c r="E103" s="346" t="str">
        <f>+'R-sgp'!C80</f>
        <v/>
      </c>
      <c r="F103" s="347" t="str">
        <f>+'R-sgp'!E80</f>
        <v/>
      </c>
      <c r="G103" s="348" t="str">
        <f>+'R-sgp'!F80</f>
        <v/>
      </c>
      <c r="H103" s="349" t="str">
        <f>+'R-sgp'!G80</f>
        <v/>
      </c>
      <c r="I103" s="349">
        <v>0</v>
      </c>
      <c r="J103" s="350">
        <f t="shared" si="9"/>
        <v>0</v>
      </c>
      <c r="K103" s="351">
        <v>0</v>
      </c>
      <c r="L103" s="350" t="str">
        <f t="shared" si="10"/>
        <v/>
      </c>
      <c r="M103" s="352" t="str">
        <f t="shared" si="11"/>
        <v/>
      </c>
      <c r="N103" s="348">
        <v>0</v>
      </c>
      <c r="O103" s="350" t="str">
        <f t="shared" si="12"/>
        <v/>
      </c>
      <c r="P103" s="353">
        <v>0</v>
      </c>
      <c r="Q103" s="349" t="str">
        <f t="shared" si="13"/>
        <v/>
      </c>
      <c r="R103" s="354" t="str">
        <f t="shared" si="14"/>
        <v/>
      </c>
      <c r="S103" s="348">
        <v>0</v>
      </c>
      <c r="T103" s="355" t="str">
        <f t="shared" si="15"/>
        <v/>
      </c>
      <c r="U103" s="350" t="str">
        <f t="shared" si="16"/>
        <v/>
      </c>
      <c r="V103" s="636"/>
      <c r="W103" s="638"/>
    </row>
    <row r="104" spans="1:23" ht="17.100000000000001" customHeight="1">
      <c r="A104" s="629" t="s">
        <v>541</v>
      </c>
      <c r="B104" s="513" t="str">
        <f t="shared" si="17"/>
        <v/>
      </c>
      <c r="C104" s="511" t="str">
        <f>+'R-sgp'!D81</f>
        <v/>
      </c>
      <c r="D104" s="512" t="str">
        <f>+'R-sgp'!A81</f>
        <v/>
      </c>
      <c r="E104" s="346" t="str">
        <f>+'R-sgp'!C81</f>
        <v/>
      </c>
      <c r="F104" s="347" t="str">
        <f>+'R-sgp'!E81</f>
        <v/>
      </c>
      <c r="G104" s="348" t="str">
        <f>+'R-sgp'!F81</f>
        <v/>
      </c>
      <c r="H104" s="349" t="str">
        <f>+'R-sgp'!G81</f>
        <v/>
      </c>
      <c r="I104" s="349">
        <v>0</v>
      </c>
      <c r="J104" s="350">
        <f t="shared" si="9"/>
        <v>0</v>
      </c>
      <c r="K104" s="351">
        <v>0</v>
      </c>
      <c r="L104" s="350" t="str">
        <f t="shared" si="10"/>
        <v/>
      </c>
      <c r="M104" s="352" t="str">
        <f t="shared" si="11"/>
        <v/>
      </c>
      <c r="N104" s="348">
        <v>0</v>
      </c>
      <c r="O104" s="350" t="str">
        <f t="shared" si="12"/>
        <v/>
      </c>
      <c r="P104" s="353">
        <v>0</v>
      </c>
      <c r="Q104" s="349" t="str">
        <f t="shared" si="13"/>
        <v/>
      </c>
      <c r="R104" s="354" t="str">
        <f t="shared" si="14"/>
        <v/>
      </c>
      <c r="S104" s="348">
        <v>0</v>
      </c>
      <c r="T104" s="355" t="str">
        <f t="shared" si="15"/>
        <v/>
      </c>
      <c r="U104" s="350" t="str">
        <f t="shared" si="16"/>
        <v/>
      </c>
      <c r="V104" s="636"/>
      <c r="W104" s="638"/>
    </row>
    <row r="105" spans="1:23" ht="17.100000000000001" customHeight="1">
      <c r="A105" s="629" t="s">
        <v>541</v>
      </c>
      <c r="B105" s="513" t="str">
        <f t="shared" si="17"/>
        <v/>
      </c>
      <c r="C105" s="511" t="str">
        <f>+'R-sgp'!D82</f>
        <v/>
      </c>
      <c r="D105" s="512" t="str">
        <f>+'R-sgp'!A82</f>
        <v/>
      </c>
      <c r="E105" s="346" t="str">
        <f>+'R-sgp'!C82</f>
        <v/>
      </c>
      <c r="F105" s="347" t="str">
        <f>+'R-sgp'!E82</f>
        <v/>
      </c>
      <c r="G105" s="348" t="str">
        <f>+'R-sgp'!F82</f>
        <v/>
      </c>
      <c r="H105" s="349" t="str">
        <f>+'R-sgp'!G82</f>
        <v/>
      </c>
      <c r="I105" s="349">
        <v>0</v>
      </c>
      <c r="J105" s="350">
        <f t="shared" si="9"/>
        <v>0</v>
      </c>
      <c r="K105" s="351">
        <v>0</v>
      </c>
      <c r="L105" s="350" t="str">
        <f t="shared" si="10"/>
        <v/>
      </c>
      <c r="M105" s="352" t="str">
        <f t="shared" si="11"/>
        <v/>
      </c>
      <c r="N105" s="348">
        <v>0</v>
      </c>
      <c r="O105" s="350" t="str">
        <f t="shared" si="12"/>
        <v/>
      </c>
      <c r="P105" s="353">
        <v>0</v>
      </c>
      <c r="Q105" s="349" t="str">
        <f t="shared" si="13"/>
        <v/>
      </c>
      <c r="R105" s="354" t="str">
        <f t="shared" si="14"/>
        <v/>
      </c>
      <c r="S105" s="348">
        <v>0</v>
      </c>
      <c r="T105" s="355" t="str">
        <f t="shared" si="15"/>
        <v/>
      </c>
      <c r="U105" s="350" t="str">
        <f t="shared" si="16"/>
        <v/>
      </c>
      <c r="V105" s="636"/>
      <c r="W105" s="638"/>
    </row>
    <row r="106" spans="1:23" ht="17.100000000000001" customHeight="1">
      <c r="A106" s="629" t="s">
        <v>541</v>
      </c>
      <c r="B106" s="513" t="str">
        <f t="shared" si="17"/>
        <v/>
      </c>
      <c r="C106" s="511" t="str">
        <f>+'R-sgp'!D83</f>
        <v/>
      </c>
      <c r="D106" s="512" t="str">
        <f>+'R-sgp'!A83</f>
        <v/>
      </c>
      <c r="E106" s="346" t="str">
        <f>+'R-sgp'!C83</f>
        <v/>
      </c>
      <c r="F106" s="347" t="str">
        <f>+'R-sgp'!E83</f>
        <v/>
      </c>
      <c r="G106" s="348" t="str">
        <f>+'R-sgp'!F83</f>
        <v/>
      </c>
      <c r="H106" s="349" t="str">
        <f>+'R-sgp'!G83</f>
        <v/>
      </c>
      <c r="I106" s="349">
        <v>0</v>
      </c>
      <c r="J106" s="350">
        <f t="shared" si="9"/>
        <v>0</v>
      </c>
      <c r="K106" s="351">
        <v>0</v>
      </c>
      <c r="L106" s="350" t="str">
        <f t="shared" si="10"/>
        <v/>
      </c>
      <c r="M106" s="352" t="str">
        <f t="shared" si="11"/>
        <v/>
      </c>
      <c r="N106" s="348">
        <v>0</v>
      </c>
      <c r="O106" s="350" t="str">
        <f t="shared" si="12"/>
        <v/>
      </c>
      <c r="P106" s="353">
        <v>0</v>
      </c>
      <c r="Q106" s="349" t="str">
        <f t="shared" si="13"/>
        <v/>
      </c>
      <c r="R106" s="354" t="str">
        <f t="shared" si="14"/>
        <v/>
      </c>
      <c r="S106" s="348">
        <v>0</v>
      </c>
      <c r="T106" s="355" t="str">
        <f t="shared" si="15"/>
        <v/>
      </c>
      <c r="U106" s="350" t="str">
        <f t="shared" si="16"/>
        <v/>
      </c>
      <c r="V106" s="636"/>
      <c r="W106" s="638"/>
    </row>
    <row r="107" spans="1:23" ht="17.100000000000001" customHeight="1">
      <c r="A107" s="629" t="s">
        <v>541</v>
      </c>
      <c r="B107" s="513" t="str">
        <f t="shared" si="17"/>
        <v/>
      </c>
      <c r="C107" s="511" t="str">
        <f>+'R-sgp'!D84</f>
        <v/>
      </c>
      <c r="D107" s="512" t="str">
        <f>+'R-sgp'!A84</f>
        <v/>
      </c>
      <c r="E107" s="346" t="str">
        <f>+'R-sgp'!C84</f>
        <v/>
      </c>
      <c r="F107" s="347" t="str">
        <f>+'R-sgp'!E84</f>
        <v/>
      </c>
      <c r="G107" s="348" t="str">
        <f>+'R-sgp'!F84</f>
        <v/>
      </c>
      <c r="H107" s="349" t="str">
        <f>+'R-sgp'!G84</f>
        <v/>
      </c>
      <c r="I107" s="349">
        <v>0</v>
      </c>
      <c r="J107" s="350">
        <f t="shared" si="9"/>
        <v>0</v>
      </c>
      <c r="K107" s="351">
        <v>0</v>
      </c>
      <c r="L107" s="350" t="str">
        <f t="shared" si="10"/>
        <v/>
      </c>
      <c r="M107" s="352" t="str">
        <f t="shared" si="11"/>
        <v/>
      </c>
      <c r="N107" s="348">
        <v>0</v>
      </c>
      <c r="O107" s="350" t="str">
        <f t="shared" si="12"/>
        <v/>
      </c>
      <c r="P107" s="353">
        <v>0</v>
      </c>
      <c r="Q107" s="349" t="str">
        <f t="shared" si="13"/>
        <v/>
      </c>
      <c r="R107" s="354" t="str">
        <f t="shared" si="14"/>
        <v/>
      </c>
      <c r="S107" s="348">
        <v>0</v>
      </c>
      <c r="T107" s="355" t="str">
        <f t="shared" si="15"/>
        <v/>
      </c>
      <c r="U107" s="350" t="str">
        <f t="shared" si="16"/>
        <v/>
      </c>
      <c r="V107" s="636"/>
      <c r="W107" s="638"/>
    </row>
    <row r="108" spans="1:23" ht="17.100000000000001" customHeight="1">
      <c r="A108" s="629" t="s">
        <v>541</v>
      </c>
      <c r="B108" s="513" t="str">
        <f t="shared" si="17"/>
        <v/>
      </c>
      <c r="C108" s="511" t="str">
        <f>+'R-sgp'!D85</f>
        <v/>
      </c>
      <c r="D108" s="512" t="str">
        <f>+'R-sgp'!A85</f>
        <v/>
      </c>
      <c r="E108" s="346" t="str">
        <f>+'R-sgp'!C85</f>
        <v/>
      </c>
      <c r="F108" s="347" t="str">
        <f>+'R-sgp'!E85</f>
        <v/>
      </c>
      <c r="G108" s="348" t="str">
        <f>+'R-sgp'!F85</f>
        <v/>
      </c>
      <c r="H108" s="349" t="str">
        <f>+'R-sgp'!G85</f>
        <v/>
      </c>
      <c r="I108" s="349">
        <v>0</v>
      </c>
      <c r="J108" s="350">
        <f t="shared" si="9"/>
        <v>0</v>
      </c>
      <c r="K108" s="351">
        <v>0</v>
      </c>
      <c r="L108" s="350" t="str">
        <f t="shared" si="10"/>
        <v/>
      </c>
      <c r="M108" s="352" t="str">
        <f t="shared" si="11"/>
        <v/>
      </c>
      <c r="N108" s="348">
        <v>0</v>
      </c>
      <c r="O108" s="350" t="str">
        <f t="shared" si="12"/>
        <v/>
      </c>
      <c r="P108" s="353">
        <v>0</v>
      </c>
      <c r="Q108" s="349" t="str">
        <f t="shared" si="13"/>
        <v/>
      </c>
      <c r="R108" s="354" t="str">
        <f t="shared" si="14"/>
        <v/>
      </c>
      <c r="S108" s="348">
        <v>0</v>
      </c>
      <c r="T108" s="355" t="str">
        <f t="shared" si="15"/>
        <v/>
      </c>
      <c r="U108" s="350" t="str">
        <f t="shared" si="16"/>
        <v/>
      </c>
      <c r="V108" s="636"/>
      <c r="W108" s="638"/>
    </row>
    <row r="109" spans="1:23" ht="17.100000000000001" customHeight="1">
      <c r="A109" s="629" t="s">
        <v>541</v>
      </c>
      <c r="B109" s="513" t="str">
        <f t="shared" si="17"/>
        <v/>
      </c>
      <c r="C109" s="511" t="str">
        <f>+'R-sgp'!D86</f>
        <v/>
      </c>
      <c r="D109" s="512" t="str">
        <f>+'R-sgp'!A86</f>
        <v/>
      </c>
      <c r="E109" s="346" t="str">
        <f>+'R-sgp'!C86</f>
        <v/>
      </c>
      <c r="F109" s="347" t="str">
        <f>+'R-sgp'!E86</f>
        <v/>
      </c>
      <c r="G109" s="348" t="str">
        <f>+'R-sgp'!F86</f>
        <v/>
      </c>
      <c r="H109" s="349" t="str">
        <f>+'R-sgp'!G86</f>
        <v/>
      </c>
      <c r="I109" s="349">
        <v>0</v>
      </c>
      <c r="J109" s="350">
        <f t="shared" si="9"/>
        <v>0</v>
      </c>
      <c r="K109" s="351">
        <v>0</v>
      </c>
      <c r="L109" s="350" t="str">
        <f t="shared" si="10"/>
        <v/>
      </c>
      <c r="M109" s="352" t="str">
        <f t="shared" si="11"/>
        <v/>
      </c>
      <c r="N109" s="348">
        <v>0</v>
      </c>
      <c r="O109" s="350" t="str">
        <f t="shared" si="12"/>
        <v/>
      </c>
      <c r="P109" s="353">
        <v>0</v>
      </c>
      <c r="Q109" s="349" t="str">
        <f t="shared" si="13"/>
        <v/>
      </c>
      <c r="R109" s="354" t="str">
        <f t="shared" si="14"/>
        <v/>
      </c>
      <c r="S109" s="348">
        <v>0</v>
      </c>
      <c r="T109" s="355" t="str">
        <f t="shared" si="15"/>
        <v/>
      </c>
      <c r="U109" s="350" t="str">
        <f t="shared" si="16"/>
        <v/>
      </c>
      <c r="V109" s="636"/>
      <c r="W109" s="638"/>
    </row>
    <row r="110" spans="1:23" ht="17.100000000000001" customHeight="1">
      <c r="A110" s="629" t="s">
        <v>541</v>
      </c>
      <c r="B110" s="513" t="str">
        <f t="shared" si="17"/>
        <v/>
      </c>
      <c r="C110" s="511" t="str">
        <f>+'R-sgp'!D87</f>
        <v/>
      </c>
      <c r="D110" s="512" t="str">
        <f>+'R-sgp'!A87</f>
        <v/>
      </c>
      <c r="E110" s="346" t="str">
        <f>+'R-sgp'!C87</f>
        <v/>
      </c>
      <c r="F110" s="347" t="str">
        <f>+'R-sgp'!E87</f>
        <v/>
      </c>
      <c r="G110" s="348" t="str">
        <f>+'R-sgp'!F87</f>
        <v/>
      </c>
      <c r="H110" s="349" t="str">
        <f>+'R-sgp'!G87</f>
        <v/>
      </c>
      <c r="I110" s="349">
        <v>0</v>
      </c>
      <c r="J110" s="350">
        <f t="shared" si="9"/>
        <v>0</v>
      </c>
      <c r="K110" s="351">
        <v>0</v>
      </c>
      <c r="L110" s="350" t="str">
        <f t="shared" si="10"/>
        <v/>
      </c>
      <c r="M110" s="352" t="str">
        <f t="shared" si="11"/>
        <v/>
      </c>
      <c r="N110" s="348">
        <v>0</v>
      </c>
      <c r="O110" s="350" t="str">
        <f t="shared" si="12"/>
        <v/>
      </c>
      <c r="P110" s="353">
        <v>0</v>
      </c>
      <c r="Q110" s="349" t="str">
        <f t="shared" si="13"/>
        <v/>
      </c>
      <c r="R110" s="354" t="str">
        <f t="shared" si="14"/>
        <v/>
      </c>
      <c r="S110" s="348">
        <v>0</v>
      </c>
      <c r="T110" s="355" t="str">
        <f t="shared" si="15"/>
        <v/>
      </c>
      <c r="U110" s="350" t="str">
        <f t="shared" si="16"/>
        <v/>
      </c>
      <c r="V110" s="636"/>
      <c r="W110" s="638"/>
    </row>
    <row r="111" spans="1:23" ht="17.100000000000001" customHeight="1">
      <c r="A111" s="629" t="s">
        <v>541</v>
      </c>
      <c r="B111" s="513" t="str">
        <f t="shared" si="17"/>
        <v/>
      </c>
      <c r="C111" s="511" t="str">
        <f>+'R-sgp'!D88</f>
        <v/>
      </c>
      <c r="D111" s="512" t="str">
        <f>+'R-sgp'!A88</f>
        <v/>
      </c>
      <c r="E111" s="346" t="str">
        <f>+'R-sgp'!C88</f>
        <v/>
      </c>
      <c r="F111" s="347" t="str">
        <f>+'R-sgp'!E88</f>
        <v/>
      </c>
      <c r="G111" s="348" t="str">
        <f>+'R-sgp'!F88</f>
        <v/>
      </c>
      <c r="H111" s="349" t="str">
        <f>+'R-sgp'!G88</f>
        <v/>
      </c>
      <c r="I111" s="349">
        <v>0</v>
      </c>
      <c r="J111" s="350">
        <f t="shared" si="9"/>
        <v>0</v>
      </c>
      <c r="K111" s="351">
        <v>0</v>
      </c>
      <c r="L111" s="350" t="str">
        <f t="shared" si="10"/>
        <v/>
      </c>
      <c r="M111" s="352" t="str">
        <f t="shared" si="11"/>
        <v/>
      </c>
      <c r="N111" s="348">
        <v>0</v>
      </c>
      <c r="O111" s="350" t="str">
        <f t="shared" si="12"/>
        <v/>
      </c>
      <c r="P111" s="353">
        <v>0</v>
      </c>
      <c r="Q111" s="349" t="str">
        <f t="shared" si="13"/>
        <v/>
      </c>
      <c r="R111" s="354" t="str">
        <f t="shared" si="14"/>
        <v/>
      </c>
      <c r="S111" s="348">
        <v>0</v>
      </c>
      <c r="T111" s="355" t="str">
        <f t="shared" si="15"/>
        <v/>
      </c>
      <c r="U111" s="350" t="str">
        <f t="shared" si="16"/>
        <v/>
      </c>
      <c r="V111" s="636"/>
      <c r="W111" s="638"/>
    </row>
    <row r="112" spans="1:23" ht="17.100000000000001" customHeight="1">
      <c r="A112" s="629" t="s">
        <v>541</v>
      </c>
      <c r="B112" s="513" t="str">
        <f t="shared" si="17"/>
        <v/>
      </c>
      <c r="C112" s="511" t="str">
        <f>+'R-sgp'!D89</f>
        <v/>
      </c>
      <c r="D112" s="512" t="str">
        <f>+'R-sgp'!A89</f>
        <v/>
      </c>
      <c r="E112" s="346" t="str">
        <f>+'R-sgp'!C89</f>
        <v/>
      </c>
      <c r="F112" s="347" t="str">
        <f>+'R-sgp'!E89</f>
        <v/>
      </c>
      <c r="G112" s="348" t="str">
        <f>+'R-sgp'!F89</f>
        <v/>
      </c>
      <c r="H112" s="349" t="str">
        <f>+'R-sgp'!G89</f>
        <v/>
      </c>
      <c r="I112" s="349">
        <v>0</v>
      </c>
      <c r="J112" s="350">
        <f t="shared" si="9"/>
        <v>0</v>
      </c>
      <c r="K112" s="351">
        <v>0</v>
      </c>
      <c r="L112" s="350" t="str">
        <f t="shared" si="10"/>
        <v/>
      </c>
      <c r="M112" s="352" t="str">
        <f t="shared" si="11"/>
        <v/>
      </c>
      <c r="N112" s="348">
        <v>0</v>
      </c>
      <c r="O112" s="350" t="str">
        <f t="shared" si="12"/>
        <v/>
      </c>
      <c r="P112" s="353">
        <v>0</v>
      </c>
      <c r="Q112" s="349" t="str">
        <f t="shared" si="13"/>
        <v/>
      </c>
      <c r="R112" s="354" t="str">
        <f t="shared" si="14"/>
        <v/>
      </c>
      <c r="S112" s="348">
        <v>0</v>
      </c>
      <c r="T112" s="355" t="str">
        <f t="shared" si="15"/>
        <v/>
      </c>
      <c r="U112" s="350" t="str">
        <f t="shared" si="16"/>
        <v/>
      </c>
      <c r="V112" s="636"/>
      <c r="W112" s="638"/>
    </row>
    <row r="113" spans="1:23" ht="17.100000000000001" customHeight="1">
      <c r="A113" s="629" t="s">
        <v>541</v>
      </c>
      <c r="B113" s="513" t="str">
        <f t="shared" si="17"/>
        <v/>
      </c>
      <c r="C113" s="511" t="str">
        <f>+'R-sgp'!D90</f>
        <v/>
      </c>
      <c r="D113" s="512" t="str">
        <f>+'R-sgp'!A90</f>
        <v/>
      </c>
      <c r="E113" s="346" t="str">
        <f>+'R-sgp'!C90</f>
        <v/>
      </c>
      <c r="F113" s="347" t="str">
        <f>+'R-sgp'!E90</f>
        <v/>
      </c>
      <c r="G113" s="348" t="str">
        <f>+'R-sgp'!F90</f>
        <v/>
      </c>
      <c r="H113" s="349" t="str">
        <f>+'R-sgp'!G90</f>
        <v/>
      </c>
      <c r="I113" s="349">
        <v>0</v>
      </c>
      <c r="J113" s="350">
        <f t="shared" si="9"/>
        <v>0</v>
      </c>
      <c r="K113" s="351">
        <v>0</v>
      </c>
      <c r="L113" s="350" t="str">
        <f t="shared" si="10"/>
        <v/>
      </c>
      <c r="M113" s="352" t="str">
        <f t="shared" si="11"/>
        <v/>
      </c>
      <c r="N113" s="348">
        <v>0</v>
      </c>
      <c r="O113" s="350" t="str">
        <f t="shared" si="12"/>
        <v/>
      </c>
      <c r="P113" s="353">
        <v>0</v>
      </c>
      <c r="Q113" s="349" t="str">
        <f t="shared" si="13"/>
        <v/>
      </c>
      <c r="R113" s="354" t="str">
        <f t="shared" si="14"/>
        <v/>
      </c>
      <c r="S113" s="348">
        <v>0</v>
      </c>
      <c r="T113" s="355" t="str">
        <f t="shared" si="15"/>
        <v/>
      </c>
      <c r="U113" s="350" t="str">
        <f t="shared" si="16"/>
        <v/>
      </c>
      <c r="V113" s="636"/>
      <c r="W113" s="638"/>
    </row>
    <row r="114" spans="1:23" ht="17.100000000000001" customHeight="1">
      <c r="A114" s="629" t="s">
        <v>541</v>
      </c>
      <c r="B114" s="513" t="str">
        <f t="shared" si="17"/>
        <v/>
      </c>
      <c r="C114" s="511" t="str">
        <f>+'R-sgp'!D91</f>
        <v/>
      </c>
      <c r="D114" s="512" t="str">
        <f>+'R-sgp'!A91</f>
        <v/>
      </c>
      <c r="E114" s="346" t="str">
        <f>+'R-sgp'!C91</f>
        <v/>
      </c>
      <c r="F114" s="347" t="str">
        <f>+'R-sgp'!E91</f>
        <v/>
      </c>
      <c r="G114" s="348" t="str">
        <f>+'R-sgp'!F91</f>
        <v/>
      </c>
      <c r="H114" s="349" t="str">
        <f>+'R-sgp'!G91</f>
        <v/>
      </c>
      <c r="I114" s="349">
        <v>0</v>
      </c>
      <c r="J114" s="350">
        <f t="shared" si="9"/>
        <v>0</v>
      </c>
      <c r="K114" s="351">
        <v>0</v>
      </c>
      <c r="L114" s="350" t="str">
        <f t="shared" si="10"/>
        <v/>
      </c>
      <c r="M114" s="352" t="str">
        <f t="shared" si="11"/>
        <v/>
      </c>
      <c r="N114" s="348">
        <v>0</v>
      </c>
      <c r="O114" s="350" t="str">
        <f t="shared" si="12"/>
        <v/>
      </c>
      <c r="P114" s="353">
        <v>0</v>
      </c>
      <c r="Q114" s="349" t="str">
        <f t="shared" si="13"/>
        <v/>
      </c>
      <c r="R114" s="354" t="str">
        <f t="shared" si="14"/>
        <v/>
      </c>
      <c r="S114" s="348">
        <v>0</v>
      </c>
      <c r="T114" s="355" t="str">
        <f t="shared" si="15"/>
        <v/>
      </c>
      <c r="U114" s="350" t="str">
        <f t="shared" si="16"/>
        <v/>
      </c>
      <c r="V114" s="636"/>
      <c r="W114" s="638"/>
    </row>
    <row r="115" spans="1:23" ht="17.100000000000001" customHeight="1">
      <c r="A115" s="629" t="s">
        <v>541</v>
      </c>
      <c r="B115" s="513" t="str">
        <f t="shared" si="17"/>
        <v/>
      </c>
      <c r="C115" s="511" t="str">
        <f>+'R-sgp'!D92</f>
        <v/>
      </c>
      <c r="D115" s="512" t="str">
        <f>+'R-sgp'!A92</f>
        <v/>
      </c>
      <c r="E115" s="346" t="str">
        <f>+'R-sgp'!C92</f>
        <v/>
      </c>
      <c r="F115" s="347" t="str">
        <f>+'R-sgp'!E92</f>
        <v/>
      </c>
      <c r="G115" s="348" t="str">
        <f>+'R-sgp'!F92</f>
        <v/>
      </c>
      <c r="H115" s="349" t="str">
        <f>+'R-sgp'!G92</f>
        <v/>
      </c>
      <c r="I115" s="349">
        <v>0</v>
      </c>
      <c r="J115" s="350">
        <f t="shared" si="9"/>
        <v>0</v>
      </c>
      <c r="K115" s="351">
        <v>0</v>
      </c>
      <c r="L115" s="350" t="str">
        <f t="shared" si="10"/>
        <v/>
      </c>
      <c r="M115" s="352" t="str">
        <f t="shared" si="11"/>
        <v/>
      </c>
      <c r="N115" s="348">
        <v>0</v>
      </c>
      <c r="O115" s="350" t="str">
        <f t="shared" si="12"/>
        <v/>
      </c>
      <c r="P115" s="353">
        <v>0</v>
      </c>
      <c r="Q115" s="349" t="str">
        <f t="shared" si="13"/>
        <v/>
      </c>
      <c r="R115" s="354" t="str">
        <f t="shared" si="14"/>
        <v/>
      </c>
      <c r="S115" s="348">
        <v>0</v>
      </c>
      <c r="T115" s="355" t="str">
        <f t="shared" si="15"/>
        <v/>
      </c>
      <c r="U115" s="350" t="str">
        <f t="shared" si="16"/>
        <v/>
      </c>
      <c r="V115" s="636"/>
      <c r="W115" s="638"/>
    </row>
    <row r="116" spans="1:23" ht="17.100000000000001" customHeight="1">
      <c r="A116" s="629" t="s">
        <v>541</v>
      </c>
      <c r="B116" s="513" t="str">
        <f t="shared" si="17"/>
        <v/>
      </c>
      <c r="C116" s="511" t="str">
        <f>+'R-sgp'!D93</f>
        <v/>
      </c>
      <c r="D116" s="512" t="str">
        <f>+'R-sgp'!A93</f>
        <v/>
      </c>
      <c r="E116" s="346" t="str">
        <f>+'R-sgp'!C93</f>
        <v/>
      </c>
      <c r="F116" s="347" t="str">
        <f>+'R-sgp'!E93</f>
        <v/>
      </c>
      <c r="G116" s="348" t="str">
        <f>+'R-sgp'!F93</f>
        <v/>
      </c>
      <c r="H116" s="349" t="str">
        <f>+'R-sgp'!G93</f>
        <v/>
      </c>
      <c r="I116" s="349">
        <v>0</v>
      </c>
      <c r="J116" s="350">
        <f t="shared" si="9"/>
        <v>0</v>
      </c>
      <c r="K116" s="351">
        <v>0</v>
      </c>
      <c r="L116" s="350" t="str">
        <f t="shared" si="10"/>
        <v/>
      </c>
      <c r="M116" s="352" t="str">
        <f t="shared" si="11"/>
        <v/>
      </c>
      <c r="N116" s="348">
        <v>0</v>
      </c>
      <c r="O116" s="350" t="str">
        <f t="shared" si="12"/>
        <v/>
      </c>
      <c r="P116" s="353">
        <v>0</v>
      </c>
      <c r="Q116" s="349" t="str">
        <f t="shared" si="13"/>
        <v/>
      </c>
      <c r="R116" s="354" t="str">
        <f t="shared" si="14"/>
        <v/>
      </c>
      <c r="S116" s="348">
        <v>0</v>
      </c>
      <c r="T116" s="355" t="str">
        <f t="shared" si="15"/>
        <v/>
      </c>
      <c r="U116" s="350" t="str">
        <f t="shared" si="16"/>
        <v/>
      </c>
      <c r="V116" s="636"/>
      <c r="W116" s="638"/>
    </row>
    <row r="117" spans="1:23" ht="17.100000000000001" customHeight="1">
      <c r="A117" s="629" t="s">
        <v>541</v>
      </c>
      <c r="B117" s="513" t="str">
        <f t="shared" si="17"/>
        <v/>
      </c>
      <c r="C117" s="511" t="str">
        <f>+'R-sgp'!D94</f>
        <v/>
      </c>
      <c r="D117" s="512" t="str">
        <f>+'R-sgp'!A94</f>
        <v/>
      </c>
      <c r="E117" s="346" t="str">
        <f>+'R-sgp'!C94</f>
        <v/>
      </c>
      <c r="F117" s="347" t="str">
        <f>+'R-sgp'!E94</f>
        <v/>
      </c>
      <c r="G117" s="348" t="str">
        <f>+'R-sgp'!F94</f>
        <v/>
      </c>
      <c r="H117" s="349" t="str">
        <f>+'R-sgp'!G94</f>
        <v/>
      </c>
      <c r="I117" s="349">
        <v>0</v>
      </c>
      <c r="J117" s="350">
        <f t="shared" si="9"/>
        <v>0</v>
      </c>
      <c r="K117" s="351">
        <v>0</v>
      </c>
      <c r="L117" s="350" t="str">
        <f t="shared" si="10"/>
        <v/>
      </c>
      <c r="M117" s="352" t="str">
        <f t="shared" si="11"/>
        <v/>
      </c>
      <c r="N117" s="348">
        <v>0</v>
      </c>
      <c r="O117" s="350" t="str">
        <f t="shared" si="12"/>
        <v/>
      </c>
      <c r="P117" s="353">
        <v>0</v>
      </c>
      <c r="Q117" s="349" t="str">
        <f t="shared" si="13"/>
        <v/>
      </c>
      <c r="R117" s="354" t="str">
        <f t="shared" si="14"/>
        <v/>
      </c>
      <c r="S117" s="348">
        <v>0</v>
      </c>
      <c r="T117" s="355" t="str">
        <f t="shared" si="15"/>
        <v/>
      </c>
      <c r="U117" s="350" t="str">
        <f t="shared" si="16"/>
        <v/>
      </c>
      <c r="V117" s="636"/>
      <c r="W117" s="638"/>
    </row>
    <row r="118" spans="1:23" ht="17.100000000000001" customHeight="1">
      <c r="A118" s="629" t="s">
        <v>541</v>
      </c>
      <c r="B118" s="513" t="str">
        <f t="shared" si="17"/>
        <v/>
      </c>
      <c r="C118" s="511" t="str">
        <f>+'R-sgp'!D95</f>
        <v/>
      </c>
      <c r="D118" s="512" t="str">
        <f>+'R-sgp'!A95</f>
        <v/>
      </c>
      <c r="E118" s="346" t="str">
        <f>+'R-sgp'!C95</f>
        <v/>
      </c>
      <c r="F118" s="347" t="str">
        <f>+'R-sgp'!E95</f>
        <v/>
      </c>
      <c r="G118" s="348" t="str">
        <f>+'R-sgp'!F95</f>
        <v/>
      </c>
      <c r="H118" s="349" t="str">
        <f>+'R-sgp'!G95</f>
        <v/>
      </c>
      <c r="I118" s="349">
        <v>0</v>
      </c>
      <c r="J118" s="350">
        <f t="shared" si="9"/>
        <v>0</v>
      </c>
      <c r="K118" s="351">
        <v>0</v>
      </c>
      <c r="L118" s="350" t="str">
        <f t="shared" si="10"/>
        <v/>
      </c>
      <c r="M118" s="352" t="str">
        <f t="shared" si="11"/>
        <v/>
      </c>
      <c r="N118" s="348">
        <v>0</v>
      </c>
      <c r="O118" s="350" t="str">
        <f t="shared" si="12"/>
        <v/>
      </c>
      <c r="P118" s="353">
        <v>0</v>
      </c>
      <c r="Q118" s="349" t="str">
        <f t="shared" si="13"/>
        <v/>
      </c>
      <c r="R118" s="354" t="str">
        <f t="shared" si="14"/>
        <v/>
      </c>
      <c r="S118" s="348">
        <v>0</v>
      </c>
      <c r="T118" s="355" t="str">
        <f t="shared" si="15"/>
        <v/>
      </c>
      <c r="U118" s="350" t="str">
        <f t="shared" si="16"/>
        <v/>
      </c>
      <c r="V118" s="636"/>
      <c r="W118" s="638"/>
    </row>
    <row r="119" spans="1:23" ht="17.100000000000001" customHeight="1">
      <c r="A119" s="629" t="s">
        <v>541</v>
      </c>
      <c r="B119" s="513" t="str">
        <f t="shared" si="17"/>
        <v/>
      </c>
      <c r="C119" s="511" t="str">
        <f>+'R-sgp'!D96</f>
        <v/>
      </c>
      <c r="D119" s="512" t="str">
        <f>+'R-sgp'!A96</f>
        <v/>
      </c>
      <c r="E119" s="346" t="str">
        <f>+'R-sgp'!C96</f>
        <v/>
      </c>
      <c r="F119" s="347" t="str">
        <f>+'R-sgp'!E96</f>
        <v/>
      </c>
      <c r="G119" s="348" t="str">
        <f>+'R-sgp'!F96</f>
        <v/>
      </c>
      <c r="H119" s="349" t="str">
        <f>+'R-sgp'!G96</f>
        <v/>
      </c>
      <c r="I119" s="349">
        <v>0</v>
      </c>
      <c r="J119" s="350">
        <f t="shared" si="9"/>
        <v>0</v>
      </c>
      <c r="K119" s="351">
        <v>0</v>
      </c>
      <c r="L119" s="350" t="str">
        <f t="shared" si="10"/>
        <v/>
      </c>
      <c r="M119" s="352" t="str">
        <f t="shared" si="11"/>
        <v/>
      </c>
      <c r="N119" s="348">
        <v>0</v>
      </c>
      <c r="O119" s="350" t="str">
        <f t="shared" si="12"/>
        <v/>
      </c>
      <c r="P119" s="353">
        <v>0</v>
      </c>
      <c r="Q119" s="349" t="str">
        <f t="shared" si="13"/>
        <v/>
      </c>
      <c r="R119" s="354" t="str">
        <f t="shared" si="14"/>
        <v/>
      </c>
      <c r="S119" s="348">
        <v>0</v>
      </c>
      <c r="T119" s="355" t="str">
        <f t="shared" si="15"/>
        <v/>
      </c>
      <c r="U119" s="350" t="str">
        <f t="shared" si="16"/>
        <v/>
      </c>
      <c r="V119" s="636"/>
      <c r="W119" s="638"/>
    </row>
    <row r="120" spans="1:23" ht="17.100000000000001" customHeight="1">
      <c r="A120" s="629" t="s">
        <v>541</v>
      </c>
      <c r="B120" s="513" t="str">
        <f t="shared" si="17"/>
        <v/>
      </c>
      <c r="C120" s="511" t="str">
        <f>+'R-sgp'!D97</f>
        <v/>
      </c>
      <c r="D120" s="512" t="str">
        <f>+'R-sgp'!A97</f>
        <v/>
      </c>
      <c r="E120" s="346" t="str">
        <f>+'R-sgp'!C97</f>
        <v/>
      </c>
      <c r="F120" s="347" t="str">
        <f>+'R-sgp'!E97</f>
        <v/>
      </c>
      <c r="G120" s="348" t="str">
        <f>+'R-sgp'!F97</f>
        <v/>
      </c>
      <c r="H120" s="349" t="str">
        <f>+'R-sgp'!G97</f>
        <v/>
      </c>
      <c r="I120" s="349">
        <v>0</v>
      </c>
      <c r="J120" s="350">
        <f t="shared" si="9"/>
        <v>0</v>
      </c>
      <c r="K120" s="351">
        <v>0</v>
      </c>
      <c r="L120" s="350" t="str">
        <f t="shared" si="10"/>
        <v/>
      </c>
      <c r="M120" s="352" t="str">
        <f t="shared" si="11"/>
        <v/>
      </c>
      <c r="N120" s="348">
        <v>0</v>
      </c>
      <c r="O120" s="350" t="str">
        <f t="shared" si="12"/>
        <v/>
      </c>
      <c r="P120" s="353">
        <v>0</v>
      </c>
      <c r="Q120" s="349" t="str">
        <f t="shared" si="13"/>
        <v/>
      </c>
      <c r="R120" s="354" t="str">
        <f t="shared" si="14"/>
        <v/>
      </c>
      <c r="S120" s="348">
        <v>0</v>
      </c>
      <c r="T120" s="355" t="str">
        <f t="shared" si="15"/>
        <v/>
      </c>
      <c r="U120" s="350" t="str">
        <f t="shared" si="16"/>
        <v/>
      </c>
      <c r="V120" s="636"/>
      <c r="W120" s="638"/>
    </row>
    <row r="121" spans="1:23" ht="17.100000000000001" customHeight="1">
      <c r="A121" s="629" t="s">
        <v>541</v>
      </c>
      <c r="B121" s="513" t="str">
        <f t="shared" si="17"/>
        <v/>
      </c>
      <c r="C121" s="511" t="str">
        <f>+'R-sgp'!D98</f>
        <v/>
      </c>
      <c r="D121" s="512" t="str">
        <f>+'R-sgp'!A98</f>
        <v/>
      </c>
      <c r="E121" s="346" t="str">
        <f>+'R-sgp'!C98</f>
        <v/>
      </c>
      <c r="F121" s="347" t="str">
        <f>+'R-sgp'!E98</f>
        <v/>
      </c>
      <c r="G121" s="348" t="str">
        <f>+'R-sgp'!F98</f>
        <v/>
      </c>
      <c r="H121" s="349" t="str">
        <f>+'R-sgp'!G98</f>
        <v/>
      </c>
      <c r="I121" s="349">
        <v>0</v>
      </c>
      <c r="J121" s="350">
        <f t="shared" si="9"/>
        <v>0</v>
      </c>
      <c r="K121" s="351">
        <v>0</v>
      </c>
      <c r="L121" s="350" t="str">
        <f t="shared" si="10"/>
        <v/>
      </c>
      <c r="M121" s="352" t="str">
        <f t="shared" si="11"/>
        <v/>
      </c>
      <c r="N121" s="348">
        <v>0</v>
      </c>
      <c r="O121" s="350" t="str">
        <f t="shared" si="12"/>
        <v/>
      </c>
      <c r="P121" s="353">
        <v>0</v>
      </c>
      <c r="Q121" s="349" t="str">
        <f t="shared" si="13"/>
        <v/>
      </c>
      <c r="R121" s="354" t="str">
        <f t="shared" si="14"/>
        <v/>
      </c>
      <c r="S121" s="348">
        <v>0</v>
      </c>
      <c r="T121" s="355" t="str">
        <f t="shared" si="15"/>
        <v/>
      </c>
      <c r="U121" s="350" t="str">
        <f t="shared" si="16"/>
        <v/>
      </c>
      <c r="V121" s="636"/>
      <c r="W121" s="638"/>
    </row>
    <row r="122" spans="1:23" ht="17.100000000000001" customHeight="1">
      <c r="A122" s="629" t="s">
        <v>541</v>
      </c>
      <c r="B122" s="513" t="str">
        <f t="shared" si="17"/>
        <v/>
      </c>
      <c r="C122" s="511" t="str">
        <f>+'R-sgp'!D99</f>
        <v/>
      </c>
      <c r="D122" s="512" t="str">
        <f>+'R-sgp'!A99</f>
        <v/>
      </c>
      <c r="E122" s="346" t="str">
        <f>+'R-sgp'!C99</f>
        <v/>
      </c>
      <c r="F122" s="347" t="str">
        <f>+'R-sgp'!E99</f>
        <v/>
      </c>
      <c r="G122" s="348" t="str">
        <f>+'R-sgp'!F99</f>
        <v/>
      </c>
      <c r="H122" s="349" t="str">
        <f>+'R-sgp'!G99</f>
        <v/>
      </c>
      <c r="I122" s="349">
        <v>0</v>
      </c>
      <c r="J122" s="350">
        <f t="shared" si="9"/>
        <v>0</v>
      </c>
      <c r="K122" s="351">
        <v>0</v>
      </c>
      <c r="L122" s="350" t="str">
        <f t="shared" si="10"/>
        <v/>
      </c>
      <c r="M122" s="352" t="str">
        <f t="shared" si="11"/>
        <v/>
      </c>
      <c r="N122" s="348">
        <v>0</v>
      </c>
      <c r="O122" s="350" t="str">
        <f t="shared" si="12"/>
        <v/>
      </c>
      <c r="P122" s="353">
        <v>0</v>
      </c>
      <c r="Q122" s="349" t="str">
        <f t="shared" si="13"/>
        <v/>
      </c>
      <c r="R122" s="354" t="str">
        <f t="shared" si="14"/>
        <v/>
      </c>
      <c r="S122" s="348">
        <v>0</v>
      </c>
      <c r="T122" s="355" t="str">
        <f t="shared" si="15"/>
        <v/>
      </c>
      <c r="U122" s="350" t="str">
        <f t="shared" si="16"/>
        <v/>
      </c>
      <c r="V122" s="636"/>
      <c r="W122" s="638"/>
    </row>
    <row r="123" spans="1:23" ht="17.100000000000001" customHeight="1">
      <c r="A123" s="629" t="s">
        <v>541</v>
      </c>
      <c r="B123" s="513" t="str">
        <f t="shared" si="17"/>
        <v/>
      </c>
      <c r="C123" s="511" t="str">
        <f>+'R-sgp'!D100</f>
        <v/>
      </c>
      <c r="D123" s="512" t="str">
        <f>+'R-sgp'!A100</f>
        <v/>
      </c>
      <c r="E123" s="346" t="str">
        <f>+'R-sgp'!C100</f>
        <v/>
      </c>
      <c r="F123" s="347" t="str">
        <f>+'R-sgp'!E100</f>
        <v/>
      </c>
      <c r="G123" s="348" t="str">
        <f>+'R-sgp'!F100</f>
        <v/>
      </c>
      <c r="H123" s="349" t="str">
        <f>+'R-sgp'!G100</f>
        <v/>
      </c>
      <c r="I123" s="349">
        <v>0</v>
      </c>
      <c r="J123" s="350">
        <f t="shared" si="9"/>
        <v>0</v>
      </c>
      <c r="K123" s="351">
        <v>0</v>
      </c>
      <c r="L123" s="350" t="str">
        <f t="shared" si="10"/>
        <v/>
      </c>
      <c r="M123" s="352" t="str">
        <f t="shared" si="11"/>
        <v/>
      </c>
      <c r="N123" s="348">
        <v>0</v>
      </c>
      <c r="O123" s="350" t="str">
        <f t="shared" si="12"/>
        <v/>
      </c>
      <c r="P123" s="353">
        <v>0</v>
      </c>
      <c r="Q123" s="349" t="str">
        <f t="shared" si="13"/>
        <v/>
      </c>
      <c r="R123" s="354" t="str">
        <f t="shared" si="14"/>
        <v/>
      </c>
      <c r="S123" s="348">
        <v>0</v>
      </c>
      <c r="T123" s="355" t="str">
        <f t="shared" si="15"/>
        <v/>
      </c>
      <c r="U123" s="350" t="str">
        <f t="shared" si="16"/>
        <v/>
      </c>
      <c r="V123" s="636"/>
      <c r="W123" s="638"/>
    </row>
    <row r="124" spans="1:23" ht="17.100000000000001" customHeight="1">
      <c r="A124" s="629" t="s">
        <v>541</v>
      </c>
      <c r="B124" s="513" t="str">
        <f t="shared" si="17"/>
        <v/>
      </c>
      <c r="C124" s="511" t="str">
        <f>+'R-sgp'!D101</f>
        <v/>
      </c>
      <c r="D124" s="512" t="str">
        <f>+'R-sgp'!A101</f>
        <v/>
      </c>
      <c r="E124" s="346" t="str">
        <f>+'R-sgp'!C101</f>
        <v/>
      </c>
      <c r="F124" s="347" t="str">
        <f>+'R-sgp'!E101</f>
        <v/>
      </c>
      <c r="G124" s="348" t="str">
        <f>+'R-sgp'!F101</f>
        <v/>
      </c>
      <c r="H124" s="349" t="str">
        <f>+'R-sgp'!G101</f>
        <v/>
      </c>
      <c r="I124" s="349">
        <v>0</v>
      </c>
      <c r="J124" s="350">
        <f t="shared" si="9"/>
        <v>0</v>
      </c>
      <c r="K124" s="351">
        <v>0</v>
      </c>
      <c r="L124" s="350" t="str">
        <f t="shared" si="10"/>
        <v/>
      </c>
      <c r="M124" s="352" t="str">
        <f t="shared" si="11"/>
        <v/>
      </c>
      <c r="N124" s="348">
        <v>0</v>
      </c>
      <c r="O124" s="350" t="str">
        <f t="shared" si="12"/>
        <v/>
      </c>
      <c r="P124" s="353">
        <v>0</v>
      </c>
      <c r="Q124" s="349" t="str">
        <f t="shared" si="13"/>
        <v/>
      </c>
      <c r="R124" s="354" t="str">
        <f t="shared" si="14"/>
        <v/>
      </c>
      <c r="S124" s="348">
        <v>0</v>
      </c>
      <c r="T124" s="355" t="str">
        <f t="shared" si="15"/>
        <v/>
      </c>
      <c r="U124" s="350" t="str">
        <f t="shared" si="16"/>
        <v/>
      </c>
      <c r="V124" s="636"/>
      <c r="W124" s="638"/>
    </row>
    <row r="125" spans="1:23" ht="17.100000000000001" customHeight="1">
      <c r="A125" s="629" t="s">
        <v>541</v>
      </c>
      <c r="B125" s="513" t="str">
        <f t="shared" si="17"/>
        <v/>
      </c>
      <c r="C125" s="511" t="str">
        <f>+'R-sgp'!D102</f>
        <v/>
      </c>
      <c r="D125" s="512" t="str">
        <f>+'R-sgp'!A102</f>
        <v/>
      </c>
      <c r="E125" s="346" t="str">
        <f>+'R-sgp'!C102</f>
        <v/>
      </c>
      <c r="F125" s="347" t="str">
        <f>+'R-sgp'!E102</f>
        <v/>
      </c>
      <c r="G125" s="348" t="str">
        <f>+'R-sgp'!F102</f>
        <v/>
      </c>
      <c r="H125" s="349" t="str">
        <f>+'R-sgp'!G102</f>
        <v/>
      </c>
      <c r="I125" s="349">
        <v>0</v>
      </c>
      <c r="J125" s="350">
        <f t="shared" si="9"/>
        <v>0</v>
      </c>
      <c r="K125" s="351">
        <v>0</v>
      </c>
      <c r="L125" s="350" t="str">
        <f t="shared" si="10"/>
        <v/>
      </c>
      <c r="M125" s="352" t="str">
        <f t="shared" si="11"/>
        <v/>
      </c>
      <c r="N125" s="348">
        <v>0</v>
      </c>
      <c r="O125" s="350" t="str">
        <f t="shared" si="12"/>
        <v/>
      </c>
      <c r="P125" s="353">
        <v>0</v>
      </c>
      <c r="Q125" s="349" t="str">
        <f t="shared" si="13"/>
        <v/>
      </c>
      <c r="R125" s="354" t="str">
        <f t="shared" si="14"/>
        <v/>
      </c>
      <c r="S125" s="348">
        <v>0</v>
      </c>
      <c r="T125" s="355" t="str">
        <f t="shared" si="15"/>
        <v/>
      </c>
      <c r="U125" s="350" t="str">
        <f t="shared" si="16"/>
        <v/>
      </c>
      <c r="V125" s="636"/>
      <c r="W125" s="638"/>
    </row>
    <row r="126" spans="1:23" ht="17.100000000000001" customHeight="1">
      <c r="A126" s="629" t="s">
        <v>541</v>
      </c>
      <c r="B126" s="513" t="str">
        <f t="shared" si="17"/>
        <v/>
      </c>
      <c r="C126" s="511" t="str">
        <f>+'R-sgp'!D103</f>
        <v/>
      </c>
      <c r="D126" s="512" t="str">
        <f>+'R-sgp'!A103</f>
        <v/>
      </c>
      <c r="E126" s="346" t="str">
        <f>+'R-sgp'!C103</f>
        <v/>
      </c>
      <c r="F126" s="347" t="str">
        <f>+'R-sgp'!E103</f>
        <v/>
      </c>
      <c r="G126" s="348" t="str">
        <f>+'R-sgp'!F103</f>
        <v/>
      </c>
      <c r="H126" s="349" t="str">
        <f>+'R-sgp'!G103</f>
        <v/>
      </c>
      <c r="I126" s="349">
        <v>0</v>
      </c>
      <c r="J126" s="350">
        <f t="shared" si="9"/>
        <v>0</v>
      </c>
      <c r="K126" s="351">
        <v>0</v>
      </c>
      <c r="L126" s="350" t="str">
        <f t="shared" si="10"/>
        <v/>
      </c>
      <c r="M126" s="352" t="str">
        <f t="shared" si="11"/>
        <v/>
      </c>
      <c r="N126" s="348">
        <v>0</v>
      </c>
      <c r="O126" s="350" t="str">
        <f t="shared" si="12"/>
        <v/>
      </c>
      <c r="P126" s="353">
        <v>0</v>
      </c>
      <c r="Q126" s="349" t="str">
        <f t="shared" si="13"/>
        <v/>
      </c>
      <c r="R126" s="354" t="str">
        <f t="shared" si="14"/>
        <v/>
      </c>
      <c r="S126" s="348">
        <v>0</v>
      </c>
      <c r="T126" s="355" t="str">
        <f t="shared" si="15"/>
        <v/>
      </c>
      <c r="U126" s="350" t="str">
        <f t="shared" si="16"/>
        <v/>
      </c>
      <c r="V126" s="636"/>
      <c r="W126" s="638"/>
    </row>
    <row r="127" spans="1:23" ht="17.100000000000001" customHeight="1">
      <c r="A127" s="629" t="s">
        <v>541</v>
      </c>
      <c r="B127" s="513" t="str">
        <f t="shared" si="17"/>
        <v/>
      </c>
      <c r="C127" s="511" t="str">
        <f>+'R-sgp'!D104</f>
        <v/>
      </c>
      <c r="D127" s="512" t="str">
        <f>+'R-sgp'!A104</f>
        <v/>
      </c>
      <c r="E127" s="346" t="str">
        <f>+'R-sgp'!C104</f>
        <v/>
      </c>
      <c r="F127" s="347" t="str">
        <f>+'R-sgp'!E104</f>
        <v/>
      </c>
      <c r="G127" s="348" t="str">
        <f>+'R-sgp'!F104</f>
        <v/>
      </c>
      <c r="H127" s="349" t="str">
        <f>+'R-sgp'!G104</f>
        <v/>
      </c>
      <c r="I127" s="349">
        <v>0</v>
      </c>
      <c r="J127" s="350">
        <f t="shared" si="9"/>
        <v>0</v>
      </c>
      <c r="K127" s="351">
        <v>0</v>
      </c>
      <c r="L127" s="350" t="str">
        <f t="shared" si="10"/>
        <v/>
      </c>
      <c r="M127" s="352" t="str">
        <f t="shared" si="11"/>
        <v/>
      </c>
      <c r="N127" s="348">
        <v>0</v>
      </c>
      <c r="O127" s="350" t="str">
        <f t="shared" si="12"/>
        <v/>
      </c>
      <c r="P127" s="353">
        <v>0</v>
      </c>
      <c r="Q127" s="349" t="str">
        <f t="shared" si="13"/>
        <v/>
      </c>
      <c r="R127" s="354" t="str">
        <f t="shared" si="14"/>
        <v/>
      </c>
      <c r="S127" s="348">
        <v>0</v>
      </c>
      <c r="T127" s="355" t="str">
        <f t="shared" si="15"/>
        <v/>
      </c>
      <c r="U127" s="350" t="str">
        <f t="shared" si="16"/>
        <v/>
      </c>
      <c r="V127" s="636"/>
      <c r="W127" s="638"/>
    </row>
    <row r="128" spans="1:23" ht="17.100000000000001" customHeight="1">
      <c r="A128" s="629" t="s">
        <v>541</v>
      </c>
      <c r="B128" s="513" t="str">
        <f t="shared" si="17"/>
        <v/>
      </c>
      <c r="C128" s="511" t="str">
        <f>+'R-sgp'!D105</f>
        <v/>
      </c>
      <c r="D128" s="512" t="str">
        <f>+'R-sgp'!A105</f>
        <v/>
      </c>
      <c r="E128" s="346" t="str">
        <f>+'R-sgp'!C105</f>
        <v/>
      </c>
      <c r="F128" s="347" t="str">
        <f>+'R-sgp'!E105</f>
        <v/>
      </c>
      <c r="G128" s="348" t="str">
        <f>+'R-sgp'!F105</f>
        <v/>
      </c>
      <c r="H128" s="349" t="str">
        <f>+'R-sgp'!G105</f>
        <v/>
      </c>
      <c r="I128" s="349">
        <v>0</v>
      </c>
      <c r="J128" s="350">
        <f t="shared" si="9"/>
        <v>0</v>
      </c>
      <c r="K128" s="351">
        <v>0</v>
      </c>
      <c r="L128" s="350" t="str">
        <f t="shared" si="10"/>
        <v/>
      </c>
      <c r="M128" s="352" t="str">
        <f t="shared" si="11"/>
        <v/>
      </c>
      <c r="N128" s="348">
        <v>0</v>
      </c>
      <c r="O128" s="350" t="str">
        <f t="shared" si="12"/>
        <v/>
      </c>
      <c r="P128" s="353">
        <v>0</v>
      </c>
      <c r="Q128" s="349" t="str">
        <f t="shared" si="13"/>
        <v/>
      </c>
      <c r="R128" s="354" t="str">
        <f t="shared" si="14"/>
        <v/>
      </c>
      <c r="S128" s="348">
        <v>0</v>
      </c>
      <c r="T128" s="355" t="str">
        <f t="shared" si="15"/>
        <v/>
      </c>
      <c r="U128" s="350" t="str">
        <f t="shared" si="16"/>
        <v/>
      </c>
      <c r="V128" s="636"/>
      <c r="W128" s="638"/>
    </row>
    <row r="129" spans="1:23" ht="17.100000000000001" customHeight="1">
      <c r="A129" s="629" t="s">
        <v>541</v>
      </c>
      <c r="B129" s="513" t="str">
        <f t="shared" si="17"/>
        <v/>
      </c>
      <c r="C129" s="511" t="str">
        <f>+'R-sgp'!D106</f>
        <v/>
      </c>
      <c r="D129" s="512" t="str">
        <f>+'R-sgp'!A106</f>
        <v/>
      </c>
      <c r="E129" s="346" t="str">
        <f>+'R-sgp'!C106</f>
        <v/>
      </c>
      <c r="F129" s="347" t="str">
        <f>+'R-sgp'!E106</f>
        <v/>
      </c>
      <c r="G129" s="348" t="str">
        <f>+'R-sgp'!F106</f>
        <v/>
      </c>
      <c r="H129" s="349" t="str">
        <f>+'R-sgp'!G106</f>
        <v/>
      </c>
      <c r="I129" s="349">
        <v>0</v>
      </c>
      <c r="J129" s="350">
        <f t="shared" si="9"/>
        <v>0</v>
      </c>
      <c r="K129" s="351">
        <v>0</v>
      </c>
      <c r="L129" s="350" t="str">
        <f t="shared" si="10"/>
        <v/>
      </c>
      <c r="M129" s="352" t="str">
        <f t="shared" si="11"/>
        <v/>
      </c>
      <c r="N129" s="348">
        <v>0</v>
      </c>
      <c r="O129" s="350" t="str">
        <f t="shared" si="12"/>
        <v/>
      </c>
      <c r="P129" s="353">
        <v>0</v>
      </c>
      <c r="Q129" s="349" t="str">
        <f t="shared" si="13"/>
        <v/>
      </c>
      <c r="R129" s="354" t="str">
        <f t="shared" si="14"/>
        <v/>
      </c>
      <c r="S129" s="348">
        <v>0</v>
      </c>
      <c r="T129" s="355" t="str">
        <f t="shared" si="15"/>
        <v/>
      </c>
      <c r="U129" s="350" t="str">
        <f t="shared" si="16"/>
        <v/>
      </c>
      <c r="V129" s="636"/>
      <c r="W129" s="638"/>
    </row>
    <row r="130" spans="1:23" ht="17.100000000000001" customHeight="1">
      <c r="A130" s="629" t="s">
        <v>541</v>
      </c>
      <c r="B130" s="513" t="str">
        <f t="shared" si="17"/>
        <v/>
      </c>
      <c r="C130" s="511" t="str">
        <f>+'R-sgp'!D107</f>
        <v/>
      </c>
      <c r="D130" s="512" t="str">
        <f>+'R-sgp'!A107</f>
        <v/>
      </c>
      <c r="E130" s="346" t="str">
        <f>+'R-sgp'!C107</f>
        <v/>
      </c>
      <c r="F130" s="347" t="str">
        <f>+'R-sgp'!E107</f>
        <v/>
      </c>
      <c r="G130" s="348" t="str">
        <f>+'R-sgp'!F107</f>
        <v/>
      </c>
      <c r="H130" s="349" t="str">
        <f>+'R-sgp'!G107</f>
        <v/>
      </c>
      <c r="I130" s="349">
        <v>0</v>
      </c>
      <c r="J130" s="350">
        <f t="shared" si="9"/>
        <v>0</v>
      </c>
      <c r="K130" s="351">
        <v>0</v>
      </c>
      <c r="L130" s="350" t="str">
        <f t="shared" si="10"/>
        <v/>
      </c>
      <c r="M130" s="352" t="str">
        <f t="shared" si="11"/>
        <v/>
      </c>
      <c r="N130" s="348">
        <v>0</v>
      </c>
      <c r="O130" s="350" t="str">
        <f t="shared" si="12"/>
        <v/>
      </c>
      <c r="P130" s="353">
        <v>0</v>
      </c>
      <c r="Q130" s="349" t="str">
        <f t="shared" si="13"/>
        <v/>
      </c>
      <c r="R130" s="354" t="str">
        <f t="shared" si="14"/>
        <v/>
      </c>
      <c r="S130" s="348">
        <v>0</v>
      </c>
      <c r="T130" s="355" t="str">
        <f t="shared" si="15"/>
        <v/>
      </c>
      <c r="U130" s="350" t="str">
        <f t="shared" si="16"/>
        <v/>
      </c>
      <c r="V130" s="636"/>
      <c r="W130" s="638"/>
    </row>
    <row r="131" spans="1:23" ht="17.100000000000001" customHeight="1">
      <c r="A131" s="629" t="s">
        <v>541</v>
      </c>
      <c r="B131" s="513" t="str">
        <f t="shared" si="17"/>
        <v/>
      </c>
      <c r="C131" s="511" t="str">
        <f>+'R-sgp'!D108</f>
        <v/>
      </c>
      <c r="D131" s="512" t="str">
        <f>+'R-sgp'!A108</f>
        <v/>
      </c>
      <c r="E131" s="346" t="str">
        <f>+'R-sgp'!C108</f>
        <v/>
      </c>
      <c r="F131" s="347" t="str">
        <f>+'R-sgp'!E108</f>
        <v/>
      </c>
      <c r="G131" s="348" t="str">
        <f>+'R-sgp'!F108</f>
        <v/>
      </c>
      <c r="H131" s="349" t="str">
        <f>+'R-sgp'!G108</f>
        <v/>
      </c>
      <c r="I131" s="349">
        <v>0</v>
      </c>
      <c r="J131" s="350">
        <f t="shared" si="9"/>
        <v>0</v>
      </c>
      <c r="K131" s="351">
        <v>0</v>
      </c>
      <c r="L131" s="350" t="str">
        <f t="shared" si="10"/>
        <v/>
      </c>
      <c r="M131" s="352" t="str">
        <f t="shared" si="11"/>
        <v/>
      </c>
      <c r="N131" s="348">
        <v>0</v>
      </c>
      <c r="O131" s="350" t="str">
        <f t="shared" si="12"/>
        <v/>
      </c>
      <c r="P131" s="353">
        <v>0</v>
      </c>
      <c r="Q131" s="349" t="str">
        <f t="shared" si="13"/>
        <v/>
      </c>
      <c r="R131" s="354" t="str">
        <f t="shared" si="14"/>
        <v/>
      </c>
      <c r="S131" s="348">
        <v>0</v>
      </c>
      <c r="T131" s="355" t="str">
        <f t="shared" si="15"/>
        <v/>
      </c>
      <c r="U131" s="350" t="str">
        <f t="shared" si="16"/>
        <v/>
      </c>
      <c r="V131" s="636"/>
      <c r="W131" s="638"/>
    </row>
    <row r="132" spans="1:23" ht="17.100000000000001" customHeight="1">
      <c r="A132" s="629" t="s">
        <v>541</v>
      </c>
      <c r="B132" s="513" t="str">
        <f t="shared" si="17"/>
        <v/>
      </c>
      <c r="C132" s="511" t="str">
        <f>+'R-sgp'!D109</f>
        <v/>
      </c>
      <c r="D132" s="512" t="str">
        <f>+'R-sgp'!A109</f>
        <v/>
      </c>
      <c r="E132" s="346" t="str">
        <f>+'R-sgp'!C109</f>
        <v/>
      </c>
      <c r="F132" s="347" t="str">
        <f>+'R-sgp'!E109</f>
        <v/>
      </c>
      <c r="G132" s="348" t="str">
        <f>+'R-sgp'!F109</f>
        <v/>
      </c>
      <c r="H132" s="349" t="str">
        <f>+'R-sgp'!G109</f>
        <v/>
      </c>
      <c r="I132" s="349">
        <v>0</v>
      </c>
      <c r="J132" s="350">
        <f t="shared" si="9"/>
        <v>0</v>
      </c>
      <c r="K132" s="351">
        <v>0</v>
      </c>
      <c r="L132" s="350" t="str">
        <f t="shared" si="10"/>
        <v/>
      </c>
      <c r="M132" s="352" t="str">
        <f t="shared" si="11"/>
        <v/>
      </c>
      <c r="N132" s="348">
        <v>0</v>
      </c>
      <c r="O132" s="350" t="str">
        <f t="shared" si="12"/>
        <v/>
      </c>
      <c r="P132" s="353">
        <v>0</v>
      </c>
      <c r="Q132" s="349" t="str">
        <f t="shared" si="13"/>
        <v/>
      </c>
      <c r="R132" s="354" t="str">
        <f t="shared" si="14"/>
        <v/>
      </c>
      <c r="S132" s="348">
        <v>0</v>
      </c>
      <c r="T132" s="355" t="str">
        <f t="shared" si="15"/>
        <v/>
      </c>
      <c r="U132" s="350" t="str">
        <f t="shared" si="16"/>
        <v/>
      </c>
      <c r="V132" s="636"/>
      <c r="W132" s="638"/>
    </row>
    <row r="133" spans="1:23" ht="17.100000000000001" customHeight="1">
      <c r="A133" s="629" t="s">
        <v>541</v>
      </c>
      <c r="B133" s="513" t="str">
        <f t="shared" si="17"/>
        <v/>
      </c>
      <c r="C133" s="511" t="str">
        <f>+'R-sgp'!D110</f>
        <v/>
      </c>
      <c r="D133" s="512" t="str">
        <f>+'R-sgp'!A110</f>
        <v/>
      </c>
      <c r="E133" s="346" t="str">
        <f>+'R-sgp'!C110</f>
        <v/>
      </c>
      <c r="F133" s="347" t="str">
        <f>+'R-sgp'!E110</f>
        <v/>
      </c>
      <c r="G133" s="348" t="str">
        <f>+'R-sgp'!F110</f>
        <v/>
      </c>
      <c r="H133" s="349" t="str">
        <f>+'R-sgp'!G110</f>
        <v/>
      </c>
      <c r="I133" s="349">
        <v>0</v>
      </c>
      <c r="J133" s="350">
        <f t="shared" si="9"/>
        <v>0</v>
      </c>
      <c r="K133" s="351">
        <v>0</v>
      </c>
      <c r="L133" s="350" t="str">
        <f t="shared" si="10"/>
        <v/>
      </c>
      <c r="M133" s="352" t="str">
        <f t="shared" si="11"/>
        <v/>
      </c>
      <c r="N133" s="348">
        <v>0</v>
      </c>
      <c r="O133" s="350" t="str">
        <f t="shared" si="12"/>
        <v/>
      </c>
      <c r="P133" s="353">
        <v>0</v>
      </c>
      <c r="Q133" s="349" t="str">
        <f t="shared" si="13"/>
        <v/>
      </c>
      <c r="R133" s="354" t="str">
        <f t="shared" si="14"/>
        <v/>
      </c>
      <c r="S133" s="348">
        <v>0</v>
      </c>
      <c r="T133" s="355" t="str">
        <f t="shared" si="15"/>
        <v/>
      </c>
      <c r="U133" s="350" t="str">
        <f t="shared" si="16"/>
        <v/>
      </c>
      <c r="V133" s="636"/>
      <c r="W133" s="638"/>
    </row>
    <row r="134" spans="1:23" ht="17.100000000000001" customHeight="1">
      <c r="A134" s="629" t="s">
        <v>541</v>
      </c>
      <c r="B134" s="513" t="str">
        <f t="shared" si="17"/>
        <v/>
      </c>
      <c r="C134" s="511" t="str">
        <f>+'R-sgp'!D111</f>
        <v/>
      </c>
      <c r="D134" s="512" t="str">
        <f>+'R-sgp'!A111</f>
        <v/>
      </c>
      <c r="E134" s="346" t="str">
        <f>+'R-sgp'!C111</f>
        <v/>
      </c>
      <c r="F134" s="347" t="str">
        <f>+'R-sgp'!E111</f>
        <v/>
      </c>
      <c r="G134" s="348" t="str">
        <f>+'R-sgp'!F111</f>
        <v/>
      </c>
      <c r="H134" s="349" t="str">
        <f>+'R-sgp'!G111</f>
        <v/>
      </c>
      <c r="I134" s="349">
        <v>0</v>
      </c>
      <c r="J134" s="350">
        <f t="shared" si="9"/>
        <v>0</v>
      </c>
      <c r="K134" s="351">
        <v>0</v>
      </c>
      <c r="L134" s="350" t="str">
        <f t="shared" si="10"/>
        <v/>
      </c>
      <c r="M134" s="352" t="str">
        <f t="shared" si="11"/>
        <v/>
      </c>
      <c r="N134" s="348">
        <v>0</v>
      </c>
      <c r="O134" s="350" t="str">
        <f t="shared" si="12"/>
        <v/>
      </c>
      <c r="P134" s="353">
        <v>0</v>
      </c>
      <c r="Q134" s="349" t="str">
        <f t="shared" si="13"/>
        <v/>
      </c>
      <c r="R134" s="354" t="str">
        <f t="shared" si="14"/>
        <v/>
      </c>
      <c r="S134" s="348">
        <v>0</v>
      </c>
      <c r="T134" s="355" t="str">
        <f t="shared" si="15"/>
        <v/>
      </c>
      <c r="U134" s="350" t="str">
        <f t="shared" si="16"/>
        <v/>
      </c>
      <c r="V134" s="636"/>
      <c r="W134" s="638"/>
    </row>
    <row r="135" spans="1:23" ht="16.5" customHeight="1">
      <c r="A135" s="629" t="s">
        <v>541</v>
      </c>
      <c r="B135" s="513" t="str">
        <f t="shared" si="17"/>
        <v/>
      </c>
      <c r="C135" s="511" t="str">
        <f>+'R-sgp'!D112</f>
        <v/>
      </c>
      <c r="D135" s="512" t="str">
        <f>+'R-sgp'!A112</f>
        <v/>
      </c>
      <c r="E135" s="346" t="str">
        <f>+'R-sgp'!C112</f>
        <v/>
      </c>
      <c r="F135" s="347" t="str">
        <f>+'R-sgp'!E112</f>
        <v/>
      </c>
      <c r="G135" s="348" t="str">
        <f>+'R-sgp'!F112</f>
        <v/>
      </c>
      <c r="H135" s="349" t="str">
        <f>+'R-sgp'!G112</f>
        <v/>
      </c>
      <c r="I135" s="349">
        <v>0</v>
      </c>
      <c r="J135" s="350">
        <f t="shared" si="9"/>
        <v>0</v>
      </c>
      <c r="K135" s="351">
        <v>0</v>
      </c>
      <c r="L135" s="350" t="str">
        <f t="shared" si="10"/>
        <v/>
      </c>
      <c r="M135" s="352" t="str">
        <f t="shared" si="11"/>
        <v/>
      </c>
      <c r="N135" s="348">
        <v>0</v>
      </c>
      <c r="O135" s="350" t="str">
        <f t="shared" si="12"/>
        <v/>
      </c>
      <c r="P135" s="353">
        <v>0</v>
      </c>
      <c r="Q135" s="349" t="str">
        <f t="shared" si="13"/>
        <v/>
      </c>
      <c r="R135" s="354" t="str">
        <f t="shared" si="14"/>
        <v/>
      </c>
      <c r="S135" s="348">
        <v>0</v>
      </c>
      <c r="T135" s="355" t="str">
        <f t="shared" si="15"/>
        <v/>
      </c>
      <c r="U135" s="350" t="str">
        <f t="shared" si="16"/>
        <v/>
      </c>
      <c r="V135" s="636"/>
      <c r="W135" s="638"/>
    </row>
    <row r="136" spans="1:23" ht="17.100000000000001" customHeight="1">
      <c r="A136" s="629" t="s">
        <v>541</v>
      </c>
      <c r="B136" s="513" t="str">
        <f t="shared" si="17"/>
        <v/>
      </c>
      <c r="C136" s="511" t="str">
        <f>+'R-sgp'!D113</f>
        <v/>
      </c>
      <c r="D136" s="512" t="str">
        <f>+'R-sgp'!A113</f>
        <v/>
      </c>
      <c r="E136" s="346" t="str">
        <f>+'R-sgp'!C113</f>
        <v/>
      </c>
      <c r="F136" s="347" t="str">
        <f>+'R-sgp'!E113</f>
        <v/>
      </c>
      <c r="G136" s="348" t="str">
        <f>+'R-sgp'!F113</f>
        <v/>
      </c>
      <c r="H136" s="349" t="str">
        <f>+'R-sgp'!G113</f>
        <v/>
      </c>
      <c r="I136" s="349">
        <v>0</v>
      </c>
      <c r="J136" s="350">
        <f t="shared" si="9"/>
        <v>0</v>
      </c>
      <c r="K136" s="351">
        <v>0</v>
      </c>
      <c r="L136" s="350" t="str">
        <f t="shared" si="10"/>
        <v/>
      </c>
      <c r="M136" s="352" t="str">
        <f t="shared" si="11"/>
        <v/>
      </c>
      <c r="N136" s="348">
        <v>0</v>
      </c>
      <c r="O136" s="350" t="str">
        <f t="shared" si="12"/>
        <v/>
      </c>
      <c r="P136" s="353">
        <v>0</v>
      </c>
      <c r="Q136" s="349" t="str">
        <f t="shared" si="13"/>
        <v/>
      </c>
      <c r="R136" s="354" t="str">
        <f t="shared" si="14"/>
        <v/>
      </c>
      <c r="S136" s="348">
        <v>0</v>
      </c>
      <c r="T136" s="355" t="str">
        <f t="shared" si="15"/>
        <v/>
      </c>
      <c r="U136" s="350" t="str">
        <f t="shared" si="16"/>
        <v/>
      </c>
    </row>
    <row r="137" spans="1:23" ht="17.100000000000001" customHeight="1">
      <c r="A137" s="629" t="s">
        <v>541</v>
      </c>
      <c r="B137" s="513" t="str">
        <f t="shared" si="17"/>
        <v/>
      </c>
      <c r="C137" s="511" t="str">
        <f>+'R-sgp'!D114</f>
        <v/>
      </c>
      <c r="D137" s="512" t="str">
        <f>+'R-sgp'!A114</f>
        <v/>
      </c>
      <c r="E137" s="346" t="str">
        <f>+'R-sgp'!C114</f>
        <v/>
      </c>
      <c r="F137" s="347" t="str">
        <f>+'R-sgp'!E114</f>
        <v/>
      </c>
      <c r="G137" s="348" t="str">
        <f>+'R-sgp'!F114</f>
        <v/>
      </c>
      <c r="H137" s="349" t="str">
        <f>+'R-sgp'!G114</f>
        <v/>
      </c>
      <c r="I137" s="349">
        <v>0</v>
      </c>
      <c r="J137" s="350">
        <f t="shared" si="9"/>
        <v>0</v>
      </c>
      <c r="K137" s="351">
        <v>0</v>
      </c>
      <c r="L137" s="350" t="str">
        <f t="shared" si="10"/>
        <v/>
      </c>
      <c r="M137" s="352" t="str">
        <f t="shared" si="11"/>
        <v/>
      </c>
      <c r="N137" s="348">
        <v>0</v>
      </c>
      <c r="O137" s="350" t="str">
        <f t="shared" si="12"/>
        <v/>
      </c>
      <c r="P137" s="353">
        <v>0</v>
      </c>
      <c r="Q137" s="349" t="str">
        <f t="shared" si="13"/>
        <v/>
      </c>
      <c r="R137" s="354" t="str">
        <f t="shared" si="14"/>
        <v/>
      </c>
      <c r="S137" s="348">
        <v>0</v>
      </c>
      <c r="T137" s="355" t="str">
        <f t="shared" si="15"/>
        <v/>
      </c>
      <c r="U137" s="350" t="str">
        <f t="shared" si="16"/>
        <v/>
      </c>
    </row>
    <row r="138" spans="1:23" ht="17.100000000000001" customHeight="1">
      <c r="A138" s="629" t="s">
        <v>541</v>
      </c>
      <c r="B138" s="513" t="str">
        <f t="shared" si="17"/>
        <v/>
      </c>
      <c r="C138" s="511" t="str">
        <f>+'R-sgp'!D115</f>
        <v/>
      </c>
      <c r="D138" s="512" t="str">
        <f>+'R-sgp'!A115</f>
        <v/>
      </c>
      <c r="E138" s="346" t="str">
        <f>+'R-sgp'!C115</f>
        <v/>
      </c>
      <c r="F138" s="347" t="str">
        <f>+'R-sgp'!E115</f>
        <v/>
      </c>
      <c r="G138" s="348" t="str">
        <f>+'R-sgp'!F115</f>
        <v/>
      </c>
      <c r="H138" s="349" t="str">
        <f>+'R-sgp'!G115</f>
        <v/>
      </c>
      <c r="I138" s="349">
        <v>0</v>
      </c>
      <c r="J138" s="350">
        <f t="shared" si="9"/>
        <v>0</v>
      </c>
      <c r="K138" s="351">
        <v>0</v>
      </c>
      <c r="L138" s="350" t="str">
        <f t="shared" si="10"/>
        <v/>
      </c>
      <c r="M138" s="352" t="str">
        <f t="shared" si="11"/>
        <v/>
      </c>
      <c r="N138" s="348">
        <v>0</v>
      </c>
      <c r="O138" s="350" t="str">
        <f t="shared" si="12"/>
        <v/>
      </c>
      <c r="P138" s="353">
        <v>0</v>
      </c>
      <c r="Q138" s="349" t="str">
        <f t="shared" si="13"/>
        <v/>
      </c>
      <c r="R138" s="354" t="str">
        <f t="shared" si="14"/>
        <v/>
      </c>
      <c r="S138" s="348">
        <v>0</v>
      </c>
      <c r="T138" s="355" t="str">
        <f t="shared" si="15"/>
        <v/>
      </c>
      <c r="U138" s="350" t="str">
        <f t="shared" si="16"/>
        <v/>
      </c>
    </row>
    <row r="139" spans="1:23" ht="17.100000000000001" customHeight="1">
      <c r="A139" s="629" t="s">
        <v>541</v>
      </c>
      <c r="B139" s="513" t="str">
        <f t="shared" si="17"/>
        <v/>
      </c>
      <c r="C139" s="511" t="str">
        <f>+'R-sgp'!D116</f>
        <v/>
      </c>
      <c r="D139" s="512" t="str">
        <f>+'R-sgp'!A116</f>
        <v/>
      </c>
      <c r="E139" s="346" t="str">
        <f>+'R-sgp'!C116</f>
        <v/>
      </c>
      <c r="F139" s="347" t="str">
        <f>+'R-sgp'!E116</f>
        <v/>
      </c>
      <c r="G139" s="348" t="str">
        <f>+'R-sgp'!F116</f>
        <v/>
      </c>
      <c r="H139" s="349" t="str">
        <f>+'R-sgp'!G116</f>
        <v/>
      </c>
      <c r="I139" s="349">
        <v>0</v>
      </c>
      <c r="J139" s="350">
        <f t="shared" si="9"/>
        <v>0</v>
      </c>
      <c r="K139" s="351">
        <v>0</v>
      </c>
      <c r="L139" s="350" t="str">
        <f t="shared" si="10"/>
        <v/>
      </c>
      <c r="M139" s="352" t="str">
        <f t="shared" si="11"/>
        <v/>
      </c>
      <c r="N139" s="348">
        <v>0</v>
      </c>
      <c r="O139" s="350" t="str">
        <f t="shared" si="12"/>
        <v/>
      </c>
      <c r="P139" s="353">
        <v>0</v>
      </c>
      <c r="Q139" s="349" t="str">
        <f t="shared" si="13"/>
        <v/>
      </c>
      <c r="R139" s="354" t="str">
        <f t="shared" si="14"/>
        <v/>
      </c>
      <c r="S139" s="348">
        <v>0</v>
      </c>
      <c r="T139" s="355" t="str">
        <f t="shared" si="15"/>
        <v/>
      </c>
      <c r="U139" s="350" t="str">
        <f t="shared" si="16"/>
        <v/>
      </c>
    </row>
    <row r="140" spans="1:23" ht="17.100000000000001" customHeight="1">
      <c r="A140" s="629" t="s">
        <v>541</v>
      </c>
      <c r="B140" s="513" t="str">
        <f t="shared" si="17"/>
        <v/>
      </c>
      <c r="C140" s="511" t="str">
        <f>+'R-sgp'!D117</f>
        <v/>
      </c>
      <c r="D140" s="512" t="str">
        <f>+'R-sgp'!A117</f>
        <v/>
      </c>
      <c r="E140" s="346" t="str">
        <f>+'R-sgp'!C117</f>
        <v/>
      </c>
      <c r="F140" s="347" t="str">
        <f>+'R-sgp'!E117</f>
        <v/>
      </c>
      <c r="G140" s="348" t="str">
        <f>+'R-sgp'!F117</f>
        <v/>
      </c>
      <c r="H140" s="349" t="str">
        <f>+'R-sgp'!G117</f>
        <v/>
      </c>
      <c r="I140" s="349">
        <v>0</v>
      </c>
      <c r="J140" s="350">
        <f t="shared" si="9"/>
        <v>0</v>
      </c>
      <c r="K140" s="351">
        <v>0</v>
      </c>
      <c r="L140" s="350" t="str">
        <f t="shared" si="10"/>
        <v/>
      </c>
      <c r="M140" s="352" t="str">
        <f t="shared" si="11"/>
        <v/>
      </c>
      <c r="N140" s="348">
        <v>0</v>
      </c>
      <c r="O140" s="350" t="str">
        <f t="shared" si="12"/>
        <v/>
      </c>
      <c r="P140" s="353">
        <v>0</v>
      </c>
      <c r="Q140" s="349" t="str">
        <f t="shared" si="13"/>
        <v/>
      </c>
      <c r="R140" s="354" t="str">
        <f t="shared" si="14"/>
        <v/>
      </c>
      <c r="S140" s="348">
        <v>0</v>
      </c>
      <c r="T140" s="355" t="str">
        <f t="shared" si="15"/>
        <v/>
      </c>
      <c r="U140" s="350" t="str">
        <f t="shared" si="16"/>
        <v/>
      </c>
    </row>
    <row r="141" spans="1:23" ht="17.100000000000001" customHeight="1">
      <c r="A141" s="629" t="s">
        <v>541</v>
      </c>
      <c r="B141" s="513" t="str">
        <f t="shared" si="17"/>
        <v/>
      </c>
      <c r="C141" s="511" t="str">
        <f>+'R-sgp'!D118</f>
        <v/>
      </c>
      <c r="D141" s="512" t="str">
        <f>+'R-sgp'!A118</f>
        <v/>
      </c>
      <c r="E141" s="346" t="str">
        <f>+'R-sgp'!C118</f>
        <v/>
      </c>
      <c r="F141" s="347" t="str">
        <f>+'R-sgp'!E118</f>
        <v/>
      </c>
      <c r="G141" s="348" t="str">
        <f>+'R-sgp'!F118</f>
        <v/>
      </c>
      <c r="H141" s="349" t="str">
        <f>+'R-sgp'!G118</f>
        <v/>
      </c>
      <c r="I141" s="349">
        <v>0</v>
      </c>
      <c r="J141" s="350">
        <f t="shared" si="9"/>
        <v>0</v>
      </c>
      <c r="K141" s="351">
        <v>0</v>
      </c>
      <c r="L141" s="350" t="str">
        <f t="shared" si="10"/>
        <v/>
      </c>
      <c r="M141" s="352" t="str">
        <f t="shared" si="11"/>
        <v/>
      </c>
      <c r="N141" s="348">
        <v>0</v>
      </c>
      <c r="O141" s="350" t="str">
        <f t="shared" si="12"/>
        <v/>
      </c>
      <c r="P141" s="353">
        <v>0</v>
      </c>
      <c r="Q141" s="349" t="str">
        <f t="shared" si="13"/>
        <v/>
      </c>
      <c r="R141" s="354" t="str">
        <f t="shared" si="14"/>
        <v/>
      </c>
      <c r="S141" s="348">
        <v>0</v>
      </c>
      <c r="T141" s="355" t="str">
        <f t="shared" si="15"/>
        <v/>
      </c>
      <c r="U141" s="350" t="str">
        <f t="shared" si="16"/>
        <v/>
      </c>
    </row>
    <row r="142" spans="1:23" ht="17.100000000000001" customHeight="1">
      <c r="A142" s="629" t="s">
        <v>541</v>
      </c>
      <c r="B142" s="513" t="str">
        <f t="shared" si="17"/>
        <v/>
      </c>
      <c r="C142" s="511" t="str">
        <f>+'R-sgp'!D119</f>
        <v/>
      </c>
      <c r="D142" s="512" t="str">
        <f>+'R-sgp'!A119</f>
        <v/>
      </c>
      <c r="E142" s="346" t="str">
        <f>+'R-sgp'!C119</f>
        <v/>
      </c>
      <c r="F142" s="347" t="str">
        <f>+'R-sgp'!E119</f>
        <v/>
      </c>
      <c r="G142" s="348" t="str">
        <f>+'R-sgp'!F119</f>
        <v/>
      </c>
      <c r="H142" s="349" t="str">
        <f>+'R-sgp'!G119</f>
        <v/>
      </c>
      <c r="I142" s="349">
        <v>0</v>
      </c>
      <c r="J142" s="350">
        <f t="shared" si="9"/>
        <v>0</v>
      </c>
      <c r="K142" s="351">
        <v>0</v>
      </c>
      <c r="L142" s="350" t="str">
        <f t="shared" si="10"/>
        <v/>
      </c>
      <c r="M142" s="352" t="str">
        <f t="shared" si="11"/>
        <v/>
      </c>
      <c r="N142" s="348">
        <v>0</v>
      </c>
      <c r="O142" s="350" t="str">
        <f t="shared" si="12"/>
        <v/>
      </c>
      <c r="P142" s="353">
        <v>0</v>
      </c>
      <c r="Q142" s="349" t="str">
        <f t="shared" si="13"/>
        <v/>
      </c>
      <c r="R142" s="354" t="str">
        <f t="shared" si="14"/>
        <v/>
      </c>
      <c r="S142" s="348">
        <v>0</v>
      </c>
      <c r="T142" s="355" t="str">
        <f t="shared" si="15"/>
        <v/>
      </c>
      <c r="U142" s="350" t="str">
        <f t="shared" si="16"/>
        <v/>
      </c>
    </row>
    <row r="143" spans="1:23" ht="17.100000000000001" customHeight="1">
      <c r="A143" s="629" t="s">
        <v>541</v>
      </c>
      <c r="B143" s="513" t="str">
        <f t="shared" si="17"/>
        <v/>
      </c>
      <c r="C143" s="511" t="str">
        <f>+'R-sgp'!D120</f>
        <v/>
      </c>
      <c r="D143" s="512" t="str">
        <f>+'R-sgp'!A120</f>
        <v/>
      </c>
      <c r="E143" s="346" t="str">
        <f>+'R-sgp'!C120</f>
        <v/>
      </c>
      <c r="F143" s="347" t="str">
        <f>+'R-sgp'!E120</f>
        <v/>
      </c>
      <c r="G143" s="348" t="str">
        <f>+'R-sgp'!F120</f>
        <v/>
      </c>
      <c r="H143" s="349" t="str">
        <f>+'R-sgp'!G120</f>
        <v/>
      </c>
      <c r="I143" s="349">
        <v>0</v>
      </c>
      <c r="J143" s="350">
        <f t="shared" si="9"/>
        <v>0</v>
      </c>
      <c r="K143" s="351">
        <v>0</v>
      </c>
      <c r="L143" s="350" t="str">
        <f t="shared" si="10"/>
        <v/>
      </c>
      <c r="M143" s="352" t="str">
        <f t="shared" si="11"/>
        <v/>
      </c>
      <c r="N143" s="348">
        <v>0</v>
      </c>
      <c r="O143" s="350" t="str">
        <f t="shared" si="12"/>
        <v/>
      </c>
      <c r="P143" s="353">
        <v>0</v>
      </c>
      <c r="Q143" s="349" t="str">
        <f t="shared" si="13"/>
        <v/>
      </c>
      <c r="R143" s="354" t="str">
        <f t="shared" si="14"/>
        <v/>
      </c>
      <c r="S143" s="348">
        <v>0</v>
      </c>
      <c r="T143" s="355" t="str">
        <f t="shared" si="15"/>
        <v/>
      </c>
      <c r="U143" s="350" t="str">
        <f t="shared" si="16"/>
        <v/>
      </c>
    </row>
    <row r="144" spans="1:23" ht="17.100000000000001" customHeight="1">
      <c r="A144" s="629" t="s">
        <v>541</v>
      </c>
      <c r="B144" s="513" t="str">
        <f t="shared" si="17"/>
        <v/>
      </c>
      <c r="C144" s="511" t="str">
        <f>+'R-sgp'!D121</f>
        <v/>
      </c>
      <c r="D144" s="512" t="str">
        <f>+'R-sgp'!A121</f>
        <v/>
      </c>
      <c r="E144" s="346" t="str">
        <f>+'R-sgp'!C121</f>
        <v/>
      </c>
      <c r="F144" s="347" t="str">
        <f>+'R-sgp'!E121</f>
        <v/>
      </c>
      <c r="G144" s="348" t="str">
        <f>+'R-sgp'!F121</f>
        <v/>
      </c>
      <c r="H144" s="349" t="str">
        <f>+'R-sgp'!G121</f>
        <v/>
      </c>
      <c r="I144" s="349">
        <v>0</v>
      </c>
      <c r="J144" s="350">
        <f t="shared" si="9"/>
        <v>0</v>
      </c>
      <c r="K144" s="351">
        <v>0</v>
      </c>
      <c r="L144" s="350" t="str">
        <f t="shared" si="10"/>
        <v/>
      </c>
      <c r="M144" s="352" t="str">
        <f t="shared" si="11"/>
        <v/>
      </c>
      <c r="N144" s="348">
        <v>0</v>
      </c>
      <c r="O144" s="350" t="str">
        <f t="shared" si="12"/>
        <v/>
      </c>
      <c r="P144" s="353">
        <v>0</v>
      </c>
      <c r="Q144" s="349" t="str">
        <f t="shared" si="13"/>
        <v/>
      </c>
      <c r="R144" s="354" t="str">
        <f t="shared" si="14"/>
        <v/>
      </c>
      <c r="S144" s="348">
        <v>0</v>
      </c>
      <c r="T144" s="355" t="str">
        <f t="shared" si="15"/>
        <v/>
      </c>
      <c r="U144" s="350" t="str">
        <f t="shared" si="16"/>
        <v/>
      </c>
    </row>
    <row r="145" spans="1:21" ht="17.100000000000001" customHeight="1">
      <c r="A145" s="629" t="s">
        <v>541</v>
      </c>
      <c r="B145" s="513" t="str">
        <f t="shared" si="17"/>
        <v/>
      </c>
      <c r="C145" s="511" t="str">
        <f>+'R-sgp'!D122</f>
        <v/>
      </c>
      <c r="D145" s="512" t="str">
        <f>+'R-sgp'!A122</f>
        <v/>
      </c>
      <c r="E145" s="346" t="str">
        <f>+'R-sgp'!C122</f>
        <v/>
      </c>
      <c r="F145" s="347" t="str">
        <f>+'R-sgp'!E122</f>
        <v/>
      </c>
      <c r="G145" s="348" t="str">
        <f>+'R-sgp'!F122</f>
        <v/>
      </c>
      <c r="H145" s="349" t="str">
        <f>+'R-sgp'!G122</f>
        <v/>
      </c>
      <c r="I145" s="349">
        <v>0</v>
      </c>
      <c r="J145" s="350">
        <f t="shared" si="9"/>
        <v>0</v>
      </c>
      <c r="K145" s="351">
        <v>0</v>
      </c>
      <c r="L145" s="350" t="str">
        <f t="shared" si="10"/>
        <v/>
      </c>
      <c r="M145" s="352" t="str">
        <f t="shared" si="11"/>
        <v/>
      </c>
      <c r="N145" s="348">
        <v>0</v>
      </c>
      <c r="O145" s="350" t="str">
        <f t="shared" si="12"/>
        <v/>
      </c>
      <c r="P145" s="353">
        <v>0</v>
      </c>
      <c r="Q145" s="349" t="str">
        <f t="shared" si="13"/>
        <v/>
      </c>
      <c r="R145" s="354" t="str">
        <f t="shared" si="14"/>
        <v/>
      </c>
      <c r="S145" s="348">
        <v>0</v>
      </c>
      <c r="T145" s="355" t="str">
        <f t="shared" si="15"/>
        <v/>
      </c>
      <c r="U145" s="350" t="str">
        <f t="shared" si="16"/>
        <v/>
      </c>
    </row>
    <row r="146" spans="1:21" ht="17.100000000000001" customHeight="1">
      <c r="A146" s="629" t="s">
        <v>541</v>
      </c>
      <c r="B146" s="513" t="str">
        <f t="shared" si="17"/>
        <v/>
      </c>
      <c r="C146" s="511" t="str">
        <f>+'R-sgp'!D123</f>
        <v/>
      </c>
      <c r="D146" s="512" t="str">
        <f>+'R-sgp'!A123</f>
        <v/>
      </c>
      <c r="E146" s="346" t="str">
        <f>+'R-sgp'!C123</f>
        <v/>
      </c>
      <c r="F146" s="347" t="str">
        <f>+'R-sgp'!E123</f>
        <v/>
      </c>
      <c r="G146" s="348" t="str">
        <f>+'R-sgp'!F123</f>
        <v/>
      </c>
      <c r="H146" s="349" t="str">
        <f>+'R-sgp'!G123</f>
        <v/>
      </c>
      <c r="I146" s="349">
        <v>0</v>
      </c>
      <c r="J146" s="350">
        <f t="shared" si="9"/>
        <v>0</v>
      </c>
      <c r="K146" s="351">
        <v>0</v>
      </c>
      <c r="L146" s="350" t="str">
        <f t="shared" si="10"/>
        <v/>
      </c>
      <c r="M146" s="352" t="str">
        <f t="shared" si="11"/>
        <v/>
      </c>
      <c r="N146" s="348">
        <v>0</v>
      </c>
      <c r="O146" s="350" t="str">
        <f t="shared" si="12"/>
        <v/>
      </c>
      <c r="P146" s="353">
        <v>0</v>
      </c>
      <c r="Q146" s="349" t="str">
        <f t="shared" si="13"/>
        <v/>
      </c>
      <c r="R146" s="354" t="str">
        <f t="shared" si="14"/>
        <v/>
      </c>
      <c r="S146" s="348">
        <v>0</v>
      </c>
      <c r="T146" s="355" t="str">
        <f t="shared" si="15"/>
        <v/>
      </c>
      <c r="U146" s="350" t="str">
        <f t="shared" si="16"/>
        <v/>
      </c>
    </row>
    <row r="147" spans="1:21" ht="17.100000000000001" customHeight="1">
      <c r="A147" s="629" t="s">
        <v>541</v>
      </c>
      <c r="B147" s="513" t="str">
        <f t="shared" si="17"/>
        <v/>
      </c>
      <c r="C147" s="511" t="str">
        <f>+'R-sgp'!D124</f>
        <v/>
      </c>
      <c r="D147" s="512" t="str">
        <f>+'R-sgp'!A124</f>
        <v/>
      </c>
      <c r="E147" s="346" t="str">
        <f>+'R-sgp'!C124</f>
        <v/>
      </c>
      <c r="F147" s="347" t="str">
        <f>+'R-sgp'!E124</f>
        <v/>
      </c>
      <c r="G147" s="348" t="str">
        <f>+'R-sgp'!F124</f>
        <v/>
      </c>
      <c r="H147" s="349" t="str">
        <f>+'R-sgp'!G124</f>
        <v/>
      </c>
      <c r="I147" s="349">
        <v>0</v>
      </c>
      <c r="J147" s="350">
        <f t="shared" si="9"/>
        <v>0</v>
      </c>
      <c r="K147" s="351">
        <v>0</v>
      </c>
      <c r="L147" s="350" t="str">
        <f t="shared" si="10"/>
        <v/>
      </c>
      <c r="M147" s="352" t="str">
        <f t="shared" si="11"/>
        <v/>
      </c>
      <c r="N147" s="348">
        <v>0</v>
      </c>
      <c r="O147" s="350" t="str">
        <f t="shared" si="12"/>
        <v/>
      </c>
      <c r="P147" s="353">
        <v>0</v>
      </c>
      <c r="Q147" s="349" t="str">
        <f t="shared" si="13"/>
        <v/>
      </c>
      <c r="R147" s="354" t="str">
        <f t="shared" si="14"/>
        <v/>
      </c>
      <c r="S147" s="348">
        <v>0</v>
      </c>
      <c r="T147" s="355" t="str">
        <f t="shared" si="15"/>
        <v/>
      </c>
      <c r="U147" s="350" t="str">
        <f t="shared" si="16"/>
        <v/>
      </c>
    </row>
    <row r="148" spans="1:21" ht="17.100000000000001" customHeight="1">
      <c r="A148" s="629" t="s">
        <v>541</v>
      </c>
      <c r="B148" s="513" t="str">
        <f t="shared" si="17"/>
        <v/>
      </c>
      <c r="C148" s="511" t="str">
        <f>+'R-sgp'!D125</f>
        <v/>
      </c>
      <c r="D148" s="512" t="str">
        <f>+'R-sgp'!A125</f>
        <v/>
      </c>
      <c r="E148" s="346" t="str">
        <f>+'R-sgp'!C125</f>
        <v/>
      </c>
      <c r="F148" s="347" t="str">
        <f>+'R-sgp'!E125</f>
        <v/>
      </c>
      <c r="G148" s="348" t="str">
        <f>+'R-sgp'!F125</f>
        <v/>
      </c>
      <c r="H148" s="349" t="str">
        <f>+'R-sgp'!G125</f>
        <v/>
      </c>
      <c r="I148" s="349">
        <v>0</v>
      </c>
      <c r="J148" s="350">
        <f t="shared" si="9"/>
        <v>0</v>
      </c>
      <c r="K148" s="351">
        <v>0</v>
      </c>
      <c r="L148" s="350" t="str">
        <f t="shared" si="10"/>
        <v/>
      </c>
      <c r="M148" s="352" t="str">
        <f t="shared" si="11"/>
        <v/>
      </c>
      <c r="N148" s="348">
        <v>0</v>
      </c>
      <c r="O148" s="350" t="str">
        <f t="shared" si="12"/>
        <v/>
      </c>
      <c r="P148" s="353">
        <v>0</v>
      </c>
      <c r="Q148" s="349" t="str">
        <f t="shared" si="13"/>
        <v/>
      </c>
      <c r="R148" s="354" t="str">
        <f t="shared" si="14"/>
        <v/>
      </c>
      <c r="S148" s="348">
        <v>0</v>
      </c>
      <c r="T148" s="355" t="str">
        <f t="shared" si="15"/>
        <v/>
      </c>
      <c r="U148" s="350" t="str">
        <f t="shared" si="16"/>
        <v/>
      </c>
    </row>
    <row r="149" spans="1:21" ht="17.100000000000001" customHeight="1">
      <c r="A149" s="629" t="s">
        <v>541</v>
      </c>
      <c r="B149" s="513" t="str">
        <f t="shared" si="17"/>
        <v/>
      </c>
      <c r="C149" s="511" t="str">
        <f>+'R-sgp'!D126</f>
        <v/>
      </c>
      <c r="D149" s="512" t="str">
        <f>+'R-sgp'!A126</f>
        <v/>
      </c>
      <c r="E149" s="346" t="str">
        <f>+'R-sgp'!C126</f>
        <v/>
      </c>
      <c r="F149" s="347" t="str">
        <f>+'R-sgp'!E126</f>
        <v/>
      </c>
      <c r="G149" s="348" t="str">
        <f>+'R-sgp'!F126</f>
        <v/>
      </c>
      <c r="H149" s="349" t="str">
        <f>+'R-sgp'!G126</f>
        <v/>
      </c>
      <c r="I149" s="349">
        <v>0</v>
      </c>
      <c r="J149" s="350">
        <f t="shared" si="9"/>
        <v>0</v>
      </c>
      <c r="K149" s="351">
        <v>0</v>
      </c>
      <c r="L149" s="350" t="str">
        <f t="shared" si="10"/>
        <v/>
      </c>
      <c r="M149" s="352" t="str">
        <f t="shared" si="11"/>
        <v/>
      </c>
      <c r="N149" s="348">
        <v>0</v>
      </c>
      <c r="O149" s="350" t="str">
        <f t="shared" si="12"/>
        <v/>
      </c>
      <c r="P149" s="353">
        <v>0</v>
      </c>
      <c r="Q149" s="349" t="str">
        <f t="shared" si="13"/>
        <v/>
      </c>
      <c r="R149" s="354" t="str">
        <f t="shared" si="14"/>
        <v/>
      </c>
      <c r="S149" s="348">
        <v>0</v>
      </c>
      <c r="T149" s="355" t="str">
        <f t="shared" si="15"/>
        <v/>
      </c>
      <c r="U149" s="350" t="str">
        <f t="shared" si="16"/>
        <v/>
      </c>
    </row>
    <row r="150" spans="1:21" ht="17.100000000000001" customHeight="1">
      <c r="A150" s="629" t="s">
        <v>541</v>
      </c>
      <c r="B150" s="513" t="str">
        <f t="shared" si="17"/>
        <v/>
      </c>
      <c r="C150" s="511" t="str">
        <f>+'R-sgp'!D127</f>
        <v/>
      </c>
      <c r="D150" s="512" t="str">
        <f>+'R-sgp'!A127</f>
        <v/>
      </c>
      <c r="E150" s="346" t="str">
        <f>+'R-sgp'!C127</f>
        <v/>
      </c>
      <c r="F150" s="347" t="str">
        <f>+'R-sgp'!E127</f>
        <v/>
      </c>
      <c r="G150" s="348" t="str">
        <f>+'R-sgp'!F127</f>
        <v/>
      </c>
      <c r="H150" s="349" t="str">
        <f>+'R-sgp'!G127</f>
        <v/>
      </c>
      <c r="I150" s="349">
        <v>0</v>
      </c>
      <c r="J150" s="350">
        <f t="shared" si="9"/>
        <v>0</v>
      </c>
      <c r="K150" s="351">
        <v>0</v>
      </c>
      <c r="L150" s="350" t="str">
        <f t="shared" si="10"/>
        <v/>
      </c>
      <c r="M150" s="352" t="str">
        <f t="shared" si="11"/>
        <v/>
      </c>
      <c r="N150" s="348">
        <v>0</v>
      </c>
      <c r="O150" s="350" t="str">
        <f t="shared" si="12"/>
        <v/>
      </c>
      <c r="P150" s="353">
        <v>0</v>
      </c>
      <c r="Q150" s="349" t="str">
        <f t="shared" si="13"/>
        <v/>
      </c>
      <c r="R150" s="354" t="str">
        <f t="shared" si="14"/>
        <v/>
      </c>
      <c r="S150" s="348">
        <v>0</v>
      </c>
      <c r="T150" s="355" t="str">
        <f t="shared" si="15"/>
        <v/>
      </c>
      <c r="U150" s="350" t="str">
        <f t="shared" si="16"/>
        <v/>
      </c>
    </row>
    <row r="151" spans="1:21" ht="17.100000000000001" customHeight="1">
      <c r="A151" s="629" t="s">
        <v>541</v>
      </c>
      <c r="B151" s="513" t="str">
        <f t="shared" si="17"/>
        <v/>
      </c>
      <c r="C151" s="511" t="str">
        <f>+'R-sgp'!D128</f>
        <v/>
      </c>
      <c r="D151" s="512" t="str">
        <f>+'R-sgp'!A128</f>
        <v/>
      </c>
      <c r="E151" s="346" t="str">
        <f>+'R-sgp'!C128</f>
        <v/>
      </c>
      <c r="F151" s="347" t="str">
        <f>+'R-sgp'!E128</f>
        <v/>
      </c>
      <c r="G151" s="348" t="str">
        <f>+'R-sgp'!F128</f>
        <v/>
      </c>
      <c r="H151" s="349" t="str">
        <f>+'R-sgp'!G128</f>
        <v/>
      </c>
      <c r="I151" s="349">
        <v>0</v>
      </c>
      <c r="J151" s="350">
        <f t="shared" si="9"/>
        <v>0</v>
      </c>
      <c r="K151" s="351">
        <v>0</v>
      </c>
      <c r="L151" s="350" t="str">
        <f t="shared" si="10"/>
        <v/>
      </c>
      <c r="M151" s="352" t="str">
        <f t="shared" si="11"/>
        <v/>
      </c>
      <c r="N151" s="348">
        <v>0</v>
      </c>
      <c r="O151" s="350" t="str">
        <f t="shared" si="12"/>
        <v/>
      </c>
      <c r="P151" s="353">
        <v>0</v>
      </c>
      <c r="Q151" s="349" t="str">
        <f t="shared" si="13"/>
        <v/>
      </c>
      <c r="R151" s="354" t="str">
        <f t="shared" si="14"/>
        <v/>
      </c>
      <c r="S151" s="348">
        <v>0</v>
      </c>
      <c r="T151" s="355" t="str">
        <f t="shared" si="15"/>
        <v/>
      </c>
      <c r="U151" s="350" t="str">
        <f t="shared" si="16"/>
        <v/>
      </c>
    </row>
    <row r="152" spans="1:21" ht="17.100000000000001" customHeight="1">
      <c r="A152" s="629" t="s">
        <v>541</v>
      </c>
      <c r="B152" s="513" t="str">
        <f t="shared" si="17"/>
        <v/>
      </c>
      <c r="C152" s="511" t="str">
        <f>+'R-sgp'!D129</f>
        <v/>
      </c>
      <c r="D152" s="512" t="str">
        <f>+'R-sgp'!A129</f>
        <v/>
      </c>
      <c r="E152" s="346" t="str">
        <f>+'R-sgp'!C129</f>
        <v/>
      </c>
      <c r="F152" s="347" t="str">
        <f>+'R-sgp'!E129</f>
        <v/>
      </c>
      <c r="G152" s="348" t="str">
        <f>+'R-sgp'!F129</f>
        <v/>
      </c>
      <c r="H152" s="349" t="str">
        <f>+'R-sgp'!G129</f>
        <v/>
      </c>
      <c r="I152" s="349">
        <v>0</v>
      </c>
      <c r="J152" s="350">
        <f t="shared" si="9"/>
        <v>0</v>
      </c>
      <c r="K152" s="351">
        <v>0</v>
      </c>
      <c r="L152" s="350" t="str">
        <f t="shared" si="10"/>
        <v/>
      </c>
      <c r="M152" s="352" t="str">
        <f t="shared" si="11"/>
        <v/>
      </c>
      <c r="N152" s="348">
        <v>0</v>
      </c>
      <c r="O152" s="350" t="str">
        <f t="shared" si="12"/>
        <v/>
      </c>
      <c r="P152" s="353">
        <v>0</v>
      </c>
      <c r="Q152" s="349" t="str">
        <f t="shared" si="13"/>
        <v/>
      </c>
      <c r="R152" s="354" t="str">
        <f t="shared" si="14"/>
        <v/>
      </c>
      <c r="S152" s="348">
        <v>0</v>
      </c>
      <c r="T152" s="355" t="str">
        <f t="shared" si="15"/>
        <v/>
      </c>
      <c r="U152" s="350" t="str">
        <f t="shared" si="16"/>
        <v/>
      </c>
    </row>
    <row r="153" spans="1:21" ht="17.100000000000001" customHeight="1">
      <c r="A153" s="629" t="s">
        <v>541</v>
      </c>
      <c r="B153" s="513" t="str">
        <f t="shared" si="17"/>
        <v/>
      </c>
      <c r="C153" s="511" t="str">
        <f>+'R-sgp'!D130</f>
        <v/>
      </c>
      <c r="D153" s="512" t="str">
        <f>+'R-sgp'!A130</f>
        <v/>
      </c>
      <c r="E153" s="346" t="str">
        <f>+'R-sgp'!C130</f>
        <v/>
      </c>
      <c r="F153" s="347" t="str">
        <f>+'R-sgp'!E130</f>
        <v/>
      </c>
      <c r="G153" s="348" t="str">
        <f>+'R-sgp'!F130</f>
        <v/>
      </c>
      <c r="H153" s="349" t="str">
        <f>+'R-sgp'!G130</f>
        <v/>
      </c>
      <c r="I153" s="349">
        <v>0</v>
      </c>
      <c r="J153" s="350">
        <f t="shared" si="9"/>
        <v>0</v>
      </c>
      <c r="K153" s="351">
        <v>0</v>
      </c>
      <c r="L153" s="350" t="str">
        <f t="shared" si="10"/>
        <v/>
      </c>
      <c r="M153" s="352" t="str">
        <f t="shared" si="11"/>
        <v/>
      </c>
      <c r="N153" s="348">
        <v>0</v>
      </c>
      <c r="O153" s="350" t="str">
        <f t="shared" si="12"/>
        <v/>
      </c>
      <c r="P153" s="353">
        <v>0</v>
      </c>
      <c r="Q153" s="349" t="str">
        <f t="shared" si="13"/>
        <v/>
      </c>
      <c r="R153" s="354" t="str">
        <f t="shared" si="14"/>
        <v/>
      </c>
      <c r="S153" s="348">
        <v>0</v>
      </c>
      <c r="T153" s="355" t="str">
        <f t="shared" si="15"/>
        <v/>
      </c>
      <c r="U153" s="350" t="str">
        <f t="shared" si="16"/>
        <v/>
      </c>
    </row>
    <row r="154" spans="1:21" ht="17.100000000000001" customHeight="1">
      <c r="A154" s="629" t="s">
        <v>541</v>
      </c>
      <c r="B154" s="513" t="str">
        <f t="shared" si="17"/>
        <v/>
      </c>
      <c r="C154" s="511" t="str">
        <f>+'R-sgp'!D131</f>
        <v/>
      </c>
      <c r="D154" s="512" t="str">
        <f>+'R-sgp'!A131</f>
        <v/>
      </c>
      <c r="E154" s="346" t="str">
        <f>+'R-sgp'!C131</f>
        <v/>
      </c>
      <c r="F154" s="347" t="str">
        <f>+'R-sgp'!E131</f>
        <v/>
      </c>
      <c r="G154" s="348" t="str">
        <f>+'R-sgp'!F131</f>
        <v/>
      </c>
      <c r="H154" s="349" t="str">
        <f>+'R-sgp'!G131</f>
        <v/>
      </c>
      <c r="I154" s="349">
        <v>0</v>
      </c>
      <c r="J154" s="350">
        <f t="shared" ref="J154:J217" si="18">IF(G154="",0,G154*H154*(1+(I154/100)))</f>
        <v>0</v>
      </c>
      <c r="K154" s="351">
        <v>0</v>
      </c>
      <c r="L154" s="350" t="str">
        <f t="shared" ref="L154:L217" si="19">IF(G154="","",K154*H154)</f>
        <v/>
      </c>
      <c r="M154" s="352" t="str">
        <f t="shared" ref="M154:M217" si="20">IF(G154="","",K154/G154)</f>
        <v/>
      </c>
      <c r="N154" s="348">
        <v>0</v>
      </c>
      <c r="O154" s="350" t="str">
        <f t="shared" ref="O154:O217" si="21">IF(G154="","",N154*H154)</f>
        <v/>
      </c>
      <c r="P154" s="353">
        <v>0</v>
      </c>
      <c r="Q154" s="349" t="str">
        <f t="shared" ref="Q154:Q217" si="22">IF(G154="","",P154*H154)</f>
        <v/>
      </c>
      <c r="R154" s="354" t="str">
        <f t="shared" ref="R154:R217" si="23">IF(G154="","",P154/G154)</f>
        <v/>
      </c>
      <c r="S154" s="348">
        <v>0</v>
      </c>
      <c r="T154" s="355" t="str">
        <f t="shared" ref="T154:T217" si="24">IF(G154="","",Q154*(S154-1))</f>
        <v/>
      </c>
      <c r="U154" s="350" t="str">
        <f t="shared" ref="U154:U217" si="25">IF(G154="","",T154+Q154)</f>
        <v/>
      </c>
    </row>
    <row r="155" spans="1:21" ht="17.100000000000001" customHeight="1">
      <c r="A155" s="629" t="s">
        <v>541</v>
      </c>
      <c r="B155" s="513" t="str">
        <f t="shared" ref="B155:B218" si="26">+IF(C155="","",B154+1)</f>
        <v/>
      </c>
      <c r="C155" s="511" t="str">
        <f>+'R-sgp'!D132</f>
        <v/>
      </c>
      <c r="D155" s="512" t="str">
        <f>+'R-sgp'!A132</f>
        <v/>
      </c>
      <c r="E155" s="346" t="str">
        <f>+'R-sgp'!C132</f>
        <v/>
      </c>
      <c r="F155" s="347" t="str">
        <f>+'R-sgp'!E132</f>
        <v/>
      </c>
      <c r="G155" s="348" t="str">
        <f>+'R-sgp'!F132</f>
        <v/>
      </c>
      <c r="H155" s="349" t="str">
        <f>+'R-sgp'!G132</f>
        <v/>
      </c>
      <c r="I155" s="349">
        <v>0</v>
      </c>
      <c r="J155" s="350">
        <f t="shared" si="18"/>
        <v>0</v>
      </c>
      <c r="K155" s="351">
        <v>0</v>
      </c>
      <c r="L155" s="350" t="str">
        <f t="shared" si="19"/>
        <v/>
      </c>
      <c r="M155" s="352" t="str">
        <f t="shared" si="20"/>
        <v/>
      </c>
      <c r="N155" s="348">
        <v>0</v>
      </c>
      <c r="O155" s="350" t="str">
        <f t="shared" si="21"/>
        <v/>
      </c>
      <c r="P155" s="353">
        <v>0</v>
      </c>
      <c r="Q155" s="349" t="str">
        <f t="shared" si="22"/>
        <v/>
      </c>
      <c r="R155" s="354" t="str">
        <f t="shared" si="23"/>
        <v/>
      </c>
      <c r="S155" s="348">
        <v>0</v>
      </c>
      <c r="T155" s="355" t="str">
        <f t="shared" si="24"/>
        <v/>
      </c>
      <c r="U155" s="350" t="str">
        <f t="shared" si="25"/>
        <v/>
      </c>
    </row>
    <row r="156" spans="1:21" ht="17.100000000000001" customHeight="1">
      <c r="A156" s="629" t="s">
        <v>541</v>
      </c>
      <c r="B156" s="513" t="str">
        <f t="shared" si="26"/>
        <v/>
      </c>
      <c r="C156" s="511" t="str">
        <f>+'R-sgp'!D133</f>
        <v/>
      </c>
      <c r="D156" s="512" t="str">
        <f>+'R-sgp'!A133</f>
        <v/>
      </c>
      <c r="E156" s="346" t="str">
        <f>+'R-sgp'!C133</f>
        <v/>
      </c>
      <c r="F156" s="347" t="str">
        <f>+'R-sgp'!E133</f>
        <v/>
      </c>
      <c r="G156" s="348" t="str">
        <f>+'R-sgp'!F133</f>
        <v/>
      </c>
      <c r="H156" s="349" t="str">
        <f>+'R-sgp'!G133</f>
        <v/>
      </c>
      <c r="I156" s="349">
        <v>0</v>
      </c>
      <c r="J156" s="350">
        <f t="shared" si="18"/>
        <v>0</v>
      </c>
      <c r="K156" s="351">
        <v>0</v>
      </c>
      <c r="L156" s="350" t="str">
        <f t="shared" si="19"/>
        <v/>
      </c>
      <c r="M156" s="352" t="str">
        <f t="shared" si="20"/>
        <v/>
      </c>
      <c r="N156" s="348">
        <v>0</v>
      </c>
      <c r="O156" s="350" t="str">
        <f t="shared" si="21"/>
        <v/>
      </c>
      <c r="P156" s="353">
        <v>0</v>
      </c>
      <c r="Q156" s="349" t="str">
        <f t="shared" si="22"/>
        <v/>
      </c>
      <c r="R156" s="354" t="str">
        <f t="shared" si="23"/>
        <v/>
      </c>
      <c r="S156" s="348">
        <v>0</v>
      </c>
      <c r="T156" s="355" t="str">
        <f t="shared" si="24"/>
        <v/>
      </c>
      <c r="U156" s="350" t="str">
        <f t="shared" si="25"/>
        <v/>
      </c>
    </row>
    <row r="157" spans="1:21" ht="17.100000000000001" customHeight="1">
      <c r="A157" s="629" t="s">
        <v>541</v>
      </c>
      <c r="B157" s="513" t="str">
        <f t="shared" si="26"/>
        <v/>
      </c>
      <c r="C157" s="511" t="str">
        <f>+'R-sgp'!D134</f>
        <v/>
      </c>
      <c r="D157" s="512" t="str">
        <f>+'R-sgp'!A134</f>
        <v/>
      </c>
      <c r="E157" s="346" t="str">
        <f>+'R-sgp'!C134</f>
        <v/>
      </c>
      <c r="F157" s="347" t="str">
        <f>+'R-sgp'!E134</f>
        <v/>
      </c>
      <c r="G157" s="348" t="str">
        <f>+'R-sgp'!F134</f>
        <v/>
      </c>
      <c r="H157" s="349" t="str">
        <f>+'R-sgp'!G134</f>
        <v/>
      </c>
      <c r="I157" s="349">
        <v>0</v>
      </c>
      <c r="J157" s="350">
        <f t="shared" si="18"/>
        <v>0</v>
      </c>
      <c r="K157" s="351">
        <v>0</v>
      </c>
      <c r="L157" s="350" t="str">
        <f t="shared" si="19"/>
        <v/>
      </c>
      <c r="M157" s="352" t="str">
        <f t="shared" si="20"/>
        <v/>
      </c>
      <c r="N157" s="348">
        <v>0</v>
      </c>
      <c r="O157" s="350" t="str">
        <f t="shared" si="21"/>
        <v/>
      </c>
      <c r="P157" s="353">
        <v>0</v>
      </c>
      <c r="Q157" s="349" t="str">
        <f t="shared" si="22"/>
        <v/>
      </c>
      <c r="R157" s="354" t="str">
        <f t="shared" si="23"/>
        <v/>
      </c>
      <c r="S157" s="348">
        <v>0</v>
      </c>
      <c r="T157" s="355" t="str">
        <f t="shared" si="24"/>
        <v/>
      </c>
      <c r="U157" s="350" t="str">
        <f t="shared" si="25"/>
        <v/>
      </c>
    </row>
    <row r="158" spans="1:21" ht="17.100000000000001" customHeight="1">
      <c r="A158" s="629" t="s">
        <v>541</v>
      </c>
      <c r="B158" s="513" t="str">
        <f t="shared" si="26"/>
        <v/>
      </c>
      <c r="C158" s="511" t="str">
        <f>+'R-sgp'!D135</f>
        <v/>
      </c>
      <c r="D158" s="512" t="str">
        <f>+'R-sgp'!A135</f>
        <v/>
      </c>
      <c r="E158" s="346" t="str">
        <f>+'R-sgp'!C135</f>
        <v/>
      </c>
      <c r="F158" s="347" t="str">
        <f>+'R-sgp'!E135</f>
        <v/>
      </c>
      <c r="G158" s="348" t="str">
        <f>+'R-sgp'!F135</f>
        <v/>
      </c>
      <c r="H158" s="349" t="str">
        <f>+'R-sgp'!G135</f>
        <v/>
      </c>
      <c r="I158" s="349">
        <v>0</v>
      </c>
      <c r="J158" s="350">
        <f t="shared" si="18"/>
        <v>0</v>
      </c>
      <c r="K158" s="351">
        <v>0</v>
      </c>
      <c r="L158" s="350" t="str">
        <f t="shared" si="19"/>
        <v/>
      </c>
      <c r="M158" s="352" t="str">
        <f t="shared" si="20"/>
        <v/>
      </c>
      <c r="N158" s="348">
        <v>0</v>
      </c>
      <c r="O158" s="350" t="str">
        <f t="shared" si="21"/>
        <v/>
      </c>
      <c r="P158" s="353">
        <v>0</v>
      </c>
      <c r="Q158" s="349" t="str">
        <f t="shared" si="22"/>
        <v/>
      </c>
      <c r="R158" s="354" t="str">
        <f t="shared" si="23"/>
        <v/>
      </c>
      <c r="S158" s="348">
        <v>0</v>
      </c>
      <c r="T158" s="355" t="str">
        <f t="shared" si="24"/>
        <v/>
      </c>
      <c r="U158" s="350" t="str">
        <f t="shared" si="25"/>
        <v/>
      </c>
    </row>
    <row r="159" spans="1:21" ht="17.100000000000001" customHeight="1">
      <c r="A159" s="629" t="s">
        <v>541</v>
      </c>
      <c r="B159" s="513" t="str">
        <f t="shared" si="26"/>
        <v/>
      </c>
      <c r="C159" s="511" t="str">
        <f>+'R-sgp'!D136</f>
        <v/>
      </c>
      <c r="D159" s="512" t="str">
        <f>+'R-sgp'!A136</f>
        <v/>
      </c>
      <c r="E159" s="346" t="str">
        <f>+'R-sgp'!C136</f>
        <v/>
      </c>
      <c r="F159" s="347" t="str">
        <f>+'R-sgp'!E136</f>
        <v/>
      </c>
      <c r="G159" s="348" t="str">
        <f>+'R-sgp'!F136</f>
        <v/>
      </c>
      <c r="H159" s="349" t="str">
        <f>+'R-sgp'!G136</f>
        <v/>
      </c>
      <c r="I159" s="349">
        <v>0</v>
      </c>
      <c r="J159" s="350">
        <f t="shared" si="18"/>
        <v>0</v>
      </c>
      <c r="K159" s="351">
        <v>0</v>
      </c>
      <c r="L159" s="350" t="str">
        <f t="shared" si="19"/>
        <v/>
      </c>
      <c r="M159" s="352" t="str">
        <f t="shared" si="20"/>
        <v/>
      </c>
      <c r="N159" s="348">
        <v>0</v>
      </c>
      <c r="O159" s="350" t="str">
        <f t="shared" si="21"/>
        <v/>
      </c>
      <c r="P159" s="353">
        <v>0</v>
      </c>
      <c r="Q159" s="349" t="str">
        <f t="shared" si="22"/>
        <v/>
      </c>
      <c r="R159" s="354" t="str">
        <f t="shared" si="23"/>
        <v/>
      </c>
      <c r="S159" s="348">
        <v>0</v>
      </c>
      <c r="T159" s="355" t="str">
        <f t="shared" si="24"/>
        <v/>
      </c>
      <c r="U159" s="350" t="str">
        <f t="shared" si="25"/>
        <v/>
      </c>
    </row>
    <row r="160" spans="1:21" ht="17.100000000000001" customHeight="1">
      <c r="A160" s="629" t="s">
        <v>541</v>
      </c>
      <c r="B160" s="513" t="str">
        <f t="shared" si="26"/>
        <v/>
      </c>
      <c r="C160" s="511" t="str">
        <f>+'R-sgp'!D137</f>
        <v/>
      </c>
      <c r="D160" s="512" t="str">
        <f>+'R-sgp'!A137</f>
        <v/>
      </c>
      <c r="E160" s="346" t="str">
        <f>+'R-sgp'!C137</f>
        <v/>
      </c>
      <c r="F160" s="347" t="str">
        <f>+'R-sgp'!E137</f>
        <v/>
      </c>
      <c r="G160" s="348" t="str">
        <f>+'R-sgp'!F137</f>
        <v/>
      </c>
      <c r="H160" s="349" t="str">
        <f>+'R-sgp'!G137</f>
        <v/>
      </c>
      <c r="I160" s="349">
        <v>0</v>
      </c>
      <c r="J160" s="350">
        <f t="shared" si="18"/>
        <v>0</v>
      </c>
      <c r="K160" s="351">
        <v>0</v>
      </c>
      <c r="L160" s="350" t="str">
        <f t="shared" si="19"/>
        <v/>
      </c>
      <c r="M160" s="352" t="str">
        <f t="shared" si="20"/>
        <v/>
      </c>
      <c r="N160" s="348">
        <v>0</v>
      </c>
      <c r="O160" s="350" t="str">
        <f t="shared" si="21"/>
        <v/>
      </c>
      <c r="P160" s="353">
        <v>0</v>
      </c>
      <c r="Q160" s="349" t="str">
        <f t="shared" si="22"/>
        <v/>
      </c>
      <c r="R160" s="354" t="str">
        <f t="shared" si="23"/>
        <v/>
      </c>
      <c r="S160" s="348">
        <v>0</v>
      </c>
      <c r="T160" s="355" t="str">
        <f t="shared" si="24"/>
        <v/>
      </c>
      <c r="U160" s="350" t="str">
        <f t="shared" si="25"/>
        <v/>
      </c>
    </row>
    <row r="161" spans="1:21" ht="17.100000000000001" customHeight="1">
      <c r="A161" s="629" t="s">
        <v>541</v>
      </c>
      <c r="B161" s="513" t="str">
        <f t="shared" si="26"/>
        <v/>
      </c>
      <c r="C161" s="511" t="str">
        <f>+'R-sgp'!D138</f>
        <v/>
      </c>
      <c r="D161" s="512" t="str">
        <f>+'R-sgp'!A138</f>
        <v/>
      </c>
      <c r="E161" s="346" t="str">
        <f>+'R-sgp'!C138</f>
        <v/>
      </c>
      <c r="F161" s="347" t="str">
        <f>+'R-sgp'!E138</f>
        <v/>
      </c>
      <c r="G161" s="348" t="str">
        <f>+'R-sgp'!F138</f>
        <v/>
      </c>
      <c r="H161" s="349" t="str">
        <f>+'R-sgp'!G138</f>
        <v/>
      </c>
      <c r="I161" s="349">
        <v>0</v>
      </c>
      <c r="J161" s="350">
        <f t="shared" si="18"/>
        <v>0</v>
      </c>
      <c r="K161" s="351">
        <v>0</v>
      </c>
      <c r="L161" s="350" t="str">
        <f t="shared" si="19"/>
        <v/>
      </c>
      <c r="M161" s="352" t="str">
        <f t="shared" si="20"/>
        <v/>
      </c>
      <c r="N161" s="348">
        <v>0</v>
      </c>
      <c r="O161" s="350" t="str">
        <f t="shared" si="21"/>
        <v/>
      </c>
      <c r="P161" s="353">
        <v>0</v>
      </c>
      <c r="Q161" s="349" t="str">
        <f t="shared" si="22"/>
        <v/>
      </c>
      <c r="R161" s="354" t="str">
        <f t="shared" si="23"/>
        <v/>
      </c>
      <c r="S161" s="348">
        <v>0</v>
      </c>
      <c r="T161" s="355" t="str">
        <f t="shared" si="24"/>
        <v/>
      </c>
      <c r="U161" s="350" t="str">
        <f t="shared" si="25"/>
        <v/>
      </c>
    </row>
    <row r="162" spans="1:21" ht="17.100000000000001" customHeight="1">
      <c r="A162" s="629" t="s">
        <v>541</v>
      </c>
      <c r="B162" s="513" t="str">
        <f t="shared" si="26"/>
        <v/>
      </c>
      <c r="C162" s="511" t="str">
        <f>+'R-sgp'!D139</f>
        <v/>
      </c>
      <c r="D162" s="512" t="str">
        <f>+'R-sgp'!A139</f>
        <v/>
      </c>
      <c r="E162" s="346" t="str">
        <f>+'R-sgp'!C139</f>
        <v/>
      </c>
      <c r="F162" s="347" t="str">
        <f>+'R-sgp'!E139</f>
        <v/>
      </c>
      <c r="G162" s="348" t="str">
        <f>+'R-sgp'!F139</f>
        <v/>
      </c>
      <c r="H162" s="349" t="str">
        <f>+'R-sgp'!G139</f>
        <v/>
      </c>
      <c r="I162" s="349">
        <v>0</v>
      </c>
      <c r="J162" s="350">
        <f t="shared" si="18"/>
        <v>0</v>
      </c>
      <c r="K162" s="351">
        <v>0</v>
      </c>
      <c r="L162" s="350" t="str">
        <f t="shared" si="19"/>
        <v/>
      </c>
      <c r="M162" s="352" t="str">
        <f t="shared" si="20"/>
        <v/>
      </c>
      <c r="N162" s="348">
        <v>0</v>
      </c>
      <c r="O162" s="350" t="str">
        <f t="shared" si="21"/>
        <v/>
      </c>
      <c r="P162" s="353">
        <v>0</v>
      </c>
      <c r="Q162" s="349" t="str">
        <f t="shared" si="22"/>
        <v/>
      </c>
      <c r="R162" s="354" t="str">
        <f t="shared" si="23"/>
        <v/>
      </c>
      <c r="S162" s="348">
        <v>0</v>
      </c>
      <c r="T162" s="355" t="str">
        <f t="shared" si="24"/>
        <v/>
      </c>
      <c r="U162" s="350" t="str">
        <f t="shared" si="25"/>
        <v/>
      </c>
    </row>
    <row r="163" spans="1:21" ht="17.100000000000001" customHeight="1">
      <c r="A163" s="629" t="s">
        <v>541</v>
      </c>
      <c r="B163" s="513" t="str">
        <f t="shared" si="26"/>
        <v/>
      </c>
      <c r="C163" s="511" t="str">
        <f>+'R-sgp'!D140</f>
        <v/>
      </c>
      <c r="D163" s="512" t="str">
        <f>+'R-sgp'!A140</f>
        <v/>
      </c>
      <c r="E163" s="346" t="str">
        <f>+'R-sgp'!C140</f>
        <v/>
      </c>
      <c r="F163" s="347" t="str">
        <f>+'R-sgp'!E140</f>
        <v/>
      </c>
      <c r="G163" s="348" t="str">
        <f>+'R-sgp'!F140</f>
        <v/>
      </c>
      <c r="H163" s="349" t="str">
        <f>+'R-sgp'!G140</f>
        <v/>
      </c>
      <c r="I163" s="349">
        <v>0</v>
      </c>
      <c r="J163" s="350">
        <f t="shared" si="18"/>
        <v>0</v>
      </c>
      <c r="K163" s="351">
        <v>0</v>
      </c>
      <c r="L163" s="350" t="str">
        <f t="shared" si="19"/>
        <v/>
      </c>
      <c r="M163" s="352" t="str">
        <f t="shared" si="20"/>
        <v/>
      </c>
      <c r="N163" s="348">
        <v>0</v>
      </c>
      <c r="O163" s="350" t="str">
        <f t="shared" si="21"/>
        <v/>
      </c>
      <c r="P163" s="353">
        <v>0</v>
      </c>
      <c r="Q163" s="349" t="str">
        <f t="shared" si="22"/>
        <v/>
      </c>
      <c r="R163" s="354" t="str">
        <f t="shared" si="23"/>
        <v/>
      </c>
      <c r="S163" s="348">
        <v>0</v>
      </c>
      <c r="T163" s="355" t="str">
        <f t="shared" si="24"/>
        <v/>
      </c>
      <c r="U163" s="350" t="str">
        <f t="shared" si="25"/>
        <v/>
      </c>
    </row>
    <row r="164" spans="1:21" ht="17.100000000000001" customHeight="1">
      <c r="A164" s="629" t="s">
        <v>541</v>
      </c>
      <c r="B164" s="513" t="str">
        <f t="shared" si="26"/>
        <v/>
      </c>
      <c r="C164" s="511" t="str">
        <f>+'R-sgp'!D141</f>
        <v/>
      </c>
      <c r="D164" s="512" t="str">
        <f>+'R-sgp'!A141</f>
        <v/>
      </c>
      <c r="E164" s="346" t="str">
        <f>+'R-sgp'!C141</f>
        <v/>
      </c>
      <c r="F164" s="347" t="str">
        <f>+'R-sgp'!E141</f>
        <v/>
      </c>
      <c r="G164" s="348" t="str">
        <f>+'R-sgp'!F141</f>
        <v/>
      </c>
      <c r="H164" s="349" t="str">
        <f>+'R-sgp'!G141</f>
        <v/>
      </c>
      <c r="I164" s="349">
        <v>0</v>
      </c>
      <c r="J164" s="350">
        <f t="shared" si="18"/>
        <v>0</v>
      </c>
      <c r="K164" s="351">
        <v>0</v>
      </c>
      <c r="L164" s="350" t="str">
        <f t="shared" si="19"/>
        <v/>
      </c>
      <c r="M164" s="352" t="str">
        <f t="shared" si="20"/>
        <v/>
      </c>
      <c r="N164" s="348">
        <v>0</v>
      </c>
      <c r="O164" s="350" t="str">
        <f t="shared" si="21"/>
        <v/>
      </c>
      <c r="P164" s="353">
        <v>0</v>
      </c>
      <c r="Q164" s="349" t="str">
        <f t="shared" si="22"/>
        <v/>
      </c>
      <c r="R164" s="354" t="str">
        <f t="shared" si="23"/>
        <v/>
      </c>
      <c r="S164" s="348">
        <v>0</v>
      </c>
      <c r="T164" s="355" t="str">
        <f t="shared" si="24"/>
        <v/>
      </c>
      <c r="U164" s="350" t="str">
        <f t="shared" si="25"/>
        <v/>
      </c>
    </row>
    <row r="165" spans="1:21" ht="17.100000000000001" customHeight="1">
      <c r="A165" s="629" t="s">
        <v>541</v>
      </c>
      <c r="B165" s="513" t="str">
        <f t="shared" si="26"/>
        <v/>
      </c>
      <c r="C165" s="511" t="str">
        <f>+'R-sgp'!D142</f>
        <v/>
      </c>
      <c r="D165" s="512" t="str">
        <f>+'R-sgp'!A142</f>
        <v/>
      </c>
      <c r="E165" s="346" t="str">
        <f>+'R-sgp'!C142</f>
        <v/>
      </c>
      <c r="F165" s="347" t="str">
        <f>+'R-sgp'!E142</f>
        <v/>
      </c>
      <c r="G165" s="348" t="str">
        <f>+'R-sgp'!F142</f>
        <v/>
      </c>
      <c r="H165" s="349" t="str">
        <f>+'R-sgp'!G142</f>
        <v/>
      </c>
      <c r="I165" s="349">
        <v>0</v>
      </c>
      <c r="J165" s="350">
        <f t="shared" si="18"/>
        <v>0</v>
      </c>
      <c r="K165" s="351">
        <v>0</v>
      </c>
      <c r="L165" s="350" t="str">
        <f t="shared" si="19"/>
        <v/>
      </c>
      <c r="M165" s="352" t="str">
        <f t="shared" si="20"/>
        <v/>
      </c>
      <c r="N165" s="348">
        <v>0</v>
      </c>
      <c r="O165" s="350" t="str">
        <f t="shared" si="21"/>
        <v/>
      </c>
      <c r="P165" s="353">
        <v>0</v>
      </c>
      <c r="Q165" s="349" t="str">
        <f t="shared" si="22"/>
        <v/>
      </c>
      <c r="R165" s="354" t="str">
        <f t="shared" si="23"/>
        <v/>
      </c>
      <c r="S165" s="348">
        <v>0</v>
      </c>
      <c r="T165" s="355" t="str">
        <f t="shared" si="24"/>
        <v/>
      </c>
      <c r="U165" s="350" t="str">
        <f t="shared" si="25"/>
        <v/>
      </c>
    </row>
    <row r="166" spans="1:21" ht="17.100000000000001" customHeight="1">
      <c r="A166" s="629" t="s">
        <v>541</v>
      </c>
      <c r="B166" s="513" t="str">
        <f t="shared" si="26"/>
        <v/>
      </c>
      <c r="C166" s="511" t="str">
        <f>+'R-sgp'!D143</f>
        <v/>
      </c>
      <c r="D166" s="512" t="str">
        <f>+'R-sgp'!A143</f>
        <v/>
      </c>
      <c r="E166" s="346" t="str">
        <f>+'R-sgp'!C143</f>
        <v/>
      </c>
      <c r="F166" s="347" t="str">
        <f>+'R-sgp'!E143</f>
        <v/>
      </c>
      <c r="G166" s="348" t="str">
        <f>+'R-sgp'!F143</f>
        <v/>
      </c>
      <c r="H166" s="349" t="str">
        <f>+'R-sgp'!G143</f>
        <v/>
      </c>
      <c r="I166" s="349">
        <v>0</v>
      </c>
      <c r="J166" s="350">
        <f t="shared" si="18"/>
        <v>0</v>
      </c>
      <c r="K166" s="351">
        <v>0</v>
      </c>
      <c r="L166" s="350" t="str">
        <f t="shared" si="19"/>
        <v/>
      </c>
      <c r="M166" s="352" t="str">
        <f t="shared" si="20"/>
        <v/>
      </c>
      <c r="N166" s="348">
        <v>0</v>
      </c>
      <c r="O166" s="350" t="str">
        <f t="shared" si="21"/>
        <v/>
      </c>
      <c r="P166" s="353">
        <v>0</v>
      </c>
      <c r="Q166" s="349" t="str">
        <f t="shared" si="22"/>
        <v/>
      </c>
      <c r="R166" s="354" t="str">
        <f t="shared" si="23"/>
        <v/>
      </c>
      <c r="S166" s="348">
        <v>0</v>
      </c>
      <c r="T166" s="355" t="str">
        <f t="shared" si="24"/>
        <v/>
      </c>
      <c r="U166" s="350" t="str">
        <f t="shared" si="25"/>
        <v/>
      </c>
    </row>
    <row r="167" spans="1:21" ht="17.100000000000001" customHeight="1">
      <c r="A167" s="629" t="s">
        <v>541</v>
      </c>
      <c r="B167" s="513" t="str">
        <f t="shared" si="26"/>
        <v/>
      </c>
      <c r="C167" s="511" t="str">
        <f>+'R-sgp'!D144</f>
        <v/>
      </c>
      <c r="D167" s="512" t="str">
        <f>+'R-sgp'!A144</f>
        <v/>
      </c>
      <c r="E167" s="346" t="str">
        <f>+'R-sgp'!C144</f>
        <v/>
      </c>
      <c r="F167" s="347" t="str">
        <f>+'R-sgp'!E144</f>
        <v/>
      </c>
      <c r="G167" s="348" t="str">
        <f>+'R-sgp'!F144</f>
        <v/>
      </c>
      <c r="H167" s="349" t="str">
        <f>+'R-sgp'!G144</f>
        <v/>
      </c>
      <c r="I167" s="349">
        <v>0</v>
      </c>
      <c r="J167" s="350">
        <f t="shared" si="18"/>
        <v>0</v>
      </c>
      <c r="K167" s="351">
        <v>0</v>
      </c>
      <c r="L167" s="350" t="str">
        <f t="shared" si="19"/>
        <v/>
      </c>
      <c r="M167" s="352" t="str">
        <f t="shared" si="20"/>
        <v/>
      </c>
      <c r="N167" s="348">
        <v>0</v>
      </c>
      <c r="O167" s="350" t="str">
        <f t="shared" si="21"/>
        <v/>
      </c>
      <c r="P167" s="353">
        <v>0</v>
      </c>
      <c r="Q167" s="349" t="str">
        <f t="shared" si="22"/>
        <v/>
      </c>
      <c r="R167" s="354" t="str">
        <f t="shared" si="23"/>
        <v/>
      </c>
      <c r="S167" s="348">
        <v>0</v>
      </c>
      <c r="T167" s="355" t="str">
        <f t="shared" si="24"/>
        <v/>
      </c>
      <c r="U167" s="350" t="str">
        <f t="shared" si="25"/>
        <v/>
      </c>
    </row>
    <row r="168" spans="1:21" ht="17.100000000000001" customHeight="1">
      <c r="A168" s="629" t="s">
        <v>541</v>
      </c>
      <c r="B168" s="513" t="str">
        <f t="shared" si="26"/>
        <v/>
      </c>
      <c r="C168" s="511" t="str">
        <f>+'R-sgp'!D145</f>
        <v/>
      </c>
      <c r="D168" s="512" t="str">
        <f>+'R-sgp'!A145</f>
        <v/>
      </c>
      <c r="E168" s="346" t="str">
        <f>+'R-sgp'!C145</f>
        <v/>
      </c>
      <c r="F168" s="347" t="str">
        <f>+'R-sgp'!E145</f>
        <v/>
      </c>
      <c r="G168" s="348" t="str">
        <f>+'R-sgp'!F145</f>
        <v/>
      </c>
      <c r="H168" s="349" t="str">
        <f>+'R-sgp'!G145</f>
        <v/>
      </c>
      <c r="I168" s="349">
        <v>0</v>
      </c>
      <c r="J168" s="350">
        <f t="shared" si="18"/>
        <v>0</v>
      </c>
      <c r="K168" s="351">
        <v>0</v>
      </c>
      <c r="L168" s="350" t="str">
        <f t="shared" si="19"/>
        <v/>
      </c>
      <c r="M168" s="352" t="str">
        <f t="shared" si="20"/>
        <v/>
      </c>
      <c r="N168" s="348">
        <v>0</v>
      </c>
      <c r="O168" s="350" t="str">
        <f t="shared" si="21"/>
        <v/>
      </c>
      <c r="P168" s="353">
        <v>0</v>
      </c>
      <c r="Q168" s="349" t="str">
        <f t="shared" si="22"/>
        <v/>
      </c>
      <c r="R168" s="354" t="str">
        <f t="shared" si="23"/>
        <v/>
      </c>
      <c r="S168" s="348">
        <v>0</v>
      </c>
      <c r="T168" s="355" t="str">
        <f t="shared" si="24"/>
        <v/>
      </c>
      <c r="U168" s="350" t="str">
        <f t="shared" si="25"/>
        <v/>
      </c>
    </row>
    <row r="169" spans="1:21" ht="17.100000000000001" customHeight="1">
      <c r="A169" s="629" t="s">
        <v>541</v>
      </c>
      <c r="B169" s="513" t="str">
        <f t="shared" si="26"/>
        <v/>
      </c>
      <c r="C169" s="511" t="str">
        <f>+'R-sgp'!D146</f>
        <v/>
      </c>
      <c r="D169" s="512" t="str">
        <f>+'R-sgp'!A146</f>
        <v/>
      </c>
      <c r="E169" s="346" t="str">
        <f>+'R-sgp'!C146</f>
        <v/>
      </c>
      <c r="F169" s="347" t="str">
        <f>+'R-sgp'!E146</f>
        <v/>
      </c>
      <c r="G169" s="348" t="str">
        <f>+'R-sgp'!F146</f>
        <v/>
      </c>
      <c r="H169" s="349" t="str">
        <f>+'R-sgp'!G146</f>
        <v/>
      </c>
      <c r="I169" s="349">
        <v>0</v>
      </c>
      <c r="J169" s="350">
        <f t="shared" si="18"/>
        <v>0</v>
      </c>
      <c r="K169" s="351">
        <v>0</v>
      </c>
      <c r="L169" s="350" t="str">
        <f t="shared" si="19"/>
        <v/>
      </c>
      <c r="M169" s="352" t="str">
        <f t="shared" si="20"/>
        <v/>
      </c>
      <c r="N169" s="348">
        <v>0</v>
      </c>
      <c r="O169" s="350" t="str">
        <f t="shared" si="21"/>
        <v/>
      </c>
      <c r="P169" s="353">
        <v>0</v>
      </c>
      <c r="Q169" s="349" t="str">
        <f t="shared" si="22"/>
        <v/>
      </c>
      <c r="R169" s="354" t="str">
        <f t="shared" si="23"/>
        <v/>
      </c>
      <c r="S169" s="348">
        <v>0</v>
      </c>
      <c r="T169" s="355" t="str">
        <f t="shared" si="24"/>
        <v/>
      </c>
      <c r="U169" s="350" t="str">
        <f t="shared" si="25"/>
        <v/>
      </c>
    </row>
    <row r="170" spans="1:21" ht="17.100000000000001" customHeight="1">
      <c r="A170" s="629" t="s">
        <v>541</v>
      </c>
      <c r="B170" s="513" t="str">
        <f t="shared" si="26"/>
        <v/>
      </c>
      <c r="C170" s="511" t="str">
        <f>+'R-sgp'!D147</f>
        <v/>
      </c>
      <c r="D170" s="512" t="str">
        <f>+'R-sgp'!A147</f>
        <v/>
      </c>
      <c r="E170" s="346" t="str">
        <f>+'R-sgp'!C147</f>
        <v/>
      </c>
      <c r="F170" s="347" t="str">
        <f>+'R-sgp'!E147</f>
        <v/>
      </c>
      <c r="G170" s="348" t="str">
        <f>+'R-sgp'!F147</f>
        <v/>
      </c>
      <c r="H170" s="349" t="str">
        <f>+'R-sgp'!G147</f>
        <v/>
      </c>
      <c r="I170" s="349">
        <v>0</v>
      </c>
      <c r="J170" s="350">
        <f t="shared" si="18"/>
        <v>0</v>
      </c>
      <c r="K170" s="351">
        <v>0</v>
      </c>
      <c r="L170" s="350" t="str">
        <f t="shared" si="19"/>
        <v/>
      </c>
      <c r="M170" s="352" t="str">
        <f t="shared" si="20"/>
        <v/>
      </c>
      <c r="N170" s="348">
        <v>0</v>
      </c>
      <c r="O170" s="350" t="str">
        <f t="shared" si="21"/>
        <v/>
      </c>
      <c r="P170" s="353">
        <v>0</v>
      </c>
      <c r="Q170" s="349" t="str">
        <f t="shared" si="22"/>
        <v/>
      </c>
      <c r="R170" s="354" t="str">
        <f t="shared" si="23"/>
        <v/>
      </c>
      <c r="S170" s="348">
        <v>0</v>
      </c>
      <c r="T170" s="355" t="str">
        <f t="shared" si="24"/>
        <v/>
      </c>
      <c r="U170" s="350" t="str">
        <f t="shared" si="25"/>
        <v/>
      </c>
    </row>
    <row r="171" spans="1:21" ht="17.100000000000001" customHeight="1">
      <c r="A171" s="629" t="s">
        <v>541</v>
      </c>
      <c r="B171" s="513" t="str">
        <f t="shared" si="26"/>
        <v/>
      </c>
      <c r="C171" s="511" t="str">
        <f>+'R-sgp'!D148</f>
        <v/>
      </c>
      <c r="D171" s="512" t="str">
        <f>+'R-sgp'!A148</f>
        <v/>
      </c>
      <c r="E171" s="346" t="str">
        <f>+'R-sgp'!C148</f>
        <v/>
      </c>
      <c r="F171" s="347" t="str">
        <f>+'R-sgp'!E148</f>
        <v/>
      </c>
      <c r="G171" s="348" t="str">
        <f>+'R-sgp'!F148</f>
        <v/>
      </c>
      <c r="H171" s="349" t="str">
        <f>+'R-sgp'!G148</f>
        <v/>
      </c>
      <c r="I171" s="349">
        <v>0</v>
      </c>
      <c r="J171" s="350">
        <f t="shared" si="18"/>
        <v>0</v>
      </c>
      <c r="K171" s="351">
        <v>0</v>
      </c>
      <c r="L171" s="350" t="str">
        <f t="shared" si="19"/>
        <v/>
      </c>
      <c r="M171" s="352" t="str">
        <f t="shared" si="20"/>
        <v/>
      </c>
      <c r="N171" s="348">
        <v>0</v>
      </c>
      <c r="O171" s="350" t="str">
        <f t="shared" si="21"/>
        <v/>
      </c>
      <c r="P171" s="353">
        <v>0</v>
      </c>
      <c r="Q171" s="349" t="str">
        <f t="shared" si="22"/>
        <v/>
      </c>
      <c r="R171" s="354" t="str">
        <f t="shared" si="23"/>
        <v/>
      </c>
      <c r="S171" s="348">
        <v>0</v>
      </c>
      <c r="T171" s="355" t="str">
        <f t="shared" si="24"/>
        <v/>
      </c>
      <c r="U171" s="350" t="str">
        <f t="shared" si="25"/>
        <v/>
      </c>
    </row>
    <row r="172" spans="1:21" ht="17.100000000000001" customHeight="1">
      <c r="A172" s="629" t="s">
        <v>541</v>
      </c>
      <c r="B172" s="513" t="str">
        <f t="shared" si="26"/>
        <v/>
      </c>
      <c r="C172" s="511" t="str">
        <f>+'R-sgp'!D149</f>
        <v/>
      </c>
      <c r="D172" s="512" t="str">
        <f>+'R-sgp'!A149</f>
        <v/>
      </c>
      <c r="E172" s="346" t="str">
        <f>+'R-sgp'!C149</f>
        <v/>
      </c>
      <c r="F172" s="347" t="str">
        <f>+'R-sgp'!E149</f>
        <v/>
      </c>
      <c r="G172" s="348" t="str">
        <f>+'R-sgp'!F149</f>
        <v/>
      </c>
      <c r="H172" s="349" t="str">
        <f>+'R-sgp'!G149</f>
        <v/>
      </c>
      <c r="I172" s="349">
        <v>0</v>
      </c>
      <c r="J172" s="350">
        <f t="shared" si="18"/>
        <v>0</v>
      </c>
      <c r="K172" s="351">
        <v>0</v>
      </c>
      <c r="L172" s="350" t="str">
        <f t="shared" si="19"/>
        <v/>
      </c>
      <c r="M172" s="352" t="str">
        <f t="shared" si="20"/>
        <v/>
      </c>
      <c r="N172" s="348">
        <v>0</v>
      </c>
      <c r="O172" s="350" t="str">
        <f t="shared" si="21"/>
        <v/>
      </c>
      <c r="P172" s="353">
        <v>0</v>
      </c>
      <c r="Q172" s="349" t="str">
        <f t="shared" si="22"/>
        <v/>
      </c>
      <c r="R172" s="354" t="str">
        <f t="shared" si="23"/>
        <v/>
      </c>
      <c r="S172" s="348">
        <v>0</v>
      </c>
      <c r="T172" s="355" t="str">
        <f t="shared" si="24"/>
        <v/>
      </c>
      <c r="U172" s="350" t="str">
        <f t="shared" si="25"/>
        <v/>
      </c>
    </row>
    <row r="173" spans="1:21" ht="17.100000000000001" customHeight="1">
      <c r="A173" s="629" t="s">
        <v>541</v>
      </c>
      <c r="B173" s="513" t="str">
        <f t="shared" si="26"/>
        <v/>
      </c>
      <c r="C173" s="511" t="str">
        <f>+'R-sgp'!D150</f>
        <v/>
      </c>
      <c r="D173" s="512" t="str">
        <f>+'R-sgp'!A150</f>
        <v/>
      </c>
      <c r="E173" s="346" t="str">
        <f>+'R-sgp'!C150</f>
        <v/>
      </c>
      <c r="F173" s="347" t="str">
        <f>+'R-sgp'!E150</f>
        <v/>
      </c>
      <c r="G173" s="348" t="str">
        <f>+'R-sgp'!F150</f>
        <v/>
      </c>
      <c r="H173" s="349" t="str">
        <f>+'R-sgp'!G150</f>
        <v/>
      </c>
      <c r="I173" s="349">
        <v>0</v>
      </c>
      <c r="J173" s="350">
        <f t="shared" si="18"/>
        <v>0</v>
      </c>
      <c r="K173" s="351">
        <v>0</v>
      </c>
      <c r="L173" s="350" t="str">
        <f t="shared" si="19"/>
        <v/>
      </c>
      <c r="M173" s="352" t="str">
        <f t="shared" si="20"/>
        <v/>
      </c>
      <c r="N173" s="348">
        <v>0</v>
      </c>
      <c r="O173" s="350" t="str">
        <f t="shared" si="21"/>
        <v/>
      </c>
      <c r="P173" s="353">
        <v>0</v>
      </c>
      <c r="Q173" s="349" t="str">
        <f t="shared" si="22"/>
        <v/>
      </c>
      <c r="R173" s="354" t="str">
        <f t="shared" si="23"/>
        <v/>
      </c>
      <c r="S173" s="348">
        <v>0</v>
      </c>
      <c r="T173" s="355" t="str">
        <f t="shared" si="24"/>
        <v/>
      </c>
      <c r="U173" s="350" t="str">
        <f t="shared" si="25"/>
        <v/>
      </c>
    </row>
    <row r="174" spans="1:21" ht="17.100000000000001" customHeight="1">
      <c r="A174" s="629" t="s">
        <v>541</v>
      </c>
      <c r="B174" s="513" t="str">
        <f t="shared" si="26"/>
        <v/>
      </c>
      <c r="C174" s="511" t="str">
        <f>+'R-sgp'!D151</f>
        <v/>
      </c>
      <c r="D174" s="512" t="str">
        <f>+'R-sgp'!A151</f>
        <v/>
      </c>
      <c r="E174" s="346" t="str">
        <f>+'R-sgp'!C151</f>
        <v/>
      </c>
      <c r="F174" s="347" t="str">
        <f>+'R-sgp'!E151</f>
        <v/>
      </c>
      <c r="G174" s="348" t="str">
        <f>+'R-sgp'!F151</f>
        <v/>
      </c>
      <c r="H174" s="349" t="str">
        <f>+'R-sgp'!G151</f>
        <v/>
      </c>
      <c r="I174" s="349">
        <v>0</v>
      </c>
      <c r="J174" s="350">
        <f t="shared" si="18"/>
        <v>0</v>
      </c>
      <c r="K174" s="351">
        <v>0</v>
      </c>
      <c r="L174" s="350" t="str">
        <f t="shared" si="19"/>
        <v/>
      </c>
      <c r="M174" s="352" t="str">
        <f t="shared" si="20"/>
        <v/>
      </c>
      <c r="N174" s="348">
        <v>0</v>
      </c>
      <c r="O174" s="350" t="str">
        <f t="shared" si="21"/>
        <v/>
      </c>
      <c r="P174" s="353">
        <v>0</v>
      </c>
      <c r="Q174" s="349" t="str">
        <f t="shared" si="22"/>
        <v/>
      </c>
      <c r="R174" s="354" t="str">
        <f t="shared" si="23"/>
        <v/>
      </c>
      <c r="S174" s="348">
        <v>0</v>
      </c>
      <c r="T174" s="355" t="str">
        <f t="shared" si="24"/>
        <v/>
      </c>
      <c r="U174" s="350" t="str">
        <f t="shared" si="25"/>
        <v/>
      </c>
    </row>
    <row r="175" spans="1:21" ht="17.100000000000001" customHeight="1">
      <c r="A175" s="629" t="s">
        <v>541</v>
      </c>
      <c r="B175" s="513" t="str">
        <f t="shared" si="26"/>
        <v/>
      </c>
      <c r="C175" s="511" t="str">
        <f>+'R-sgp'!D152</f>
        <v/>
      </c>
      <c r="D175" s="512" t="str">
        <f>+'R-sgp'!A152</f>
        <v/>
      </c>
      <c r="E175" s="346" t="str">
        <f>+'R-sgp'!C152</f>
        <v/>
      </c>
      <c r="F175" s="347" t="str">
        <f>+'R-sgp'!E152</f>
        <v/>
      </c>
      <c r="G175" s="348" t="str">
        <f>+'R-sgp'!F152</f>
        <v/>
      </c>
      <c r="H175" s="349" t="str">
        <f>+'R-sgp'!G152</f>
        <v/>
      </c>
      <c r="I175" s="349">
        <v>0</v>
      </c>
      <c r="J175" s="350">
        <f t="shared" si="18"/>
        <v>0</v>
      </c>
      <c r="K175" s="351">
        <v>0</v>
      </c>
      <c r="L175" s="350" t="str">
        <f t="shared" si="19"/>
        <v/>
      </c>
      <c r="M175" s="352" t="str">
        <f t="shared" si="20"/>
        <v/>
      </c>
      <c r="N175" s="348">
        <v>0</v>
      </c>
      <c r="O175" s="350" t="str">
        <f t="shared" si="21"/>
        <v/>
      </c>
      <c r="P175" s="353">
        <v>0</v>
      </c>
      <c r="Q175" s="349" t="str">
        <f t="shared" si="22"/>
        <v/>
      </c>
      <c r="R175" s="354" t="str">
        <f t="shared" si="23"/>
        <v/>
      </c>
      <c r="S175" s="348">
        <v>0</v>
      </c>
      <c r="T175" s="355" t="str">
        <f t="shared" si="24"/>
        <v/>
      </c>
      <c r="U175" s="350" t="str">
        <f t="shared" si="25"/>
        <v/>
      </c>
    </row>
    <row r="176" spans="1:21" ht="17.100000000000001" customHeight="1">
      <c r="A176" s="629" t="s">
        <v>541</v>
      </c>
      <c r="B176" s="513" t="str">
        <f t="shared" si="26"/>
        <v/>
      </c>
      <c r="C176" s="511" t="str">
        <f>+'R-sgp'!D153</f>
        <v/>
      </c>
      <c r="D176" s="512" t="str">
        <f>+'R-sgp'!A153</f>
        <v/>
      </c>
      <c r="E176" s="346" t="str">
        <f>+'R-sgp'!C153</f>
        <v/>
      </c>
      <c r="F176" s="347" t="str">
        <f>+'R-sgp'!E153</f>
        <v/>
      </c>
      <c r="G176" s="348" t="str">
        <f>+'R-sgp'!F153</f>
        <v/>
      </c>
      <c r="H176" s="349" t="str">
        <f>+'R-sgp'!G153</f>
        <v/>
      </c>
      <c r="I176" s="349">
        <v>0</v>
      </c>
      <c r="J176" s="350">
        <f t="shared" si="18"/>
        <v>0</v>
      </c>
      <c r="K176" s="351">
        <v>0</v>
      </c>
      <c r="L176" s="350" t="str">
        <f t="shared" si="19"/>
        <v/>
      </c>
      <c r="M176" s="352" t="str">
        <f t="shared" si="20"/>
        <v/>
      </c>
      <c r="N176" s="348">
        <v>0</v>
      </c>
      <c r="O176" s="350" t="str">
        <f t="shared" si="21"/>
        <v/>
      </c>
      <c r="P176" s="353">
        <v>0</v>
      </c>
      <c r="Q176" s="349" t="str">
        <f t="shared" si="22"/>
        <v/>
      </c>
      <c r="R176" s="354" t="str">
        <f t="shared" si="23"/>
        <v/>
      </c>
      <c r="S176" s="348">
        <v>0</v>
      </c>
      <c r="T176" s="355" t="str">
        <f t="shared" si="24"/>
        <v/>
      </c>
      <c r="U176" s="350" t="str">
        <f t="shared" si="25"/>
        <v/>
      </c>
    </row>
    <row r="177" spans="1:21" ht="17.100000000000001" customHeight="1">
      <c r="A177" s="629" t="s">
        <v>541</v>
      </c>
      <c r="B177" s="513" t="str">
        <f t="shared" si="26"/>
        <v/>
      </c>
      <c r="C177" s="511" t="str">
        <f>+'R-sgp'!D154</f>
        <v/>
      </c>
      <c r="D177" s="512" t="str">
        <f>+'R-sgp'!A154</f>
        <v/>
      </c>
      <c r="E177" s="346" t="str">
        <f>+'R-sgp'!C154</f>
        <v/>
      </c>
      <c r="F177" s="347" t="str">
        <f>+'R-sgp'!E154</f>
        <v/>
      </c>
      <c r="G177" s="348" t="str">
        <f>+'R-sgp'!F154</f>
        <v/>
      </c>
      <c r="H177" s="349" t="str">
        <f>+'R-sgp'!G154</f>
        <v/>
      </c>
      <c r="I177" s="349">
        <v>0</v>
      </c>
      <c r="J177" s="350">
        <f t="shared" si="18"/>
        <v>0</v>
      </c>
      <c r="K177" s="351">
        <v>0</v>
      </c>
      <c r="L177" s="350" t="str">
        <f t="shared" si="19"/>
        <v/>
      </c>
      <c r="M177" s="352" t="str">
        <f t="shared" si="20"/>
        <v/>
      </c>
      <c r="N177" s="348">
        <v>0</v>
      </c>
      <c r="O177" s="350" t="str">
        <f t="shared" si="21"/>
        <v/>
      </c>
      <c r="P177" s="353">
        <v>0</v>
      </c>
      <c r="Q177" s="349" t="str">
        <f t="shared" si="22"/>
        <v/>
      </c>
      <c r="R177" s="354" t="str">
        <f t="shared" si="23"/>
        <v/>
      </c>
      <c r="S177" s="348">
        <v>0</v>
      </c>
      <c r="T177" s="355" t="str">
        <f t="shared" si="24"/>
        <v/>
      </c>
      <c r="U177" s="350" t="str">
        <f t="shared" si="25"/>
        <v/>
      </c>
    </row>
    <row r="178" spans="1:21" ht="17.100000000000001" customHeight="1">
      <c r="A178" s="629" t="s">
        <v>541</v>
      </c>
      <c r="B178" s="513" t="str">
        <f t="shared" si="26"/>
        <v/>
      </c>
      <c r="C178" s="511" t="str">
        <f>+'R-sgp'!D155</f>
        <v/>
      </c>
      <c r="D178" s="512" t="str">
        <f>+'R-sgp'!A155</f>
        <v/>
      </c>
      <c r="E178" s="346" t="str">
        <f>+'R-sgp'!C155</f>
        <v/>
      </c>
      <c r="F178" s="347" t="str">
        <f>+'R-sgp'!E155</f>
        <v/>
      </c>
      <c r="G178" s="348" t="str">
        <f>+'R-sgp'!F155</f>
        <v/>
      </c>
      <c r="H178" s="349" t="str">
        <f>+'R-sgp'!G155</f>
        <v/>
      </c>
      <c r="I178" s="349">
        <v>0</v>
      </c>
      <c r="J178" s="350">
        <f t="shared" si="18"/>
        <v>0</v>
      </c>
      <c r="K178" s="351">
        <v>0</v>
      </c>
      <c r="L178" s="350" t="str">
        <f t="shared" si="19"/>
        <v/>
      </c>
      <c r="M178" s="352" t="str">
        <f t="shared" si="20"/>
        <v/>
      </c>
      <c r="N178" s="348">
        <v>0</v>
      </c>
      <c r="O178" s="350" t="str">
        <f t="shared" si="21"/>
        <v/>
      </c>
      <c r="P178" s="353">
        <v>0</v>
      </c>
      <c r="Q178" s="349" t="str">
        <f t="shared" si="22"/>
        <v/>
      </c>
      <c r="R178" s="354" t="str">
        <f t="shared" si="23"/>
        <v/>
      </c>
      <c r="S178" s="348">
        <v>0</v>
      </c>
      <c r="T178" s="355" t="str">
        <f t="shared" si="24"/>
        <v/>
      </c>
      <c r="U178" s="350" t="str">
        <f t="shared" si="25"/>
        <v/>
      </c>
    </row>
    <row r="179" spans="1:21" ht="15.75">
      <c r="A179" s="629" t="s">
        <v>541</v>
      </c>
      <c r="B179" s="513" t="str">
        <f t="shared" si="26"/>
        <v/>
      </c>
      <c r="C179" s="511" t="str">
        <f>+'R-sgp'!D156</f>
        <v/>
      </c>
      <c r="D179" s="512" t="str">
        <f>+'R-sgp'!A156</f>
        <v/>
      </c>
      <c r="E179" s="346" t="str">
        <f>+'R-sgp'!C156</f>
        <v/>
      </c>
      <c r="F179" s="347" t="str">
        <f>+'R-sgp'!E156</f>
        <v/>
      </c>
      <c r="G179" s="348" t="str">
        <f>+'R-sgp'!F156</f>
        <v/>
      </c>
      <c r="H179" s="349" t="str">
        <f>+'R-sgp'!G156</f>
        <v/>
      </c>
      <c r="I179" s="349">
        <v>0</v>
      </c>
      <c r="J179" s="350">
        <f t="shared" si="18"/>
        <v>0</v>
      </c>
      <c r="K179" s="351">
        <v>0</v>
      </c>
      <c r="L179" s="350" t="str">
        <f t="shared" si="19"/>
        <v/>
      </c>
      <c r="M179" s="352" t="str">
        <f t="shared" si="20"/>
        <v/>
      </c>
      <c r="N179" s="348">
        <v>0</v>
      </c>
      <c r="O179" s="350" t="str">
        <f t="shared" si="21"/>
        <v/>
      </c>
      <c r="P179" s="353">
        <v>0</v>
      </c>
      <c r="Q179" s="349" t="str">
        <f t="shared" si="22"/>
        <v/>
      </c>
      <c r="R179" s="354" t="str">
        <f t="shared" si="23"/>
        <v/>
      </c>
      <c r="S179" s="348">
        <v>0</v>
      </c>
      <c r="T179" s="355" t="str">
        <f t="shared" si="24"/>
        <v/>
      </c>
      <c r="U179" s="350" t="str">
        <f t="shared" si="25"/>
        <v/>
      </c>
    </row>
    <row r="180" spans="1:21" ht="15.75">
      <c r="A180" s="629" t="s">
        <v>541</v>
      </c>
      <c r="B180" s="513" t="str">
        <f t="shared" si="26"/>
        <v/>
      </c>
      <c r="C180" s="511" t="str">
        <f>+'R-sgp'!D157</f>
        <v/>
      </c>
      <c r="D180" s="512" t="str">
        <f>+'R-sgp'!A157</f>
        <v/>
      </c>
      <c r="E180" s="346" t="str">
        <f>+'R-sgp'!C157</f>
        <v/>
      </c>
      <c r="F180" s="347" t="str">
        <f>+'R-sgp'!E157</f>
        <v/>
      </c>
      <c r="G180" s="348" t="str">
        <f>+'R-sgp'!F157</f>
        <v/>
      </c>
      <c r="H180" s="349" t="str">
        <f>+'R-sgp'!G157</f>
        <v/>
      </c>
      <c r="I180" s="349">
        <v>0</v>
      </c>
      <c r="J180" s="350">
        <f t="shared" si="18"/>
        <v>0</v>
      </c>
      <c r="K180" s="351">
        <v>0</v>
      </c>
      <c r="L180" s="350" t="str">
        <f t="shared" si="19"/>
        <v/>
      </c>
      <c r="M180" s="352" t="str">
        <f t="shared" si="20"/>
        <v/>
      </c>
      <c r="N180" s="348">
        <v>0</v>
      </c>
      <c r="O180" s="350" t="str">
        <f t="shared" si="21"/>
        <v/>
      </c>
      <c r="P180" s="353">
        <v>0</v>
      </c>
      <c r="Q180" s="349" t="str">
        <f t="shared" si="22"/>
        <v/>
      </c>
      <c r="R180" s="354" t="str">
        <f t="shared" si="23"/>
        <v/>
      </c>
      <c r="S180" s="348">
        <v>0</v>
      </c>
      <c r="T180" s="355" t="str">
        <f t="shared" si="24"/>
        <v/>
      </c>
      <c r="U180" s="350" t="str">
        <f t="shared" si="25"/>
        <v/>
      </c>
    </row>
    <row r="181" spans="1:21" ht="15.75">
      <c r="A181" s="629" t="s">
        <v>541</v>
      </c>
      <c r="B181" s="513" t="str">
        <f t="shared" si="26"/>
        <v/>
      </c>
      <c r="C181" s="511" t="str">
        <f>+'R-sgp'!D158</f>
        <v/>
      </c>
      <c r="D181" s="512" t="str">
        <f>+'R-sgp'!A158</f>
        <v/>
      </c>
      <c r="E181" s="346" t="str">
        <f>+'R-sgp'!C158</f>
        <v/>
      </c>
      <c r="F181" s="347" t="str">
        <f>+'R-sgp'!E158</f>
        <v/>
      </c>
      <c r="G181" s="348" t="str">
        <f>+'R-sgp'!F158</f>
        <v/>
      </c>
      <c r="H181" s="349" t="str">
        <f>+'R-sgp'!G158</f>
        <v/>
      </c>
      <c r="I181" s="349">
        <v>0</v>
      </c>
      <c r="J181" s="350">
        <f t="shared" si="18"/>
        <v>0</v>
      </c>
      <c r="K181" s="351">
        <v>0</v>
      </c>
      <c r="L181" s="350" t="str">
        <f t="shared" si="19"/>
        <v/>
      </c>
      <c r="M181" s="352" t="str">
        <f t="shared" si="20"/>
        <v/>
      </c>
      <c r="N181" s="348">
        <v>0</v>
      </c>
      <c r="O181" s="350" t="str">
        <f t="shared" si="21"/>
        <v/>
      </c>
      <c r="P181" s="353">
        <v>0</v>
      </c>
      <c r="Q181" s="349" t="str">
        <f t="shared" si="22"/>
        <v/>
      </c>
      <c r="R181" s="354" t="str">
        <f t="shared" si="23"/>
        <v/>
      </c>
      <c r="S181" s="348">
        <v>0</v>
      </c>
      <c r="T181" s="355" t="str">
        <f t="shared" si="24"/>
        <v/>
      </c>
      <c r="U181" s="350" t="str">
        <f t="shared" si="25"/>
        <v/>
      </c>
    </row>
    <row r="182" spans="1:21" ht="15.75">
      <c r="A182" s="629" t="s">
        <v>541</v>
      </c>
      <c r="B182" s="513" t="str">
        <f t="shared" si="26"/>
        <v/>
      </c>
      <c r="C182" s="511" t="str">
        <f>+'R-sgp'!D159</f>
        <v/>
      </c>
      <c r="D182" s="512" t="str">
        <f>+'R-sgp'!A159</f>
        <v/>
      </c>
      <c r="E182" s="346" t="str">
        <f>+'R-sgp'!C159</f>
        <v/>
      </c>
      <c r="F182" s="347" t="str">
        <f>+'R-sgp'!E159</f>
        <v/>
      </c>
      <c r="G182" s="348" t="str">
        <f>+'R-sgp'!F159</f>
        <v/>
      </c>
      <c r="H182" s="349" t="str">
        <f>+'R-sgp'!G159</f>
        <v/>
      </c>
      <c r="I182" s="349">
        <v>0</v>
      </c>
      <c r="J182" s="350">
        <f t="shared" si="18"/>
        <v>0</v>
      </c>
      <c r="K182" s="351">
        <v>0</v>
      </c>
      <c r="L182" s="350" t="str">
        <f t="shared" si="19"/>
        <v/>
      </c>
      <c r="M182" s="352" t="str">
        <f t="shared" si="20"/>
        <v/>
      </c>
      <c r="N182" s="348">
        <v>0</v>
      </c>
      <c r="O182" s="350" t="str">
        <f t="shared" si="21"/>
        <v/>
      </c>
      <c r="P182" s="353">
        <v>0</v>
      </c>
      <c r="Q182" s="349" t="str">
        <f t="shared" si="22"/>
        <v/>
      </c>
      <c r="R182" s="354" t="str">
        <f t="shared" si="23"/>
        <v/>
      </c>
      <c r="S182" s="348">
        <v>0</v>
      </c>
      <c r="T182" s="355" t="str">
        <f t="shared" si="24"/>
        <v/>
      </c>
      <c r="U182" s="350" t="str">
        <f t="shared" si="25"/>
        <v/>
      </c>
    </row>
    <row r="183" spans="1:21" ht="15.75">
      <c r="A183" s="629" t="s">
        <v>541</v>
      </c>
      <c r="B183" s="513" t="str">
        <f t="shared" si="26"/>
        <v/>
      </c>
      <c r="C183" s="511" t="str">
        <f>+'R-sgp'!D160</f>
        <v/>
      </c>
      <c r="D183" s="512" t="str">
        <f>+'R-sgp'!A160</f>
        <v/>
      </c>
      <c r="E183" s="346" t="str">
        <f>+'R-sgp'!C160</f>
        <v/>
      </c>
      <c r="F183" s="347" t="str">
        <f>+'R-sgp'!E160</f>
        <v/>
      </c>
      <c r="G183" s="348" t="str">
        <f>+'R-sgp'!F160</f>
        <v/>
      </c>
      <c r="H183" s="349" t="str">
        <f>+'R-sgp'!G160</f>
        <v/>
      </c>
      <c r="I183" s="349">
        <v>0</v>
      </c>
      <c r="J183" s="350">
        <f t="shared" si="18"/>
        <v>0</v>
      </c>
      <c r="K183" s="351">
        <v>0</v>
      </c>
      <c r="L183" s="350" t="str">
        <f t="shared" si="19"/>
        <v/>
      </c>
      <c r="M183" s="352" t="str">
        <f t="shared" si="20"/>
        <v/>
      </c>
      <c r="N183" s="348">
        <v>0</v>
      </c>
      <c r="O183" s="350" t="str">
        <f t="shared" si="21"/>
        <v/>
      </c>
      <c r="P183" s="353">
        <v>0</v>
      </c>
      <c r="Q183" s="349" t="str">
        <f t="shared" si="22"/>
        <v/>
      </c>
      <c r="R183" s="354" t="str">
        <f t="shared" si="23"/>
        <v/>
      </c>
      <c r="S183" s="348">
        <v>0</v>
      </c>
      <c r="T183" s="355" t="str">
        <f t="shared" si="24"/>
        <v/>
      </c>
      <c r="U183" s="350" t="str">
        <f t="shared" si="25"/>
        <v/>
      </c>
    </row>
    <row r="184" spans="1:21" ht="15.75">
      <c r="A184" s="629" t="s">
        <v>541</v>
      </c>
      <c r="B184" s="513" t="str">
        <f t="shared" si="26"/>
        <v/>
      </c>
      <c r="C184" s="511" t="str">
        <f>+'R-sgp'!D161</f>
        <v/>
      </c>
      <c r="D184" s="512" t="str">
        <f>+'R-sgp'!A161</f>
        <v/>
      </c>
      <c r="E184" s="346" t="str">
        <f>+'R-sgp'!C161</f>
        <v/>
      </c>
      <c r="F184" s="347" t="str">
        <f>+'R-sgp'!E161</f>
        <v/>
      </c>
      <c r="G184" s="348" t="str">
        <f>+'R-sgp'!F161</f>
        <v/>
      </c>
      <c r="H184" s="349" t="str">
        <f>+'R-sgp'!G161</f>
        <v/>
      </c>
      <c r="I184" s="349">
        <v>0</v>
      </c>
      <c r="J184" s="350">
        <f t="shared" si="18"/>
        <v>0</v>
      </c>
      <c r="K184" s="351">
        <v>0</v>
      </c>
      <c r="L184" s="350" t="str">
        <f t="shared" si="19"/>
        <v/>
      </c>
      <c r="M184" s="352" t="str">
        <f t="shared" si="20"/>
        <v/>
      </c>
      <c r="N184" s="348">
        <v>0</v>
      </c>
      <c r="O184" s="350" t="str">
        <f t="shared" si="21"/>
        <v/>
      </c>
      <c r="P184" s="353">
        <v>0</v>
      </c>
      <c r="Q184" s="349" t="str">
        <f t="shared" si="22"/>
        <v/>
      </c>
      <c r="R184" s="354" t="str">
        <f t="shared" si="23"/>
        <v/>
      </c>
      <c r="S184" s="348">
        <v>0</v>
      </c>
      <c r="T184" s="355" t="str">
        <f t="shared" si="24"/>
        <v/>
      </c>
      <c r="U184" s="350" t="str">
        <f t="shared" si="25"/>
        <v/>
      </c>
    </row>
    <row r="185" spans="1:21" ht="15.75">
      <c r="A185" s="629" t="s">
        <v>541</v>
      </c>
      <c r="B185" s="513" t="str">
        <f t="shared" si="26"/>
        <v/>
      </c>
      <c r="C185" s="511" t="str">
        <f>+'R-sgp'!D162</f>
        <v/>
      </c>
      <c r="D185" s="512" t="str">
        <f>+'R-sgp'!A162</f>
        <v/>
      </c>
      <c r="E185" s="346" t="str">
        <f>+'R-sgp'!C162</f>
        <v/>
      </c>
      <c r="F185" s="347" t="str">
        <f>+'R-sgp'!E162</f>
        <v/>
      </c>
      <c r="G185" s="348" t="str">
        <f>+'R-sgp'!F162</f>
        <v/>
      </c>
      <c r="H185" s="349" t="str">
        <f>+'R-sgp'!G162</f>
        <v/>
      </c>
      <c r="I185" s="349">
        <v>0</v>
      </c>
      <c r="J185" s="350">
        <f t="shared" si="18"/>
        <v>0</v>
      </c>
      <c r="K185" s="351">
        <v>0</v>
      </c>
      <c r="L185" s="350" t="str">
        <f t="shared" si="19"/>
        <v/>
      </c>
      <c r="M185" s="352" t="str">
        <f t="shared" si="20"/>
        <v/>
      </c>
      <c r="N185" s="348">
        <v>0</v>
      </c>
      <c r="O185" s="350" t="str">
        <f t="shared" si="21"/>
        <v/>
      </c>
      <c r="P185" s="353">
        <v>0</v>
      </c>
      <c r="Q185" s="349" t="str">
        <f t="shared" si="22"/>
        <v/>
      </c>
      <c r="R185" s="354" t="str">
        <f t="shared" si="23"/>
        <v/>
      </c>
      <c r="S185" s="348">
        <v>0</v>
      </c>
      <c r="T185" s="355" t="str">
        <f t="shared" si="24"/>
        <v/>
      </c>
      <c r="U185" s="350" t="str">
        <f t="shared" si="25"/>
        <v/>
      </c>
    </row>
    <row r="186" spans="1:21" ht="15.75">
      <c r="A186" s="629" t="s">
        <v>541</v>
      </c>
      <c r="B186" s="513" t="str">
        <f t="shared" si="26"/>
        <v/>
      </c>
      <c r="C186" s="511" t="str">
        <f>+'R-sgp'!D163</f>
        <v/>
      </c>
      <c r="D186" s="512" t="str">
        <f>+'R-sgp'!A163</f>
        <v/>
      </c>
      <c r="E186" s="346" t="str">
        <f>+'R-sgp'!C163</f>
        <v/>
      </c>
      <c r="F186" s="347" t="str">
        <f>+'R-sgp'!E163</f>
        <v/>
      </c>
      <c r="G186" s="348" t="str">
        <f>+'R-sgp'!F163</f>
        <v/>
      </c>
      <c r="H186" s="349" t="str">
        <f>+'R-sgp'!G163</f>
        <v/>
      </c>
      <c r="I186" s="349">
        <v>0</v>
      </c>
      <c r="J186" s="350">
        <f t="shared" si="18"/>
        <v>0</v>
      </c>
      <c r="K186" s="351">
        <v>0</v>
      </c>
      <c r="L186" s="350" t="str">
        <f t="shared" si="19"/>
        <v/>
      </c>
      <c r="M186" s="352" t="str">
        <f t="shared" si="20"/>
        <v/>
      </c>
      <c r="N186" s="348">
        <v>0</v>
      </c>
      <c r="O186" s="350" t="str">
        <f t="shared" si="21"/>
        <v/>
      </c>
      <c r="P186" s="353">
        <v>0</v>
      </c>
      <c r="Q186" s="349" t="str">
        <f t="shared" si="22"/>
        <v/>
      </c>
      <c r="R186" s="354" t="str">
        <f t="shared" si="23"/>
        <v/>
      </c>
      <c r="S186" s="348">
        <v>0</v>
      </c>
      <c r="T186" s="355" t="str">
        <f t="shared" si="24"/>
        <v/>
      </c>
      <c r="U186" s="350" t="str">
        <f t="shared" si="25"/>
        <v/>
      </c>
    </row>
    <row r="187" spans="1:21" ht="15.75">
      <c r="A187" s="629" t="s">
        <v>541</v>
      </c>
      <c r="B187" s="513" t="str">
        <f t="shared" si="26"/>
        <v/>
      </c>
      <c r="C187" s="511" t="str">
        <f>+'R-sgp'!D164</f>
        <v/>
      </c>
      <c r="D187" s="512" t="str">
        <f>+'R-sgp'!A164</f>
        <v/>
      </c>
      <c r="E187" s="346" t="str">
        <f>+'R-sgp'!C164</f>
        <v/>
      </c>
      <c r="F187" s="347" t="str">
        <f>+'R-sgp'!E164</f>
        <v/>
      </c>
      <c r="G187" s="348" t="str">
        <f>+'R-sgp'!F164</f>
        <v/>
      </c>
      <c r="H187" s="349" t="str">
        <f>+'R-sgp'!G164</f>
        <v/>
      </c>
      <c r="I187" s="349">
        <v>0</v>
      </c>
      <c r="J187" s="350">
        <f t="shared" si="18"/>
        <v>0</v>
      </c>
      <c r="K187" s="351">
        <v>0</v>
      </c>
      <c r="L187" s="350" t="str">
        <f t="shared" si="19"/>
        <v/>
      </c>
      <c r="M187" s="352" t="str">
        <f t="shared" si="20"/>
        <v/>
      </c>
      <c r="N187" s="348">
        <v>0</v>
      </c>
      <c r="O187" s="350" t="str">
        <f t="shared" si="21"/>
        <v/>
      </c>
      <c r="P187" s="353">
        <v>0</v>
      </c>
      <c r="Q187" s="349" t="str">
        <f t="shared" si="22"/>
        <v/>
      </c>
      <c r="R187" s="354" t="str">
        <f t="shared" si="23"/>
        <v/>
      </c>
      <c r="S187" s="348">
        <v>0</v>
      </c>
      <c r="T187" s="355" t="str">
        <f t="shared" si="24"/>
        <v/>
      </c>
      <c r="U187" s="350" t="str">
        <f t="shared" si="25"/>
        <v/>
      </c>
    </row>
    <row r="188" spans="1:21" ht="15.75">
      <c r="A188" s="629" t="s">
        <v>541</v>
      </c>
      <c r="B188" s="513" t="str">
        <f t="shared" si="26"/>
        <v/>
      </c>
      <c r="C188" s="511" t="str">
        <f>+'R-sgp'!D165</f>
        <v/>
      </c>
      <c r="D188" s="512" t="str">
        <f>+'R-sgp'!A165</f>
        <v/>
      </c>
      <c r="E188" s="346" t="str">
        <f>+'R-sgp'!C165</f>
        <v/>
      </c>
      <c r="F188" s="347" t="str">
        <f>+'R-sgp'!E165</f>
        <v/>
      </c>
      <c r="G188" s="348" t="str">
        <f>+'R-sgp'!F165</f>
        <v/>
      </c>
      <c r="H188" s="349" t="str">
        <f>+'R-sgp'!G165</f>
        <v/>
      </c>
      <c r="I188" s="349">
        <v>0</v>
      </c>
      <c r="J188" s="350">
        <f t="shared" si="18"/>
        <v>0</v>
      </c>
      <c r="K188" s="351">
        <v>0</v>
      </c>
      <c r="L188" s="350" t="str">
        <f t="shared" si="19"/>
        <v/>
      </c>
      <c r="M188" s="352" t="str">
        <f t="shared" si="20"/>
        <v/>
      </c>
      <c r="N188" s="348">
        <v>0</v>
      </c>
      <c r="O188" s="350" t="str">
        <f t="shared" si="21"/>
        <v/>
      </c>
      <c r="P188" s="353">
        <v>0</v>
      </c>
      <c r="Q188" s="349" t="str">
        <f t="shared" si="22"/>
        <v/>
      </c>
      <c r="R188" s="354" t="str">
        <f t="shared" si="23"/>
        <v/>
      </c>
      <c r="S188" s="348">
        <v>0</v>
      </c>
      <c r="T188" s="355" t="str">
        <f t="shared" si="24"/>
        <v/>
      </c>
      <c r="U188" s="350" t="str">
        <f t="shared" si="25"/>
        <v/>
      </c>
    </row>
    <row r="189" spans="1:21" ht="15.75">
      <c r="A189" s="629" t="s">
        <v>541</v>
      </c>
      <c r="B189" s="513" t="str">
        <f t="shared" si="26"/>
        <v/>
      </c>
      <c r="C189" s="511" t="str">
        <f>+'R-sgp'!D166</f>
        <v/>
      </c>
      <c r="D189" s="512" t="str">
        <f>+'R-sgp'!A166</f>
        <v/>
      </c>
      <c r="E189" s="346" t="str">
        <f>+'R-sgp'!C166</f>
        <v/>
      </c>
      <c r="F189" s="347" t="str">
        <f>+'R-sgp'!E166</f>
        <v/>
      </c>
      <c r="G189" s="348" t="str">
        <f>+'R-sgp'!F166</f>
        <v/>
      </c>
      <c r="H189" s="349" t="str">
        <f>+'R-sgp'!G166</f>
        <v/>
      </c>
      <c r="I189" s="349">
        <v>0</v>
      </c>
      <c r="J189" s="350">
        <f t="shared" si="18"/>
        <v>0</v>
      </c>
      <c r="K189" s="351">
        <v>0</v>
      </c>
      <c r="L189" s="350" t="str">
        <f t="shared" si="19"/>
        <v/>
      </c>
      <c r="M189" s="352" t="str">
        <f t="shared" si="20"/>
        <v/>
      </c>
      <c r="N189" s="348">
        <v>0</v>
      </c>
      <c r="O189" s="350" t="str">
        <f t="shared" si="21"/>
        <v/>
      </c>
      <c r="P189" s="353">
        <v>0</v>
      </c>
      <c r="Q189" s="349" t="str">
        <f t="shared" si="22"/>
        <v/>
      </c>
      <c r="R189" s="354" t="str">
        <f t="shared" si="23"/>
        <v/>
      </c>
      <c r="S189" s="348">
        <v>0</v>
      </c>
      <c r="T189" s="355" t="str">
        <f t="shared" si="24"/>
        <v/>
      </c>
      <c r="U189" s="350" t="str">
        <f t="shared" si="25"/>
        <v/>
      </c>
    </row>
    <row r="190" spans="1:21" ht="15.75">
      <c r="A190" s="629" t="s">
        <v>541</v>
      </c>
      <c r="B190" s="513" t="str">
        <f t="shared" si="26"/>
        <v/>
      </c>
      <c r="C190" s="511" t="str">
        <f>+'R-sgp'!D167</f>
        <v/>
      </c>
      <c r="D190" s="512" t="str">
        <f>+'R-sgp'!A167</f>
        <v/>
      </c>
      <c r="E190" s="346" t="str">
        <f>+'R-sgp'!C167</f>
        <v/>
      </c>
      <c r="F190" s="347" t="str">
        <f>+'R-sgp'!E167</f>
        <v/>
      </c>
      <c r="G190" s="348" t="str">
        <f>+'R-sgp'!F167</f>
        <v/>
      </c>
      <c r="H190" s="349" t="str">
        <f>+'R-sgp'!G167</f>
        <v/>
      </c>
      <c r="I190" s="349">
        <v>0</v>
      </c>
      <c r="J190" s="350">
        <f t="shared" si="18"/>
        <v>0</v>
      </c>
      <c r="K190" s="351">
        <v>0</v>
      </c>
      <c r="L190" s="350" t="str">
        <f t="shared" si="19"/>
        <v/>
      </c>
      <c r="M190" s="352" t="str">
        <f t="shared" si="20"/>
        <v/>
      </c>
      <c r="N190" s="348">
        <v>0</v>
      </c>
      <c r="O190" s="350" t="str">
        <f t="shared" si="21"/>
        <v/>
      </c>
      <c r="P190" s="353">
        <v>0</v>
      </c>
      <c r="Q190" s="349" t="str">
        <f t="shared" si="22"/>
        <v/>
      </c>
      <c r="R190" s="354" t="str">
        <f t="shared" si="23"/>
        <v/>
      </c>
      <c r="S190" s="348">
        <v>0</v>
      </c>
      <c r="T190" s="355" t="str">
        <f t="shared" si="24"/>
        <v/>
      </c>
      <c r="U190" s="350" t="str">
        <f t="shared" si="25"/>
        <v/>
      </c>
    </row>
    <row r="191" spans="1:21" ht="15.75">
      <c r="A191" s="629" t="s">
        <v>541</v>
      </c>
      <c r="B191" s="513" t="str">
        <f t="shared" si="26"/>
        <v/>
      </c>
      <c r="C191" s="511" t="str">
        <f>+'R-sgp'!D168</f>
        <v/>
      </c>
      <c r="D191" s="512" t="str">
        <f>+'R-sgp'!A168</f>
        <v/>
      </c>
      <c r="E191" s="346" t="str">
        <f>+'R-sgp'!C168</f>
        <v/>
      </c>
      <c r="F191" s="347" t="str">
        <f>+'R-sgp'!E168</f>
        <v/>
      </c>
      <c r="G191" s="348" t="str">
        <f>+'R-sgp'!F168</f>
        <v/>
      </c>
      <c r="H191" s="349" t="str">
        <f>+'R-sgp'!G168</f>
        <v/>
      </c>
      <c r="I191" s="349">
        <v>0</v>
      </c>
      <c r="J191" s="350">
        <f t="shared" si="18"/>
        <v>0</v>
      </c>
      <c r="K191" s="351">
        <v>0</v>
      </c>
      <c r="L191" s="350" t="str">
        <f t="shared" si="19"/>
        <v/>
      </c>
      <c r="M191" s="352" t="str">
        <f t="shared" si="20"/>
        <v/>
      </c>
      <c r="N191" s="348">
        <v>0</v>
      </c>
      <c r="O191" s="350" t="str">
        <f t="shared" si="21"/>
        <v/>
      </c>
      <c r="P191" s="353">
        <v>0</v>
      </c>
      <c r="Q191" s="349" t="str">
        <f t="shared" si="22"/>
        <v/>
      </c>
      <c r="R191" s="354" t="str">
        <f t="shared" si="23"/>
        <v/>
      </c>
      <c r="S191" s="348">
        <v>0</v>
      </c>
      <c r="T191" s="355" t="str">
        <f t="shared" si="24"/>
        <v/>
      </c>
      <c r="U191" s="350" t="str">
        <f t="shared" si="25"/>
        <v/>
      </c>
    </row>
    <row r="192" spans="1:21" ht="15.75">
      <c r="A192" s="629" t="s">
        <v>541</v>
      </c>
      <c r="B192" s="513" t="str">
        <f t="shared" si="26"/>
        <v/>
      </c>
      <c r="C192" s="511" t="str">
        <f>+'R-sgp'!D169</f>
        <v/>
      </c>
      <c r="D192" s="512" t="str">
        <f>+'R-sgp'!A169</f>
        <v/>
      </c>
      <c r="E192" s="346" t="str">
        <f>+'R-sgp'!C169</f>
        <v/>
      </c>
      <c r="F192" s="347" t="str">
        <f>+'R-sgp'!E169</f>
        <v/>
      </c>
      <c r="G192" s="348" t="str">
        <f>+'R-sgp'!F169</f>
        <v/>
      </c>
      <c r="H192" s="349" t="str">
        <f>+'R-sgp'!G169</f>
        <v/>
      </c>
      <c r="I192" s="349">
        <v>0</v>
      </c>
      <c r="J192" s="350">
        <f t="shared" si="18"/>
        <v>0</v>
      </c>
      <c r="K192" s="351">
        <v>0</v>
      </c>
      <c r="L192" s="350" t="str">
        <f t="shared" si="19"/>
        <v/>
      </c>
      <c r="M192" s="352" t="str">
        <f t="shared" si="20"/>
        <v/>
      </c>
      <c r="N192" s="348">
        <v>0</v>
      </c>
      <c r="O192" s="350" t="str">
        <f t="shared" si="21"/>
        <v/>
      </c>
      <c r="P192" s="353">
        <v>0</v>
      </c>
      <c r="Q192" s="349" t="str">
        <f t="shared" si="22"/>
        <v/>
      </c>
      <c r="R192" s="354" t="str">
        <f t="shared" si="23"/>
        <v/>
      </c>
      <c r="S192" s="348">
        <v>0</v>
      </c>
      <c r="T192" s="355" t="str">
        <f t="shared" si="24"/>
        <v/>
      </c>
      <c r="U192" s="350" t="str">
        <f t="shared" si="25"/>
        <v/>
      </c>
    </row>
    <row r="193" spans="1:21" ht="15.75">
      <c r="A193" s="629" t="s">
        <v>541</v>
      </c>
      <c r="B193" s="513" t="str">
        <f t="shared" si="26"/>
        <v/>
      </c>
      <c r="C193" s="511" t="str">
        <f>+'R-sgp'!D170</f>
        <v/>
      </c>
      <c r="D193" s="512" t="str">
        <f>+'R-sgp'!A170</f>
        <v/>
      </c>
      <c r="E193" s="346" t="str">
        <f>+'R-sgp'!C170</f>
        <v/>
      </c>
      <c r="F193" s="347" t="str">
        <f>+'R-sgp'!E170</f>
        <v/>
      </c>
      <c r="G193" s="348" t="str">
        <f>+'R-sgp'!F170</f>
        <v/>
      </c>
      <c r="H193" s="349" t="str">
        <f>+'R-sgp'!G170</f>
        <v/>
      </c>
      <c r="I193" s="349">
        <v>0</v>
      </c>
      <c r="J193" s="350">
        <f t="shared" si="18"/>
        <v>0</v>
      </c>
      <c r="K193" s="351">
        <v>0</v>
      </c>
      <c r="L193" s="350" t="str">
        <f t="shared" si="19"/>
        <v/>
      </c>
      <c r="M193" s="352" t="str">
        <f t="shared" si="20"/>
        <v/>
      </c>
      <c r="N193" s="348">
        <v>0</v>
      </c>
      <c r="O193" s="350" t="str">
        <f t="shared" si="21"/>
        <v/>
      </c>
      <c r="P193" s="353">
        <v>0</v>
      </c>
      <c r="Q193" s="349" t="str">
        <f t="shared" si="22"/>
        <v/>
      </c>
      <c r="R193" s="354" t="str">
        <f t="shared" si="23"/>
        <v/>
      </c>
      <c r="S193" s="348">
        <v>0</v>
      </c>
      <c r="T193" s="355" t="str">
        <f t="shared" si="24"/>
        <v/>
      </c>
      <c r="U193" s="350" t="str">
        <f t="shared" si="25"/>
        <v/>
      </c>
    </row>
    <row r="194" spans="1:21" ht="15.75">
      <c r="A194" s="629" t="s">
        <v>541</v>
      </c>
      <c r="B194" s="513" t="str">
        <f t="shared" si="26"/>
        <v/>
      </c>
      <c r="C194" s="511" t="str">
        <f>+'R-sgp'!D171</f>
        <v/>
      </c>
      <c r="D194" s="512" t="str">
        <f>+'R-sgp'!A171</f>
        <v/>
      </c>
      <c r="E194" s="346" t="str">
        <f>+'R-sgp'!C171</f>
        <v/>
      </c>
      <c r="F194" s="347" t="str">
        <f>+'R-sgp'!E171</f>
        <v/>
      </c>
      <c r="G194" s="348" t="str">
        <f>+'R-sgp'!F171</f>
        <v/>
      </c>
      <c r="H194" s="349" t="str">
        <f>+'R-sgp'!G171</f>
        <v/>
      </c>
      <c r="I194" s="349">
        <v>0</v>
      </c>
      <c r="J194" s="350">
        <f t="shared" si="18"/>
        <v>0</v>
      </c>
      <c r="K194" s="351">
        <v>0</v>
      </c>
      <c r="L194" s="350" t="str">
        <f t="shared" si="19"/>
        <v/>
      </c>
      <c r="M194" s="352" t="str">
        <f t="shared" si="20"/>
        <v/>
      </c>
      <c r="N194" s="348">
        <v>0</v>
      </c>
      <c r="O194" s="350" t="str">
        <f t="shared" si="21"/>
        <v/>
      </c>
      <c r="P194" s="353">
        <v>0</v>
      </c>
      <c r="Q194" s="349" t="str">
        <f t="shared" si="22"/>
        <v/>
      </c>
      <c r="R194" s="354" t="str">
        <f t="shared" si="23"/>
        <v/>
      </c>
      <c r="S194" s="348">
        <v>0</v>
      </c>
      <c r="T194" s="355" t="str">
        <f t="shared" si="24"/>
        <v/>
      </c>
      <c r="U194" s="350" t="str">
        <f t="shared" si="25"/>
        <v/>
      </c>
    </row>
    <row r="195" spans="1:21" ht="15.75">
      <c r="A195" s="629" t="s">
        <v>541</v>
      </c>
      <c r="B195" s="513" t="str">
        <f t="shared" si="26"/>
        <v/>
      </c>
      <c r="C195" s="511" t="str">
        <f>+'R-sgp'!D172</f>
        <v/>
      </c>
      <c r="D195" s="512" t="str">
        <f>+'R-sgp'!A172</f>
        <v/>
      </c>
      <c r="E195" s="346" t="str">
        <f>+'R-sgp'!C172</f>
        <v/>
      </c>
      <c r="F195" s="347" t="str">
        <f>+'R-sgp'!E172</f>
        <v/>
      </c>
      <c r="G195" s="348" t="str">
        <f>+'R-sgp'!F172</f>
        <v/>
      </c>
      <c r="H195" s="349" t="str">
        <f>+'R-sgp'!G172</f>
        <v/>
      </c>
      <c r="I195" s="349">
        <v>0</v>
      </c>
      <c r="J195" s="350">
        <f t="shared" si="18"/>
        <v>0</v>
      </c>
      <c r="K195" s="351">
        <v>0</v>
      </c>
      <c r="L195" s="350" t="str">
        <f t="shared" si="19"/>
        <v/>
      </c>
      <c r="M195" s="352" t="str">
        <f t="shared" si="20"/>
        <v/>
      </c>
      <c r="N195" s="348">
        <v>0</v>
      </c>
      <c r="O195" s="350" t="str">
        <f t="shared" si="21"/>
        <v/>
      </c>
      <c r="P195" s="353">
        <v>0</v>
      </c>
      <c r="Q195" s="349" t="str">
        <f t="shared" si="22"/>
        <v/>
      </c>
      <c r="R195" s="354" t="str">
        <f t="shared" si="23"/>
        <v/>
      </c>
      <c r="S195" s="348">
        <v>0</v>
      </c>
      <c r="T195" s="355" t="str">
        <f t="shared" si="24"/>
        <v/>
      </c>
      <c r="U195" s="350" t="str">
        <f t="shared" si="25"/>
        <v/>
      </c>
    </row>
    <row r="196" spans="1:21" ht="15.75">
      <c r="A196" s="629" t="s">
        <v>541</v>
      </c>
      <c r="B196" s="513" t="str">
        <f t="shared" si="26"/>
        <v/>
      </c>
      <c r="C196" s="511" t="str">
        <f>+'R-sgp'!D173</f>
        <v/>
      </c>
      <c r="D196" s="512" t="str">
        <f>+'R-sgp'!A173</f>
        <v/>
      </c>
      <c r="E196" s="346" t="str">
        <f>+'R-sgp'!C173</f>
        <v/>
      </c>
      <c r="F196" s="347" t="str">
        <f>+'R-sgp'!E173</f>
        <v/>
      </c>
      <c r="G196" s="348" t="str">
        <f>+'R-sgp'!F173</f>
        <v/>
      </c>
      <c r="H196" s="349" t="str">
        <f>+'R-sgp'!G173</f>
        <v/>
      </c>
      <c r="I196" s="349">
        <v>0</v>
      </c>
      <c r="J196" s="350">
        <f t="shared" si="18"/>
        <v>0</v>
      </c>
      <c r="K196" s="351">
        <v>0</v>
      </c>
      <c r="L196" s="350" t="str">
        <f t="shared" si="19"/>
        <v/>
      </c>
      <c r="M196" s="352" t="str">
        <f t="shared" si="20"/>
        <v/>
      </c>
      <c r="N196" s="348">
        <v>0</v>
      </c>
      <c r="O196" s="350" t="str">
        <f t="shared" si="21"/>
        <v/>
      </c>
      <c r="P196" s="353">
        <v>0</v>
      </c>
      <c r="Q196" s="349" t="str">
        <f t="shared" si="22"/>
        <v/>
      </c>
      <c r="R196" s="354" t="str">
        <f t="shared" si="23"/>
        <v/>
      </c>
      <c r="S196" s="348">
        <v>0</v>
      </c>
      <c r="T196" s="355" t="str">
        <f t="shared" si="24"/>
        <v/>
      </c>
      <c r="U196" s="350" t="str">
        <f t="shared" si="25"/>
        <v/>
      </c>
    </row>
    <row r="197" spans="1:21" ht="15.75">
      <c r="A197" s="629" t="s">
        <v>541</v>
      </c>
      <c r="B197" s="513" t="str">
        <f t="shared" si="26"/>
        <v/>
      </c>
      <c r="C197" s="511" t="str">
        <f>+'R-sgp'!D174</f>
        <v/>
      </c>
      <c r="D197" s="512" t="str">
        <f>+'R-sgp'!A174</f>
        <v/>
      </c>
      <c r="E197" s="346" t="str">
        <f>+'R-sgp'!C174</f>
        <v/>
      </c>
      <c r="F197" s="347" t="str">
        <f>+'R-sgp'!E174</f>
        <v/>
      </c>
      <c r="G197" s="348" t="str">
        <f>+'R-sgp'!F174</f>
        <v/>
      </c>
      <c r="H197" s="349" t="str">
        <f>+'R-sgp'!G174</f>
        <v/>
      </c>
      <c r="I197" s="349">
        <v>0</v>
      </c>
      <c r="J197" s="350">
        <f t="shared" si="18"/>
        <v>0</v>
      </c>
      <c r="K197" s="351">
        <v>0</v>
      </c>
      <c r="L197" s="350" t="str">
        <f t="shared" si="19"/>
        <v/>
      </c>
      <c r="M197" s="352" t="str">
        <f t="shared" si="20"/>
        <v/>
      </c>
      <c r="N197" s="348">
        <v>0</v>
      </c>
      <c r="O197" s="350" t="str">
        <f t="shared" si="21"/>
        <v/>
      </c>
      <c r="P197" s="353">
        <v>0</v>
      </c>
      <c r="Q197" s="349" t="str">
        <f t="shared" si="22"/>
        <v/>
      </c>
      <c r="R197" s="354" t="str">
        <f t="shared" si="23"/>
        <v/>
      </c>
      <c r="S197" s="348">
        <v>0</v>
      </c>
      <c r="T197" s="355" t="str">
        <f t="shared" si="24"/>
        <v/>
      </c>
      <c r="U197" s="350" t="str">
        <f t="shared" si="25"/>
        <v/>
      </c>
    </row>
    <row r="198" spans="1:21" ht="15.75">
      <c r="A198" s="629" t="s">
        <v>541</v>
      </c>
      <c r="B198" s="513" t="str">
        <f t="shared" si="26"/>
        <v/>
      </c>
      <c r="C198" s="511" t="str">
        <f>+'R-sgp'!D175</f>
        <v/>
      </c>
      <c r="D198" s="512" t="str">
        <f>+'R-sgp'!A175</f>
        <v/>
      </c>
      <c r="E198" s="346" t="str">
        <f>+'R-sgp'!C175</f>
        <v/>
      </c>
      <c r="F198" s="347" t="str">
        <f>+'R-sgp'!E175</f>
        <v/>
      </c>
      <c r="G198" s="348" t="str">
        <f>+'R-sgp'!F175</f>
        <v/>
      </c>
      <c r="H198" s="349" t="str">
        <f>+'R-sgp'!G175</f>
        <v/>
      </c>
      <c r="I198" s="349">
        <v>0</v>
      </c>
      <c r="J198" s="350">
        <f t="shared" si="18"/>
        <v>0</v>
      </c>
      <c r="K198" s="351">
        <v>0</v>
      </c>
      <c r="L198" s="350" t="str">
        <f t="shared" si="19"/>
        <v/>
      </c>
      <c r="M198" s="352" t="str">
        <f t="shared" si="20"/>
        <v/>
      </c>
      <c r="N198" s="348">
        <v>0</v>
      </c>
      <c r="O198" s="350" t="str">
        <f t="shared" si="21"/>
        <v/>
      </c>
      <c r="P198" s="353">
        <v>0</v>
      </c>
      <c r="Q198" s="349" t="str">
        <f t="shared" si="22"/>
        <v/>
      </c>
      <c r="R198" s="354" t="str">
        <f t="shared" si="23"/>
        <v/>
      </c>
      <c r="S198" s="348">
        <v>0</v>
      </c>
      <c r="T198" s="355" t="str">
        <f t="shared" si="24"/>
        <v/>
      </c>
      <c r="U198" s="350" t="str">
        <f t="shared" si="25"/>
        <v/>
      </c>
    </row>
    <row r="199" spans="1:21" ht="15.75">
      <c r="A199" s="629" t="s">
        <v>541</v>
      </c>
      <c r="B199" s="513" t="str">
        <f t="shared" si="26"/>
        <v/>
      </c>
      <c r="C199" s="511" t="str">
        <f>+'R-sgp'!D176</f>
        <v/>
      </c>
      <c r="D199" s="512" t="str">
        <f>+'R-sgp'!A176</f>
        <v/>
      </c>
      <c r="E199" s="346" t="str">
        <f>+'R-sgp'!C176</f>
        <v/>
      </c>
      <c r="F199" s="347" t="str">
        <f>+'R-sgp'!E176</f>
        <v/>
      </c>
      <c r="G199" s="348" t="str">
        <f>+'R-sgp'!F176</f>
        <v/>
      </c>
      <c r="H199" s="349" t="str">
        <f>+'R-sgp'!G176</f>
        <v/>
      </c>
      <c r="I199" s="349">
        <v>0</v>
      </c>
      <c r="J199" s="350">
        <f t="shared" si="18"/>
        <v>0</v>
      </c>
      <c r="K199" s="351">
        <v>0</v>
      </c>
      <c r="L199" s="350" t="str">
        <f t="shared" si="19"/>
        <v/>
      </c>
      <c r="M199" s="352" t="str">
        <f t="shared" si="20"/>
        <v/>
      </c>
      <c r="N199" s="348">
        <v>0</v>
      </c>
      <c r="O199" s="350" t="str">
        <f t="shared" si="21"/>
        <v/>
      </c>
      <c r="P199" s="353">
        <v>0</v>
      </c>
      <c r="Q199" s="349" t="str">
        <f t="shared" si="22"/>
        <v/>
      </c>
      <c r="R199" s="354" t="str">
        <f t="shared" si="23"/>
        <v/>
      </c>
      <c r="S199" s="348">
        <v>0</v>
      </c>
      <c r="T199" s="355" t="str">
        <f t="shared" si="24"/>
        <v/>
      </c>
      <c r="U199" s="350" t="str">
        <f t="shared" si="25"/>
        <v/>
      </c>
    </row>
    <row r="200" spans="1:21" ht="15.75">
      <c r="A200" s="629" t="s">
        <v>541</v>
      </c>
      <c r="B200" s="513" t="str">
        <f t="shared" si="26"/>
        <v/>
      </c>
      <c r="C200" s="511" t="str">
        <f>+'R-sgp'!D177</f>
        <v/>
      </c>
      <c r="D200" s="512" t="str">
        <f>+'R-sgp'!A177</f>
        <v/>
      </c>
      <c r="E200" s="346" t="str">
        <f>+'R-sgp'!C177</f>
        <v/>
      </c>
      <c r="F200" s="347" t="str">
        <f>+'R-sgp'!E177</f>
        <v/>
      </c>
      <c r="G200" s="348" t="str">
        <f>+'R-sgp'!F177</f>
        <v/>
      </c>
      <c r="H200" s="349" t="str">
        <f>+'R-sgp'!G177</f>
        <v/>
      </c>
      <c r="I200" s="349">
        <v>0</v>
      </c>
      <c r="J200" s="350">
        <f t="shared" si="18"/>
        <v>0</v>
      </c>
      <c r="K200" s="351">
        <v>0</v>
      </c>
      <c r="L200" s="350" t="str">
        <f t="shared" si="19"/>
        <v/>
      </c>
      <c r="M200" s="352" t="str">
        <f t="shared" si="20"/>
        <v/>
      </c>
      <c r="N200" s="348">
        <v>0</v>
      </c>
      <c r="O200" s="350" t="str">
        <f t="shared" si="21"/>
        <v/>
      </c>
      <c r="P200" s="353">
        <v>0</v>
      </c>
      <c r="Q200" s="349" t="str">
        <f t="shared" si="22"/>
        <v/>
      </c>
      <c r="R200" s="354" t="str">
        <f t="shared" si="23"/>
        <v/>
      </c>
      <c r="S200" s="348">
        <v>0</v>
      </c>
      <c r="T200" s="355" t="str">
        <f t="shared" si="24"/>
        <v/>
      </c>
      <c r="U200" s="350" t="str">
        <f t="shared" si="25"/>
        <v/>
      </c>
    </row>
    <row r="201" spans="1:21" ht="15.75">
      <c r="A201" s="629" t="s">
        <v>541</v>
      </c>
      <c r="B201" s="513" t="str">
        <f t="shared" si="26"/>
        <v/>
      </c>
      <c r="C201" s="511" t="str">
        <f>+'R-sgp'!D178</f>
        <v/>
      </c>
      <c r="D201" s="512" t="str">
        <f>+'R-sgp'!A178</f>
        <v/>
      </c>
      <c r="E201" s="346" t="str">
        <f>+'R-sgp'!C178</f>
        <v/>
      </c>
      <c r="F201" s="347" t="str">
        <f>+'R-sgp'!E178</f>
        <v/>
      </c>
      <c r="G201" s="348" t="str">
        <f>+'R-sgp'!F178</f>
        <v/>
      </c>
      <c r="H201" s="349" t="str">
        <f>+'R-sgp'!G178</f>
        <v/>
      </c>
      <c r="I201" s="349">
        <v>0</v>
      </c>
      <c r="J201" s="350">
        <f t="shared" si="18"/>
        <v>0</v>
      </c>
      <c r="K201" s="351">
        <v>0</v>
      </c>
      <c r="L201" s="350" t="str">
        <f t="shared" si="19"/>
        <v/>
      </c>
      <c r="M201" s="352" t="str">
        <f t="shared" si="20"/>
        <v/>
      </c>
      <c r="N201" s="348">
        <v>0</v>
      </c>
      <c r="O201" s="350" t="str">
        <f t="shared" si="21"/>
        <v/>
      </c>
      <c r="P201" s="353">
        <v>0</v>
      </c>
      <c r="Q201" s="349" t="str">
        <f t="shared" si="22"/>
        <v/>
      </c>
      <c r="R201" s="354" t="str">
        <f t="shared" si="23"/>
        <v/>
      </c>
      <c r="S201" s="348">
        <v>0</v>
      </c>
      <c r="T201" s="355" t="str">
        <f t="shared" si="24"/>
        <v/>
      </c>
      <c r="U201" s="350" t="str">
        <f t="shared" si="25"/>
        <v/>
      </c>
    </row>
    <row r="202" spans="1:21" ht="15.75">
      <c r="A202" s="629" t="s">
        <v>541</v>
      </c>
      <c r="B202" s="513" t="str">
        <f t="shared" si="26"/>
        <v/>
      </c>
      <c r="C202" s="511" t="str">
        <f>+'R-sgp'!D179</f>
        <v/>
      </c>
      <c r="D202" s="512" t="str">
        <f>+'R-sgp'!A179</f>
        <v/>
      </c>
      <c r="E202" s="346" t="str">
        <f>+'R-sgp'!C179</f>
        <v/>
      </c>
      <c r="F202" s="347" t="str">
        <f>+'R-sgp'!E179</f>
        <v/>
      </c>
      <c r="G202" s="348" t="str">
        <f>+'R-sgp'!F179</f>
        <v/>
      </c>
      <c r="H202" s="349" t="str">
        <f>+'R-sgp'!G179</f>
        <v/>
      </c>
      <c r="I202" s="349">
        <v>0</v>
      </c>
      <c r="J202" s="350">
        <f t="shared" si="18"/>
        <v>0</v>
      </c>
      <c r="K202" s="351">
        <v>0</v>
      </c>
      <c r="L202" s="350" t="str">
        <f t="shared" si="19"/>
        <v/>
      </c>
      <c r="M202" s="352" t="str">
        <f t="shared" si="20"/>
        <v/>
      </c>
      <c r="N202" s="348">
        <v>0</v>
      </c>
      <c r="O202" s="350" t="str">
        <f t="shared" si="21"/>
        <v/>
      </c>
      <c r="P202" s="353">
        <v>0</v>
      </c>
      <c r="Q202" s="349" t="str">
        <f t="shared" si="22"/>
        <v/>
      </c>
      <c r="R202" s="354" t="str">
        <f t="shared" si="23"/>
        <v/>
      </c>
      <c r="S202" s="348">
        <v>0</v>
      </c>
      <c r="T202" s="355" t="str">
        <f t="shared" si="24"/>
        <v/>
      </c>
      <c r="U202" s="350" t="str">
        <f t="shared" si="25"/>
        <v/>
      </c>
    </row>
    <row r="203" spans="1:21" ht="15.75">
      <c r="A203" s="629" t="s">
        <v>541</v>
      </c>
      <c r="B203" s="513" t="str">
        <f t="shared" si="26"/>
        <v/>
      </c>
      <c r="C203" s="511" t="str">
        <f>+'R-sgp'!D180</f>
        <v/>
      </c>
      <c r="D203" s="512" t="str">
        <f>+'R-sgp'!A180</f>
        <v/>
      </c>
      <c r="E203" s="346" t="str">
        <f>+'R-sgp'!C180</f>
        <v/>
      </c>
      <c r="F203" s="347" t="str">
        <f>+'R-sgp'!E180</f>
        <v/>
      </c>
      <c r="G203" s="348" t="str">
        <f>+'R-sgp'!F180</f>
        <v/>
      </c>
      <c r="H203" s="349" t="str">
        <f>+'R-sgp'!G180</f>
        <v/>
      </c>
      <c r="I203" s="349">
        <v>0</v>
      </c>
      <c r="J203" s="350">
        <f t="shared" si="18"/>
        <v>0</v>
      </c>
      <c r="K203" s="351">
        <v>0</v>
      </c>
      <c r="L203" s="350" t="str">
        <f t="shared" si="19"/>
        <v/>
      </c>
      <c r="M203" s="352" t="str">
        <f t="shared" si="20"/>
        <v/>
      </c>
      <c r="N203" s="348">
        <v>0</v>
      </c>
      <c r="O203" s="350" t="str">
        <f t="shared" si="21"/>
        <v/>
      </c>
      <c r="P203" s="353">
        <v>0</v>
      </c>
      <c r="Q203" s="349" t="str">
        <f t="shared" si="22"/>
        <v/>
      </c>
      <c r="R203" s="354" t="str">
        <f t="shared" si="23"/>
        <v/>
      </c>
      <c r="S203" s="348">
        <v>0</v>
      </c>
      <c r="T203" s="355" t="str">
        <f t="shared" si="24"/>
        <v/>
      </c>
      <c r="U203" s="350" t="str">
        <f t="shared" si="25"/>
        <v/>
      </c>
    </row>
    <row r="204" spans="1:21" ht="15.75">
      <c r="A204" s="629" t="s">
        <v>541</v>
      </c>
      <c r="B204" s="513" t="str">
        <f t="shared" si="26"/>
        <v/>
      </c>
      <c r="C204" s="511" t="str">
        <f>+'R-sgp'!D181</f>
        <v/>
      </c>
      <c r="D204" s="512" t="str">
        <f>+'R-sgp'!A181</f>
        <v/>
      </c>
      <c r="E204" s="346" t="str">
        <f>+'R-sgp'!C181</f>
        <v/>
      </c>
      <c r="F204" s="347" t="str">
        <f>+'R-sgp'!E181</f>
        <v/>
      </c>
      <c r="G204" s="348" t="str">
        <f>+'R-sgp'!F181</f>
        <v/>
      </c>
      <c r="H204" s="349" t="str">
        <f>+'R-sgp'!G181</f>
        <v/>
      </c>
      <c r="I204" s="349">
        <v>0</v>
      </c>
      <c r="J204" s="350">
        <f t="shared" si="18"/>
        <v>0</v>
      </c>
      <c r="K204" s="351">
        <v>0</v>
      </c>
      <c r="L204" s="350" t="str">
        <f t="shared" si="19"/>
        <v/>
      </c>
      <c r="M204" s="352" t="str">
        <f t="shared" si="20"/>
        <v/>
      </c>
      <c r="N204" s="348">
        <v>0</v>
      </c>
      <c r="O204" s="350" t="str">
        <f t="shared" si="21"/>
        <v/>
      </c>
      <c r="P204" s="353">
        <v>0</v>
      </c>
      <c r="Q204" s="349" t="str">
        <f t="shared" si="22"/>
        <v/>
      </c>
      <c r="R204" s="354" t="str">
        <f t="shared" si="23"/>
        <v/>
      </c>
      <c r="S204" s="348">
        <v>0</v>
      </c>
      <c r="T204" s="355" t="str">
        <f t="shared" si="24"/>
        <v/>
      </c>
      <c r="U204" s="350" t="str">
        <f t="shared" si="25"/>
        <v/>
      </c>
    </row>
    <row r="205" spans="1:21" ht="15.75">
      <c r="A205" s="629" t="s">
        <v>541</v>
      </c>
      <c r="B205" s="513" t="str">
        <f t="shared" si="26"/>
        <v/>
      </c>
      <c r="C205" s="511" t="str">
        <f>+'R-sgp'!D182</f>
        <v/>
      </c>
      <c r="D205" s="512" t="str">
        <f>+'R-sgp'!A182</f>
        <v/>
      </c>
      <c r="E205" s="346" t="str">
        <f>+'R-sgp'!C182</f>
        <v/>
      </c>
      <c r="F205" s="347" t="str">
        <f>+'R-sgp'!E182</f>
        <v/>
      </c>
      <c r="G205" s="348" t="str">
        <f>+'R-sgp'!F182</f>
        <v/>
      </c>
      <c r="H205" s="349" t="str">
        <f>+'R-sgp'!G182</f>
        <v/>
      </c>
      <c r="I205" s="349">
        <v>0</v>
      </c>
      <c r="J205" s="350">
        <f t="shared" si="18"/>
        <v>0</v>
      </c>
      <c r="K205" s="351">
        <v>0</v>
      </c>
      <c r="L205" s="350" t="str">
        <f t="shared" si="19"/>
        <v/>
      </c>
      <c r="M205" s="352" t="str">
        <f t="shared" si="20"/>
        <v/>
      </c>
      <c r="N205" s="348">
        <v>0</v>
      </c>
      <c r="O205" s="350" t="str">
        <f t="shared" si="21"/>
        <v/>
      </c>
      <c r="P205" s="353">
        <v>0</v>
      </c>
      <c r="Q205" s="349" t="str">
        <f t="shared" si="22"/>
        <v/>
      </c>
      <c r="R205" s="354" t="str">
        <f t="shared" si="23"/>
        <v/>
      </c>
      <c r="S205" s="348">
        <v>0</v>
      </c>
      <c r="T205" s="355" t="str">
        <f t="shared" si="24"/>
        <v/>
      </c>
      <c r="U205" s="350" t="str">
        <f t="shared" si="25"/>
        <v/>
      </c>
    </row>
    <row r="206" spans="1:21" ht="15.75">
      <c r="A206" s="629" t="s">
        <v>541</v>
      </c>
      <c r="B206" s="513" t="str">
        <f t="shared" si="26"/>
        <v/>
      </c>
      <c r="C206" s="511" t="str">
        <f>+'R-sgp'!D183</f>
        <v/>
      </c>
      <c r="D206" s="512" t="str">
        <f>+'R-sgp'!A183</f>
        <v/>
      </c>
      <c r="E206" s="346" t="str">
        <f>+'R-sgp'!C183</f>
        <v/>
      </c>
      <c r="F206" s="347" t="str">
        <f>+'R-sgp'!E183</f>
        <v/>
      </c>
      <c r="G206" s="348" t="str">
        <f>+'R-sgp'!F183</f>
        <v/>
      </c>
      <c r="H206" s="349" t="str">
        <f>+'R-sgp'!G183</f>
        <v/>
      </c>
      <c r="I206" s="349">
        <v>0</v>
      </c>
      <c r="J206" s="350">
        <f t="shared" si="18"/>
        <v>0</v>
      </c>
      <c r="K206" s="351">
        <v>0</v>
      </c>
      <c r="L206" s="350" t="str">
        <f t="shared" si="19"/>
        <v/>
      </c>
      <c r="M206" s="352" t="str">
        <f t="shared" si="20"/>
        <v/>
      </c>
      <c r="N206" s="348">
        <v>0</v>
      </c>
      <c r="O206" s="350" t="str">
        <f t="shared" si="21"/>
        <v/>
      </c>
      <c r="P206" s="353">
        <v>0</v>
      </c>
      <c r="Q206" s="349" t="str">
        <f t="shared" si="22"/>
        <v/>
      </c>
      <c r="R206" s="354" t="str">
        <f t="shared" si="23"/>
        <v/>
      </c>
      <c r="S206" s="348">
        <v>0</v>
      </c>
      <c r="T206" s="355" t="str">
        <f t="shared" si="24"/>
        <v/>
      </c>
      <c r="U206" s="350" t="str">
        <f t="shared" si="25"/>
        <v/>
      </c>
    </row>
    <row r="207" spans="1:21" ht="15.75">
      <c r="A207" s="629" t="s">
        <v>541</v>
      </c>
      <c r="B207" s="513" t="str">
        <f t="shared" si="26"/>
        <v/>
      </c>
      <c r="C207" s="511" t="str">
        <f>+'R-sgp'!D184</f>
        <v/>
      </c>
      <c r="D207" s="512" t="str">
        <f>+'R-sgp'!A184</f>
        <v/>
      </c>
      <c r="E207" s="346" t="str">
        <f>+'R-sgp'!C184</f>
        <v/>
      </c>
      <c r="F207" s="347" t="str">
        <f>+'R-sgp'!E184</f>
        <v/>
      </c>
      <c r="G207" s="348" t="str">
        <f>+'R-sgp'!F184</f>
        <v/>
      </c>
      <c r="H207" s="349" t="str">
        <f>+'R-sgp'!G184</f>
        <v/>
      </c>
      <c r="I207" s="349">
        <v>0</v>
      </c>
      <c r="J207" s="350">
        <f t="shared" si="18"/>
        <v>0</v>
      </c>
      <c r="K207" s="351">
        <v>0</v>
      </c>
      <c r="L207" s="350" t="str">
        <f t="shared" si="19"/>
        <v/>
      </c>
      <c r="M207" s="352" t="str">
        <f t="shared" si="20"/>
        <v/>
      </c>
      <c r="N207" s="348">
        <v>0</v>
      </c>
      <c r="O207" s="350" t="str">
        <f t="shared" si="21"/>
        <v/>
      </c>
      <c r="P207" s="353">
        <v>0</v>
      </c>
      <c r="Q207" s="349" t="str">
        <f t="shared" si="22"/>
        <v/>
      </c>
      <c r="R207" s="354" t="str">
        <f t="shared" si="23"/>
        <v/>
      </c>
      <c r="S207" s="348">
        <v>0</v>
      </c>
      <c r="T207" s="355" t="str">
        <f t="shared" si="24"/>
        <v/>
      </c>
      <c r="U207" s="350" t="str">
        <f t="shared" si="25"/>
        <v/>
      </c>
    </row>
    <row r="208" spans="1:21" ht="15.75">
      <c r="A208" s="629" t="s">
        <v>541</v>
      </c>
      <c r="B208" s="513" t="str">
        <f t="shared" si="26"/>
        <v/>
      </c>
      <c r="C208" s="511" t="str">
        <f>+'R-sgp'!D185</f>
        <v/>
      </c>
      <c r="D208" s="512" t="str">
        <f>+'R-sgp'!A185</f>
        <v/>
      </c>
      <c r="E208" s="346" t="str">
        <f>+'R-sgp'!C185</f>
        <v/>
      </c>
      <c r="F208" s="347" t="str">
        <f>+'R-sgp'!E185</f>
        <v/>
      </c>
      <c r="G208" s="348" t="str">
        <f>+'R-sgp'!F185</f>
        <v/>
      </c>
      <c r="H208" s="349" t="str">
        <f>+'R-sgp'!G185</f>
        <v/>
      </c>
      <c r="I208" s="349">
        <v>0</v>
      </c>
      <c r="J208" s="350">
        <f t="shared" si="18"/>
        <v>0</v>
      </c>
      <c r="K208" s="351">
        <v>0</v>
      </c>
      <c r="L208" s="350" t="str">
        <f t="shared" si="19"/>
        <v/>
      </c>
      <c r="M208" s="352" t="str">
        <f t="shared" si="20"/>
        <v/>
      </c>
      <c r="N208" s="348">
        <v>0</v>
      </c>
      <c r="O208" s="350" t="str">
        <f t="shared" si="21"/>
        <v/>
      </c>
      <c r="P208" s="353">
        <v>0</v>
      </c>
      <c r="Q208" s="349" t="str">
        <f t="shared" si="22"/>
        <v/>
      </c>
      <c r="R208" s="354" t="str">
        <f t="shared" si="23"/>
        <v/>
      </c>
      <c r="S208" s="348">
        <v>0</v>
      </c>
      <c r="T208" s="355" t="str">
        <f t="shared" si="24"/>
        <v/>
      </c>
      <c r="U208" s="350" t="str">
        <f t="shared" si="25"/>
        <v/>
      </c>
    </row>
    <row r="209" spans="1:21" ht="15.75">
      <c r="A209" s="629" t="s">
        <v>541</v>
      </c>
      <c r="B209" s="513" t="str">
        <f t="shared" si="26"/>
        <v/>
      </c>
      <c r="C209" s="511" t="str">
        <f>+'R-sgp'!D186</f>
        <v/>
      </c>
      <c r="D209" s="512" t="str">
        <f>+'R-sgp'!A186</f>
        <v/>
      </c>
      <c r="E209" s="346" t="str">
        <f>+'R-sgp'!C186</f>
        <v/>
      </c>
      <c r="F209" s="347" t="str">
        <f>+'R-sgp'!E186</f>
        <v/>
      </c>
      <c r="G209" s="348" t="str">
        <f>+'R-sgp'!F186</f>
        <v/>
      </c>
      <c r="H209" s="349" t="str">
        <f>+'R-sgp'!G186</f>
        <v/>
      </c>
      <c r="I209" s="349">
        <v>0</v>
      </c>
      <c r="J209" s="350">
        <f t="shared" si="18"/>
        <v>0</v>
      </c>
      <c r="K209" s="351">
        <v>0</v>
      </c>
      <c r="L209" s="350" t="str">
        <f t="shared" si="19"/>
        <v/>
      </c>
      <c r="M209" s="352" t="str">
        <f t="shared" si="20"/>
        <v/>
      </c>
      <c r="N209" s="348">
        <v>0</v>
      </c>
      <c r="O209" s="350" t="str">
        <f t="shared" si="21"/>
        <v/>
      </c>
      <c r="P209" s="353">
        <v>0</v>
      </c>
      <c r="Q209" s="349" t="str">
        <f t="shared" si="22"/>
        <v/>
      </c>
      <c r="R209" s="354" t="str">
        <f t="shared" si="23"/>
        <v/>
      </c>
      <c r="S209" s="348">
        <v>0</v>
      </c>
      <c r="T209" s="355" t="str">
        <f t="shared" si="24"/>
        <v/>
      </c>
      <c r="U209" s="350" t="str">
        <f t="shared" si="25"/>
        <v/>
      </c>
    </row>
    <row r="210" spans="1:21" ht="15.75">
      <c r="A210" s="629" t="s">
        <v>541</v>
      </c>
      <c r="B210" s="513" t="str">
        <f t="shared" si="26"/>
        <v/>
      </c>
      <c r="C210" s="511" t="str">
        <f>+'R-sgp'!D187</f>
        <v/>
      </c>
      <c r="D210" s="512" t="str">
        <f>+'R-sgp'!A187</f>
        <v/>
      </c>
      <c r="E210" s="346" t="str">
        <f>+'R-sgp'!C187</f>
        <v/>
      </c>
      <c r="F210" s="347" t="str">
        <f>+'R-sgp'!E187</f>
        <v/>
      </c>
      <c r="G210" s="348" t="str">
        <f>+'R-sgp'!F187</f>
        <v/>
      </c>
      <c r="H210" s="349" t="str">
        <f>+'R-sgp'!G187</f>
        <v/>
      </c>
      <c r="I210" s="349">
        <v>0</v>
      </c>
      <c r="J210" s="350">
        <f t="shared" si="18"/>
        <v>0</v>
      </c>
      <c r="K210" s="351">
        <v>0</v>
      </c>
      <c r="L210" s="350" t="str">
        <f t="shared" si="19"/>
        <v/>
      </c>
      <c r="M210" s="352" t="str">
        <f t="shared" si="20"/>
        <v/>
      </c>
      <c r="N210" s="348">
        <v>0</v>
      </c>
      <c r="O210" s="350" t="str">
        <f t="shared" si="21"/>
        <v/>
      </c>
      <c r="P210" s="353">
        <v>0</v>
      </c>
      <c r="Q210" s="349" t="str">
        <f t="shared" si="22"/>
        <v/>
      </c>
      <c r="R210" s="354" t="str">
        <f t="shared" si="23"/>
        <v/>
      </c>
      <c r="S210" s="348">
        <v>0</v>
      </c>
      <c r="T210" s="355" t="str">
        <f t="shared" si="24"/>
        <v/>
      </c>
      <c r="U210" s="350" t="str">
        <f t="shared" si="25"/>
        <v/>
      </c>
    </row>
    <row r="211" spans="1:21" ht="15.75">
      <c r="A211" s="629" t="s">
        <v>541</v>
      </c>
      <c r="B211" s="513" t="str">
        <f t="shared" si="26"/>
        <v/>
      </c>
      <c r="C211" s="511" t="str">
        <f>+'R-sgp'!D188</f>
        <v/>
      </c>
      <c r="D211" s="512" t="str">
        <f>+'R-sgp'!A188</f>
        <v/>
      </c>
      <c r="E211" s="346" t="str">
        <f>+'R-sgp'!C188</f>
        <v/>
      </c>
      <c r="F211" s="347" t="str">
        <f>+'R-sgp'!E188</f>
        <v/>
      </c>
      <c r="G211" s="348" t="str">
        <f>+'R-sgp'!F188</f>
        <v/>
      </c>
      <c r="H211" s="349" t="str">
        <f>+'R-sgp'!G188</f>
        <v/>
      </c>
      <c r="I211" s="349">
        <v>0</v>
      </c>
      <c r="J211" s="350">
        <f t="shared" si="18"/>
        <v>0</v>
      </c>
      <c r="K211" s="351">
        <v>0</v>
      </c>
      <c r="L211" s="350" t="str">
        <f t="shared" si="19"/>
        <v/>
      </c>
      <c r="M211" s="352" t="str">
        <f t="shared" si="20"/>
        <v/>
      </c>
      <c r="N211" s="348">
        <v>0</v>
      </c>
      <c r="O211" s="350" t="str">
        <f t="shared" si="21"/>
        <v/>
      </c>
      <c r="P211" s="353">
        <v>0</v>
      </c>
      <c r="Q211" s="349" t="str">
        <f t="shared" si="22"/>
        <v/>
      </c>
      <c r="R211" s="354" t="str">
        <f t="shared" si="23"/>
        <v/>
      </c>
      <c r="S211" s="348">
        <v>0</v>
      </c>
      <c r="T211" s="355" t="str">
        <f t="shared" si="24"/>
        <v/>
      </c>
      <c r="U211" s="350" t="str">
        <f t="shared" si="25"/>
        <v/>
      </c>
    </row>
    <row r="212" spans="1:21" ht="15.75">
      <c r="A212" s="629" t="s">
        <v>541</v>
      </c>
      <c r="B212" s="513" t="str">
        <f t="shared" si="26"/>
        <v/>
      </c>
      <c r="C212" s="511" t="str">
        <f>+'R-sgp'!D189</f>
        <v/>
      </c>
      <c r="D212" s="512" t="str">
        <f>+'R-sgp'!A189</f>
        <v/>
      </c>
      <c r="E212" s="346" t="str">
        <f>+'R-sgp'!C189</f>
        <v/>
      </c>
      <c r="F212" s="347" t="str">
        <f>+'R-sgp'!E189</f>
        <v/>
      </c>
      <c r="G212" s="348" t="str">
        <f>+'R-sgp'!F189</f>
        <v/>
      </c>
      <c r="H212" s="349" t="str">
        <f>+'R-sgp'!G189</f>
        <v/>
      </c>
      <c r="I212" s="349">
        <v>0</v>
      </c>
      <c r="J212" s="350">
        <f t="shared" si="18"/>
        <v>0</v>
      </c>
      <c r="K212" s="351">
        <v>0</v>
      </c>
      <c r="L212" s="350" t="str">
        <f t="shared" si="19"/>
        <v/>
      </c>
      <c r="M212" s="352" t="str">
        <f t="shared" si="20"/>
        <v/>
      </c>
      <c r="N212" s="348">
        <v>0</v>
      </c>
      <c r="O212" s="350" t="str">
        <f t="shared" si="21"/>
        <v/>
      </c>
      <c r="P212" s="353">
        <v>0</v>
      </c>
      <c r="Q212" s="349" t="str">
        <f t="shared" si="22"/>
        <v/>
      </c>
      <c r="R212" s="354" t="str">
        <f t="shared" si="23"/>
        <v/>
      </c>
      <c r="S212" s="348">
        <v>0</v>
      </c>
      <c r="T212" s="355" t="str">
        <f t="shared" si="24"/>
        <v/>
      </c>
      <c r="U212" s="350" t="str">
        <f t="shared" si="25"/>
        <v/>
      </c>
    </row>
    <row r="213" spans="1:21" ht="15.75">
      <c r="A213" s="629" t="s">
        <v>541</v>
      </c>
      <c r="B213" s="513" t="str">
        <f t="shared" si="26"/>
        <v/>
      </c>
      <c r="C213" s="511" t="str">
        <f>+'R-sgp'!D190</f>
        <v/>
      </c>
      <c r="D213" s="512" t="str">
        <f>+'R-sgp'!A190</f>
        <v/>
      </c>
      <c r="E213" s="346" t="str">
        <f>+'R-sgp'!C190</f>
        <v/>
      </c>
      <c r="F213" s="347" t="str">
        <f>+'R-sgp'!E190</f>
        <v/>
      </c>
      <c r="G213" s="348" t="str">
        <f>+'R-sgp'!F190</f>
        <v/>
      </c>
      <c r="H213" s="349" t="str">
        <f>+'R-sgp'!G190</f>
        <v/>
      </c>
      <c r="I213" s="349">
        <v>0</v>
      </c>
      <c r="J213" s="350">
        <f t="shared" si="18"/>
        <v>0</v>
      </c>
      <c r="K213" s="351">
        <v>0</v>
      </c>
      <c r="L213" s="350" t="str">
        <f t="shared" si="19"/>
        <v/>
      </c>
      <c r="M213" s="352" t="str">
        <f t="shared" si="20"/>
        <v/>
      </c>
      <c r="N213" s="348">
        <v>0</v>
      </c>
      <c r="O213" s="350" t="str">
        <f t="shared" si="21"/>
        <v/>
      </c>
      <c r="P213" s="353">
        <v>0</v>
      </c>
      <c r="Q213" s="349" t="str">
        <f t="shared" si="22"/>
        <v/>
      </c>
      <c r="R213" s="354" t="str">
        <f t="shared" si="23"/>
        <v/>
      </c>
      <c r="S213" s="348">
        <v>0</v>
      </c>
      <c r="T213" s="355" t="str">
        <f t="shared" si="24"/>
        <v/>
      </c>
      <c r="U213" s="350" t="str">
        <f t="shared" si="25"/>
        <v/>
      </c>
    </row>
    <row r="214" spans="1:21" ht="15.75">
      <c r="A214" s="629" t="s">
        <v>541</v>
      </c>
      <c r="B214" s="513" t="str">
        <f t="shared" si="26"/>
        <v/>
      </c>
      <c r="C214" s="511" t="str">
        <f>+'R-sgp'!D191</f>
        <v/>
      </c>
      <c r="D214" s="512" t="str">
        <f>+'R-sgp'!A191</f>
        <v/>
      </c>
      <c r="E214" s="346" t="str">
        <f>+'R-sgp'!C191</f>
        <v/>
      </c>
      <c r="F214" s="347" t="str">
        <f>+'R-sgp'!E191</f>
        <v/>
      </c>
      <c r="G214" s="348" t="str">
        <f>+'R-sgp'!F191</f>
        <v/>
      </c>
      <c r="H214" s="349" t="str">
        <f>+'R-sgp'!G191</f>
        <v/>
      </c>
      <c r="I214" s="349">
        <v>0</v>
      </c>
      <c r="J214" s="350">
        <f t="shared" si="18"/>
        <v>0</v>
      </c>
      <c r="K214" s="351">
        <v>0</v>
      </c>
      <c r="L214" s="350" t="str">
        <f t="shared" si="19"/>
        <v/>
      </c>
      <c r="M214" s="352" t="str">
        <f t="shared" si="20"/>
        <v/>
      </c>
      <c r="N214" s="348">
        <v>0</v>
      </c>
      <c r="O214" s="350" t="str">
        <f t="shared" si="21"/>
        <v/>
      </c>
      <c r="P214" s="353">
        <v>0</v>
      </c>
      <c r="Q214" s="349" t="str">
        <f t="shared" si="22"/>
        <v/>
      </c>
      <c r="R214" s="354" t="str">
        <f t="shared" si="23"/>
        <v/>
      </c>
      <c r="S214" s="348">
        <v>0</v>
      </c>
      <c r="T214" s="355" t="str">
        <f t="shared" si="24"/>
        <v/>
      </c>
      <c r="U214" s="350" t="str">
        <f t="shared" si="25"/>
        <v/>
      </c>
    </row>
    <row r="215" spans="1:21" ht="15.75">
      <c r="A215" s="629" t="s">
        <v>541</v>
      </c>
      <c r="B215" s="513" t="str">
        <f t="shared" si="26"/>
        <v/>
      </c>
      <c r="C215" s="511" t="str">
        <f>+'R-sgp'!D192</f>
        <v/>
      </c>
      <c r="D215" s="512" t="str">
        <f>+'R-sgp'!A192</f>
        <v/>
      </c>
      <c r="E215" s="346" t="str">
        <f>+'R-sgp'!C192</f>
        <v/>
      </c>
      <c r="F215" s="347" t="str">
        <f>+'R-sgp'!E192</f>
        <v/>
      </c>
      <c r="G215" s="348" t="str">
        <f>+'R-sgp'!F192</f>
        <v/>
      </c>
      <c r="H215" s="349" t="str">
        <f>+'R-sgp'!G192</f>
        <v/>
      </c>
      <c r="I215" s="349">
        <v>0</v>
      </c>
      <c r="J215" s="350">
        <f t="shared" si="18"/>
        <v>0</v>
      </c>
      <c r="K215" s="351">
        <v>0</v>
      </c>
      <c r="L215" s="350" t="str">
        <f t="shared" si="19"/>
        <v/>
      </c>
      <c r="M215" s="352" t="str">
        <f t="shared" si="20"/>
        <v/>
      </c>
      <c r="N215" s="348">
        <v>0</v>
      </c>
      <c r="O215" s="350" t="str">
        <f t="shared" si="21"/>
        <v/>
      </c>
      <c r="P215" s="353">
        <v>0</v>
      </c>
      <c r="Q215" s="349" t="str">
        <f t="shared" si="22"/>
        <v/>
      </c>
      <c r="R215" s="354" t="str">
        <f t="shared" si="23"/>
        <v/>
      </c>
      <c r="S215" s="348">
        <v>0</v>
      </c>
      <c r="T215" s="355" t="str">
        <f t="shared" si="24"/>
        <v/>
      </c>
      <c r="U215" s="350" t="str">
        <f t="shared" si="25"/>
        <v/>
      </c>
    </row>
    <row r="216" spans="1:21" ht="15.75">
      <c r="A216" s="629" t="s">
        <v>541</v>
      </c>
      <c r="B216" s="513" t="str">
        <f t="shared" si="26"/>
        <v/>
      </c>
      <c r="C216" s="511" t="str">
        <f>+'R-sgp'!D193</f>
        <v/>
      </c>
      <c r="D216" s="512" t="str">
        <f>+'R-sgp'!A193</f>
        <v/>
      </c>
      <c r="E216" s="346" t="str">
        <f>+'R-sgp'!C193</f>
        <v/>
      </c>
      <c r="F216" s="347" t="str">
        <f>+'R-sgp'!E193</f>
        <v/>
      </c>
      <c r="G216" s="348" t="str">
        <f>+'R-sgp'!F193</f>
        <v/>
      </c>
      <c r="H216" s="349" t="str">
        <f>+'R-sgp'!G193</f>
        <v/>
      </c>
      <c r="I216" s="349">
        <v>0</v>
      </c>
      <c r="J216" s="350">
        <f t="shared" si="18"/>
        <v>0</v>
      </c>
      <c r="K216" s="351">
        <v>0</v>
      </c>
      <c r="L216" s="350" t="str">
        <f t="shared" si="19"/>
        <v/>
      </c>
      <c r="M216" s="352" t="str">
        <f t="shared" si="20"/>
        <v/>
      </c>
      <c r="N216" s="348">
        <v>0</v>
      </c>
      <c r="O216" s="350" t="str">
        <f t="shared" si="21"/>
        <v/>
      </c>
      <c r="P216" s="353">
        <v>0</v>
      </c>
      <c r="Q216" s="349" t="str">
        <f t="shared" si="22"/>
        <v/>
      </c>
      <c r="R216" s="354" t="str">
        <f t="shared" si="23"/>
        <v/>
      </c>
      <c r="S216" s="348">
        <v>0</v>
      </c>
      <c r="T216" s="355" t="str">
        <f t="shared" si="24"/>
        <v/>
      </c>
      <c r="U216" s="350" t="str">
        <f t="shared" si="25"/>
        <v/>
      </c>
    </row>
    <row r="217" spans="1:21" ht="15.75">
      <c r="A217" s="629" t="s">
        <v>541</v>
      </c>
      <c r="B217" s="513" t="str">
        <f t="shared" si="26"/>
        <v/>
      </c>
      <c r="C217" s="511" t="str">
        <f>+'R-sgp'!D194</f>
        <v/>
      </c>
      <c r="D217" s="512" t="str">
        <f>+'R-sgp'!A194</f>
        <v/>
      </c>
      <c r="E217" s="346" t="str">
        <f>+'R-sgp'!C194</f>
        <v/>
      </c>
      <c r="F217" s="347" t="str">
        <f>+'R-sgp'!E194</f>
        <v/>
      </c>
      <c r="G217" s="348" t="str">
        <f>+'R-sgp'!F194</f>
        <v/>
      </c>
      <c r="H217" s="349" t="str">
        <f>+'R-sgp'!G194</f>
        <v/>
      </c>
      <c r="I217" s="349">
        <v>0</v>
      </c>
      <c r="J217" s="350">
        <f t="shared" si="18"/>
        <v>0</v>
      </c>
      <c r="K217" s="351">
        <v>0</v>
      </c>
      <c r="L217" s="350" t="str">
        <f t="shared" si="19"/>
        <v/>
      </c>
      <c r="M217" s="352" t="str">
        <f t="shared" si="20"/>
        <v/>
      </c>
      <c r="N217" s="348">
        <v>0</v>
      </c>
      <c r="O217" s="350" t="str">
        <f t="shared" si="21"/>
        <v/>
      </c>
      <c r="P217" s="353">
        <v>0</v>
      </c>
      <c r="Q217" s="349" t="str">
        <f t="shared" si="22"/>
        <v/>
      </c>
      <c r="R217" s="354" t="str">
        <f t="shared" si="23"/>
        <v/>
      </c>
      <c r="S217" s="348">
        <v>0</v>
      </c>
      <c r="T217" s="355" t="str">
        <f t="shared" si="24"/>
        <v/>
      </c>
      <c r="U217" s="350" t="str">
        <f t="shared" si="25"/>
        <v/>
      </c>
    </row>
    <row r="218" spans="1:21" ht="15.75">
      <c r="A218" s="629" t="s">
        <v>541</v>
      </c>
      <c r="B218" s="513" t="str">
        <f t="shared" si="26"/>
        <v/>
      </c>
      <c r="C218" s="511" t="str">
        <f>+'R-sgp'!D195</f>
        <v/>
      </c>
      <c r="D218" s="512" t="str">
        <f>+'R-sgp'!A195</f>
        <v/>
      </c>
      <c r="E218" s="346" t="str">
        <f>+'R-sgp'!C195</f>
        <v/>
      </c>
      <c r="F218" s="347" t="str">
        <f>+'R-sgp'!E195</f>
        <v/>
      </c>
      <c r="G218" s="348" t="str">
        <f>+'R-sgp'!F195</f>
        <v/>
      </c>
      <c r="H218" s="349" t="str">
        <f>+'R-sgp'!G195</f>
        <v/>
      </c>
      <c r="I218" s="349">
        <v>0</v>
      </c>
      <c r="J218" s="350">
        <f t="shared" ref="J218:J281" si="27">IF(G218="",0,G218*H218*(1+(I218/100)))</f>
        <v>0</v>
      </c>
      <c r="K218" s="351">
        <v>0</v>
      </c>
      <c r="L218" s="350" t="str">
        <f t="shared" ref="L218:L281" si="28">IF(G218="","",K218*H218)</f>
        <v/>
      </c>
      <c r="M218" s="352" t="str">
        <f t="shared" ref="M218:M281" si="29">IF(G218="","",K218/G218)</f>
        <v/>
      </c>
      <c r="N218" s="348">
        <v>0</v>
      </c>
      <c r="O218" s="350" t="str">
        <f t="shared" ref="O218:O281" si="30">IF(G218="","",N218*H218)</f>
        <v/>
      </c>
      <c r="P218" s="353">
        <v>0</v>
      </c>
      <c r="Q218" s="349" t="str">
        <f t="shared" ref="Q218:Q281" si="31">IF(G218="","",P218*H218)</f>
        <v/>
      </c>
      <c r="R218" s="354" t="str">
        <f t="shared" ref="R218:R281" si="32">IF(G218="","",P218/G218)</f>
        <v/>
      </c>
      <c r="S218" s="348">
        <v>0</v>
      </c>
      <c r="T218" s="355" t="str">
        <f t="shared" ref="T218:T281" si="33">IF(G218="","",Q218*(S218-1))</f>
        <v/>
      </c>
      <c r="U218" s="350" t="str">
        <f t="shared" ref="U218:U281" si="34">IF(G218="","",T218+Q218)</f>
        <v/>
      </c>
    </row>
    <row r="219" spans="1:21" ht="15.75">
      <c r="A219" s="629" t="s">
        <v>541</v>
      </c>
      <c r="B219" s="513" t="str">
        <f t="shared" ref="B219:B282" si="35">+IF(C219="","",B218+1)</f>
        <v/>
      </c>
      <c r="C219" s="511" t="str">
        <f>+'R-sgp'!D196</f>
        <v/>
      </c>
      <c r="D219" s="512" t="str">
        <f>+'R-sgp'!A196</f>
        <v/>
      </c>
      <c r="E219" s="346" t="str">
        <f>+'R-sgp'!C196</f>
        <v/>
      </c>
      <c r="F219" s="347" t="str">
        <f>+'R-sgp'!E196</f>
        <v/>
      </c>
      <c r="G219" s="348" t="str">
        <f>+'R-sgp'!F196</f>
        <v/>
      </c>
      <c r="H219" s="349" t="str">
        <f>+'R-sgp'!G196</f>
        <v/>
      </c>
      <c r="I219" s="349">
        <v>0</v>
      </c>
      <c r="J219" s="350">
        <f t="shared" si="27"/>
        <v>0</v>
      </c>
      <c r="K219" s="351">
        <v>0</v>
      </c>
      <c r="L219" s="350" t="str">
        <f t="shared" si="28"/>
        <v/>
      </c>
      <c r="M219" s="352" t="str">
        <f t="shared" si="29"/>
        <v/>
      </c>
      <c r="N219" s="348">
        <v>0</v>
      </c>
      <c r="O219" s="350" t="str">
        <f t="shared" si="30"/>
        <v/>
      </c>
      <c r="P219" s="353">
        <v>0</v>
      </c>
      <c r="Q219" s="349" t="str">
        <f t="shared" si="31"/>
        <v/>
      </c>
      <c r="R219" s="354" t="str">
        <f t="shared" si="32"/>
        <v/>
      </c>
      <c r="S219" s="348">
        <v>0</v>
      </c>
      <c r="T219" s="355" t="str">
        <f t="shared" si="33"/>
        <v/>
      </c>
      <c r="U219" s="350" t="str">
        <f t="shared" si="34"/>
        <v/>
      </c>
    </row>
    <row r="220" spans="1:21" ht="15.75">
      <c r="A220" s="629" t="s">
        <v>541</v>
      </c>
      <c r="B220" s="513" t="str">
        <f t="shared" si="35"/>
        <v/>
      </c>
      <c r="C220" s="511" t="str">
        <f>+'R-sgp'!D197</f>
        <v/>
      </c>
      <c r="D220" s="512" t="str">
        <f>+'R-sgp'!A197</f>
        <v/>
      </c>
      <c r="E220" s="346" t="str">
        <f>+'R-sgp'!C197</f>
        <v/>
      </c>
      <c r="F220" s="347" t="str">
        <f>+'R-sgp'!E197</f>
        <v/>
      </c>
      <c r="G220" s="348" t="str">
        <f>+'R-sgp'!F197</f>
        <v/>
      </c>
      <c r="H220" s="349" t="str">
        <f>+'R-sgp'!G197</f>
        <v/>
      </c>
      <c r="I220" s="349">
        <v>0</v>
      </c>
      <c r="J220" s="350">
        <f t="shared" si="27"/>
        <v>0</v>
      </c>
      <c r="K220" s="351">
        <v>0</v>
      </c>
      <c r="L220" s="350" t="str">
        <f t="shared" si="28"/>
        <v/>
      </c>
      <c r="M220" s="352" t="str">
        <f t="shared" si="29"/>
        <v/>
      </c>
      <c r="N220" s="348">
        <v>0</v>
      </c>
      <c r="O220" s="350" t="str">
        <f t="shared" si="30"/>
        <v/>
      </c>
      <c r="P220" s="353">
        <v>0</v>
      </c>
      <c r="Q220" s="349" t="str">
        <f t="shared" si="31"/>
        <v/>
      </c>
      <c r="R220" s="354" t="str">
        <f t="shared" si="32"/>
        <v/>
      </c>
      <c r="S220" s="348">
        <v>0</v>
      </c>
      <c r="T220" s="355" t="str">
        <f t="shared" si="33"/>
        <v/>
      </c>
      <c r="U220" s="350" t="str">
        <f t="shared" si="34"/>
        <v/>
      </c>
    </row>
    <row r="221" spans="1:21" ht="15.75">
      <c r="A221" s="629" t="s">
        <v>541</v>
      </c>
      <c r="B221" s="513" t="str">
        <f t="shared" si="35"/>
        <v/>
      </c>
      <c r="C221" s="511" t="str">
        <f>+'R-sgp'!D198</f>
        <v/>
      </c>
      <c r="D221" s="512" t="str">
        <f>+'R-sgp'!A198</f>
        <v/>
      </c>
      <c r="E221" s="346" t="str">
        <f>+'R-sgp'!C198</f>
        <v/>
      </c>
      <c r="F221" s="347" t="str">
        <f>+'R-sgp'!E198</f>
        <v/>
      </c>
      <c r="G221" s="348" t="str">
        <f>+'R-sgp'!F198</f>
        <v/>
      </c>
      <c r="H221" s="349" t="str">
        <f>+'R-sgp'!G198</f>
        <v/>
      </c>
      <c r="I221" s="349">
        <v>0</v>
      </c>
      <c r="J221" s="350">
        <f t="shared" si="27"/>
        <v>0</v>
      </c>
      <c r="K221" s="351">
        <v>0</v>
      </c>
      <c r="L221" s="350" t="str">
        <f t="shared" si="28"/>
        <v/>
      </c>
      <c r="M221" s="352" t="str">
        <f t="shared" si="29"/>
        <v/>
      </c>
      <c r="N221" s="348">
        <v>0</v>
      </c>
      <c r="O221" s="350" t="str">
        <f t="shared" si="30"/>
        <v/>
      </c>
      <c r="P221" s="353">
        <v>0</v>
      </c>
      <c r="Q221" s="349" t="str">
        <f t="shared" si="31"/>
        <v/>
      </c>
      <c r="R221" s="354" t="str">
        <f t="shared" si="32"/>
        <v/>
      </c>
      <c r="S221" s="348">
        <v>0</v>
      </c>
      <c r="T221" s="355" t="str">
        <f t="shared" si="33"/>
        <v/>
      </c>
      <c r="U221" s="350" t="str">
        <f t="shared" si="34"/>
        <v/>
      </c>
    </row>
    <row r="222" spans="1:21" ht="15.75">
      <c r="A222" s="629" t="s">
        <v>541</v>
      </c>
      <c r="B222" s="513" t="str">
        <f t="shared" si="35"/>
        <v/>
      </c>
      <c r="C222" s="511" t="str">
        <f>+'R-sgp'!D199</f>
        <v/>
      </c>
      <c r="D222" s="512" t="str">
        <f>+'R-sgp'!A199</f>
        <v/>
      </c>
      <c r="E222" s="346" t="str">
        <f>+'R-sgp'!C199</f>
        <v/>
      </c>
      <c r="F222" s="347" t="str">
        <f>+'R-sgp'!E199</f>
        <v/>
      </c>
      <c r="G222" s="348" t="str">
        <f>+'R-sgp'!F199</f>
        <v/>
      </c>
      <c r="H222" s="349" t="str">
        <f>+'R-sgp'!G199</f>
        <v/>
      </c>
      <c r="I222" s="349">
        <v>0</v>
      </c>
      <c r="J222" s="350">
        <f t="shared" si="27"/>
        <v>0</v>
      </c>
      <c r="K222" s="351">
        <v>0</v>
      </c>
      <c r="L222" s="350" t="str">
        <f t="shared" si="28"/>
        <v/>
      </c>
      <c r="M222" s="352" t="str">
        <f t="shared" si="29"/>
        <v/>
      </c>
      <c r="N222" s="348">
        <v>0</v>
      </c>
      <c r="O222" s="350" t="str">
        <f t="shared" si="30"/>
        <v/>
      </c>
      <c r="P222" s="353">
        <v>0</v>
      </c>
      <c r="Q222" s="349" t="str">
        <f t="shared" si="31"/>
        <v/>
      </c>
      <c r="R222" s="354" t="str">
        <f t="shared" si="32"/>
        <v/>
      </c>
      <c r="S222" s="348">
        <v>0</v>
      </c>
      <c r="T222" s="355" t="str">
        <f t="shared" si="33"/>
        <v/>
      </c>
      <c r="U222" s="350" t="str">
        <f t="shared" si="34"/>
        <v/>
      </c>
    </row>
    <row r="223" spans="1:21" ht="15.75">
      <c r="A223" s="629" t="s">
        <v>541</v>
      </c>
      <c r="B223" s="513" t="str">
        <f t="shared" si="35"/>
        <v/>
      </c>
      <c r="C223" s="511" t="str">
        <f>+'R-sgp'!D200</f>
        <v/>
      </c>
      <c r="D223" s="512" t="str">
        <f>+'R-sgp'!A200</f>
        <v/>
      </c>
      <c r="E223" s="346" t="str">
        <f>+'R-sgp'!C200</f>
        <v/>
      </c>
      <c r="F223" s="347" t="str">
        <f>+'R-sgp'!E200</f>
        <v/>
      </c>
      <c r="G223" s="348" t="str">
        <f>+'R-sgp'!F200</f>
        <v/>
      </c>
      <c r="H223" s="349" t="str">
        <f>+'R-sgp'!G200</f>
        <v/>
      </c>
      <c r="I223" s="349">
        <v>0</v>
      </c>
      <c r="J223" s="350">
        <f t="shared" si="27"/>
        <v>0</v>
      </c>
      <c r="K223" s="351">
        <v>0</v>
      </c>
      <c r="L223" s="350" t="str">
        <f t="shared" si="28"/>
        <v/>
      </c>
      <c r="M223" s="352" t="str">
        <f t="shared" si="29"/>
        <v/>
      </c>
      <c r="N223" s="348">
        <v>0</v>
      </c>
      <c r="O223" s="350" t="str">
        <f t="shared" si="30"/>
        <v/>
      </c>
      <c r="P223" s="353">
        <v>0</v>
      </c>
      <c r="Q223" s="349" t="str">
        <f t="shared" si="31"/>
        <v/>
      </c>
      <c r="R223" s="354" t="str">
        <f t="shared" si="32"/>
        <v/>
      </c>
      <c r="S223" s="348">
        <v>0</v>
      </c>
      <c r="T223" s="355" t="str">
        <f t="shared" si="33"/>
        <v/>
      </c>
      <c r="U223" s="350" t="str">
        <f t="shared" si="34"/>
        <v/>
      </c>
    </row>
    <row r="224" spans="1:21" ht="15.75">
      <c r="A224" s="629" t="s">
        <v>541</v>
      </c>
      <c r="B224" s="513" t="str">
        <f t="shared" si="35"/>
        <v/>
      </c>
      <c r="C224" s="511" t="str">
        <f>+'R-sgp'!D201</f>
        <v/>
      </c>
      <c r="D224" s="512" t="str">
        <f>+'R-sgp'!A201</f>
        <v/>
      </c>
      <c r="E224" s="346" t="str">
        <f>+'R-sgp'!C201</f>
        <v/>
      </c>
      <c r="F224" s="347" t="str">
        <f>+'R-sgp'!E201</f>
        <v/>
      </c>
      <c r="G224" s="348" t="str">
        <f>+'R-sgp'!F201</f>
        <v/>
      </c>
      <c r="H224" s="349" t="str">
        <f>+'R-sgp'!G201</f>
        <v/>
      </c>
      <c r="I224" s="349">
        <v>0</v>
      </c>
      <c r="J224" s="350">
        <f t="shared" si="27"/>
        <v>0</v>
      </c>
      <c r="K224" s="351">
        <v>0</v>
      </c>
      <c r="L224" s="350" t="str">
        <f t="shared" si="28"/>
        <v/>
      </c>
      <c r="M224" s="352" t="str">
        <f t="shared" si="29"/>
        <v/>
      </c>
      <c r="N224" s="348">
        <v>0</v>
      </c>
      <c r="O224" s="350" t="str">
        <f t="shared" si="30"/>
        <v/>
      </c>
      <c r="P224" s="353">
        <v>0</v>
      </c>
      <c r="Q224" s="349" t="str">
        <f t="shared" si="31"/>
        <v/>
      </c>
      <c r="R224" s="354" t="str">
        <f t="shared" si="32"/>
        <v/>
      </c>
      <c r="S224" s="348">
        <v>0</v>
      </c>
      <c r="T224" s="355" t="str">
        <f t="shared" si="33"/>
        <v/>
      </c>
      <c r="U224" s="350" t="str">
        <f t="shared" si="34"/>
        <v/>
      </c>
    </row>
    <row r="225" spans="1:21" ht="15.75">
      <c r="A225" s="629" t="s">
        <v>541</v>
      </c>
      <c r="B225" s="513" t="str">
        <f t="shared" si="35"/>
        <v/>
      </c>
      <c r="C225" s="511" t="str">
        <f>+'R-sgp'!D202</f>
        <v/>
      </c>
      <c r="D225" s="512" t="str">
        <f>+'R-sgp'!A202</f>
        <v/>
      </c>
      <c r="E225" s="346" t="str">
        <f>+'R-sgp'!C202</f>
        <v/>
      </c>
      <c r="F225" s="347" t="str">
        <f>+'R-sgp'!E202</f>
        <v/>
      </c>
      <c r="G225" s="348" t="str">
        <f>+'R-sgp'!F202</f>
        <v/>
      </c>
      <c r="H225" s="349" t="str">
        <f>+'R-sgp'!G202</f>
        <v/>
      </c>
      <c r="I225" s="349">
        <v>0</v>
      </c>
      <c r="J225" s="350">
        <f t="shared" si="27"/>
        <v>0</v>
      </c>
      <c r="K225" s="351">
        <v>0</v>
      </c>
      <c r="L225" s="350" t="str">
        <f t="shared" si="28"/>
        <v/>
      </c>
      <c r="M225" s="352" t="str">
        <f t="shared" si="29"/>
        <v/>
      </c>
      <c r="N225" s="348">
        <v>0</v>
      </c>
      <c r="O225" s="350" t="str">
        <f t="shared" si="30"/>
        <v/>
      </c>
      <c r="P225" s="353">
        <v>0</v>
      </c>
      <c r="Q225" s="349" t="str">
        <f t="shared" si="31"/>
        <v/>
      </c>
      <c r="R225" s="354" t="str">
        <f t="shared" si="32"/>
        <v/>
      </c>
      <c r="S225" s="348">
        <v>0</v>
      </c>
      <c r="T225" s="355" t="str">
        <f t="shared" si="33"/>
        <v/>
      </c>
      <c r="U225" s="350" t="str">
        <f t="shared" si="34"/>
        <v/>
      </c>
    </row>
    <row r="226" spans="1:21" ht="15.75">
      <c r="A226" s="629" t="s">
        <v>541</v>
      </c>
      <c r="B226" s="513" t="str">
        <f t="shared" si="35"/>
        <v/>
      </c>
      <c r="C226" s="511" t="str">
        <f>+'R-sgp'!D203</f>
        <v/>
      </c>
      <c r="D226" s="512" t="str">
        <f>+'R-sgp'!A203</f>
        <v/>
      </c>
      <c r="E226" s="346" t="str">
        <f>+'R-sgp'!C203</f>
        <v/>
      </c>
      <c r="F226" s="347" t="str">
        <f>+'R-sgp'!E203</f>
        <v/>
      </c>
      <c r="G226" s="348" t="str">
        <f>+'R-sgp'!F203</f>
        <v/>
      </c>
      <c r="H226" s="349" t="str">
        <f>+'R-sgp'!G203</f>
        <v/>
      </c>
      <c r="I226" s="349">
        <v>0</v>
      </c>
      <c r="J226" s="350">
        <f t="shared" si="27"/>
        <v>0</v>
      </c>
      <c r="K226" s="351">
        <v>0</v>
      </c>
      <c r="L226" s="350" t="str">
        <f t="shared" si="28"/>
        <v/>
      </c>
      <c r="M226" s="352" t="str">
        <f t="shared" si="29"/>
        <v/>
      </c>
      <c r="N226" s="348">
        <v>0</v>
      </c>
      <c r="O226" s="350" t="str">
        <f t="shared" si="30"/>
        <v/>
      </c>
      <c r="P226" s="353">
        <v>0</v>
      </c>
      <c r="Q226" s="349" t="str">
        <f t="shared" si="31"/>
        <v/>
      </c>
      <c r="R226" s="354" t="str">
        <f t="shared" si="32"/>
        <v/>
      </c>
      <c r="S226" s="348">
        <v>0</v>
      </c>
      <c r="T226" s="355" t="str">
        <f t="shared" si="33"/>
        <v/>
      </c>
      <c r="U226" s="350" t="str">
        <f t="shared" si="34"/>
        <v/>
      </c>
    </row>
    <row r="227" spans="1:21" ht="15.75">
      <c r="A227" s="629" t="s">
        <v>541</v>
      </c>
      <c r="B227" s="513" t="str">
        <f t="shared" si="35"/>
        <v/>
      </c>
      <c r="C227" s="511" t="str">
        <f>+'R-sgp'!D204</f>
        <v/>
      </c>
      <c r="D227" s="512" t="str">
        <f>+'R-sgp'!A204</f>
        <v/>
      </c>
      <c r="E227" s="346" t="str">
        <f>+'R-sgp'!C204</f>
        <v/>
      </c>
      <c r="F227" s="347" t="str">
        <f>+'R-sgp'!E204</f>
        <v/>
      </c>
      <c r="G227" s="348" t="str">
        <f>+'R-sgp'!F204</f>
        <v/>
      </c>
      <c r="H227" s="349" t="str">
        <f>+'R-sgp'!G204</f>
        <v/>
      </c>
      <c r="I227" s="349">
        <v>0</v>
      </c>
      <c r="J227" s="350">
        <f t="shared" si="27"/>
        <v>0</v>
      </c>
      <c r="K227" s="351">
        <v>0</v>
      </c>
      <c r="L227" s="350" t="str">
        <f t="shared" si="28"/>
        <v/>
      </c>
      <c r="M227" s="352" t="str">
        <f t="shared" si="29"/>
        <v/>
      </c>
      <c r="N227" s="348">
        <v>0</v>
      </c>
      <c r="O227" s="350" t="str">
        <f t="shared" si="30"/>
        <v/>
      </c>
      <c r="P227" s="353">
        <v>0</v>
      </c>
      <c r="Q227" s="349" t="str">
        <f t="shared" si="31"/>
        <v/>
      </c>
      <c r="R227" s="354" t="str">
        <f t="shared" si="32"/>
        <v/>
      </c>
      <c r="S227" s="348">
        <v>0</v>
      </c>
      <c r="T227" s="355" t="str">
        <f t="shared" si="33"/>
        <v/>
      </c>
      <c r="U227" s="350" t="str">
        <f t="shared" si="34"/>
        <v/>
      </c>
    </row>
    <row r="228" spans="1:21" ht="15.75">
      <c r="A228" s="629" t="s">
        <v>541</v>
      </c>
      <c r="B228" s="513" t="str">
        <f t="shared" si="35"/>
        <v/>
      </c>
      <c r="C228" s="511" t="str">
        <f>+'R-sgp'!D205</f>
        <v/>
      </c>
      <c r="D228" s="512" t="str">
        <f>+'R-sgp'!A205</f>
        <v/>
      </c>
      <c r="E228" s="346" t="str">
        <f>+'R-sgp'!C205</f>
        <v/>
      </c>
      <c r="F228" s="347" t="str">
        <f>+'R-sgp'!E205</f>
        <v/>
      </c>
      <c r="G228" s="348" t="str">
        <f>+'R-sgp'!F205</f>
        <v/>
      </c>
      <c r="H228" s="349" t="str">
        <f>+'R-sgp'!G205</f>
        <v/>
      </c>
      <c r="I228" s="349">
        <v>0</v>
      </c>
      <c r="J228" s="350">
        <f t="shared" si="27"/>
        <v>0</v>
      </c>
      <c r="K228" s="351">
        <v>0</v>
      </c>
      <c r="L228" s="350" t="str">
        <f t="shared" si="28"/>
        <v/>
      </c>
      <c r="M228" s="352" t="str">
        <f t="shared" si="29"/>
        <v/>
      </c>
      <c r="N228" s="348">
        <v>0</v>
      </c>
      <c r="O228" s="350" t="str">
        <f t="shared" si="30"/>
        <v/>
      </c>
      <c r="P228" s="353">
        <v>0</v>
      </c>
      <c r="Q228" s="349" t="str">
        <f t="shared" si="31"/>
        <v/>
      </c>
      <c r="R228" s="354" t="str">
        <f t="shared" si="32"/>
        <v/>
      </c>
      <c r="S228" s="348">
        <v>0</v>
      </c>
      <c r="T228" s="355" t="str">
        <f t="shared" si="33"/>
        <v/>
      </c>
      <c r="U228" s="350" t="str">
        <f t="shared" si="34"/>
        <v/>
      </c>
    </row>
    <row r="229" spans="1:21" ht="15.75">
      <c r="A229" s="629" t="s">
        <v>541</v>
      </c>
      <c r="B229" s="513" t="str">
        <f t="shared" si="35"/>
        <v/>
      </c>
      <c r="C229" s="511" t="str">
        <f>+'R-sgp'!D206</f>
        <v/>
      </c>
      <c r="D229" s="512" t="str">
        <f>+'R-sgp'!A206</f>
        <v/>
      </c>
      <c r="E229" s="346" t="str">
        <f>+'R-sgp'!C206</f>
        <v/>
      </c>
      <c r="F229" s="347" t="str">
        <f>+'R-sgp'!E206</f>
        <v/>
      </c>
      <c r="G229" s="348" t="str">
        <f>+'R-sgp'!F206</f>
        <v/>
      </c>
      <c r="H229" s="349" t="str">
        <f>+'R-sgp'!G206</f>
        <v/>
      </c>
      <c r="I229" s="349">
        <v>0</v>
      </c>
      <c r="J229" s="350">
        <f t="shared" si="27"/>
        <v>0</v>
      </c>
      <c r="K229" s="351">
        <v>0</v>
      </c>
      <c r="L229" s="350" t="str">
        <f t="shared" si="28"/>
        <v/>
      </c>
      <c r="M229" s="352" t="str">
        <f t="shared" si="29"/>
        <v/>
      </c>
      <c r="N229" s="348">
        <v>0</v>
      </c>
      <c r="O229" s="350" t="str">
        <f t="shared" si="30"/>
        <v/>
      </c>
      <c r="P229" s="353">
        <v>0</v>
      </c>
      <c r="Q229" s="349" t="str">
        <f t="shared" si="31"/>
        <v/>
      </c>
      <c r="R229" s="354" t="str">
        <f t="shared" si="32"/>
        <v/>
      </c>
      <c r="S229" s="348">
        <v>0</v>
      </c>
      <c r="T229" s="355" t="str">
        <f t="shared" si="33"/>
        <v/>
      </c>
      <c r="U229" s="350" t="str">
        <f t="shared" si="34"/>
        <v/>
      </c>
    </row>
    <row r="230" spans="1:21" ht="15.75">
      <c r="A230" s="629" t="s">
        <v>541</v>
      </c>
      <c r="B230" s="513" t="str">
        <f t="shared" si="35"/>
        <v/>
      </c>
      <c r="C230" s="511" t="str">
        <f>+'R-sgp'!D207</f>
        <v/>
      </c>
      <c r="D230" s="512" t="str">
        <f>+'R-sgp'!A207</f>
        <v/>
      </c>
      <c r="E230" s="346" t="str">
        <f>+'R-sgp'!C207</f>
        <v/>
      </c>
      <c r="F230" s="347" t="str">
        <f>+'R-sgp'!E207</f>
        <v/>
      </c>
      <c r="G230" s="348" t="str">
        <f>+'R-sgp'!F207</f>
        <v/>
      </c>
      <c r="H230" s="349" t="str">
        <f>+'R-sgp'!G207</f>
        <v/>
      </c>
      <c r="I230" s="349">
        <v>0</v>
      </c>
      <c r="J230" s="350">
        <f t="shared" si="27"/>
        <v>0</v>
      </c>
      <c r="K230" s="351">
        <v>0</v>
      </c>
      <c r="L230" s="350" t="str">
        <f t="shared" si="28"/>
        <v/>
      </c>
      <c r="M230" s="352" t="str">
        <f t="shared" si="29"/>
        <v/>
      </c>
      <c r="N230" s="348">
        <v>0</v>
      </c>
      <c r="O230" s="350" t="str">
        <f t="shared" si="30"/>
        <v/>
      </c>
      <c r="P230" s="353">
        <v>0</v>
      </c>
      <c r="Q230" s="349" t="str">
        <f t="shared" si="31"/>
        <v/>
      </c>
      <c r="R230" s="354" t="str">
        <f t="shared" si="32"/>
        <v/>
      </c>
      <c r="S230" s="348">
        <v>0</v>
      </c>
      <c r="T230" s="355" t="str">
        <f t="shared" si="33"/>
        <v/>
      </c>
      <c r="U230" s="350" t="str">
        <f t="shared" si="34"/>
        <v/>
      </c>
    </row>
    <row r="231" spans="1:21" ht="15.75">
      <c r="A231" s="629" t="s">
        <v>541</v>
      </c>
      <c r="B231" s="513" t="str">
        <f t="shared" si="35"/>
        <v/>
      </c>
      <c r="C231" s="511" t="str">
        <f>+'R-sgp'!D208</f>
        <v/>
      </c>
      <c r="D231" s="512" t="str">
        <f>+'R-sgp'!A208</f>
        <v/>
      </c>
      <c r="E231" s="346" t="str">
        <f>+'R-sgp'!C208</f>
        <v/>
      </c>
      <c r="F231" s="347" t="str">
        <f>+'R-sgp'!E208</f>
        <v/>
      </c>
      <c r="G231" s="348" t="str">
        <f>+'R-sgp'!F208</f>
        <v/>
      </c>
      <c r="H231" s="349" t="str">
        <f>+'R-sgp'!G208</f>
        <v/>
      </c>
      <c r="I231" s="349">
        <v>0</v>
      </c>
      <c r="J231" s="350">
        <f t="shared" si="27"/>
        <v>0</v>
      </c>
      <c r="K231" s="351">
        <v>0</v>
      </c>
      <c r="L231" s="350" t="str">
        <f t="shared" si="28"/>
        <v/>
      </c>
      <c r="M231" s="352" t="str">
        <f t="shared" si="29"/>
        <v/>
      </c>
      <c r="N231" s="348">
        <v>0</v>
      </c>
      <c r="O231" s="350" t="str">
        <f t="shared" si="30"/>
        <v/>
      </c>
      <c r="P231" s="353">
        <v>0</v>
      </c>
      <c r="Q231" s="349" t="str">
        <f t="shared" si="31"/>
        <v/>
      </c>
      <c r="R231" s="354" t="str">
        <f t="shared" si="32"/>
        <v/>
      </c>
      <c r="S231" s="348">
        <v>0</v>
      </c>
      <c r="T231" s="355" t="str">
        <f t="shared" si="33"/>
        <v/>
      </c>
      <c r="U231" s="350" t="str">
        <f t="shared" si="34"/>
        <v/>
      </c>
    </row>
    <row r="232" spans="1:21" ht="15.75">
      <c r="A232" s="629" t="s">
        <v>541</v>
      </c>
      <c r="B232" s="513" t="str">
        <f t="shared" si="35"/>
        <v/>
      </c>
      <c r="C232" s="511" t="str">
        <f>+'R-sgp'!D209</f>
        <v/>
      </c>
      <c r="D232" s="512" t="str">
        <f>+'R-sgp'!A209</f>
        <v/>
      </c>
      <c r="E232" s="346" t="str">
        <f>+'R-sgp'!C209</f>
        <v/>
      </c>
      <c r="F232" s="347" t="str">
        <f>+'R-sgp'!E209</f>
        <v/>
      </c>
      <c r="G232" s="348" t="str">
        <f>+'R-sgp'!F209</f>
        <v/>
      </c>
      <c r="H232" s="349" t="str">
        <f>+'R-sgp'!G209</f>
        <v/>
      </c>
      <c r="I232" s="349">
        <v>0</v>
      </c>
      <c r="J232" s="350">
        <f t="shared" si="27"/>
        <v>0</v>
      </c>
      <c r="K232" s="351">
        <v>0</v>
      </c>
      <c r="L232" s="350" t="str">
        <f t="shared" si="28"/>
        <v/>
      </c>
      <c r="M232" s="352" t="str">
        <f t="shared" si="29"/>
        <v/>
      </c>
      <c r="N232" s="348">
        <v>0</v>
      </c>
      <c r="O232" s="350" t="str">
        <f t="shared" si="30"/>
        <v/>
      </c>
      <c r="P232" s="353">
        <v>0</v>
      </c>
      <c r="Q232" s="349" t="str">
        <f t="shared" si="31"/>
        <v/>
      </c>
      <c r="R232" s="354" t="str">
        <f t="shared" si="32"/>
        <v/>
      </c>
      <c r="S232" s="348">
        <v>0</v>
      </c>
      <c r="T232" s="355" t="str">
        <f t="shared" si="33"/>
        <v/>
      </c>
      <c r="U232" s="350" t="str">
        <f t="shared" si="34"/>
        <v/>
      </c>
    </row>
    <row r="233" spans="1:21" ht="15.75">
      <c r="A233" s="629" t="s">
        <v>541</v>
      </c>
      <c r="B233" s="513" t="str">
        <f t="shared" si="35"/>
        <v/>
      </c>
      <c r="C233" s="511" t="str">
        <f>+'R-sgp'!D210</f>
        <v/>
      </c>
      <c r="D233" s="512" t="str">
        <f>+'R-sgp'!A210</f>
        <v/>
      </c>
      <c r="E233" s="346" t="str">
        <f>+'R-sgp'!C210</f>
        <v/>
      </c>
      <c r="F233" s="347" t="str">
        <f>+'R-sgp'!E210</f>
        <v/>
      </c>
      <c r="G233" s="348" t="str">
        <f>+'R-sgp'!F210</f>
        <v/>
      </c>
      <c r="H233" s="349" t="str">
        <f>+'R-sgp'!G210</f>
        <v/>
      </c>
      <c r="I233" s="349">
        <v>0</v>
      </c>
      <c r="J233" s="350">
        <f t="shared" si="27"/>
        <v>0</v>
      </c>
      <c r="K233" s="351">
        <v>0</v>
      </c>
      <c r="L233" s="350" t="str">
        <f t="shared" si="28"/>
        <v/>
      </c>
      <c r="M233" s="352" t="str">
        <f t="shared" si="29"/>
        <v/>
      </c>
      <c r="N233" s="348">
        <v>0</v>
      </c>
      <c r="O233" s="350" t="str">
        <f t="shared" si="30"/>
        <v/>
      </c>
      <c r="P233" s="353">
        <v>0</v>
      </c>
      <c r="Q233" s="349" t="str">
        <f t="shared" si="31"/>
        <v/>
      </c>
      <c r="R233" s="354" t="str">
        <f t="shared" si="32"/>
        <v/>
      </c>
      <c r="S233" s="348">
        <v>0</v>
      </c>
      <c r="T233" s="355" t="str">
        <f t="shared" si="33"/>
        <v/>
      </c>
      <c r="U233" s="350" t="str">
        <f t="shared" si="34"/>
        <v/>
      </c>
    </row>
    <row r="234" spans="1:21" ht="15.75">
      <c r="A234" s="629" t="s">
        <v>541</v>
      </c>
      <c r="B234" s="513" t="str">
        <f t="shared" si="35"/>
        <v/>
      </c>
      <c r="C234" s="511" t="str">
        <f>+'R-sgp'!D211</f>
        <v/>
      </c>
      <c r="D234" s="512" t="str">
        <f>+'R-sgp'!A211</f>
        <v/>
      </c>
      <c r="E234" s="346" t="str">
        <f>+'R-sgp'!C211</f>
        <v/>
      </c>
      <c r="F234" s="347" t="str">
        <f>+'R-sgp'!E211</f>
        <v/>
      </c>
      <c r="G234" s="348" t="str">
        <f>+'R-sgp'!F211</f>
        <v/>
      </c>
      <c r="H234" s="349" t="str">
        <f>+'R-sgp'!G211</f>
        <v/>
      </c>
      <c r="I234" s="349">
        <v>0</v>
      </c>
      <c r="J234" s="350">
        <f t="shared" si="27"/>
        <v>0</v>
      </c>
      <c r="K234" s="351">
        <v>0</v>
      </c>
      <c r="L234" s="350" t="str">
        <f t="shared" si="28"/>
        <v/>
      </c>
      <c r="M234" s="352" t="str">
        <f t="shared" si="29"/>
        <v/>
      </c>
      <c r="N234" s="348">
        <v>0</v>
      </c>
      <c r="O234" s="350" t="str">
        <f t="shared" si="30"/>
        <v/>
      </c>
      <c r="P234" s="353">
        <v>0</v>
      </c>
      <c r="Q234" s="349" t="str">
        <f t="shared" si="31"/>
        <v/>
      </c>
      <c r="R234" s="354" t="str">
        <f t="shared" si="32"/>
        <v/>
      </c>
      <c r="S234" s="348">
        <v>0</v>
      </c>
      <c r="T234" s="355" t="str">
        <f t="shared" si="33"/>
        <v/>
      </c>
      <c r="U234" s="350" t="str">
        <f t="shared" si="34"/>
        <v/>
      </c>
    </row>
    <row r="235" spans="1:21" ht="15.75">
      <c r="A235" s="629" t="s">
        <v>541</v>
      </c>
      <c r="B235" s="513" t="str">
        <f t="shared" si="35"/>
        <v/>
      </c>
      <c r="C235" s="511" t="str">
        <f>+'R-sgp'!D212</f>
        <v/>
      </c>
      <c r="D235" s="512" t="str">
        <f>+'R-sgp'!A212</f>
        <v/>
      </c>
      <c r="E235" s="346" t="str">
        <f>+'R-sgp'!C212</f>
        <v/>
      </c>
      <c r="F235" s="347" t="str">
        <f>+'R-sgp'!E212</f>
        <v/>
      </c>
      <c r="G235" s="348" t="str">
        <f>+'R-sgp'!F212</f>
        <v/>
      </c>
      <c r="H235" s="349" t="str">
        <f>+'R-sgp'!G212</f>
        <v/>
      </c>
      <c r="I235" s="349">
        <v>0</v>
      </c>
      <c r="J235" s="350">
        <f t="shared" si="27"/>
        <v>0</v>
      </c>
      <c r="K235" s="351">
        <v>0</v>
      </c>
      <c r="L235" s="350" t="str">
        <f t="shared" si="28"/>
        <v/>
      </c>
      <c r="M235" s="352" t="str">
        <f t="shared" si="29"/>
        <v/>
      </c>
      <c r="N235" s="348">
        <v>0</v>
      </c>
      <c r="O235" s="350" t="str">
        <f t="shared" si="30"/>
        <v/>
      </c>
      <c r="P235" s="353">
        <v>0</v>
      </c>
      <c r="Q235" s="349" t="str">
        <f t="shared" si="31"/>
        <v/>
      </c>
      <c r="R235" s="354" t="str">
        <f t="shared" si="32"/>
        <v/>
      </c>
      <c r="S235" s="348">
        <v>0</v>
      </c>
      <c r="T235" s="355" t="str">
        <f t="shared" si="33"/>
        <v/>
      </c>
      <c r="U235" s="350" t="str">
        <f t="shared" si="34"/>
        <v/>
      </c>
    </row>
    <row r="236" spans="1:21" ht="15.75">
      <c r="A236" s="629" t="s">
        <v>541</v>
      </c>
      <c r="B236" s="513" t="str">
        <f t="shared" si="35"/>
        <v/>
      </c>
      <c r="C236" s="511" t="str">
        <f>+'R-sgp'!D213</f>
        <v/>
      </c>
      <c r="D236" s="512" t="str">
        <f>+'R-sgp'!A213</f>
        <v/>
      </c>
      <c r="E236" s="346" t="str">
        <f>+'R-sgp'!C213</f>
        <v/>
      </c>
      <c r="F236" s="347" t="str">
        <f>+'R-sgp'!E213</f>
        <v/>
      </c>
      <c r="G236" s="348" t="str">
        <f>+'R-sgp'!F213</f>
        <v/>
      </c>
      <c r="H236" s="349" t="str">
        <f>+'R-sgp'!G213</f>
        <v/>
      </c>
      <c r="I236" s="349">
        <v>0</v>
      </c>
      <c r="J236" s="350">
        <f t="shared" si="27"/>
        <v>0</v>
      </c>
      <c r="K236" s="351">
        <v>0</v>
      </c>
      <c r="L236" s="350" t="str">
        <f t="shared" si="28"/>
        <v/>
      </c>
      <c r="M236" s="352" t="str">
        <f t="shared" si="29"/>
        <v/>
      </c>
      <c r="N236" s="348">
        <v>0</v>
      </c>
      <c r="O236" s="350" t="str">
        <f t="shared" si="30"/>
        <v/>
      </c>
      <c r="P236" s="353">
        <v>0</v>
      </c>
      <c r="Q236" s="349" t="str">
        <f t="shared" si="31"/>
        <v/>
      </c>
      <c r="R236" s="354" t="str">
        <f t="shared" si="32"/>
        <v/>
      </c>
      <c r="S236" s="348">
        <v>0</v>
      </c>
      <c r="T236" s="355" t="str">
        <f t="shared" si="33"/>
        <v/>
      </c>
      <c r="U236" s="350" t="str">
        <f t="shared" si="34"/>
        <v/>
      </c>
    </row>
    <row r="237" spans="1:21" ht="15.75">
      <c r="A237" s="629" t="s">
        <v>541</v>
      </c>
      <c r="B237" s="513" t="str">
        <f t="shared" si="35"/>
        <v/>
      </c>
      <c r="C237" s="511" t="str">
        <f>+'R-sgp'!D214</f>
        <v/>
      </c>
      <c r="D237" s="512" t="str">
        <f>+'R-sgp'!A214</f>
        <v/>
      </c>
      <c r="E237" s="346" t="str">
        <f>+'R-sgp'!C214</f>
        <v/>
      </c>
      <c r="F237" s="347" t="str">
        <f>+'R-sgp'!E214</f>
        <v/>
      </c>
      <c r="G237" s="348" t="str">
        <f>+'R-sgp'!F214</f>
        <v/>
      </c>
      <c r="H237" s="349" t="str">
        <f>+'R-sgp'!G214</f>
        <v/>
      </c>
      <c r="I237" s="349">
        <v>0</v>
      </c>
      <c r="J237" s="350">
        <f t="shared" si="27"/>
        <v>0</v>
      </c>
      <c r="K237" s="351">
        <v>0</v>
      </c>
      <c r="L237" s="350" t="str">
        <f t="shared" si="28"/>
        <v/>
      </c>
      <c r="M237" s="352" t="str">
        <f t="shared" si="29"/>
        <v/>
      </c>
      <c r="N237" s="348">
        <v>0</v>
      </c>
      <c r="O237" s="350" t="str">
        <f t="shared" si="30"/>
        <v/>
      </c>
      <c r="P237" s="353">
        <v>0</v>
      </c>
      <c r="Q237" s="349" t="str">
        <f t="shared" si="31"/>
        <v/>
      </c>
      <c r="R237" s="354" t="str">
        <f t="shared" si="32"/>
        <v/>
      </c>
      <c r="S237" s="348">
        <v>0</v>
      </c>
      <c r="T237" s="355" t="str">
        <f t="shared" si="33"/>
        <v/>
      </c>
      <c r="U237" s="350" t="str">
        <f t="shared" si="34"/>
        <v/>
      </c>
    </row>
    <row r="238" spans="1:21" ht="15.75">
      <c r="A238" s="629" t="s">
        <v>541</v>
      </c>
      <c r="B238" s="513" t="str">
        <f t="shared" si="35"/>
        <v/>
      </c>
      <c r="C238" s="511" t="str">
        <f>+'R-sgp'!D215</f>
        <v/>
      </c>
      <c r="D238" s="512" t="str">
        <f>+'R-sgp'!A215</f>
        <v/>
      </c>
      <c r="E238" s="346" t="str">
        <f>+'R-sgp'!C215</f>
        <v/>
      </c>
      <c r="F238" s="347" t="str">
        <f>+'R-sgp'!E215</f>
        <v/>
      </c>
      <c r="G238" s="348" t="str">
        <f>+'R-sgp'!F215</f>
        <v/>
      </c>
      <c r="H238" s="349" t="str">
        <f>+'R-sgp'!G215</f>
        <v/>
      </c>
      <c r="I238" s="349">
        <v>0</v>
      </c>
      <c r="J238" s="350">
        <f t="shared" si="27"/>
        <v>0</v>
      </c>
      <c r="K238" s="351">
        <v>0</v>
      </c>
      <c r="L238" s="350" t="str">
        <f t="shared" si="28"/>
        <v/>
      </c>
      <c r="M238" s="352" t="str">
        <f t="shared" si="29"/>
        <v/>
      </c>
      <c r="N238" s="348">
        <v>0</v>
      </c>
      <c r="O238" s="350" t="str">
        <f t="shared" si="30"/>
        <v/>
      </c>
      <c r="P238" s="353">
        <v>0</v>
      </c>
      <c r="Q238" s="349" t="str">
        <f t="shared" si="31"/>
        <v/>
      </c>
      <c r="R238" s="354" t="str">
        <f t="shared" si="32"/>
        <v/>
      </c>
      <c r="S238" s="348">
        <v>0</v>
      </c>
      <c r="T238" s="355" t="str">
        <f t="shared" si="33"/>
        <v/>
      </c>
      <c r="U238" s="350" t="str">
        <f t="shared" si="34"/>
        <v/>
      </c>
    </row>
    <row r="239" spans="1:21" ht="15.75">
      <c r="A239" s="629" t="s">
        <v>541</v>
      </c>
      <c r="B239" s="513" t="str">
        <f t="shared" si="35"/>
        <v/>
      </c>
      <c r="C239" s="511" t="str">
        <f>+'R-sgp'!D216</f>
        <v/>
      </c>
      <c r="D239" s="512" t="str">
        <f>+'R-sgp'!A216</f>
        <v/>
      </c>
      <c r="E239" s="346" t="str">
        <f>+'R-sgp'!C216</f>
        <v/>
      </c>
      <c r="F239" s="347" t="str">
        <f>+'R-sgp'!E216</f>
        <v/>
      </c>
      <c r="G239" s="348" t="str">
        <f>+'R-sgp'!F216</f>
        <v/>
      </c>
      <c r="H239" s="349" t="str">
        <f>+'R-sgp'!G216</f>
        <v/>
      </c>
      <c r="I239" s="349">
        <v>0</v>
      </c>
      <c r="J239" s="350">
        <f t="shared" si="27"/>
        <v>0</v>
      </c>
      <c r="K239" s="351">
        <v>0</v>
      </c>
      <c r="L239" s="350" t="str">
        <f t="shared" si="28"/>
        <v/>
      </c>
      <c r="M239" s="352" t="str">
        <f t="shared" si="29"/>
        <v/>
      </c>
      <c r="N239" s="348">
        <v>0</v>
      </c>
      <c r="O239" s="350" t="str">
        <f t="shared" si="30"/>
        <v/>
      </c>
      <c r="P239" s="353">
        <v>0</v>
      </c>
      <c r="Q239" s="349" t="str">
        <f t="shared" si="31"/>
        <v/>
      </c>
      <c r="R239" s="354" t="str">
        <f t="shared" si="32"/>
        <v/>
      </c>
      <c r="S239" s="348">
        <v>0</v>
      </c>
      <c r="T239" s="355" t="str">
        <f t="shared" si="33"/>
        <v/>
      </c>
      <c r="U239" s="350" t="str">
        <f t="shared" si="34"/>
        <v/>
      </c>
    </row>
    <row r="240" spans="1:21" ht="15.75">
      <c r="A240" s="629" t="s">
        <v>541</v>
      </c>
      <c r="B240" s="513" t="str">
        <f t="shared" si="35"/>
        <v/>
      </c>
      <c r="C240" s="511" t="str">
        <f>+'R-sgp'!D217</f>
        <v/>
      </c>
      <c r="D240" s="512" t="str">
        <f>+'R-sgp'!A217</f>
        <v/>
      </c>
      <c r="E240" s="346" t="str">
        <f>+'R-sgp'!C217</f>
        <v/>
      </c>
      <c r="F240" s="347" t="str">
        <f>+'R-sgp'!E217</f>
        <v/>
      </c>
      <c r="G240" s="348" t="str">
        <f>+'R-sgp'!F217</f>
        <v/>
      </c>
      <c r="H240" s="349" t="str">
        <f>+'R-sgp'!G217</f>
        <v/>
      </c>
      <c r="I240" s="349">
        <v>0</v>
      </c>
      <c r="J240" s="350">
        <f t="shared" si="27"/>
        <v>0</v>
      </c>
      <c r="K240" s="351">
        <v>0</v>
      </c>
      <c r="L240" s="350" t="str">
        <f t="shared" si="28"/>
        <v/>
      </c>
      <c r="M240" s="352" t="str">
        <f t="shared" si="29"/>
        <v/>
      </c>
      <c r="N240" s="348">
        <v>0</v>
      </c>
      <c r="O240" s="350" t="str">
        <f t="shared" si="30"/>
        <v/>
      </c>
      <c r="P240" s="353">
        <v>0</v>
      </c>
      <c r="Q240" s="349" t="str">
        <f t="shared" si="31"/>
        <v/>
      </c>
      <c r="R240" s="354" t="str">
        <f t="shared" si="32"/>
        <v/>
      </c>
      <c r="S240" s="348">
        <v>0</v>
      </c>
      <c r="T240" s="355" t="str">
        <f t="shared" si="33"/>
        <v/>
      </c>
      <c r="U240" s="350" t="str">
        <f t="shared" si="34"/>
        <v/>
      </c>
    </row>
    <row r="241" spans="1:21" ht="15.75">
      <c r="A241" s="629" t="s">
        <v>541</v>
      </c>
      <c r="B241" s="513" t="str">
        <f t="shared" si="35"/>
        <v/>
      </c>
      <c r="C241" s="511" t="str">
        <f>+'R-sgp'!D218</f>
        <v/>
      </c>
      <c r="D241" s="512" t="str">
        <f>+'R-sgp'!A218</f>
        <v/>
      </c>
      <c r="E241" s="346" t="str">
        <f>+'R-sgp'!C218</f>
        <v/>
      </c>
      <c r="F241" s="347" t="str">
        <f>+'R-sgp'!E218</f>
        <v/>
      </c>
      <c r="G241" s="348" t="str">
        <f>+'R-sgp'!F218</f>
        <v/>
      </c>
      <c r="H241" s="349" t="str">
        <f>+'R-sgp'!G218</f>
        <v/>
      </c>
      <c r="I241" s="349">
        <v>0</v>
      </c>
      <c r="J241" s="350">
        <f t="shared" si="27"/>
        <v>0</v>
      </c>
      <c r="K241" s="351">
        <v>0</v>
      </c>
      <c r="L241" s="350" t="str">
        <f t="shared" si="28"/>
        <v/>
      </c>
      <c r="M241" s="352" t="str">
        <f t="shared" si="29"/>
        <v/>
      </c>
      <c r="N241" s="348">
        <v>0</v>
      </c>
      <c r="O241" s="350" t="str">
        <f t="shared" si="30"/>
        <v/>
      </c>
      <c r="P241" s="353">
        <v>0</v>
      </c>
      <c r="Q241" s="349" t="str">
        <f t="shared" si="31"/>
        <v/>
      </c>
      <c r="R241" s="354" t="str">
        <f t="shared" si="32"/>
        <v/>
      </c>
      <c r="S241" s="348">
        <v>0</v>
      </c>
      <c r="T241" s="355" t="str">
        <f t="shared" si="33"/>
        <v/>
      </c>
      <c r="U241" s="350" t="str">
        <f t="shared" si="34"/>
        <v/>
      </c>
    </row>
    <row r="242" spans="1:21" ht="15.75">
      <c r="A242" s="629" t="s">
        <v>541</v>
      </c>
      <c r="B242" s="513" t="str">
        <f t="shared" si="35"/>
        <v/>
      </c>
      <c r="C242" s="511" t="str">
        <f>+'R-sgp'!D219</f>
        <v/>
      </c>
      <c r="D242" s="512" t="str">
        <f>+'R-sgp'!A219</f>
        <v/>
      </c>
      <c r="E242" s="346" t="str">
        <f>+'R-sgp'!C219</f>
        <v/>
      </c>
      <c r="F242" s="347" t="str">
        <f>+'R-sgp'!E219</f>
        <v/>
      </c>
      <c r="G242" s="348" t="str">
        <f>+'R-sgp'!F219</f>
        <v/>
      </c>
      <c r="H242" s="349" t="str">
        <f>+'R-sgp'!G219</f>
        <v/>
      </c>
      <c r="I242" s="349">
        <v>0</v>
      </c>
      <c r="J242" s="350">
        <f t="shared" si="27"/>
        <v>0</v>
      </c>
      <c r="K242" s="351">
        <v>0</v>
      </c>
      <c r="L242" s="350" t="str">
        <f t="shared" si="28"/>
        <v/>
      </c>
      <c r="M242" s="352" t="str">
        <f t="shared" si="29"/>
        <v/>
      </c>
      <c r="N242" s="348">
        <v>0</v>
      </c>
      <c r="O242" s="350" t="str">
        <f t="shared" si="30"/>
        <v/>
      </c>
      <c r="P242" s="353">
        <v>0</v>
      </c>
      <c r="Q242" s="349" t="str">
        <f t="shared" si="31"/>
        <v/>
      </c>
      <c r="R242" s="354" t="str">
        <f t="shared" si="32"/>
        <v/>
      </c>
      <c r="S242" s="348">
        <v>0</v>
      </c>
      <c r="T242" s="355" t="str">
        <f t="shared" si="33"/>
        <v/>
      </c>
      <c r="U242" s="350" t="str">
        <f t="shared" si="34"/>
        <v/>
      </c>
    </row>
    <row r="243" spans="1:21" ht="15.75">
      <c r="A243" s="629" t="s">
        <v>541</v>
      </c>
      <c r="B243" s="513" t="str">
        <f t="shared" si="35"/>
        <v/>
      </c>
      <c r="C243" s="511" t="str">
        <f>+'R-sgp'!D220</f>
        <v/>
      </c>
      <c r="D243" s="512" t="str">
        <f>+'R-sgp'!A220</f>
        <v/>
      </c>
      <c r="E243" s="346" t="str">
        <f>+'R-sgp'!C220</f>
        <v/>
      </c>
      <c r="F243" s="347" t="str">
        <f>+'R-sgp'!E220</f>
        <v/>
      </c>
      <c r="G243" s="348" t="str">
        <f>+'R-sgp'!F220</f>
        <v/>
      </c>
      <c r="H243" s="349" t="str">
        <f>+'R-sgp'!G220</f>
        <v/>
      </c>
      <c r="I243" s="349">
        <v>0</v>
      </c>
      <c r="J243" s="350">
        <f t="shared" si="27"/>
        <v>0</v>
      </c>
      <c r="K243" s="351">
        <v>0</v>
      </c>
      <c r="L243" s="350" t="str">
        <f t="shared" si="28"/>
        <v/>
      </c>
      <c r="M243" s="352" t="str">
        <f t="shared" si="29"/>
        <v/>
      </c>
      <c r="N243" s="348">
        <v>0</v>
      </c>
      <c r="O243" s="350" t="str">
        <f t="shared" si="30"/>
        <v/>
      </c>
      <c r="P243" s="353">
        <v>0</v>
      </c>
      <c r="Q243" s="349" t="str">
        <f t="shared" si="31"/>
        <v/>
      </c>
      <c r="R243" s="354" t="str">
        <f t="shared" si="32"/>
        <v/>
      </c>
      <c r="S243" s="348">
        <v>0</v>
      </c>
      <c r="T243" s="355" t="str">
        <f t="shared" si="33"/>
        <v/>
      </c>
      <c r="U243" s="350" t="str">
        <f t="shared" si="34"/>
        <v/>
      </c>
    </row>
    <row r="244" spans="1:21" ht="15.75">
      <c r="A244" s="629" t="s">
        <v>541</v>
      </c>
      <c r="B244" s="513" t="str">
        <f t="shared" si="35"/>
        <v/>
      </c>
      <c r="C244" s="511" t="str">
        <f>+'R-sgp'!D221</f>
        <v/>
      </c>
      <c r="D244" s="512" t="str">
        <f>+'R-sgp'!A221</f>
        <v/>
      </c>
      <c r="E244" s="346" t="str">
        <f>+'R-sgp'!C221</f>
        <v/>
      </c>
      <c r="F244" s="347" t="str">
        <f>+'R-sgp'!E221</f>
        <v/>
      </c>
      <c r="G244" s="348" t="str">
        <f>+'R-sgp'!F221</f>
        <v/>
      </c>
      <c r="H244" s="349" t="str">
        <f>+'R-sgp'!G221</f>
        <v/>
      </c>
      <c r="I244" s="349">
        <v>0</v>
      </c>
      <c r="J244" s="350">
        <f t="shared" si="27"/>
        <v>0</v>
      </c>
      <c r="K244" s="351">
        <v>0</v>
      </c>
      <c r="L244" s="350" t="str">
        <f t="shared" si="28"/>
        <v/>
      </c>
      <c r="M244" s="352" t="str">
        <f t="shared" si="29"/>
        <v/>
      </c>
      <c r="N244" s="348">
        <v>0</v>
      </c>
      <c r="O244" s="350" t="str">
        <f t="shared" si="30"/>
        <v/>
      </c>
      <c r="P244" s="353">
        <v>0</v>
      </c>
      <c r="Q244" s="349" t="str">
        <f t="shared" si="31"/>
        <v/>
      </c>
      <c r="R244" s="354" t="str">
        <f t="shared" si="32"/>
        <v/>
      </c>
      <c r="S244" s="348">
        <v>0</v>
      </c>
      <c r="T244" s="355" t="str">
        <f t="shared" si="33"/>
        <v/>
      </c>
      <c r="U244" s="350" t="str">
        <f t="shared" si="34"/>
        <v/>
      </c>
    </row>
    <row r="245" spans="1:21" ht="15.75">
      <c r="A245" s="629" t="s">
        <v>541</v>
      </c>
      <c r="B245" s="513" t="str">
        <f t="shared" si="35"/>
        <v/>
      </c>
      <c r="C245" s="511" t="str">
        <f>+'R-sgp'!D222</f>
        <v/>
      </c>
      <c r="D245" s="512" t="str">
        <f>+'R-sgp'!A222</f>
        <v/>
      </c>
      <c r="E245" s="346" t="str">
        <f>+'R-sgp'!C222</f>
        <v/>
      </c>
      <c r="F245" s="347" t="str">
        <f>+'R-sgp'!E222</f>
        <v/>
      </c>
      <c r="G245" s="348" t="str">
        <f>+'R-sgp'!F222</f>
        <v/>
      </c>
      <c r="H245" s="349" t="str">
        <f>+'R-sgp'!G222</f>
        <v/>
      </c>
      <c r="I245" s="349">
        <v>0</v>
      </c>
      <c r="J245" s="350">
        <f t="shared" si="27"/>
        <v>0</v>
      </c>
      <c r="K245" s="351">
        <v>0</v>
      </c>
      <c r="L245" s="350" t="str">
        <f t="shared" si="28"/>
        <v/>
      </c>
      <c r="M245" s="352" t="str">
        <f t="shared" si="29"/>
        <v/>
      </c>
      <c r="N245" s="348">
        <v>0</v>
      </c>
      <c r="O245" s="350" t="str">
        <f t="shared" si="30"/>
        <v/>
      </c>
      <c r="P245" s="353">
        <v>0</v>
      </c>
      <c r="Q245" s="349" t="str">
        <f t="shared" si="31"/>
        <v/>
      </c>
      <c r="R245" s="354" t="str">
        <f t="shared" si="32"/>
        <v/>
      </c>
      <c r="S245" s="348">
        <v>0</v>
      </c>
      <c r="T245" s="355" t="str">
        <f t="shared" si="33"/>
        <v/>
      </c>
      <c r="U245" s="350" t="str">
        <f t="shared" si="34"/>
        <v/>
      </c>
    </row>
    <row r="246" spans="1:21" ht="15.75">
      <c r="A246" s="629" t="s">
        <v>541</v>
      </c>
      <c r="B246" s="513" t="str">
        <f t="shared" si="35"/>
        <v/>
      </c>
      <c r="C246" s="511" t="str">
        <f>+'R-sgp'!D223</f>
        <v/>
      </c>
      <c r="D246" s="512" t="str">
        <f>+'R-sgp'!A223</f>
        <v/>
      </c>
      <c r="E246" s="346" t="str">
        <f>+'R-sgp'!C223</f>
        <v/>
      </c>
      <c r="F246" s="347" t="str">
        <f>+'R-sgp'!E223</f>
        <v/>
      </c>
      <c r="G246" s="348" t="str">
        <f>+'R-sgp'!F223</f>
        <v/>
      </c>
      <c r="H246" s="349" t="str">
        <f>+'R-sgp'!G223</f>
        <v/>
      </c>
      <c r="I246" s="349">
        <v>0</v>
      </c>
      <c r="J246" s="350">
        <f t="shared" si="27"/>
        <v>0</v>
      </c>
      <c r="K246" s="351">
        <v>0</v>
      </c>
      <c r="L246" s="350" t="str">
        <f t="shared" si="28"/>
        <v/>
      </c>
      <c r="M246" s="352" t="str">
        <f t="shared" si="29"/>
        <v/>
      </c>
      <c r="N246" s="348">
        <v>0</v>
      </c>
      <c r="O246" s="350" t="str">
        <f t="shared" si="30"/>
        <v/>
      </c>
      <c r="P246" s="353">
        <v>0</v>
      </c>
      <c r="Q246" s="349" t="str">
        <f t="shared" si="31"/>
        <v/>
      </c>
      <c r="R246" s="354" t="str">
        <f t="shared" si="32"/>
        <v/>
      </c>
      <c r="S246" s="348">
        <v>0</v>
      </c>
      <c r="T246" s="355" t="str">
        <f t="shared" si="33"/>
        <v/>
      </c>
      <c r="U246" s="350" t="str">
        <f t="shared" si="34"/>
        <v/>
      </c>
    </row>
    <row r="247" spans="1:21" ht="15.75">
      <c r="A247" s="629" t="s">
        <v>541</v>
      </c>
      <c r="B247" s="513" t="str">
        <f t="shared" si="35"/>
        <v/>
      </c>
      <c r="C247" s="511" t="str">
        <f>+'R-sgp'!D224</f>
        <v/>
      </c>
      <c r="D247" s="512" t="str">
        <f>+'R-sgp'!A224</f>
        <v/>
      </c>
      <c r="E247" s="346" t="str">
        <f>+'R-sgp'!C224</f>
        <v/>
      </c>
      <c r="F247" s="347" t="str">
        <f>+'R-sgp'!E224</f>
        <v/>
      </c>
      <c r="G247" s="348" t="str">
        <f>+'R-sgp'!F224</f>
        <v/>
      </c>
      <c r="H247" s="349" t="str">
        <f>+'R-sgp'!G224</f>
        <v/>
      </c>
      <c r="I247" s="349">
        <v>0</v>
      </c>
      <c r="J247" s="350">
        <f t="shared" si="27"/>
        <v>0</v>
      </c>
      <c r="K247" s="351">
        <v>0</v>
      </c>
      <c r="L247" s="350" t="str">
        <f t="shared" si="28"/>
        <v/>
      </c>
      <c r="M247" s="352" t="str">
        <f t="shared" si="29"/>
        <v/>
      </c>
      <c r="N247" s="348">
        <v>0</v>
      </c>
      <c r="O247" s="350" t="str">
        <f t="shared" si="30"/>
        <v/>
      </c>
      <c r="P247" s="353">
        <v>0</v>
      </c>
      <c r="Q247" s="349" t="str">
        <f t="shared" si="31"/>
        <v/>
      </c>
      <c r="R247" s="354" t="str">
        <f t="shared" si="32"/>
        <v/>
      </c>
      <c r="S247" s="348">
        <v>0</v>
      </c>
      <c r="T247" s="355" t="str">
        <f t="shared" si="33"/>
        <v/>
      </c>
      <c r="U247" s="350" t="str">
        <f t="shared" si="34"/>
        <v/>
      </c>
    </row>
    <row r="248" spans="1:21" ht="15.75">
      <c r="A248" s="629" t="s">
        <v>541</v>
      </c>
      <c r="B248" s="513" t="str">
        <f t="shared" si="35"/>
        <v/>
      </c>
      <c r="C248" s="511" t="str">
        <f>+'R-sgp'!D225</f>
        <v/>
      </c>
      <c r="D248" s="512" t="str">
        <f>+'R-sgp'!A225</f>
        <v/>
      </c>
      <c r="E248" s="346" t="str">
        <f>+'R-sgp'!C225</f>
        <v/>
      </c>
      <c r="F248" s="347" t="str">
        <f>+'R-sgp'!E225</f>
        <v/>
      </c>
      <c r="G248" s="348" t="str">
        <f>+'R-sgp'!F225</f>
        <v/>
      </c>
      <c r="H248" s="349" t="str">
        <f>+'R-sgp'!G225</f>
        <v/>
      </c>
      <c r="I248" s="349">
        <v>0</v>
      </c>
      <c r="J248" s="350">
        <f t="shared" si="27"/>
        <v>0</v>
      </c>
      <c r="K248" s="351">
        <v>0</v>
      </c>
      <c r="L248" s="350" t="str">
        <f t="shared" si="28"/>
        <v/>
      </c>
      <c r="M248" s="352" t="str">
        <f t="shared" si="29"/>
        <v/>
      </c>
      <c r="N248" s="348">
        <v>0</v>
      </c>
      <c r="O248" s="350" t="str">
        <f t="shared" si="30"/>
        <v/>
      </c>
      <c r="P248" s="353">
        <v>0</v>
      </c>
      <c r="Q248" s="349" t="str">
        <f t="shared" si="31"/>
        <v/>
      </c>
      <c r="R248" s="354" t="str">
        <f t="shared" si="32"/>
        <v/>
      </c>
      <c r="S248" s="348">
        <v>0</v>
      </c>
      <c r="T248" s="355" t="str">
        <f t="shared" si="33"/>
        <v/>
      </c>
      <c r="U248" s="350" t="str">
        <f t="shared" si="34"/>
        <v/>
      </c>
    </row>
    <row r="249" spans="1:21" ht="15.75">
      <c r="A249" s="629" t="s">
        <v>541</v>
      </c>
      <c r="B249" s="513" t="str">
        <f t="shared" si="35"/>
        <v/>
      </c>
      <c r="C249" s="511" t="str">
        <f>+'R-sgp'!D226</f>
        <v/>
      </c>
      <c r="D249" s="512" t="str">
        <f>+'R-sgp'!A226</f>
        <v/>
      </c>
      <c r="E249" s="346" t="str">
        <f>+'R-sgp'!C226</f>
        <v/>
      </c>
      <c r="F249" s="347" t="str">
        <f>+'R-sgp'!E226</f>
        <v/>
      </c>
      <c r="G249" s="348" t="str">
        <f>+'R-sgp'!F226</f>
        <v/>
      </c>
      <c r="H249" s="349" t="str">
        <f>+'R-sgp'!G226</f>
        <v/>
      </c>
      <c r="I249" s="349">
        <v>0</v>
      </c>
      <c r="J249" s="350">
        <f t="shared" si="27"/>
        <v>0</v>
      </c>
      <c r="K249" s="351">
        <v>0</v>
      </c>
      <c r="L249" s="350" t="str">
        <f t="shared" si="28"/>
        <v/>
      </c>
      <c r="M249" s="352" t="str">
        <f t="shared" si="29"/>
        <v/>
      </c>
      <c r="N249" s="348">
        <v>0</v>
      </c>
      <c r="O249" s="350" t="str">
        <f t="shared" si="30"/>
        <v/>
      </c>
      <c r="P249" s="353">
        <v>0</v>
      </c>
      <c r="Q249" s="349" t="str">
        <f t="shared" si="31"/>
        <v/>
      </c>
      <c r="R249" s="354" t="str">
        <f t="shared" si="32"/>
        <v/>
      </c>
      <c r="S249" s="348">
        <v>0</v>
      </c>
      <c r="T249" s="355" t="str">
        <f t="shared" si="33"/>
        <v/>
      </c>
      <c r="U249" s="350" t="str">
        <f t="shared" si="34"/>
        <v/>
      </c>
    </row>
    <row r="250" spans="1:21" ht="15.75">
      <c r="A250" s="629" t="s">
        <v>541</v>
      </c>
      <c r="B250" s="513" t="str">
        <f t="shared" si="35"/>
        <v/>
      </c>
      <c r="C250" s="511" t="str">
        <f>+'R-sgp'!D227</f>
        <v/>
      </c>
      <c r="D250" s="512" t="str">
        <f>+'R-sgp'!A227</f>
        <v/>
      </c>
      <c r="E250" s="346" t="str">
        <f>+'R-sgp'!C227</f>
        <v/>
      </c>
      <c r="F250" s="347" t="str">
        <f>+'R-sgp'!E227</f>
        <v/>
      </c>
      <c r="G250" s="348" t="str">
        <f>+'R-sgp'!F227</f>
        <v/>
      </c>
      <c r="H250" s="349" t="str">
        <f>+'R-sgp'!G227</f>
        <v/>
      </c>
      <c r="I250" s="349">
        <v>0</v>
      </c>
      <c r="J250" s="350">
        <f t="shared" si="27"/>
        <v>0</v>
      </c>
      <c r="K250" s="351">
        <v>0</v>
      </c>
      <c r="L250" s="350" t="str">
        <f t="shared" si="28"/>
        <v/>
      </c>
      <c r="M250" s="352" t="str">
        <f t="shared" si="29"/>
        <v/>
      </c>
      <c r="N250" s="348">
        <v>0</v>
      </c>
      <c r="O250" s="350" t="str">
        <f t="shared" si="30"/>
        <v/>
      </c>
      <c r="P250" s="353">
        <v>0</v>
      </c>
      <c r="Q250" s="349" t="str">
        <f t="shared" si="31"/>
        <v/>
      </c>
      <c r="R250" s="354" t="str">
        <f t="shared" si="32"/>
        <v/>
      </c>
      <c r="S250" s="348">
        <v>0</v>
      </c>
      <c r="T250" s="355" t="str">
        <f t="shared" si="33"/>
        <v/>
      </c>
      <c r="U250" s="350" t="str">
        <f t="shared" si="34"/>
        <v/>
      </c>
    </row>
    <row r="251" spans="1:21" ht="15.75">
      <c r="A251" s="629" t="s">
        <v>541</v>
      </c>
      <c r="B251" s="513" t="str">
        <f t="shared" si="35"/>
        <v/>
      </c>
      <c r="C251" s="511" t="str">
        <f>+'R-sgp'!D228</f>
        <v/>
      </c>
      <c r="D251" s="512" t="str">
        <f>+'R-sgp'!A228</f>
        <v/>
      </c>
      <c r="E251" s="346" t="str">
        <f>+'R-sgp'!C228</f>
        <v/>
      </c>
      <c r="F251" s="347" t="str">
        <f>+'R-sgp'!E228</f>
        <v/>
      </c>
      <c r="G251" s="348" t="str">
        <f>+'R-sgp'!F228</f>
        <v/>
      </c>
      <c r="H251" s="349" t="str">
        <f>+'R-sgp'!G228</f>
        <v/>
      </c>
      <c r="I251" s="349">
        <v>0</v>
      </c>
      <c r="J251" s="350">
        <f t="shared" si="27"/>
        <v>0</v>
      </c>
      <c r="K251" s="351">
        <v>0</v>
      </c>
      <c r="L251" s="350" t="str">
        <f t="shared" si="28"/>
        <v/>
      </c>
      <c r="M251" s="352" t="str">
        <f t="shared" si="29"/>
        <v/>
      </c>
      <c r="N251" s="348">
        <v>0</v>
      </c>
      <c r="O251" s="350" t="str">
        <f t="shared" si="30"/>
        <v/>
      </c>
      <c r="P251" s="353">
        <v>0</v>
      </c>
      <c r="Q251" s="349" t="str">
        <f t="shared" si="31"/>
        <v/>
      </c>
      <c r="R251" s="354" t="str">
        <f t="shared" si="32"/>
        <v/>
      </c>
      <c r="S251" s="348">
        <v>0</v>
      </c>
      <c r="T251" s="355" t="str">
        <f t="shared" si="33"/>
        <v/>
      </c>
      <c r="U251" s="350" t="str">
        <f t="shared" si="34"/>
        <v/>
      </c>
    </row>
    <row r="252" spans="1:21" ht="15.75">
      <c r="A252" s="629" t="s">
        <v>541</v>
      </c>
      <c r="B252" s="513" t="str">
        <f t="shared" si="35"/>
        <v/>
      </c>
      <c r="C252" s="511" t="str">
        <f>+'R-sgp'!D229</f>
        <v/>
      </c>
      <c r="D252" s="512" t="str">
        <f>+'R-sgp'!A229</f>
        <v/>
      </c>
      <c r="E252" s="346" t="str">
        <f>+'R-sgp'!C229</f>
        <v/>
      </c>
      <c r="F252" s="347" t="str">
        <f>+'R-sgp'!E229</f>
        <v/>
      </c>
      <c r="G252" s="348" t="str">
        <f>+'R-sgp'!F229</f>
        <v/>
      </c>
      <c r="H252" s="349" t="str">
        <f>+'R-sgp'!G229</f>
        <v/>
      </c>
      <c r="I252" s="349">
        <v>0</v>
      </c>
      <c r="J252" s="350">
        <f t="shared" si="27"/>
        <v>0</v>
      </c>
      <c r="K252" s="351">
        <v>0</v>
      </c>
      <c r="L252" s="350" t="str">
        <f t="shared" si="28"/>
        <v/>
      </c>
      <c r="M252" s="352" t="str">
        <f t="shared" si="29"/>
        <v/>
      </c>
      <c r="N252" s="348">
        <v>0</v>
      </c>
      <c r="O252" s="350" t="str">
        <f t="shared" si="30"/>
        <v/>
      </c>
      <c r="P252" s="353">
        <v>0</v>
      </c>
      <c r="Q252" s="349" t="str">
        <f t="shared" si="31"/>
        <v/>
      </c>
      <c r="R252" s="354" t="str">
        <f t="shared" si="32"/>
        <v/>
      </c>
      <c r="S252" s="348">
        <v>0</v>
      </c>
      <c r="T252" s="355" t="str">
        <f t="shared" si="33"/>
        <v/>
      </c>
      <c r="U252" s="350" t="str">
        <f t="shared" si="34"/>
        <v/>
      </c>
    </row>
    <row r="253" spans="1:21" ht="15.75">
      <c r="A253" s="629" t="s">
        <v>541</v>
      </c>
      <c r="B253" s="513" t="str">
        <f t="shared" si="35"/>
        <v/>
      </c>
      <c r="C253" s="511" t="str">
        <f>+'R-sgp'!D230</f>
        <v/>
      </c>
      <c r="D253" s="512" t="str">
        <f>+'R-sgp'!A230</f>
        <v/>
      </c>
      <c r="E253" s="346" t="str">
        <f>+'R-sgp'!C230</f>
        <v/>
      </c>
      <c r="F253" s="347" t="str">
        <f>+'R-sgp'!E230</f>
        <v/>
      </c>
      <c r="G253" s="348" t="str">
        <f>+'R-sgp'!F230</f>
        <v/>
      </c>
      <c r="H253" s="349" t="str">
        <f>+'R-sgp'!G230</f>
        <v/>
      </c>
      <c r="I253" s="349">
        <v>0</v>
      </c>
      <c r="J253" s="350">
        <f t="shared" si="27"/>
        <v>0</v>
      </c>
      <c r="K253" s="351">
        <v>0</v>
      </c>
      <c r="L253" s="350" t="str">
        <f t="shared" si="28"/>
        <v/>
      </c>
      <c r="M253" s="352" t="str">
        <f t="shared" si="29"/>
        <v/>
      </c>
      <c r="N253" s="348">
        <v>0</v>
      </c>
      <c r="O253" s="350" t="str">
        <f t="shared" si="30"/>
        <v/>
      </c>
      <c r="P253" s="353">
        <v>0</v>
      </c>
      <c r="Q253" s="349" t="str">
        <f t="shared" si="31"/>
        <v/>
      </c>
      <c r="R253" s="354" t="str">
        <f t="shared" si="32"/>
        <v/>
      </c>
      <c r="S253" s="348">
        <v>0</v>
      </c>
      <c r="T253" s="355" t="str">
        <f t="shared" si="33"/>
        <v/>
      </c>
      <c r="U253" s="350" t="str">
        <f t="shared" si="34"/>
        <v/>
      </c>
    </row>
    <row r="254" spans="1:21" ht="15.75">
      <c r="A254" s="629" t="s">
        <v>541</v>
      </c>
      <c r="B254" s="513" t="str">
        <f t="shared" si="35"/>
        <v/>
      </c>
      <c r="C254" s="511" t="str">
        <f>+'R-sgp'!D231</f>
        <v/>
      </c>
      <c r="D254" s="512" t="str">
        <f>+'R-sgp'!A231</f>
        <v/>
      </c>
      <c r="E254" s="346" t="str">
        <f>+'R-sgp'!C231</f>
        <v/>
      </c>
      <c r="F254" s="347" t="str">
        <f>+'R-sgp'!E231</f>
        <v/>
      </c>
      <c r="G254" s="348" t="str">
        <f>+'R-sgp'!F231</f>
        <v/>
      </c>
      <c r="H254" s="349" t="str">
        <f>+'R-sgp'!G231</f>
        <v/>
      </c>
      <c r="I254" s="349">
        <v>0</v>
      </c>
      <c r="J254" s="350">
        <f t="shared" si="27"/>
        <v>0</v>
      </c>
      <c r="K254" s="351">
        <v>0</v>
      </c>
      <c r="L254" s="350" t="str">
        <f t="shared" si="28"/>
        <v/>
      </c>
      <c r="M254" s="352" t="str">
        <f t="shared" si="29"/>
        <v/>
      </c>
      <c r="N254" s="348">
        <v>0</v>
      </c>
      <c r="O254" s="350" t="str">
        <f t="shared" si="30"/>
        <v/>
      </c>
      <c r="P254" s="353">
        <v>0</v>
      </c>
      <c r="Q254" s="349" t="str">
        <f t="shared" si="31"/>
        <v/>
      </c>
      <c r="R254" s="354" t="str">
        <f t="shared" si="32"/>
        <v/>
      </c>
      <c r="S254" s="348">
        <v>0</v>
      </c>
      <c r="T254" s="355" t="str">
        <f t="shared" si="33"/>
        <v/>
      </c>
      <c r="U254" s="350" t="str">
        <f t="shared" si="34"/>
        <v/>
      </c>
    </row>
    <row r="255" spans="1:21" ht="15.75">
      <c r="A255" s="629" t="s">
        <v>541</v>
      </c>
      <c r="B255" s="513" t="str">
        <f t="shared" si="35"/>
        <v/>
      </c>
      <c r="C255" s="511" t="str">
        <f>+'R-sgp'!D232</f>
        <v/>
      </c>
      <c r="D255" s="512" t="str">
        <f>+'R-sgp'!A232</f>
        <v/>
      </c>
      <c r="E255" s="346" t="str">
        <f>+'R-sgp'!C232</f>
        <v/>
      </c>
      <c r="F255" s="347" t="str">
        <f>+'R-sgp'!E232</f>
        <v/>
      </c>
      <c r="G255" s="348" t="str">
        <f>+'R-sgp'!F232</f>
        <v/>
      </c>
      <c r="H255" s="349" t="str">
        <f>+'R-sgp'!G232</f>
        <v/>
      </c>
      <c r="I255" s="349">
        <v>0</v>
      </c>
      <c r="J255" s="350">
        <f t="shared" si="27"/>
        <v>0</v>
      </c>
      <c r="K255" s="351">
        <v>0</v>
      </c>
      <c r="L255" s="350" t="str">
        <f t="shared" si="28"/>
        <v/>
      </c>
      <c r="M255" s="352" t="str">
        <f t="shared" si="29"/>
        <v/>
      </c>
      <c r="N255" s="348">
        <v>0</v>
      </c>
      <c r="O255" s="350" t="str">
        <f t="shared" si="30"/>
        <v/>
      </c>
      <c r="P255" s="353">
        <v>0</v>
      </c>
      <c r="Q255" s="349" t="str">
        <f t="shared" si="31"/>
        <v/>
      </c>
      <c r="R255" s="354" t="str">
        <f t="shared" si="32"/>
        <v/>
      </c>
      <c r="S255" s="348">
        <v>0</v>
      </c>
      <c r="T255" s="355" t="str">
        <f t="shared" si="33"/>
        <v/>
      </c>
      <c r="U255" s="350" t="str">
        <f t="shared" si="34"/>
        <v/>
      </c>
    </row>
    <row r="256" spans="1:21" ht="15.75">
      <c r="A256" s="629" t="s">
        <v>541</v>
      </c>
      <c r="B256" s="513" t="str">
        <f t="shared" si="35"/>
        <v/>
      </c>
      <c r="C256" s="511" t="str">
        <f>+'R-sgp'!D233</f>
        <v/>
      </c>
      <c r="D256" s="512" t="str">
        <f>+'R-sgp'!A233</f>
        <v/>
      </c>
      <c r="E256" s="346" t="str">
        <f>+'R-sgp'!C233</f>
        <v/>
      </c>
      <c r="F256" s="347" t="str">
        <f>+'R-sgp'!E233</f>
        <v/>
      </c>
      <c r="G256" s="348" t="str">
        <f>+'R-sgp'!F233</f>
        <v/>
      </c>
      <c r="H256" s="349" t="str">
        <f>+'R-sgp'!G233</f>
        <v/>
      </c>
      <c r="I256" s="349">
        <v>0</v>
      </c>
      <c r="J256" s="350">
        <f t="shared" si="27"/>
        <v>0</v>
      </c>
      <c r="K256" s="351">
        <v>0</v>
      </c>
      <c r="L256" s="350" t="str">
        <f t="shared" si="28"/>
        <v/>
      </c>
      <c r="M256" s="352" t="str">
        <f t="shared" si="29"/>
        <v/>
      </c>
      <c r="N256" s="348">
        <v>0</v>
      </c>
      <c r="O256" s="350" t="str">
        <f t="shared" si="30"/>
        <v/>
      </c>
      <c r="P256" s="353">
        <v>0</v>
      </c>
      <c r="Q256" s="349" t="str">
        <f t="shared" si="31"/>
        <v/>
      </c>
      <c r="R256" s="354" t="str">
        <f t="shared" si="32"/>
        <v/>
      </c>
      <c r="S256" s="348">
        <v>0</v>
      </c>
      <c r="T256" s="355" t="str">
        <f t="shared" si="33"/>
        <v/>
      </c>
      <c r="U256" s="350" t="str">
        <f t="shared" si="34"/>
        <v/>
      </c>
    </row>
    <row r="257" spans="1:21" ht="15.75">
      <c r="A257" s="629" t="s">
        <v>541</v>
      </c>
      <c r="B257" s="513" t="str">
        <f t="shared" si="35"/>
        <v/>
      </c>
      <c r="C257" s="511" t="str">
        <f>+'R-sgp'!D234</f>
        <v/>
      </c>
      <c r="D257" s="512" t="str">
        <f>+'R-sgp'!A234</f>
        <v/>
      </c>
      <c r="E257" s="346" t="str">
        <f>+'R-sgp'!C234</f>
        <v/>
      </c>
      <c r="F257" s="347" t="str">
        <f>+'R-sgp'!E234</f>
        <v/>
      </c>
      <c r="G257" s="348" t="str">
        <f>+'R-sgp'!F234</f>
        <v/>
      </c>
      <c r="H257" s="349" t="str">
        <f>+'R-sgp'!G234</f>
        <v/>
      </c>
      <c r="I257" s="349">
        <v>0</v>
      </c>
      <c r="J257" s="350">
        <f t="shared" si="27"/>
        <v>0</v>
      </c>
      <c r="K257" s="351">
        <v>0</v>
      </c>
      <c r="L257" s="350" t="str">
        <f t="shared" si="28"/>
        <v/>
      </c>
      <c r="M257" s="352" t="str">
        <f t="shared" si="29"/>
        <v/>
      </c>
      <c r="N257" s="348">
        <v>0</v>
      </c>
      <c r="O257" s="350" t="str">
        <f t="shared" si="30"/>
        <v/>
      </c>
      <c r="P257" s="353">
        <v>0</v>
      </c>
      <c r="Q257" s="349" t="str">
        <f t="shared" si="31"/>
        <v/>
      </c>
      <c r="R257" s="354" t="str">
        <f t="shared" si="32"/>
        <v/>
      </c>
      <c r="S257" s="348">
        <v>0</v>
      </c>
      <c r="T257" s="355" t="str">
        <f t="shared" si="33"/>
        <v/>
      </c>
      <c r="U257" s="350" t="str">
        <f t="shared" si="34"/>
        <v/>
      </c>
    </row>
    <row r="258" spans="1:21" ht="15.75">
      <c r="A258" s="629" t="s">
        <v>541</v>
      </c>
      <c r="B258" s="513" t="str">
        <f t="shared" si="35"/>
        <v/>
      </c>
      <c r="C258" s="511" t="str">
        <f>+'R-sgp'!D235</f>
        <v/>
      </c>
      <c r="D258" s="512" t="str">
        <f>+'R-sgp'!A235</f>
        <v/>
      </c>
      <c r="E258" s="346" t="str">
        <f>+'R-sgp'!C235</f>
        <v/>
      </c>
      <c r="F258" s="347" t="str">
        <f>+'R-sgp'!E235</f>
        <v/>
      </c>
      <c r="G258" s="348" t="str">
        <f>+'R-sgp'!F235</f>
        <v/>
      </c>
      <c r="H258" s="349" t="str">
        <f>+'R-sgp'!G235</f>
        <v/>
      </c>
      <c r="I258" s="349">
        <v>0</v>
      </c>
      <c r="J258" s="350">
        <f t="shared" si="27"/>
        <v>0</v>
      </c>
      <c r="K258" s="351">
        <v>0</v>
      </c>
      <c r="L258" s="350" t="str">
        <f t="shared" si="28"/>
        <v/>
      </c>
      <c r="M258" s="352" t="str">
        <f t="shared" si="29"/>
        <v/>
      </c>
      <c r="N258" s="348">
        <v>0</v>
      </c>
      <c r="O258" s="350" t="str">
        <f t="shared" si="30"/>
        <v/>
      </c>
      <c r="P258" s="353">
        <v>0</v>
      </c>
      <c r="Q258" s="349" t="str">
        <f t="shared" si="31"/>
        <v/>
      </c>
      <c r="R258" s="354" t="str">
        <f t="shared" si="32"/>
        <v/>
      </c>
      <c r="S258" s="348">
        <v>0</v>
      </c>
      <c r="T258" s="355" t="str">
        <f t="shared" si="33"/>
        <v/>
      </c>
      <c r="U258" s="350" t="str">
        <f t="shared" si="34"/>
        <v/>
      </c>
    </row>
    <row r="259" spans="1:21" ht="15.75">
      <c r="A259" s="629" t="s">
        <v>541</v>
      </c>
      <c r="B259" s="513" t="str">
        <f t="shared" si="35"/>
        <v/>
      </c>
      <c r="C259" s="511" t="str">
        <f>+'R-sgp'!D236</f>
        <v/>
      </c>
      <c r="D259" s="512" t="str">
        <f>+'R-sgp'!A236</f>
        <v/>
      </c>
      <c r="E259" s="346" t="str">
        <f>+'R-sgp'!C236</f>
        <v/>
      </c>
      <c r="F259" s="347" t="str">
        <f>+'R-sgp'!E236</f>
        <v/>
      </c>
      <c r="G259" s="348" t="str">
        <f>+'R-sgp'!F236</f>
        <v/>
      </c>
      <c r="H259" s="349" t="str">
        <f>+'R-sgp'!G236</f>
        <v/>
      </c>
      <c r="I259" s="349">
        <v>0</v>
      </c>
      <c r="J259" s="350">
        <f t="shared" si="27"/>
        <v>0</v>
      </c>
      <c r="K259" s="351">
        <v>0</v>
      </c>
      <c r="L259" s="350" t="str">
        <f t="shared" si="28"/>
        <v/>
      </c>
      <c r="M259" s="352" t="str">
        <f t="shared" si="29"/>
        <v/>
      </c>
      <c r="N259" s="348">
        <v>0</v>
      </c>
      <c r="O259" s="350" t="str">
        <f t="shared" si="30"/>
        <v/>
      </c>
      <c r="P259" s="353">
        <v>0</v>
      </c>
      <c r="Q259" s="349" t="str">
        <f t="shared" si="31"/>
        <v/>
      </c>
      <c r="R259" s="354" t="str">
        <f t="shared" si="32"/>
        <v/>
      </c>
      <c r="S259" s="348">
        <v>0</v>
      </c>
      <c r="T259" s="355" t="str">
        <f t="shared" si="33"/>
        <v/>
      </c>
      <c r="U259" s="350" t="str">
        <f t="shared" si="34"/>
        <v/>
      </c>
    </row>
    <row r="260" spans="1:21" ht="15.75">
      <c r="A260" s="629" t="s">
        <v>541</v>
      </c>
      <c r="B260" s="513" t="str">
        <f t="shared" si="35"/>
        <v/>
      </c>
      <c r="C260" s="511" t="str">
        <f>+'R-sgp'!D237</f>
        <v/>
      </c>
      <c r="D260" s="512" t="str">
        <f>+'R-sgp'!A237</f>
        <v/>
      </c>
      <c r="E260" s="346" t="str">
        <f>+'R-sgp'!C237</f>
        <v/>
      </c>
      <c r="F260" s="347" t="str">
        <f>+'R-sgp'!E237</f>
        <v/>
      </c>
      <c r="G260" s="348" t="str">
        <f>+'R-sgp'!F237</f>
        <v/>
      </c>
      <c r="H260" s="349" t="str">
        <f>+'R-sgp'!G237</f>
        <v/>
      </c>
      <c r="I260" s="349">
        <v>0</v>
      </c>
      <c r="J260" s="350">
        <f t="shared" si="27"/>
        <v>0</v>
      </c>
      <c r="K260" s="351">
        <v>0</v>
      </c>
      <c r="L260" s="350" t="str">
        <f t="shared" si="28"/>
        <v/>
      </c>
      <c r="M260" s="352" t="str">
        <f t="shared" si="29"/>
        <v/>
      </c>
      <c r="N260" s="348">
        <v>0</v>
      </c>
      <c r="O260" s="350" t="str">
        <f t="shared" si="30"/>
        <v/>
      </c>
      <c r="P260" s="353">
        <v>0</v>
      </c>
      <c r="Q260" s="349" t="str">
        <f t="shared" si="31"/>
        <v/>
      </c>
      <c r="R260" s="354" t="str">
        <f t="shared" si="32"/>
        <v/>
      </c>
      <c r="S260" s="348">
        <v>0</v>
      </c>
      <c r="T260" s="355" t="str">
        <f t="shared" si="33"/>
        <v/>
      </c>
      <c r="U260" s="350" t="str">
        <f t="shared" si="34"/>
        <v/>
      </c>
    </row>
    <row r="261" spans="1:21" ht="15.75">
      <c r="A261" s="629" t="s">
        <v>541</v>
      </c>
      <c r="B261" s="513" t="str">
        <f t="shared" si="35"/>
        <v/>
      </c>
      <c r="C261" s="511" t="str">
        <f>+'R-sgp'!D238</f>
        <v/>
      </c>
      <c r="D261" s="512" t="str">
        <f>+'R-sgp'!A238</f>
        <v/>
      </c>
      <c r="E261" s="346" t="str">
        <f>+'R-sgp'!C238</f>
        <v/>
      </c>
      <c r="F261" s="347" t="str">
        <f>+'R-sgp'!E238</f>
        <v/>
      </c>
      <c r="G261" s="348" t="str">
        <f>+'R-sgp'!F238</f>
        <v/>
      </c>
      <c r="H261" s="349" t="str">
        <f>+'R-sgp'!G238</f>
        <v/>
      </c>
      <c r="I261" s="349">
        <v>0</v>
      </c>
      <c r="J261" s="350">
        <f t="shared" si="27"/>
        <v>0</v>
      </c>
      <c r="K261" s="351">
        <v>0</v>
      </c>
      <c r="L261" s="350" t="str">
        <f t="shared" si="28"/>
        <v/>
      </c>
      <c r="M261" s="352" t="str">
        <f t="shared" si="29"/>
        <v/>
      </c>
      <c r="N261" s="348">
        <v>0</v>
      </c>
      <c r="O261" s="350" t="str">
        <f t="shared" si="30"/>
        <v/>
      </c>
      <c r="P261" s="353">
        <v>0</v>
      </c>
      <c r="Q261" s="349" t="str">
        <f t="shared" si="31"/>
        <v/>
      </c>
      <c r="R261" s="354" t="str">
        <f t="shared" si="32"/>
        <v/>
      </c>
      <c r="S261" s="348">
        <v>0</v>
      </c>
      <c r="T261" s="355" t="str">
        <f t="shared" si="33"/>
        <v/>
      </c>
      <c r="U261" s="350" t="str">
        <f t="shared" si="34"/>
        <v/>
      </c>
    </row>
    <row r="262" spans="1:21" ht="15.75">
      <c r="A262" s="629" t="s">
        <v>541</v>
      </c>
      <c r="B262" s="513" t="str">
        <f t="shared" si="35"/>
        <v/>
      </c>
      <c r="C262" s="511" t="str">
        <f>+'R-sgp'!D239</f>
        <v/>
      </c>
      <c r="D262" s="512" t="str">
        <f>+'R-sgp'!A239</f>
        <v/>
      </c>
      <c r="E262" s="346" t="str">
        <f>+'R-sgp'!C239</f>
        <v/>
      </c>
      <c r="F262" s="347" t="str">
        <f>+'R-sgp'!E239</f>
        <v/>
      </c>
      <c r="G262" s="348" t="str">
        <f>+'R-sgp'!F239</f>
        <v/>
      </c>
      <c r="H262" s="349" t="str">
        <f>+'R-sgp'!G239</f>
        <v/>
      </c>
      <c r="I262" s="349">
        <v>0</v>
      </c>
      <c r="J262" s="350">
        <f t="shared" si="27"/>
        <v>0</v>
      </c>
      <c r="K262" s="351">
        <v>0</v>
      </c>
      <c r="L262" s="350" t="str">
        <f t="shared" si="28"/>
        <v/>
      </c>
      <c r="M262" s="352" t="str">
        <f t="shared" si="29"/>
        <v/>
      </c>
      <c r="N262" s="348">
        <v>0</v>
      </c>
      <c r="O262" s="350" t="str">
        <f t="shared" si="30"/>
        <v/>
      </c>
      <c r="P262" s="353">
        <v>0</v>
      </c>
      <c r="Q262" s="349" t="str">
        <f t="shared" si="31"/>
        <v/>
      </c>
      <c r="R262" s="354" t="str">
        <f t="shared" si="32"/>
        <v/>
      </c>
      <c r="S262" s="348">
        <v>0</v>
      </c>
      <c r="T262" s="355" t="str">
        <f t="shared" si="33"/>
        <v/>
      </c>
      <c r="U262" s="350" t="str">
        <f t="shared" si="34"/>
        <v/>
      </c>
    </row>
    <row r="263" spans="1:21" ht="15.75">
      <c r="A263" s="629" t="s">
        <v>541</v>
      </c>
      <c r="B263" s="513" t="str">
        <f t="shared" si="35"/>
        <v/>
      </c>
      <c r="C263" s="511" t="str">
        <f>+'R-sgp'!D240</f>
        <v/>
      </c>
      <c r="D263" s="512" t="str">
        <f>+'R-sgp'!A240</f>
        <v/>
      </c>
      <c r="E263" s="346" t="str">
        <f>+'R-sgp'!C240</f>
        <v/>
      </c>
      <c r="F263" s="347" t="str">
        <f>+'R-sgp'!E240</f>
        <v/>
      </c>
      <c r="G263" s="348" t="str">
        <f>+'R-sgp'!F240</f>
        <v/>
      </c>
      <c r="H263" s="349" t="str">
        <f>+'R-sgp'!G240</f>
        <v/>
      </c>
      <c r="I263" s="349">
        <v>0</v>
      </c>
      <c r="J263" s="350">
        <f t="shared" si="27"/>
        <v>0</v>
      </c>
      <c r="K263" s="351">
        <v>0</v>
      </c>
      <c r="L263" s="350" t="str">
        <f t="shared" si="28"/>
        <v/>
      </c>
      <c r="M263" s="352" t="str">
        <f t="shared" si="29"/>
        <v/>
      </c>
      <c r="N263" s="348">
        <v>0</v>
      </c>
      <c r="O263" s="350" t="str">
        <f t="shared" si="30"/>
        <v/>
      </c>
      <c r="P263" s="353">
        <v>0</v>
      </c>
      <c r="Q263" s="349" t="str">
        <f t="shared" si="31"/>
        <v/>
      </c>
      <c r="R263" s="354" t="str">
        <f t="shared" si="32"/>
        <v/>
      </c>
      <c r="S263" s="348">
        <v>0</v>
      </c>
      <c r="T263" s="355" t="str">
        <f t="shared" si="33"/>
        <v/>
      </c>
      <c r="U263" s="350" t="str">
        <f t="shared" si="34"/>
        <v/>
      </c>
    </row>
    <row r="264" spans="1:21" ht="15.75">
      <c r="A264" s="629" t="s">
        <v>541</v>
      </c>
      <c r="B264" s="513" t="str">
        <f t="shared" si="35"/>
        <v/>
      </c>
      <c r="C264" s="511" t="str">
        <f>+'R-sgp'!D241</f>
        <v/>
      </c>
      <c r="D264" s="512" t="str">
        <f>+'R-sgp'!A241</f>
        <v/>
      </c>
      <c r="E264" s="346" t="str">
        <f>+'R-sgp'!C241</f>
        <v/>
      </c>
      <c r="F264" s="347" t="str">
        <f>+'R-sgp'!E241</f>
        <v/>
      </c>
      <c r="G264" s="348" t="str">
        <f>+'R-sgp'!F241</f>
        <v/>
      </c>
      <c r="H264" s="349" t="str">
        <f>+'R-sgp'!G241</f>
        <v/>
      </c>
      <c r="I264" s="349">
        <v>0</v>
      </c>
      <c r="J264" s="350">
        <f t="shared" si="27"/>
        <v>0</v>
      </c>
      <c r="K264" s="351">
        <v>0</v>
      </c>
      <c r="L264" s="350" t="str">
        <f t="shared" si="28"/>
        <v/>
      </c>
      <c r="M264" s="352" t="str">
        <f t="shared" si="29"/>
        <v/>
      </c>
      <c r="N264" s="348">
        <v>0</v>
      </c>
      <c r="O264" s="350" t="str">
        <f t="shared" si="30"/>
        <v/>
      </c>
      <c r="P264" s="353">
        <v>0</v>
      </c>
      <c r="Q264" s="349" t="str">
        <f t="shared" si="31"/>
        <v/>
      </c>
      <c r="R264" s="354" t="str">
        <f t="shared" si="32"/>
        <v/>
      </c>
      <c r="S264" s="348">
        <v>0</v>
      </c>
      <c r="T264" s="355" t="str">
        <f t="shared" si="33"/>
        <v/>
      </c>
      <c r="U264" s="350" t="str">
        <f t="shared" si="34"/>
        <v/>
      </c>
    </row>
    <row r="265" spans="1:21" ht="15.75">
      <c r="A265" s="629" t="s">
        <v>541</v>
      </c>
      <c r="B265" s="513" t="str">
        <f t="shared" si="35"/>
        <v/>
      </c>
      <c r="C265" s="511" t="str">
        <f>+'R-sgp'!D242</f>
        <v/>
      </c>
      <c r="D265" s="512" t="str">
        <f>+'R-sgp'!A242</f>
        <v/>
      </c>
      <c r="E265" s="346" t="str">
        <f>+'R-sgp'!C242</f>
        <v/>
      </c>
      <c r="F265" s="347" t="str">
        <f>+'R-sgp'!E242</f>
        <v/>
      </c>
      <c r="G265" s="348" t="str">
        <f>+'R-sgp'!F242</f>
        <v/>
      </c>
      <c r="H265" s="349" t="str">
        <f>+'R-sgp'!G242</f>
        <v/>
      </c>
      <c r="I265" s="349">
        <v>0</v>
      </c>
      <c r="J265" s="350">
        <f t="shared" si="27"/>
        <v>0</v>
      </c>
      <c r="K265" s="351">
        <v>0</v>
      </c>
      <c r="L265" s="350" t="str">
        <f t="shared" si="28"/>
        <v/>
      </c>
      <c r="M265" s="352" t="str">
        <f t="shared" si="29"/>
        <v/>
      </c>
      <c r="N265" s="348">
        <v>0</v>
      </c>
      <c r="O265" s="350" t="str">
        <f t="shared" si="30"/>
        <v/>
      </c>
      <c r="P265" s="353">
        <v>0</v>
      </c>
      <c r="Q265" s="349" t="str">
        <f t="shared" si="31"/>
        <v/>
      </c>
      <c r="R265" s="354" t="str">
        <f t="shared" si="32"/>
        <v/>
      </c>
      <c r="S265" s="348">
        <v>0</v>
      </c>
      <c r="T265" s="355" t="str">
        <f t="shared" si="33"/>
        <v/>
      </c>
      <c r="U265" s="350" t="str">
        <f t="shared" si="34"/>
        <v/>
      </c>
    </row>
    <row r="266" spans="1:21" ht="15.75">
      <c r="A266" s="629" t="s">
        <v>541</v>
      </c>
      <c r="B266" s="513" t="str">
        <f t="shared" si="35"/>
        <v/>
      </c>
      <c r="C266" s="511" t="str">
        <f>+'R-sgp'!D243</f>
        <v/>
      </c>
      <c r="D266" s="512" t="str">
        <f>+'R-sgp'!A243</f>
        <v/>
      </c>
      <c r="E266" s="346" t="str">
        <f>+'R-sgp'!C243</f>
        <v/>
      </c>
      <c r="F266" s="347" t="str">
        <f>+'R-sgp'!E243</f>
        <v/>
      </c>
      <c r="G266" s="348" t="str">
        <f>+'R-sgp'!F243</f>
        <v/>
      </c>
      <c r="H266" s="349" t="str">
        <f>+'R-sgp'!G243</f>
        <v/>
      </c>
      <c r="I266" s="349">
        <v>0</v>
      </c>
      <c r="J266" s="350">
        <f t="shared" si="27"/>
        <v>0</v>
      </c>
      <c r="K266" s="351">
        <v>0</v>
      </c>
      <c r="L266" s="350" t="str">
        <f t="shared" si="28"/>
        <v/>
      </c>
      <c r="M266" s="352" t="str">
        <f t="shared" si="29"/>
        <v/>
      </c>
      <c r="N266" s="348">
        <v>0</v>
      </c>
      <c r="O266" s="350" t="str">
        <f t="shared" si="30"/>
        <v/>
      </c>
      <c r="P266" s="353">
        <v>0</v>
      </c>
      <c r="Q266" s="349" t="str">
        <f t="shared" si="31"/>
        <v/>
      </c>
      <c r="R266" s="354" t="str">
        <f t="shared" si="32"/>
        <v/>
      </c>
      <c r="S266" s="348">
        <v>0</v>
      </c>
      <c r="T266" s="355" t="str">
        <f t="shared" si="33"/>
        <v/>
      </c>
      <c r="U266" s="350" t="str">
        <f t="shared" si="34"/>
        <v/>
      </c>
    </row>
    <row r="267" spans="1:21" ht="15.75">
      <c r="A267" s="629" t="s">
        <v>541</v>
      </c>
      <c r="B267" s="513" t="str">
        <f t="shared" si="35"/>
        <v/>
      </c>
      <c r="C267" s="511" t="str">
        <f>+'R-sgp'!D244</f>
        <v/>
      </c>
      <c r="D267" s="512" t="str">
        <f>+'R-sgp'!A244</f>
        <v/>
      </c>
      <c r="E267" s="346" t="str">
        <f>+'R-sgp'!C244</f>
        <v/>
      </c>
      <c r="F267" s="347" t="str">
        <f>+'R-sgp'!E244</f>
        <v/>
      </c>
      <c r="G267" s="348" t="str">
        <f>+'R-sgp'!F244</f>
        <v/>
      </c>
      <c r="H267" s="349" t="str">
        <f>+'R-sgp'!G244</f>
        <v/>
      </c>
      <c r="I267" s="349">
        <v>0</v>
      </c>
      <c r="J267" s="350">
        <f t="shared" si="27"/>
        <v>0</v>
      </c>
      <c r="K267" s="351">
        <v>0</v>
      </c>
      <c r="L267" s="350" t="str">
        <f t="shared" si="28"/>
        <v/>
      </c>
      <c r="M267" s="352" t="str">
        <f t="shared" si="29"/>
        <v/>
      </c>
      <c r="N267" s="348">
        <v>0</v>
      </c>
      <c r="O267" s="350" t="str">
        <f t="shared" si="30"/>
        <v/>
      </c>
      <c r="P267" s="353">
        <v>0</v>
      </c>
      <c r="Q267" s="349" t="str">
        <f t="shared" si="31"/>
        <v/>
      </c>
      <c r="R267" s="354" t="str">
        <f t="shared" si="32"/>
        <v/>
      </c>
      <c r="S267" s="348">
        <v>0</v>
      </c>
      <c r="T267" s="355" t="str">
        <f t="shared" si="33"/>
        <v/>
      </c>
      <c r="U267" s="350" t="str">
        <f t="shared" si="34"/>
        <v/>
      </c>
    </row>
    <row r="268" spans="1:21" ht="15.75">
      <c r="A268" s="629" t="s">
        <v>541</v>
      </c>
      <c r="B268" s="513" t="str">
        <f t="shared" si="35"/>
        <v/>
      </c>
      <c r="C268" s="511" t="str">
        <f>+'R-sgp'!D245</f>
        <v/>
      </c>
      <c r="D268" s="512" t="str">
        <f>+'R-sgp'!A245</f>
        <v/>
      </c>
      <c r="E268" s="346" t="str">
        <f>+'R-sgp'!C245</f>
        <v/>
      </c>
      <c r="F268" s="347" t="str">
        <f>+'R-sgp'!E245</f>
        <v/>
      </c>
      <c r="G268" s="348" t="str">
        <f>+'R-sgp'!F245</f>
        <v/>
      </c>
      <c r="H268" s="349" t="str">
        <f>+'R-sgp'!G245</f>
        <v/>
      </c>
      <c r="I268" s="349">
        <v>0</v>
      </c>
      <c r="J268" s="350">
        <f t="shared" si="27"/>
        <v>0</v>
      </c>
      <c r="K268" s="351">
        <v>0</v>
      </c>
      <c r="L268" s="350" t="str">
        <f t="shared" si="28"/>
        <v/>
      </c>
      <c r="M268" s="352" t="str">
        <f t="shared" si="29"/>
        <v/>
      </c>
      <c r="N268" s="348">
        <v>0</v>
      </c>
      <c r="O268" s="350" t="str">
        <f t="shared" si="30"/>
        <v/>
      </c>
      <c r="P268" s="353">
        <v>0</v>
      </c>
      <c r="Q268" s="349" t="str">
        <f t="shared" si="31"/>
        <v/>
      </c>
      <c r="R268" s="354" t="str">
        <f t="shared" si="32"/>
        <v/>
      </c>
      <c r="S268" s="348">
        <v>0</v>
      </c>
      <c r="T268" s="355" t="str">
        <f t="shared" si="33"/>
        <v/>
      </c>
      <c r="U268" s="350" t="str">
        <f t="shared" si="34"/>
        <v/>
      </c>
    </row>
    <row r="269" spans="1:21" ht="15.75">
      <c r="A269" s="629" t="s">
        <v>541</v>
      </c>
      <c r="B269" s="513" t="str">
        <f t="shared" si="35"/>
        <v/>
      </c>
      <c r="C269" s="511" t="str">
        <f>+'R-sgp'!D246</f>
        <v/>
      </c>
      <c r="D269" s="512" t="str">
        <f>+'R-sgp'!A246</f>
        <v/>
      </c>
      <c r="E269" s="346" t="str">
        <f>+'R-sgp'!C246</f>
        <v/>
      </c>
      <c r="F269" s="347" t="str">
        <f>+'R-sgp'!E246</f>
        <v/>
      </c>
      <c r="G269" s="348" t="str">
        <f>+'R-sgp'!F246</f>
        <v/>
      </c>
      <c r="H269" s="349" t="str">
        <f>+'R-sgp'!G246</f>
        <v/>
      </c>
      <c r="I269" s="349">
        <v>0</v>
      </c>
      <c r="J269" s="350">
        <f t="shared" si="27"/>
        <v>0</v>
      </c>
      <c r="K269" s="351">
        <v>0</v>
      </c>
      <c r="L269" s="350" t="str">
        <f t="shared" si="28"/>
        <v/>
      </c>
      <c r="M269" s="352" t="str">
        <f t="shared" si="29"/>
        <v/>
      </c>
      <c r="N269" s="348">
        <v>0</v>
      </c>
      <c r="O269" s="350" t="str">
        <f t="shared" si="30"/>
        <v/>
      </c>
      <c r="P269" s="353">
        <v>0</v>
      </c>
      <c r="Q269" s="349" t="str">
        <f t="shared" si="31"/>
        <v/>
      </c>
      <c r="R269" s="354" t="str">
        <f t="shared" si="32"/>
        <v/>
      </c>
      <c r="S269" s="348">
        <v>0</v>
      </c>
      <c r="T269" s="355" t="str">
        <f t="shared" si="33"/>
        <v/>
      </c>
      <c r="U269" s="350" t="str">
        <f t="shared" si="34"/>
        <v/>
      </c>
    </row>
    <row r="270" spans="1:21" ht="15.75">
      <c r="A270" s="629" t="s">
        <v>541</v>
      </c>
      <c r="B270" s="513" t="str">
        <f t="shared" si="35"/>
        <v/>
      </c>
      <c r="C270" s="511" t="str">
        <f>+'R-sgp'!D247</f>
        <v/>
      </c>
      <c r="D270" s="512" t="str">
        <f>+'R-sgp'!A247</f>
        <v/>
      </c>
      <c r="E270" s="346" t="str">
        <f>+'R-sgp'!C247</f>
        <v/>
      </c>
      <c r="F270" s="347" t="str">
        <f>+'R-sgp'!E247</f>
        <v/>
      </c>
      <c r="G270" s="348" t="str">
        <f>+'R-sgp'!F247</f>
        <v/>
      </c>
      <c r="H270" s="349" t="str">
        <f>+'R-sgp'!G247</f>
        <v/>
      </c>
      <c r="I270" s="349">
        <v>0</v>
      </c>
      <c r="J270" s="350">
        <f t="shared" si="27"/>
        <v>0</v>
      </c>
      <c r="K270" s="351">
        <v>0</v>
      </c>
      <c r="L270" s="350" t="str">
        <f t="shared" si="28"/>
        <v/>
      </c>
      <c r="M270" s="352" t="str">
        <f t="shared" si="29"/>
        <v/>
      </c>
      <c r="N270" s="348">
        <v>0</v>
      </c>
      <c r="O270" s="350" t="str">
        <f t="shared" si="30"/>
        <v/>
      </c>
      <c r="P270" s="353">
        <v>0</v>
      </c>
      <c r="Q270" s="349" t="str">
        <f t="shared" si="31"/>
        <v/>
      </c>
      <c r="R270" s="354" t="str">
        <f t="shared" si="32"/>
        <v/>
      </c>
      <c r="S270" s="348">
        <v>0</v>
      </c>
      <c r="T270" s="355" t="str">
        <f t="shared" si="33"/>
        <v/>
      </c>
      <c r="U270" s="350" t="str">
        <f t="shared" si="34"/>
        <v/>
      </c>
    </row>
    <row r="271" spans="1:21" ht="15.75">
      <c r="A271" s="629" t="s">
        <v>541</v>
      </c>
      <c r="B271" s="513" t="str">
        <f t="shared" si="35"/>
        <v/>
      </c>
      <c r="C271" s="511" t="str">
        <f>+'R-sgp'!D248</f>
        <v/>
      </c>
      <c r="D271" s="512" t="str">
        <f>+'R-sgp'!A248</f>
        <v/>
      </c>
      <c r="E271" s="346" t="str">
        <f>+'R-sgp'!C248</f>
        <v/>
      </c>
      <c r="F271" s="347" t="str">
        <f>+'R-sgp'!E248</f>
        <v/>
      </c>
      <c r="G271" s="348" t="str">
        <f>+'R-sgp'!F248</f>
        <v/>
      </c>
      <c r="H271" s="349" t="str">
        <f>+'R-sgp'!G248</f>
        <v/>
      </c>
      <c r="I271" s="349">
        <v>0</v>
      </c>
      <c r="J271" s="350">
        <f t="shared" si="27"/>
        <v>0</v>
      </c>
      <c r="K271" s="351">
        <v>0</v>
      </c>
      <c r="L271" s="350" t="str">
        <f t="shared" si="28"/>
        <v/>
      </c>
      <c r="M271" s="352" t="str">
        <f t="shared" si="29"/>
        <v/>
      </c>
      <c r="N271" s="348">
        <v>0</v>
      </c>
      <c r="O271" s="350" t="str">
        <f t="shared" si="30"/>
        <v/>
      </c>
      <c r="P271" s="353">
        <v>0</v>
      </c>
      <c r="Q271" s="349" t="str">
        <f t="shared" si="31"/>
        <v/>
      </c>
      <c r="R271" s="354" t="str">
        <f t="shared" si="32"/>
        <v/>
      </c>
      <c r="S271" s="348">
        <v>0</v>
      </c>
      <c r="T271" s="355" t="str">
        <f t="shared" si="33"/>
        <v/>
      </c>
      <c r="U271" s="350" t="str">
        <f t="shared" si="34"/>
        <v/>
      </c>
    </row>
    <row r="272" spans="1:21" ht="15.75">
      <c r="A272" s="629" t="s">
        <v>541</v>
      </c>
      <c r="B272" s="513" t="str">
        <f t="shared" si="35"/>
        <v/>
      </c>
      <c r="C272" s="511" t="str">
        <f>+'R-sgp'!D249</f>
        <v/>
      </c>
      <c r="D272" s="512" t="str">
        <f>+'R-sgp'!A249</f>
        <v/>
      </c>
      <c r="E272" s="346" t="str">
        <f>+'R-sgp'!C249</f>
        <v/>
      </c>
      <c r="F272" s="347" t="str">
        <f>+'R-sgp'!E249</f>
        <v/>
      </c>
      <c r="G272" s="348" t="str">
        <f>+'R-sgp'!F249</f>
        <v/>
      </c>
      <c r="H272" s="349" t="str">
        <f>+'R-sgp'!G249</f>
        <v/>
      </c>
      <c r="I272" s="349">
        <v>0</v>
      </c>
      <c r="J272" s="350">
        <f t="shared" si="27"/>
        <v>0</v>
      </c>
      <c r="K272" s="351">
        <v>0</v>
      </c>
      <c r="L272" s="350" t="str">
        <f t="shared" si="28"/>
        <v/>
      </c>
      <c r="M272" s="352" t="str">
        <f t="shared" si="29"/>
        <v/>
      </c>
      <c r="N272" s="348">
        <v>0</v>
      </c>
      <c r="O272" s="350" t="str">
        <f t="shared" si="30"/>
        <v/>
      </c>
      <c r="P272" s="353">
        <v>0</v>
      </c>
      <c r="Q272" s="349" t="str">
        <f t="shared" si="31"/>
        <v/>
      </c>
      <c r="R272" s="354" t="str">
        <f t="shared" si="32"/>
        <v/>
      </c>
      <c r="S272" s="348">
        <v>0</v>
      </c>
      <c r="T272" s="355" t="str">
        <f t="shared" si="33"/>
        <v/>
      </c>
      <c r="U272" s="350" t="str">
        <f t="shared" si="34"/>
        <v/>
      </c>
    </row>
    <row r="273" spans="1:21" ht="15.75">
      <c r="A273" s="629" t="s">
        <v>541</v>
      </c>
      <c r="B273" s="513" t="str">
        <f t="shared" si="35"/>
        <v/>
      </c>
      <c r="C273" s="511" t="str">
        <f>+'R-sgp'!D250</f>
        <v/>
      </c>
      <c r="D273" s="512" t="str">
        <f>+'R-sgp'!A250</f>
        <v/>
      </c>
      <c r="E273" s="346" t="str">
        <f>+'R-sgp'!C250</f>
        <v/>
      </c>
      <c r="F273" s="347" t="str">
        <f>+'R-sgp'!E250</f>
        <v/>
      </c>
      <c r="G273" s="348" t="str">
        <f>+'R-sgp'!F250</f>
        <v/>
      </c>
      <c r="H273" s="349" t="str">
        <f>+'R-sgp'!G250</f>
        <v/>
      </c>
      <c r="I273" s="349">
        <v>0</v>
      </c>
      <c r="J273" s="350">
        <f t="shared" si="27"/>
        <v>0</v>
      </c>
      <c r="K273" s="351">
        <v>0</v>
      </c>
      <c r="L273" s="350" t="str">
        <f t="shared" si="28"/>
        <v/>
      </c>
      <c r="M273" s="352" t="str">
        <f t="shared" si="29"/>
        <v/>
      </c>
      <c r="N273" s="348">
        <v>0</v>
      </c>
      <c r="O273" s="350" t="str">
        <f t="shared" si="30"/>
        <v/>
      </c>
      <c r="P273" s="353">
        <v>0</v>
      </c>
      <c r="Q273" s="349" t="str">
        <f t="shared" si="31"/>
        <v/>
      </c>
      <c r="R273" s="354" t="str">
        <f t="shared" si="32"/>
        <v/>
      </c>
      <c r="S273" s="348">
        <v>0</v>
      </c>
      <c r="T273" s="355" t="str">
        <f t="shared" si="33"/>
        <v/>
      </c>
      <c r="U273" s="350" t="str">
        <f t="shared" si="34"/>
        <v/>
      </c>
    </row>
    <row r="274" spans="1:21" ht="15.75">
      <c r="A274" s="629" t="s">
        <v>541</v>
      </c>
      <c r="B274" s="513" t="str">
        <f t="shared" si="35"/>
        <v/>
      </c>
      <c r="C274" s="511" t="str">
        <f>+'R-sgp'!D251</f>
        <v/>
      </c>
      <c r="D274" s="512" t="str">
        <f>+'R-sgp'!A251</f>
        <v/>
      </c>
      <c r="E274" s="346" t="str">
        <f>+'R-sgp'!C251</f>
        <v/>
      </c>
      <c r="F274" s="347" t="str">
        <f>+'R-sgp'!E251</f>
        <v/>
      </c>
      <c r="G274" s="348" t="str">
        <f>+'R-sgp'!F251</f>
        <v/>
      </c>
      <c r="H274" s="349" t="str">
        <f>+'R-sgp'!G251</f>
        <v/>
      </c>
      <c r="I274" s="349">
        <v>0</v>
      </c>
      <c r="J274" s="350">
        <f t="shared" si="27"/>
        <v>0</v>
      </c>
      <c r="K274" s="351">
        <v>0</v>
      </c>
      <c r="L274" s="350" t="str">
        <f t="shared" si="28"/>
        <v/>
      </c>
      <c r="M274" s="352" t="str">
        <f t="shared" si="29"/>
        <v/>
      </c>
      <c r="N274" s="348">
        <v>0</v>
      </c>
      <c r="O274" s="350" t="str">
        <f t="shared" si="30"/>
        <v/>
      </c>
      <c r="P274" s="353">
        <v>0</v>
      </c>
      <c r="Q274" s="349" t="str">
        <f t="shared" si="31"/>
        <v/>
      </c>
      <c r="R274" s="354" t="str">
        <f t="shared" si="32"/>
        <v/>
      </c>
      <c r="S274" s="348">
        <v>0</v>
      </c>
      <c r="T274" s="355" t="str">
        <f t="shared" si="33"/>
        <v/>
      </c>
      <c r="U274" s="350" t="str">
        <f t="shared" si="34"/>
        <v/>
      </c>
    </row>
    <row r="275" spans="1:21" ht="15.75">
      <c r="A275" s="629" t="s">
        <v>541</v>
      </c>
      <c r="B275" s="513" t="str">
        <f t="shared" si="35"/>
        <v/>
      </c>
      <c r="C275" s="511" t="str">
        <f>+'R-sgp'!D252</f>
        <v/>
      </c>
      <c r="D275" s="512" t="str">
        <f>+'R-sgp'!A252</f>
        <v/>
      </c>
      <c r="E275" s="346" t="str">
        <f>+'R-sgp'!C252</f>
        <v/>
      </c>
      <c r="F275" s="347" t="str">
        <f>+'R-sgp'!E252</f>
        <v/>
      </c>
      <c r="G275" s="348" t="str">
        <f>+'R-sgp'!F252</f>
        <v/>
      </c>
      <c r="H275" s="349" t="str">
        <f>+'R-sgp'!G252</f>
        <v/>
      </c>
      <c r="I275" s="349">
        <v>0</v>
      </c>
      <c r="J275" s="350">
        <f t="shared" si="27"/>
        <v>0</v>
      </c>
      <c r="K275" s="351">
        <v>0</v>
      </c>
      <c r="L275" s="350" t="str">
        <f t="shared" si="28"/>
        <v/>
      </c>
      <c r="M275" s="352" t="str">
        <f t="shared" si="29"/>
        <v/>
      </c>
      <c r="N275" s="348">
        <v>0</v>
      </c>
      <c r="O275" s="350" t="str">
        <f t="shared" si="30"/>
        <v/>
      </c>
      <c r="P275" s="353">
        <v>0</v>
      </c>
      <c r="Q275" s="349" t="str">
        <f t="shared" si="31"/>
        <v/>
      </c>
      <c r="R275" s="354" t="str">
        <f t="shared" si="32"/>
        <v/>
      </c>
      <c r="S275" s="348">
        <v>0</v>
      </c>
      <c r="T275" s="355" t="str">
        <f t="shared" si="33"/>
        <v/>
      </c>
      <c r="U275" s="350" t="str">
        <f t="shared" si="34"/>
        <v/>
      </c>
    </row>
    <row r="276" spans="1:21" ht="15.75">
      <c r="A276" s="629" t="s">
        <v>541</v>
      </c>
      <c r="B276" s="513" t="str">
        <f t="shared" si="35"/>
        <v/>
      </c>
      <c r="C276" s="511" t="str">
        <f>+'R-sgp'!D253</f>
        <v/>
      </c>
      <c r="D276" s="512" t="str">
        <f>+'R-sgp'!A253</f>
        <v/>
      </c>
      <c r="E276" s="346" t="str">
        <f>+'R-sgp'!C253</f>
        <v/>
      </c>
      <c r="F276" s="347" t="str">
        <f>+'R-sgp'!E253</f>
        <v/>
      </c>
      <c r="G276" s="348" t="str">
        <f>+'R-sgp'!F253</f>
        <v/>
      </c>
      <c r="H276" s="349" t="str">
        <f>+'R-sgp'!G253</f>
        <v/>
      </c>
      <c r="I276" s="349">
        <v>0</v>
      </c>
      <c r="J276" s="350">
        <f t="shared" si="27"/>
        <v>0</v>
      </c>
      <c r="K276" s="351">
        <v>0</v>
      </c>
      <c r="L276" s="350" t="str">
        <f t="shared" si="28"/>
        <v/>
      </c>
      <c r="M276" s="352" t="str">
        <f t="shared" si="29"/>
        <v/>
      </c>
      <c r="N276" s="348">
        <v>0</v>
      </c>
      <c r="O276" s="350" t="str">
        <f t="shared" si="30"/>
        <v/>
      </c>
      <c r="P276" s="353">
        <v>0</v>
      </c>
      <c r="Q276" s="349" t="str">
        <f t="shared" si="31"/>
        <v/>
      </c>
      <c r="R276" s="354" t="str">
        <f t="shared" si="32"/>
        <v/>
      </c>
      <c r="S276" s="348">
        <v>0</v>
      </c>
      <c r="T276" s="355" t="str">
        <f t="shared" si="33"/>
        <v/>
      </c>
      <c r="U276" s="350" t="str">
        <f t="shared" si="34"/>
        <v/>
      </c>
    </row>
    <row r="277" spans="1:21" ht="15.75">
      <c r="A277" s="629" t="s">
        <v>541</v>
      </c>
      <c r="B277" s="513" t="str">
        <f t="shared" si="35"/>
        <v/>
      </c>
      <c r="C277" s="511" t="str">
        <f>+'R-sgp'!D254</f>
        <v/>
      </c>
      <c r="D277" s="512" t="str">
        <f>+'R-sgp'!A254</f>
        <v/>
      </c>
      <c r="E277" s="346" t="str">
        <f>+'R-sgp'!C254</f>
        <v/>
      </c>
      <c r="F277" s="347" t="str">
        <f>+'R-sgp'!E254</f>
        <v/>
      </c>
      <c r="G277" s="348" t="str">
        <f>+'R-sgp'!F254</f>
        <v/>
      </c>
      <c r="H277" s="349" t="str">
        <f>+'R-sgp'!G254</f>
        <v/>
      </c>
      <c r="I277" s="349">
        <v>0</v>
      </c>
      <c r="J277" s="350">
        <f t="shared" si="27"/>
        <v>0</v>
      </c>
      <c r="K277" s="351">
        <v>0</v>
      </c>
      <c r="L277" s="350" t="str">
        <f t="shared" si="28"/>
        <v/>
      </c>
      <c r="M277" s="352" t="str">
        <f t="shared" si="29"/>
        <v/>
      </c>
      <c r="N277" s="348">
        <v>0</v>
      </c>
      <c r="O277" s="350" t="str">
        <f t="shared" si="30"/>
        <v/>
      </c>
      <c r="P277" s="353">
        <v>0</v>
      </c>
      <c r="Q277" s="349" t="str">
        <f t="shared" si="31"/>
        <v/>
      </c>
      <c r="R277" s="354" t="str">
        <f t="shared" si="32"/>
        <v/>
      </c>
      <c r="S277" s="348">
        <v>0</v>
      </c>
      <c r="T277" s="355" t="str">
        <f t="shared" si="33"/>
        <v/>
      </c>
      <c r="U277" s="350" t="str">
        <f t="shared" si="34"/>
        <v/>
      </c>
    </row>
    <row r="278" spans="1:21" ht="15.75">
      <c r="A278" s="629" t="s">
        <v>541</v>
      </c>
      <c r="B278" s="513" t="str">
        <f t="shared" si="35"/>
        <v/>
      </c>
      <c r="C278" s="511" t="str">
        <f>+'R-sgp'!D255</f>
        <v/>
      </c>
      <c r="D278" s="512" t="str">
        <f>+'R-sgp'!A255</f>
        <v/>
      </c>
      <c r="E278" s="346" t="str">
        <f>+'R-sgp'!C255</f>
        <v/>
      </c>
      <c r="F278" s="347" t="str">
        <f>+'R-sgp'!E255</f>
        <v/>
      </c>
      <c r="G278" s="348" t="str">
        <f>+'R-sgp'!F255</f>
        <v/>
      </c>
      <c r="H278" s="349" t="str">
        <f>+'R-sgp'!G255</f>
        <v/>
      </c>
      <c r="I278" s="349">
        <v>0</v>
      </c>
      <c r="J278" s="350">
        <f t="shared" si="27"/>
        <v>0</v>
      </c>
      <c r="K278" s="351">
        <v>0</v>
      </c>
      <c r="L278" s="350" t="str">
        <f t="shared" si="28"/>
        <v/>
      </c>
      <c r="M278" s="352" t="str">
        <f t="shared" si="29"/>
        <v/>
      </c>
      <c r="N278" s="348">
        <v>0</v>
      </c>
      <c r="O278" s="350" t="str">
        <f t="shared" si="30"/>
        <v/>
      </c>
      <c r="P278" s="353">
        <v>0</v>
      </c>
      <c r="Q278" s="349" t="str">
        <f t="shared" si="31"/>
        <v/>
      </c>
      <c r="R278" s="354" t="str">
        <f t="shared" si="32"/>
        <v/>
      </c>
      <c r="S278" s="348">
        <v>0</v>
      </c>
      <c r="T278" s="355" t="str">
        <f t="shared" si="33"/>
        <v/>
      </c>
      <c r="U278" s="350" t="str">
        <f t="shared" si="34"/>
        <v/>
      </c>
    </row>
    <row r="279" spans="1:21" ht="15.75">
      <c r="A279" s="629" t="s">
        <v>541</v>
      </c>
      <c r="B279" s="513" t="str">
        <f t="shared" si="35"/>
        <v/>
      </c>
      <c r="C279" s="511" t="str">
        <f>+'R-sgp'!D256</f>
        <v/>
      </c>
      <c r="D279" s="512" t="str">
        <f>+'R-sgp'!A256</f>
        <v/>
      </c>
      <c r="E279" s="346" t="str">
        <f>+'R-sgp'!C256</f>
        <v/>
      </c>
      <c r="F279" s="347" t="str">
        <f>+'R-sgp'!E256</f>
        <v/>
      </c>
      <c r="G279" s="348" t="str">
        <f>+'R-sgp'!F256</f>
        <v/>
      </c>
      <c r="H279" s="349" t="str">
        <f>+'R-sgp'!G256</f>
        <v/>
      </c>
      <c r="I279" s="349">
        <v>0</v>
      </c>
      <c r="J279" s="350">
        <f t="shared" si="27"/>
        <v>0</v>
      </c>
      <c r="K279" s="351">
        <v>0</v>
      </c>
      <c r="L279" s="350" t="str">
        <f t="shared" si="28"/>
        <v/>
      </c>
      <c r="M279" s="352" t="str">
        <f t="shared" si="29"/>
        <v/>
      </c>
      <c r="N279" s="348">
        <v>0</v>
      </c>
      <c r="O279" s="350" t="str">
        <f t="shared" si="30"/>
        <v/>
      </c>
      <c r="P279" s="353">
        <v>0</v>
      </c>
      <c r="Q279" s="349" t="str">
        <f t="shared" si="31"/>
        <v/>
      </c>
      <c r="R279" s="354" t="str">
        <f t="shared" si="32"/>
        <v/>
      </c>
      <c r="S279" s="348">
        <v>0</v>
      </c>
      <c r="T279" s="355" t="str">
        <f t="shared" si="33"/>
        <v/>
      </c>
      <c r="U279" s="350" t="str">
        <f t="shared" si="34"/>
        <v/>
      </c>
    </row>
    <row r="280" spans="1:21" ht="15.75">
      <c r="A280" s="629" t="s">
        <v>541</v>
      </c>
      <c r="B280" s="513" t="str">
        <f t="shared" si="35"/>
        <v/>
      </c>
      <c r="C280" s="511" t="str">
        <f>+'R-sgp'!D257</f>
        <v/>
      </c>
      <c r="D280" s="512" t="str">
        <f>+'R-sgp'!A257</f>
        <v/>
      </c>
      <c r="E280" s="346" t="str">
        <f>+'R-sgp'!C257</f>
        <v/>
      </c>
      <c r="F280" s="347" t="str">
        <f>+'R-sgp'!E257</f>
        <v/>
      </c>
      <c r="G280" s="348" t="str">
        <f>+'R-sgp'!F257</f>
        <v/>
      </c>
      <c r="H280" s="349" t="str">
        <f>+'R-sgp'!G257</f>
        <v/>
      </c>
      <c r="I280" s="349">
        <v>0</v>
      </c>
      <c r="J280" s="350">
        <f t="shared" si="27"/>
        <v>0</v>
      </c>
      <c r="K280" s="351">
        <v>0</v>
      </c>
      <c r="L280" s="350" t="str">
        <f t="shared" si="28"/>
        <v/>
      </c>
      <c r="M280" s="352" t="str">
        <f t="shared" si="29"/>
        <v/>
      </c>
      <c r="N280" s="348">
        <v>0</v>
      </c>
      <c r="O280" s="350" t="str">
        <f t="shared" si="30"/>
        <v/>
      </c>
      <c r="P280" s="353">
        <v>0</v>
      </c>
      <c r="Q280" s="349" t="str">
        <f t="shared" si="31"/>
        <v/>
      </c>
      <c r="R280" s="354" t="str">
        <f t="shared" si="32"/>
        <v/>
      </c>
      <c r="S280" s="348">
        <v>0</v>
      </c>
      <c r="T280" s="355" t="str">
        <f t="shared" si="33"/>
        <v/>
      </c>
      <c r="U280" s="350" t="str">
        <f t="shared" si="34"/>
        <v/>
      </c>
    </row>
    <row r="281" spans="1:21" ht="15.75">
      <c r="A281" s="629" t="s">
        <v>541</v>
      </c>
      <c r="B281" s="513" t="str">
        <f t="shared" si="35"/>
        <v/>
      </c>
      <c r="C281" s="511" t="str">
        <f>+'R-sgp'!D258</f>
        <v/>
      </c>
      <c r="D281" s="512" t="str">
        <f>+'R-sgp'!A258</f>
        <v/>
      </c>
      <c r="E281" s="346" t="str">
        <f>+'R-sgp'!C258</f>
        <v/>
      </c>
      <c r="F281" s="347" t="str">
        <f>+'R-sgp'!E258</f>
        <v/>
      </c>
      <c r="G281" s="348" t="str">
        <f>+'R-sgp'!F258</f>
        <v/>
      </c>
      <c r="H281" s="349" t="str">
        <f>+'R-sgp'!G258</f>
        <v/>
      </c>
      <c r="I281" s="349">
        <v>0</v>
      </c>
      <c r="J281" s="350">
        <f t="shared" si="27"/>
        <v>0</v>
      </c>
      <c r="K281" s="351">
        <v>0</v>
      </c>
      <c r="L281" s="350" t="str">
        <f t="shared" si="28"/>
        <v/>
      </c>
      <c r="M281" s="352" t="str">
        <f t="shared" si="29"/>
        <v/>
      </c>
      <c r="N281" s="348">
        <v>0</v>
      </c>
      <c r="O281" s="350" t="str">
        <f t="shared" si="30"/>
        <v/>
      </c>
      <c r="P281" s="353">
        <v>0</v>
      </c>
      <c r="Q281" s="349" t="str">
        <f t="shared" si="31"/>
        <v/>
      </c>
      <c r="R281" s="354" t="str">
        <f t="shared" si="32"/>
        <v/>
      </c>
      <c r="S281" s="348">
        <v>0</v>
      </c>
      <c r="T281" s="355" t="str">
        <f t="shared" si="33"/>
        <v/>
      </c>
      <c r="U281" s="350" t="str">
        <f t="shared" si="34"/>
        <v/>
      </c>
    </row>
    <row r="282" spans="1:21" ht="15.75">
      <c r="A282" s="629" t="s">
        <v>541</v>
      </c>
      <c r="B282" s="513" t="str">
        <f t="shared" si="35"/>
        <v/>
      </c>
      <c r="C282" s="511" t="str">
        <f>+'R-sgp'!D259</f>
        <v/>
      </c>
      <c r="D282" s="512" t="str">
        <f>+'R-sgp'!A259</f>
        <v/>
      </c>
      <c r="E282" s="346" t="str">
        <f>+'R-sgp'!C259</f>
        <v/>
      </c>
      <c r="F282" s="347" t="str">
        <f>+'R-sgp'!E259</f>
        <v/>
      </c>
      <c r="G282" s="348" t="str">
        <f>+'R-sgp'!F259</f>
        <v/>
      </c>
      <c r="H282" s="349" t="str">
        <f>+'R-sgp'!G259</f>
        <v/>
      </c>
      <c r="I282" s="349">
        <v>0</v>
      </c>
      <c r="J282" s="350">
        <f t="shared" ref="J282:J294" si="36">IF(G282="",0,G282*H282*(1+(I282/100)))</f>
        <v>0</v>
      </c>
      <c r="K282" s="351">
        <v>0</v>
      </c>
      <c r="L282" s="350" t="str">
        <f t="shared" ref="L282:L294" si="37">IF(G282="","",K282*H282)</f>
        <v/>
      </c>
      <c r="M282" s="352" t="str">
        <f t="shared" ref="M282:M294" si="38">IF(G282="","",K282/G282)</f>
        <v/>
      </c>
      <c r="N282" s="348">
        <v>0</v>
      </c>
      <c r="O282" s="350" t="str">
        <f t="shared" ref="O282:O294" si="39">IF(G282="","",N282*H282)</f>
        <v/>
      </c>
      <c r="P282" s="353">
        <v>0</v>
      </c>
      <c r="Q282" s="349" t="str">
        <f t="shared" ref="Q282:Q294" si="40">IF(G282="","",P282*H282)</f>
        <v/>
      </c>
      <c r="R282" s="354" t="str">
        <f t="shared" ref="R282:R294" si="41">IF(G282="","",P282/G282)</f>
        <v/>
      </c>
      <c r="S282" s="348">
        <v>0</v>
      </c>
      <c r="T282" s="355" t="str">
        <f t="shared" ref="T282:T294" si="42">IF(G282="","",Q282*(S282-1))</f>
        <v/>
      </c>
      <c r="U282" s="350" t="str">
        <f t="shared" ref="U282:U294" si="43">IF(G282="","",T282+Q282)</f>
        <v/>
      </c>
    </row>
    <row r="283" spans="1:21" ht="15.75">
      <c r="A283" s="629" t="s">
        <v>541</v>
      </c>
      <c r="B283" s="513" t="str">
        <f t="shared" ref="B283:B294" si="44">+IF(C283="","",B282+1)</f>
        <v/>
      </c>
      <c r="C283" s="511" t="str">
        <f>+'R-sgp'!D260</f>
        <v/>
      </c>
      <c r="D283" s="512" t="str">
        <f>+'R-sgp'!A260</f>
        <v/>
      </c>
      <c r="E283" s="346" t="str">
        <f>+'R-sgp'!C260</f>
        <v/>
      </c>
      <c r="F283" s="347" t="str">
        <f>+'R-sgp'!E260</f>
        <v/>
      </c>
      <c r="G283" s="348" t="str">
        <f>+'R-sgp'!F260</f>
        <v/>
      </c>
      <c r="H283" s="349" t="str">
        <f>+'R-sgp'!G260</f>
        <v/>
      </c>
      <c r="I283" s="349">
        <v>0</v>
      </c>
      <c r="J283" s="350">
        <f t="shared" si="36"/>
        <v>0</v>
      </c>
      <c r="K283" s="351">
        <v>0</v>
      </c>
      <c r="L283" s="350" t="str">
        <f t="shared" si="37"/>
        <v/>
      </c>
      <c r="M283" s="352" t="str">
        <f t="shared" si="38"/>
        <v/>
      </c>
      <c r="N283" s="348">
        <v>0</v>
      </c>
      <c r="O283" s="350" t="str">
        <f t="shared" si="39"/>
        <v/>
      </c>
      <c r="P283" s="353">
        <v>0</v>
      </c>
      <c r="Q283" s="349" t="str">
        <f t="shared" si="40"/>
        <v/>
      </c>
      <c r="R283" s="354" t="str">
        <f t="shared" si="41"/>
        <v/>
      </c>
      <c r="S283" s="348">
        <v>0</v>
      </c>
      <c r="T283" s="355" t="str">
        <f t="shared" si="42"/>
        <v/>
      </c>
      <c r="U283" s="350" t="str">
        <f t="shared" si="43"/>
        <v/>
      </c>
    </row>
    <row r="284" spans="1:21" ht="15.75">
      <c r="A284" s="629" t="s">
        <v>541</v>
      </c>
      <c r="B284" s="513" t="str">
        <f t="shared" si="44"/>
        <v/>
      </c>
      <c r="C284" s="511" t="str">
        <f>+'R-sgp'!D261</f>
        <v/>
      </c>
      <c r="D284" s="512" t="str">
        <f>+'R-sgp'!A261</f>
        <v/>
      </c>
      <c r="E284" s="346" t="str">
        <f>+'R-sgp'!C261</f>
        <v/>
      </c>
      <c r="F284" s="347" t="str">
        <f>+'R-sgp'!E261</f>
        <v/>
      </c>
      <c r="G284" s="348" t="str">
        <f>+'R-sgp'!F261</f>
        <v/>
      </c>
      <c r="H284" s="349" t="str">
        <f>+'R-sgp'!G261</f>
        <v/>
      </c>
      <c r="I284" s="349">
        <v>0</v>
      </c>
      <c r="J284" s="350">
        <f t="shared" si="36"/>
        <v>0</v>
      </c>
      <c r="K284" s="351">
        <v>0</v>
      </c>
      <c r="L284" s="350" t="str">
        <f t="shared" si="37"/>
        <v/>
      </c>
      <c r="M284" s="352" t="str">
        <f t="shared" si="38"/>
        <v/>
      </c>
      <c r="N284" s="348">
        <v>0</v>
      </c>
      <c r="O284" s="350" t="str">
        <f t="shared" si="39"/>
        <v/>
      </c>
      <c r="P284" s="353">
        <v>0</v>
      </c>
      <c r="Q284" s="349" t="str">
        <f t="shared" si="40"/>
        <v/>
      </c>
      <c r="R284" s="354" t="str">
        <f t="shared" si="41"/>
        <v/>
      </c>
      <c r="S284" s="348">
        <v>0</v>
      </c>
      <c r="T284" s="355" t="str">
        <f t="shared" si="42"/>
        <v/>
      </c>
      <c r="U284" s="350" t="str">
        <f t="shared" si="43"/>
        <v/>
      </c>
    </row>
    <row r="285" spans="1:21" ht="15.75">
      <c r="A285" s="629" t="s">
        <v>541</v>
      </c>
      <c r="B285" s="513" t="str">
        <f t="shared" si="44"/>
        <v/>
      </c>
      <c r="C285" s="511" t="str">
        <f>+'R-sgp'!D262</f>
        <v/>
      </c>
      <c r="D285" s="512" t="str">
        <f>+'R-sgp'!A262</f>
        <v/>
      </c>
      <c r="E285" s="346" t="str">
        <f>+'R-sgp'!C262</f>
        <v/>
      </c>
      <c r="F285" s="347" t="str">
        <f>+'R-sgp'!E262</f>
        <v/>
      </c>
      <c r="G285" s="348" t="str">
        <f>+'R-sgp'!F262</f>
        <v/>
      </c>
      <c r="H285" s="349" t="str">
        <f>+'R-sgp'!G262</f>
        <v/>
      </c>
      <c r="I285" s="349">
        <v>0</v>
      </c>
      <c r="J285" s="350">
        <f t="shared" si="36"/>
        <v>0</v>
      </c>
      <c r="K285" s="351">
        <v>0</v>
      </c>
      <c r="L285" s="350" t="str">
        <f t="shared" si="37"/>
        <v/>
      </c>
      <c r="M285" s="352" t="str">
        <f t="shared" si="38"/>
        <v/>
      </c>
      <c r="N285" s="348">
        <v>0</v>
      </c>
      <c r="O285" s="350" t="str">
        <f t="shared" si="39"/>
        <v/>
      </c>
      <c r="P285" s="353">
        <v>0</v>
      </c>
      <c r="Q285" s="349" t="str">
        <f t="shared" si="40"/>
        <v/>
      </c>
      <c r="R285" s="354" t="str">
        <f t="shared" si="41"/>
        <v/>
      </c>
      <c r="S285" s="348">
        <v>0</v>
      </c>
      <c r="T285" s="355" t="str">
        <f t="shared" si="42"/>
        <v/>
      </c>
      <c r="U285" s="350" t="str">
        <f t="shared" si="43"/>
        <v/>
      </c>
    </row>
    <row r="286" spans="1:21" ht="15.75">
      <c r="A286" s="629" t="s">
        <v>541</v>
      </c>
      <c r="B286" s="513" t="str">
        <f t="shared" si="44"/>
        <v/>
      </c>
      <c r="C286" s="511" t="str">
        <f>+'R-sgp'!D263</f>
        <v/>
      </c>
      <c r="D286" s="512" t="str">
        <f>+'R-sgp'!A263</f>
        <v/>
      </c>
      <c r="E286" s="346" t="str">
        <f>+'R-sgp'!C263</f>
        <v/>
      </c>
      <c r="F286" s="347" t="str">
        <f>+'R-sgp'!E263</f>
        <v/>
      </c>
      <c r="G286" s="348" t="str">
        <f>+'R-sgp'!F263</f>
        <v/>
      </c>
      <c r="H286" s="349" t="str">
        <f>+'R-sgp'!G263</f>
        <v/>
      </c>
      <c r="I286" s="349">
        <v>0</v>
      </c>
      <c r="J286" s="350">
        <f t="shared" si="36"/>
        <v>0</v>
      </c>
      <c r="K286" s="351">
        <v>0</v>
      </c>
      <c r="L286" s="350" t="str">
        <f t="shared" si="37"/>
        <v/>
      </c>
      <c r="M286" s="352" t="str">
        <f t="shared" si="38"/>
        <v/>
      </c>
      <c r="N286" s="348">
        <v>0</v>
      </c>
      <c r="O286" s="350" t="str">
        <f t="shared" si="39"/>
        <v/>
      </c>
      <c r="P286" s="353">
        <v>0</v>
      </c>
      <c r="Q286" s="349" t="str">
        <f t="shared" si="40"/>
        <v/>
      </c>
      <c r="R286" s="354" t="str">
        <f t="shared" si="41"/>
        <v/>
      </c>
      <c r="S286" s="348">
        <v>0</v>
      </c>
      <c r="T286" s="355" t="str">
        <f t="shared" si="42"/>
        <v/>
      </c>
      <c r="U286" s="350" t="str">
        <f t="shared" si="43"/>
        <v/>
      </c>
    </row>
    <row r="287" spans="1:21" ht="15.75">
      <c r="A287" s="629" t="s">
        <v>541</v>
      </c>
      <c r="B287" s="513" t="str">
        <f t="shared" si="44"/>
        <v/>
      </c>
      <c r="C287" s="511" t="str">
        <f>+'R-sgp'!D264</f>
        <v/>
      </c>
      <c r="D287" s="512" t="str">
        <f>+'R-sgp'!A264</f>
        <v/>
      </c>
      <c r="E287" s="346" t="str">
        <f>+'R-sgp'!C264</f>
        <v/>
      </c>
      <c r="F287" s="347" t="str">
        <f>+'R-sgp'!E264</f>
        <v/>
      </c>
      <c r="G287" s="348" t="str">
        <f>+'R-sgp'!F264</f>
        <v/>
      </c>
      <c r="H287" s="349" t="str">
        <f>+'R-sgp'!G264</f>
        <v/>
      </c>
      <c r="I287" s="349">
        <v>0</v>
      </c>
      <c r="J287" s="350">
        <f t="shared" si="36"/>
        <v>0</v>
      </c>
      <c r="K287" s="351">
        <v>0</v>
      </c>
      <c r="L287" s="350" t="str">
        <f t="shared" si="37"/>
        <v/>
      </c>
      <c r="M287" s="352" t="str">
        <f t="shared" si="38"/>
        <v/>
      </c>
      <c r="N287" s="348">
        <v>0</v>
      </c>
      <c r="O287" s="350" t="str">
        <f t="shared" si="39"/>
        <v/>
      </c>
      <c r="P287" s="353">
        <v>0</v>
      </c>
      <c r="Q287" s="349" t="str">
        <f t="shared" si="40"/>
        <v/>
      </c>
      <c r="R287" s="354" t="str">
        <f t="shared" si="41"/>
        <v/>
      </c>
      <c r="S287" s="348">
        <v>0</v>
      </c>
      <c r="T287" s="355" t="str">
        <f t="shared" si="42"/>
        <v/>
      </c>
      <c r="U287" s="350" t="str">
        <f t="shared" si="43"/>
        <v/>
      </c>
    </row>
    <row r="288" spans="1:21" ht="15.75">
      <c r="A288" s="629" t="s">
        <v>541</v>
      </c>
      <c r="B288" s="513" t="str">
        <f t="shared" si="44"/>
        <v/>
      </c>
      <c r="C288" s="511" t="str">
        <f>+'R-sgp'!D265</f>
        <v/>
      </c>
      <c r="D288" s="512" t="str">
        <f>+'R-sgp'!A265</f>
        <v/>
      </c>
      <c r="E288" s="346" t="str">
        <f>+'R-sgp'!C265</f>
        <v/>
      </c>
      <c r="F288" s="347" t="str">
        <f>+'R-sgp'!E265</f>
        <v/>
      </c>
      <c r="G288" s="348" t="str">
        <f>+'R-sgp'!F265</f>
        <v/>
      </c>
      <c r="H288" s="349" t="str">
        <f>+'R-sgp'!G265</f>
        <v/>
      </c>
      <c r="I288" s="349">
        <v>0</v>
      </c>
      <c r="J288" s="350">
        <f t="shared" si="36"/>
        <v>0</v>
      </c>
      <c r="K288" s="351">
        <v>0</v>
      </c>
      <c r="L288" s="350" t="str">
        <f t="shared" si="37"/>
        <v/>
      </c>
      <c r="M288" s="352" t="str">
        <f t="shared" si="38"/>
        <v/>
      </c>
      <c r="N288" s="348">
        <v>0</v>
      </c>
      <c r="O288" s="350" t="str">
        <f t="shared" si="39"/>
        <v/>
      </c>
      <c r="P288" s="353">
        <v>0</v>
      </c>
      <c r="Q288" s="349" t="str">
        <f t="shared" si="40"/>
        <v/>
      </c>
      <c r="R288" s="354" t="str">
        <f t="shared" si="41"/>
        <v/>
      </c>
      <c r="S288" s="348">
        <v>0</v>
      </c>
      <c r="T288" s="355" t="str">
        <f t="shared" si="42"/>
        <v/>
      </c>
      <c r="U288" s="350" t="str">
        <f t="shared" si="43"/>
        <v/>
      </c>
    </row>
    <row r="289" spans="1:21" ht="15.75">
      <c r="A289" s="629" t="s">
        <v>541</v>
      </c>
      <c r="B289" s="513" t="str">
        <f t="shared" si="44"/>
        <v/>
      </c>
      <c r="C289" s="511" t="str">
        <f>+'R-sgp'!D266</f>
        <v/>
      </c>
      <c r="D289" s="512" t="str">
        <f>+'R-sgp'!A266</f>
        <v/>
      </c>
      <c r="E289" s="346" t="str">
        <f>+'R-sgp'!C266</f>
        <v/>
      </c>
      <c r="F289" s="347" t="str">
        <f>+'R-sgp'!E266</f>
        <v/>
      </c>
      <c r="G289" s="348" t="str">
        <f>+'R-sgp'!F266</f>
        <v/>
      </c>
      <c r="H289" s="349" t="str">
        <f>+'R-sgp'!G266</f>
        <v/>
      </c>
      <c r="I289" s="349">
        <v>0</v>
      </c>
      <c r="J289" s="350">
        <f t="shared" si="36"/>
        <v>0</v>
      </c>
      <c r="K289" s="351">
        <v>0</v>
      </c>
      <c r="L289" s="350" t="str">
        <f t="shared" si="37"/>
        <v/>
      </c>
      <c r="M289" s="352" t="str">
        <f t="shared" si="38"/>
        <v/>
      </c>
      <c r="N289" s="348">
        <v>0</v>
      </c>
      <c r="O289" s="350" t="str">
        <f t="shared" si="39"/>
        <v/>
      </c>
      <c r="P289" s="353">
        <v>0</v>
      </c>
      <c r="Q289" s="349" t="str">
        <f t="shared" si="40"/>
        <v/>
      </c>
      <c r="R289" s="354" t="str">
        <f t="shared" si="41"/>
        <v/>
      </c>
      <c r="S289" s="348">
        <v>0</v>
      </c>
      <c r="T289" s="355" t="str">
        <f t="shared" si="42"/>
        <v/>
      </c>
      <c r="U289" s="350" t="str">
        <f t="shared" si="43"/>
        <v/>
      </c>
    </row>
    <row r="290" spans="1:21" ht="15.75">
      <c r="A290" s="629" t="s">
        <v>541</v>
      </c>
      <c r="B290" s="513" t="str">
        <f t="shared" si="44"/>
        <v/>
      </c>
      <c r="C290" s="511" t="str">
        <f>+'R-sgp'!D267</f>
        <v/>
      </c>
      <c r="D290" s="512" t="str">
        <f>+'R-sgp'!A267</f>
        <v/>
      </c>
      <c r="E290" s="346" t="str">
        <f>+'R-sgp'!C267</f>
        <v/>
      </c>
      <c r="F290" s="347" t="str">
        <f>+'R-sgp'!E267</f>
        <v/>
      </c>
      <c r="G290" s="348" t="str">
        <f>+'R-sgp'!F267</f>
        <v/>
      </c>
      <c r="H290" s="349" t="str">
        <f>+'R-sgp'!G267</f>
        <v/>
      </c>
      <c r="I290" s="349">
        <v>0</v>
      </c>
      <c r="J290" s="350">
        <f t="shared" si="36"/>
        <v>0</v>
      </c>
      <c r="K290" s="351">
        <v>0</v>
      </c>
      <c r="L290" s="350" t="str">
        <f t="shared" si="37"/>
        <v/>
      </c>
      <c r="M290" s="352" t="str">
        <f t="shared" si="38"/>
        <v/>
      </c>
      <c r="N290" s="348">
        <v>0</v>
      </c>
      <c r="O290" s="350" t="str">
        <f t="shared" si="39"/>
        <v/>
      </c>
      <c r="P290" s="353">
        <v>0</v>
      </c>
      <c r="Q290" s="349" t="str">
        <f t="shared" si="40"/>
        <v/>
      </c>
      <c r="R290" s="354" t="str">
        <f t="shared" si="41"/>
        <v/>
      </c>
      <c r="S290" s="348">
        <v>0</v>
      </c>
      <c r="T290" s="355" t="str">
        <f t="shared" si="42"/>
        <v/>
      </c>
      <c r="U290" s="350" t="str">
        <f t="shared" si="43"/>
        <v/>
      </c>
    </row>
    <row r="291" spans="1:21" ht="15.75">
      <c r="A291" s="629" t="s">
        <v>541</v>
      </c>
      <c r="B291" s="513" t="str">
        <f t="shared" si="44"/>
        <v/>
      </c>
      <c r="C291" s="511" t="str">
        <f>+'R-sgp'!D268</f>
        <v/>
      </c>
      <c r="D291" s="512" t="str">
        <f>+'R-sgp'!A268</f>
        <v/>
      </c>
      <c r="E291" s="346" t="str">
        <f>+'R-sgp'!C268</f>
        <v/>
      </c>
      <c r="F291" s="347" t="str">
        <f>+'R-sgp'!E268</f>
        <v/>
      </c>
      <c r="G291" s="348" t="str">
        <f>+'R-sgp'!F268</f>
        <v/>
      </c>
      <c r="H291" s="349" t="str">
        <f>+'R-sgp'!G268</f>
        <v/>
      </c>
      <c r="I291" s="349">
        <v>0</v>
      </c>
      <c r="J291" s="350">
        <f t="shared" si="36"/>
        <v>0</v>
      </c>
      <c r="K291" s="351">
        <v>0</v>
      </c>
      <c r="L291" s="350" t="str">
        <f t="shared" si="37"/>
        <v/>
      </c>
      <c r="M291" s="352" t="str">
        <f t="shared" si="38"/>
        <v/>
      </c>
      <c r="N291" s="348">
        <v>0</v>
      </c>
      <c r="O291" s="350" t="str">
        <f t="shared" si="39"/>
        <v/>
      </c>
      <c r="P291" s="353">
        <v>0</v>
      </c>
      <c r="Q291" s="349" t="str">
        <f t="shared" si="40"/>
        <v/>
      </c>
      <c r="R291" s="354" t="str">
        <f t="shared" si="41"/>
        <v/>
      </c>
      <c r="S291" s="348">
        <v>0</v>
      </c>
      <c r="T291" s="355" t="str">
        <f t="shared" si="42"/>
        <v/>
      </c>
      <c r="U291" s="350" t="str">
        <f t="shared" si="43"/>
        <v/>
      </c>
    </row>
    <row r="292" spans="1:21" ht="15.75">
      <c r="A292" s="629" t="s">
        <v>541</v>
      </c>
      <c r="B292" s="513" t="str">
        <f t="shared" si="44"/>
        <v/>
      </c>
      <c r="C292" s="511" t="str">
        <f>+'R-sgp'!D269</f>
        <v/>
      </c>
      <c r="D292" s="512" t="str">
        <f>+'R-sgp'!A269</f>
        <v/>
      </c>
      <c r="E292" s="346" t="str">
        <f>+'R-sgp'!C269</f>
        <v/>
      </c>
      <c r="F292" s="347" t="str">
        <f>+'R-sgp'!E269</f>
        <v/>
      </c>
      <c r="G292" s="348" t="str">
        <f>+'R-sgp'!F269</f>
        <v/>
      </c>
      <c r="H292" s="349" t="str">
        <f>+'R-sgp'!G269</f>
        <v/>
      </c>
      <c r="I292" s="349">
        <v>0</v>
      </c>
      <c r="J292" s="350">
        <f t="shared" si="36"/>
        <v>0</v>
      </c>
      <c r="K292" s="351">
        <v>0</v>
      </c>
      <c r="L292" s="350" t="str">
        <f t="shared" si="37"/>
        <v/>
      </c>
      <c r="M292" s="352" t="str">
        <f t="shared" si="38"/>
        <v/>
      </c>
      <c r="N292" s="348">
        <v>0</v>
      </c>
      <c r="O292" s="350" t="str">
        <f t="shared" si="39"/>
        <v/>
      </c>
      <c r="P292" s="353">
        <v>0</v>
      </c>
      <c r="Q292" s="349" t="str">
        <f t="shared" si="40"/>
        <v/>
      </c>
      <c r="R292" s="354" t="str">
        <f t="shared" si="41"/>
        <v/>
      </c>
      <c r="S292" s="348">
        <v>0</v>
      </c>
      <c r="T292" s="355" t="str">
        <f t="shared" si="42"/>
        <v/>
      </c>
      <c r="U292" s="350" t="str">
        <f t="shared" si="43"/>
        <v/>
      </c>
    </row>
    <row r="293" spans="1:21" ht="15.75">
      <c r="A293" s="629" t="s">
        <v>541</v>
      </c>
      <c r="B293" s="513" t="str">
        <f t="shared" si="44"/>
        <v/>
      </c>
      <c r="C293" s="511" t="str">
        <f>+'R-sgp'!D270</f>
        <v/>
      </c>
      <c r="D293" s="512" t="str">
        <f>+'R-sgp'!A270</f>
        <v/>
      </c>
      <c r="E293" s="346" t="str">
        <f>+'R-sgp'!C270</f>
        <v/>
      </c>
      <c r="F293" s="347" t="str">
        <f>+'R-sgp'!E270</f>
        <v/>
      </c>
      <c r="G293" s="348" t="str">
        <f>+'R-sgp'!F270</f>
        <v/>
      </c>
      <c r="H293" s="349" t="str">
        <f>+'R-sgp'!G270</f>
        <v/>
      </c>
      <c r="I293" s="349">
        <v>0</v>
      </c>
      <c r="J293" s="350">
        <f t="shared" si="36"/>
        <v>0</v>
      </c>
      <c r="K293" s="351">
        <v>0</v>
      </c>
      <c r="L293" s="350" t="str">
        <f t="shared" si="37"/>
        <v/>
      </c>
      <c r="M293" s="352" t="str">
        <f t="shared" si="38"/>
        <v/>
      </c>
      <c r="N293" s="348">
        <v>0</v>
      </c>
      <c r="O293" s="350" t="str">
        <f t="shared" si="39"/>
        <v/>
      </c>
      <c r="P293" s="353">
        <v>0</v>
      </c>
      <c r="Q293" s="349" t="str">
        <f t="shared" si="40"/>
        <v/>
      </c>
      <c r="R293" s="354" t="str">
        <f t="shared" si="41"/>
        <v/>
      </c>
      <c r="S293" s="348">
        <v>0</v>
      </c>
      <c r="T293" s="355" t="str">
        <f t="shared" si="42"/>
        <v/>
      </c>
      <c r="U293" s="350" t="str">
        <f t="shared" si="43"/>
        <v/>
      </c>
    </row>
    <row r="294" spans="1:21" ht="15.75">
      <c r="A294" s="629" t="s">
        <v>541</v>
      </c>
      <c r="B294" s="513" t="str">
        <f t="shared" si="44"/>
        <v/>
      </c>
      <c r="C294" s="511" t="str">
        <f>+'R-sgp'!D271</f>
        <v/>
      </c>
      <c r="D294" s="512" t="str">
        <f>+'R-sgp'!A271</f>
        <v/>
      </c>
      <c r="E294" s="346" t="str">
        <f>+'R-sgp'!C271</f>
        <v/>
      </c>
      <c r="F294" s="347" t="str">
        <f>+'R-sgp'!E271</f>
        <v/>
      </c>
      <c r="G294" s="348" t="str">
        <f>+'R-sgp'!F271</f>
        <v/>
      </c>
      <c r="H294" s="349" t="str">
        <f>+'R-sgp'!G271</f>
        <v/>
      </c>
      <c r="I294" s="349">
        <v>0</v>
      </c>
      <c r="J294" s="350">
        <f t="shared" si="36"/>
        <v>0</v>
      </c>
      <c r="K294" s="351">
        <v>0</v>
      </c>
      <c r="L294" s="350" t="str">
        <f t="shared" si="37"/>
        <v/>
      </c>
      <c r="M294" s="352" t="str">
        <f t="shared" si="38"/>
        <v/>
      </c>
      <c r="N294" s="348">
        <v>0</v>
      </c>
      <c r="O294" s="350" t="str">
        <f t="shared" si="39"/>
        <v/>
      </c>
      <c r="P294" s="353">
        <v>0</v>
      </c>
      <c r="Q294" s="349" t="str">
        <f t="shared" si="40"/>
        <v/>
      </c>
      <c r="R294" s="354" t="str">
        <f t="shared" si="41"/>
        <v/>
      </c>
      <c r="S294" s="348">
        <v>0</v>
      </c>
      <c r="T294" s="355" t="str">
        <f t="shared" si="42"/>
        <v/>
      </c>
      <c r="U294" s="350" t="str">
        <f t="shared" si="43"/>
        <v/>
      </c>
    </row>
    <row r="295" spans="1:21">
      <c r="B295" s="291"/>
      <c r="C295" s="291"/>
      <c r="D295" s="293"/>
      <c r="E295" s="291"/>
      <c r="F295" s="291"/>
      <c r="G295" s="291"/>
      <c r="H295" s="291"/>
      <c r="I295" s="291"/>
      <c r="J295" s="291"/>
      <c r="K295" s="291"/>
      <c r="L295" s="291"/>
      <c r="M295" s="291"/>
      <c r="N295" s="289"/>
      <c r="O295" s="291"/>
      <c r="P295" s="291"/>
      <c r="Q295" s="291"/>
      <c r="R295" s="291"/>
      <c r="S295" s="291"/>
      <c r="T295" s="291"/>
      <c r="U295" s="291"/>
    </row>
    <row r="296" spans="1:21">
      <c r="B296" s="291"/>
      <c r="C296" s="291"/>
      <c r="D296" s="293"/>
      <c r="E296" s="291"/>
      <c r="F296" s="291"/>
      <c r="G296" s="291"/>
      <c r="H296" s="291"/>
      <c r="I296" s="291"/>
      <c r="J296" s="291"/>
      <c r="K296" s="291"/>
      <c r="L296" s="291"/>
      <c r="M296" s="291"/>
      <c r="N296" s="289"/>
      <c r="O296" s="291"/>
      <c r="P296" s="291"/>
      <c r="Q296" s="291"/>
      <c r="R296" s="291"/>
      <c r="S296" s="291"/>
      <c r="T296" s="291"/>
      <c r="U296" s="291"/>
    </row>
    <row r="297" spans="1:21">
      <c r="B297" s="291"/>
      <c r="C297" s="291"/>
      <c r="D297" s="293"/>
      <c r="E297" s="291"/>
      <c r="F297" s="291"/>
      <c r="G297" s="291"/>
      <c r="H297" s="291"/>
      <c r="I297" s="291"/>
      <c r="J297" s="291"/>
      <c r="K297" s="291"/>
      <c r="L297" s="291"/>
      <c r="M297" s="291"/>
      <c r="N297" s="289"/>
      <c r="O297" s="291"/>
      <c r="P297" s="291"/>
      <c r="Q297" s="291"/>
      <c r="R297" s="291"/>
      <c r="S297" s="291"/>
      <c r="T297" s="291"/>
      <c r="U297" s="291"/>
    </row>
    <row r="298" spans="1:21">
      <c r="B298" s="291"/>
      <c r="C298" s="291"/>
      <c r="D298" s="293"/>
      <c r="E298" s="291"/>
      <c r="F298" s="291"/>
      <c r="G298" s="291"/>
      <c r="H298" s="291"/>
      <c r="I298" s="291"/>
      <c r="J298" s="291"/>
      <c r="K298" s="291"/>
      <c r="L298" s="291"/>
      <c r="M298" s="291"/>
      <c r="N298" s="289"/>
      <c r="O298" s="291"/>
      <c r="P298" s="291"/>
      <c r="Q298" s="291"/>
      <c r="R298" s="291"/>
      <c r="S298" s="291"/>
      <c r="T298" s="291"/>
      <c r="U298" s="291"/>
    </row>
    <row r="299" spans="1:21">
      <c r="B299" s="291"/>
      <c r="C299" s="291"/>
      <c r="D299" s="293"/>
      <c r="E299" s="291"/>
      <c r="F299" s="291"/>
      <c r="G299" s="291"/>
      <c r="H299" s="291"/>
      <c r="I299" s="291"/>
      <c r="J299" s="291"/>
      <c r="K299" s="291"/>
      <c r="L299" s="291"/>
      <c r="M299" s="291"/>
      <c r="N299" s="289"/>
      <c r="O299" s="291"/>
      <c r="P299" s="291"/>
      <c r="Q299" s="291"/>
      <c r="R299" s="291"/>
      <c r="S299" s="291"/>
      <c r="T299" s="291"/>
      <c r="U299" s="291"/>
    </row>
    <row r="300" spans="1:21">
      <c r="B300" s="291"/>
      <c r="C300" s="291"/>
      <c r="D300" s="293"/>
      <c r="E300" s="291"/>
      <c r="F300" s="291"/>
      <c r="G300" s="291"/>
      <c r="H300" s="291"/>
      <c r="I300" s="291"/>
      <c r="J300" s="291"/>
      <c r="K300" s="291"/>
      <c r="L300" s="291"/>
      <c r="M300" s="291"/>
      <c r="N300" s="289"/>
      <c r="O300" s="291"/>
      <c r="P300" s="291"/>
      <c r="Q300" s="291"/>
      <c r="R300" s="291"/>
      <c r="S300" s="291"/>
      <c r="T300" s="291"/>
      <c r="U300" s="291"/>
    </row>
    <row r="301" spans="1:21">
      <c r="B301" s="291"/>
      <c r="C301" s="291"/>
      <c r="D301" s="293"/>
      <c r="E301" s="291"/>
      <c r="F301" s="291"/>
      <c r="G301" s="291"/>
      <c r="H301" s="291"/>
      <c r="I301" s="291"/>
      <c r="J301" s="291"/>
      <c r="K301" s="291"/>
      <c r="L301" s="291"/>
      <c r="M301" s="291"/>
      <c r="N301" s="289"/>
      <c r="O301" s="291"/>
      <c r="P301" s="291"/>
      <c r="Q301" s="291"/>
      <c r="R301" s="291"/>
      <c r="S301" s="291"/>
      <c r="T301" s="291"/>
      <c r="U301" s="291"/>
    </row>
    <row r="302" spans="1:21">
      <c r="B302" s="291"/>
      <c r="C302" s="291"/>
      <c r="D302" s="293"/>
      <c r="E302" s="291"/>
      <c r="F302" s="291"/>
      <c r="G302" s="291"/>
      <c r="H302" s="291"/>
      <c r="I302" s="291"/>
      <c r="J302" s="291"/>
      <c r="K302" s="291"/>
      <c r="L302" s="291"/>
      <c r="M302" s="291"/>
      <c r="N302" s="289"/>
      <c r="O302" s="291"/>
      <c r="P302" s="291"/>
      <c r="Q302" s="291"/>
      <c r="R302" s="291"/>
      <c r="S302" s="291"/>
      <c r="T302" s="291"/>
      <c r="U302" s="291"/>
    </row>
    <row r="303" spans="1:21">
      <c r="B303" s="291"/>
      <c r="C303" s="291"/>
      <c r="D303" s="293"/>
      <c r="E303" s="291"/>
      <c r="F303" s="291"/>
      <c r="G303" s="291"/>
      <c r="H303" s="291"/>
      <c r="I303" s="291"/>
      <c r="J303" s="291"/>
      <c r="K303" s="291"/>
      <c r="L303" s="291"/>
      <c r="M303" s="291"/>
      <c r="N303" s="289"/>
      <c r="O303" s="291"/>
      <c r="P303" s="291"/>
      <c r="Q303" s="291"/>
      <c r="R303" s="291"/>
      <c r="S303" s="291"/>
      <c r="T303" s="291"/>
      <c r="U303" s="291"/>
    </row>
    <row r="304" spans="1:21">
      <c r="B304" s="291"/>
      <c r="C304" s="291"/>
      <c r="D304" s="293"/>
      <c r="E304" s="291"/>
      <c r="F304" s="291"/>
      <c r="G304" s="291"/>
      <c r="H304" s="291"/>
      <c r="I304" s="291"/>
      <c r="J304" s="291"/>
      <c r="K304" s="291"/>
      <c r="L304" s="291"/>
      <c r="M304" s="291"/>
      <c r="N304" s="289"/>
      <c r="O304" s="291"/>
      <c r="P304" s="291"/>
      <c r="Q304" s="291"/>
      <c r="R304" s="291"/>
      <c r="S304" s="291"/>
      <c r="T304" s="291"/>
      <c r="U304" s="291"/>
    </row>
    <row r="305" spans="2:21">
      <c r="B305" s="291"/>
      <c r="C305" s="291"/>
      <c r="D305" s="293"/>
      <c r="E305" s="291"/>
      <c r="F305" s="291"/>
      <c r="G305" s="291"/>
      <c r="H305" s="291"/>
      <c r="I305" s="291"/>
      <c r="J305" s="291"/>
      <c r="K305" s="291"/>
      <c r="L305" s="291"/>
      <c r="M305" s="291"/>
      <c r="N305" s="289"/>
      <c r="O305" s="291"/>
      <c r="P305" s="291"/>
      <c r="Q305" s="291"/>
      <c r="R305" s="291"/>
      <c r="S305" s="291"/>
      <c r="T305" s="291"/>
      <c r="U305" s="291"/>
    </row>
    <row r="306" spans="2:21">
      <c r="B306" s="291"/>
      <c r="C306" s="291"/>
      <c r="D306" s="293"/>
      <c r="E306" s="291"/>
      <c r="F306" s="291"/>
      <c r="G306" s="291"/>
      <c r="H306" s="291"/>
      <c r="I306" s="291"/>
      <c r="J306" s="291"/>
      <c r="K306" s="291"/>
      <c r="L306" s="291"/>
      <c r="M306" s="291"/>
      <c r="N306" s="289"/>
      <c r="O306" s="291"/>
      <c r="P306" s="291"/>
      <c r="Q306" s="291"/>
      <c r="R306" s="291"/>
      <c r="S306" s="291"/>
      <c r="T306" s="291"/>
      <c r="U306" s="291"/>
    </row>
    <row r="307" spans="2:21">
      <c r="B307" s="291"/>
      <c r="C307" s="291"/>
      <c r="D307" s="293"/>
      <c r="E307" s="291"/>
      <c r="F307" s="291"/>
      <c r="G307" s="291"/>
      <c r="H307" s="291"/>
      <c r="I307" s="291"/>
      <c r="J307" s="291"/>
      <c r="K307" s="291"/>
      <c r="L307" s="291"/>
      <c r="M307" s="291"/>
      <c r="N307" s="289"/>
      <c r="O307" s="291"/>
      <c r="P307" s="291"/>
      <c r="Q307" s="291"/>
      <c r="R307" s="291"/>
      <c r="S307" s="291"/>
      <c r="T307" s="291"/>
      <c r="U307" s="291"/>
    </row>
    <row r="308" spans="2:21">
      <c r="B308" s="291"/>
      <c r="C308" s="291"/>
      <c r="D308" s="293"/>
      <c r="E308" s="291"/>
      <c r="F308" s="291"/>
      <c r="G308" s="291"/>
      <c r="H308" s="291"/>
      <c r="I308" s="291"/>
      <c r="J308" s="291"/>
      <c r="K308" s="291"/>
      <c r="L308" s="291"/>
      <c r="M308" s="291"/>
      <c r="N308" s="289"/>
      <c r="O308" s="291"/>
      <c r="P308" s="291"/>
      <c r="Q308" s="291"/>
      <c r="R308" s="291"/>
      <c r="S308" s="291"/>
      <c r="T308" s="291"/>
      <c r="U308" s="291"/>
    </row>
    <row r="309" spans="2:21">
      <c r="B309" s="291"/>
      <c r="C309" s="291"/>
      <c r="D309" s="293"/>
      <c r="E309" s="291"/>
      <c r="F309" s="291"/>
      <c r="G309" s="291"/>
      <c r="H309" s="291"/>
      <c r="I309" s="291"/>
      <c r="J309" s="291"/>
      <c r="K309" s="291"/>
      <c r="L309" s="291"/>
      <c r="M309" s="291"/>
      <c r="N309" s="289"/>
      <c r="O309" s="291"/>
      <c r="P309" s="291"/>
      <c r="Q309" s="291"/>
      <c r="R309" s="291"/>
      <c r="S309" s="291"/>
      <c r="T309" s="291"/>
      <c r="U309" s="291"/>
    </row>
    <row r="310" spans="2:21">
      <c r="B310" s="291"/>
      <c r="C310" s="291"/>
      <c r="D310" s="293"/>
      <c r="E310" s="291"/>
      <c r="F310" s="291"/>
      <c r="G310" s="291"/>
      <c r="H310" s="291"/>
      <c r="I310" s="291"/>
      <c r="J310" s="291"/>
      <c r="K310" s="291"/>
      <c r="L310" s="291"/>
      <c r="M310" s="291"/>
      <c r="N310" s="289"/>
      <c r="O310" s="291"/>
      <c r="P310" s="291"/>
      <c r="Q310" s="291"/>
      <c r="R310" s="291"/>
      <c r="S310" s="291"/>
      <c r="T310" s="291"/>
      <c r="U310" s="291"/>
    </row>
    <row r="311" spans="2:21">
      <c r="B311" s="291"/>
      <c r="C311" s="291"/>
      <c r="D311" s="293"/>
      <c r="E311" s="291"/>
      <c r="F311" s="291"/>
      <c r="G311" s="291"/>
      <c r="H311" s="291"/>
      <c r="I311" s="291"/>
      <c r="J311" s="291"/>
      <c r="K311" s="291"/>
      <c r="L311" s="291"/>
      <c r="M311" s="291"/>
      <c r="N311" s="289"/>
      <c r="O311" s="291"/>
      <c r="P311" s="291"/>
      <c r="Q311" s="291"/>
      <c r="R311" s="291"/>
      <c r="S311" s="291"/>
      <c r="T311" s="291"/>
      <c r="U311" s="291"/>
    </row>
    <row r="312" spans="2:21">
      <c r="B312" s="291"/>
      <c r="C312" s="291"/>
      <c r="D312" s="293"/>
      <c r="E312" s="291"/>
      <c r="F312" s="291"/>
      <c r="G312" s="291"/>
      <c r="H312" s="291"/>
      <c r="I312" s="291"/>
      <c r="J312" s="291"/>
      <c r="K312" s="291"/>
      <c r="L312" s="291"/>
      <c r="M312" s="291"/>
      <c r="N312" s="289"/>
      <c r="O312" s="291"/>
      <c r="P312" s="291"/>
      <c r="Q312" s="291"/>
      <c r="R312" s="291"/>
      <c r="S312" s="291"/>
      <c r="T312" s="291"/>
      <c r="U312" s="291"/>
    </row>
    <row r="313" spans="2:21">
      <c r="B313" s="291"/>
      <c r="C313" s="291"/>
      <c r="D313" s="293"/>
      <c r="E313" s="291"/>
      <c r="F313" s="291"/>
      <c r="G313" s="291"/>
      <c r="H313" s="291"/>
      <c r="I313" s="291"/>
      <c r="J313" s="291"/>
      <c r="K313" s="291"/>
      <c r="L313" s="291"/>
      <c r="M313" s="291"/>
      <c r="N313" s="289"/>
      <c r="O313" s="291"/>
      <c r="P313" s="291"/>
      <c r="Q313" s="291"/>
      <c r="R313" s="291"/>
      <c r="S313" s="291"/>
      <c r="T313" s="291"/>
      <c r="U313" s="291"/>
    </row>
    <row r="314" spans="2:21">
      <c r="B314" s="291"/>
      <c r="C314" s="291"/>
      <c r="D314" s="293"/>
      <c r="E314" s="291"/>
      <c r="F314" s="291"/>
      <c r="G314" s="291"/>
      <c r="H314" s="291"/>
      <c r="I314" s="291"/>
      <c r="J314" s="291"/>
      <c r="K314" s="291"/>
      <c r="L314" s="291"/>
      <c r="M314" s="291"/>
      <c r="N314" s="289"/>
      <c r="O314" s="291"/>
      <c r="P314" s="291"/>
      <c r="Q314" s="291"/>
      <c r="R314" s="291"/>
      <c r="S314" s="291"/>
      <c r="T314" s="291"/>
      <c r="U314" s="291"/>
    </row>
    <row r="315" spans="2:21">
      <c r="B315" s="291"/>
      <c r="C315" s="291"/>
      <c r="D315" s="293"/>
      <c r="E315" s="291"/>
      <c r="F315" s="291"/>
      <c r="G315" s="291"/>
      <c r="H315" s="291"/>
      <c r="I315" s="291"/>
      <c r="J315" s="291"/>
      <c r="K315" s="291"/>
      <c r="L315" s="291"/>
      <c r="M315" s="291"/>
      <c r="N315" s="289"/>
      <c r="O315" s="291"/>
      <c r="P315" s="291"/>
      <c r="Q315" s="291"/>
      <c r="R315" s="291"/>
      <c r="S315" s="291"/>
      <c r="T315" s="291"/>
      <c r="U315" s="291"/>
    </row>
    <row r="316" spans="2:21">
      <c r="B316" s="291"/>
      <c r="C316" s="291"/>
      <c r="D316" s="293"/>
      <c r="E316" s="291"/>
      <c r="F316" s="291"/>
      <c r="G316" s="291"/>
      <c r="H316" s="291"/>
      <c r="I316" s="291"/>
      <c r="J316" s="291"/>
      <c r="K316" s="291"/>
      <c r="L316" s="291"/>
      <c r="M316" s="291"/>
      <c r="N316" s="289"/>
      <c r="O316" s="291"/>
      <c r="P316" s="291"/>
      <c r="Q316" s="291"/>
      <c r="R316" s="291"/>
      <c r="S316" s="291"/>
      <c r="T316" s="291"/>
      <c r="U316" s="291"/>
    </row>
    <row r="317" spans="2:21">
      <c r="B317" s="291"/>
      <c r="C317" s="291"/>
      <c r="D317" s="293"/>
      <c r="E317" s="291"/>
      <c r="F317" s="291"/>
      <c r="G317" s="291"/>
      <c r="H317" s="291"/>
      <c r="I317" s="291"/>
      <c r="J317" s="291"/>
      <c r="K317" s="291"/>
      <c r="L317" s="291"/>
      <c r="M317" s="291"/>
      <c r="N317" s="289"/>
      <c r="O317" s="291"/>
      <c r="P317" s="291"/>
      <c r="Q317" s="291"/>
      <c r="R317" s="291"/>
      <c r="S317" s="291"/>
      <c r="T317" s="291"/>
      <c r="U317" s="291"/>
    </row>
    <row r="318" spans="2:21">
      <c r="B318" s="291"/>
      <c r="C318" s="291"/>
      <c r="D318" s="293"/>
      <c r="E318" s="291"/>
      <c r="F318" s="291"/>
      <c r="G318" s="291"/>
      <c r="H318" s="291"/>
      <c r="I318" s="291"/>
      <c r="J318" s="291"/>
      <c r="K318" s="291"/>
      <c r="L318" s="291"/>
      <c r="M318" s="291"/>
      <c r="N318" s="289"/>
      <c r="O318" s="291"/>
      <c r="P318" s="291"/>
      <c r="Q318" s="291"/>
      <c r="R318" s="291"/>
      <c r="S318" s="291"/>
      <c r="T318" s="291"/>
      <c r="U318" s="291"/>
    </row>
    <row r="319" spans="2:21">
      <c r="B319" s="291"/>
      <c r="C319" s="291"/>
      <c r="D319" s="293"/>
      <c r="E319" s="291"/>
      <c r="F319" s="291"/>
      <c r="G319" s="291"/>
      <c r="H319" s="291"/>
      <c r="I319" s="291"/>
      <c r="J319" s="291"/>
      <c r="K319" s="291"/>
      <c r="L319" s="291"/>
      <c r="M319" s="291"/>
      <c r="N319" s="289"/>
      <c r="O319" s="291"/>
      <c r="P319" s="291"/>
      <c r="Q319" s="291"/>
      <c r="R319" s="291"/>
      <c r="S319" s="291"/>
      <c r="T319" s="291"/>
      <c r="U319" s="291"/>
    </row>
    <row r="320" spans="2:21">
      <c r="B320" s="291"/>
      <c r="C320" s="291"/>
      <c r="D320" s="293"/>
      <c r="E320" s="291"/>
      <c r="F320" s="291"/>
      <c r="G320" s="291"/>
      <c r="H320" s="291"/>
      <c r="I320" s="291"/>
      <c r="J320" s="291"/>
      <c r="K320" s="291"/>
      <c r="L320" s="291"/>
      <c r="M320" s="291"/>
      <c r="N320" s="289"/>
      <c r="O320" s="291"/>
      <c r="P320" s="291"/>
      <c r="Q320" s="291"/>
      <c r="R320" s="291"/>
      <c r="S320" s="291"/>
      <c r="T320" s="291"/>
      <c r="U320" s="291"/>
    </row>
    <row r="321" spans="2:21">
      <c r="B321" s="291"/>
      <c r="C321" s="291"/>
      <c r="D321" s="293"/>
      <c r="E321" s="291"/>
      <c r="F321" s="291"/>
      <c r="G321" s="291"/>
      <c r="H321" s="291"/>
      <c r="I321" s="291"/>
      <c r="J321" s="291"/>
      <c r="K321" s="291"/>
      <c r="L321" s="291"/>
      <c r="M321" s="291"/>
      <c r="N321" s="289"/>
      <c r="O321" s="291"/>
      <c r="P321" s="291"/>
      <c r="Q321" s="291"/>
      <c r="R321" s="291"/>
      <c r="S321" s="291"/>
      <c r="T321" s="291"/>
      <c r="U321" s="291"/>
    </row>
    <row r="322" spans="2:21">
      <c r="B322" s="291"/>
      <c r="C322" s="291"/>
      <c r="D322" s="293"/>
      <c r="E322" s="291"/>
      <c r="F322" s="291"/>
      <c r="G322" s="291"/>
      <c r="H322" s="291"/>
      <c r="I322" s="291"/>
      <c r="J322" s="291"/>
      <c r="K322" s="291"/>
      <c r="L322" s="291"/>
      <c r="M322" s="291"/>
      <c r="N322" s="289"/>
      <c r="O322" s="291"/>
      <c r="P322" s="291"/>
      <c r="Q322" s="291"/>
      <c r="R322" s="291"/>
      <c r="S322" s="291"/>
      <c r="T322" s="291"/>
      <c r="U322" s="291"/>
    </row>
    <row r="323" spans="2:21">
      <c r="B323" s="291"/>
      <c r="C323" s="291"/>
      <c r="D323" s="293"/>
      <c r="E323" s="291"/>
      <c r="F323" s="291"/>
      <c r="G323" s="291"/>
      <c r="H323" s="291"/>
      <c r="I323" s="291"/>
      <c r="J323" s="291"/>
      <c r="K323" s="291"/>
      <c r="L323" s="291"/>
      <c r="M323" s="291"/>
      <c r="N323" s="289"/>
      <c r="O323" s="291"/>
      <c r="P323" s="291"/>
      <c r="Q323" s="291"/>
      <c r="R323" s="291"/>
      <c r="S323" s="291"/>
      <c r="T323" s="291"/>
      <c r="U323" s="291"/>
    </row>
    <row r="324" spans="2:21">
      <c r="B324" s="291"/>
      <c r="C324" s="291"/>
      <c r="D324" s="293"/>
      <c r="E324" s="291"/>
      <c r="F324" s="291"/>
      <c r="G324" s="291"/>
      <c r="H324" s="291"/>
      <c r="I324" s="291"/>
      <c r="J324" s="291"/>
      <c r="K324" s="291"/>
      <c r="L324" s="291"/>
      <c r="M324" s="291"/>
      <c r="N324" s="289"/>
      <c r="O324" s="291"/>
      <c r="P324" s="291"/>
      <c r="Q324" s="291"/>
      <c r="R324" s="291"/>
      <c r="S324" s="291"/>
      <c r="T324" s="291"/>
      <c r="U324" s="291"/>
    </row>
    <row r="325" spans="2:21">
      <c r="B325" s="291"/>
      <c r="C325" s="291"/>
      <c r="D325" s="293"/>
      <c r="E325" s="291"/>
      <c r="F325" s="291"/>
      <c r="G325" s="291"/>
      <c r="H325" s="291"/>
      <c r="I325" s="291"/>
      <c r="J325" s="291"/>
      <c r="K325" s="291"/>
      <c r="L325" s="291"/>
      <c r="M325" s="291"/>
      <c r="N325" s="289"/>
      <c r="O325" s="291"/>
      <c r="P325" s="291"/>
      <c r="Q325" s="291"/>
      <c r="R325" s="291"/>
      <c r="S325" s="291"/>
      <c r="T325" s="291"/>
      <c r="U325" s="291"/>
    </row>
    <row r="326" spans="2:21">
      <c r="B326" s="291"/>
      <c r="C326" s="291"/>
      <c r="D326" s="293"/>
      <c r="E326" s="291"/>
      <c r="F326" s="291"/>
      <c r="G326" s="291"/>
      <c r="H326" s="291"/>
      <c r="I326" s="291"/>
      <c r="J326" s="291"/>
      <c r="K326" s="291"/>
      <c r="L326" s="291"/>
      <c r="M326" s="291"/>
      <c r="N326" s="289"/>
      <c r="O326" s="291"/>
      <c r="P326" s="291"/>
      <c r="Q326" s="291"/>
      <c r="R326" s="291"/>
      <c r="S326" s="291"/>
      <c r="T326" s="291"/>
      <c r="U326" s="291"/>
    </row>
    <row r="327" spans="2:21">
      <c r="B327" s="291"/>
      <c r="C327" s="291"/>
      <c r="D327" s="293"/>
      <c r="E327" s="291"/>
      <c r="F327" s="291"/>
      <c r="G327" s="291"/>
      <c r="H327" s="291"/>
      <c r="I327" s="291"/>
      <c r="J327" s="291"/>
      <c r="K327" s="291"/>
      <c r="L327" s="291"/>
      <c r="M327" s="291"/>
      <c r="N327" s="289"/>
      <c r="O327" s="291"/>
      <c r="P327" s="291"/>
      <c r="Q327" s="291"/>
      <c r="R327" s="291"/>
      <c r="S327" s="291"/>
      <c r="T327" s="291"/>
      <c r="U327" s="291"/>
    </row>
    <row r="328" spans="2:21">
      <c r="B328" s="291"/>
      <c r="C328" s="291"/>
      <c r="D328" s="293"/>
      <c r="E328" s="291"/>
      <c r="F328" s="291"/>
      <c r="G328" s="291"/>
      <c r="H328" s="291"/>
      <c r="I328" s="291"/>
      <c r="J328" s="291"/>
      <c r="K328" s="291"/>
      <c r="L328" s="291"/>
      <c r="M328" s="291"/>
      <c r="N328" s="289"/>
      <c r="O328" s="291"/>
      <c r="P328" s="291"/>
      <c r="Q328" s="291"/>
      <c r="R328" s="291"/>
      <c r="S328" s="291"/>
      <c r="T328" s="291"/>
      <c r="U328" s="291"/>
    </row>
    <row r="329" spans="2:21">
      <c r="B329" s="291"/>
      <c r="C329" s="291"/>
      <c r="D329" s="293"/>
      <c r="E329" s="291"/>
      <c r="F329" s="291"/>
      <c r="G329" s="291"/>
      <c r="H329" s="291"/>
      <c r="I329" s="291"/>
      <c r="J329" s="291"/>
      <c r="K329" s="291"/>
      <c r="L329" s="291"/>
      <c r="M329" s="291"/>
      <c r="N329" s="289"/>
      <c r="O329" s="291"/>
      <c r="P329" s="291"/>
      <c r="Q329" s="291"/>
      <c r="R329" s="291"/>
      <c r="S329" s="291"/>
      <c r="T329" s="291"/>
      <c r="U329" s="291"/>
    </row>
    <row r="330" spans="2:21">
      <c r="B330" s="291"/>
      <c r="C330" s="291"/>
      <c r="D330" s="293"/>
      <c r="E330" s="291"/>
      <c r="F330" s="291"/>
      <c r="G330" s="291"/>
      <c r="H330" s="291"/>
      <c r="I330" s="291"/>
      <c r="J330" s="291"/>
      <c r="K330" s="291"/>
      <c r="L330" s="291"/>
      <c r="M330" s="291"/>
      <c r="N330" s="289"/>
      <c r="O330" s="291"/>
      <c r="P330" s="291"/>
      <c r="Q330" s="291"/>
      <c r="R330" s="291"/>
      <c r="S330" s="291"/>
      <c r="T330" s="291"/>
      <c r="U330" s="291"/>
    </row>
    <row r="331" spans="2:21">
      <c r="B331" s="291"/>
      <c r="C331" s="291"/>
      <c r="D331" s="293"/>
      <c r="E331" s="291"/>
      <c r="F331" s="291"/>
      <c r="G331" s="291"/>
      <c r="H331" s="291"/>
      <c r="I331" s="291"/>
      <c r="J331" s="291"/>
      <c r="K331" s="291"/>
      <c r="L331" s="291"/>
      <c r="M331" s="291"/>
      <c r="N331" s="289"/>
      <c r="O331" s="291"/>
      <c r="P331" s="291"/>
      <c r="Q331" s="291"/>
      <c r="R331" s="291"/>
      <c r="S331" s="291"/>
      <c r="T331" s="291"/>
      <c r="U331" s="291"/>
    </row>
    <row r="332" spans="2:21">
      <c r="B332" s="291"/>
      <c r="C332" s="291"/>
      <c r="D332" s="293"/>
      <c r="E332" s="291"/>
      <c r="F332" s="291"/>
      <c r="G332" s="291"/>
      <c r="H332" s="291"/>
      <c r="I332" s="291"/>
      <c r="J332" s="291"/>
      <c r="K332" s="291"/>
      <c r="L332" s="291"/>
      <c r="M332" s="291"/>
      <c r="N332" s="289"/>
      <c r="O332" s="291"/>
      <c r="P332" s="291"/>
      <c r="Q332" s="291"/>
      <c r="R332" s="291"/>
      <c r="S332" s="291"/>
      <c r="T332" s="291"/>
      <c r="U332" s="291"/>
    </row>
    <row r="333" spans="2:21">
      <c r="B333" s="291"/>
      <c r="C333" s="291"/>
      <c r="D333" s="293"/>
      <c r="E333" s="291"/>
      <c r="F333" s="291"/>
      <c r="G333" s="291"/>
      <c r="H333" s="291"/>
      <c r="I333" s="291"/>
      <c r="J333" s="291"/>
      <c r="K333" s="291"/>
      <c r="L333" s="291"/>
      <c r="M333" s="291"/>
      <c r="N333" s="289"/>
      <c r="O333" s="291"/>
      <c r="P333" s="291"/>
      <c r="Q333" s="291"/>
      <c r="R333" s="291"/>
      <c r="S333" s="291"/>
      <c r="T333" s="291"/>
      <c r="U333" s="291"/>
    </row>
    <row r="334" spans="2:21">
      <c r="B334" s="291"/>
      <c r="C334" s="291"/>
      <c r="D334" s="293"/>
      <c r="E334" s="291"/>
      <c r="F334" s="291"/>
      <c r="G334" s="291"/>
      <c r="H334" s="291"/>
      <c r="I334" s="291"/>
      <c r="J334" s="291"/>
      <c r="K334" s="291"/>
      <c r="L334" s="291"/>
      <c r="M334" s="291"/>
      <c r="N334" s="289"/>
      <c r="O334" s="291"/>
      <c r="P334" s="291"/>
      <c r="Q334" s="291"/>
      <c r="R334" s="291"/>
      <c r="S334" s="291"/>
      <c r="T334" s="291"/>
      <c r="U334" s="291"/>
    </row>
    <row r="335" spans="2:21">
      <c r="B335" s="291"/>
      <c r="C335" s="291"/>
      <c r="D335" s="293"/>
      <c r="E335" s="291"/>
      <c r="F335" s="291"/>
      <c r="G335" s="291"/>
      <c r="H335" s="291"/>
      <c r="I335" s="291"/>
      <c r="J335" s="291"/>
      <c r="K335" s="291"/>
      <c r="L335" s="291"/>
      <c r="M335" s="291"/>
      <c r="N335" s="289"/>
      <c r="O335" s="291"/>
      <c r="P335" s="291"/>
      <c r="Q335" s="291"/>
      <c r="R335" s="291"/>
      <c r="S335" s="291"/>
      <c r="T335" s="291"/>
      <c r="U335" s="291"/>
    </row>
    <row r="336" spans="2:21">
      <c r="B336" s="291"/>
      <c r="C336" s="291"/>
      <c r="D336" s="293"/>
      <c r="E336" s="291"/>
      <c r="F336" s="291"/>
      <c r="G336" s="291"/>
      <c r="H336" s="291"/>
      <c r="I336" s="291"/>
      <c r="J336" s="291"/>
      <c r="K336" s="291"/>
      <c r="L336" s="291"/>
      <c r="M336" s="291"/>
      <c r="N336" s="289"/>
      <c r="O336" s="291"/>
      <c r="P336" s="291"/>
      <c r="Q336" s="291"/>
      <c r="R336" s="291"/>
      <c r="S336" s="291"/>
      <c r="T336" s="291"/>
      <c r="U336" s="291"/>
    </row>
    <row r="337" spans="2:21">
      <c r="B337" s="291"/>
      <c r="C337" s="291"/>
      <c r="D337" s="293"/>
      <c r="E337" s="291"/>
      <c r="F337" s="291"/>
      <c r="G337" s="291"/>
      <c r="H337" s="291"/>
      <c r="I337" s="291"/>
      <c r="J337" s="291"/>
      <c r="K337" s="291"/>
      <c r="L337" s="291"/>
      <c r="M337" s="291"/>
      <c r="N337" s="289"/>
      <c r="O337" s="291"/>
      <c r="P337" s="291"/>
      <c r="Q337" s="291"/>
      <c r="R337" s="291"/>
      <c r="S337" s="291"/>
      <c r="T337" s="291"/>
      <c r="U337" s="291"/>
    </row>
    <row r="338" spans="2:21">
      <c r="B338" s="291"/>
      <c r="C338" s="291"/>
      <c r="D338" s="293"/>
      <c r="E338" s="291"/>
      <c r="F338" s="291"/>
      <c r="G338" s="291"/>
      <c r="H338" s="291"/>
      <c r="I338" s="291"/>
      <c r="J338" s="291"/>
      <c r="K338" s="291"/>
      <c r="L338" s="291"/>
      <c r="M338" s="291"/>
      <c r="N338" s="289"/>
      <c r="O338" s="291"/>
      <c r="P338" s="291"/>
      <c r="Q338" s="291"/>
      <c r="R338" s="291"/>
      <c r="S338" s="291"/>
      <c r="T338" s="291"/>
      <c r="U338" s="291"/>
    </row>
    <row r="339" spans="2:21">
      <c r="B339" s="291"/>
      <c r="C339" s="291"/>
      <c r="D339" s="293"/>
      <c r="E339" s="291"/>
      <c r="F339" s="291"/>
      <c r="G339" s="291"/>
      <c r="H339" s="291"/>
      <c r="I339" s="291"/>
      <c r="J339" s="291"/>
      <c r="K339" s="291"/>
      <c r="L339" s="291"/>
      <c r="M339" s="291"/>
      <c r="N339" s="289"/>
      <c r="O339" s="291"/>
      <c r="P339" s="291"/>
      <c r="Q339" s="291"/>
      <c r="R339" s="291"/>
      <c r="S339" s="291"/>
      <c r="T339" s="291"/>
      <c r="U339" s="291"/>
    </row>
    <row r="340" spans="2:21">
      <c r="B340" s="291"/>
      <c r="C340" s="291"/>
      <c r="D340" s="293"/>
      <c r="E340" s="291"/>
      <c r="F340" s="291"/>
      <c r="G340" s="291"/>
      <c r="H340" s="291"/>
      <c r="I340" s="291"/>
      <c r="J340" s="291"/>
      <c r="K340" s="291"/>
      <c r="L340" s="291"/>
      <c r="M340" s="291"/>
      <c r="N340" s="289"/>
      <c r="O340" s="291"/>
      <c r="P340" s="291"/>
      <c r="Q340" s="291"/>
      <c r="R340" s="291"/>
      <c r="S340" s="291"/>
      <c r="T340" s="291"/>
      <c r="U340" s="291"/>
    </row>
    <row r="341" spans="2:21">
      <c r="B341" s="291"/>
      <c r="C341" s="291"/>
      <c r="D341" s="293"/>
      <c r="E341" s="291"/>
      <c r="F341" s="291"/>
      <c r="G341" s="291"/>
      <c r="H341" s="291"/>
      <c r="I341" s="291"/>
      <c r="J341" s="291"/>
      <c r="K341" s="291"/>
      <c r="L341" s="291"/>
      <c r="M341" s="291"/>
      <c r="N341" s="289"/>
      <c r="O341" s="291"/>
      <c r="P341" s="291"/>
      <c r="Q341" s="291"/>
      <c r="R341" s="291"/>
      <c r="S341" s="291"/>
      <c r="T341" s="291"/>
      <c r="U341" s="291"/>
    </row>
    <row r="342" spans="2:21">
      <c r="B342" s="291"/>
      <c r="C342" s="291"/>
      <c r="D342" s="293"/>
      <c r="E342" s="291"/>
      <c r="F342" s="291"/>
      <c r="G342" s="291"/>
      <c r="H342" s="291"/>
      <c r="I342" s="291"/>
      <c r="J342" s="291"/>
      <c r="K342" s="291"/>
      <c r="L342" s="291"/>
      <c r="M342" s="291"/>
      <c r="N342" s="289"/>
      <c r="O342" s="291"/>
      <c r="P342" s="291"/>
      <c r="Q342" s="291"/>
      <c r="R342" s="291"/>
      <c r="S342" s="291"/>
      <c r="T342" s="291"/>
      <c r="U342" s="291"/>
    </row>
    <row r="343" spans="2:21">
      <c r="B343" s="291"/>
      <c r="C343" s="291"/>
      <c r="D343" s="293"/>
      <c r="E343" s="291"/>
      <c r="F343" s="291"/>
      <c r="G343" s="291"/>
      <c r="H343" s="291"/>
      <c r="I343" s="291"/>
      <c r="J343" s="291"/>
      <c r="K343" s="291"/>
      <c r="L343" s="291"/>
      <c r="M343" s="291"/>
      <c r="N343" s="289"/>
      <c r="O343" s="291"/>
      <c r="P343" s="291"/>
      <c r="Q343" s="291"/>
      <c r="R343" s="291"/>
      <c r="S343" s="291"/>
      <c r="T343" s="291"/>
      <c r="U343" s="291"/>
    </row>
    <row r="344" spans="2:21">
      <c r="B344" s="291"/>
      <c r="C344" s="291"/>
      <c r="D344" s="293"/>
      <c r="E344" s="291"/>
      <c r="F344" s="291"/>
      <c r="G344" s="291"/>
      <c r="H344" s="291"/>
      <c r="I344" s="291"/>
      <c r="J344" s="291"/>
      <c r="K344" s="291"/>
      <c r="L344" s="291"/>
      <c r="M344" s="291"/>
      <c r="N344" s="289"/>
      <c r="O344" s="291"/>
      <c r="P344" s="291"/>
      <c r="Q344" s="291"/>
      <c r="R344" s="291"/>
      <c r="S344" s="291"/>
      <c r="T344" s="291"/>
      <c r="U344" s="291"/>
    </row>
    <row r="345" spans="2:21">
      <c r="B345" s="291"/>
      <c r="C345" s="291"/>
      <c r="D345" s="293"/>
      <c r="E345" s="291"/>
      <c r="F345" s="291"/>
      <c r="G345" s="291"/>
      <c r="H345" s="291"/>
      <c r="I345" s="291"/>
      <c r="J345" s="291"/>
      <c r="K345" s="291"/>
      <c r="L345" s="291"/>
      <c r="M345" s="291"/>
      <c r="N345" s="289"/>
      <c r="O345" s="291"/>
      <c r="P345" s="291"/>
      <c r="Q345" s="291"/>
      <c r="R345" s="291"/>
      <c r="S345" s="291"/>
      <c r="T345" s="291"/>
      <c r="U345" s="291"/>
    </row>
    <row r="346" spans="2:21">
      <c r="B346" s="291"/>
      <c r="C346" s="291"/>
      <c r="D346" s="293"/>
      <c r="E346" s="291"/>
      <c r="F346" s="291"/>
      <c r="G346" s="291"/>
      <c r="H346" s="291"/>
      <c r="I346" s="291"/>
      <c r="J346" s="291"/>
      <c r="K346" s="291"/>
      <c r="L346" s="291"/>
      <c r="M346" s="291"/>
      <c r="N346" s="289"/>
      <c r="O346" s="291"/>
      <c r="P346" s="291"/>
      <c r="Q346" s="291"/>
      <c r="R346" s="291"/>
      <c r="S346" s="291"/>
      <c r="T346" s="291"/>
      <c r="U346" s="291"/>
    </row>
    <row r="347" spans="2:21">
      <c r="B347" s="291"/>
      <c r="C347" s="291"/>
      <c r="D347" s="293"/>
      <c r="E347" s="291"/>
      <c r="F347" s="291"/>
      <c r="G347" s="291"/>
      <c r="H347" s="291"/>
      <c r="I347" s="291"/>
      <c r="J347" s="291"/>
      <c r="K347" s="291"/>
      <c r="L347" s="291"/>
      <c r="M347" s="291"/>
      <c r="N347" s="289"/>
      <c r="O347" s="291"/>
      <c r="P347" s="291"/>
      <c r="Q347" s="291"/>
      <c r="R347" s="291"/>
      <c r="S347" s="291"/>
      <c r="T347" s="291"/>
      <c r="U347" s="291"/>
    </row>
    <row r="348" spans="2:21">
      <c r="B348" s="291"/>
      <c r="C348" s="291"/>
      <c r="D348" s="293"/>
      <c r="E348" s="291"/>
      <c r="F348" s="291"/>
      <c r="G348" s="291"/>
      <c r="H348" s="291"/>
      <c r="I348" s="291"/>
      <c r="J348" s="291"/>
      <c r="K348" s="291"/>
      <c r="L348" s="291"/>
      <c r="M348" s="291"/>
      <c r="N348" s="289"/>
      <c r="O348" s="291"/>
      <c r="P348" s="291"/>
      <c r="Q348" s="291"/>
      <c r="R348" s="291"/>
      <c r="S348" s="291"/>
      <c r="T348" s="291"/>
      <c r="U348" s="291"/>
    </row>
    <row r="349" spans="2:21">
      <c r="B349" s="291"/>
      <c r="C349" s="291"/>
      <c r="D349" s="293"/>
      <c r="E349" s="291"/>
      <c r="F349" s="291"/>
      <c r="G349" s="291"/>
      <c r="H349" s="291"/>
      <c r="I349" s="291"/>
      <c r="J349" s="291"/>
      <c r="K349" s="291"/>
      <c r="L349" s="291"/>
      <c r="M349" s="291"/>
      <c r="N349" s="289"/>
      <c r="O349" s="291"/>
      <c r="P349" s="291"/>
      <c r="Q349" s="291"/>
      <c r="R349" s="291"/>
      <c r="S349" s="291"/>
      <c r="T349" s="291"/>
      <c r="U349" s="291"/>
    </row>
    <row r="350" spans="2:21">
      <c r="B350" s="291"/>
      <c r="C350" s="291"/>
      <c r="D350" s="293"/>
      <c r="E350" s="291"/>
      <c r="F350" s="291"/>
      <c r="G350" s="291"/>
      <c r="H350" s="291"/>
      <c r="I350" s="291"/>
      <c r="J350" s="291"/>
      <c r="K350" s="291"/>
      <c r="L350" s="291"/>
      <c r="M350" s="291"/>
      <c r="N350" s="289"/>
      <c r="O350" s="291"/>
      <c r="P350" s="291"/>
      <c r="Q350" s="291"/>
      <c r="R350" s="291"/>
      <c r="S350" s="291"/>
      <c r="T350" s="291"/>
      <c r="U350" s="291"/>
    </row>
    <row r="351" spans="2:21">
      <c r="B351" s="291"/>
      <c r="C351" s="291"/>
      <c r="D351" s="293"/>
      <c r="E351" s="291"/>
      <c r="F351" s="291"/>
      <c r="G351" s="291"/>
      <c r="H351" s="291"/>
      <c r="I351" s="291"/>
      <c r="J351" s="291"/>
      <c r="K351" s="291"/>
      <c r="L351" s="291"/>
      <c r="M351" s="291"/>
      <c r="N351" s="289"/>
      <c r="O351" s="291"/>
      <c r="P351" s="291"/>
      <c r="Q351" s="291"/>
      <c r="R351" s="291"/>
      <c r="S351" s="291"/>
      <c r="T351" s="291"/>
      <c r="U351" s="291"/>
    </row>
    <row r="352" spans="2:21">
      <c r="B352" s="291"/>
      <c r="C352" s="291"/>
      <c r="D352" s="293"/>
      <c r="E352" s="291"/>
      <c r="F352" s="291"/>
      <c r="G352" s="291"/>
      <c r="H352" s="291"/>
      <c r="I352" s="291"/>
      <c r="J352" s="291"/>
      <c r="K352" s="291"/>
      <c r="L352" s="291"/>
      <c r="M352" s="291"/>
      <c r="N352" s="289"/>
      <c r="O352" s="291"/>
      <c r="P352" s="291"/>
      <c r="Q352" s="291"/>
      <c r="R352" s="291"/>
      <c r="S352" s="291"/>
      <c r="T352" s="291"/>
      <c r="U352" s="291"/>
    </row>
    <row r="353" spans="2:21">
      <c r="B353" s="291"/>
      <c r="C353" s="291"/>
      <c r="D353" s="293"/>
      <c r="E353" s="291"/>
      <c r="F353" s="291"/>
      <c r="G353" s="291"/>
      <c r="H353" s="291"/>
      <c r="I353" s="291"/>
      <c r="J353" s="291"/>
      <c r="K353" s="291"/>
      <c r="L353" s="291"/>
      <c r="M353" s="291"/>
      <c r="N353" s="289"/>
      <c r="O353" s="291"/>
      <c r="P353" s="291"/>
      <c r="Q353" s="291"/>
      <c r="R353" s="291"/>
      <c r="S353" s="291"/>
      <c r="T353" s="291"/>
      <c r="U353" s="291"/>
    </row>
    <row r="354" spans="2:21">
      <c r="B354" s="291"/>
      <c r="C354" s="291"/>
      <c r="D354" s="293"/>
      <c r="E354" s="291"/>
      <c r="F354" s="291"/>
      <c r="G354" s="291"/>
      <c r="H354" s="291"/>
      <c r="I354" s="291"/>
      <c r="J354" s="291"/>
      <c r="K354" s="291"/>
      <c r="L354" s="291"/>
      <c r="M354" s="291"/>
      <c r="N354" s="289"/>
      <c r="O354" s="291"/>
      <c r="P354" s="291"/>
      <c r="Q354" s="291"/>
      <c r="R354" s="291"/>
      <c r="S354" s="291"/>
      <c r="T354" s="291"/>
      <c r="U354" s="291"/>
    </row>
    <row r="355" spans="2:21">
      <c r="B355" s="291"/>
      <c r="C355" s="291"/>
      <c r="D355" s="293"/>
      <c r="E355" s="291"/>
      <c r="F355" s="291"/>
      <c r="G355" s="291"/>
      <c r="H355" s="291"/>
      <c r="I355" s="291"/>
      <c r="J355" s="291"/>
      <c r="K355" s="291"/>
      <c r="L355" s="291"/>
      <c r="M355" s="291"/>
      <c r="N355" s="289"/>
      <c r="O355" s="291"/>
      <c r="P355" s="291"/>
      <c r="Q355" s="291"/>
      <c r="R355" s="291"/>
      <c r="S355" s="291"/>
      <c r="T355" s="291"/>
      <c r="U355" s="291"/>
    </row>
    <row r="356" spans="2:21">
      <c r="B356" s="291"/>
      <c r="C356" s="291"/>
      <c r="D356" s="293"/>
      <c r="E356" s="291"/>
      <c r="F356" s="291"/>
      <c r="G356" s="291"/>
      <c r="H356" s="291"/>
      <c r="I356" s="291"/>
      <c r="J356" s="291"/>
      <c r="K356" s="291"/>
      <c r="L356" s="291"/>
      <c r="M356" s="291"/>
      <c r="N356" s="289"/>
      <c r="O356" s="291"/>
      <c r="P356" s="291"/>
      <c r="Q356" s="291"/>
      <c r="R356" s="291"/>
      <c r="S356" s="291"/>
      <c r="T356" s="291"/>
      <c r="U356" s="291"/>
    </row>
    <row r="357" spans="2:21">
      <c r="B357" s="291"/>
      <c r="C357" s="291"/>
      <c r="D357" s="293"/>
      <c r="E357" s="291"/>
      <c r="F357" s="291"/>
      <c r="G357" s="291"/>
      <c r="H357" s="291"/>
      <c r="I357" s="291"/>
      <c r="J357" s="291"/>
      <c r="K357" s="291"/>
      <c r="L357" s="291"/>
      <c r="M357" s="291"/>
      <c r="N357" s="289"/>
      <c r="O357" s="291"/>
      <c r="P357" s="291"/>
      <c r="Q357" s="291"/>
      <c r="R357" s="291"/>
      <c r="S357" s="291"/>
      <c r="T357" s="291"/>
      <c r="U357" s="291"/>
    </row>
    <row r="358" spans="2:21">
      <c r="B358" s="291"/>
      <c r="C358" s="291"/>
      <c r="D358" s="293"/>
      <c r="E358" s="291"/>
      <c r="F358" s="291"/>
      <c r="G358" s="291"/>
      <c r="H358" s="291"/>
      <c r="I358" s="291"/>
      <c r="J358" s="291"/>
      <c r="K358" s="291"/>
      <c r="L358" s="291"/>
      <c r="M358" s="291"/>
      <c r="N358" s="289"/>
      <c r="O358" s="291"/>
      <c r="P358" s="291"/>
      <c r="Q358" s="291"/>
      <c r="R358" s="291"/>
      <c r="S358" s="291"/>
      <c r="T358" s="291"/>
      <c r="U358" s="291"/>
    </row>
    <row r="359" spans="2:21">
      <c r="B359" s="291"/>
      <c r="C359" s="291"/>
      <c r="D359" s="293"/>
      <c r="E359" s="291"/>
      <c r="F359" s="291"/>
      <c r="G359" s="291"/>
      <c r="H359" s="291"/>
      <c r="I359" s="291"/>
      <c r="J359" s="291"/>
      <c r="K359" s="291"/>
      <c r="L359" s="291"/>
      <c r="M359" s="291"/>
      <c r="N359" s="289"/>
      <c r="O359" s="291"/>
      <c r="P359" s="291"/>
      <c r="Q359" s="291"/>
      <c r="R359" s="291"/>
      <c r="S359" s="291"/>
      <c r="T359" s="291"/>
      <c r="U359" s="291"/>
    </row>
    <row r="360" spans="2:21">
      <c r="B360" s="291"/>
      <c r="C360" s="291"/>
      <c r="D360" s="293"/>
      <c r="E360" s="291"/>
      <c r="F360" s="291"/>
      <c r="G360" s="291"/>
      <c r="H360" s="291"/>
      <c r="I360" s="291"/>
      <c r="J360" s="291"/>
      <c r="K360" s="291"/>
      <c r="L360" s="291"/>
      <c r="M360" s="291"/>
      <c r="N360" s="289"/>
      <c r="O360" s="291"/>
      <c r="P360" s="291"/>
      <c r="Q360" s="291"/>
      <c r="R360" s="291"/>
      <c r="S360" s="291"/>
      <c r="T360" s="291"/>
      <c r="U360" s="291"/>
    </row>
    <row r="361" spans="2:21">
      <c r="B361" s="291"/>
      <c r="C361" s="291"/>
      <c r="D361" s="293"/>
      <c r="E361" s="291"/>
      <c r="F361" s="291"/>
      <c r="G361" s="291"/>
      <c r="H361" s="291"/>
      <c r="I361" s="291"/>
      <c r="J361" s="291"/>
      <c r="K361" s="291"/>
      <c r="L361" s="291"/>
      <c r="M361" s="291"/>
      <c r="N361" s="289"/>
      <c r="O361" s="291"/>
      <c r="P361" s="291"/>
      <c r="Q361" s="291"/>
      <c r="R361" s="291"/>
      <c r="S361" s="291"/>
      <c r="T361" s="291"/>
      <c r="U361" s="291"/>
    </row>
    <row r="362" spans="2:21">
      <c r="B362" s="291"/>
      <c r="C362" s="291"/>
      <c r="D362" s="293"/>
      <c r="E362" s="291"/>
      <c r="F362" s="291"/>
      <c r="G362" s="291"/>
      <c r="H362" s="291"/>
      <c r="I362" s="291"/>
      <c r="J362" s="291"/>
      <c r="K362" s="291"/>
      <c r="L362" s="291"/>
      <c r="M362" s="291"/>
      <c r="N362" s="289"/>
      <c r="O362" s="291"/>
      <c r="P362" s="291"/>
      <c r="Q362" s="291"/>
      <c r="R362" s="291"/>
      <c r="S362" s="291"/>
      <c r="T362" s="291"/>
      <c r="U362" s="291"/>
    </row>
    <row r="363" spans="2:21">
      <c r="B363" s="291"/>
      <c r="C363" s="291"/>
      <c r="D363" s="293"/>
      <c r="E363" s="291"/>
      <c r="F363" s="291"/>
      <c r="G363" s="291"/>
      <c r="H363" s="291"/>
      <c r="I363" s="291"/>
      <c r="J363" s="291"/>
      <c r="K363" s="291"/>
      <c r="L363" s="291"/>
      <c r="M363" s="291"/>
      <c r="N363" s="289"/>
      <c r="O363" s="291"/>
      <c r="P363" s="291"/>
      <c r="Q363" s="291"/>
      <c r="R363" s="291"/>
      <c r="S363" s="291"/>
      <c r="T363" s="291"/>
      <c r="U363" s="291"/>
    </row>
    <row r="364" spans="2:21">
      <c r="B364" s="291"/>
      <c r="C364" s="291"/>
      <c r="D364" s="293"/>
      <c r="E364" s="291"/>
      <c r="F364" s="291"/>
      <c r="G364" s="291"/>
      <c r="H364" s="291"/>
      <c r="I364" s="291"/>
      <c r="J364" s="291"/>
      <c r="K364" s="291"/>
      <c r="L364" s="291"/>
      <c r="M364" s="291"/>
      <c r="N364" s="289"/>
      <c r="O364" s="291"/>
      <c r="P364" s="291"/>
      <c r="Q364" s="291"/>
      <c r="R364" s="291"/>
      <c r="S364" s="291"/>
      <c r="T364" s="291"/>
      <c r="U364" s="291"/>
    </row>
    <row r="365" spans="2:21">
      <c r="B365" s="291"/>
      <c r="C365" s="291"/>
      <c r="D365" s="293"/>
      <c r="E365" s="291"/>
      <c r="F365" s="291"/>
      <c r="G365" s="291"/>
      <c r="H365" s="291"/>
      <c r="I365" s="291"/>
      <c r="J365" s="291"/>
      <c r="K365" s="291"/>
      <c r="L365" s="291"/>
      <c r="M365" s="291"/>
      <c r="N365" s="289"/>
      <c r="O365" s="291"/>
      <c r="P365" s="291"/>
      <c r="Q365" s="291"/>
      <c r="R365" s="291"/>
      <c r="S365" s="291"/>
      <c r="T365" s="291"/>
      <c r="U365" s="291"/>
    </row>
    <row r="366" spans="2:21">
      <c r="B366" s="291"/>
      <c r="C366" s="291"/>
      <c r="D366" s="293"/>
      <c r="E366" s="291"/>
      <c r="F366" s="291"/>
      <c r="G366" s="291"/>
      <c r="H366" s="291"/>
      <c r="I366" s="291"/>
      <c r="J366" s="291"/>
      <c r="K366" s="291"/>
      <c r="L366" s="291"/>
      <c r="M366" s="291"/>
      <c r="N366" s="289"/>
      <c r="O366" s="291"/>
      <c r="P366" s="291"/>
      <c r="Q366" s="291"/>
      <c r="R366" s="291"/>
      <c r="S366" s="291"/>
      <c r="T366" s="291"/>
      <c r="U366" s="291"/>
    </row>
    <row r="367" spans="2:21">
      <c r="B367" s="291"/>
      <c r="C367" s="291"/>
      <c r="D367" s="293"/>
      <c r="E367" s="291"/>
      <c r="F367" s="291"/>
      <c r="G367" s="291"/>
      <c r="H367" s="291"/>
      <c r="I367" s="291"/>
      <c r="J367" s="291"/>
      <c r="K367" s="291"/>
      <c r="L367" s="291"/>
      <c r="M367" s="291"/>
      <c r="N367" s="289"/>
      <c r="O367" s="291"/>
      <c r="P367" s="291"/>
      <c r="Q367" s="291"/>
      <c r="R367" s="291"/>
      <c r="S367" s="291"/>
      <c r="T367" s="291"/>
      <c r="U367" s="291"/>
    </row>
    <row r="368" spans="2:21">
      <c r="B368" s="291"/>
      <c r="C368" s="291"/>
      <c r="D368" s="293"/>
      <c r="E368" s="291"/>
      <c r="F368" s="291"/>
      <c r="G368" s="291"/>
      <c r="H368" s="291"/>
      <c r="I368" s="291"/>
      <c r="J368" s="291"/>
      <c r="K368" s="291"/>
      <c r="L368" s="291"/>
      <c r="M368" s="291"/>
      <c r="N368" s="289"/>
      <c r="O368" s="291"/>
      <c r="P368" s="291"/>
      <c r="Q368" s="291"/>
      <c r="R368" s="291"/>
      <c r="S368" s="291"/>
      <c r="T368" s="291"/>
      <c r="U368" s="291"/>
    </row>
    <row r="369" spans="2:21">
      <c r="B369" s="291"/>
      <c r="C369" s="291"/>
      <c r="D369" s="293"/>
      <c r="E369" s="291"/>
      <c r="F369" s="291"/>
      <c r="G369" s="291"/>
      <c r="H369" s="291"/>
      <c r="I369" s="291"/>
      <c r="J369" s="291"/>
      <c r="K369" s="291"/>
      <c r="L369" s="291"/>
      <c r="M369" s="291"/>
      <c r="N369" s="289"/>
      <c r="O369" s="291"/>
      <c r="P369" s="291"/>
      <c r="Q369" s="291"/>
      <c r="R369" s="291"/>
      <c r="S369" s="291"/>
      <c r="T369" s="291"/>
      <c r="U369" s="291"/>
    </row>
    <row r="370" spans="2:21">
      <c r="B370" s="291"/>
      <c r="C370" s="291"/>
      <c r="D370" s="293"/>
      <c r="E370" s="291"/>
      <c r="F370" s="291"/>
      <c r="G370" s="291"/>
      <c r="H370" s="291"/>
      <c r="I370" s="291"/>
      <c r="J370" s="291"/>
      <c r="K370" s="291"/>
      <c r="L370" s="291"/>
      <c r="M370" s="291"/>
      <c r="N370" s="289"/>
      <c r="O370" s="291"/>
      <c r="P370" s="291"/>
      <c r="Q370" s="291"/>
      <c r="R370" s="291"/>
      <c r="S370" s="291"/>
      <c r="T370" s="291"/>
      <c r="U370" s="291"/>
    </row>
    <row r="371" spans="2:21">
      <c r="B371" s="291"/>
      <c r="C371" s="291"/>
      <c r="D371" s="293"/>
      <c r="E371" s="291"/>
      <c r="F371" s="291"/>
      <c r="G371" s="291"/>
      <c r="H371" s="291"/>
      <c r="I371" s="291"/>
      <c r="J371" s="291"/>
      <c r="K371" s="291"/>
      <c r="L371" s="291"/>
      <c r="M371" s="291"/>
      <c r="N371" s="289"/>
      <c r="O371" s="291"/>
      <c r="P371" s="291"/>
      <c r="Q371" s="291"/>
      <c r="R371" s="291"/>
      <c r="S371" s="291"/>
      <c r="T371" s="291"/>
      <c r="U371" s="291"/>
    </row>
    <row r="372" spans="2:21">
      <c r="B372" s="291"/>
      <c r="C372" s="291"/>
      <c r="D372" s="293"/>
      <c r="E372" s="291"/>
      <c r="F372" s="291"/>
      <c r="G372" s="291"/>
      <c r="H372" s="291"/>
      <c r="I372" s="291"/>
      <c r="J372" s="291"/>
      <c r="K372" s="291"/>
      <c r="L372" s="291"/>
      <c r="M372" s="291"/>
      <c r="N372" s="289"/>
      <c r="O372" s="291"/>
      <c r="P372" s="291"/>
      <c r="Q372" s="291"/>
      <c r="R372" s="291"/>
      <c r="S372" s="291"/>
      <c r="T372" s="291"/>
      <c r="U372" s="291"/>
    </row>
    <row r="373" spans="2:21">
      <c r="B373" s="291"/>
      <c r="C373" s="291"/>
      <c r="D373" s="293"/>
      <c r="E373" s="291"/>
      <c r="F373" s="291"/>
      <c r="G373" s="291"/>
      <c r="H373" s="291"/>
      <c r="I373" s="291"/>
      <c r="J373" s="291"/>
      <c r="K373" s="291"/>
      <c r="L373" s="291"/>
      <c r="M373" s="291"/>
      <c r="N373" s="289"/>
      <c r="O373" s="291"/>
      <c r="P373" s="291"/>
      <c r="Q373" s="291"/>
      <c r="R373" s="291"/>
      <c r="S373" s="291"/>
      <c r="T373" s="291"/>
      <c r="U373" s="291"/>
    </row>
    <row r="374" spans="2:21">
      <c r="B374" s="291"/>
      <c r="C374" s="291"/>
      <c r="D374" s="293"/>
      <c r="E374" s="291"/>
      <c r="F374" s="291"/>
      <c r="G374" s="291"/>
      <c r="H374" s="291"/>
      <c r="I374" s="291"/>
      <c r="J374" s="291"/>
      <c r="K374" s="291"/>
      <c r="L374" s="291"/>
      <c r="M374" s="291"/>
      <c r="N374" s="289"/>
      <c r="O374" s="291"/>
      <c r="P374" s="291"/>
      <c r="Q374" s="291"/>
      <c r="R374" s="291"/>
      <c r="S374" s="291"/>
      <c r="T374" s="291"/>
      <c r="U374" s="291"/>
    </row>
    <row r="375" spans="2:21">
      <c r="B375" s="291"/>
      <c r="C375" s="291"/>
      <c r="D375" s="293"/>
      <c r="E375" s="291"/>
      <c r="F375" s="291"/>
      <c r="G375" s="291"/>
      <c r="H375" s="291"/>
      <c r="I375" s="291"/>
      <c r="J375" s="291"/>
      <c r="K375" s="291"/>
      <c r="L375" s="291"/>
      <c r="M375" s="291"/>
      <c r="N375" s="289"/>
      <c r="O375" s="291"/>
      <c r="P375" s="291"/>
      <c r="Q375" s="291"/>
      <c r="R375" s="291"/>
      <c r="S375" s="291"/>
      <c r="T375" s="291"/>
      <c r="U375" s="291"/>
    </row>
    <row r="376" spans="2:21">
      <c r="B376" s="291"/>
      <c r="C376" s="291"/>
      <c r="D376" s="293"/>
      <c r="E376" s="291"/>
      <c r="F376" s="291"/>
      <c r="G376" s="291"/>
      <c r="H376" s="291"/>
      <c r="I376" s="291"/>
      <c r="J376" s="291"/>
      <c r="K376" s="291"/>
      <c r="L376" s="291"/>
      <c r="M376" s="291"/>
      <c r="N376" s="289"/>
      <c r="O376" s="291"/>
      <c r="P376" s="291"/>
      <c r="Q376" s="291"/>
      <c r="R376" s="291"/>
      <c r="S376" s="291"/>
      <c r="T376" s="291"/>
      <c r="U376" s="291"/>
    </row>
    <row r="377" spans="2:21">
      <c r="B377" s="291"/>
      <c r="C377" s="291"/>
      <c r="D377" s="293"/>
      <c r="E377" s="291"/>
      <c r="F377" s="291"/>
      <c r="G377" s="291"/>
      <c r="H377" s="291"/>
      <c r="I377" s="291"/>
      <c r="J377" s="291"/>
      <c r="K377" s="291"/>
      <c r="L377" s="291"/>
      <c r="M377" s="291"/>
      <c r="N377" s="289"/>
      <c r="O377" s="291"/>
      <c r="P377" s="291"/>
      <c r="Q377" s="291"/>
      <c r="R377" s="291"/>
      <c r="S377" s="291"/>
      <c r="T377" s="291"/>
      <c r="U377" s="291"/>
    </row>
    <row r="378" spans="2:21">
      <c r="B378" s="291"/>
      <c r="C378" s="291"/>
      <c r="D378" s="293"/>
      <c r="E378" s="291"/>
      <c r="F378" s="291"/>
      <c r="G378" s="291"/>
      <c r="H378" s="291"/>
      <c r="I378" s="291"/>
      <c r="J378" s="291"/>
      <c r="K378" s="291"/>
      <c r="L378" s="291"/>
      <c r="M378" s="291"/>
      <c r="N378" s="289"/>
      <c r="O378" s="291"/>
      <c r="P378" s="291"/>
      <c r="Q378" s="291"/>
      <c r="R378" s="291"/>
      <c r="S378" s="291"/>
      <c r="T378" s="291"/>
      <c r="U378" s="291"/>
    </row>
    <row r="379" spans="2:21">
      <c r="B379" s="291"/>
      <c r="C379" s="291"/>
      <c r="D379" s="293"/>
      <c r="E379" s="291"/>
      <c r="F379" s="291"/>
      <c r="G379" s="291"/>
      <c r="H379" s="291"/>
      <c r="I379" s="291"/>
      <c r="J379" s="291"/>
      <c r="K379" s="291"/>
      <c r="L379" s="291"/>
      <c r="M379" s="291"/>
      <c r="N379" s="289"/>
      <c r="O379" s="291"/>
      <c r="P379" s="291"/>
      <c r="Q379" s="291"/>
      <c r="R379" s="291"/>
      <c r="S379" s="291"/>
      <c r="T379" s="291"/>
      <c r="U379" s="291"/>
    </row>
    <row r="380" spans="2:21">
      <c r="B380" s="291"/>
      <c r="C380" s="291"/>
      <c r="D380" s="293"/>
      <c r="E380" s="291"/>
      <c r="F380" s="291"/>
      <c r="G380" s="291"/>
      <c r="H380" s="291"/>
      <c r="I380" s="291"/>
      <c r="J380" s="291"/>
      <c r="K380" s="291"/>
      <c r="L380" s="291"/>
      <c r="M380" s="291"/>
      <c r="N380" s="289"/>
      <c r="O380" s="291"/>
      <c r="P380" s="291"/>
      <c r="Q380" s="291"/>
      <c r="R380" s="291"/>
      <c r="S380" s="291"/>
      <c r="T380" s="291"/>
      <c r="U380" s="291"/>
    </row>
    <row r="381" spans="2:21">
      <c r="B381" s="291"/>
      <c r="C381" s="291"/>
      <c r="D381" s="293"/>
      <c r="E381" s="291"/>
      <c r="F381" s="291"/>
      <c r="G381" s="291"/>
      <c r="H381" s="291"/>
      <c r="I381" s="291"/>
      <c r="J381" s="291"/>
      <c r="K381" s="291"/>
      <c r="L381" s="291"/>
      <c r="M381" s="291"/>
      <c r="N381" s="289"/>
      <c r="O381" s="291"/>
      <c r="P381" s="291"/>
      <c r="Q381" s="291"/>
      <c r="R381" s="291"/>
      <c r="S381" s="291"/>
      <c r="T381" s="291"/>
      <c r="U381" s="291"/>
    </row>
    <row r="382" spans="2:21">
      <c r="B382" s="291"/>
      <c r="C382" s="291"/>
      <c r="D382" s="293"/>
      <c r="E382" s="291"/>
      <c r="F382" s="291"/>
      <c r="G382" s="291"/>
      <c r="H382" s="291"/>
      <c r="I382" s="291"/>
      <c r="J382" s="291"/>
      <c r="K382" s="291"/>
      <c r="L382" s="291"/>
      <c r="M382" s="291"/>
      <c r="N382" s="289"/>
      <c r="O382" s="291"/>
      <c r="P382" s="291"/>
      <c r="Q382" s="291"/>
      <c r="R382" s="291"/>
      <c r="S382" s="291"/>
      <c r="T382" s="291"/>
      <c r="U382" s="291"/>
    </row>
    <row r="383" spans="2:21">
      <c r="B383" s="291"/>
      <c r="C383" s="291"/>
      <c r="D383" s="293"/>
      <c r="E383" s="291"/>
      <c r="F383" s="291"/>
      <c r="G383" s="291"/>
      <c r="H383" s="291"/>
      <c r="I383" s="291"/>
      <c r="J383" s="291"/>
      <c r="K383" s="291"/>
      <c r="L383" s="291"/>
      <c r="M383" s="291"/>
      <c r="N383" s="289"/>
      <c r="O383" s="291"/>
      <c r="P383" s="291"/>
      <c r="Q383" s="291"/>
      <c r="R383" s="291"/>
      <c r="S383" s="291"/>
      <c r="T383" s="291"/>
      <c r="U383" s="291"/>
    </row>
    <row r="384" spans="2:21">
      <c r="B384" s="291"/>
      <c r="C384" s="291"/>
      <c r="D384" s="293"/>
      <c r="E384" s="291"/>
      <c r="F384" s="291"/>
      <c r="G384" s="291"/>
      <c r="H384" s="291"/>
      <c r="I384" s="291"/>
      <c r="J384" s="291"/>
      <c r="K384" s="291"/>
      <c r="L384" s="291"/>
      <c r="M384" s="291"/>
      <c r="N384" s="289"/>
      <c r="O384" s="291"/>
      <c r="P384" s="291"/>
      <c r="Q384" s="291"/>
      <c r="R384" s="291"/>
      <c r="S384" s="291"/>
      <c r="T384" s="291"/>
      <c r="U384" s="291"/>
    </row>
    <row r="385" spans="2:21">
      <c r="B385" s="291"/>
      <c r="C385" s="291"/>
      <c r="D385" s="293"/>
      <c r="E385" s="291"/>
      <c r="F385" s="291"/>
      <c r="G385" s="291"/>
      <c r="H385" s="291"/>
      <c r="I385" s="291"/>
      <c r="J385" s="291"/>
      <c r="K385" s="291"/>
      <c r="L385" s="291"/>
      <c r="M385" s="291"/>
      <c r="N385" s="289"/>
      <c r="O385" s="291"/>
      <c r="P385" s="291"/>
      <c r="Q385" s="291"/>
      <c r="R385" s="291"/>
      <c r="S385" s="291"/>
      <c r="T385" s="291"/>
      <c r="U385" s="291"/>
    </row>
    <row r="386" spans="2:21">
      <c r="B386" s="291"/>
      <c r="C386" s="291"/>
      <c r="D386" s="293"/>
      <c r="E386" s="291"/>
      <c r="F386" s="291"/>
      <c r="G386" s="291"/>
      <c r="H386" s="291"/>
      <c r="I386" s="291"/>
      <c r="J386" s="291"/>
      <c r="K386" s="291"/>
      <c r="L386" s="291"/>
      <c r="M386" s="291"/>
      <c r="N386" s="289"/>
      <c r="O386" s="291"/>
      <c r="P386" s="291"/>
      <c r="Q386" s="291"/>
      <c r="R386" s="291"/>
      <c r="S386" s="291"/>
      <c r="T386" s="291"/>
      <c r="U386" s="291"/>
    </row>
    <row r="387" spans="2:21">
      <c r="B387" s="291"/>
      <c r="C387" s="291"/>
      <c r="D387" s="293"/>
      <c r="E387" s="291"/>
      <c r="F387" s="291"/>
      <c r="G387" s="291"/>
      <c r="H387" s="291"/>
      <c r="I387" s="291"/>
      <c r="J387" s="291"/>
      <c r="K387" s="291"/>
      <c r="L387" s="291"/>
      <c r="M387" s="291"/>
      <c r="N387" s="289"/>
      <c r="O387" s="291"/>
      <c r="P387" s="291"/>
      <c r="Q387" s="291"/>
      <c r="R387" s="291"/>
      <c r="S387" s="291"/>
      <c r="T387" s="291"/>
      <c r="U387" s="291"/>
    </row>
    <row r="388" spans="2:21">
      <c r="B388" s="291"/>
      <c r="C388" s="291"/>
      <c r="D388" s="293"/>
      <c r="E388" s="291"/>
      <c r="F388" s="291"/>
      <c r="G388" s="291"/>
      <c r="H388" s="291"/>
      <c r="I388" s="291"/>
      <c r="J388" s="291"/>
      <c r="K388" s="291"/>
      <c r="L388" s="291"/>
      <c r="M388" s="291"/>
      <c r="N388" s="289"/>
      <c r="O388" s="291"/>
      <c r="P388" s="291"/>
      <c r="Q388" s="291"/>
      <c r="R388" s="291"/>
      <c r="S388" s="291"/>
      <c r="T388" s="291"/>
      <c r="U388" s="291"/>
    </row>
    <row r="389" spans="2:21">
      <c r="B389" s="291"/>
      <c r="C389" s="291"/>
      <c r="D389" s="293"/>
      <c r="E389" s="291"/>
      <c r="F389" s="291"/>
      <c r="G389" s="291"/>
      <c r="H389" s="291"/>
      <c r="I389" s="291"/>
      <c r="J389" s="291"/>
      <c r="K389" s="291"/>
      <c r="L389" s="291"/>
      <c r="M389" s="291"/>
      <c r="N389" s="289"/>
      <c r="O389" s="291"/>
      <c r="P389" s="291"/>
      <c r="Q389" s="291"/>
      <c r="R389" s="291"/>
      <c r="S389" s="291"/>
      <c r="T389" s="291"/>
      <c r="U389" s="291"/>
    </row>
    <row r="390" spans="2:21">
      <c r="B390" s="291"/>
      <c r="C390" s="291"/>
      <c r="D390" s="293"/>
      <c r="E390" s="291"/>
      <c r="F390" s="291"/>
      <c r="G390" s="291"/>
      <c r="H390" s="291"/>
      <c r="I390" s="291"/>
      <c r="J390" s="291"/>
      <c r="K390" s="291"/>
      <c r="L390" s="291"/>
      <c r="M390" s="291"/>
      <c r="N390" s="289"/>
      <c r="O390" s="291"/>
      <c r="P390" s="291"/>
      <c r="Q390" s="291"/>
      <c r="R390" s="291"/>
      <c r="S390" s="291"/>
      <c r="T390" s="291"/>
      <c r="U390" s="291"/>
    </row>
    <row r="391" spans="2:21">
      <c r="B391" s="291"/>
      <c r="C391" s="291"/>
      <c r="D391" s="293"/>
      <c r="E391" s="291"/>
      <c r="F391" s="291"/>
      <c r="G391" s="291"/>
      <c r="H391" s="291"/>
      <c r="I391" s="291"/>
      <c r="J391" s="291"/>
      <c r="K391" s="291"/>
      <c r="L391" s="291"/>
      <c r="M391" s="291"/>
      <c r="N391" s="289"/>
      <c r="O391" s="291"/>
      <c r="P391" s="291"/>
      <c r="Q391" s="291"/>
      <c r="R391" s="291"/>
      <c r="S391" s="291"/>
      <c r="T391" s="291"/>
      <c r="U391" s="291"/>
    </row>
    <row r="392" spans="2:21">
      <c r="B392" s="291"/>
      <c r="C392" s="291"/>
      <c r="D392" s="293"/>
      <c r="E392" s="291"/>
      <c r="F392" s="291"/>
      <c r="G392" s="291"/>
      <c r="H392" s="291"/>
      <c r="I392" s="291"/>
      <c r="J392" s="291"/>
      <c r="K392" s="291"/>
      <c r="L392" s="291"/>
      <c r="M392" s="291"/>
      <c r="N392" s="289"/>
      <c r="O392" s="291"/>
      <c r="P392" s="291"/>
      <c r="Q392" s="291"/>
      <c r="R392" s="291"/>
      <c r="S392" s="291"/>
      <c r="T392" s="291"/>
      <c r="U392" s="291"/>
    </row>
    <row r="393" spans="2:21">
      <c r="B393" s="291"/>
      <c r="C393" s="291"/>
      <c r="D393" s="293"/>
      <c r="E393" s="291"/>
      <c r="F393" s="291"/>
      <c r="G393" s="291"/>
      <c r="H393" s="291"/>
      <c r="I393" s="291"/>
      <c r="J393" s="291"/>
      <c r="K393" s="291"/>
      <c r="L393" s="291"/>
      <c r="M393" s="291"/>
      <c r="N393" s="289"/>
      <c r="O393" s="291"/>
      <c r="P393" s="291"/>
      <c r="Q393" s="291"/>
      <c r="R393" s="291"/>
      <c r="S393" s="291"/>
      <c r="T393" s="291"/>
      <c r="U393" s="291"/>
    </row>
    <row r="394" spans="2:21">
      <c r="B394" s="291"/>
      <c r="C394" s="291"/>
      <c r="D394" s="293"/>
      <c r="E394" s="291"/>
      <c r="F394" s="291"/>
      <c r="G394" s="291"/>
      <c r="H394" s="291"/>
      <c r="I394" s="291"/>
      <c r="J394" s="291"/>
      <c r="K394" s="291"/>
      <c r="L394" s="291"/>
      <c r="M394" s="291"/>
      <c r="N394" s="289"/>
      <c r="O394" s="291"/>
      <c r="P394" s="291"/>
      <c r="Q394" s="291"/>
      <c r="R394" s="291"/>
      <c r="S394" s="291"/>
      <c r="T394" s="291"/>
      <c r="U394" s="291"/>
    </row>
    <row r="395" spans="2:21">
      <c r="B395" s="291"/>
      <c r="C395" s="291"/>
      <c r="D395" s="293"/>
      <c r="E395" s="291"/>
      <c r="F395" s="291"/>
      <c r="G395" s="291"/>
      <c r="H395" s="291"/>
      <c r="I395" s="291"/>
      <c r="J395" s="291"/>
      <c r="K395" s="291"/>
      <c r="L395" s="291"/>
      <c r="M395" s="291"/>
      <c r="N395" s="289"/>
      <c r="O395" s="291"/>
      <c r="P395" s="291"/>
      <c r="Q395" s="291"/>
      <c r="R395" s="291"/>
      <c r="S395" s="291"/>
      <c r="T395" s="291"/>
      <c r="U395" s="291"/>
    </row>
    <row r="396" spans="2:21">
      <c r="B396" s="291"/>
      <c r="C396" s="291"/>
      <c r="D396" s="293"/>
      <c r="E396" s="291"/>
      <c r="F396" s="291"/>
      <c r="G396" s="291"/>
      <c r="H396" s="291"/>
      <c r="I396" s="291"/>
      <c r="J396" s="291"/>
      <c r="K396" s="291"/>
      <c r="L396" s="291"/>
      <c r="M396" s="291"/>
      <c r="N396" s="289"/>
      <c r="O396" s="291"/>
      <c r="P396" s="291"/>
      <c r="Q396" s="291"/>
      <c r="R396" s="291"/>
      <c r="S396" s="291"/>
      <c r="T396" s="291"/>
      <c r="U396" s="291"/>
    </row>
    <row r="397" spans="2:21">
      <c r="B397" s="291"/>
      <c r="C397" s="291"/>
      <c r="D397" s="293"/>
      <c r="E397" s="291"/>
      <c r="F397" s="291"/>
      <c r="G397" s="291"/>
      <c r="H397" s="291"/>
      <c r="I397" s="291"/>
      <c r="J397" s="291"/>
      <c r="K397" s="291"/>
      <c r="L397" s="291"/>
      <c r="M397" s="291"/>
      <c r="N397" s="289"/>
      <c r="O397" s="291"/>
      <c r="P397" s="291"/>
      <c r="Q397" s="291"/>
      <c r="R397" s="291"/>
      <c r="S397" s="291"/>
      <c r="T397" s="291"/>
      <c r="U397" s="291"/>
    </row>
    <row r="398" spans="2:21">
      <c r="B398" s="291"/>
      <c r="C398" s="291"/>
      <c r="D398" s="293"/>
      <c r="E398" s="291"/>
      <c r="F398" s="291"/>
      <c r="G398" s="291"/>
      <c r="H398" s="291"/>
      <c r="I398" s="291"/>
      <c r="J398" s="291"/>
      <c r="K398" s="291"/>
      <c r="L398" s="291"/>
      <c r="M398" s="291"/>
      <c r="N398" s="289"/>
      <c r="O398" s="291"/>
      <c r="P398" s="291"/>
      <c r="Q398" s="291"/>
      <c r="R398" s="291"/>
      <c r="S398" s="291"/>
      <c r="T398" s="291"/>
      <c r="U398" s="291"/>
    </row>
    <row r="399" spans="2:21">
      <c r="B399" s="291"/>
      <c r="C399" s="291"/>
      <c r="D399" s="293"/>
      <c r="E399" s="291"/>
      <c r="F399" s="291"/>
      <c r="G399" s="291"/>
      <c r="H399" s="291"/>
      <c r="I399" s="291"/>
      <c r="J399" s="291"/>
      <c r="K399" s="291"/>
      <c r="L399" s="291"/>
      <c r="M399" s="291"/>
      <c r="N399" s="289"/>
      <c r="O399" s="291"/>
      <c r="P399" s="291"/>
      <c r="Q399" s="291"/>
      <c r="R399" s="291"/>
      <c r="S399" s="291"/>
      <c r="T399" s="291"/>
      <c r="U399" s="291"/>
    </row>
    <row r="400" spans="2:21">
      <c r="B400" s="291"/>
      <c r="C400" s="291"/>
      <c r="D400" s="293"/>
      <c r="E400" s="291"/>
      <c r="F400" s="291"/>
      <c r="G400" s="291"/>
      <c r="H400" s="291"/>
      <c r="I400" s="291"/>
      <c r="J400" s="291"/>
      <c r="K400" s="291"/>
      <c r="L400" s="291"/>
      <c r="M400" s="291"/>
      <c r="N400" s="289"/>
      <c r="O400" s="291"/>
      <c r="P400" s="291"/>
      <c r="Q400" s="291"/>
      <c r="R400" s="291"/>
      <c r="S400" s="291"/>
      <c r="T400" s="291"/>
      <c r="U400" s="291"/>
    </row>
    <row r="401" spans="2:21">
      <c r="B401" s="291"/>
      <c r="C401" s="291"/>
      <c r="D401" s="293"/>
      <c r="E401" s="291"/>
      <c r="F401" s="291"/>
      <c r="G401" s="291"/>
      <c r="H401" s="291"/>
      <c r="I401" s="291"/>
      <c r="J401" s="291"/>
      <c r="K401" s="291"/>
      <c r="L401" s="291"/>
      <c r="M401" s="291"/>
      <c r="N401" s="289"/>
      <c r="O401" s="291"/>
      <c r="P401" s="291"/>
      <c r="Q401" s="291"/>
      <c r="R401" s="291"/>
      <c r="S401" s="291"/>
      <c r="T401" s="291"/>
      <c r="U401" s="291"/>
    </row>
    <row r="402" spans="2:21">
      <c r="B402" s="291"/>
      <c r="C402" s="291"/>
      <c r="D402" s="293"/>
      <c r="E402" s="291"/>
      <c r="F402" s="291"/>
      <c r="G402" s="291"/>
      <c r="H402" s="291"/>
      <c r="I402" s="291"/>
      <c r="J402" s="291"/>
      <c r="K402" s="291"/>
      <c r="L402" s="291"/>
      <c r="M402" s="291"/>
      <c r="N402" s="289"/>
      <c r="O402" s="291"/>
      <c r="P402" s="291"/>
      <c r="Q402" s="291"/>
      <c r="R402" s="291"/>
      <c r="S402" s="291"/>
      <c r="T402" s="291"/>
      <c r="U402" s="291"/>
    </row>
    <row r="403" spans="2:21">
      <c r="B403" s="291"/>
      <c r="C403" s="291"/>
      <c r="D403" s="293"/>
      <c r="E403" s="291"/>
      <c r="F403" s="291"/>
      <c r="G403" s="291"/>
      <c r="H403" s="291"/>
      <c r="I403" s="291"/>
      <c r="J403" s="291"/>
      <c r="K403" s="291"/>
      <c r="L403" s="291"/>
      <c r="M403" s="291"/>
      <c r="N403" s="289"/>
      <c r="O403" s="291"/>
      <c r="P403" s="291"/>
      <c r="Q403" s="291"/>
      <c r="R403" s="291"/>
      <c r="S403" s="291"/>
      <c r="T403" s="291"/>
      <c r="U403" s="291"/>
    </row>
    <row r="404" spans="2:21">
      <c r="B404" s="291"/>
      <c r="C404" s="291"/>
      <c r="D404" s="293"/>
      <c r="E404" s="291"/>
      <c r="F404" s="291"/>
      <c r="G404" s="291"/>
      <c r="H404" s="291"/>
      <c r="I404" s="291"/>
      <c r="J404" s="291"/>
      <c r="K404" s="291"/>
      <c r="L404" s="291"/>
      <c r="M404" s="291"/>
      <c r="N404" s="289"/>
      <c r="O404" s="291"/>
      <c r="P404" s="291"/>
      <c r="Q404" s="291"/>
      <c r="R404" s="291"/>
      <c r="S404" s="291"/>
      <c r="T404" s="291"/>
      <c r="U404" s="291"/>
    </row>
    <row r="405" spans="2:21">
      <c r="B405" s="291"/>
      <c r="C405" s="291"/>
      <c r="D405" s="293"/>
      <c r="E405" s="291"/>
      <c r="F405" s="291"/>
      <c r="G405" s="291"/>
      <c r="H405" s="291"/>
      <c r="I405" s="291"/>
      <c r="J405" s="291"/>
      <c r="K405" s="291"/>
      <c r="L405" s="291"/>
      <c r="M405" s="291"/>
      <c r="N405" s="289"/>
      <c r="O405" s="291"/>
      <c r="P405" s="291"/>
      <c r="Q405" s="291"/>
      <c r="R405" s="291"/>
      <c r="S405" s="291"/>
      <c r="T405" s="291"/>
      <c r="U405" s="291"/>
    </row>
    <row r="406" spans="2:21">
      <c r="B406" s="291"/>
      <c r="C406" s="291"/>
      <c r="D406" s="293"/>
      <c r="E406" s="291"/>
      <c r="F406" s="291"/>
      <c r="G406" s="291"/>
      <c r="H406" s="291"/>
      <c r="I406" s="291"/>
      <c r="J406" s="291"/>
      <c r="K406" s="291"/>
      <c r="L406" s="291"/>
      <c r="M406" s="291"/>
      <c r="N406" s="289"/>
      <c r="O406" s="291"/>
      <c r="P406" s="291"/>
      <c r="Q406" s="291"/>
      <c r="R406" s="291"/>
      <c r="S406" s="291"/>
      <c r="T406" s="291"/>
      <c r="U406" s="291"/>
    </row>
    <row r="407" spans="2:21">
      <c r="B407" s="291"/>
      <c r="C407" s="291"/>
      <c r="D407" s="293"/>
      <c r="E407" s="291"/>
      <c r="F407" s="291"/>
      <c r="G407" s="291"/>
      <c r="H407" s="291"/>
      <c r="I407" s="291"/>
      <c r="J407" s="291"/>
      <c r="K407" s="291"/>
      <c r="L407" s="291"/>
      <c r="M407" s="291"/>
      <c r="N407" s="289"/>
      <c r="O407" s="291"/>
      <c r="P407" s="291"/>
      <c r="Q407" s="291"/>
      <c r="R407" s="291"/>
      <c r="S407" s="291"/>
      <c r="T407" s="291"/>
      <c r="U407" s="291"/>
    </row>
    <row r="408" spans="2:21">
      <c r="B408" s="291"/>
      <c r="C408" s="291"/>
      <c r="D408" s="293"/>
      <c r="E408" s="291"/>
      <c r="F408" s="291"/>
      <c r="G408" s="291"/>
      <c r="H408" s="291"/>
      <c r="I408" s="291"/>
      <c r="J408" s="291"/>
      <c r="K408" s="291"/>
      <c r="L408" s="291"/>
      <c r="M408" s="291"/>
      <c r="N408" s="289"/>
      <c r="O408" s="291"/>
      <c r="P408" s="291"/>
      <c r="Q408" s="291"/>
      <c r="R408" s="291"/>
      <c r="S408" s="291"/>
      <c r="T408" s="291"/>
      <c r="U408" s="291"/>
    </row>
    <row r="409" spans="2:21">
      <c r="B409" s="291"/>
      <c r="C409" s="291"/>
      <c r="D409" s="293"/>
      <c r="E409" s="291"/>
      <c r="F409" s="291"/>
      <c r="G409" s="291"/>
      <c r="H409" s="291"/>
      <c r="I409" s="291"/>
      <c r="J409" s="291"/>
      <c r="K409" s="291"/>
      <c r="L409" s="291"/>
      <c r="M409" s="291"/>
      <c r="N409" s="289"/>
      <c r="O409" s="291"/>
      <c r="P409" s="291"/>
      <c r="Q409" s="291"/>
      <c r="R409" s="291"/>
      <c r="S409" s="291"/>
      <c r="T409" s="291"/>
      <c r="U409" s="291"/>
    </row>
    <row r="410" spans="2:21">
      <c r="B410" s="291"/>
      <c r="C410" s="291"/>
      <c r="D410" s="293"/>
      <c r="E410" s="291"/>
      <c r="F410" s="291"/>
      <c r="G410" s="291"/>
      <c r="H410" s="291"/>
      <c r="I410" s="291"/>
      <c r="J410" s="291"/>
      <c r="K410" s="291"/>
      <c r="L410" s="291"/>
      <c r="M410" s="291"/>
      <c r="N410" s="289"/>
      <c r="O410" s="291"/>
      <c r="P410" s="291"/>
      <c r="Q410" s="291"/>
      <c r="R410" s="291"/>
      <c r="S410" s="291"/>
      <c r="T410" s="291"/>
      <c r="U410" s="291"/>
    </row>
    <row r="411" spans="2:21">
      <c r="B411" s="291"/>
      <c r="C411" s="291"/>
      <c r="D411" s="293"/>
      <c r="E411" s="291"/>
      <c r="F411" s="291"/>
      <c r="G411" s="291"/>
      <c r="H411" s="291"/>
      <c r="I411" s="291"/>
      <c r="J411" s="291"/>
      <c r="K411" s="291"/>
      <c r="L411" s="291"/>
      <c r="M411" s="291"/>
      <c r="N411" s="289"/>
      <c r="O411" s="291"/>
      <c r="P411" s="291"/>
      <c r="Q411" s="291"/>
      <c r="R411" s="291"/>
      <c r="S411" s="291"/>
      <c r="T411" s="291"/>
      <c r="U411" s="291"/>
    </row>
    <row r="412" spans="2:21">
      <c r="B412" s="291"/>
      <c r="C412" s="291"/>
      <c r="D412" s="293"/>
      <c r="E412" s="291"/>
      <c r="F412" s="291"/>
      <c r="G412" s="291"/>
      <c r="H412" s="291"/>
      <c r="I412" s="291"/>
      <c r="J412" s="291"/>
      <c r="K412" s="291"/>
      <c r="L412" s="291"/>
      <c r="M412" s="291"/>
      <c r="N412" s="289"/>
      <c r="O412" s="291"/>
      <c r="P412" s="291"/>
      <c r="Q412" s="291"/>
      <c r="R412" s="291"/>
      <c r="S412" s="291"/>
      <c r="T412" s="291"/>
      <c r="U412" s="291"/>
    </row>
    <row r="413" spans="2:21">
      <c r="B413" s="291"/>
      <c r="C413" s="291"/>
      <c r="D413" s="293"/>
      <c r="E413" s="291"/>
      <c r="F413" s="291"/>
      <c r="G413" s="291"/>
      <c r="H413" s="291"/>
      <c r="I413" s="291"/>
      <c r="J413" s="291"/>
      <c r="K413" s="291"/>
      <c r="L413" s="291"/>
      <c r="M413" s="291"/>
      <c r="N413" s="289"/>
      <c r="O413" s="291"/>
      <c r="P413" s="291"/>
      <c r="Q413" s="291"/>
      <c r="R413" s="291"/>
      <c r="S413" s="291"/>
      <c r="T413" s="291"/>
      <c r="U413" s="291"/>
    </row>
    <row r="414" spans="2:21">
      <c r="B414" s="291"/>
      <c r="C414" s="291"/>
      <c r="D414" s="293"/>
      <c r="E414" s="291"/>
      <c r="F414" s="291"/>
      <c r="G414" s="291"/>
      <c r="H414" s="291"/>
      <c r="I414" s="291"/>
      <c r="J414" s="291"/>
      <c r="K414" s="291"/>
      <c r="L414" s="291"/>
      <c r="M414" s="291"/>
      <c r="N414" s="289"/>
      <c r="O414" s="291"/>
      <c r="P414" s="291"/>
      <c r="Q414" s="291"/>
      <c r="R414" s="291"/>
      <c r="S414" s="291"/>
      <c r="T414" s="291"/>
      <c r="U414" s="291"/>
    </row>
    <row r="415" spans="2:21">
      <c r="B415" s="291"/>
      <c r="C415" s="291"/>
      <c r="D415" s="293"/>
      <c r="E415" s="291"/>
      <c r="F415" s="291"/>
      <c r="G415" s="291"/>
      <c r="H415" s="291"/>
      <c r="I415" s="291"/>
      <c r="J415" s="291"/>
      <c r="K415" s="291"/>
      <c r="L415" s="291"/>
      <c r="M415" s="291"/>
      <c r="N415" s="289"/>
      <c r="O415" s="291"/>
      <c r="P415" s="291"/>
      <c r="Q415" s="291"/>
      <c r="R415" s="291"/>
      <c r="S415" s="291"/>
      <c r="T415" s="291"/>
      <c r="U415" s="291"/>
    </row>
    <row r="416" spans="2:21">
      <c r="B416" s="291"/>
      <c r="C416" s="291"/>
      <c r="D416" s="293"/>
      <c r="E416" s="291"/>
      <c r="F416" s="291"/>
      <c r="G416" s="291"/>
      <c r="H416" s="291"/>
      <c r="I416" s="291"/>
      <c r="J416" s="291"/>
      <c r="K416" s="291"/>
      <c r="L416" s="291"/>
      <c r="M416" s="291"/>
      <c r="N416" s="289"/>
      <c r="O416" s="291"/>
      <c r="P416" s="291"/>
      <c r="Q416" s="291"/>
      <c r="R416" s="291"/>
      <c r="S416" s="291"/>
      <c r="T416" s="291"/>
      <c r="U416" s="291"/>
    </row>
    <row r="417" spans="2:21">
      <c r="B417" s="291"/>
      <c r="C417" s="291"/>
      <c r="D417" s="293"/>
      <c r="E417" s="291"/>
      <c r="F417" s="291"/>
      <c r="G417" s="291"/>
      <c r="H417" s="291"/>
      <c r="I417" s="291"/>
      <c r="J417" s="291"/>
      <c r="K417" s="291"/>
      <c r="L417" s="291"/>
      <c r="M417" s="291"/>
      <c r="N417" s="289"/>
      <c r="O417" s="291"/>
      <c r="P417" s="291"/>
      <c r="Q417" s="291"/>
      <c r="R417" s="291"/>
      <c r="S417" s="291"/>
      <c r="T417" s="291"/>
      <c r="U417" s="291"/>
    </row>
    <row r="418" spans="2:21">
      <c r="B418" s="291"/>
      <c r="C418" s="291"/>
      <c r="D418" s="293"/>
      <c r="E418" s="291"/>
      <c r="F418" s="291"/>
      <c r="G418" s="291"/>
      <c r="H418" s="291"/>
      <c r="I418" s="291"/>
      <c r="J418" s="291"/>
      <c r="K418" s="291"/>
      <c r="L418" s="291"/>
      <c r="M418" s="291"/>
      <c r="N418" s="289"/>
      <c r="O418" s="291"/>
      <c r="P418" s="291"/>
      <c r="Q418" s="291"/>
      <c r="R418" s="291"/>
      <c r="S418" s="291"/>
      <c r="T418" s="291"/>
      <c r="U418" s="291"/>
    </row>
    <row r="419" spans="2:21">
      <c r="B419" s="291"/>
      <c r="C419" s="291"/>
      <c r="D419" s="293"/>
      <c r="E419" s="291"/>
      <c r="F419" s="291"/>
      <c r="G419" s="291"/>
      <c r="H419" s="291"/>
      <c r="I419" s="291"/>
      <c r="J419" s="291"/>
      <c r="K419" s="291"/>
      <c r="L419" s="291"/>
      <c r="M419" s="291"/>
      <c r="N419" s="289"/>
      <c r="O419" s="291"/>
      <c r="P419" s="291"/>
      <c r="Q419" s="291"/>
      <c r="R419" s="291"/>
      <c r="S419" s="291"/>
      <c r="T419" s="291"/>
      <c r="U419" s="291"/>
    </row>
    <row r="420" spans="2:21">
      <c r="B420" s="291"/>
      <c r="C420" s="291"/>
      <c r="D420" s="293"/>
      <c r="E420" s="291"/>
      <c r="F420" s="291"/>
      <c r="G420" s="291"/>
      <c r="H420" s="291"/>
      <c r="I420" s="291"/>
      <c r="J420" s="291"/>
      <c r="K420" s="291"/>
      <c r="L420" s="291"/>
      <c r="M420" s="291"/>
      <c r="N420" s="289"/>
      <c r="O420" s="291"/>
      <c r="P420" s="291"/>
      <c r="Q420" s="291"/>
      <c r="R420" s="291"/>
      <c r="S420" s="291"/>
      <c r="T420" s="291"/>
      <c r="U420" s="291"/>
    </row>
    <row r="421" spans="2:21">
      <c r="B421" s="291"/>
      <c r="C421" s="291"/>
      <c r="D421" s="293"/>
      <c r="E421" s="291"/>
      <c r="F421" s="291"/>
      <c r="G421" s="291"/>
      <c r="H421" s="291"/>
      <c r="I421" s="291"/>
      <c r="J421" s="291"/>
      <c r="K421" s="291"/>
      <c r="L421" s="291"/>
      <c r="M421" s="291"/>
      <c r="N421" s="289"/>
      <c r="O421" s="291"/>
      <c r="P421" s="291"/>
      <c r="Q421" s="291"/>
      <c r="R421" s="291"/>
      <c r="S421" s="291"/>
      <c r="T421" s="291"/>
      <c r="U421" s="291"/>
    </row>
    <row r="422" spans="2:21">
      <c r="B422" s="291"/>
      <c r="C422" s="291"/>
      <c r="D422" s="293"/>
      <c r="E422" s="291"/>
      <c r="F422" s="291"/>
      <c r="G422" s="291"/>
      <c r="H422" s="291"/>
      <c r="I422" s="291"/>
      <c r="J422" s="291"/>
      <c r="K422" s="291"/>
      <c r="L422" s="291"/>
      <c r="M422" s="291"/>
      <c r="N422" s="289"/>
      <c r="O422" s="291"/>
      <c r="P422" s="291"/>
      <c r="Q422" s="291"/>
      <c r="R422" s="291"/>
      <c r="S422" s="291"/>
      <c r="T422" s="291"/>
      <c r="U422" s="291"/>
    </row>
    <row r="423" spans="2:21">
      <c r="B423" s="291"/>
      <c r="C423" s="291"/>
      <c r="D423" s="293"/>
      <c r="E423" s="291"/>
      <c r="F423" s="291"/>
      <c r="G423" s="291"/>
      <c r="H423" s="291"/>
      <c r="I423" s="291"/>
      <c r="J423" s="291"/>
      <c r="K423" s="291"/>
      <c r="L423" s="291"/>
      <c r="M423" s="291"/>
      <c r="N423" s="289"/>
      <c r="O423" s="291"/>
      <c r="P423" s="291"/>
      <c r="Q423" s="291"/>
      <c r="R423" s="291"/>
      <c r="S423" s="291"/>
      <c r="T423" s="291"/>
      <c r="U423" s="291"/>
    </row>
    <row r="424" spans="2:21">
      <c r="B424" s="291"/>
      <c r="C424" s="291"/>
      <c r="D424" s="293"/>
      <c r="E424" s="291"/>
      <c r="F424" s="291"/>
      <c r="G424" s="291"/>
      <c r="H424" s="291"/>
      <c r="I424" s="291"/>
      <c r="J424" s="291"/>
      <c r="K424" s="291"/>
      <c r="L424" s="291"/>
      <c r="M424" s="291"/>
      <c r="N424" s="289"/>
      <c r="O424" s="291"/>
      <c r="P424" s="291"/>
      <c r="Q424" s="291"/>
      <c r="R424" s="291"/>
      <c r="S424" s="291"/>
      <c r="T424" s="291"/>
      <c r="U424" s="291"/>
    </row>
    <row r="425" spans="2:21">
      <c r="B425" s="291"/>
      <c r="C425" s="291"/>
      <c r="D425" s="293"/>
      <c r="E425" s="291"/>
      <c r="F425" s="291"/>
      <c r="G425" s="291"/>
      <c r="H425" s="291"/>
      <c r="I425" s="291"/>
      <c r="J425" s="291"/>
      <c r="K425" s="291"/>
      <c r="L425" s="291"/>
      <c r="M425" s="291"/>
      <c r="N425" s="289"/>
      <c r="O425" s="291"/>
      <c r="P425" s="291"/>
      <c r="Q425" s="291"/>
      <c r="R425" s="291"/>
      <c r="S425" s="291"/>
      <c r="T425" s="291"/>
      <c r="U425" s="291"/>
    </row>
    <row r="426" spans="2:21">
      <c r="B426" s="291"/>
      <c r="C426" s="291"/>
      <c r="D426" s="293"/>
      <c r="E426" s="291"/>
      <c r="F426" s="291"/>
      <c r="G426" s="291"/>
      <c r="H426" s="291"/>
      <c r="I426" s="291"/>
      <c r="J426" s="291"/>
      <c r="K426" s="291"/>
      <c r="L426" s="291"/>
      <c r="M426" s="291"/>
      <c r="N426" s="289"/>
      <c r="O426" s="291"/>
      <c r="P426" s="291"/>
      <c r="Q426" s="291"/>
      <c r="R426" s="291"/>
      <c r="S426" s="291"/>
      <c r="T426" s="291"/>
      <c r="U426" s="291"/>
    </row>
    <row r="427" spans="2:21">
      <c r="B427" s="291"/>
      <c r="C427" s="291"/>
      <c r="D427" s="293"/>
      <c r="E427" s="291"/>
      <c r="F427" s="291"/>
      <c r="G427" s="291"/>
      <c r="H427" s="291"/>
      <c r="I427" s="291"/>
      <c r="J427" s="291"/>
      <c r="K427" s="291"/>
      <c r="L427" s="291"/>
      <c r="M427" s="291"/>
      <c r="N427" s="289"/>
      <c r="O427" s="291"/>
      <c r="P427" s="291"/>
      <c r="Q427" s="291"/>
      <c r="R427" s="291"/>
      <c r="S427" s="291"/>
      <c r="T427" s="291"/>
      <c r="U427" s="291"/>
    </row>
    <row r="428" spans="2:21">
      <c r="B428" s="291"/>
      <c r="C428" s="291"/>
      <c r="D428" s="293"/>
      <c r="E428" s="291"/>
      <c r="F428" s="291"/>
      <c r="G428" s="291"/>
      <c r="H428" s="291"/>
      <c r="I428" s="291"/>
      <c r="J428" s="291"/>
      <c r="K428" s="291"/>
      <c r="L428" s="291"/>
      <c r="M428" s="291"/>
      <c r="N428" s="289"/>
      <c r="O428" s="291"/>
      <c r="P428" s="291"/>
      <c r="Q428" s="291"/>
      <c r="R428" s="291"/>
      <c r="S428" s="291"/>
      <c r="T428" s="291"/>
      <c r="U428" s="291"/>
    </row>
    <row r="429" spans="2:21">
      <c r="B429" s="291"/>
      <c r="C429" s="291"/>
      <c r="D429" s="293"/>
      <c r="E429" s="291"/>
      <c r="F429" s="291"/>
      <c r="G429" s="291"/>
      <c r="H429" s="291"/>
      <c r="I429" s="291"/>
      <c r="J429" s="291"/>
      <c r="K429" s="291"/>
      <c r="L429" s="291"/>
      <c r="M429" s="291"/>
      <c r="N429" s="289"/>
      <c r="O429" s="291"/>
      <c r="P429" s="291"/>
      <c r="Q429" s="291"/>
      <c r="R429" s="291"/>
      <c r="S429" s="291"/>
      <c r="T429" s="291"/>
      <c r="U429" s="291"/>
    </row>
    <row r="430" spans="2:21">
      <c r="B430" s="291"/>
      <c r="C430" s="291"/>
      <c r="D430" s="293"/>
      <c r="E430" s="291"/>
      <c r="F430" s="291"/>
      <c r="G430" s="291"/>
      <c r="H430" s="291"/>
      <c r="I430" s="291"/>
      <c r="J430" s="291"/>
      <c r="K430" s="291"/>
      <c r="L430" s="291"/>
      <c r="M430" s="291"/>
      <c r="N430" s="289"/>
      <c r="O430" s="291"/>
      <c r="P430" s="291"/>
      <c r="Q430" s="291"/>
      <c r="R430" s="291"/>
      <c r="S430" s="291"/>
      <c r="T430" s="291"/>
      <c r="U430" s="291"/>
    </row>
    <row r="431" spans="2:21">
      <c r="B431" s="291"/>
      <c r="C431" s="291"/>
      <c r="D431" s="293"/>
      <c r="E431" s="291"/>
      <c r="F431" s="291"/>
      <c r="G431" s="291"/>
      <c r="H431" s="291"/>
      <c r="I431" s="291"/>
      <c r="J431" s="291"/>
      <c r="K431" s="291"/>
      <c r="L431" s="291"/>
      <c r="M431" s="291"/>
      <c r="N431" s="289"/>
      <c r="O431" s="291"/>
      <c r="P431" s="291"/>
      <c r="Q431" s="291"/>
      <c r="R431" s="291"/>
      <c r="S431" s="291"/>
      <c r="T431" s="291"/>
      <c r="U431" s="291"/>
    </row>
    <row r="432" spans="2:21">
      <c r="B432" s="291"/>
      <c r="C432" s="291"/>
      <c r="D432" s="293"/>
      <c r="E432" s="291"/>
      <c r="F432" s="291"/>
      <c r="G432" s="291"/>
      <c r="H432" s="291"/>
      <c r="I432" s="291"/>
      <c r="J432" s="291"/>
      <c r="K432" s="291"/>
      <c r="L432" s="291"/>
      <c r="M432" s="291"/>
      <c r="N432" s="289"/>
      <c r="O432" s="291"/>
      <c r="P432" s="291"/>
      <c r="Q432" s="291"/>
      <c r="R432" s="291"/>
      <c r="S432" s="291"/>
      <c r="T432" s="291"/>
      <c r="U432" s="291"/>
    </row>
    <row r="433" spans="2:21">
      <c r="B433" s="291"/>
      <c r="C433" s="291"/>
      <c r="D433" s="293"/>
      <c r="E433" s="291"/>
      <c r="F433" s="291"/>
      <c r="G433" s="291"/>
      <c r="H433" s="291"/>
      <c r="I433" s="291"/>
      <c r="J433" s="291"/>
      <c r="K433" s="291"/>
      <c r="L433" s="291"/>
      <c r="M433" s="291"/>
      <c r="N433" s="289"/>
      <c r="O433" s="291"/>
      <c r="P433" s="291"/>
      <c r="Q433" s="291"/>
      <c r="R433" s="291"/>
      <c r="S433" s="291"/>
      <c r="T433" s="291"/>
      <c r="U433" s="291"/>
    </row>
    <row r="434" spans="2:21">
      <c r="B434" s="291"/>
      <c r="C434" s="291"/>
      <c r="D434" s="293"/>
      <c r="E434" s="291"/>
      <c r="F434" s="291"/>
      <c r="G434" s="291"/>
      <c r="H434" s="291"/>
      <c r="I434" s="291"/>
      <c r="J434" s="291"/>
      <c r="K434" s="291"/>
      <c r="L434" s="291"/>
      <c r="M434" s="291"/>
      <c r="N434" s="289"/>
      <c r="O434" s="291"/>
      <c r="P434" s="291"/>
      <c r="Q434" s="291"/>
      <c r="R434" s="291"/>
      <c r="S434" s="291"/>
      <c r="T434" s="291"/>
      <c r="U434" s="291"/>
    </row>
    <row r="435" spans="2:21">
      <c r="B435" s="291"/>
      <c r="C435" s="291"/>
      <c r="D435" s="293"/>
      <c r="E435" s="291"/>
      <c r="F435" s="291"/>
      <c r="G435" s="291"/>
      <c r="H435" s="291"/>
      <c r="I435" s="291"/>
      <c r="J435" s="291"/>
      <c r="K435" s="291"/>
      <c r="L435" s="291"/>
      <c r="M435" s="291"/>
      <c r="N435" s="289"/>
      <c r="O435" s="291"/>
      <c r="P435" s="291"/>
      <c r="Q435" s="291"/>
      <c r="R435" s="291"/>
      <c r="S435" s="291"/>
      <c r="T435" s="291"/>
      <c r="U435" s="291"/>
    </row>
    <row r="436" spans="2:21">
      <c r="B436" s="291"/>
      <c r="C436" s="291"/>
      <c r="D436" s="293"/>
      <c r="E436" s="291"/>
      <c r="F436" s="291"/>
      <c r="G436" s="291"/>
      <c r="H436" s="291"/>
      <c r="I436" s="291"/>
      <c r="J436" s="291"/>
      <c r="K436" s="291"/>
      <c r="L436" s="291"/>
      <c r="M436" s="291"/>
      <c r="N436" s="289"/>
      <c r="O436" s="291"/>
      <c r="P436" s="291"/>
      <c r="Q436" s="291"/>
      <c r="R436" s="291"/>
      <c r="S436" s="291"/>
      <c r="T436" s="291"/>
      <c r="U436" s="291"/>
    </row>
    <row r="437" spans="2:21">
      <c r="B437" s="291"/>
      <c r="C437" s="291"/>
      <c r="D437" s="293"/>
      <c r="E437" s="291"/>
      <c r="F437" s="291"/>
      <c r="G437" s="291"/>
      <c r="H437" s="291"/>
      <c r="I437" s="291"/>
      <c r="J437" s="291"/>
      <c r="K437" s="291"/>
      <c r="L437" s="291"/>
      <c r="M437" s="291"/>
      <c r="N437" s="289"/>
      <c r="O437" s="291"/>
      <c r="P437" s="291"/>
      <c r="Q437" s="291"/>
      <c r="R437" s="291"/>
      <c r="S437" s="291"/>
      <c r="T437" s="291"/>
      <c r="U437" s="291"/>
    </row>
    <row r="438" spans="2:21">
      <c r="B438" s="291"/>
      <c r="C438" s="291"/>
      <c r="D438" s="293"/>
      <c r="E438" s="291"/>
      <c r="F438" s="291"/>
      <c r="G438" s="291"/>
      <c r="H438" s="291"/>
      <c r="I438" s="291"/>
      <c r="J438" s="291"/>
      <c r="K438" s="291"/>
      <c r="L438" s="291"/>
      <c r="M438" s="291"/>
      <c r="N438" s="289"/>
      <c r="O438" s="291"/>
      <c r="P438" s="291"/>
      <c r="Q438" s="291"/>
      <c r="R438" s="291"/>
      <c r="S438" s="291"/>
      <c r="T438" s="291"/>
      <c r="U438" s="291"/>
    </row>
    <row r="439" spans="2:21">
      <c r="B439" s="291"/>
      <c r="C439" s="291"/>
      <c r="D439" s="293"/>
      <c r="E439" s="291"/>
      <c r="F439" s="291"/>
      <c r="G439" s="291"/>
      <c r="H439" s="291"/>
      <c r="I439" s="291"/>
      <c r="J439" s="291"/>
      <c r="K439" s="291"/>
      <c r="L439" s="291"/>
      <c r="M439" s="291"/>
      <c r="N439" s="289"/>
      <c r="O439" s="291"/>
      <c r="P439" s="291"/>
      <c r="Q439" s="291"/>
      <c r="R439" s="291"/>
      <c r="S439" s="291"/>
      <c r="T439" s="291"/>
      <c r="U439" s="291"/>
    </row>
    <row r="440" spans="2:21">
      <c r="B440" s="291"/>
      <c r="C440" s="291"/>
      <c r="D440" s="293"/>
      <c r="E440" s="291"/>
      <c r="F440" s="291"/>
      <c r="G440" s="291"/>
      <c r="H440" s="291"/>
      <c r="I440" s="291"/>
      <c r="J440" s="291"/>
      <c r="K440" s="291"/>
      <c r="L440" s="291"/>
      <c r="M440" s="291"/>
      <c r="N440" s="289"/>
      <c r="O440" s="291"/>
      <c r="P440" s="291"/>
      <c r="Q440" s="291"/>
      <c r="R440" s="291"/>
      <c r="S440" s="291"/>
      <c r="T440" s="291"/>
      <c r="U440" s="291"/>
    </row>
    <row r="441" spans="2:21">
      <c r="B441" s="291"/>
      <c r="C441" s="291"/>
      <c r="D441" s="293"/>
      <c r="E441" s="291"/>
      <c r="F441" s="291"/>
      <c r="G441" s="291"/>
      <c r="H441" s="291"/>
      <c r="I441" s="291"/>
      <c r="J441" s="291"/>
      <c r="K441" s="291"/>
      <c r="L441" s="291"/>
      <c r="M441" s="291"/>
      <c r="N441" s="289"/>
      <c r="O441" s="291"/>
      <c r="P441" s="291"/>
      <c r="Q441" s="291"/>
      <c r="R441" s="291"/>
      <c r="S441" s="291"/>
      <c r="T441" s="291"/>
      <c r="U441" s="291"/>
    </row>
    <row r="442" spans="2:21">
      <c r="B442" s="291"/>
      <c r="C442" s="291"/>
      <c r="D442" s="293"/>
      <c r="E442" s="291"/>
      <c r="F442" s="291"/>
      <c r="G442" s="291"/>
      <c r="H442" s="291"/>
      <c r="I442" s="291"/>
      <c r="J442" s="291"/>
      <c r="K442" s="291"/>
      <c r="L442" s="291"/>
      <c r="M442" s="291"/>
      <c r="N442" s="289"/>
      <c r="O442" s="291"/>
      <c r="P442" s="291"/>
      <c r="Q442" s="291"/>
      <c r="R442" s="291"/>
      <c r="S442" s="291"/>
      <c r="T442" s="291"/>
      <c r="U442" s="291"/>
    </row>
    <row r="443" spans="2:21">
      <c r="B443" s="291"/>
      <c r="C443" s="291"/>
      <c r="D443" s="293"/>
      <c r="E443" s="291"/>
      <c r="F443" s="291"/>
      <c r="G443" s="291"/>
      <c r="H443" s="291"/>
      <c r="I443" s="291"/>
      <c r="J443" s="291"/>
      <c r="K443" s="291"/>
      <c r="L443" s="291"/>
      <c r="M443" s="291"/>
      <c r="N443" s="289"/>
      <c r="O443" s="291"/>
      <c r="P443" s="291"/>
      <c r="Q443" s="291"/>
      <c r="R443" s="291"/>
      <c r="S443" s="291"/>
      <c r="T443" s="291"/>
      <c r="U443" s="291"/>
    </row>
    <row r="444" spans="2:21">
      <c r="B444" s="291"/>
      <c r="C444" s="291"/>
      <c r="D444" s="293"/>
      <c r="E444" s="291"/>
      <c r="F444" s="291"/>
      <c r="G444" s="291"/>
      <c r="H444" s="291"/>
      <c r="I444" s="291"/>
      <c r="J444" s="291"/>
      <c r="K444" s="291"/>
      <c r="L444" s="291"/>
      <c r="M444" s="291"/>
      <c r="N444" s="289"/>
      <c r="O444" s="291"/>
      <c r="P444" s="291"/>
      <c r="Q444" s="291"/>
      <c r="R444" s="291"/>
      <c r="S444" s="291"/>
      <c r="T444" s="291"/>
      <c r="U444" s="291"/>
    </row>
    <row r="445" spans="2:21">
      <c r="B445" s="291"/>
      <c r="C445" s="291"/>
      <c r="D445" s="293"/>
      <c r="E445" s="291"/>
      <c r="F445" s="291"/>
      <c r="G445" s="291"/>
      <c r="H445" s="291"/>
      <c r="I445" s="291"/>
      <c r="J445" s="291"/>
      <c r="K445" s="291"/>
      <c r="L445" s="291"/>
      <c r="M445" s="291"/>
      <c r="N445" s="289"/>
      <c r="O445" s="291"/>
      <c r="P445" s="291"/>
      <c r="Q445" s="291"/>
      <c r="R445" s="291"/>
      <c r="S445" s="291"/>
      <c r="T445" s="291"/>
      <c r="U445" s="291"/>
    </row>
    <row r="446" spans="2:21">
      <c r="B446" s="291"/>
      <c r="C446" s="291"/>
      <c r="D446" s="293"/>
      <c r="E446" s="291"/>
      <c r="F446" s="291"/>
      <c r="G446" s="291"/>
      <c r="H446" s="291"/>
      <c r="I446" s="291"/>
      <c r="J446" s="291"/>
      <c r="K446" s="291"/>
      <c r="L446" s="291"/>
      <c r="M446" s="291"/>
      <c r="N446" s="289"/>
      <c r="O446" s="291"/>
      <c r="P446" s="291"/>
      <c r="Q446" s="291"/>
      <c r="R446" s="291"/>
      <c r="S446" s="291"/>
      <c r="T446" s="291"/>
      <c r="U446" s="291"/>
    </row>
    <row r="447" spans="2:21">
      <c r="B447" s="291"/>
      <c r="C447" s="291"/>
      <c r="D447" s="293"/>
      <c r="E447" s="291"/>
      <c r="F447" s="291"/>
      <c r="G447" s="291"/>
      <c r="H447" s="291"/>
      <c r="I447" s="291"/>
      <c r="J447" s="291"/>
      <c r="K447" s="291"/>
      <c r="L447" s="291"/>
      <c r="M447" s="291"/>
      <c r="N447" s="289"/>
      <c r="O447" s="291"/>
      <c r="P447" s="291"/>
      <c r="Q447" s="291"/>
      <c r="R447" s="291"/>
      <c r="S447" s="291"/>
      <c r="T447" s="291"/>
      <c r="U447" s="291"/>
    </row>
    <row r="448" spans="2:21">
      <c r="B448" s="291"/>
      <c r="C448" s="291"/>
      <c r="D448" s="293"/>
      <c r="E448" s="291"/>
      <c r="F448" s="291"/>
      <c r="G448" s="291"/>
      <c r="H448" s="291"/>
      <c r="I448" s="291"/>
      <c r="J448" s="291"/>
      <c r="K448" s="291"/>
      <c r="L448" s="291"/>
      <c r="M448" s="291"/>
      <c r="N448" s="289"/>
      <c r="O448" s="291"/>
      <c r="P448" s="291"/>
      <c r="Q448" s="291"/>
      <c r="R448" s="291"/>
      <c r="S448" s="291"/>
      <c r="T448" s="291"/>
      <c r="U448" s="291"/>
    </row>
    <row r="449" spans="2:21">
      <c r="B449" s="291"/>
      <c r="C449" s="291"/>
      <c r="D449" s="293"/>
      <c r="E449" s="291"/>
      <c r="F449" s="291"/>
      <c r="G449" s="291"/>
      <c r="H449" s="291"/>
      <c r="I449" s="291"/>
      <c r="J449" s="291"/>
      <c r="K449" s="291"/>
      <c r="L449" s="291"/>
      <c r="M449" s="291"/>
      <c r="N449" s="289"/>
      <c r="O449" s="291"/>
      <c r="P449" s="291"/>
      <c r="Q449" s="291"/>
      <c r="R449" s="291"/>
      <c r="S449" s="291"/>
      <c r="T449" s="291"/>
      <c r="U449" s="291"/>
    </row>
    <row r="450" spans="2:21">
      <c r="B450" s="291"/>
      <c r="C450" s="291"/>
      <c r="D450" s="293"/>
      <c r="E450" s="291"/>
      <c r="F450" s="291"/>
      <c r="G450" s="291"/>
      <c r="H450" s="291"/>
      <c r="I450" s="291"/>
      <c r="J450" s="291"/>
      <c r="K450" s="291"/>
      <c r="L450" s="291"/>
      <c r="M450" s="291"/>
      <c r="N450" s="289"/>
      <c r="O450" s="291"/>
      <c r="P450" s="291"/>
      <c r="Q450" s="291"/>
      <c r="R450" s="291"/>
      <c r="S450" s="291"/>
      <c r="T450" s="291"/>
      <c r="U450" s="291"/>
    </row>
    <row r="451" spans="2:21">
      <c r="B451" s="291"/>
      <c r="C451" s="291"/>
      <c r="D451" s="293"/>
      <c r="E451" s="291"/>
      <c r="F451" s="291"/>
      <c r="G451" s="291"/>
      <c r="H451" s="291"/>
      <c r="I451" s="291"/>
      <c r="J451" s="291"/>
      <c r="K451" s="291"/>
      <c r="L451" s="291"/>
      <c r="M451" s="291"/>
      <c r="N451" s="289"/>
      <c r="O451" s="291"/>
      <c r="P451" s="291"/>
      <c r="Q451" s="291"/>
      <c r="R451" s="291"/>
      <c r="S451" s="291"/>
      <c r="T451" s="291"/>
      <c r="U451" s="291"/>
    </row>
    <row r="452" spans="2:21">
      <c r="B452" s="291"/>
      <c r="C452" s="291"/>
      <c r="D452" s="293"/>
      <c r="E452" s="291"/>
      <c r="F452" s="291"/>
      <c r="G452" s="291"/>
      <c r="H452" s="291"/>
      <c r="I452" s="291"/>
      <c r="J452" s="291"/>
      <c r="K452" s="291"/>
      <c r="L452" s="291"/>
      <c r="M452" s="291"/>
      <c r="N452" s="289"/>
      <c r="O452" s="291"/>
      <c r="P452" s="291"/>
      <c r="Q452" s="291"/>
      <c r="R452" s="291"/>
      <c r="S452" s="291"/>
      <c r="T452" s="291"/>
      <c r="U452" s="291"/>
    </row>
    <row r="453" spans="2:21">
      <c r="B453" s="291"/>
      <c r="C453" s="291"/>
      <c r="D453" s="293"/>
      <c r="E453" s="291"/>
      <c r="F453" s="291"/>
      <c r="G453" s="291"/>
      <c r="H453" s="291"/>
      <c r="I453" s="291"/>
      <c r="J453" s="291"/>
      <c r="K453" s="291"/>
      <c r="L453" s="291"/>
      <c r="M453" s="291"/>
      <c r="N453" s="289"/>
      <c r="O453" s="291"/>
      <c r="P453" s="291"/>
      <c r="Q453" s="291"/>
      <c r="R453" s="291"/>
      <c r="S453" s="291"/>
      <c r="T453" s="291"/>
      <c r="U453" s="291"/>
    </row>
    <row r="454" spans="2:21">
      <c r="B454" s="291"/>
      <c r="C454" s="291"/>
      <c r="D454" s="293"/>
      <c r="E454" s="291"/>
      <c r="F454" s="291"/>
      <c r="G454" s="291"/>
      <c r="H454" s="291"/>
      <c r="I454" s="291"/>
      <c r="J454" s="291"/>
      <c r="K454" s="291"/>
      <c r="L454" s="291"/>
      <c r="M454" s="291"/>
      <c r="N454" s="289"/>
      <c r="O454" s="291"/>
      <c r="P454" s="291"/>
      <c r="Q454" s="291"/>
      <c r="R454" s="291"/>
      <c r="S454" s="291"/>
      <c r="T454" s="291"/>
      <c r="U454" s="291"/>
    </row>
    <row r="455" spans="2:21">
      <c r="B455" s="291"/>
      <c r="C455" s="291"/>
      <c r="D455" s="293"/>
      <c r="E455" s="291"/>
      <c r="F455" s="291"/>
      <c r="G455" s="291"/>
      <c r="H455" s="291"/>
      <c r="I455" s="291"/>
      <c r="J455" s="291"/>
      <c r="K455" s="291"/>
      <c r="L455" s="291"/>
      <c r="M455" s="291"/>
      <c r="N455" s="289"/>
      <c r="O455" s="291"/>
      <c r="P455" s="291"/>
      <c r="Q455" s="291"/>
      <c r="R455" s="291"/>
      <c r="S455" s="291"/>
      <c r="T455" s="291"/>
      <c r="U455" s="291"/>
    </row>
    <row r="456" spans="2:21">
      <c r="B456" s="291"/>
      <c r="C456" s="291"/>
      <c r="D456" s="293"/>
      <c r="E456" s="291"/>
      <c r="F456" s="291"/>
      <c r="G456" s="291"/>
      <c r="H456" s="291"/>
      <c r="I456" s="291"/>
      <c r="J456" s="291"/>
      <c r="K456" s="291"/>
      <c r="L456" s="291"/>
      <c r="M456" s="291"/>
      <c r="N456" s="289"/>
      <c r="O456" s="291"/>
      <c r="P456" s="291"/>
      <c r="Q456" s="291"/>
      <c r="R456" s="291"/>
      <c r="S456" s="291"/>
      <c r="T456" s="291"/>
      <c r="U456" s="291"/>
    </row>
    <row r="457" spans="2:21">
      <c r="B457" s="291"/>
      <c r="C457" s="291"/>
      <c r="D457" s="293"/>
      <c r="E457" s="291"/>
      <c r="F457" s="291"/>
      <c r="G457" s="291"/>
      <c r="H457" s="291"/>
      <c r="I457" s="291"/>
      <c r="J457" s="291"/>
      <c r="K457" s="291"/>
      <c r="L457" s="291"/>
      <c r="M457" s="291"/>
      <c r="N457" s="289"/>
      <c r="O457" s="291"/>
      <c r="P457" s="291"/>
      <c r="Q457" s="291"/>
      <c r="R457" s="291"/>
      <c r="S457" s="291"/>
      <c r="T457" s="291"/>
      <c r="U457" s="291"/>
    </row>
    <row r="458" spans="2:21">
      <c r="B458" s="291"/>
      <c r="C458" s="291"/>
      <c r="D458" s="293"/>
      <c r="E458" s="291"/>
      <c r="F458" s="291"/>
      <c r="G458" s="291"/>
      <c r="H458" s="291"/>
      <c r="I458" s="291"/>
      <c r="J458" s="291"/>
      <c r="K458" s="291"/>
      <c r="L458" s="291"/>
      <c r="M458" s="291"/>
      <c r="N458" s="289"/>
      <c r="O458" s="291"/>
      <c r="P458" s="291"/>
      <c r="Q458" s="291"/>
      <c r="R458" s="291"/>
      <c r="S458" s="291"/>
      <c r="T458" s="291"/>
      <c r="U458" s="291"/>
    </row>
    <row r="459" spans="2:21">
      <c r="B459" s="291"/>
      <c r="C459" s="291"/>
      <c r="D459" s="293"/>
      <c r="E459" s="291"/>
      <c r="F459" s="291"/>
      <c r="G459" s="291"/>
      <c r="H459" s="291"/>
      <c r="I459" s="291"/>
      <c r="J459" s="291"/>
      <c r="K459" s="291"/>
      <c r="L459" s="291"/>
      <c r="M459" s="291"/>
      <c r="N459" s="289"/>
      <c r="O459" s="291"/>
      <c r="P459" s="291"/>
      <c r="Q459" s="291"/>
      <c r="R459" s="291"/>
      <c r="S459" s="291"/>
      <c r="T459" s="291"/>
      <c r="U459" s="291"/>
    </row>
    <row r="460" spans="2:21">
      <c r="B460" s="291"/>
      <c r="C460" s="291"/>
      <c r="D460" s="293"/>
      <c r="E460" s="291"/>
      <c r="F460" s="291"/>
      <c r="G460" s="291"/>
      <c r="H460" s="291"/>
      <c r="I460" s="291"/>
      <c r="J460" s="291"/>
      <c r="K460" s="291"/>
      <c r="L460" s="291"/>
      <c r="M460" s="291"/>
      <c r="N460" s="289"/>
      <c r="O460" s="291"/>
      <c r="P460" s="291"/>
      <c r="Q460" s="291"/>
      <c r="R460" s="291"/>
      <c r="S460" s="291"/>
      <c r="T460" s="291"/>
      <c r="U460" s="291"/>
    </row>
    <row r="461" spans="2:21">
      <c r="B461" s="291"/>
      <c r="C461" s="291"/>
      <c r="D461" s="293"/>
      <c r="E461" s="291"/>
      <c r="F461" s="291"/>
      <c r="G461" s="291"/>
      <c r="H461" s="291"/>
      <c r="I461" s="291"/>
      <c r="J461" s="291"/>
      <c r="K461" s="291"/>
      <c r="L461" s="291"/>
      <c r="M461" s="291"/>
      <c r="N461" s="289"/>
      <c r="O461" s="291"/>
      <c r="P461" s="291"/>
      <c r="Q461" s="291"/>
      <c r="R461" s="291"/>
      <c r="S461" s="291"/>
      <c r="T461" s="291"/>
      <c r="U461" s="291"/>
    </row>
    <row r="462" spans="2:21">
      <c r="B462" s="291"/>
      <c r="C462" s="291"/>
      <c r="D462" s="293"/>
      <c r="E462" s="291"/>
      <c r="F462" s="291"/>
      <c r="G462" s="291"/>
      <c r="H462" s="291"/>
      <c r="I462" s="291"/>
      <c r="J462" s="291"/>
      <c r="K462" s="291"/>
      <c r="L462" s="291"/>
      <c r="M462" s="291"/>
      <c r="N462" s="289"/>
      <c r="O462" s="291"/>
      <c r="P462" s="291"/>
      <c r="Q462" s="291"/>
      <c r="R462" s="291"/>
      <c r="S462" s="291"/>
      <c r="T462" s="291"/>
      <c r="U462" s="291"/>
    </row>
    <row r="463" spans="2:21">
      <c r="B463" s="291"/>
      <c r="C463" s="291"/>
      <c r="D463" s="293"/>
      <c r="E463" s="291"/>
      <c r="F463" s="291"/>
      <c r="G463" s="291"/>
      <c r="H463" s="291"/>
      <c r="I463" s="291"/>
      <c r="J463" s="291"/>
      <c r="K463" s="291"/>
      <c r="L463" s="291"/>
      <c r="M463" s="291"/>
      <c r="N463" s="289"/>
      <c r="O463" s="291"/>
      <c r="P463" s="291"/>
      <c r="Q463" s="291"/>
      <c r="R463" s="291"/>
      <c r="S463" s="291"/>
      <c r="T463" s="291"/>
      <c r="U463" s="291"/>
    </row>
    <row r="464" spans="2:21">
      <c r="B464" s="291"/>
      <c r="C464" s="291"/>
      <c r="D464" s="293"/>
      <c r="E464" s="291"/>
      <c r="F464" s="291"/>
      <c r="G464" s="291"/>
      <c r="H464" s="291"/>
      <c r="I464" s="291"/>
      <c r="J464" s="291"/>
      <c r="K464" s="291"/>
      <c r="L464" s="291"/>
      <c r="M464" s="291"/>
      <c r="N464" s="289"/>
      <c r="O464" s="291"/>
      <c r="P464" s="291"/>
      <c r="Q464" s="291"/>
      <c r="R464" s="291"/>
      <c r="S464" s="291"/>
      <c r="T464" s="291"/>
      <c r="U464" s="291"/>
    </row>
    <row r="465" spans="2:21">
      <c r="B465" s="291"/>
      <c r="C465" s="291"/>
      <c r="D465" s="293"/>
      <c r="E465" s="291"/>
      <c r="F465" s="291"/>
      <c r="G465" s="291"/>
      <c r="H465" s="291"/>
      <c r="I465" s="291"/>
      <c r="J465" s="291"/>
      <c r="K465" s="291"/>
      <c r="L465" s="291"/>
      <c r="M465" s="291"/>
      <c r="N465" s="289"/>
      <c r="O465" s="291"/>
      <c r="P465" s="291"/>
      <c r="Q465" s="291"/>
      <c r="R465" s="291"/>
      <c r="S465" s="291"/>
      <c r="T465" s="291"/>
      <c r="U465" s="291"/>
    </row>
    <row r="466" spans="2:21">
      <c r="B466" s="291"/>
      <c r="C466" s="291"/>
      <c r="D466" s="293"/>
      <c r="E466" s="291"/>
      <c r="F466" s="291"/>
      <c r="G466" s="291"/>
      <c r="H466" s="291"/>
      <c r="I466" s="291"/>
      <c r="J466" s="291"/>
      <c r="K466" s="291"/>
      <c r="L466" s="291"/>
      <c r="M466" s="291"/>
      <c r="N466" s="289"/>
      <c r="O466" s="291"/>
      <c r="P466" s="291"/>
      <c r="Q466" s="291"/>
      <c r="R466" s="291"/>
      <c r="S466" s="291"/>
      <c r="T466" s="291"/>
      <c r="U466" s="291"/>
    </row>
    <row r="467" spans="2:21">
      <c r="B467" s="291"/>
      <c r="C467" s="291"/>
      <c r="D467" s="293"/>
      <c r="E467" s="291"/>
      <c r="F467" s="291"/>
      <c r="G467" s="291"/>
      <c r="H467" s="291"/>
      <c r="I467" s="291"/>
      <c r="J467" s="291"/>
      <c r="K467" s="291"/>
      <c r="L467" s="291"/>
      <c r="M467" s="291"/>
      <c r="N467" s="289"/>
      <c r="O467" s="291"/>
      <c r="P467" s="291"/>
      <c r="Q467" s="291"/>
      <c r="R467" s="291"/>
      <c r="S467" s="291"/>
      <c r="T467" s="291"/>
      <c r="U467" s="291"/>
    </row>
    <row r="468" spans="2:21">
      <c r="B468" s="291"/>
      <c r="C468" s="291"/>
      <c r="D468" s="293"/>
      <c r="E468" s="291"/>
      <c r="F468" s="291"/>
      <c r="G468" s="291"/>
      <c r="H468" s="291"/>
      <c r="I468" s="291"/>
      <c r="J468" s="291"/>
      <c r="K468" s="291"/>
      <c r="L468" s="291"/>
      <c r="M468" s="291"/>
      <c r="N468" s="289"/>
      <c r="O468" s="291"/>
      <c r="P468" s="291"/>
      <c r="Q468" s="291"/>
      <c r="R468" s="291"/>
      <c r="S468" s="291"/>
      <c r="T468" s="291"/>
      <c r="U468" s="291"/>
    </row>
    <row r="469" spans="2:21">
      <c r="B469" s="291"/>
      <c r="C469" s="291"/>
      <c r="D469" s="293"/>
      <c r="E469" s="291"/>
      <c r="F469" s="291"/>
      <c r="G469" s="291"/>
      <c r="H469" s="291"/>
      <c r="I469" s="291"/>
      <c r="J469" s="291"/>
      <c r="K469" s="291"/>
      <c r="L469" s="291"/>
      <c r="M469" s="291"/>
      <c r="N469" s="289"/>
      <c r="O469" s="291"/>
      <c r="P469" s="291"/>
      <c r="Q469" s="291"/>
      <c r="R469" s="291"/>
      <c r="S469" s="291"/>
      <c r="T469" s="291"/>
      <c r="U469" s="291"/>
    </row>
    <row r="470" spans="2:21">
      <c r="B470" s="291"/>
      <c r="C470" s="291"/>
      <c r="D470" s="293"/>
      <c r="E470" s="291"/>
      <c r="F470" s="291"/>
      <c r="G470" s="291"/>
      <c r="H470" s="291"/>
      <c r="I470" s="291"/>
      <c r="J470" s="291"/>
      <c r="K470" s="291"/>
      <c r="L470" s="291"/>
      <c r="M470" s="291"/>
      <c r="N470" s="289"/>
      <c r="O470" s="291"/>
      <c r="P470" s="291"/>
      <c r="Q470" s="291"/>
      <c r="R470" s="291"/>
      <c r="S470" s="291"/>
      <c r="T470" s="291"/>
      <c r="U470" s="291"/>
    </row>
    <row r="471" spans="2:21">
      <c r="B471" s="291"/>
      <c r="C471" s="291"/>
      <c r="D471" s="293"/>
      <c r="E471" s="291"/>
      <c r="F471" s="291"/>
      <c r="G471" s="291"/>
      <c r="H471" s="291"/>
      <c r="I471" s="291"/>
      <c r="J471" s="291"/>
      <c r="K471" s="291"/>
      <c r="L471" s="291"/>
      <c r="M471" s="291"/>
      <c r="N471" s="289"/>
      <c r="O471" s="291"/>
      <c r="P471" s="291"/>
      <c r="Q471" s="291"/>
      <c r="R471" s="291"/>
      <c r="S471" s="291"/>
      <c r="T471" s="291"/>
      <c r="U471" s="291"/>
    </row>
    <row r="472" spans="2:21">
      <c r="B472" s="291"/>
      <c r="C472" s="291"/>
      <c r="D472" s="293"/>
      <c r="E472" s="291"/>
      <c r="F472" s="291"/>
      <c r="G472" s="291"/>
      <c r="H472" s="291"/>
      <c r="I472" s="291"/>
      <c r="J472" s="291"/>
      <c r="K472" s="291"/>
      <c r="L472" s="291"/>
      <c r="M472" s="291"/>
      <c r="N472" s="289"/>
      <c r="O472" s="291"/>
      <c r="P472" s="291"/>
      <c r="Q472" s="291"/>
      <c r="R472" s="291"/>
      <c r="S472" s="291"/>
      <c r="T472" s="291"/>
      <c r="U472" s="291"/>
    </row>
    <row r="473" spans="2:21">
      <c r="B473" s="291"/>
      <c r="C473" s="291"/>
      <c r="D473" s="293"/>
      <c r="E473" s="291"/>
      <c r="F473" s="291"/>
      <c r="G473" s="291"/>
      <c r="H473" s="291"/>
      <c r="I473" s="291"/>
      <c r="J473" s="291"/>
      <c r="K473" s="291"/>
      <c r="L473" s="291"/>
      <c r="M473" s="291"/>
      <c r="N473" s="289"/>
      <c r="O473" s="291"/>
      <c r="P473" s="291"/>
      <c r="Q473" s="291"/>
      <c r="R473" s="291"/>
      <c r="S473" s="291"/>
      <c r="T473" s="291"/>
      <c r="U473" s="291"/>
    </row>
    <row r="474" spans="2:21">
      <c r="B474" s="291"/>
      <c r="C474" s="291"/>
      <c r="D474" s="293"/>
      <c r="E474" s="291"/>
      <c r="F474" s="291"/>
      <c r="G474" s="291"/>
      <c r="H474" s="291"/>
      <c r="I474" s="291"/>
      <c r="J474" s="291"/>
      <c r="K474" s="291"/>
      <c r="L474" s="291"/>
      <c r="M474" s="291"/>
      <c r="N474" s="289"/>
      <c r="O474" s="291"/>
      <c r="P474" s="291"/>
      <c r="Q474" s="291"/>
      <c r="R474" s="291"/>
      <c r="S474" s="291"/>
      <c r="T474" s="291"/>
      <c r="U474" s="291"/>
    </row>
    <row r="475" spans="2:21">
      <c r="B475" s="291"/>
      <c r="C475" s="291"/>
      <c r="D475" s="293"/>
      <c r="E475" s="291"/>
      <c r="F475" s="291"/>
      <c r="G475" s="291"/>
      <c r="H475" s="291"/>
      <c r="I475" s="291"/>
      <c r="J475" s="291"/>
      <c r="K475" s="291"/>
      <c r="L475" s="291"/>
      <c r="M475" s="291"/>
      <c r="N475" s="289"/>
      <c r="O475" s="291"/>
      <c r="P475" s="291"/>
      <c r="Q475" s="291"/>
      <c r="R475" s="291"/>
      <c r="S475" s="291"/>
      <c r="T475" s="291"/>
      <c r="U475" s="291"/>
    </row>
    <row r="476" spans="2:21">
      <c r="B476" s="291"/>
      <c r="C476" s="291"/>
      <c r="D476" s="293"/>
      <c r="E476" s="291"/>
      <c r="F476" s="291"/>
      <c r="G476" s="291"/>
      <c r="H476" s="291"/>
      <c r="I476" s="291"/>
      <c r="J476" s="291"/>
      <c r="K476" s="291"/>
      <c r="L476" s="291"/>
      <c r="M476" s="291"/>
      <c r="N476" s="289"/>
      <c r="O476" s="291"/>
      <c r="P476" s="291"/>
      <c r="Q476" s="291"/>
      <c r="R476" s="291"/>
      <c r="S476" s="291"/>
      <c r="T476" s="291"/>
      <c r="U476" s="291"/>
    </row>
    <row r="477" spans="2:21">
      <c r="B477" s="291"/>
      <c r="C477" s="291"/>
      <c r="D477" s="293"/>
      <c r="E477" s="291"/>
      <c r="F477" s="291"/>
      <c r="G477" s="291"/>
      <c r="H477" s="291"/>
      <c r="I477" s="291"/>
      <c r="J477" s="291"/>
      <c r="K477" s="291"/>
      <c r="L477" s="291"/>
      <c r="M477" s="291"/>
      <c r="N477" s="289"/>
      <c r="O477" s="291"/>
      <c r="P477" s="291"/>
      <c r="Q477" s="291"/>
      <c r="R477" s="291"/>
      <c r="S477" s="291"/>
      <c r="T477" s="291"/>
      <c r="U477" s="291"/>
    </row>
    <row r="478" spans="2:21">
      <c r="B478" s="291"/>
      <c r="C478" s="291"/>
      <c r="D478" s="293"/>
      <c r="E478" s="291"/>
      <c r="F478" s="291"/>
      <c r="G478" s="291"/>
      <c r="H478" s="291"/>
      <c r="I478" s="291"/>
      <c r="J478" s="291"/>
      <c r="K478" s="291"/>
      <c r="L478" s="291"/>
      <c r="M478" s="291"/>
      <c r="N478" s="289"/>
      <c r="O478" s="291"/>
      <c r="P478" s="291"/>
      <c r="Q478" s="291"/>
      <c r="R478" s="291"/>
      <c r="S478" s="291"/>
      <c r="T478" s="291"/>
      <c r="U478" s="291"/>
    </row>
    <row r="479" spans="2:21">
      <c r="B479" s="291"/>
      <c r="C479" s="291"/>
      <c r="D479" s="293"/>
      <c r="E479" s="291"/>
      <c r="F479" s="291"/>
      <c r="G479" s="291"/>
      <c r="H479" s="291"/>
      <c r="I479" s="291"/>
      <c r="J479" s="291"/>
      <c r="K479" s="291"/>
      <c r="L479" s="291"/>
      <c r="M479" s="291"/>
      <c r="N479" s="289"/>
      <c r="O479" s="291"/>
      <c r="P479" s="291"/>
      <c r="Q479" s="291"/>
      <c r="R479" s="291"/>
      <c r="S479" s="291"/>
      <c r="T479" s="291"/>
      <c r="U479" s="291"/>
    </row>
    <row r="480" spans="2:21">
      <c r="B480" s="291"/>
      <c r="C480" s="291"/>
      <c r="D480" s="293"/>
      <c r="E480" s="291"/>
      <c r="F480" s="291"/>
      <c r="G480" s="291"/>
      <c r="H480" s="291"/>
      <c r="I480" s="291"/>
      <c r="J480" s="291"/>
      <c r="K480" s="291"/>
      <c r="L480" s="291"/>
      <c r="M480" s="291"/>
      <c r="N480" s="289"/>
      <c r="O480" s="291"/>
      <c r="P480" s="291"/>
      <c r="Q480" s="291"/>
      <c r="R480" s="291"/>
      <c r="S480" s="291"/>
      <c r="T480" s="291"/>
      <c r="U480" s="291"/>
    </row>
    <row r="481" spans="2:21">
      <c r="B481" s="291"/>
      <c r="C481" s="291"/>
      <c r="D481" s="293"/>
      <c r="E481" s="291"/>
      <c r="F481" s="291"/>
      <c r="G481" s="291"/>
      <c r="H481" s="291"/>
      <c r="I481" s="291"/>
      <c r="J481" s="291"/>
      <c r="K481" s="291"/>
      <c r="L481" s="291"/>
      <c r="M481" s="291"/>
      <c r="N481" s="289"/>
      <c r="O481" s="291"/>
      <c r="P481" s="291"/>
      <c r="Q481" s="291"/>
      <c r="R481" s="291"/>
      <c r="S481" s="291"/>
      <c r="T481" s="291"/>
      <c r="U481" s="291"/>
    </row>
    <row r="482" spans="2:21">
      <c r="B482" s="291"/>
      <c r="C482" s="291"/>
      <c r="D482" s="293"/>
      <c r="E482" s="291"/>
      <c r="F482" s="291"/>
      <c r="G482" s="291"/>
      <c r="H482" s="291"/>
      <c r="I482" s="291"/>
      <c r="J482" s="291"/>
      <c r="K482" s="291"/>
      <c r="L482" s="291"/>
      <c r="M482" s="291"/>
      <c r="N482" s="289"/>
      <c r="O482" s="291"/>
      <c r="P482" s="291"/>
      <c r="Q482" s="291"/>
      <c r="R482" s="291"/>
      <c r="S482" s="291"/>
      <c r="T482" s="291"/>
      <c r="U482" s="291"/>
    </row>
    <row r="483" spans="2:21">
      <c r="B483" s="291"/>
      <c r="C483" s="291"/>
      <c r="D483" s="293"/>
      <c r="E483" s="291"/>
      <c r="F483" s="291"/>
      <c r="G483" s="291"/>
      <c r="H483" s="291"/>
      <c r="I483" s="291"/>
      <c r="J483" s="291"/>
      <c r="K483" s="291"/>
      <c r="L483" s="291"/>
      <c r="M483" s="291"/>
      <c r="N483" s="289"/>
      <c r="O483" s="291"/>
      <c r="P483" s="291"/>
      <c r="Q483" s="291"/>
      <c r="R483" s="291"/>
      <c r="S483" s="291"/>
      <c r="T483" s="291"/>
      <c r="U483" s="291"/>
    </row>
    <row r="484" spans="2:21">
      <c r="B484" s="291"/>
      <c r="C484" s="291"/>
      <c r="D484" s="293"/>
      <c r="E484" s="291"/>
      <c r="F484" s="291"/>
      <c r="G484" s="291"/>
      <c r="H484" s="291"/>
      <c r="I484" s="291"/>
      <c r="J484" s="291"/>
      <c r="K484" s="291"/>
      <c r="L484" s="291"/>
      <c r="M484" s="291"/>
      <c r="N484" s="289"/>
      <c r="O484" s="291"/>
      <c r="P484" s="291"/>
      <c r="Q484" s="291"/>
      <c r="R484" s="291"/>
      <c r="S484" s="291"/>
      <c r="T484" s="291"/>
      <c r="U484" s="291"/>
    </row>
    <row r="485" spans="2:21">
      <c r="B485" s="291"/>
      <c r="C485" s="291"/>
      <c r="D485" s="293"/>
      <c r="E485" s="291"/>
      <c r="F485" s="291"/>
      <c r="G485" s="291"/>
      <c r="H485" s="291"/>
      <c r="I485" s="291"/>
      <c r="J485" s="291"/>
      <c r="K485" s="291"/>
      <c r="L485" s="291"/>
      <c r="M485" s="291"/>
      <c r="N485" s="289"/>
      <c r="O485" s="291"/>
      <c r="P485" s="291"/>
      <c r="Q485" s="291"/>
      <c r="R485" s="291"/>
      <c r="S485" s="291"/>
      <c r="T485" s="291"/>
      <c r="U485" s="291"/>
    </row>
    <row r="486" spans="2:21">
      <c r="B486" s="291"/>
      <c r="C486" s="291"/>
      <c r="D486" s="293"/>
      <c r="E486" s="291"/>
      <c r="F486" s="291"/>
      <c r="G486" s="291"/>
      <c r="H486" s="291"/>
      <c r="I486" s="291"/>
      <c r="J486" s="291"/>
      <c r="K486" s="291"/>
      <c r="L486" s="291"/>
      <c r="M486" s="291"/>
      <c r="N486" s="289"/>
      <c r="O486" s="291"/>
      <c r="P486" s="291"/>
      <c r="Q486" s="291"/>
      <c r="R486" s="291"/>
      <c r="S486" s="291"/>
      <c r="T486" s="291"/>
      <c r="U486" s="291"/>
    </row>
    <row r="487" spans="2:21">
      <c r="B487" s="291"/>
      <c r="C487" s="291"/>
      <c r="D487" s="293"/>
      <c r="E487" s="291"/>
      <c r="F487" s="291"/>
      <c r="G487" s="291"/>
      <c r="H487" s="291"/>
      <c r="I487" s="291"/>
      <c r="J487" s="291"/>
      <c r="K487" s="291"/>
      <c r="L487" s="291"/>
      <c r="M487" s="291"/>
      <c r="N487" s="289"/>
      <c r="O487" s="291"/>
      <c r="P487" s="291"/>
      <c r="Q487" s="291"/>
      <c r="R487" s="291"/>
      <c r="S487" s="291"/>
      <c r="T487" s="291"/>
      <c r="U487" s="291"/>
    </row>
    <row r="488" spans="2:21">
      <c r="B488" s="291"/>
      <c r="C488" s="291"/>
      <c r="D488" s="293"/>
      <c r="E488" s="291"/>
      <c r="F488" s="291"/>
      <c r="G488" s="291"/>
      <c r="H488" s="291"/>
      <c r="I488" s="291"/>
      <c r="J488" s="291"/>
      <c r="K488" s="291"/>
      <c r="L488" s="291"/>
      <c r="M488" s="291"/>
      <c r="N488" s="289"/>
      <c r="O488" s="291"/>
      <c r="P488" s="291"/>
      <c r="Q488" s="291"/>
      <c r="R488" s="291"/>
      <c r="S488" s="291"/>
      <c r="T488" s="291"/>
      <c r="U488" s="291"/>
    </row>
    <row r="489" spans="2:21">
      <c r="B489" s="291"/>
      <c r="C489" s="291"/>
      <c r="D489" s="293"/>
      <c r="E489" s="291"/>
      <c r="F489" s="291"/>
      <c r="G489" s="291"/>
      <c r="H489" s="291"/>
      <c r="I489" s="291"/>
      <c r="J489" s="291"/>
      <c r="K489" s="291"/>
      <c r="L489" s="291"/>
      <c r="M489" s="291"/>
      <c r="N489" s="289"/>
      <c r="O489" s="291"/>
      <c r="P489" s="291"/>
      <c r="Q489" s="291"/>
      <c r="R489" s="291"/>
      <c r="S489" s="291"/>
      <c r="T489" s="291"/>
      <c r="U489" s="291"/>
    </row>
    <row r="490" spans="2:21">
      <c r="B490" s="291"/>
      <c r="C490" s="291"/>
      <c r="D490" s="293"/>
      <c r="E490" s="291"/>
      <c r="F490" s="291"/>
      <c r="G490" s="291"/>
      <c r="H490" s="291"/>
      <c r="I490" s="291"/>
      <c r="J490" s="291"/>
      <c r="K490" s="291"/>
      <c r="L490" s="291"/>
      <c r="M490" s="291"/>
      <c r="N490" s="289"/>
      <c r="O490" s="291"/>
      <c r="P490" s="291"/>
      <c r="Q490" s="291"/>
      <c r="R490" s="291"/>
      <c r="S490" s="291"/>
      <c r="T490" s="291"/>
      <c r="U490" s="291"/>
    </row>
    <row r="491" spans="2:21">
      <c r="B491" s="291"/>
      <c r="C491" s="291"/>
      <c r="D491" s="293"/>
      <c r="E491" s="291"/>
      <c r="F491" s="291"/>
      <c r="G491" s="291"/>
      <c r="H491" s="291"/>
      <c r="I491" s="291"/>
      <c r="J491" s="291"/>
      <c r="K491" s="291"/>
      <c r="L491" s="291"/>
      <c r="M491" s="291"/>
      <c r="N491" s="289"/>
      <c r="O491" s="291"/>
      <c r="P491" s="291"/>
      <c r="Q491" s="291"/>
      <c r="R491" s="291"/>
      <c r="S491" s="291"/>
      <c r="T491" s="291"/>
      <c r="U491" s="291"/>
    </row>
    <row r="492" spans="2:21">
      <c r="B492" s="291"/>
      <c r="C492" s="291"/>
      <c r="D492" s="293"/>
      <c r="E492" s="291"/>
      <c r="F492" s="291"/>
      <c r="G492" s="291"/>
      <c r="H492" s="291"/>
      <c r="I492" s="291"/>
      <c r="J492" s="291"/>
      <c r="K492" s="291"/>
      <c r="L492" s="291"/>
      <c r="M492" s="291"/>
      <c r="N492" s="289"/>
      <c r="O492" s="291"/>
      <c r="P492" s="291"/>
      <c r="Q492" s="291"/>
      <c r="R492" s="291"/>
      <c r="S492" s="291"/>
      <c r="T492" s="291"/>
      <c r="U492" s="291"/>
    </row>
    <row r="493" spans="2:21">
      <c r="B493" s="291"/>
      <c r="C493" s="291"/>
      <c r="D493" s="293"/>
      <c r="E493" s="291"/>
      <c r="F493" s="291"/>
      <c r="G493" s="291"/>
      <c r="H493" s="291"/>
      <c r="I493" s="291"/>
      <c r="J493" s="291"/>
      <c r="K493" s="291"/>
      <c r="L493" s="291"/>
      <c r="M493" s="291"/>
      <c r="N493" s="289"/>
      <c r="O493" s="291"/>
      <c r="P493" s="291"/>
      <c r="Q493" s="291"/>
      <c r="R493" s="291"/>
      <c r="S493" s="291"/>
      <c r="T493" s="291"/>
      <c r="U493" s="291"/>
    </row>
    <row r="494" spans="2:21">
      <c r="B494" s="291"/>
      <c r="C494" s="291"/>
      <c r="D494" s="293"/>
      <c r="E494" s="291"/>
      <c r="F494" s="291"/>
      <c r="G494" s="291"/>
      <c r="H494" s="291"/>
      <c r="I494" s="291"/>
      <c r="J494" s="291"/>
      <c r="K494" s="291"/>
      <c r="L494" s="291"/>
      <c r="M494" s="291"/>
      <c r="N494" s="289"/>
      <c r="O494" s="291"/>
      <c r="P494" s="291"/>
      <c r="Q494" s="291"/>
      <c r="R494" s="291"/>
      <c r="S494" s="291"/>
      <c r="T494" s="291"/>
      <c r="U494" s="291"/>
    </row>
    <row r="495" spans="2:21">
      <c r="B495" s="291"/>
      <c r="C495" s="291"/>
      <c r="D495" s="293"/>
      <c r="E495" s="291"/>
      <c r="F495" s="291"/>
      <c r="G495" s="291"/>
      <c r="H495" s="291"/>
      <c r="I495" s="291"/>
      <c r="J495" s="291"/>
      <c r="K495" s="291"/>
      <c r="L495" s="291"/>
      <c r="M495" s="291"/>
      <c r="N495" s="289"/>
      <c r="O495" s="291"/>
      <c r="P495" s="291"/>
      <c r="Q495" s="291"/>
      <c r="R495" s="291"/>
      <c r="S495" s="291"/>
      <c r="T495" s="291"/>
      <c r="U495" s="291"/>
    </row>
    <row r="496" spans="2:21">
      <c r="B496" s="291"/>
      <c r="C496" s="291"/>
      <c r="D496" s="293"/>
      <c r="E496" s="291"/>
      <c r="F496" s="291"/>
      <c r="G496" s="291"/>
      <c r="H496" s="291"/>
      <c r="I496" s="291"/>
      <c r="J496" s="291"/>
      <c r="K496" s="291"/>
      <c r="L496" s="291"/>
      <c r="M496" s="291"/>
      <c r="N496" s="289"/>
      <c r="O496" s="291"/>
      <c r="P496" s="291"/>
      <c r="Q496" s="291"/>
      <c r="R496" s="291"/>
      <c r="S496" s="291"/>
      <c r="T496" s="291"/>
      <c r="U496" s="291"/>
    </row>
    <row r="497" spans="2:21">
      <c r="B497" s="291"/>
      <c r="C497" s="291"/>
      <c r="D497" s="293"/>
      <c r="E497" s="291"/>
      <c r="F497" s="291"/>
      <c r="G497" s="291"/>
      <c r="H497" s="291"/>
      <c r="I497" s="291"/>
      <c r="J497" s="291"/>
      <c r="K497" s="291"/>
      <c r="L497" s="291"/>
      <c r="M497" s="291"/>
      <c r="N497" s="289"/>
      <c r="O497" s="291"/>
      <c r="P497" s="291"/>
      <c r="Q497" s="291"/>
      <c r="R497" s="291"/>
      <c r="S497" s="291"/>
      <c r="T497" s="291"/>
      <c r="U497" s="291"/>
    </row>
    <row r="498" spans="2:21">
      <c r="B498" s="291"/>
      <c r="C498" s="291"/>
      <c r="D498" s="293"/>
      <c r="E498" s="291"/>
      <c r="F498" s="291"/>
      <c r="G498" s="291"/>
      <c r="H498" s="291"/>
      <c r="I498" s="291"/>
      <c r="J498" s="291"/>
      <c r="K498" s="291"/>
      <c r="L498" s="291"/>
      <c r="M498" s="291"/>
      <c r="N498" s="289"/>
      <c r="O498" s="291"/>
      <c r="P498" s="291"/>
      <c r="Q498" s="291"/>
      <c r="R498" s="291"/>
      <c r="S498" s="291"/>
      <c r="T498" s="291"/>
      <c r="U498" s="291"/>
    </row>
    <row r="499" spans="2:21">
      <c r="B499" s="291"/>
      <c r="C499" s="291"/>
      <c r="D499" s="293"/>
      <c r="E499" s="291"/>
      <c r="F499" s="291"/>
      <c r="G499" s="291"/>
      <c r="H499" s="291"/>
      <c r="I499" s="291"/>
      <c r="J499" s="291"/>
      <c r="K499" s="291"/>
      <c r="L499" s="291"/>
      <c r="M499" s="291"/>
      <c r="N499" s="289"/>
      <c r="O499" s="291"/>
      <c r="P499" s="291"/>
      <c r="Q499" s="291"/>
      <c r="R499" s="291"/>
      <c r="S499" s="291"/>
      <c r="T499" s="291"/>
      <c r="U499" s="291"/>
    </row>
    <row r="500" spans="2:21">
      <c r="B500" s="291"/>
      <c r="C500" s="291"/>
      <c r="D500" s="293"/>
      <c r="E500" s="291"/>
      <c r="F500" s="291"/>
      <c r="G500" s="291"/>
      <c r="H500" s="291"/>
      <c r="I500" s="291"/>
      <c r="J500" s="291"/>
      <c r="K500" s="291"/>
      <c r="L500" s="291"/>
      <c r="M500" s="291"/>
      <c r="N500" s="289"/>
      <c r="O500" s="291"/>
      <c r="P500" s="291"/>
      <c r="Q500" s="291"/>
      <c r="R500" s="291"/>
      <c r="S500" s="291"/>
      <c r="T500" s="291"/>
      <c r="U500" s="291"/>
    </row>
    <row r="501" spans="2:21">
      <c r="B501" s="291"/>
      <c r="C501" s="291"/>
      <c r="D501" s="293"/>
      <c r="E501" s="291"/>
      <c r="F501" s="291"/>
      <c r="G501" s="291"/>
      <c r="H501" s="291"/>
      <c r="I501" s="291"/>
      <c r="J501" s="291"/>
      <c r="K501" s="291"/>
      <c r="L501" s="291"/>
      <c r="M501" s="291"/>
      <c r="N501" s="289"/>
      <c r="O501" s="291"/>
      <c r="P501" s="291"/>
      <c r="Q501" s="291"/>
      <c r="R501" s="291"/>
      <c r="S501" s="291"/>
      <c r="T501" s="291"/>
      <c r="U501" s="291"/>
    </row>
    <row r="502" spans="2:21">
      <c r="B502" s="291"/>
      <c r="C502" s="291"/>
      <c r="D502" s="293"/>
      <c r="E502" s="291"/>
      <c r="F502" s="291"/>
      <c r="G502" s="291"/>
      <c r="H502" s="291"/>
      <c r="I502" s="291"/>
      <c r="J502" s="291"/>
      <c r="K502" s="291"/>
      <c r="L502" s="291"/>
      <c r="M502" s="291"/>
      <c r="N502" s="289"/>
      <c r="O502" s="291"/>
      <c r="P502" s="291"/>
      <c r="Q502" s="291"/>
      <c r="R502" s="291"/>
      <c r="S502" s="291"/>
      <c r="T502" s="291"/>
      <c r="U502" s="291"/>
    </row>
    <row r="503" spans="2:21">
      <c r="B503" s="291"/>
      <c r="C503" s="291"/>
      <c r="D503" s="293"/>
      <c r="E503" s="291"/>
      <c r="F503" s="291"/>
      <c r="G503" s="291"/>
      <c r="H503" s="291"/>
      <c r="I503" s="291"/>
      <c r="J503" s="291"/>
      <c r="K503" s="291"/>
      <c r="L503" s="291"/>
      <c r="M503" s="291"/>
      <c r="N503" s="289"/>
      <c r="O503" s="291"/>
      <c r="P503" s="291"/>
      <c r="Q503" s="291"/>
      <c r="R503" s="291"/>
      <c r="S503" s="291"/>
      <c r="T503" s="291"/>
      <c r="U503" s="291"/>
    </row>
    <row r="504" spans="2:21">
      <c r="B504" s="291"/>
      <c r="C504" s="291"/>
      <c r="D504" s="293"/>
      <c r="E504" s="291"/>
      <c r="F504" s="291"/>
      <c r="G504" s="291"/>
      <c r="H504" s="291"/>
      <c r="I504" s="291"/>
      <c r="J504" s="291"/>
      <c r="K504" s="291"/>
      <c r="L504" s="291"/>
      <c r="M504" s="291"/>
      <c r="N504" s="289"/>
      <c r="O504" s="291"/>
      <c r="P504" s="291"/>
      <c r="Q504" s="291"/>
      <c r="R504" s="291"/>
      <c r="S504" s="291"/>
      <c r="T504" s="291"/>
      <c r="U504" s="291"/>
    </row>
    <row r="505" spans="2:21">
      <c r="B505" s="291"/>
      <c r="C505" s="291"/>
      <c r="D505" s="293"/>
      <c r="E505" s="291"/>
      <c r="F505" s="291"/>
      <c r="G505" s="291"/>
      <c r="H505" s="291"/>
      <c r="I505" s="291"/>
      <c r="J505" s="291"/>
      <c r="K505" s="291"/>
      <c r="L505" s="291"/>
      <c r="M505" s="291"/>
      <c r="N505" s="289"/>
      <c r="O505" s="291"/>
      <c r="P505" s="291"/>
      <c r="Q505" s="291"/>
      <c r="R505" s="291"/>
      <c r="S505" s="291"/>
      <c r="T505" s="291"/>
      <c r="U505" s="291"/>
    </row>
    <row r="506" spans="2:21">
      <c r="B506" s="291"/>
      <c r="C506" s="291"/>
      <c r="D506" s="293"/>
      <c r="E506" s="291"/>
      <c r="F506" s="291"/>
      <c r="G506" s="291"/>
      <c r="H506" s="291"/>
      <c r="I506" s="291"/>
      <c r="J506" s="291"/>
      <c r="K506" s="291"/>
      <c r="L506" s="291"/>
      <c r="M506" s="291"/>
      <c r="N506" s="289"/>
      <c r="O506" s="291"/>
      <c r="P506" s="291"/>
      <c r="Q506" s="291"/>
      <c r="R506" s="291"/>
      <c r="S506" s="291"/>
      <c r="T506" s="291"/>
      <c r="U506" s="291"/>
    </row>
    <row r="507" spans="2:21">
      <c r="B507" s="291"/>
      <c r="C507" s="291"/>
      <c r="D507" s="293"/>
      <c r="E507" s="291"/>
      <c r="F507" s="291"/>
      <c r="G507" s="291"/>
      <c r="H507" s="291"/>
      <c r="I507" s="291"/>
      <c r="J507" s="291"/>
      <c r="K507" s="291"/>
      <c r="L507" s="291"/>
      <c r="M507" s="291"/>
      <c r="N507" s="289"/>
      <c r="O507" s="291"/>
      <c r="P507" s="291"/>
      <c r="Q507" s="291"/>
      <c r="R507" s="291"/>
      <c r="S507" s="291"/>
      <c r="T507" s="291"/>
      <c r="U507" s="291"/>
    </row>
    <row r="508" spans="2:21">
      <c r="B508" s="291"/>
      <c r="C508" s="291"/>
      <c r="D508" s="293"/>
      <c r="E508" s="291"/>
      <c r="F508" s="291"/>
      <c r="G508" s="291"/>
      <c r="H508" s="291"/>
      <c r="I508" s="291"/>
      <c r="J508" s="291"/>
      <c r="K508" s="291"/>
      <c r="L508" s="291"/>
      <c r="M508" s="291"/>
      <c r="N508" s="289"/>
      <c r="O508" s="291"/>
      <c r="P508" s="291"/>
      <c r="Q508" s="291"/>
      <c r="R508" s="291"/>
      <c r="S508" s="291"/>
      <c r="T508" s="291"/>
      <c r="U508" s="291"/>
    </row>
    <row r="509" spans="2:21">
      <c r="B509" s="291"/>
      <c r="C509" s="291"/>
      <c r="D509" s="293"/>
      <c r="E509" s="291"/>
      <c r="F509" s="291"/>
      <c r="G509" s="291"/>
      <c r="H509" s="291"/>
      <c r="I509" s="291"/>
      <c r="J509" s="291"/>
      <c r="K509" s="291"/>
      <c r="L509" s="291"/>
      <c r="M509" s="291"/>
      <c r="N509" s="289"/>
      <c r="O509" s="291"/>
      <c r="P509" s="291"/>
      <c r="Q509" s="291"/>
      <c r="R509" s="291"/>
      <c r="S509" s="291"/>
      <c r="T509" s="291"/>
      <c r="U509" s="291"/>
    </row>
    <row r="510" spans="2:21">
      <c r="B510" s="291"/>
      <c r="C510" s="291"/>
      <c r="D510" s="293"/>
      <c r="E510" s="291"/>
      <c r="F510" s="291"/>
      <c r="G510" s="291"/>
      <c r="H510" s="291"/>
      <c r="I510" s="291"/>
      <c r="J510" s="291"/>
      <c r="K510" s="291"/>
      <c r="L510" s="291"/>
      <c r="M510" s="291"/>
      <c r="N510" s="289"/>
      <c r="O510" s="291"/>
      <c r="P510" s="291"/>
      <c r="Q510" s="291"/>
      <c r="R510" s="291"/>
      <c r="S510" s="291"/>
      <c r="T510" s="291"/>
      <c r="U510" s="291"/>
    </row>
    <row r="511" spans="2:21">
      <c r="B511" s="291"/>
      <c r="C511" s="291"/>
      <c r="D511" s="293"/>
      <c r="E511" s="291"/>
      <c r="F511" s="291"/>
      <c r="G511" s="291"/>
      <c r="H511" s="291"/>
      <c r="I511" s="291"/>
      <c r="J511" s="291"/>
      <c r="K511" s="291"/>
      <c r="L511" s="291"/>
      <c r="M511" s="291"/>
      <c r="N511" s="289"/>
      <c r="O511" s="291"/>
      <c r="P511" s="291"/>
      <c r="Q511" s="291"/>
      <c r="R511" s="291"/>
      <c r="S511" s="291"/>
      <c r="T511" s="291"/>
      <c r="U511" s="291"/>
    </row>
    <row r="512" spans="2:21">
      <c r="B512" s="291"/>
      <c r="C512" s="291"/>
      <c r="D512" s="293"/>
      <c r="E512" s="291"/>
      <c r="F512" s="291"/>
      <c r="G512" s="291"/>
      <c r="H512" s="291"/>
      <c r="I512" s="291"/>
      <c r="J512" s="291"/>
      <c r="K512" s="291"/>
      <c r="L512" s="291"/>
      <c r="M512" s="291"/>
      <c r="N512" s="289"/>
      <c r="O512" s="291"/>
      <c r="P512" s="291"/>
      <c r="Q512" s="291"/>
      <c r="R512" s="291"/>
      <c r="S512" s="291"/>
      <c r="T512" s="291"/>
      <c r="U512" s="291"/>
    </row>
    <row r="513" spans="2:21">
      <c r="B513" s="291"/>
      <c r="C513" s="291"/>
      <c r="D513" s="293"/>
      <c r="E513" s="291"/>
      <c r="F513" s="291"/>
      <c r="G513" s="291"/>
      <c r="H513" s="291"/>
      <c r="I513" s="291"/>
      <c r="J513" s="291"/>
      <c r="K513" s="291"/>
      <c r="L513" s="291"/>
      <c r="M513" s="291"/>
      <c r="N513" s="289"/>
      <c r="O513" s="291"/>
      <c r="P513" s="291"/>
      <c r="Q513" s="291"/>
      <c r="R513" s="291"/>
      <c r="S513" s="291"/>
      <c r="T513" s="291"/>
      <c r="U513" s="291"/>
    </row>
    <row r="514" spans="2:21">
      <c r="B514" s="291"/>
      <c r="C514" s="291"/>
      <c r="D514" s="293"/>
      <c r="E514" s="291"/>
      <c r="F514" s="291"/>
      <c r="G514" s="291"/>
      <c r="H514" s="291"/>
      <c r="I514" s="291"/>
      <c r="J514" s="291"/>
      <c r="K514" s="291"/>
      <c r="L514" s="291"/>
      <c r="M514" s="291"/>
      <c r="N514" s="289"/>
      <c r="O514" s="291"/>
      <c r="P514" s="291"/>
      <c r="Q514" s="291"/>
      <c r="R514" s="291"/>
      <c r="S514" s="291"/>
      <c r="T514" s="291"/>
      <c r="U514" s="291"/>
    </row>
    <row r="515" spans="2:21">
      <c r="B515" s="291"/>
      <c r="C515" s="291"/>
      <c r="D515" s="293"/>
      <c r="E515" s="291"/>
      <c r="F515" s="291"/>
      <c r="G515" s="291"/>
      <c r="H515" s="291"/>
      <c r="I515" s="291"/>
      <c r="J515" s="291"/>
      <c r="K515" s="291"/>
      <c r="L515" s="291"/>
      <c r="M515" s="291"/>
      <c r="N515" s="289"/>
      <c r="O515" s="291"/>
      <c r="P515" s="291"/>
      <c r="Q515" s="291"/>
      <c r="R515" s="291"/>
      <c r="S515" s="291"/>
      <c r="T515" s="291"/>
      <c r="U515" s="291"/>
    </row>
    <row r="516" spans="2:21">
      <c r="B516" s="291"/>
      <c r="C516" s="291"/>
      <c r="D516" s="293"/>
      <c r="E516" s="291"/>
      <c r="F516" s="291"/>
      <c r="G516" s="291"/>
      <c r="H516" s="291"/>
      <c r="I516" s="291"/>
      <c r="J516" s="291"/>
      <c r="K516" s="291"/>
      <c r="L516" s="291"/>
      <c r="M516" s="291"/>
      <c r="N516" s="289"/>
      <c r="O516" s="291"/>
      <c r="P516" s="291"/>
      <c r="Q516" s="291"/>
      <c r="R516" s="291"/>
      <c r="S516" s="291"/>
      <c r="T516" s="291"/>
      <c r="U516" s="291"/>
    </row>
    <row r="517" spans="2:21">
      <c r="B517" s="291"/>
      <c r="C517" s="291"/>
      <c r="D517" s="293"/>
      <c r="E517" s="291"/>
      <c r="F517" s="291"/>
      <c r="G517" s="291"/>
      <c r="H517" s="291"/>
      <c r="I517" s="291"/>
      <c r="J517" s="291"/>
      <c r="K517" s="291"/>
      <c r="L517" s="291"/>
      <c r="M517" s="291"/>
      <c r="N517" s="289"/>
      <c r="O517" s="291"/>
      <c r="P517" s="291"/>
      <c r="Q517" s="291"/>
      <c r="R517" s="291"/>
      <c r="S517" s="291"/>
      <c r="T517" s="291"/>
      <c r="U517" s="291"/>
    </row>
    <row r="518" spans="2:21">
      <c r="B518" s="291"/>
      <c r="C518" s="291"/>
      <c r="D518" s="293"/>
      <c r="E518" s="291"/>
      <c r="F518" s="291"/>
      <c r="G518" s="291"/>
      <c r="H518" s="291"/>
      <c r="I518" s="291"/>
      <c r="J518" s="291"/>
      <c r="K518" s="291"/>
      <c r="L518" s="291"/>
      <c r="M518" s="291"/>
      <c r="N518" s="289"/>
      <c r="O518" s="291"/>
      <c r="P518" s="291"/>
      <c r="Q518" s="291"/>
      <c r="R518" s="291"/>
      <c r="S518" s="291"/>
      <c r="T518" s="291"/>
      <c r="U518" s="291"/>
    </row>
    <row r="519" spans="2:21">
      <c r="B519" s="291"/>
      <c r="C519" s="291"/>
      <c r="D519" s="293"/>
      <c r="E519" s="291"/>
      <c r="F519" s="291"/>
      <c r="G519" s="291"/>
      <c r="H519" s="291"/>
      <c r="I519" s="291"/>
      <c r="J519" s="291"/>
      <c r="K519" s="291"/>
      <c r="L519" s="291"/>
      <c r="M519" s="291"/>
      <c r="N519" s="289"/>
      <c r="O519" s="291"/>
      <c r="P519" s="291"/>
      <c r="Q519" s="291"/>
      <c r="R519" s="291"/>
      <c r="S519" s="291"/>
      <c r="T519" s="291"/>
      <c r="U519" s="291"/>
    </row>
    <row r="520" spans="2:21">
      <c r="B520" s="291"/>
      <c r="C520" s="291"/>
      <c r="D520" s="293"/>
      <c r="E520" s="291"/>
      <c r="F520" s="291"/>
      <c r="G520" s="291"/>
      <c r="H520" s="291"/>
      <c r="I520" s="291"/>
      <c r="J520" s="291"/>
      <c r="K520" s="291"/>
      <c r="L520" s="291"/>
      <c r="M520" s="291"/>
      <c r="N520" s="289"/>
      <c r="O520" s="291"/>
      <c r="P520" s="291"/>
      <c r="Q520" s="291"/>
      <c r="R520" s="291"/>
      <c r="S520" s="291"/>
      <c r="T520" s="291"/>
      <c r="U520" s="291"/>
    </row>
    <row r="521" spans="2:21">
      <c r="B521" s="291"/>
      <c r="C521" s="291"/>
      <c r="D521" s="293"/>
      <c r="E521" s="291"/>
      <c r="F521" s="291"/>
      <c r="G521" s="291"/>
      <c r="H521" s="291"/>
      <c r="I521" s="291"/>
      <c r="J521" s="291"/>
      <c r="K521" s="291"/>
      <c r="L521" s="291"/>
      <c r="M521" s="291"/>
      <c r="N521" s="289"/>
      <c r="O521" s="291"/>
      <c r="P521" s="291"/>
      <c r="Q521" s="291"/>
      <c r="R521" s="291"/>
      <c r="S521" s="291"/>
      <c r="T521" s="291"/>
      <c r="U521" s="291"/>
    </row>
    <row r="522" spans="2:21">
      <c r="B522" s="291"/>
      <c r="C522" s="291"/>
      <c r="D522" s="293"/>
      <c r="E522" s="291"/>
      <c r="F522" s="291"/>
      <c r="G522" s="291"/>
      <c r="H522" s="291"/>
      <c r="I522" s="291"/>
      <c r="J522" s="291"/>
      <c r="K522" s="291"/>
      <c r="L522" s="291"/>
      <c r="M522" s="291"/>
      <c r="N522" s="289"/>
      <c r="O522" s="291"/>
      <c r="P522" s="291"/>
      <c r="Q522" s="291"/>
      <c r="R522" s="291"/>
      <c r="S522" s="291"/>
      <c r="T522" s="291"/>
      <c r="U522" s="291"/>
    </row>
    <row r="523" spans="2:21">
      <c r="B523" s="291"/>
      <c r="C523" s="291"/>
      <c r="D523" s="293"/>
      <c r="E523" s="291"/>
      <c r="F523" s="291"/>
      <c r="G523" s="291"/>
      <c r="H523" s="291"/>
      <c r="I523" s="291"/>
      <c r="J523" s="291"/>
      <c r="K523" s="291"/>
      <c r="L523" s="291"/>
      <c r="M523" s="291"/>
      <c r="N523" s="289"/>
      <c r="O523" s="291"/>
      <c r="P523" s="291"/>
      <c r="Q523" s="291"/>
      <c r="R523" s="291"/>
      <c r="S523" s="291"/>
      <c r="T523" s="291"/>
      <c r="U523" s="291"/>
    </row>
    <row r="524" spans="2:21">
      <c r="B524" s="291"/>
      <c r="C524" s="291"/>
      <c r="D524" s="293"/>
      <c r="E524" s="291"/>
      <c r="F524" s="291"/>
      <c r="G524" s="291"/>
      <c r="H524" s="291"/>
      <c r="I524" s="291"/>
      <c r="J524" s="291"/>
      <c r="K524" s="291"/>
      <c r="L524" s="291"/>
      <c r="M524" s="291"/>
      <c r="N524" s="289"/>
      <c r="O524" s="291"/>
      <c r="P524" s="291"/>
      <c r="Q524" s="291"/>
      <c r="R524" s="291"/>
      <c r="S524" s="291"/>
      <c r="T524" s="291"/>
      <c r="U524" s="291"/>
    </row>
    <row r="525" spans="2:21">
      <c r="B525" s="291"/>
      <c r="C525" s="291"/>
      <c r="D525" s="293"/>
      <c r="E525" s="291"/>
      <c r="F525" s="291"/>
      <c r="G525" s="291"/>
      <c r="H525" s="291"/>
      <c r="I525" s="291"/>
      <c r="J525" s="291"/>
      <c r="K525" s="291"/>
      <c r="L525" s="291"/>
      <c r="M525" s="291"/>
      <c r="N525" s="289"/>
      <c r="O525" s="291"/>
      <c r="P525" s="291"/>
      <c r="Q525" s="291"/>
      <c r="R525" s="291"/>
      <c r="S525" s="291"/>
      <c r="T525" s="291"/>
      <c r="U525" s="291"/>
    </row>
    <row r="526" spans="2:21">
      <c r="B526" s="291"/>
      <c r="C526" s="291"/>
      <c r="D526" s="293"/>
      <c r="E526" s="291"/>
      <c r="F526" s="291"/>
      <c r="G526" s="291"/>
      <c r="H526" s="291"/>
      <c r="I526" s="291"/>
      <c r="J526" s="291"/>
      <c r="K526" s="291"/>
      <c r="L526" s="291"/>
      <c r="M526" s="291"/>
      <c r="N526" s="289"/>
      <c r="O526" s="291"/>
      <c r="P526" s="291"/>
      <c r="Q526" s="291"/>
      <c r="R526" s="291"/>
      <c r="S526" s="291"/>
      <c r="T526" s="291"/>
      <c r="U526" s="291"/>
    </row>
    <row r="527" spans="2:21">
      <c r="B527" s="291"/>
      <c r="C527" s="291"/>
      <c r="D527" s="293"/>
      <c r="E527" s="291"/>
      <c r="F527" s="291"/>
      <c r="G527" s="291"/>
      <c r="H527" s="291"/>
      <c r="I527" s="291"/>
      <c r="J527" s="291"/>
      <c r="K527" s="291"/>
      <c r="L527" s="291"/>
      <c r="M527" s="291"/>
      <c r="N527" s="289"/>
      <c r="O527" s="291"/>
      <c r="P527" s="291"/>
      <c r="Q527" s="291"/>
      <c r="R527" s="291"/>
      <c r="S527" s="291"/>
      <c r="T527" s="291"/>
      <c r="U527" s="291"/>
    </row>
    <row r="528" spans="2:21">
      <c r="B528" s="291"/>
      <c r="C528" s="291"/>
      <c r="D528" s="293"/>
      <c r="E528" s="291"/>
      <c r="F528" s="291"/>
      <c r="G528" s="291"/>
      <c r="H528" s="291"/>
      <c r="I528" s="291"/>
      <c r="J528" s="291"/>
      <c r="K528" s="291"/>
      <c r="L528" s="291"/>
      <c r="M528" s="291"/>
      <c r="N528" s="289"/>
      <c r="O528" s="291"/>
      <c r="P528" s="291"/>
      <c r="Q528" s="291"/>
      <c r="R528" s="291"/>
      <c r="S528" s="291"/>
      <c r="T528" s="291"/>
      <c r="U528" s="291"/>
    </row>
    <row r="529" spans="2:21">
      <c r="B529" s="291"/>
      <c r="C529" s="291"/>
      <c r="D529" s="293"/>
      <c r="E529" s="291"/>
      <c r="F529" s="291"/>
      <c r="G529" s="291"/>
      <c r="H529" s="291"/>
      <c r="I529" s="291"/>
      <c r="J529" s="291"/>
      <c r="K529" s="291"/>
      <c r="L529" s="291"/>
      <c r="M529" s="291"/>
      <c r="N529" s="289"/>
      <c r="O529" s="291"/>
      <c r="P529" s="291"/>
      <c r="Q529" s="291"/>
      <c r="R529" s="291"/>
      <c r="S529" s="291"/>
      <c r="T529" s="291"/>
      <c r="U529" s="291"/>
    </row>
    <row r="530" spans="2:21">
      <c r="B530" s="291"/>
      <c r="C530" s="291"/>
      <c r="D530" s="293"/>
      <c r="E530" s="291"/>
      <c r="F530" s="291"/>
      <c r="G530" s="291"/>
      <c r="H530" s="291"/>
      <c r="I530" s="291"/>
      <c r="J530" s="291"/>
      <c r="K530" s="291"/>
      <c r="L530" s="291"/>
      <c r="M530" s="291"/>
      <c r="N530" s="289"/>
      <c r="O530" s="291"/>
      <c r="P530" s="291"/>
      <c r="Q530" s="291"/>
      <c r="R530" s="291"/>
      <c r="S530" s="291"/>
      <c r="T530" s="291"/>
      <c r="U530" s="291"/>
    </row>
    <row r="531" spans="2:21">
      <c r="B531" s="291"/>
      <c r="C531" s="291"/>
      <c r="D531" s="293"/>
      <c r="E531" s="291"/>
      <c r="F531" s="291"/>
      <c r="G531" s="291"/>
      <c r="H531" s="291"/>
      <c r="I531" s="291"/>
      <c r="J531" s="291"/>
      <c r="K531" s="291"/>
      <c r="L531" s="291"/>
      <c r="M531" s="291"/>
      <c r="N531" s="289"/>
      <c r="O531" s="291"/>
      <c r="P531" s="291"/>
      <c r="Q531" s="291"/>
      <c r="R531" s="291"/>
      <c r="S531" s="291"/>
      <c r="T531" s="291"/>
      <c r="U531" s="291"/>
    </row>
    <row r="532" spans="2:21">
      <c r="B532" s="291"/>
      <c r="C532" s="291"/>
      <c r="D532" s="293"/>
      <c r="E532" s="291"/>
      <c r="F532" s="291"/>
      <c r="G532" s="291"/>
      <c r="H532" s="291"/>
      <c r="I532" s="291"/>
      <c r="J532" s="291"/>
      <c r="K532" s="291"/>
      <c r="L532" s="291"/>
      <c r="M532" s="291"/>
      <c r="N532" s="289"/>
      <c r="O532" s="291"/>
      <c r="P532" s="291"/>
      <c r="Q532" s="291"/>
      <c r="R532" s="291"/>
      <c r="S532" s="291"/>
      <c r="T532" s="291"/>
      <c r="U532" s="291"/>
    </row>
    <row r="533" spans="2:21">
      <c r="B533" s="291"/>
      <c r="C533" s="291"/>
      <c r="D533" s="293"/>
      <c r="E533" s="291"/>
      <c r="F533" s="291"/>
      <c r="G533" s="291"/>
      <c r="H533" s="291"/>
      <c r="I533" s="291"/>
      <c r="J533" s="291"/>
      <c r="K533" s="291"/>
      <c r="L533" s="291"/>
      <c r="M533" s="291"/>
      <c r="N533" s="289"/>
      <c r="O533" s="291"/>
      <c r="P533" s="291"/>
      <c r="Q533" s="291"/>
      <c r="R533" s="291"/>
      <c r="S533" s="291"/>
      <c r="T533" s="291"/>
      <c r="U533" s="291"/>
    </row>
    <row r="534" spans="2:21">
      <c r="B534" s="291"/>
      <c r="C534" s="291"/>
      <c r="D534" s="293"/>
      <c r="E534" s="291"/>
      <c r="F534" s="291"/>
      <c r="G534" s="291"/>
      <c r="H534" s="291"/>
      <c r="I534" s="291"/>
      <c r="J534" s="291"/>
      <c r="K534" s="291"/>
      <c r="L534" s="291"/>
      <c r="M534" s="291"/>
      <c r="N534" s="289"/>
      <c r="O534" s="291"/>
      <c r="P534" s="291"/>
      <c r="Q534" s="291"/>
      <c r="R534" s="291"/>
      <c r="S534" s="291"/>
      <c r="T534" s="291"/>
      <c r="U534" s="291"/>
    </row>
    <row r="535" spans="2:21">
      <c r="B535" s="291"/>
      <c r="C535" s="291"/>
      <c r="D535" s="293"/>
      <c r="E535" s="291"/>
      <c r="F535" s="291"/>
      <c r="G535" s="291"/>
      <c r="H535" s="291"/>
      <c r="I535" s="291"/>
      <c r="J535" s="291"/>
      <c r="K535" s="291"/>
      <c r="L535" s="291"/>
      <c r="M535" s="291"/>
      <c r="N535" s="289"/>
      <c r="O535" s="291"/>
      <c r="P535" s="291"/>
      <c r="Q535" s="291"/>
      <c r="R535" s="291"/>
      <c r="S535" s="291"/>
      <c r="T535" s="291"/>
      <c r="U535" s="291"/>
    </row>
    <row r="536" spans="2:21">
      <c r="B536" s="291"/>
      <c r="C536" s="291"/>
      <c r="D536" s="293"/>
      <c r="E536" s="291"/>
      <c r="F536" s="291"/>
      <c r="G536" s="291"/>
      <c r="H536" s="291"/>
      <c r="I536" s="291"/>
      <c r="J536" s="291"/>
      <c r="K536" s="291"/>
      <c r="L536" s="291"/>
      <c r="M536" s="291"/>
      <c r="N536" s="289"/>
      <c r="O536" s="291"/>
      <c r="P536" s="291"/>
      <c r="Q536" s="291"/>
      <c r="R536" s="291"/>
      <c r="S536" s="291"/>
      <c r="T536" s="291"/>
      <c r="U536" s="291"/>
    </row>
    <row r="537" spans="2:21">
      <c r="B537" s="291"/>
      <c r="C537" s="291"/>
      <c r="D537" s="293"/>
      <c r="E537" s="291"/>
      <c r="F537" s="291"/>
      <c r="G537" s="291"/>
      <c r="H537" s="291"/>
      <c r="I537" s="291"/>
      <c r="J537" s="291"/>
      <c r="K537" s="291"/>
      <c r="L537" s="291"/>
      <c r="M537" s="291"/>
      <c r="N537" s="289"/>
      <c r="O537" s="291"/>
      <c r="P537" s="291"/>
      <c r="Q537" s="291"/>
      <c r="R537" s="291"/>
      <c r="S537" s="291"/>
      <c r="T537" s="291"/>
      <c r="U537" s="291"/>
    </row>
    <row r="538" spans="2:21">
      <c r="B538" s="291"/>
      <c r="C538" s="291"/>
      <c r="D538" s="293"/>
      <c r="E538" s="291"/>
      <c r="F538" s="291"/>
      <c r="G538" s="291"/>
      <c r="H538" s="291"/>
      <c r="I538" s="291"/>
      <c r="J538" s="291"/>
      <c r="K538" s="291"/>
      <c r="L538" s="291"/>
      <c r="M538" s="291"/>
      <c r="N538" s="289"/>
      <c r="O538" s="291"/>
      <c r="P538" s="291"/>
      <c r="Q538" s="291"/>
      <c r="R538" s="291"/>
      <c r="S538" s="291"/>
      <c r="T538" s="291"/>
      <c r="U538" s="291"/>
    </row>
    <row r="539" spans="2:21">
      <c r="B539" s="291"/>
      <c r="C539" s="291"/>
      <c r="D539" s="293"/>
      <c r="E539" s="291"/>
      <c r="F539" s="291"/>
      <c r="G539" s="291"/>
      <c r="H539" s="291"/>
      <c r="I539" s="291"/>
      <c r="J539" s="291"/>
      <c r="K539" s="291"/>
      <c r="L539" s="291"/>
      <c r="M539" s="291"/>
      <c r="N539" s="289"/>
      <c r="O539" s="291"/>
      <c r="P539" s="291"/>
      <c r="Q539" s="291"/>
      <c r="R539" s="291"/>
      <c r="S539" s="291"/>
      <c r="T539" s="291"/>
      <c r="U539" s="291"/>
    </row>
    <row r="540" spans="2:21">
      <c r="B540" s="291"/>
      <c r="C540" s="291"/>
      <c r="D540" s="293"/>
      <c r="E540" s="291"/>
      <c r="F540" s="291"/>
      <c r="G540" s="291"/>
      <c r="H540" s="291"/>
      <c r="I540" s="291"/>
      <c r="J540" s="291"/>
      <c r="K540" s="291"/>
      <c r="L540" s="291"/>
      <c r="M540" s="291"/>
      <c r="N540" s="289"/>
      <c r="O540" s="291"/>
      <c r="P540" s="291"/>
      <c r="Q540" s="291"/>
      <c r="R540" s="291"/>
      <c r="S540" s="291"/>
      <c r="T540" s="291"/>
      <c r="U540" s="291"/>
    </row>
    <row r="541" spans="2:21">
      <c r="B541" s="291"/>
      <c r="C541" s="291"/>
      <c r="D541" s="293"/>
      <c r="E541" s="291"/>
      <c r="F541" s="291"/>
      <c r="G541" s="291"/>
      <c r="H541" s="291"/>
      <c r="I541" s="291"/>
      <c r="J541" s="291"/>
      <c r="K541" s="291"/>
      <c r="L541" s="291"/>
      <c r="M541" s="291"/>
      <c r="N541" s="289"/>
      <c r="O541" s="291"/>
      <c r="P541" s="291"/>
      <c r="Q541" s="291"/>
      <c r="R541" s="291"/>
      <c r="S541" s="291"/>
      <c r="T541" s="291"/>
      <c r="U541" s="291"/>
    </row>
    <row r="542" spans="2:21">
      <c r="B542" s="291"/>
      <c r="C542" s="291"/>
      <c r="D542" s="293"/>
      <c r="E542" s="291"/>
      <c r="F542" s="291"/>
      <c r="G542" s="291"/>
      <c r="H542" s="291"/>
      <c r="I542" s="291"/>
      <c r="J542" s="291"/>
      <c r="K542" s="291"/>
      <c r="L542" s="291"/>
      <c r="M542" s="291"/>
      <c r="N542" s="289"/>
      <c r="O542" s="291"/>
      <c r="P542" s="291"/>
      <c r="Q542" s="291"/>
      <c r="R542" s="291"/>
      <c r="S542" s="291"/>
      <c r="T542" s="291"/>
      <c r="U542" s="291"/>
    </row>
    <row r="543" spans="2:21">
      <c r="B543" s="291"/>
      <c r="C543" s="291"/>
      <c r="D543" s="293"/>
      <c r="E543" s="291"/>
      <c r="F543" s="291"/>
      <c r="G543" s="291"/>
      <c r="H543" s="291"/>
      <c r="I543" s="291"/>
      <c r="J543" s="291"/>
      <c r="K543" s="291"/>
      <c r="L543" s="291"/>
      <c r="M543" s="291"/>
      <c r="N543" s="289"/>
      <c r="O543" s="291"/>
      <c r="P543" s="291"/>
      <c r="Q543" s="291"/>
      <c r="R543" s="291"/>
      <c r="S543" s="291"/>
      <c r="T543" s="291"/>
      <c r="U543" s="291"/>
    </row>
    <row r="544" spans="2:21">
      <c r="B544" s="291"/>
      <c r="C544" s="291"/>
      <c r="D544" s="293"/>
      <c r="E544" s="291"/>
      <c r="F544" s="291"/>
      <c r="G544" s="291"/>
      <c r="H544" s="291"/>
      <c r="I544" s="291"/>
      <c r="J544" s="291"/>
      <c r="K544" s="291"/>
      <c r="L544" s="291"/>
      <c r="M544" s="291"/>
      <c r="N544" s="289"/>
      <c r="O544" s="291"/>
      <c r="P544" s="291"/>
      <c r="Q544" s="291"/>
      <c r="R544" s="291"/>
      <c r="S544" s="291"/>
      <c r="T544" s="291"/>
      <c r="U544" s="291"/>
    </row>
    <row r="545" spans="2:21">
      <c r="B545" s="291"/>
      <c r="C545" s="291"/>
      <c r="D545" s="293"/>
      <c r="E545" s="291"/>
      <c r="F545" s="291"/>
      <c r="G545" s="291"/>
      <c r="H545" s="291"/>
      <c r="I545" s="291"/>
      <c r="J545" s="291"/>
      <c r="K545" s="291"/>
      <c r="L545" s="291"/>
      <c r="M545" s="291"/>
      <c r="N545" s="289"/>
      <c r="O545" s="291"/>
      <c r="P545" s="291"/>
      <c r="Q545" s="291"/>
      <c r="R545" s="291"/>
      <c r="S545" s="291"/>
      <c r="T545" s="291"/>
      <c r="U545" s="291"/>
    </row>
    <row r="546" spans="2:21">
      <c r="B546" s="291"/>
      <c r="C546" s="291"/>
      <c r="D546" s="293"/>
      <c r="E546" s="291"/>
      <c r="F546" s="291"/>
      <c r="G546" s="291"/>
      <c r="H546" s="291"/>
      <c r="I546" s="291"/>
      <c r="J546" s="291"/>
      <c r="K546" s="291"/>
      <c r="L546" s="291"/>
      <c r="M546" s="291"/>
      <c r="N546" s="289"/>
      <c r="O546" s="291"/>
      <c r="P546" s="291"/>
      <c r="Q546" s="291"/>
      <c r="R546" s="291"/>
      <c r="S546" s="291"/>
      <c r="T546" s="291"/>
      <c r="U546" s="291"/>
    </row>
    <row r="547" spans="2:21">
      <c r="B547" s="291"/>
      <c r="C547" s="291"/>
      <c r="D547" s="293"/>
      <c r="E547" s="291"/>
      <c r="F547" s="291"/>
      <c r="G547" s="291"/>
      <c r="H547" s="291"/>
      <c r="I547" s="291"/>
      <c r="J547" s="291"/>
      <c r="K547" s="291"/>
      <c r="L547" s="291"/>
      <c r="M547" s="291"/>
      <c r="N547" s="289"/>
      <c r="O547" s="291"/>
      <c r="P547" s="291"/>
      <c r="Q547" s="291"/>
      <c r="R547" s="291"/>
      <c r="S547" s="291"/>
      <c r="T547" s="291"/>
      <c r="U547" s="291"/>
    </row>
    <row r="548" spans="2:21">
      <c r="B548" s="291"/>
      <c r="C548" s="291"/>
      <c r="D548" s="293"/>
      <c r="E548" s="291"/>
      <c r="F548" s="291"/>
      <c r="G548" s="291"/>
      <c r="H548" s="291"/>
      <c r="I548" s="291"/>
      <c r="J548" s="291"/>
      <c r="K548" s="291"/>
      <c r="L548" s="291"/>
      <c r="M548" s="291"/>
      <c r="N548" s="289"/>
      <c r="O548" s="291"/>
      <c r="P548" s="291"/>
      <c r="Q548" s="291"/>
      <c r="R548" s="291"/>
      <c r="S548" s="291"/>
      <c r="T548" s="291"/>
      <c r="U548" s="291"/>
    </row>
    <row r="549" spans="2:21">
      <c r="B549" s="291"/>
      <c r="C549" s="291"/>
      <c r="D549" s="293"/>
      <c r="E549" s="291"/>
      <c r="F549" s="291"/>
      <c r="G549" s="291"/>
      <c r="H549" s="291"/>
      <c r="I549" s="291"/>
      <c r="J549" s="291"/>
      <c r="K549" s="291"/>
      <c r="L549" s="291"/>
      <c r="M549" s="291"/>
      <c r="N549" s="289"/>
      <c r="O549" s="291"/>
      <c r="P549" s="291"/>
      <c r="Q549" s="291"/>
      <c r="R549" s="291"/>
      <c r="S549" s="291"/>
      <c r="T549" s="291"/>
      <c r="U549" s="291"/>
    </row>
    <row r="550" spans="2:21">
      <c r="B550" s="291"/>
      <c r="C550" s="291"/>
      <c r="D550" s="293"/>
      <c r="E550" s="291"/>
      <c r="F550" s="291"/>
      <c r="G550" s="291"/>
      <c r="H550" s="291"/>
      <c r="I550" s="291"/>
      <c r="J550" s="291"/>
      <c r="K550" s="291"/>
      <c r="L550" s="291"/>
      <c r="M550" s="291"/>
      <c r="N550" s="289"/>
      <c r="O550" s="291"/>
      <c r="P550" s="291"/>
      <c r="Q550" s="291"/>
      <c r="R550" s="291"/>
      <c r="S550" s="291"/>
      <c r="T550" s="291"/>
      <c r="U550" s="291"/>
    </row>
    <row r="551" spans="2:21">
      <c r="B551" s="291"/>
      <c r="C551" s="291"/>
      <c r="D551" s="293"/>
      <c r="E551" s="291"/>
      <c r="F551" s="291"/>
      <c r="G551" s="291"/>
      <c r="H551" s="291"/>
      <c r="I551" s="291"/>
      <c r="J551" s="291"/>
      <c r="K551" s="291"/>
      <c r="L551" s="291"/>
      <c r="M551" s="291"/>
      <c r="N551" s="289"/>
      <c r="O551" s="291"/>
      <c r="P551" s="291"/>
      <c r="Q551" s="291"/>
      <c r="R551" s="291"/>
      <c r="S551" s="291"/>
      <c r="T551" s="291"/>
      <c r="U551" s="291"/>
    </row>
    <row r="552" spans="2:21">
      <c r="B552" s="291"/>
      <c r="C552" s="291"/>
      <c r="D552" s="293"/>
      <c r="E552" s="291"/>
      <c r="F552" s="291"/>
      <c r="G552" s="291"/>
      <c r="H552" s="291"/>
      <c r="I552" s="291"/>
      <c r="J552" s="291"/>
      <c r="K552" s="291"/>
      <c r="L552" s="291"/>
      <c r="M552" s="291"/>
      <c r="N552" s="289"/>
      <c r="O552" s="291"/>
      <c r="P552" s="291"/>
      <c r="Q552" s="291"/>
      <c r="R552" s="291"/>
      <c r="S552" s="291"/>
      <c r="T552" s="291"/>
      <c r="U552" s="291"/>
    </row>
    <row r="553" spans="2:21">
      <c r="B553" s="291"/>
      <c r="C553" s="291"/>
      <c r="D553" s="293"/>
      <c r="E553" s="291"/>
      <c r="F553" s="291"/>
      <c r="G553" s="291"/>
      <c r="H553" s="291"/>
      <c r="I553" s="291"/>
      <c r="J553" s="291"/>
      <c r="K553" s="291"/>
      <c r="L553" s="291"/>
      <c r="M553" s="291"/>
      <c r="N553" s="289"/>
      <c r="O553" s="291"/>
      <c r="P553" s="291"/>
      <c r="Q553" s="291"/>
      <c r="R553" s="291"/>
      <c r="S553" s="291"/>
      <c r="T553" s="291"/>
      <c r="U553" s="291"/>
    </row>
    <row r="554" spans="2:21">
      <c r="B554" s="291"/>
      <c r="C554" s="291"/>
      <c r="D554" s="293"/>
      <c r="E554" s="291"/>
      <c r="F554" s="291"/>
      <c r="G554" s="291"/>
      <c r="H554" s="291"/>
      <c r="I554" s="291"/>
      <c r="J554" s="291"/>
      <c r="K554" s="291"/>
      <c r="L554" s="291"/>
      <c r="M554" s="291"/>
      <c r="N554" s="289"/>
      <c r="O554" s="291"/>
      <c r="P554" s="291"/>
      <c r="Q554" s="291"/>
      <c r="R554" s="291"/>
      <c r="S554" s="291"/>
      <c r="T554" s="291"/>
      <c r="U554" s="291"/>
    </row>
    <row r="555" spans="2:21">
      <c r="B555" s="291"/>
      <c r="C555" s="291"/>
      <c r="D555" s="293"/>
      <c r="E555" s="291"/>
      <c r="F555" s="291"/>
      <c r="G555" s="291"/>
      <c r="H555" s="291"/>
      <c r="I555" s="291"/>
      <c r="J555" s="291"/>
      <c r="K555" s="291"/>
      <c r="L555" s="291"/>
      <c r="M555" s="291"/>
      <c r="N555" s="289"/>
      <c r="O555" s="291"/>
      <c r="P555" s="291"/>
      <c r="Q555" s="291"/>
      <c r="R555" s="291"/>
      <c r="S555" s="291"/>
      <c r="T555" s="291"/>
      <c r="U555" s="291"/>
    </row>
    <row r="556" spans="2:21">
      <c r="B556" s="291"/>
      <c r="C556" s="291"/>
      <c r="D556" s="293"/>
      <c r="E556" s="291"/>
      <c r="F556" s="291"/>
      <c r="G556" s="291"/>
      <c r="H556" s="291"/>
      <c r="I556" s="291"/>
      <c r="J556" s="291"/>
      <c r="K556" s="291"/>
      <c r="L556" s="291"/>
      <c r="M556" s="291"/>
      <c r="N556" s="289"/>
      <c r="O556" s="291"/>
      <c r="P556" s="291"/>
      <c r="Q556" s="291"/>
      <c r="R556" s="291"/>
      <c r="S556" s="291"/>
      <c r="T556" s="291"/>
      <c r="U556" s="291"/>
    </row>
    <row r="557" spans="2:21">
      <c r="B557" s="291"/>
      <c r="C557" s="291"/>
      <c r="D557" s="293"/>
      <c r="E557" s="291"/>
      <c r="F557" s="291"/>
      <c r="G557" s="291"/>
      <c r="H557" s="291"/>
      <c r="I557" s="291"/>
      <c r="J557" s="291"/>
      <c r="K557" s="291"/>
      <c r="L557" s="291"/>
      <c r="M557" s="291"/>
      <c r="N557" s="289"/>
      <c r="O557" s="291"/>
      <c r="P557" s="291"/>
      <c r="Q557" s="291"/>
      <c r="R557" s="291"/>
      <c r="S557" s="291"/>
      <c r="T557" s="291"/>
      <c r="U557" s="291"/>
    </row>
    <row r="558" spans="2:21">
      <c r="B558" s="291"/>
      <c r="C558" s="291"/>
      <c r="D558" s="293"/>
      <c r="E558" s="291"/>
      <c r="F558" s="291"/>
      <c r="G558" s="291"/>
      <c r="H558" s="291"/>
      <c r="I558" s="291"/>
      <c r="J558" s="291"/>
      <c r="K558" s="291"/>
      <c r="L558" s="291"/>
      <c r="M558" s="291"/>
      <c r="N558" s="289"/>
      <c r="O558" s="291"/>
      <c r="P558" s="291"/>
      <c r="Q558" s="291"/>
      <c r="R558" s="291"/>
      <c r="S558" s="291"/>
      <c r="T558" s="291"/>
      <c r="U558" s="291"/>
    </row>
    <row r="559" spans="2:21">
      <c r="B559" s="291"/>
      <c r="C559" s="291"/>
      <c r="D559" s="293"/>
      <c r="E559" s="291"/>
      <c r="F559" s="291"/>
      <c r="G559" s="291"/>
      <c r="H559" s="291"/>
      <c r="I559" s="291"/>
      <c r="J559" s="291"/>
      <c r="K559" s="291"/>
      <c r="L559" s="291"/>
      <c r="M559" s="291"/>
      <c r="N559" s="289"/>
      <c r="O559" s="291"/>
      <c r="P559" s="291"/>
      <c r="Q559" s="291"/>
      <c r="R559" s="291"/>
      <c r="S559" s="291"/>
      <c r="T559" s="291"/>
      <c r="U559" s="291"/>
    </row>
    <row r="560" spans="2:21">
      <c r="B560" s="291"/>
      <c r="C560" s="291"/>
      <c r="D560" s="293"/>
      <c r="E560" s="291"/>
      <c r="F560" s="291"/>
      <c r="G560" s="291"/>
      <c r="H560" s="291"/>
      <c r="I560" s="291"/>
      <c r="J560" s="291"/>
      <c r="K560" s="291"/>
      <c r="L560" s="291"/>
      <c r="M560" s="291"/>
      <c r="N560" s="289"/>
      <c r="O560" s="291"/>
      <c r="P560" s="291"/>
      <c r="Q560" s="291"/>
      <c r="R560" s="291"/>
      <c r="S560" s="291"/>
      <c r="T560" s="291"/>
      <c r="U560" s="291"/>
    </row>
    <row r="561" spans="2:21">
      <c r="B561" s="291"/>
      <c r="C561" s="291"/>
      <c r="D561" s="293"/>
      <c r="E561" s="291"/>
      <c r="F561" s="291"/>
      <c r="G561" s="291"/>
      <c r="H561" s="291"/>
      <c r="I561" s="291"/>
      <c r="J561" s="291"/>
      <c r="K561" s="291"/>
      <c r="L561" s="291"/>
      <c r="M561" s="291"/>
      <c r="N561" s="289"/>
      <c r="O561" s="291"/>
      <c r="P561" s="291"/>
      <c r="Q561" s="291"/>
      <c r="R561" s="291"/>
      <c r="S561" s="291"/>
      <c r="T561" s="291"/>
      <c r="U561" s="291"/>
    </row>
    <row r="562" spans="2:21">
      <c r="B562" s="291"/>
      <c r="C562" s="291"/>
      <c r="D562" s="293"/>
      <c r="E562" s="291"/>
      <c r="F562" s="291"/>
      <c r="G562" s="291"/>
      <c r="H562" s="291"/>
      <c r="I562" s="291"/>
      <c r="J562" s="291"/>
      <c r="K562" s="291"/>
      <c r="L562" s="291"/>
      <c r="M562" s="291"/>
      <c r="N562" s="289"/>
      <c r="O562" s="291"/>
      <c r="P562" s="291"/>
      <c r="Q562" s="291"/>
      <c r="R562" s="291"/>
      <c r="S562" s="291"/>
      <c r="T562" s="291"/>
      <c r="U562" s="291"/>
    </row>
    <row r="563" spans="2:21">
      <c r="B563" s="291"/>
      <c r="C563" s="291"/>
      <c r="D563" s="293"/>
      <c r="E563" s="291"/>
      <c r="F563" s="291"/>
      <c r="G563" s="291"/>
      <c r="H563" s="291"/>
      <c r="I563" s="291"/>
      <c r="J563" s="291"/>
      <c r="K563" s="291"/>
      <c r="L563" s="291"/>
      <c r="M563" s="291"/>
      <c r="N563" s="289"/>
      <c r="O563" s="291"/>
      <c r="P563" s="291"/>
      <c r="Q563" s="291"/>
      <c r="R563" s="291"/>
      <c r="S563" s="291"/>
      <c r="T563" s="291"/>
      <c r="U563" s="291"/>
    </row>
    <row r="564" spans="2:21">
      <c r="B564" s="291"/>
      <c r="C564" s="291"/>
      <c r="D564" s="293"/>
      <c r="E564" s="291"/>
      <c r="F564" s="291"/>
      <c r="G564" s="291"/>
      <c r="H564" s="291"/>
      <c r="I564" s="291"/>
      <c r="J564" s="291"/>
      <c r="K564" s="291"/>
      <c r="L564" s="291"/>
      <c r="M564" s="291"/>
      <c r="N564" s="289"/>
      <c r="O564" s="291"/>
      <c r="P564" s="291"/>
      <c r="Q564" s="291"/>
      <c r="R564" s="291"/>
      <c r="S564" s="291"/>
      <c r="T564" s="291"/>
      <c r="U564" s="291"/>
    </row>
    <row r="565" spans="2:21">
      <c r="B565" s="291"/>
      <c r="C565" s="291"/>
      <c r="D565" s="293"/>
      <c r="E565" s="291"/>
      <c r="F565" s="291"/>
      <c r="G565" s="291"/>
      <c r="H565" s="291"/>
      <c r="I565" s="291"/>
      <c r="J565" s="291"/>
      <c r="K565" s="291"/>
      <c r="L565" s="291"/>
      <c r="M565" s="291"/>
      <c r="N565" s="289"/>
      <c r="O565" s="291"/>
      <c r="P565" s="291"/>
      <c r="Q565" s="291"/>
      <c r="R565" s="291"/>
      <c r="S565" s="291"/>
      <c r="T565" s="291"/>
      <c r="U565" s="291"/>
    </row>
    <row r="566" spans="2:21">
      <c r="B566" s="291"/>
      <c r="C566" s="291"/>
      <c r="D566" s="293"/>
      <c r="E566" s="291"/>
      <c r="F566" s="291"/>
      <c r="G566" s="291"/>
      <c r="H566" s="291"/>
      <c r="I566" s="291"/>
      <c r="J566" s="291"/>
      <c r="K566" s="291"/>
      <c r="L566" s="291"/>
      <c r="M566" s="291"/>
      <c r="N566" s="289"/>
      <c r="O566" s="291"/>
      <c r="P566" s="291"/>
      <c r="Q566" s="291"/>
      <c r="R566" s="291"/>
      <c r="S566" s="291"/>
      <c r="T566" s="291"/>
      <c r="U566" s="291"/>
    </row>
    <row r="567" spans="2:21">
      <c r="B567" s="291"/>
      <c r="C567" s="291"/>
      <c r="D567" s="293"/>
      <c r="E567" s="291"/>
      <c r="F567" s="291"/>
      <c r="G567" s="291"/>
      <c r="H567" s="291"/>
      <c r="I567" s="291"/>
      <c r="J567" s="291"/>
      <c r="K567" s="291"/>
      <c r="L567" s="291"/>
      <c r="M567" s="291"/>
      <c r="N567" s="289"/>
      <c r="O567" s="291"/>
      <c r="P567" s="291"/>
      <c r="Q567" s="291"/>
      <c r="R567" s="291"/>
      <c r="S567" s="291"/>
      <c r="T567" s="291"/>
      <c r="U567" s="291"/>
    </row>
    <row r="568" spans="2:21">
      <c r="B568" s="291"/>
      <c r="C568" s="291"/>
      <c r="D568" s="293"/>
      <c r="E568" s="291"/>
      <c r="F568" s="291"/>
      <c r="G568" s="291"/>
      <c r="H568" s="291"/>
      <c r="I568" s="291"/>
      <c r="J568" s="291"/>
      <c r="K568" s="291"/>
      <c r="L568" s="291"/>
      <c r="M568" s="291"/>
      <c r="N568" s="289"/>
      <c r="O568" s="291"/>
      <c r="P568" s="291"/>
      <c r="Q568" s="291"/>
      <c r="R568" s="291"/>
      <c r="S568" s="291"/>
      <c r="T568" s="291"/>
      <c r="U568" s="291"/>
    </row>
    <row r="569" spans="2:21">
      <c r="B569" s="291"/>
      <c r="C569" s="291"/>
      <c r="D569" s="293"/>
      <c r="E569" s="291"/>
      <c r="F569" s="291"/>
      <c r="G569" s="291"/>
      <c r="H569" s="291"/>
      <c r="I569" s="291"/>
      <c r="J569" s="291"/>
      <c r="K569" s="291"/>
      <c r="L569" s="291"/>
      <c r="M569" s="291"/>
      <c r="N569" s="289"/>
      <c r="O569" s="291"/>
      <c r="P569" s="291"/>
      <c r="Q569" s="291"/>
      <c r="R569" s="291"/>
      <c r="S569" s="291"/>
      <c r="T569" s="291"/>
      <c r="U569" s="291"/>
    </row>
    <row r="570" spans="2:21">
      <c r="B570" s="291"/>
      <c r="C570" s="291"/>
      <c r="D570" s="293"/>
      <c r="E570" s="291"/>
      <c r="F570" s="291"/>
      <c r="G570" s="291"/>
      <c r="H570" s="291"/>
      <c r="I570" s="291"/>
      <c r="J570" s="291"/>
      <c r="K570" s="291"/>
      <c r="L570" s="291"/>
      <c r="M570" s="291"/>
      <c r="N570" s="289"/>
      <c r="O570" s="291"/>
      <c r="P570" s="291"/>
      <c r="Q570" s="291"/>
      <c r="R570" s="291"/>
      <c r="S570" s="291"/>
      <c r="T570" s="291"/>
      <c r="U570" s="291"/>
    </row>
    <row r="571" spans="2:21">
      <c r="B571" s="291"/>
      <c r="C571" s="291"/>
      <c r="D571" s="293"/>
      <c r="E571" s="291"/>
      <c r="F571" s="291"/>
      <c r="G571" s="291"/>
      <c r="H571" s="291"/>
      <c r="I571" s="291"/>
      <c r="J571" s="291"/>
      <c r="K571" s="291"/>
      <c r="L571" s="291"/>
      <c r="M571" s="291"/>
      <c r="N571" s="289"/>
      <c r="O571" s="291"/>
      <c r="P571" s="291"/>
      <c r="Q571" s="291"/>
      <c r="R571" s="291"/>
      <c r="S571" s="291"/>
      <c r="T571" s="291"/>
      <c r="U571" s="291"/>
    </row>
    <row r="572" spans="2:21">
      <c r="B572" s="291"/>
      <c r="C572" s="291"/>
      <c r="D572" s="293"/>
      <c r="E572" s="291"/>
      <c r="F572" s="291"/>
      <c r="G572" s="291"/>
      <c r="H572" s="291"/>
      <c r="I572" s="291"/>
      <c r="J572" s="291"/>
      <c r="K572" s="291"/>
      <c r="L572" s="291"/>
      <c r="M572" s="291"/>
      <c r="N572" s="289"/>
      <c r="O572" s="291"/>
      <c r="P572" s="291"/>
      <c r="Q572" s="291"/>
      <c r="R572" s="291"/>
      <c r="S572" s="291"/>
      <c r="T572" s="291"/>
      <c r="U572" s="291"/>
    </row>
    <row r="573" spans="2:21">
      <c r="B573" s="291"/>
      <c r="C573" s="291"/>
      <c r="D573" s="293"/>
      <c r="E573" s="291"/>
      <c r="F573" s="291"/>
      <c r="G573" s="291"/>
      <c r="H573" s="291"/>
      <c r="I573" s="291"/>
      <c r="J573" s="291"/>
      <c r="K573" s="291"/>
      <c r="L573" s="291"/>
      <c r="M573" s="291"/>
      <c r="N573" s="289"/>
      <c r="O573" s="291"/>
      <c r="P573" s="291"/>
      <c r="Q573" s="291"/>
      <c r="R573" s="291"/>
      <c r="S573" s="291"/>
      <c r="T573" s="291"/>
      <c r="U573" s="291"/>
    </row>
    <row r="574" spans="2:21">
      <c r="B574" s="291"/>
      <c r="C574" s="291"/>
      <c r="D574" s="293"/>
      <c r="E574" s="291"/>
      <c r="F574" s="291"/>
      <c r="G574" s="291"/>
      <c r="H574" s="291"/>
      <c r="I574" s="291"/>
      <c r="J574" s="291"/>
      <c r="K574" s="291"/>
      <c r="L574" s="291"/>
      <c r="M574" s="291"/>
      <c r="N574" s="289"/>
      <c r="O574" s="291"/>
      <c r="P574" s="291"/>
      <c r="Q574" s="291"/>
      <c r="R574" s="291"/>
      <c r="S574" s="291"/>
      <c r="T574" s="291"/>
      <c r="U574" s="291"/>
    </row>
    <row r="575" spans="2:21">
      <c r="B575" s="291"/>
      <c r="C575" s="291"/>
      <c r="D575" s="293"/>
      <c r="E575" s="291"/>
      <c r="F575" s="291"/>
      <c r="G575" s="291"/>
      <c r="H575" s="291"/>
      <c r="I575" s="291"/>
      <c r="J575" s="291"/>
      <c r="K575" s="291"/>
      <c r="L575" s="291"/>
      <c r="M575" s="291"/>
      <c r="N575" s="289"/>
      <c r="O575" s="291"/>
      <c r="P575" s="291"/>
      <c r="Q575" s="291"/>
      <c r="R575" s="291"/>
      <c r="S575" s="291"/>
      <c r="T575" s="291"/>
      <c r="U575" s="291"/>
    </row>
    <row r="576" spans="2:21">
      <c r="B576" s="291"/>
      <c r="C576" s="291"/>
      <c r="D576" s="293"/>
      <c r="E576" s="291"/>
      <c r="F576" s="291"/>
      <c r="G576" s="291"/>
      <c r="H576" s="291"/>
      <c r="I576" s="291"/>
      <c r="J576" s="291"/>
      <c r="K576" s="291"/>
      <c r="L576" s="291"/>
      <c r="M576" s="291"/>
      <c r="N576" s="289"/>
      <c r="O576" s="291"/>
      <c r="P576" s="291"/>
      <c r="Q576" s="291"/>
      <c r="R576" s="291"/>
      <c r="S576" s="291"/>
      <c r="T576" s="291"/>
      <c r="U576" s="291"/>
    </row>
    <row r="577" spans="2:21">
      <c r="B577" s="291"/>
      <c r="C577" s="291"/>
      <c r="D577" s="293"/>
      <c r="E577" s="291"/>
      <c r="F577" s="291"/>
      <c r="G577" s="291"/>
      <c r="H577" s="291"/>
      <c r="I577" s="291"/>
      <c r="J577" s="291"/>
      <c r="K577" s="291"/>
      <c r="L577" s="291"/>
      <c r="M577" s="291"/>
      <c r="N577" s="289"/>
      <c r="O577" s="291"/>
      <c r="P577" s="291"/>
      <c r="Q577" s="291"/>
      <c r="R577" s="291"/>
      <c r="S577" s="291"/>
      <c r="T577" s="291"/>
      <c r="U577" s="291"/>
    </row>
    <row r="578" spans="2:21">
      <c r="B578" s="291"/>
      <c r="C578" s="291"/>
      <c r="D578" s="293"/>
      <c r="E578" s="291"/>
      <c r="F578" s="291"/>
      <c r="G578" s="291"/>
      <c r="H578" s="291"/>
      <c r="I578" s="291"/>
      <c r="J578" s="291"/>
      <c r="K578" s="291"/>
      <c r="L578" s="291"/>
      <c r="M578" s="291"/>
      <c r="N578" s="289"/>
      <c r="O578" s="291"/>
      <c r="P578" s="291"/>
      <c r="Q578" s="291"/>
      <c r="R578" s="291"/>
      <c r="S578" s="291"/>
      <c r="T578" s="291"/>
      <c r="U578" s="291"/>
    </row>
    <row r="579" spans="2:21">
      <c r="B579" s="291"/>
      <c r="C579" s="291"/>
      <c r="D579" s="293"/>
      <c r="E579" s="291"/>
      <c r="F579" s="291"/>
      <c r="G579" s="291"/>
      <c r="H579" s="291"/>
      <c r="I579" s="291"/>
      <c r="J579" s="291"/>
      <c r="K579" s="291"/>
      <c r="L579" s="291"/>
      <c r="M579" s="291"/>
      <c r="N579" s="289"/>
      <c r="O579" s="291"/>
      <c r="P579" s="291"/>
      <c r="Q579" s="291"/>
      <c r="R579" s="291"/>
      <c r="S579" s="291"/>
      <c r="T579" s="291"/>
      <c r="U579" s="291"/>
    </row>
    <row r="580" spans="2:21">
      <c r="B580" s="291"/>
      <c r="C580" s="291"/>
      <c r="D580" s="293"/>
      <c r="E580" s="291"/>
      <c r="F580" s="291"/>
      <c r="G580" s="291"/>
      <c r="H580" s="291"/>
      <c r="I580" s="291"/>
      <c r="J580" s="291"/>
      <c r="K580" s="291"/>
      <c r="L580" s="291"/>
      <c r="M580" s="291"/>
      <c r="N580" s="289"/>
      <c r="O580" s="291"/>
      <c r="P580" s="291"/>
      <c r="Q580" s="291"/>
      <c r="R580" s="291"/>
      <c r="S580" s="291"/>
      <c r="T580" s="291"/>
      <c r="U580" s="291"/>
    </row>
    <row r="581" spans="2:21">
      <c r="B581" s="291"/>
      <c r="C581" s="291"/>
      <c r="D581" s="293"/>
      <c r="E581" s="291"/>
      <c r="F581" s="291"/>
      <c r="G581" s="291"/>
      <c r="H581" s="291"/>
      <c r="I581" s="291"/>
      <c r="J581" s="291"/>
      <c r="K581" s="291"/>
      <c r="L581" s="291"/>
      <c r="M581" s="291"/>
      <c r="N581" s="289"/>
      <c r="O581" s="291"/>
      <c r="P581" s="291"/>
      <c r="Q581" s="291"/>
      <c r="R581" s="291"/>
      <c r="S581" s="291"/>
      <c r="T581" s="291"/>
      <c r="U581" s="291"/>
    </row>
    <row r="582" spans="2:21">
      <c r="B582" s="291"/>
      <c r="C582" s="291"/>
      <c r="D582" s="293"/>
      <c r="E582" s="291"/>
      <c r="F582" s="291"/>
      <c r="G582" s="291"/>
      <c r="H582" s="291"/>
      <c r="I582" s="291"/>
      <c r="J582" s="291"/>
      <c r="K582" s="291"/>
      <c r="L582" s="291"/>
      <c r="M582" s="291"/>
      <c r="N582" s="289"/>
      <c r="O582" s="291"/>
      <c r="P582" s="291"/>
      <c r="Q582" s="291"/>
      <c r="R582" s="291"/>
      <c r="S582" s="291"/>
      <c r="T582" s="291"/>
      <c r="U582" s="291"/>
    </row>
    <row r="583" spans="2:21">
      <c r="B583" s="291"/>
      <c r="C583" s="291"/>
      <c r="D583" s="293"/>
      <c r="E583" s="291"/>
      <c r="F583" s="291"/>
      <c r="G583" s="291"/>
      <c r="H583" s="291"/>
      <c r="I583" s="291"/>
      <c r="J583" s="291"/>
      <c r="K583" s="291"/>
      <c r="L583" s="291"/>
      <c r="M583" s="291"/>
      <c r="N583" s="289"/>
      <c r="O583" s="291"/>
      <c r="P583" s="291"/>
      <c r="Q583" s="291"/>
      <c r="R583" s="291"/>
      <c r="S583" s="291"/>
      <c r="T583" s="291"/>
      <c r="U583" s="291"/>
    </row>
    <row r="584" spans="2:21">
      <c r="B584" s="291"/>
      <c r="C584" s="291"/>
      <c r="D584" s="293"/>
      <c r="E584" s="291"/>
      <c r="F584" s="291"/>
      <c r="G584" s="291"/>
      <c r="H584" s="291"/>
      <c r="I584" s="291"/>
      <c r="J584" s="291"/>
      <c r="K584" s="291"/>
      <c r="L584" s="291"/>
      <c r="M584" s="291"/>
      <c r="N584" s="289"/>
      <c r="O584" s="291"/>
      <c r="P584" s="291"/>
      <c r="Q584" s="291"/>
      <c r="R584" s="291"/>
      <c r="S584" s="291"/>
      <c r="T584" s="291"/>
      <c r="U584" s="291"/>
    </row>
    <row r="585" spans="2:21">
      <c r="B585" s="291"/>
      <c r="C585" s="291"/>
      <c r="D585" s="293"/>
      <c r="E585" s="291"/>
      <c r="F585" s="291"/>
      <c r="G585" s="291"/>
      <c r="H585" s="291"/>
      <c r="I585" s="291"/>
      <c r="J585" s="291"/>
      <c r="K585" s="291"/>
      <c r="L585" s="291"/>
      <c r="M585" s="291"/>
      <c r="N585" s="289"/>
      <c r="O585" s="291"/>
      <c r="P585" s="291"/>
      <c r="Q585" s="291"/>
      <c r="R585" s="291"/>
      <c r="S585" s="291"/>
      <c r="T585" s="291"/>
      <c r="U585" s="291"/>
    </row>
    <row r="586" spans="2:21">
      <c r="B586" s="291"/>
      <c r="C586" s="291"/>
      <c r="D586" s="293"/>
      <c r="E586" s="291"/>
      <c r="F586" s="291"/>
      <c r="G586" s="291"/>
      <c r="H586" s="291"/>
      <c r="I586" s="291"/>
      <c r="J586" s="291"/>
      <c r="K586" s="291"/>
      <c r="L586" s="291"/>
      <c r="M586" s="291"/>
      <c r="N586" s="289"/>
      <c r="O586" s="291"/>
      <c r="P586" s="291"/>
      <c r="Q586" s="291"/>
      <c r="R586" s="291"/>
      <c r="S586" s="291"/>
      <c r="T586" s="291"/>
      <c r="U586" s="291"/>
    </row>
    <row r="587" spans="2:21">
      <c r="B587" s="291"/>
      <c r="C587" s="291"/>
      <c r="D587" s="293"/>
      <c r="E587" s="291"/>
      <c r="F587" s="291"/>
      <c r="G587" s="291"/>
      <c r="H587" s="291"/>
      <c r="I587" s="291"/>
      <c r="J587" s="291"/>
      <c r="K587" s="291"/>
      <c r="L587" s="291"/>
      <c r="M587" s="291"/>
      <c r="N587" s="289"/>
      <c r="O587" s="291"/>
      <c r="P587" s="291"/>
      <c r="Q587" s="291"/>
      <c r="R587" s="291"/>
      <c r="S587" s="291"/>
      <c r="T587" s="291"/>
      <c r="U587" s="291"/>
    </row>
    <row r="588" spans="2:21">
      <c r="B588" s="291"/>
      <c r="C588" s="291"/>
      <c r="D588" s="293"/>
      <c r="E588" s="291"/>
      <c r="F588" s="291"/>
      <c r="G588" s="291"/>
      <c r="H588" s="291"/>
      <c r="I588" s="291"/>
      <c r="J588" s="291"/>
      <c r="K588" s="291"/>
      <c r="L588" s="291"/>
      <c r="M588" s="291"/>
      <c r="N588" s="289"/>
      <c r="O588" s="291"/>
      <c r="P588" s="291"/>
      <c r="Q588" s="291"/>
      <c r="R588" s="291"/>
      <c r="S588" s="291"/>
      <c r="T588" s="291"/>
      <c r="U588" s="291"/>
    </row>
    <row r="589" spans="2:21">
      <c r="B589" s="291"/>
      <c r="C589" s="291"/>
      <c r="D589" s="293"/>
      <c r="E589" s="291"/>
      <c r="F589" s="291"/>
      <c r="G589" s="291"/>
      <c r="H589" s="291"/>
      <c r="I589" s="291"/>
      <c r="J589" s="291"/>
      <c r="K589" s="291"/>
      <c r="L589" s="291"/>
      <c r="M589" s="291"/>
      <c r="N589" s="289"/>
      <c r="O589" s="291"/>
      <c r="P589" s="291"/>
      <c r="Q589" s="291"/>
      <c r="R589" s="291"/>
      <c r="S589" s="291"/>
      <c r="T589" s="291"/>
      <c r="U589" s="291"/>
    </row>
    <row r="590" spans="2:21">
      <c r="B590" s="291"/>
      <c r="C590" s="291"/>
      <c r="D590" s="293"/>
      <c r="E590" s="291"/>
      <c r="F590" s="291"/>
      <c r="G590" s="291"/>
      <c r="H590" s="291"/>
      <c r="I590" s="291"/>
      <c r="J590" s="291"/>
      <c r="K590" s="291"/>
      <c r="L590" s="291"/>
      <c r="M590" s="291"/>
      <c r="N590" s="289"/>
      <c r="O590" s="291"/>
      <c r="P590" s="291"/>
      <c r="Q590" s="291"/>
      <c r="R590" s="291"/>
      <c r="S590" s="291"/>
      <c r="T590" s="291"/>
      <c r="U590" s="291"/>
    </row>
    <row r="591" spans="2:21">
      <c r="B591" s="291"/>
      <c r="C591" s="291"/>
      <c r="D591" s="293"/>
      <c r="E591" s="291"/>
      <c r="F591" s="291"/>
      <c r="G591" s="291"/>
      <c r="H591" s="291"/>
      <c r="I591" s="291"/>
      <c r="J591" s="291"/>
      <c r="K591" s="291"/>
      <c r="L591" s="291"/>
      <c r="M591" s="291"/>
      <c r="N591" s="289"/>
      <c r="O591" s="291"/>
      <c r="P591" s="291"/>
      <c r="Q591" s="291"/>
      <c r="R591" s="291"/>
      <c r="S591" s="291"/>
      <c r="T591" s="291"/>
      <c r="U591" s="291"/>
    </row>
    <row r="592" spans="2:21">
      <c r="B592" s="291"/>
      <c r="C592" s="291"/>
      <c r="D592" s="293"/>
      <c r="E592" s="291"/>
      <c r="F592" s="291"/>
      <c r="G592" s="291"/>
      <c r="H592" s="291"/>
      <c r="I592" s="291"/>
      <c r="J592" s="291"/>
      <c r="K592" s="291"/>
      <c r="L592" s="291"/>
      <c r="M592" s="291"/>
      <c r="N592" s="289"/>
      <c r="O592" s="291"/>
      <c r="P592" s="291"/>
      <c r="Q592" s="291"/>
      <c r="R592" s="291"/>
      <c r="S592" s="291"/>
      <c r="T592" s="291"/>
      <c r="U592" s="291"/>
    </row>
    <row r="593" spans="2:21">
      <c r="B593" s="291"/>
      <c r="C593" s="291"/>
      <c r="D593" s="293"/>
      <c r="E593" s="291"/>
      <c r="F593" s="291"/>
      <c r="G593" s="291"/>
      <c r="H593" s="291"/>
      <c r="I593" s="291"/>
      <c r="J593" s="291"/>
      <c r="K593" s="291"/>
      <c r="L593" s="291"/>
      <c r="M593" s="291"/>
      <c r="N593" s="289"/>
      <c r="O593" s="291"/>
      <c r="P593" s="291"/>
      <c r="Q593" s="291"/>
      <c r="R593" s="291"/>
      <c r="S593" s="291"/>
      <c r="T593" s="291"/>
      <c r="U593" s="291"/>
    </row>
    <row r="594" spans="2:21">
      <c r="B594" s="291"/>
      <c r="C594" s="291"/>
      <c r="D594" s="293"/>
      <c r="E594" s="291"/>
      <c r="F594" s="291"/>
      <c r="G594" s="291"/>
      <c r="H594" s="291"/>
      <c r="I594" s="291"/>
      <c r="J594" s="291"/>
      <c r="K594" s="291"/>
      <c r="L594" s="291"/>
      <c r="M594" s="291"/>
      <c r="N594" s="289"/>
      <c r="O594" s="291"/>
      <c r="P594" s="291"/>
      <c r="Q594" s="291"/>
      <c r="R594" s="291"/>
      <c r="S594" s="291"/>
      <c r="T594" s="291"/>
      <c r="U594" s="291"/>
    </row>
    <row r="595" spans="2:21">
      <c r="B595" s="291"/>
      <c r="C595" s="291"/>
      <c r="D595" s="293"/>
      <c r="E595" s="291"/>
      <c r="F595" s="291"/>
      <c r="G595" s="291"/>
      <c r="H595" s="291"/>
      <c r="I595" s="291"/>
      <c r="J595" s="291"/>
      <c r="K595" s="291"/>
      <c r="L595" s="291"/>
      <c r="M595" s="291"/>
      <c r="N595" s="289"/>
      <c r="O595" s="291"/>
      <c r="P595" s="291"/>
      <c r="Q595" s="291"/>
      <c r="R595" s="291"/>
      <c r="S595" s="291"/>
      <c r="T595" s="291"/>
      <c r="U595" s="291"/>
    </row>
    <row r="596" spans="2:21">
      <c r="B596" s="291"/>
      <c r="C596" s="291"/>
      <c r="D596" s="293"/>
      <c r="E596" s="291"/>
      <c r="F596" s="291"/>
      <c r="G596" s="291"/>
      <c r="H596" s="291"/>
      <c r="I596" s="291"/>
      <c r="J596" s="291"/>
      <c r="K596" s="291"/>
      <c r="L596" s="291"/>
      <c r="M596" s="291"/>
      <c r="N596" s="289"/>
      <c r="O596" s="291"/>
      <c r="P596" s="291"/>
      <c r="Q596" s="291"/>
      <c r="R596" s="291"/>
      <c r="S596" s="291"/>
      <c r="T596" s="291"/>
      <c r="U596" s="291"/>
    </row>
    <row r="597" spans="2:21">
      <c r="B597" s="291"/>
      <c r="C597" s="291"/>
      <c r="D597" s="293"/>
      <c r="E597" s="291"/>
      <c r="F597" s="291"/>
      <c r="G597" s="291"/>
      <c r="H597" s="291"/>
      <c r="I597" s="291"/>
      <c r="J597" s="291"/>
      <c r="K597" s="291"/>
      <c r="L597" s="291"/>
      <c r="M597" s="291"/>
      <c r="N597" s="289"/>
      <c r="O597" s="291"/>
      <c r="P597" s="291"/>
      <c r="Q597" s="291"/>
      <c r="R597" s="291"/>
      <c r="S597" s="291"/>
      <c r="T597" s="291"/>
      <c r="U597" s="291"/>
    </row>
    <row r="598" spans="2:21">
      <c r="B598" s="291"/>
      <c r="C598" s="291"/>
      <c r="D598" s="293"/>
      <c r="E598" s="291"/>
      <c r="F598" s="291"/>
      <c r="G598" s="291"/>
      <c r="H598" s="291"/>
      <c r="I598" s="291"/>
      <c r="J598" s="291"/>
      <c r="K598" s="291"/>
      <c r="L598" s="291"/>
      <c r="M598" s="291"/>
      <c r="N598" s="289"/>
      <c r="O598" s="291"/>
      <c r="P598" s="291"/>
      <c r="Q598" s="291"/>
      <c r="R598" s="291"/>
      <c r="S598" s="291"/>
      <c r="T598" s="291"/>
      <c r="U598" s="291"/>
    </row>
    <row r="599" spans="2:21">
      <c r="B599" s="291"/>
      <c r="C599" s="291"/>
      <c r="D599" s="293"/>
      <c r="E599" s="291"/>
      <c r="F599" s="291"/>
      <c r="G599" s="291"/>
      <c r="H599" s="291"/>
      <c r="I599" s="291"/>
      <c r="J599" s="291"/>
      <c r="K599" s="291"/>
      <c r="L599" s="291"/>
      <c r="M599" s="291"/>
      <c r="N599" s="289"/>
      <c r="O599" s="291"/>
      <c r="P599" s="291"/>
      <c r="Q599" s="291"/>
      <c r="R599" s="291"/>
      <c r="S599" s="291"/>
      <c r="T599" s="291"/>
      <c r="U599" s="291"/>
    </row>
    <row r="600" spans="2:21">
      <c r="B600" s="291"/>
      <c r="C600" s="291"/>
      <c r="D600" s="293"/>
      <c r="E600" s="291"/>
      <c r="F600" s="291"/>
      <c r="G600" s="291"/>
      <c r="H600" s="291"/>
      <c r="I600" s="291"/>
      <c r="J600" s="291"/>
      <c r="K600" s="291"/>
      <c r="L600" s="291"/>
      <c r="M600" s="291"/>
      <c r="N600" s="289"/>
      <c r="O600" s="291"/>
      <c r="P600" s="291"/>
      <c r="Q600" s="291"/>
      <c r="R600" s="291"/>
      <c r="S600" s="291"/>
      <c r="T600" s="291"/>
      <c r="U600" s="291"/>
    </row>
    <row r="601" spans="2:21">
      <c r="B601" s="291"/>
      <c r="C601" s="291"/>
      <c r="D601" s="293"/>
      <c r="E601" s="291"/>
      <c r="F601" s="291"/>
      <c r="G601" s="291"/>
      <c r="H601" s="291"/>
      <c r="I601" s="291"/>
      <c r="J601" s="291"/>
      <c r="K601" s="291"/>
      <c r="L601" s="291"/>
      <c r="M601" s="291"/>
      <c r="N601" s="289"/>
      <c r="O601" s="291"/>
      <c r="P601" s="291"/>
      <c r="Q601" s="291"/>
      <c r="R601" s="291"/>
      <c r="S601" s="291"/>
      <c r="T601" s="291"/>
      <c r="U601" s="291"/>
    </row>
    <row r="602" spans="2:21">
      <c r="B602" s="291"/>
      <c r="C602" s="291"/>
      <c r="D602" s="293"/>
      <c r="E602" s="291"/>
      <c r="F602" s="291"/>
      <c r="G602" s="291"/>
      <c r="H602" s="291"/>
      <c r="I602" s="291"/>
      <c r="J602" s="291"/>
      <c r="K602" s="291"/>
      <c r="L602" s="291"/>
      <c r="M602" s="291"/>
      <c r="N602" s="289"/>
      <c r="O602" s="291"/>
      <c r="P602" s="291"/>
      <c r="Q602" s="291"/>
      <c r="R602" s="291"/>
      <c r="S602" s="291"/>
      <c r="T602" s="291"/>
      <c r="U602" s="291"/>
    </row>
    <row r="603" spans="2:21">
      <c r="B603" s="291"/>
      <c r="C603" s="291"/>
      <c r="D603" s="293"/>
      <c r="E603" s="291"/>
      <c r="F603" s="291"/>
      <c r="G603" s="291"/>
      <c r="H603" s="291"/>
      <c r="I603" s="291"/>
      <c r="J603" s="291"/>
      <c r="K603" s="291"/>
      <c r="L603" s="291"/>
      <c r="M603" s="291"/>
      <c r="N603" s="289"/>
      <c r="O603" s="291"/>
      <c r="P603" s="291"/>
      <c r="Q603" s="291"/>
      <c r="R603" s="291"/>
      <c r="S603" s="291"/>
      <c r="T603" s="291"/>
      <c r="U603" s="291"/>
    </row>
    <row r="604" spans="2:21">
      <c r="B604" s="291"/>
      <c r="C604" s="291"/>
      <c r="D604" s="293"/>
      <c r="E604" s="291"/>
      <c r="F604" s="291"/>
      <c r="G604" s="291"/>
      <c r="H604" s="291"/>
      <c r="I604" s="291"/>
      <c r="J604" s="291"/>
      <c r="K604" s="291"/>
      <c r="L604" s="291"/>
      <c r="M604" s="291"/>
      <c r="N604" s="289"/>
      <c r="O604" s="291"/>
      <c r="P604" s="291"/>
      <c r="Q604" s="291"/>
      <c r="R604" s="291"/>
      <c r="S604" s="291"/>
      <c r="T604" s="291"/>
      <c r="U604" s="291"/>
    </row>
    <row r="605" spans="2:21">
      <c r="B605" s="291"/>
      <c r="C605" s="291"/>
      <c r="D605" s="293"/>
      <c r="E605" s="291"/>
      <c r="F605" s="291"/>
      <c r="G605" s="291"/>
      <c r="H605" s="291"/>
      <c r="I605" s="291"/>
      <c r="J605" s="291"/>
      <c r="K605" s="291"/>
      <c r="L605" s="291"/>
      <c r="M605" s="291"/>
      <c r="N605" s="289"/>
      <c r="O605" s="291"/>
      <c r="P605" s="291"/>
      <c r="Q605" s="291"/>
      <c r="R605" s="291"/>
      <c r="S605" s="291"/>
      <c r="T605" s="291"/>
      <c r="U605" s="291"/>
    </row>
    <row r="606" spans="2:21">
      <c r="B606" s="291"/>
      <c r="C606" s="291"/>
      <c r="D606" s="293"/>
      <c r="E606" s="291"/>
      <c r="F606" s="291"/>
      <c r="G606" s="291"/>
      <c r="H606" s="291"/>
      <c r="I606" s="291"/>
      <c r="J606" s="291"/>
      <c r="K606" s="291"/>
      <c r="L606" s="291"/>
      <c r="M606" s="291"/>
      <c r="N606" s="289"/>
      <c r="O606" s="291"/>
      <c r="P606" s="291"/>
      <c r="Q606" s="291"/>
      <c r="R606" s="291"/>
      <c r="S606" s="291"/>
      <c r="T606" s="291"/>
      <c r="U606" s="291"/>
    </row>
    <row r="607" spans="2:21">
      <c r="B607" s="291"/>
      <c r="C607" s="291"/>
      <c r="D607" s="293"/>
      <c r="E607" s="291"/>
      <c r="F607" s="291"/>
      <c r="G607" s="291"/>
      <c r="H607" s="291"/>
      <c r="I607" s="291"/>
      <c r="J607" s="291"/>
      <c r="K607" s="291"/>
      <c r="L607" s="291"/>
      <c r="M607" s="291"/>
      <c r="N607" s="289"/>
      <c r="O607" s="291"/>
      <c r="P607" s="291"/>
      <c r="Q607" s="291"/>
      <c r="R607" s="291"/>
      <c r="S607" s="291"/>
      <c r="T607" s="291"/>
      <c r="U607" s="291"/>
    </row>
    <row r="608" spans="2:21">
      <c r="B608" s="291"/>
      <c r="C608" s="291"/>
      <c r="D608" s="293"/>
      <c r="E608" s="291"/>
      <c r="F608" s="291"/>
      <c r="G608" s="291"/>
      <c r="H608" s="291"/>
      <c r="I608" s="291"/>
      <c r="J608" s="291"/>
      <c r="K608" s="291"/>
      <c r="L608" s="291"/>
      <c r="M608" s="291"/>
      <c r="N608" s="289"/>
      <c r="O608" s="291"/>
      <c r="P608" s="291"/>
      <c r="Q608" s="291"/>
      <c r="R608" s="291"/>
      <c r="S608" s="291"/>
      <c r="T608" s="291"/>
      <c r="U608" s="291"/>
    </row>
    <row r="609" spans="2:21">
      <c r="B609" s="291"/>
      <c r="C609" s="291"/>
      <c r="D609" s="293"/>
      <c r="E609" s="291"/>
      <c r="F609" s="291"/>
      <c r="G609" s="291"/>
      <c r="H609" s="291"/>
      <c r="I609" s="291"/>
      <c r="J609" s="291"/>
      <c r="K609" s="291"/>
      <c r="L609" s="291"/>
      <c r="M609" s="291"/>
      <c r="N609" s="289"/>
      <c r="O609" s="291"/>
      <c r="P609" s="291"/>
      <c r="Q609" s="291"/>
      <c r="R609" s="291"/>
      <c r="S609" s="291"/>
      <c r="T609" s="291"/>
      <c r="U609" s="291"/>
    </row>
    <row r="610" spans="2:21">
      <c r="B610" s="291"/>
      <c r="C610" s="291"/>
      <c r="D610" s="293"/>
      <c r="E610" s="291"/>
      <c r="F610" s="291"/>
      <c r="G610" s="291"/>
      <c r="H610" s="291"/>
      <c r="I610" s="291"/>
      <c r="J610" s="291"/>
      <c r="K610" s="291"/>
      <c r="L610" s="291"/>
      <c r="M610" s="291"/>
      <c r="N610" s="289"/>
      <c r="O610" s="291"/>
      <c r="P610" s="291"/>
      <c r="Q610" s="291"/>
      <c r="R610" s="291"/>
      <c r="S610" s="291"/>
      <c r="T610" s="291"/>
      <c r="U610" s="291"/>
    </row>
    <row r="611" spans="2:21">
      <c r="B611" s="291"/>
      <c r="C611" s="291"/>
      <c r="D611" s="293"/>
      <c r="E611" s="291"/>
      <c r="F611" s="291"/>
      <c r="G611" s="291"/>
      <c r="H611" s="291"/>
      <c r="I611" s="291"/>
      <c r="J611" s="291"/>
      <c r="K611" s="291"/>
      <c r="L611" s="291"/>
      <c r="M611" s="291"/>
      <c r="N611" s="289"/>
      <c r="O611" s="291"/>
      <c r="P611" s="291"/>
      <c r="Q611" s="291"/>
      <c r="R611" s="291"/>
      <c r="S611" s="291"/>
      <c r="T611" s="291"/>
      <c r="U611" s="291"/>
    </row>
    <row r="612" spans="2:21">
      <c r="B612" s="291"/>
      <c r="C612" s="291"/>
      <c r="D612" s="293"/>
      <c r="E612" s="291"/>
      <c r="F612" s="291"/>
      <c r="G612" s="291"/>
      <c r="H612" s="291"/>
      <c r="I612" s="291"/>
      <c r="J612" s="291"/>
      <c r="K612" s="291"/>
      <c r="L612" s="291"/>
      <c r="M612" s="291"/>
      <c r="N612" s="289"/>
      <c r="O612" s="291"/>
      <c r="P612" s="291"/>
      <c r="Q612" s="291"/>
      <c r="R612" s="291"/>
      <c r="S612" s="291"/>
      <c r="T612" s="291"/>
      <c r="U612" s="291"/>
    </row>
    <row r="613" spans="2:21">
      <c r="B613" s="291"/>
      <c r="C613" s="291"/>
      <c r="D613" s="293"/>
      <c r="E613" s="291"/>
      <c r="F613" s="291"/>
      <c r="G613" s="291"/>
      <c r="H613" s="291"/>
      <c r="I613" s="291"/>
      <c r="J613" s="291"/>
      <c r="K613" s="291"/>
      <c r="L613" s="291"/>
      <c r="M613" s="291"/>
      <c r="N613" s="289"/>
      <c r="O613" s="291"/>
      <c r="P613" s="291"/>
      <c r="Q613" s="291"/>
      <c r="R613" s="291"/>
      <c r="S613" s="291"/>
      <c r="T613" s="291"/>
      <c r="U613" s="291"/>
    </row>
    <row r="614" spans="2:21">
      <c r="B614" s="291"/>
      <c r="C614" s="291"/>
      <c r="D614" s="293"/>
      <c r="E614" s="291"/>
      <c r="F614" s="291"/>
      <c r="G614" s="291"/>
      <c r="H614" s="291"/>
      <c r="I614" s="291"/>
      <c r="J614" s="291"/>
      <c r="K614" s="291"/>
      <c r="L614" s="291"/>
      <c r="M614" s="291"/>
      <c r="N614" s="289"/>
      <c r="O614" s="291"/>
      <c r="P614" s="291"/>
      <c r="Q614" s="291"/>
      <c r="R614" s="291"/>
      <c r="S614" s="291"/>
      <c r="T614" s="291"/>
      <c r="U614" s="291"/>
    </row>
    <row r="615" spans="2:21">
      <c r="B615" s="291"/>
      <c r="C615" s="291"/>
      <c r="D615" s="293"/>
      <c r="E615" s="291"/>
      <c r="F615" s="291"/>
      <c r="G615" s="291"/>
      <c r="H615" s="291"/>
      <c r="I615" s="291"/>
      <c r="J615" s="291"/>
      <c r="K615" s="291"/>
      <c r="L615" s="291"/>
      <c r="M615" s="291"/>
      <c r="N615" s="289"/>
      <c r="O615" s="291"/>
      <c r="P615" s="291"/>
      <c r="Q615" s="291"/>
      <c r="R615" s="291"/>
      <c r="S615" s="291"/>
      <c r="T615" s="291"/>
      <c r="U615" s="291"/>
    </row>
    <row r="616" spans="2:21">
      <c r="B616" s="291"/>
      <c r="C616" s="291"/>
      <c r="D616" s="293"/>
      <c r="E616" s="291"/>
      <c r="F616" s="291"/>
      <c r="G616" s="291"/>
      <c r="H616" s="291"/>
      <c r="I616" s="291"/>
      <c r="J616" s="291"/>
      <c r="K616" s="291"/>
      <c r="L616" s="291"/>
      <c r="M616" s="291"/>
      <c r="N616" s="289"/>
      <c r="O616" s="291"/>
      <c r="P616" s="291"/>
      <c r="Q616" s="291"/>
      <c r="R616" s="291"/>
      <c r="S616" s="291"/>
      <c r="T616" s="291"/>
      <c r="U616" s="291"/>
    </row>
    <row r="617" spans="2:21">
      <c r="B617" s="291"/>
      <c r="C617" s="291"/>
      <c r="D617" s="293"/>
      <c r="E617" s="291"/>
      <c r="F617" s="291"/>
      <c r="G617" s="291"/>
      <c r="H617" s="291"/>
      <c r="I617" s="291"/>
      <c r="J617" s="291"/>
      <c r="K617" s="291"/>
      <c r="L617" s="291"/>
      <c r="M617" s="291"/>
      <c r="N617" s="289"/>
      <c r="O617" s="291"/>
      <c r="P617" s="291"/>
      <c r="Q617" s="291"/>
      <c r="R617" s="291"/>
      <c r="S617" s="291"/>
      <c r="T617" s="291"/>
      <c r="U617" s="291"/>
    </row>
    <row r="618" spans="2:21">
      <c r="B618" s="291"/>
      <c r="C618" s="291"/>
      <c r="D618" s="293"/>
      <c r="E618" s="291"/>
      <c r="F618" s="291"/>
      <c r="G618" s="291"/>
      <c r="H618" s="291"/>
      <c r="I618" s="291"/>
      <c r="J618" s="291"/>
      <c r="K618" s="291"/>
      <c r="L618" s="291"/>
      <c r="M618" s="291"/>
      <c r="N618" s="289"/>
      <c r="O618" s="291"/>
      <c r="P618" s="291"/>
      <c r="Q618" s="291"/>
      <c r="R618" s="291"/>
      <c r="S618" s="291"/>
      <c r="T618" s="291"/>
      <c r="U618" s="291"/>
    </row>
    <row r="619" spans="2:21">
      <c r="B619" s="291"/>
      <c r="C619" s="291"/>
      <c r="D619" s="293"/>
      <c r="E619" s="291"/>
      <c r="F619" s="291"/>
      <c r="G619" s="291"/>
      <c r="H619" s="291"/>
      <c r="I619" s="291"/>
      <c r="J619" s="291"/>
      <c r="K619" s="291"/>
      <c r="L619" s="291"/>
      <c r="M619" s="291"/>
      <c r="N619" s="289"/>
      <c r="O619" s="291"/>
      <c r="P619" s="291"/>
      <c r="Q619" s="291"/>
      <c r="R619" s="291"/>
      <c r="S619" s="291"/>
      <c r="T619" s="291"/>
      <c r="U619" s="291"/>
    </row>
    <row r="620" spans="2:21">
      <c r="B620" s="291"/>
      <c r="C620" s="291"/>
      <c r="D620" s="293"/>
      <c r="E620" s="291"/>
      <c r="F620" s="291"/>
      <c r="G620" s="291"/>
      <c r="H620" s="291"/>
      <c r="I620" s="291"/>
      <c r="J620" s="291"/>
      <c r="K620" s="291"/>
      <c r="L620" s="291"/>
      <c r="M620" s="291"/>
      <c r="N620" s="289"/>
      <c r="O620" s="291"/>
      <c r="P620" s="291"/>
      <c r="Q620" s="291"/>
      <c r="R620" s="291"/>
      <c r="S620" s="291"/>
      <c r="T620" s="291"/>
      <c r="U620" s="291"/>
    </row>
    <row r="621" spans="2:21">
      <c r="B621" s="291"/>
      <c r="C621" s="291"/>
      <c r="D621" s="293"/>
      <c r="E621" s="291"/>
      <c r="F621" s="291"/>
      <c r="G621" s="291"/>
      <c r="H621" s="291"/>
      <c r="I621" s="291"/>
      <c r="J621" s="291"/>
      <c r="K621" s="291"/>
      <c r="L621" s="291"/>
      <c r="M621" s="291"/>
      <c r="N621" s="289"/>
      <c r="O621" s="291"/>
      <c r="P621" s="291"/>
      <c r="Q621" s="291"/>
      <c r="R621" s="291"/>
      <c r="S621" s="291"/>
      <c r="T621" s="291"/>
      <c r="U621" s="291"/>
    </row>
    <row r="622" spans="2:21">
      <c r="B622" s="291"/>
      <c r="C622" s="291"/>
      <c r="D622" s="293"/>
      <c r="E622" s="291"/>
      <c r="F622" s="291"/>
      <c r="G622" s="291"/>
      <c r="H622" s="291"/>
      <c r="I622" s="291"/>
      <c r="J622" s="291"/>
      <c r="K622" s="291"/>
      <c r="L622" s="291"/>
      <c r="M622" s="291"/>
      <c r="N622" s="289"/>
      <c r="O622" s="291"/>
      <c r="P622" s="291"/>
      <c r="Q622" s="291"/>
      <c r="R622" s="291"/>
      <c r="S622" s="291"/>
      <c r="T622" s="291"/>
      <c r="U622" s="291"/>
    </row>
    <row r="623" spans="2:21">
      <c r="B623" s="291"/>
      <c r="C623" s="291"/>
      <c r="D623" s="293"/>
      <c r="E623" s="291"/>
      <c r="F623" s="291"/>
      <c r="G623" s="291"/>
      <c r="H623" s="291"/>
      <c r="I623" s="291"/>
      <c r="J623" s="291"/>
      <c r="K623" s="291"/>
      <c r="L623" s="291"/>
      <c r="M623" s="291"/>
      <c r="N623" s="289"/>
      <c r="O623" s="291"/>
      <c r="P623" s="291"/>
      <c r="Q623" s="291"/>
      <c r="R623" s="291"/>
      <c r="S623" s="291"/>
      <c r="T623" s="291"/>
      <c r="U623" s="291"/>
    </row>
    <row r="624" spans="2:21">
      <c r="B624" s="291"/>
      <c r="C624" s="291"/>
      <c r="D624" s="293"/>
      <c r="E624" s="291"/>
      <c r="F624" s="291"/>
      <c r="G624" s="291"/>
      <c r="H624" s="291"/>
      <c r="I624" s="291"/>
      <c r="J624" s="291"/>
      <c r="K624" s="291"/>
      <c r="L624" s="291"/>
      <c r="M624" s="291"/>
      <c r="N624" s="289"/>
      <c r="O624" s="291"/>
      <c r="P624" s="291"/>
      <c r="Q624" s="291"/>
      <c r="R624" s="291"/>
      <c r="S624" s="291"/>
      <c r="T624" s="291"/>
      <c r="U624" s="291"/>
    </row>
    <row r="625" spans="2:21">
      <c r="B625" s="291"/>
      <c r="C625" s="291"/>
      <c r="D625" s="293"/>
      <c r="E625" s="291"/>
      <c r="F625" s="291"/>
      <c r="G625" s="291"/>
      <c r="H625" s="291"/>
      <c r="I625" s="291"/>
      <c r="J625" s="291"/>
      <c r="K625" s="291"/>
      <c r="L625" s="291"/>
      <c r="M625" s="291"/>
      <c r="N625" s="289"/>
      <c r="O625" s="291"/>
      <c r="P625" s="291"/>
      <c r="Q625" s="291"/>
      <c r="R625" s="291"/>
      <c r="S625" s="291"/>
      <c r="T625" s="291"/>
      <c r="U625" s="291"/>
    </row>
    <row r="626" spans="2:21">
      <c r="B626" s="291"/>
      <c r="C626" s="291"/>
      <c r="D626" s="293"/>
      <c r="E626" s="291"/>
      <c r="F626" s="291"/>
      <c r="G626" s="291"/>
      <c r="H626" s="291"/>
      <c r="I626" s="291"/>
      <c r="J626" s="291"/>
      <c r="K626" s="291"/>
      <c r="L626" s="291"/>
      <c r="M626" s="291"/>
      <c r="N626" s="289"/>
      <c r="O626" s="291"/>
      <c r="P626" s="291"/>
      <c r="Q626" s="291"/>
      <c r="R626" s="291"/>
      <c r="S626" s="291"/>
      <c r="T626" s="291"/>
      <c r="U626" s="291"/>
    </row>
    <row r="627" spans="2:21">
      <c r="B627" s="291"/>
      <c r="C627" s="291"/>
      <c r="D627" s="293"/>
      <c r="E627" s="291"/>
      <c r="F627" s="291"/>
      <c r="G627" s="291"/>
      <c r="H627" s="291"/>
      <c r="I627" s="291"/>
      <c r="J627" s="291"/>
      <c r="K627" s="291"/>
      <c r="L627" s="291"/>
      <c r="M627" s="291"/>
      <c r="N627" s="289"/>
      <c r="O627" s="291"/>
      <c r="P627" s="291"/>
      <c r="Q627" s="291"/>
      <c r="R627" s="291"/>
      <c r="S627" s="291"/>
      <c r="T627" s="291"/>
      <c r="U627" s="291"/>
    </row>
    <row r="628" spans="2:21">
      <c r="B628" s="291"/>
      <c r="C628" s="291"/>
      <c r="D628" s="293"/>
      <c r="E628" s="291"/>
      <c r="F628" s="291"/>
      <c r="G628" s="291"/>
      <c r="H628" s="291"/>
      <c r="I628" s="291"/>
      <c r="J628" s="291"/>
      <c r="K628" s="291"/>
      <c r="L628" s="291"/>
      <c r="M628" s="291"/>
      <c r="N628" s="289"/>
      <c r="O628" s="291"/>
      <c r="P628" s="291"/>
      <c r="Q628" s="291"/>
      <c r="R628" s="291"/>
      <c r="S628" s="291"/>
      <c r="T628" s="291"/>
      <c r="U628" s="291"/>
    </row>
    <row r="629" spans="2:21">
      <c r="B629" s="291"/>
      <c r="C629" s="291"/>
      <c r="D629" s="293"/>
      <c r="E629" s="291"/>
      <c r="F629" s="291"/>
      <c r="G629" s="291"/>
      <c r="H629" s="291"/>
      <c r="I629" s="291"/>
      <c r="J629" s="291"/>
      <c r="K629" s="291"/>
      <c r="L629" s="291"/>
      <c r="M629" s="291"/>
      <c r="N629" s="289"/>
      <c r="O629" s="291"/>
      <c r="P629" s="291"/>
      <c r="Q629" s="291"/>
      <c r="R629" s="291"/>
      <c r="S629" s="291"/>
      <c r="T629" s="291"/>
      <c r="U629" s="291"/>
    </row>
    <row r="630" spans="2:21">
      <c r="B630" s="291"/>
      <c r="C630" s="291"/>
      <c r="D630" s="293"/>
      <c r="E630" s="291"/>
      <c r="F630" s="291"/>
      <c r="G630" s="291"/>
      <c r="H630" s="291"/>
      <c r="I630" s="291"/>
      <c r="J630" s="291"/>
      <c r="K630" s="291"/>
      <c r="L630" s="291"/>
      <c r="M630" s="291"/>
      <c r="N630" s="289"/>
      <c r="O630" s="291"/>
      <c r="P630" s="291"/>
      <c r="Q630" s="291"/>
      <c r="R630" s="291"/>
      <c r="S630" s="291"/>
      <c r="T630" s="291"/>
      <c r="U630" s="291"/>
    </row>
    <row r="631" spans="2:21">
      <c r="B631" s="291"/>
      <c r="C631" s="291"/>
      <c r="D631" s="293"/>
      <c r="E631" s="291"/>
      <c r="F631" s="291"/>
      <c r="G631" s="291"/>
      <c r="H631" s="291"/>
      <c r="I631" s="291"/>
      <c r="J631" s="291"/>
      <c r="K631" s="291"/>
      <c r="L631" s="291"/>
      <c r="M631" s="291"/>
      <c r="N631" s="289"/>
      <c r="O631" s="291"/>
      <c r="P631" s="291"/>
      <c r="Q631" s="291"/>
      <c r="R631" s="291"/>
      <c r="S631" s="291"/>
      <c r="T631" s="291"/>
      <c r="U631" s="291"/>
    </row>
    <row r="632" spans="2:21">
      <c r="B632" s="291"/>
      <c r="C632" s="291"/>
      <c r="D632" s="293"/>
      <c r="E632" s="291"/>
      <c r="F632" s="291"/>
      <c r="G632" s="291"/>
      <c r="H632" s="291"/>
      <c r="I632" s="291"/>
      <c r="J632" s="291"/>
      <c r="K632" s="291"/>
      <c r="L632" s="291"/>
      <c r="M632" s="291"/>
      <c r="N632" s="289"/>
      <c r="O632" s="291"/>
      <c r="P632" s="291"/>
      <c r="Q632" s="291"/>
      <c r="R632" s="291"/>
      <c r="S632" s="291"/>
      <c r="T632" s="291"/>
      <c r="U632" s="291"/>
    </row>
    <row r="633" spans="2:21">
      <c r="B633" s="291"/>
      <c r="C633" s="291"/>
      <c r="D633" s="293"/>
      <c r="E633" s="291"/>
      <c r="F633" s="291"/>
      <c r="G633" s="291"/>
      <c r="H633" s="291"/>
      <c r="I633" s="291"/>
      <c r="J633" s="291"/>
      <c r="K633" s="291"/>
      <c r="L633" s="291"/>
      <c r="M633" s="291"/>
      <c r="N633" s="289"/>
      <c r="O633" s="291"/>
      <c r="P633" s="291"/>
      <c r="Q633" s="291"/>
      <c r="R633" s="291"/>
      <c r="S633" s="291"/>
      <c r="T633" s="291"/>
      <c r="U633" s="291"/>
    </row>
    <row r="634" spans="2:21">
      <c r="B634" s="291"/>
      <c r="C634" s="291"/>
      <c r="D634" s="293"/>
      <c r="E634" s="291"/>
      <c r="F634" s="291"/>
      <c r="G634" s="291"/>
      <c r="H634" s="291"/>
      <c r="I634" s="291"/>
      <c r="J634" s="291"/>
      <c r="K634" s="291"/>
      <c r="L634" s="291"/>
      <c r="M634" s="291"/>
      <c r="N634" s="289"/>
      <c r="O634" s="291"/>
      <c r="P634" s="291"/>
      <c r="Q634" s="291"/>
      <c r="R634" s="291"/>
      <c r="S634" s="291"/>
      <c r="T634" s="291"/>
      <c r="U634" s="291"/>
    </row>
    <row r="635" spans="2:21">
      <c r="B635" s="291"/>
      <c r="C635" s="291"/>
      <c r="D635" s="293"/>
      <c r="E635" s="291"/>
      <c r="F635" s="291"/>
      <c r="G635" s="291"/>
      <c r="H635" s="291"/>
      <c r="I635" s="291"/>
      <c r="J635" s="291"/>
      <c r="K635" s="291"/>
      <c r="L635" s="291"/>
      <c r="M635" s="291"/>
      <c r="N635" s="289"/>
      <c r="O635" s="291"/>
      <c r="P635" s="291"/>
      <c r="Q635" s="291"/>
      <c r="R635" s="291"/>
      <c r="S635" s="291"/>
      <c r="T635" s="291"/>
      <c r="U635" s="291"/>
    </row>
    <row r="636" spans="2:21">
      <c r="B636" s="291"/>
      <c r="C636" s="291"/>
      <c r="D636" s="293"/>
      <c r="E636" s="291"/>
      <c r="F636" s="291"/>
      <c r="G636" s="291"/>
      <c r="H636" s="291"/>
      <c r="I636" s="291"/>
      <c r="J636" s="291"/>
      <c r="K636" s="291"/>
      <c r="L636" s="291"/>
      <c r="M636" s="291"/>
      <c r="N636" s="289"/>
      <c r="O636" s="291"/>
      <c r="P636" s="291"/>
      <c r="Q636" s="291"/>
      <c r="R636" s="291"/>
      <c r="S636" s="291"/>
      <c r="T636" s="291"/>
      <c r="U636" s="291"/>
    </row>
    <row r="637" spans="2:21">
      <c r="B637" s="291"/>
      <c r="C637" s="291"/>
      <c r="D637" s="293"/>
      <c r="E637" s="291"/>
      <c r="F637" s="291"/>
      <c r="G637" s="291"/>
      <c r="H637" s="291"/>
      <c r="I637" s="291"/>
      <c r="J637" s="291"/>
      <c r="K637" s="291"/>
      <c r="L637" s="291"/>
      <c r="M637" s="291"/>
      <c r="N637" s="289"/>
      <c r="O637" s="291"/>
      <c r="P637" s="291"/>
      <c r="Q637" s="291"/>
      <c r="R637" s="291"/>
      <c r="S637" s="291"/>
      <c r="T637" s="291"/>
      <c r="U637" s="291"/>
    </row>
    <row r="638" spans="2:21">
      <c r="B638" s="291"/>
      <c r="C638" s="291"/>
      <c r="D638" s="293"/>
      <c r="E638" s="291"/>
      <c r="F638" s="291"/>
      <c r="G638" s="291"/>
      <c r="H638" s="291"/>
      <c r="I638" s="291"/>
      <c r="J638" s="291"/>
      <c r="K638" s="291"/>
      <c r="L638" s="291"/>
      <c r="M638" s="291"/>
      <c r="N638" s="289"/>
      <c r="O638" s="291"/>
      <c r="P638" s="291"/>
      <c r="Q638" s="291"/>
      <c r="R638" s="291"/>
      <c r="S638" s="291"/>
      <c r="T638" s="291"/>
      <c r="U638" s="291"/>
    </row>
    <row r="639" spans="2:21">
      <c r="B639" s="291"/>
      <c r="C639" s="291"/>
      <c r="D639" s="293"/>
      <c r="E639" s="291"/>
      <c r="F639" s="291"/>
      <c r="G639" s="291"/>
      <c r="H639" s="291"/>
      <c r="I639" s="291"/>
      <c r="J639" s="291"/>
      <c r="K639" s="291"/>
      <c r="L639" s="291"/>
      <c r="M639" s="291"/>
      <c r="N639" s="289"/>
      <c r="O639" s="291"/>
      <c r="P639" s="291"/>
      <c r="Q639" s="291"/>
      <c r="R639" s="291"/>
      <c r="S639" s="291"/>
      <c r="T639" s="291"/>
      <c r="U639" s="291"/>
    </row>
    <row r="640" spans="2:21">
      <c r="B640" s="291"/>
      <c r="C640" s="291"/>
      <c r="D640" s="293"/>
      <c r="E640" s="291"/>
      <c r="F640" s="291"/>
      <c r="G640" s="291"/>
      <c r="H640" s="291"/>
      <c r="I640" s="291"/>
      <c r="J640" s="291"/>
      <c r="K640" s="291"/>
      <c r="L640" s="291"/>
      <c r="M640" s="291"/>
      <c r="N640" s="289"/>
      <c r="O640" s="291"/>
      <c r="P640" s="291"/>
      <c r="Q640" s="291"/>
      <c r="R640" s="291"/>
      <c r="S640" s="291"/>
      <c r="T640" s="291"/>
      <c r="U640" s="291"/>
    </row>
    <row r="641" spans="2:21">
      <c r="B641" s="291"/>
      <c r="C641" s="291"/>
      <c r="D641" s="293"/>
      <c r="E641" s="291"/>
      <c r="F641" s="291"/>
      <c r="G641" s="291"/>
      <c r="H641" s="291"/>
      <c r="I641" s="291"/>
      <c r="J641" s="291"/>
      <c r="K641" s="291"/>
      <c r="L641" s="291"/>
      <c r="M641" s="291"/>
      <c r="N641" s="289"/>
      <c r="O641" s="291"/>
      <c r="P641" s="291"/>
      <c r="Q641" s="291"/>
      <c r="R641" s="291"/>
      <c r="S641" s="291"/>
      <c r="T641" s="291"/>
      <c r="U641" s="291"/>
    </row>
    <row r="642" spans="2:21">
      <c r="B642" s="291"/>
      <c r="C642" s="291"/>
      <c r="D642" s="293"/>
      <c r="E642" s="291"/>
      <c r="F642" s="291"/>
      <c r="G642" s="291"/>
      <c r="H642" s="291"/>
      <c r="I642" s="291"/>
      <c r="J642" s="291"/>
      <c r="K642" s="291"/>
      <c r="L642" s="291"/>
      <c r="M642" s="291"/>
      <c r="N642" s="289"/>
      <c r="O642" s="291"/>
      <c r="P642" s="291"/>
      <c r="Q642" s="291"/>
      <c r="R642" s="291"/>
      <c r="S642" s="291"/>
      <c r="T642" s="291"/>
      <c r="U642" s="291"/>
    </row>
    <row r="643" spans="2:21">
      <c r="B643" s="291"/>
      <c r="C643" s="291"/>
      <c r="D643" s="293"/>
      <c r="E643" s="291"/>
      <c r="F643" s="291"/>
      <c r="G643" s="291"/>
      <c r="H643" s="291"/>
      <c r="I643" s="291"/>
      <c r="J643" s="291"/>
      <c r="K643" s="291"/>
      <c r="L643" s="291"/>
      <c r="M643" s="291"/>
      <c r="N643" s="289"/>
      <c r="O643" s="291"/>
      <c r="P643" s="291"/>
      <c r="Q643" s="291"/>
      <c r="R643" s="291"/>
      <c r="S643" s="291"/>
      <c r="T643" s="291"/>
      <c r="U643" s="291"/>
    </row>
    <row r="644" spans="2:21">
      <c r="B644" s="291"/>
      <c r="C644" s="291"/>
      <c r="D644" s="293"/>
      <c r="E644" s="291"/>
      <c r="F644" s="291"/>
      <c r="G644" s="291"/>
      <c r="H644" s="291"/>
      <c r="I644" s="291"/>
      <c r="J644" s="291"/>
      <c r="K644" s="291"/>
      <c r="L644" s="291"/>
      <c r="M644" s="291"/>
      <c r="N644" s="289"/>
      <c r="O644" s="291"/>
      <c r="P644" s="291"/>
      <c r="Q644" s="291"/>
      <c r="R644" s="291"/>
      <c r="S644" s="291"/>
      <c r="T644" s="291"/>
      <c r="U644" s="291"/>
    </row>
    <row r="645" spans="2:21">
      <c r="B645" s="291"/>
      <c r="C645" s="291"/>
      <c r="D645" s="293"/>
      <c r="E645" s="291"/>
      <c r="F645" s="291"/>
      <c r="G645" s="291"/>
      <c r="H645" s="291"/>
      <c r="I645" s="291"/>
      <c r="J645" s="291"/>
      <c r="K645" s="291"/>
      <c r="L645" s="291"/>
      <c r="M645" s="291"/>
      <c r="N645" s="289"/>
      <c r="O645" s="291"/>
      <c r="P645" s="291"/>
      <c r="Q645" s="291"/>
      <c r="R645" s="291"/>
      <c r="S645" s="291"/>
      <c r="T645" s="291"/>
      <c r="U645" s="291"/>
    </row>
    <row r="646" spans="2:21">
      <c r="B646" s="291"/>
      <c r="C646" s="291"/>
      <c r="D646" s="293"/>
      <c r="E646" s="291"/>
      <c r="F646" s="291"/>
      <c r="G646" s="291"/>
      <c r="H646" s="291"/>
      <c r="I646" s="291"/>
      <c r="J646" s="291"/>
      <c r="K646" s="291"/>
      <c r="L646" s="291"/>
      <c r="M646" s="291"/>
      <c r="N646" s="289"/>
      <c r="O646" s="291"/>
      <c r="P646" s="291"/>
      <c r="Q646" s="291"/>
      <c r="R646" s="291"/>
      <c r="S646" s="291"/>
      <c r="T646" s="291"/>
      <c r="U646" s="291"/>
    </row>
    <row r="647" spans="2:21">
      <c r="B647" s="291"/>
      <c r="C647" s="291"/>
      <c r="D647" s="293"/>
      <c r="E647" s="291"/>
      <c r="F647" s="291"/>
      <c r="G647" s="291"/>
      <c r="H647" s="291"/>
      <c r="I647" s="291"/>
      <c r="J647" s="291"/>
      <c r="K647" s="291"/>
      <c r="L647" s="291"/>
      <c r="M647" s="291"/>
      <c r="N647" s="289"/>
      <c r="O647" s="291"/>
      <c r="P647" s="291"/>
      <c r="Q647" s="291"/>
      <c r="R647" s="291"/>
      <c r="S647" s="291"/>
      <c r="T647" s="291"/>
      <c r="U647" s="291"/>
    </row>
    <row r="648" spans="2:21">
      <c r="B648" s="291"/>
      <c r="C648" s="291"/>
      <c r="D648" s="293"/>
      <c r="E648" s="291"/>
      <c r="F648" s="291"/>
      <c r="G648" s="291"/>
      <c r="H648" s="291"/>
      <c r="I648" s="291"/>
      <c r="J648" s="291"/>
      <c r="K648" s="291"/>
      <c r="L648" s="291"/>
      <c r="M648" s="291"/>
      <c r="N648" s="289"/>
      <c r="O648" s="291"/>
      <c r="P648" s="291"/>
      <c r="Q648" s="291"/>
      <c r="R648" s="291"/>
      <c r="S648" s="291"/>
      <c r="T648" s="291"/>
      <c r="U648" s="291"/>
    </row>
    <row r="649" spans="2:21">
      <c r="B649" s="291"/>
      <c r="C649" s="291"/>
      <c r="D649" s="293"/>
      <c r="E649" s="291"/>
      <c r="F649" s="291"/>
      <c r="G649" s="291"/>
      <c r="H649" s="291"/>
      <c r="I649" s="291"/>
      <c r="J649" s="291"/>
      <c r="K649" s="291"/>
      <c r="L649" s="291"/>
      <c r="M649" s="291"/>
      <c r="N649" s="289"/>
      <c r="O649" s="291"/>
      <c r="P649" s="291"/>
      <c r="Q649" s="291"/>
      <c r="R649" s="291"/>
      <c r="S649" s="291"/>
      <c r="T649" s="291"/>
      <c r="U649" s="291"/>
    </row>
    <row r="650" spans="2:21">
      <c r="B650" s="291"/>
      <c r="C650" s="291"/>
      <c r="D650" s="293"/>
      <c r="E650" s="291"/>
      <c r="F650" s="291"/>
      <c r="G650" s="291"/>
      <c r="H650" s="291"/>
      <c r="I650" s="291"/>
      <c r="J650" s="291"/>
      <c r="K650" s="291"/>
      <c r="L650" s="291"/>
      <c r="M650" s="291"/>
      <c r="N650" s="289"/>
      <c r="O650" s="291"/>
      <c r="P650" s="291"/>
      <c r="Q650" s="291"/>
      <c r="R650" s="291"/>
      <c r="S650" s="291"/>
      <c r="T650" s="291"/>
      <c r="U650" s="291"/>
    </row>
    <row r="651" spans="2:21">
      <c r="B651" s="291"/>
      <c r="C651" s="291"/>
      <c r="D651" s="293"/>
      <c r="E651" s="291"/>
      <c r="F651" s="291"/>
      <c r="G651" s="291"/>
      <c r="H651" s="291"/>
      <c r="I651" s="291"/>
      <c r="J651" s="291"/>
      <c r="K651" s="291"/>
      <c r="L651" s="291"/>
      <c r="M651" s="291"/>
      <c r="N651" s="289"/>
      <c r="O651" s="291"/>
      <c r="P651" s="291"/>
      <c r="Q651" s="291"/>
      <c r="R651" s="291"/>
      <c r="S651" s="291"/>
      <c r="T651" s="291"/>
      <c r="U651" s="291"/>
    </row>
    <row r="652" spans="2:21">
      <c r="B652" s="291"/>
      <c r="C652" s="291"/>
      <c r="D652" s="293"/>
      <c r="E652" s="291"/>
      <c r="F652" s="291"/>
      <c r="G652" s="291"/>
      <c r="H652" s="291"/>
      <c r="I652" s="291"/>
      <c r="J652" s="291"/>
      <c r="K652" s="291"/>
      <c r="L652" s="291"/>
      <c r="M652" s="291"/>
      <c r="N652" s="289"/>
      <c r="O652" s="291"/>
      <c r="P652" s="291"/>
      <c r="Q652" s="291"/>
      <c r="R652" s="291"/>
      <c r="S652" s="291"/>
      <c r="T652" s="291"/>
      <c r="U652" s="291"/>
    </row>
    <row r="653" spans="2:21">
      <c r="B653" s="291"/>
      <c r="C653" s="291"/>
      <c r="D653" s="293"/>
      <c r="E653" s="291"/>
      <c r="F653" s="291"/>
      <c r="G653" s="291"/>
      <c r="H653" s="291"/>
      <c r="I653" s="291"/>
      <c r="J653" s="291"/>
      <c r="K653" s="291"/>
      <c r="L653" s="291"/>
      <c r="M653" s="291"/>
      <c r="N653" s="289"/>
      <c r="O653" s="291"/>
      <c r="P653" s="291"/>
      <c r="Q653" s="291"/>
      <c r="R653" s="291"/>
      <c r="S653" s="291"/>
      <c r="T653" s="291"/>
      <c r="U653" s="291"/>
    </row>
    <row r="654" spans="2:21">
      <c r="B654" s="291"/>
      <c r="C654" s="291"/>
      <c r="D654" s="293"/>
      <c r="E654" s="291"/>
      <c r="F654" s="291"/>
      <c r="G654" s="291"/>
      <c r="H654" s="291"/>
      <c r="I654" s="291"/>
      <c r="J654" s="291"/>
      <c r="K654" s="291"/>
      <c r="L654" s="291"/>
      <c r="M654" s="291"/>
      <c r="N654" s="289"/>
      <c r="O654" s="291"/>
      <c r="P654" s="291"/>
      <c r="Q654" s="291"/>
      <c r="R654" s="291"/>
      <c r="S654" s="291"/>
      <c r="T654" s="291"/>
      <c r="U654" s="291"/>
    </row>
    <row r="655" spans="2:21">
      <c r="B655" s="291"/>
      <c r="C655" s="291"/>
      <c r="D655" s="293"/>
      <c r="E655" s="291"/>
      <c r="F655" s="291"/>
      <c r="G655" s="291"/>
      <c r="H655" s="291"/>
      <c r="I655" s="291"/>
      <c r="J655" s="291"/>
      <c r="K655" s="291"/>
      <c r="L655" s="291"/>
      <c r="M655" s="291"/>
      <c r="N655" s="289"/>
      <c r="O655" s="291"/>
      <c r="P655" s="291"/>
      <c r="Q655" s="291"/>
      <c r="R655" s="291"/>
      <c r="S655" s="291"/>
      <c r="T655" s="291"/>
      <c r="U655" s="291"/>
    </row>
    <row r="656" spans="2:21">
      <c r="B656" s="291"/>
      <c r="C656" s="291"/>
      <c r="D656" s="293"/>
      <c r="E656" s="291"/>
      <c r="F656" s="291"/>
      <c r="G656" s="291"/>
      <c r="H656" s="291"/>
      <c r="I656" s="291"/>
      <c r="J656" s="291"/>
      <c r="K656" s="291"/>
      <c r="L656" s="291"/>
      <c r="M656" s="291"/>
      <c r="N656" s="289"/>
      <c r="O656" s="291"/>
      <c r="P656" s="291"/>
      <c r="Q656" s="291"/>
      <c r="R656" s="291"/>
      <c r="S656" s="291"/>
      <c r="T656" s="291"/>
      <c r="U656" s="291"/>
    </row>
    <row r="657" spans="2:21">
      <c r="B657" s="291"/>
      <c r="C657" s="291"/>
      <c r="D657" s="293"/>
      <c r="E657" s="291"/>
      <c r="F657" s="291"/>
      <c r="G657" s="291"/>
      <c r="H657" s="291"/>
      <c r="I657" s="291"/>
      <c r="J657" s="291"/>
      <c r="K657" s="291"/>
      <c r="L657" s="291"/>
      <c r="M657" s="291"/>
      <c r="N657" s="289"/>
      <c r="O657" s="291"/>
      <c r="P657" s="291"/>
      <c r="Q657" s="291"/>
      <c r="R657" s="291"/>
      <c r="S657" s="291"/>
      <c r="T657" s="291"/>
      <c r="U657" s="291"/>
    </row>
    <row r="658" spans="2:21">
      <c r="B658" s="291"/>
      <c r="C658" s="291"/>
      <c r="D658" s="293"/>
      <c r="E658" s="291"/>
      <c r="F658" s="291"/>
      <c r="G658" s="291"/>
      <c r="H658" s="291"/>
      <c r="I658" s="291"/>
      <c r="J658" s="291"/>
      <c r="K658" s="291"/>
      <c r="L658" s="291"/>
      <c r="M658" s="291"/>
      <c r="N658" s="289"/>
      <c r="O658" s="291"/>
      <c r="P658" s="291"/>
      <c r="Q658" s="291"/>
      <c r="R658" s="291"/>
      <c r="S658" s="291"/>
      <c r="T658" s="291"/>
      <c r="U658" s="291"/>
    </row>
    <row r="659" spans="2:21">
      <c r="B659" s="291"/>
      <c r="C659" s="291"/>
      <c r="D659" s="293"/>
      <c r="E659" s="291"/>
      <c r="F659" s="291"/>
      <c r="G659" s="291"/>
      <c r="H659" s="291"/>
      <c r="I659" s="291"/>
      <c r="J659" s="291"/>
      <c r="K659" s="291"/>
      <c r="L659" s="291"/>
      <c r="M659" s="291"/>
      <c r="N659" s="289"/>
      <c r="O659" s="291"/>
      <c r="P659" s="291"/>
      <c r="Q659" s="291"/>
      <c r="R659" s="291"/>
      <c r="S659" s="291"/>
      <c r="T659" s="291"/>
      <c r="U659" s="291"/>
    </row>
    <row r="660" spans="2:21">
      <c r="B660" s="291"/>
      <c r="C660" s="291"/>
      <c r="D660" s="293"/>
      <c r="E660" s="291"/>
      <c r="F660" s="291"/>
      <c r="G660" s="291"/>
      <c r="H660" s="291"/>
      <c r="I660" s="291"/>
      <c r="J660" s="291"/>
      <c r="K660" s="291"/>
      <c r="L660" s="291"/>
      <c r="M660" s="291"/>
      <c r="N660" s="289"/>
      <c r="O660" s="291"/>
      <c r="P660" s="291"/>
      <c r="Q660" s="291"/>
      <c r="R660" s="291"/>
      <c r="S660" s="291"/>
      <c r="T660" s="291"/>
      <c r="U660" s="291"/>
    </row>
    <row r="661" spans="2:21">
      <c r="B661" s="291"/>
      <c r="C661" s="291"/>
      <c r="D661" s="293"/>
      <c r="E661" s="291"/>
      <c r="F661" s="291"/>
      <c r="G661" s="291"/>
      <c r="H661" s="291"/>
      <c r="I661" s="291"/>
      <c r="J661" s="291"/>
      <c r="K661" s="291"/>
      <c r="L661" s="291"/>
      <c r="M661" s="291"/>
      <c r="N661" s="289"/>
      <c r="O661" s="291"/>
      <c r="P661" s="291"/>
      <c r="Q661" s="291"/>
      <c r="R661" s="291"/>
      <c r="S661" s="291"/>
      <c r="T661" s="291"/>
      <c r="U661" s="291"/>
    </row>
    <row r="662" spans="2:21">
      <c r="B662" s="291"/>
      <c r="C662" s="291"/>
      <c r="D662" s="293"/>
      <c r="E662" s="291"/>
      <c r="F662" s="291"/>
      <c r="G662" s="291"/>
      <c r="H662" s="291"/>
      <c r="I662" s="291"/>
      <c r="J662" s="291"/>
      <c r="K662" s="291"/>
      <c r="L662" s="291"/>
      <c r="M662" s="291"/>
      <c r="N662" s="289"/>
      <c r="O662" s="291"/>
      <c r="P662" s="291"/>
      <c r="Q662" s="291"/>
      <c r="R662" s="291"/>
      <c r="S662" s="291"/>
      <c r="T662" s="291"/>
      <c r="U662" s="291"/>
    </row>
    <row r="663" spans="2:21">
      <c r="B663" s="291"/>
      <c r="C663" s="291"/>
      <c r="D663" s="293"/>
      <c r="E663" s="291"/>
      <c r="F663" s="291"/>
      <c r="G663" s="291"/>
      <c r="H663" s="291"/>
      <c r="I663" s="291"/>
      <c r="J663" s="291"/>
      <c r="K663" s="291"/>
      <c r="L663" s="291"/>
      <c r="M663" s="291"/>
      <c r="N663" s="289"/>
      <c r="O663" s="291"/>
      <c r="P663" s="291"/>
      <c r="Q663" s="291"/>
      <c r="R663" s="291"/>
      <c r="S663" s="291"/>
      <c r="T663" s="291"/>
      <c r="U663" s="291"/>
    </row>
    <row r="664" spans="2:21">
      <c r="B664" s="291"/>
      <c r="C664" s="291"/>
      <c r="D664" s="293"/>
      <c r="E664" s="291"/>
      <c r="F664" s="291"/>
      <c r="G664" s="291"/>
      <c r="H664" s="291"/>
      <c r="I664" s="291"/>
      <c r="J664" s="291"/>
      <c r="K664" s="291"/>
      <c r="L664" s="291"/>
      <c r="M664" s="291"/>
      <c r="N664" s="289"/>
      <c r="O664" s="291"/>
      <c r="P664" s="291"/>
      <c r="Q664" s="291"/>
      <c r="R664" s="291"/>
      <c r="S664" s="291"/>
      <c r="T664" s="291"/>
      <c r="U664" s="291"/>
    </row>
    <row r="665" spans="2:21">
      <c r="B665" s="291"/>
      <c r="C665" s="291"/>
      <c r="D665" s="293"/>
      <c r="E665" s="291"/>
      <c r="F665" s="291"/>
      <c r="G665" s="291"/>
      <c r="H665" s="291"/>
      <c r="I665" s="291"/>
      <c r="J665" s="291"/>
      <c r="K665" s="291"/>
      <c r="L665" s="291"/>
      <c r="M665" s="291"/>
      <c r="N665" s="289"/>
      <c r="O665" s="291"/>
      <c r="P665" s="291"/>
      <c r="Q665" s="291"/>
      <c r="R665" s="291"/>
      <c r="S665" s="291"/>
      <c r="T665" s="291"/>
      <c r="U665" s="291"/>
    </row>
    <row r="666" spans="2:21">
      <c r="B666" s="291"/>
      <c r="C666" s="291"/>
      <c r="D666" s="293"/>
      <c r="E666" s="291"/>
      <c r="F666" s="291"/>
      <c r="G666" s="291"/>
      <c r="H666" s="291"/>
      <c r="I666" s="291"/>
      <c r="J666" s="291"/>
      <c r="K666" s="291"/>
      <c r="L666" s="291"/>
      <c r="M666" s="291"/>
      <c r="N666" s="289"/>
      <c r="O666" s="291"/>
      <c r="P666" s="291"/>
      <c r="Q666" s="291"/>
      <c r="R666" s="291"/>
      <c r="S666" s="291"/>
      <c r="T666" s="291"/>
      <c r="U666" s="291"/>
    </row>
    <row r="667" spans="2:21">
      <c r="B667" s="291"/>
      <c r="C667" s="291"/>
      <c r="D667" s="293"/>
      <c r="E667" s="291"/>
      <c r="F667" s="291"/>
      <c r="G667" s="291"/>
      <c r="H667" s="291"/>
      <c r="I667" s="291"/>
      <c r="J667" s="291"/>
      <c r="K667" s="291"/>
      <c r="L667" s="291"/>
      <c r="M667" s="291"/>
      <c r="N667" s="289"/>
      <c r="O667" s="291"/>
      <c r="P667" s="291"/>
      <c r="Q667" s="291"/>
      <c r="R667" s="291"/>
      <c r="S667" s="291"/>
      <c r="T667" s="291"/>
      <c r="U667" s="291"/>
    </row>
    <row r="668" spans="2:21">
      <c r="B668" s="291"/>
      <c r="C668" s="291"/>
      <c r="D668" s="293"/>
      <c r="E668" s="291"/>
      <c r="F668" s="291"/>
      <c r="G668" s="291"/>
      <c r="H668" s="291"/>
      <c r="I668" s="291"/>
      <c r="J668" s="291"/>
      <c r="K668" s="291"/>
      <c r="L668" s="291"/>
      <c r="M668" s="291"/>
      <c r="N668" s="289"/>
      <c r="O668" s="291"/>
      <c r="P668" s="291"/>
      <c r="Q668" s="291"/>
      <c r="R668" s="291"/>
      <c r="S668" s="291"/>
      <c r="T668" s="291"/>
      <c r="U668" s="291"/>
    </row>
    <row r="669" spans="2:21">
      <c r="B669" s="291"/>
      <c r="C669" s="291"/>
      <c r="D669" s="293"/>
      <c r="E669" s="291"/>
      <c r="F669" s="291"/>
      <c r="G669" s="291"/>
      <c r="H669" s="291"/>
      <c r="I669" s="291"/>
      <c r="J669" s="291"/>
      <c r="K669" s="291"/>
      <c r="L669" s="291"/>
      <c r="M669" s="291"/>
      <c r="N669" s="289"/>
      <c r="O669" s="291"/>
      <c r="P669" s="291"/>
      <c r="Q669" s="291"/>
      <c r="R669" s="291"/>
      <c r="S669" s="291"/>
      <c r="T669" s="291"/>
      <c r="U669" s="291"/>
    </row>
    <row r="670" spans="2:21">
      <c r="B670" s="291"/>
      <c r="C670" s="291"/>
      <c r="D670" s="293"/>
      <c r="E670" s="291"/>
      <c r="F670" s="291"/>
      <c r="G670" s="291"/>
      <c r="H670" s="291"/>
      <c r="I670" s="291"/>
      <c r="J670" s="291"/>
      <c r="K670" s="291"/>
      <c r="L670" s="291"/>
      <c r="M670" s="291"/>
      <c r="N670" s="289"/>
      <c r="O670" s="291"/>
      <c r="P670" s="291"/>
      <c r="Q670" s="291"/>
      <c r="R670" s="291"/>
      <c r="S670" s="291"/>
      <c r="T670" s="291"/>
      <c r="U670" s="291"/>
    </row>
    <row r="671" spans="2:21">
      <c r="B671" s="291"/>
      <c r="C671" s="291"/>
      <c r="D671" s="293"/>
      <c r="E671" s="291"/>
      <c r="F671" s="291"/>
      <c r="G671" s="291"/>
      <c r="H671" s="291"/>
      <c r="I671" s="291"/>
      <c r="J671" s="291"/>
      <c r="K671" s="291"/>
      <c r="L671" s="291"/>
      <c r="M671" s="291"/>
      <c r="N671" s="289"/>
      <c r="O671" s="291"/>
      <c r="P671" s="291"/>
      <c r="Q671" s="291"/>
      <c r="R671" s="291"/>
      <c r="S671" s="291"/>
      <c r="T671" s="291"/>
      <c r="U671" s="291"/>
    </row>
    <row r="672" spans="2:21">
      <c r="B672" s="291"/>
      <c r="C672" s="291"/>
      <c r="D672" s="293"/>
      <c r="E672" s="291"/>
      <c r="F672" s="291"/>
      <c r="G672" s="291"/>
      <c r="H672" s="291"/>
      <c r="I672" s="291"/>
      <c r="J672" s="291"/>
      <c r="K672" s="291"/>
      <c r="L672" s="291"/>
      <c r="M672" s="291"/>
      <c r="N672" s="289"/>
      <c r="O672" s="291"/>
      <c r="P672" s="291"/>
      <c r="Q672" s="291"/>
      <c r="R672" s="291"/>
      <c r="S672" s="291"/>
      <c r="T672" s="291"/>
      <c r="U672" s="291"/>
    </row>
    <row r="673" spans="2:21">
      <c r="B673" s="291"/>
      <c r="C673" s="291"/>
      <c r="D673" s="293"/>
      <c r="E673" s="291"/>
      <c r="F673" s="291"/>
      <c r="G673" s="291"/>
      <c r="H673" s="291"/>
      <c r="I673" s="291"/>
      <c r="J673" s="291"/>
      <c r="K673" s="291"/>
      <c r="L673" s="291"/>
      <c r="M673" s="291"/>
      <c r="N673" s="289"/>
      <c r="O673" s="291"/>
      <c r="P673" s="291"/>
      <c r="Q673" s="291"/>
      <c r="R673" s="291"/>
      <c r="S673" s="291"/>
      <c r="T673" s="291"/>
      <c r="U673" s="291"/>
    </row>
    <row r="674" spans="2:21">
      <c r="B674" s="291"/>
      <c r="C674" s="291"/>
      <c r="D674" s="293"/>
      <c r="E674" s="291"/>
      <c r="F674" s="291"/>
      <c r="G674" s="291"/>
      <c r="H674" s="291"/>
      <c r="I674" s="291"/>
      <c r="J674" s="291"/>
      <c r="K674" s="291"/>
      <c r="L674" s="291"/>
      <c r="M674" s="291"/>
      <c r="N674" s="289"/>
      <c r="O674" s="291"/>
      <c r="P674" s="291"/>
      <c r="Q674" s="291"/>
      <c r="R674" s="291"/>
      <c r="S674" s="291"/>
      <c r="T674" s="291"/>
      <c r="U674" s="291"/>
    </row>
    <row r="675" spans="2:21">
      <c r="B675" s="291"/>
      <c r="C675" s="291"/>
      <c r="D675" s="293"/>
      <c r="E675" s="291"/>
      <c r="F675" s="291"/>
      <c r="G675" s="291"/>
      <c r="H675" s="291"/>
      <c r="I675" s="291"/>
      <c r="J675" s="291"/>
      <c r="K675" s="291"/>
      <c r="L675" s="291"/>
      <c r="M675" s="291"/>
      <c r="N675" s="289"/>
      <c r="O675" s="291"/>
      <c r="P675" s="291"/>
      <c r="Q675" s="291"/>
      <c r="R675" s="291"/>
      <c r="S675" s="291"/>
      <c r="T675" s="291"/>
      <c r="U675" s="291"/>
    </row>
    <row r="676" spans="2:21">
      <c r="B676" s="291"/>
      <c r="C676" s="291"/>
      <c r="D676" s="293"/>
      <c r="E676" s="291"/>
      <c r="F676" s="291"/>
      <c r="G676" s="291"/>
      <c r="H676" s="291"/>
      <c r="I676" s="291"/>
      <c r="J676" s="291"/>
      <c r="K676" s="291"/>
      <c r="L676" s="291"/>
      <c r="M676" s="291"/>
      <c r="N676" s="289"/>
      <c r="O676" s="291"/>
      <c r="P676" s="291"/>
      <c r="Q676" s="291"/>
      <c r="R676" s="291"/>
      <c r="S676" s="291"/>
      <c r="T676" s="291"/>
      <c r="U676" s="291"/>
    </row>
    <row r="677" spans="2:21">
      <c r="B677" s="291"/>
      <c r="C677" s="291"/>
      <c r="D677" s="293"/>
      <c r="E677" s="291"/>
      <c r="F677" s="291"/>
      <c r="G677" s="291"/>
      <c r="H677" s="291"/>
      <c r="I677" s="291"/>
      <c r="J677" s="291"/>
      <c r="K677" s="291"/>
      <c r="L677" s="291"/>
      <c r="M677" s="291"/>
      <c r="N677" s="289"/>
      <c r="O677" s="291"/>
      <c r="P677" s="291"/>
      <c r="Q677" s="291"/>
      <c r="R677" s="291"/>
      <c r="S677" s="291"/>
      <c r="T677" s="291"/>
      <c r="U677" s="291"/>
    </row>
    <row r="678" spans="2:21">
      <c r="B678" s="291"/>
      <c r="C678" s="291"/>
      <c r="D678" s="293"/>
      <c r="E678" s="291"/>
      <c r="F678" s="291"/>
      <c r="G678" s="291"/>
      <c r="H678" s="291"/>
      <c r="I678" s="291"/>
      <c r="J678" s="291"/>
      <c r="K678" s="291"/>
      <c r="L678" s="291"/>
      <c r="M678" s="291"/>
      <c r="N678" s="289"/>
      <c r="O678" s="291"/>
      <c r="P678" s="291"/>
      <c r="Q678" s="291"/>
      <c r="R678" s="291"/>
      <c r="S678" s="291"/>
      <c r="T678" s="291"/>
      <c r="U678" s="291"/>
    </row>
    <row r="679" spans="2:21">
      <c r="B679" s="291"/>
      <c r="C679" s="291"/>
      <c r="D679" s="293"/>
      <c r="E679" s="291"/>
      <c r="F679" s="291"/>
      <c r="G679" s="291"/>
      <c r="H679" s="291"/>
      <c r="I679" s="291"/>
      <c r="J679" s="291"/>
      <c r="K679" s="291"/>
      <c r="L679" s="291"/>
      <c r="M679" s="291"/>
      <c r="N679" s="289"/>
      <c r="O679" s="291"/>
      <c r="P679" s="291"/>
      <c r="Q679" s="291"/>
      <c r="R679" s="291"/>
      <c r="S679" s="291"/>
      <c r="T679" s="291"/>
      <c r="U679" s="291"/>
    </row>
    <row r="680" spans="2:21">
      <c r="B680" s="291"/>
      <c r="C680" s="291"/>
      <c r="D680" s="293"/>
      <c r="E680" s="291"/>
      <c r="F680" s="291"/>
      <c r="G680" s="291"/>
      <c r="H680" s="291"/>
      <c r="I680" s="291"/>
      <c r="J680" s="291"/>
      <c r="K680" s="291"/>
      <c r="L680" s="291"/>
      <c r="M680" s="291"/>
      <c r="N680" s="289"/>
      <c r="O680" s="291"/>
      <c r="P680" s="291"/>
      <c r="Q680" s="291"/>
      <c r="R680" s="291"/>
      <c r="S680" s="291"/>
      <c r="T680" s="291"/>
      <c r="U680" s="291"/>
    </row>
    <row r="681" spans="2:21">
      <c r="B681" s="291"/>
      <c r="C681" s="291"/>
      <c r="D681" s="293"/>
      <c r="E681" s="291"/>
      <c r="F681" s="291"/>
      <c r="G681" s="291"/>
      <c r="H681" s="291"/>
      <c r="I681" s="291"/>
      <c r="J681" s="291"/>
      <c r="K681" s="291"/>
      <c r="L681" s="291"/>
      <c r="M681" s="291"/>
      <c r="N681" s="289"/>
      <c r="O681" s="291"/>
      <c r="P681" s="291"/>
      <c r="Q681" s="291"/>
      <c r="R681" s="291"/>
      <c r="S681" s="291"/>
      <c r="T681" s="291"/>
      <c r="U681" s="291"/>
    </row>
    <row r="682" spans="2:21">
      <c r="R682" s="291"/>
      <c r="S682" s="291"/>
      <c r="T682" s="291"/>
      <c r="U682" s="291"/>
    </row>
    <row r="683" spans="2:21">
      <c r="R683" s="291"/>
      <c r="S683" s="291"/>
      <c r="T683" s="291"/>
      <c r="U683" s="291"/>
    </row>
    <row r="684" spans="2:21">
      <c r="R684" s="291"/>
      <c r="S684" s="291"/>
      <c r="T684" s="291"/>
      <c r="U684" s="291"/>
    </row>
    <row r="685" spans="2:21">
      <c r="R685" s="291"/>
      <c r="S685" s="291"/>
      <c r="T685" s="291"/>
      <c r="U685" s="291"/>
    </row>
    <row r="686" spans="2:21">
      <c r="R686" s="291"/>
      <c r="S686" s="291"/>
      <c r="T686" s="291"/>
      <c r="U686" s="291"/>
    </row>
    <row r="687" spans="2:21">
      <c r="R687" s="291"/>
      <c r="S687" s="291"/>
      <c r="T687" s="291"/>
      <c r="U687" s="291"/>
    </row>
    <row r="688" spans="2:21">
      <c r="R688" s="291"/>
      <c r="S688" s="291"/>
      <c r="T688" s="291"/>
      <c r="U688" s="291"/>
    </row>
    <row r="689" spans="18:21">
      <c r="R689" s="291"/>
      <c r="S689" s="291"/>
      <c r="T689" s="291"/>
      <c r="U689" s="291"/>
    </row>
    <row r="690" spans="18:21">
      <c r="R690" s="291"/>
      <c r="S690" s="291"/>
      <c r="T690" s="291"/>
      <c r="U690" s="291"/>
    </row>
    <row r="691" spans="18:21">
      <c r="R691" s="291"/>
      <c r="S691" s="291"/>
      <c r="T691" s="291"/>
      <c r="U691" s="291"/>
    </row>
    <row r="692" spans="18:21">
      <c r="R692" s="291"/>
      <c r="S692" s="291"/>
      <c r="T692" s="291"/>
      <c r="U692" s="291"/>
    </row>
    <row r="693" spans="18:21">
      <c r="R693" s="291"/>
      <c r="S693" s="291"/>
      <c r="T693" s="291"/>
      <c r="U693" s="291"/>
    </row>
    <row r="694" spans="18:21">
      <c r="R694" s="291"/>
      <c r="S694" s="291"/>
      <c r="T694" s="291"/>
      <c r="U694" s="291"/>
    </row>
    <row r="695" spans="18:21">
      <c r="R695" s="291"/>
      <c r="S695" s="291"/>
      <c r="T695" s="291"/>
      <c r="U695" s="291"/>
    </row>
    <row r="696" spans="18:21">
      <c r="R696" s="291"/>
      <c r="S696" s="291"/>
      <c r="T696" s="291"/>
      <c r="U696" s="291"/>
    </row>
    <row r="697" spans="18:21">
      <c r="R697" s="291"/>
      <c r="S697" s="291"/>
      <c r="T697" s="291"/>
      <c r="U697" s="291"/>
    </row>
    <row r="698" spans="18:21">
      <c r="R698" s="291"/>
      <c r="S698" s="291"/>
      <c r="T698" s="291"/>
      <c r="U698" s="291"/>
    </row>
    <row r="699" spans="18:21">
      <c r="R699" s="291"/>
      <c r="S699" s="291"/>
      <c r="T699" s="291"/>
      <c r="U699" s="291"/>
    </row>
    <row r="700" spans="18:21">
      <c r="R700" s="291"/>
      <c r="S700" s="291"/>
      <c r="T700" s="291"/>
      <c r="U700" s="291"/>
    </row>
    <row r="701" spans="18:21">
      <c r="R701" s="291"/>
      <c r="S701" s="291"/>
      <c r="T701" s="291"/>
      <c r="U701" s="291"/>
    </row>
    <row r="702" spans="18:21">
      <c r="R702" s="291"/>
      <c r="S702" s="291"/>
      <c r="T702" s="291"/>
      <c r="U702" s="291"/>
    </row>
    <row r="703" spans="18:21">
      <c r="R703" s="291"/>
      <c r="S703" s="291"/>
      <c r="T703" s="291"/>
      <c r="U703" s="291"/>
    </row>
    <row r="704" spans="18:21">
      <c r="R704" s="291"/>
      <c r="S704" s="291"/>
      <c r="T704" s="291"/>
      <c r="U704" s="291"/>
    </row>
    <row r="705" spans="18:21">
      <c r="R705" s="291"/>
      <c r="S705" s="291"/>
      <c r="T705" s="291"/>
      <c r="U705" s="291"/>
    </row>
    <row r="706" spans="18:21">
      <c r="R706" s="291"/>
      <c r="S706" s="291"/>
      <c r="T706" s="291"/>
      <c r="U706" s="291"/>
    </row>
    <row r="707" spans="18:21">
      <c r="R707" s="291"/>
      <c r="S707" s="291"/>
      <c r="T707" s="291"/>
      <c r="U707" s="291"/>
    </row>
    <row r="708" spans="18:21">
      <c r="R708" s="291"/>
      <c r="S708" s="291"/>
      <c r="T708" s="291"/>
      <c r="U708" s="291"/>
    </row>
    <row r="709" spans="18:21">
      <c r="R709" s="291"/>
      <c r="S709" s="291"/>
      <c r="T709" s="291"/>
      <c r="U709" s="291"/>
    </row>
    <row r="710" spans="18:21">
      <c r="R710" s="291"/>
      <c r="S710" s="291"/>
      <c r="T710" s="291"/>
      <c r="U710" s="291"/>
    </row>
    <row r="711" spans="18:21">
      <c r="R711" s="291"/>
      <c r="S711" s="291"/>
      <c r="T711" s="291"/>
      <c r="U711" s="291"/>
    </row>
    <row r="712" spans="18:21">
      <c r="R712" s="291"/>
      <c r="S712" s="291"/>
      <c r="T712" s="291"/>
      <c r="U712" s="291"/>
    </row>
    <row r="713" spans="18:21">
      <c r="R713" s="291"/>
      <c r="S713" s="291"/>
      <c r="T713" s="291"/>
      <c r="U713" s="291"/>
    </row>
    <row r="714" spans="18:21">
      <c r="R714" s="291"/>
      <c r="S714" s="291"/>
      <c r="T714" s="291"/>
      <c r="U714" s="291"/>
    </row>
    <row r="715" spans="18:21">
      <c r="R715" s="291"/>
      <c r="S715" s="291"/>
      <c r="T715" s="291"/>
      <c r="U715" s="291"/>
    </row>
    <row r="716" spans="18:21">
      <c r="R716" s="291"/>
      <c r="S716" s="291"/>
      <c r="T716" s="291"/>
      <c r="U716" s="291"/>
    </row>
    <row r="717" spans="18:21">
      <c r="R717" s="291"/>
      <c r="S717" s="291"/>
      <c r="T717" s="291"/>
      <c r="U717" s="291"/>
    </row>
    <row r="718" spans="18:21">
      <c r="R718" s="291"/>
      <c r="S718" s="291"/>
      <c r="T718" s="291"/>
      <c r="U718" s="291"/>
    </row>
    <row r="719" spans="18:21">
      <c r="R719" s="291"/>
      <c r="S719" s="291"/>
      <c r="T719" s="291"/>
      <c r="U719" s="291"/>
    </row>
    <row r="720" spans="18:21">
      <c r="R720" s="291"/>
      <c r="S720" s="291"/>
      <c r="T720" s="291"/>
      <c r="U720" s="291"/>
    </row>
    <row r="721" spans="18:21">
      <c r="R721" s="291"/>
      <c r="S721" s="291"/>
      <c r="T721" s="291"/>
      <c r="U721" s="291"/>
    </row>
    <row r="722" spans="18:21">
      <c r="R722" s="291"/>
      <c r="S722" s="291"/>
      <c r="T722" s="291"/>
      <c r="U722" s="291"/>
    </row>
    <row r="723" spans="18:21">
      <c r="R723" s="291"/>
      <c r="S723" s="291"/>
      <c r="T723" s="291"/>
      <c r="U723" s="291"/>
    </row>
    <row r="724" spans="18:21">
      <c r="R724" s="291"/>
      <c r="S724" s="291"/>
      <c r="T724" s="291"/>
      <c r="U724" s="291"/>
    </row>
    <row r="725" spans="18:21">
      <c r="R725" s="291"/>
      <c r="S725" s="291"/>
      <c r="T725" s="291"/>
      <c r="U725" s="291"/>
    </row>
    <row r="726" spans="18:21">
      <c r="R726" s="291"/>
      <c r="S726" s="291"/>
      <c r="T726" s="291"/>
      <c r="U726" s="291"/>
    </row>
    <row r="727" spans="18:21">
      <c r="R727" s="291"/>
      <c r="S727" s="291"/>
      <c r="T727" s="291"/>
      <c r="U727" s="291"/>
    </row>
  </sheetData>
  <autoFilter ref="A24:DT294"/>
  <mergeCells count="93">
    <mergeCell ref="A1:V1"/>
    <mergeCell ref="B2:U2"/>
    <mergeCell ref="D4:F4"/>
    <mergeCell ref="H4:J4"/>
    <mergeCell ref="K4:L4"/>
    <mergeCell ref="N4:O4"/>
    <mergeCell ref="Q4:R4"/>
    <mergeCell ref="S4:T4"/>
    <mergeCell ref="D5:F5"/>
    <mergeCell ref="Q5:R5"/>
    <mergeCell ref="S5:T5"/>
    <mergeCell ref="D6:F6"/>
    <mergeCell ref="H6:J6"/>
    <mergeCell ref="K6:L6"/>
    <mergeCell ref="Q6:R6"/>
    <mergeCell ref="S6:T6"/>
    <mergeCell ref="P9:S9"/>
    <mergeCell ref="E7:F7"/>
    <mergeCell ref="R7:S7"/>
    <mergeCell ref="T7:U7"/>
    <mergeCell ref="D8:F8"/>
    <mergeCell ref="G8:H8"/>
    <mergeCell ref="I8:J8"/>
    <mergeCell ref="K8:L8"/>
    <mergeCell ref="D9:E9"/>
    <mergeCell ref="G9:H9"/>
    <mergeCell ref="I9:J9"/>
    <mergeCell ref="K9:L9"/>
    <mergeCell ref="N9:O9"/>
    <mergeCell ref="D10:E10"/>
    <mergeCell ref="G10:H10"/>
    <mergeCell ref="I10:J10"/>
    <mergeCell ref="K10:L10"/>
    <mergeCell ref="D11:E11"/>
    <mergeCell ref="G11:H11"/>
    <mergeCell ref="I11:J11"/>
    <mergeCell ref="K11:L11"/>
    <mergeCell ref="S15:T15"/>
    <mergeCell ref="N11:O11"/>
    <mergeCell ref="P11:S11"/>
    <mergeCell ref="B13:E13"/>
    <mergeCell ref="F13:U13"/>
    <mergeCell ref="B14:E21"/>
    <mergeCell ref="F14:J14"/>
    <mergeCell ref="K14:M14"/>
    <mergeCell ref="N14:O14"/>
    <mergeCell ref="P14:R14"/>
    <mergeCell ref="S14:U14"/>
    <mergeCell ref="F15:G15"/>
    <mergeCell ref="I15:J15"/>
    <mergeCell ref="K15:L15"/>
    <mergeCell ref="N15:O15"/>
    <mergeCell ref="P15:Q15"/>
    <mergeCell ref="X17:Y17"/>
    <mergeCell ref="F16:G16"/>
    <mergeCell ref="I16:J16"/>
    <mergeCell ref="K16:L16"/>
    <mergeCell ref="N16:O16"/>
    <mergeCell ref="P16:Q16"/>
    <mergeCell ref="S16:T16"/>
    <mergeCell ref="S19:T19"/>
    <mergeCell ref="I17:J17"/>
    <mergeCell ref="K17:L17"/>
    <mergeCell ref="N17:O17"/>
    <mergeCell ref="P17:Q17"/>
    <mergeCell ref="S17:T17"/>
    <mergeCell ref="F19:G19"/>
    <mergeCell ref="I19:J19"/>
    <mergeCell ref="K19:L19"/>
    <mergeCell ref="N19:O19"/>
    <mergeCell ref="P19:Q19"/>
    <mergeCell ref="S21:T21"/>
    <mergeCell ref="F20:G20"/>
    <mergeCell ref="I20:J20"/>
    <mergeCell ref="K20:L20"/>
    <mergeCell ref="N20:O20"/>
    <mergeCell ref="P20:Q20"/>
    <mergeCell ref="S20:T20"/>
    <mergeCell ref="F21:G21"/>
    <mergeCell ref="I21:J21"/>
    <mergeCell ref="K21:L21"/>
    <mergeCell ref="N21:O21"/>
    <mergeCell ref="P21:Q21"/>
    <mergeCell ref="K23:M23"/>
    <mergeCell ref="N23:O23"/>
    <mergeCell ref="P23:R23"/>
    <mergeCell ref="S23:U23"/>
    <mergeCell ref="B23:B24"/>
    <mergeCell ref="C23:C24"/>
    <mergeCell ref="D23:D24"/>
    <mergeCell ref="E23:E24"/>
    <mergeCell ref="F23:F24"/>
    <mergeCell ref="G23:J23"/>
  </mergeCells>
  <conditionalFormatting sqref="S17:T17">
    <cfRule type="expression" dxfId="0" priority="1">
      <formula>$S$17&lt;&gt;0</formula>
    </cfRule>
  </conditionalFormatting>
  <printOptions horizontalCentered="1"/>
  <pageMargins left="0.19685039370078741" right="0.19685039370078741" top="0.21" bottom="0.38" header="0" footer="0"/>
  <pageSetup paperSize="9" scale="11" fitToHeight="0" orientation="landscape" r:id="rId1"/>
  <headerFooter alignWithMargins="0">
    <oddFooter>&amp;C&amp;P de &amp;N</oddFooter>
  </headerFooter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69"/>
  <sheetViews>
    <sheetView workbookViewId="0">
      <selection activeCell="AE58" sqref="AE58"/>
    </sheetView>
  </sheetViews>
  <sheetFormatPr baseColWidth="10" defaultColWidth="11.42578125" defaultRowHeight="9.9499999999999993" customHeight="1"/>
  <cols>
    <col min="1" max="32" width="3.7109375" style="238" customWidth="1"/>
    <col min="33" max="16384" width="11.42578125" style="238"/>
  </cols>
  <sheetData>
    <row r="1" spans="1:32" s="360" customFormat="1" ht="9.9499999999999993" customHeight="1">
      <c r="A1" s="383"/>
      <c r="B1" s="383"/>
    </row>
    <row r="2" spans="1:32" s="360" customFormat="1" ht="9.9499999999999993" customHeight="1">
      <c r="A2" s="812" t="s">
        <v>274</v>
      </c>
      <c r="B2" s="812"/>
      <c r="C2" s="812"/>
      <c r="D2" s="812"/>
      <c r="E2" s="812"/>
      <c r="F2" s="812"/>
      <c r="G2" s="812"/>
      <c r="H2" s="812"/>
      <c r="I2" s="812"/>
      <c r="J2" s="812"/>
      <c r="K2" s="812"/>
      <c r="L2" s="812"/>
      <c r="M2" s="812"/>
      <c r="N2" s="812"/>
      <c r="O2" s="812"/>
      <c r="P2" s="812"/>
      <c r="Q2" s="812"/>
      <c r="R2" s="812"/>
      <c r="S2" s="812"/>
      <c r="T2" s="812"/>
      <c r="U2" s="812"/>
      <c r="V2" s="812"/>
      <c r="W2" s="812"/>
      <c r="X2" s="812"/>
      <c r="Y2" s="812"/>
      <c r="Z2" s="812"/>
      <c r="AA2" s="812"/>
      <c r="AB2" s="812"/>
      <c r="AC2" s="812"/>
      <c r="AD2" s="812"/>
      <c r="AE2" s="812"/>
      <c r="AF2" s="812"/>
    </row>
    <row r="3" spans="1:32" s="360" customFormat="1" ht="9.9499999999999993" customHeight="1">
      <c r="A3" s="812"/>
      <c r="B3" s="812"/>
      <c r="C3" s="812"/>
      <c r="D3" s="812"/>
      <c r="E3" s="812"/>
      <c r="F3" s="812"/>
      <c r="G3" s="812"/>
      <c r="H3" s="812"/>
      <c r="I3" s="812"/>
      <c r="J3" s="812"/>
      <c r="K3" s="812"/>
      <c r="L3" s="812"/>
      <c r="M3" s="812"/>
      <c r="N3" s="812"/>
      <c r="O3" s="812"/>
      <c r="P3" s="812"/>
      <c r="Q3" s="812"/>
      <c r="R3" s="812"/>
      <c r="S3" s="812"/>
      <c r="T3" s="812"/>
      <c r="U3" s="812"/>
      <c r="V3" s="812"/>
      <c r="W3" s="812"/>
      <c r="X3" s="812"/>
      <c r="Y3" s="812"/>
      <c r="Z3" s="812"/>
      <c r="AA3" s="812"/>
      <c r="AB3" s="812"/>
      <c r="AC3" s="812"/>
      <c r="AD3" s="812"/>
      <c r="AE3" s="812"/>
      <c r="AF3" s="812"/>
    </row>
    <row r="4" spans="1:32" s="360" customFormat="1" ht="9.9499999999999993" customHeight="1">
      <c r="A4" s="812"/>
      <c r="B4" s="812"/>
      <c r="C4" s="812"/>
      <c r="D4" s="812"/>
      <c r="E4" s="812"/>
      <c r="F4" s="812"/>
      <c r="G4" s="812"/>
      <c r="H4" s="812"/>
      <c r="I4" s="812"/>
      <c r="J4" s="812"/>
      <c r="K4" s="812"/>
      <c r="L4" s="812"/>
      <c r="M4" s="812"/>
      <c r="N4" s="812"/>
      <c r="O4" s="812"/>
      <c r="P4" s="812"/>
      <c r="Q4" s="812"/>
      <c r="R4" s="812"/>
      <c r="S4" s="812"/>
      <c r="T4" s="812"/>
      <c r="U4" s="812"/>
      <c r="V4" s="812"/>
      <c r="W4" s="812"/>
      <c r="X4" s="812"/>
      <c r="Y4" s="812"/>
      <c r="Z4" s="812"/>
      <c r="AA4" s="812"/>
      <c r="AB4" s="812"/>
      <c r="AC4" s="812"/>
      <c r="AD4" s="812"/>
      <c r="AE4" s="812"/>
      <c r="AF4" s="812"/>
    </row>
    <row r="5" spans="1:32" s="360" customFormat="1" ht="9.9499999999999993" customHeight="1">
      <c r="A5" s="812"/>
      <c r="B5" s="812"/>
      <c r="C5" s="812"/>
      <c r="D5" s="812"/>
      <c r="E5" s="812"/>
      <c r="F5" s="812"/>
      <c r="G5" s="812"/>
      <c r="H5" s="812"/>
      <c r="I5" s="812"/>
      <c r="J5" s="812"/>
      <c r="K5" s="812"/>
      <c r="L5" s="812"/>
      <c r="M5" s="812"/>
      <c r="N5" s="812"/>
      <c r="O5" s="812"/>
      <c r="P5" s="812"/>
      <c r="Q5" s="812"/>
      <c r="R5" s="812"/>
      <c r="S5" s="812"/>
      <c r="T5" s="812"/>
      <c r="U5" s="812"/>
      <c r="V5" s="812"/>
      <c r="W5" s="812"/>
      <c r="X5" s="812"/>
      <c r="Y5" s="812"/>
      <c r="Z5" s="812"/>
      <c r="AA5" s="812"/>
      <c r="AB5" s="812"/>
      <c r="AC5" s="812"/>
      <c r="AD5" s="812"/>
      <c r="AE5" s="812"/>
      <c r="AF5" s="812"/>
    </row>
    <row r="8" spans="1:32" ht="9.9499999999999993" customHeight="1">
      <c r="B8" s="813" t="s">
        <v>0</v>
      </c>
      <c r="C8" s="814"/>
      <c r="E8" s="817" t="s">
        <v>842</v>
      </c>
      <c r="F8" s="818"/>
      <c r="G8" s="818"/>
      <c r="H8" s="818"/>
      <c r="I8" s="818"/>
      <c r="J8" s="818"/>
      <c r="K8" s="818"/>
      <c r="L8" s="818"/>
      <c r="M8" s="818"/>
      <c r="N8" s="818"/>
      <c r="O8" s="818"/>
      <c r="P8" s="818"/>
      <c r="Q8" s="818"/>
      <c r="R8" s="818"/>
      <c r="S8" s="818"/>
      <c r="T8" s="818"/>
      <c r="U8" s="818"/>
      <c r="V8" s="818"/>
      <c r="W8" s="818"/>
      <c r="X8" s="818"/>
      <c r="Y8" s="818"/>
      <c r="Z8" s="818"/>
      <c r="AA8" s="818"/>
      <c r="AB8" s="818"/>
      <c r="AC8" s="818"/>
      <c r="AD8" s="818"/>
      <c r="AE8" s="819"/>
    </row>
    <row r="9" spans="1:32" ht="9.9499999999999993" customHeight="1">
      <c r="B9" s="815"/>
      <c r="C9" s="816"/>
      <c r="E9" s="820"/>
      <c r="F9" s="821"/>
      <c r="G9" s="821"/>
      <c r="H9" s="821"/>
      <c r="I9" s="821"/>
      <c r="J9" s="821"/>
      <c r="K9" s="821"/>
      <c r="L9" s="821"/>
      <c r="M9" s="821"/>
      <c r="N9" s="821"/>
      <c r="O9" s="821"/>
      <c r="P9" s="821"/>
      <c r="Q9" s="821"/>
      <c r="R9" s="821"/>
      <c r="S9" s="821"/>
      <c r="T9" s="821"/>
      <c r="U9" s="821"/>
      <c r="V9" s="821"/>
      <c r="W9" s="821"/>
      <c r="X9" s="821"/>
      <c r="Y9" s="821"/>
      <c r="Z9" s="821"/>
      <c r="AA9" s="821"/>
      <c r="AB9" s="821"/>
      <c r="AC9" s="821"/>
      <c r="AD9" s="821"/>
      <c r="AE9" s="822"/>
    </row>
    <row r="11" spans="1:32" ht="9.9499999999999993" customHeight="1">
      <c r="L11" s="803" t="s">
        <v>7</v>
      </c>
      <c r="M11" s="804"/>
      <c r="N11" s="804"/>
      <c r="O11" s="804"/>
      <c r="P11" s="804"/>
      <c r="Q11" s="804"/>
      <c r="R11" s="804"/>
      <c r="S11" s="804"/>
      <c r="T11" s="804"/>
      <c r="U11" s="804"/>
      <c r="V11" s="804"/>
      <c r="W11" s="804"/>
      <c r="X11" s="805"/>
    </row>
    <row r="12" spans="1:32" ht="9.9499999999999993" customHeight="1">
      <c r="L12" s="806"/>
      <c r="M12" s="807"/>
      <c r="N12" s="807"/>
      <c r="O12" s="807"/>
      <c r="P12" s="807"/>
      <c r="Q12" s="807"/>
      <c r="R12" s="807"/>
      <c r="S12" s="807"/>
      <c r="T12" s="807"/>
      <c r="U12" s="807"/>
      <c r="V12" s="807"/>
      <c r="W12" s="807"/>
      <c r="X12" s="808"/>
    </row>
    <row r="13" spans="1:32" ht="9.9499999999999993" customHeight="1">
      <c r="L13" s="803" t="s">
        <v>748</v>
      </c>
      <c r="M13" s="804"/>
      <c r="N13" s="804"/>
      <c r="O13" s="804"/>
      <c r="P13" s="804"/>
      <c r="Q13" s="804"/>
      <c r="R13" s="804"/>
      <c r="S13" s="804"/>
      <c r="T13" s="804"/>
      <c r="U13" s="804"/>
      <c r="V13" s="804"/>
      <c r="W13" s="804"/>
      <c r="X13" s="805"/>
    </row>
    <row r="14" spans="1:32" ht="9.9499999999999993" customHeight="1">
      <c r="L14" s="806"/>
      <c r="M14" s="807"/>
      <c r="N14" s="807"/>
      <c r="O14" s="807"/>
      <c r="P14" s="807"/>
      <c r="Q14" s="807"/>
      <c r="R14" s="807"/>
      <c r="S14" s="807"/>
      <c r="T14" s="807"/>
      <c r="U14" s="807"/>
      <c r="V14" s="807"/>
      <c r="W14" s="807"/>
      <c r="X14" s="808"/>
    </row>
    <row r="15" spans="1:32" ht="9.9499999999999993" customHeight="1">
      <c r="L15" s="803" t="s">
        <v>271</v>
      </c>
      <c r="M15" s="804"/>
      <c r="N15" s="804"/>
      <c r="O15" s="804"/>
      <c r="P15" s="804"/>
      <c r="Q15" s="804"/>
      <c r="R15" s="804"/>
      <c r="S15" s="804"/>
      <c r="T15" s="804"/>
      <c r="U15" s="804"/>
      <c r="V15" s="804"/>
      <c r="W15" s="804"/>
      <c r="X15" s="805"/>
    </row>
    <row r="16" spans="1:32" ht="9.9499999999999993" customHeight="1">
      <c r="L16" s="806"/>
      <c r="M16" s="807"/>
      <c r="N16" s="807"/>
      <c r="O16" s="807"/>
      <c r="P16" s="807"/>
      <c r="Q16" s="807"/>
      <c r="R16" s="807"/>
      <c r="S16" s="807"/>
      <c r="T16" s="807"/>
      <c r="U16" s="807"/>
      <c r="V16" s="807"/>
      <c r="W16" s="807"/>
      <c r="X16" s="808"/>
    </row>
    <row r="18" spans="2:31" ht="9.9499999999999993" customHeight="1">
      <c r="B18" s="813" t="s">
        <v>1</v>
      </c>
      <c r="C18" s="814"/>
      <c r="E18" s="817" t="s">
        <v>843</v>
      </c>
      <c r="F18" s="818"/>
      <c r="G18" s="818"/>
      <c r="H18" s="818"/>
      <c r="I18" s="818"/>
      <c r="J18" s="818"/>
      <c r="K18" s="818"/>
      <c r="L18" s="818"/>
      <c r="M18" s="818"/>
      <c r="N18" s="818"/>
      <c r="O18" s="818"/>
      <c r="P18" s="818"/>
      <c r="Q18" s="818"/>
      <c r="R18" s="818"/>
      <c r="S18" s="818"/>
      <c r="T18" s="818"/>
      <c r="U18" s="818"/>
      <c r="V18" s="818"/>
      <c r="W18" s="818"/>
      <c r="X18" s="818"/>
      <c r="Y18" s="818"/>
      <c r="Z18" s="818"/>
      <c r="AA18" s="818"/>
      <c r="AB18" s="818"/>
      <c r="AC18" s="818"/>
      <c r="AD18" s="818"/>
      <c r="AE18" s="819"/>
    </row>
    <row r="19" spans="2:31" ht="9.9499999999999993" customHeight="1">
      <c r="B19" s="815"/>
      <c r="C19" s="816"/>
      <c r="E19" s="820"/>
      <c r="F19" s="821"/>
      <c r="G19" s="821"/>
      <c r="H19" s="821"/>
      <c r="I19" s="821"/>
      <c r="J19" s="821"/>
      <c r="K19" s="821"/>
      <c r="L19" s="821"/>
      <c r="M19" s="821"/>
      <c r="N19" s="821"/>
      <c r="O19" s="821"/>
      <c r="P19" s="821"/>
      <c r="Q19" s="821"/>
      <c r="R19" s="821"/>
      <c r="S19" s="821"/>
      <c r="T19" s="821"/>
      <c r="U19" s="821"/>
      <c r="V19" s="821"/>
      <c r="W19" s="821"/>
      <c r="X19" s="821"/>
      <c r="Y19" s="821"/>
      <c r="Z19" s="821"/>
      <c r="AA19" s="821"/>
      <c r="AB19" s="821"/>
      <c r="AC19" s="821"/>
      <c r="AD19" s="821"/>
      <c r="AE19" s="822"/>
    </row>
    <row r="21" spans="2:31" ht="9.9499999999999993" customHeight="1">
      <c r="L21" s="803" t="s">
        <v>275</v>
      </c>
      <c r="M21" s="804"/>
      <c r="N21" s="804"/>
      <c r="O21" s="804"/>
      <c r="P21" s="804"/>
      <c r="Q21" s="804"/>
      <c r="R21" s="804"/>
      <c r="S21" s="804"/>
      <c r="T21" s="804"/>
      <c r="U21" s="804"/>
      <c r="V21" s="804"/>
      <c r="W21" s="804"/>
      <c r="X21" s="805"/>
    </row>
    <row r="22" spans="2:31" ht="9.9499999999999993" customHeight="1">
      <c r="L22" s="806"/>
      <c r="M22" s="807"/>
      <c r="N22" s="807"/>
      <c r="O22" s="807"/>
      <c r="P22" s="807"/>
      <c r="Q22" s="807"/>
      <c r="R22" s="807"/>
      <c r="S22" s="807"/>
      <c r="T22" s="807"/>
      <c r="U22" s="807"/>
      <c r="V22" s="807"/>
      <c r="W22" s="807"/>
      <c r="X22" s="808"/>
    </row>
    <row r="23" spans="2:31" ht="9.9499999999999993" customHeight="1">
      <c r="L23" s="797" t="s">
        <v>725</v>
      </c>
      <c r="M23" s="798"/>
      <c r="N23" s="798"/>
      <c r="O23" s="798"/>
      <c r="P23" s="798"/>
      <c r="Q23" s="798"/>
      <c r="R23" s="798"/>
      <c r="S23" s="798"/>
      <c r="T23" s="798"/>
      <c r="U23" s="798"/>
      <c r="V23" s="798"/>
      <c r="W23" s="798"/>
      <c r="X23" s="799"/>
    </row>
    <row r="24" spans="2:31" ht="9.9499999999999993" customHeight="1">
      <c r="L24" s="800"/>
      <c r="M24" s="801"/>
      <c r="N24" s="801"/>
      <c r="O24" s="801"/>
      <c r="P24" s="801"/>
      <c r="Q24" s="801"/>
      <c r="R24" s="801"/>
      <c r="S24" s="801"/>
      <c r="T24" s="801"/>
      <c r="U24" s="801"/>
      <c r="V24" s="801"/>
      <c r="W24" s="801"/>
      <c r="X24" s="802"/>
    </row>
    <row r="25" spans="2:31" ht="9.9499999999999993" customHeight="1">
      <c r="L25" s="797" t="s">
        <v>726</v>
      </c>
      <c r="M25" s="798"/>
      <c r="N25" s="798"/>
      <c r="O25" s="798"/>
      <c r="P25" s="798"/>
      <c r="Q25" s="798"/>
      <c r="R25" s="798"/>
      <c r="S25" s="798"/>
      <c r="T25" s="798"/>
      <c r="U25" s="798"/>
      <c r="V25" s="798"/>
      <c r="W25" s="798"/>
      <c r="X25" s="799"/>
    </row>
    <row r="26" spans="2:31" ht="9.9499999999999993" customHeight="1">
      <c r="L26" s="800"/>
      <c r="M26" s="801"/>
      <c r="N26" s="801"/>
      <c r="O26" s="801"/>
      <c r="P26" s="801"/>
      <c r="Q26" s="801"/>
      <c r="R26" s="801"/>
      <c r="S26" s="801"/>
      <c r="T26" s="801"/>
      <c r="U26" s="801"/>
      <c r="V26" s="801"/>
      <c r="W26" s="801"/>
      <c r="X26" s="802"/>
    </row>
    <row r="27" spans="2:31" ht="9.9499999999999993" customHeight="1">
      <c r="L27" s="797" t="s">
        <v>727</v>
      </c>
      <c r="M27" s="798"/>
      <c r="N27" s="798"/>
      <c r="O27" s="798"/>
      <c r="P27" s="798"/>
      <c r="Q27" s="798"/>
      <c r="R27" s="798"/>
      <c r="S27" s="798"/>
      <c r="T27" s="798"/>
      <c r="U27" s="798"/>
      <c r="V27" s="798"/>
      <c r="W27" s="798"/>
      <c r="X27" s="799"/>
    </row>
    <row r="28" spans="2:31" ht="9.9499999999999993" customHeight="1">
      <c r="L28" s="800"/>
      <c r="M28" s="801"/>
      <c r="N28" s="801"/>
      <c r="O28" s="801"/>
      <c r="P28" s="801"/>
      <c r="Q28" s="801"/>
      <c r="R28" s="801"/>
      <c r="S28" s="801"/>
      <c r="T28" s="801"/>
      <c r="U28" s="801"/>
      <c r="V28" s="801"/>
      <c r="W28" s="801"/>
      <c r="X28" s="802"/>
    </row>
    <row r="29" spans="2:31" ht="9.9499999999999993" customHeight="1">
      <c r="L29" s="797" t="s">
        <v>276</v>
      </c>
      <c r="M29" s="798"/>
      <c r="N29" s="798"/>
      <c r="O29" s="798"/>
      <c r="P29" s="798"/>
      <c r="Q29" s="798"/>
      <c r="R29" s="798"/>
      <c r="S29" s="798"/>
      <c r="T29" s="798"/>
      <c r="U29" s="798"/>
      <c r="V29" s="798"/>
      <c r="W29" s="798"/>
      <c r="X29" s="799"/>
    </row>
    <row r="30" spans="2:31" ht="9.9499999999999993" customHeight="1">
      <c r="L30" s="800"/>
      <c r="M30" s="801"/>
      <c r="N30" s="801"/>
      <c r="O30" s="801"/>
      <c r="P30" s="801"/>
      <c r="Q30" s="801"/>
      <c r="R30" s="801"/>
      <c r="S30" s="801"/>
      <c r="T30" s="801"/>
      <c r="U30" s="801"/>
      <c r="V30" s="801"/>
      <c r="W30" s="801"/>
      <c r="X30" s="802"/>
    </row>
    <row r="32" spans="2:31" ht="9.9499999999999993" customHeight="1">
      <c r="B32" s="813" t="s">
        <v>11</v>
      </c>
      <c r="C32" s="814"/>
      <c r="E32" s="817" t="s">
        <v>844</v>
      </c>
      <c r="F32" s="818"/>
      <c r="G32" s="818"/>
      <c r="H32" s="818"/>
      <c r="I32" s="818"/>
      <c r="J32" s="818"/>
      <c r="K32" s="818"/>
      <c r="L32" s="818"/>
      <c r="M32" s="818"/>
      <c r="N32" s="818"/>
      <c r="O32" s="818"/>
      <c r="P32" s="818"/>
      <c r="Q32" s="818"/>
      <c r="R32" s="818"/>
      <c r="S32" s="818"/>
      <c r="T32" s="818"/>
      <c r="U32" s="818"/>
      <c r="V32" s="818"/>
      <c r="W32" s="818"/>
      <c r="X32" s="818"/>
      <c r="Y32" s="818"/>
      <c r="Z32" s="818"/>
      <c r="AA32" s="818"/>
      <c r="AB32" s="818"/>
      <c r="AC32" s="818"/>
      <c r="AD32" s="818"/>
      <c r="AE32" s="819"/>
    </row>
    <row r="33" spans="2:31" ht="9.9499999999999993" customHeight="1">
      <c r="B33" s="815"/>
      <c r="C33" s="816"/>
      <c r="E33" s="820"/>
      <c r="F33" s="821"/>
      <c r="G33" s="821"/>
      <c r="H33" s="821"/>
      <c r="I33" s="821"/>
      <c r="J33" s="821"/>
      <c r="K33" s="821"/>
      <c r="L33" s="821"/>
      <c r="M33" s="821"/>
      <c r="N33" s="821"/>
      <c r="O33" s="821"/>
      <c r="P33" s="821"/>
      <c r="Q33" s="821"/>
      <c r="R33" s="821"/>
      <c r="S33" s="821"/>
      <c r="T33" s="821"/>
      <c r="U33" s="821"/>
      <c r="V33" s="821"/>
      <c r="W33" s="821"/>
      <c r="X33" s="821"/>
      <c r="Y33" s="821"/>
      <c r="Z33" s="821"/>
      <c r="AA33" s="821"/>
      <c r="AB33" s="821"/>
      <c r="AC33" s="821"/>
      <c r="AD33" s="821"/>
      <c r="AE33" s="822"/>
    </row>
    <row r="35" spans="2:31" ht="9.9499999999999993" customHeight="1">
      <c r="L35" s="823" t="s">
        <v>105</v>
      </c>
      <c r="M35" s="824"/>
      <c r="N35" s="824"/>
      <c r="O35" s="824"/>
      <c r="P35" s="824"/>
      <c r="Q35" s="824"/>
      <c r="R35" s="824"/>
      <c r="S35" s="824"/>
      <c r="T35" s="824"/>
      <c r="U35" s="824"/>
      <c r="V35" s="824"/>
      <c r="W35" s="824"/>
      <c r="X35" s="825"/>
    </row>
    <row r="36" spans="2:31" ht="9.9499999999999993" customHeight="1">
      <c r="L36" s="823"/>
      <c r="M36" s="824"/>
      <c r="N36" s="824"/>
      <c r="O36" s="824"/>
      <c r="P36" s="824"/>
      <c r="Q36" s="824"/>
      <c r="R36" s="824"/>
      <c r="S36" s="824"/>
      <c r="T36" s="824"/>
      <c r="U36" s="824"/>
      <c r="V36" s="824"/>
      <c r="W36" s="824"/>
      <c r="X36" s="825"/>
    </row>
    <row r="37" spans="2:31" ht="9.9499999999999993" customHeight="1">
      <c r="L37" s="823" t="s">
        <v>102</v>
      </c>
      <c r="M37" s="824"/>
      <c r="N37" s="824"/>
      <c r="O37" s="824"/>
      <c r="P37" s="824"/>
      <c r="Q37" s="824"/>
      <c r="R37" s="824"/>
      <c r="S37" s="824"/>
      <c r="T37" s="824"/>
      <c r="U37" s="824"/>
      <c r="V37" s="824"/>
      <c r="W37" s="824"/>
      <c r="X37" s="825"/>
    </row>
    <row r="38" spans="2:31" ht="9.9499999999999993" customHeight="1">
      <c r="L38" s="823"/>
      <c r="M38" s="824"/>
      <c r="N38" s="824"/>
      <c r="O38" s="824"/>
      <c r="P38" s="824"/>
      <c r="Q38" s="824"/>
      <c r="R38" s="824"/>
      <c r="S38" s="824"/>
      <c r="T38" s="824"/>
      <c r="U38" s="824"/>
      <c r="V38" s="824"/>
      <c r="W38" s="824"/>
      <c r="X38" s="825"/>
    </row>
    <row r="39" spans="2:31" ht="9.9499999999999993" customHeight="1">
      <c r="L39" s="809" t="s">
        <v>543</v>
      </c>
      <c r="M39" s="810"/>
      <c r="N39" s="810"/>
      <c r="O39" s="810"/>
      <c r="P39" s="810"/>
      <c r="Q39" s="810"/>
      <c r="R39" s="810"/>
      <c r="S39" s="810"/>
      <c r="T39" s="810"/>
      <c r="U39" s="810"/>
      <c r="V39" s="810"/>
      <c r="W39" s="810"/>
      <c r="X39" s="811"/>
    </row>
    <row r="40" spans="2:31" ht="9.9499999999999993" customHeight="1">
      <c r="L40" s="809"/>
      <c r="M40" s="810"/>
      <c r="N40" s="810"/>
      <c r="O40" s="810"/>
      <c r="P40" s="810"/>
      <c r="Q40" s="810"/>
      <c r="R40" s="810"/>
      <c r="S40" s="810"/>
      <c r="T40" s="810"/>
      <c r="U40" s="810"/>
      <c r="V40" s="810"/>
      <c r="W40" s="810"/>
      <c r="X40" s="811"/>
    </row>
    <row r="41" spans="2:31" ht="9.9499999999999993" customHeight="1">
      <c r="L41" s="809" t="s">
        <v>563</v>
      </c>
      <c r="M41" s="810"/>
      <c r="N41" s="810"/>
      <c r="O41" s="810"/>
      <c r="P41" s="810"/>
      <c r="Q41" s="810"/>
      <c r="R41" s="810"/>
      <c r="S41" s="810"/>
      <c r="T41" s="810"/>
      <c r="U41" s="810"/>
      <c r="V41" s="810"/>
      <c r="W41" s="810"/>
      <c r="X41" s="811"/>
    </row>
    <row r="42" spans="2:31" ht="9.9499999999999993" customHeight="1">
      <c r="L42" s="809"/>
      <c r="M42" s="810"/>
      <c r="N42" s="810"/>
      <c r="O42" s="810"/>
      <c r="P42" s="810"/>
      <c r="Q42" s="810"/>
      <c r="R42" s="810"/>
      <c r="S42" s="810"/>
      <c r="T42" s="810"/>
      <c r="U42" s="810"/>
      <c r="V42" s="810"/>
      <c r="W42" s="810"/>
      <c r="X42" s="811"/>
    </row>
    <row r="43" spans="2:31" ht="9.9499999999999993" customHeight="1">
      <c r="L43" s="809" t="s">
        <v>564</v>
      </c>
      <c r="M43" s="810"/>
      <c r="N43" s="810"/>
      <c r="O43" s="810"/>
      <c r="P43" s="810"/>
      <c r="Q43" s="810"/>
      <c r="R43" s="810"/>
      <c r="S43" s="810"/>
      <c r="T43" s="810"/>
      <c r="U43" s="810"/>
      <c r="V43" s="810"/>
      <c r="W43" s="810"/>
      <c r="X43" s="811"/>
    </row>
    <row r="44" spans="2:31" ht="9.9499999999999993" customHeight="1">
      <c r="L44" s="809"/>
      <c r="M44" s="810"/>
      <c r="N44" s="810"/>
      <c r="O44" s="810"/>
      <c r="P44" s="810"/>
      <c r="Q44" s="810"/>
      <c r="R44" s="810"/>
      <c r="S44" s="810"/>
      <c r="T44" s="810"/>
      <c r="U44" s="810"/>
      <c r="V44" s="810"/>
      <c r="W44" s="810"/>
      <c r="X44" s="811"/>
    </row>
    <row r="45" spans="2:31" ht="9.9499999999999993" customHeight="1">
      <c r="L45" s="823" t="s">
        <v>565</v>
      </c>
      <c r="M45" s="824"/>
      <c r="N45" s="824"/>
      <c r="O45" s="824"/>
      <c r="P45" s="824"/>
      <c r="Q45" s="824"/>
      <c r="R45" s="824"/>
      <c r="S45" s="824"/>
      <c r="T45" s="824"/>
      <c r="U45" s="824"/>
      <c r="V45" s="824"/>
      <c r="W45" s="824"/>
      <c r="X45" s="825"/>
    </row>
    <row r="46" spans="2:31" ht="9.9499999999999993" customHeight="1">
      <c r="L46" s="823"/>
      <c r="M46" s="824"/>
      <c r="N46" s="824"/>
      <c r="O46" s="824"/>
      <c r="P46" s="824"/>
      <c r="Q46" s="824"/>
      <c r="R46" s="824"/>
      <c r="S46" s="824"/>
      <c r="T46" s="824"/>
      <c r="U46" s="824"/>
      <c r="V46" s="824"/>
      <c r="W46" s="824"/>
      <c r="X46" s="825"/>
    </row>
    <row r="47" spans="2:31" ht="9.9499999999999993" customHeight="1">
      <c r="L47" s="809" t="s">
        <v>100</v>
      </c>
      <c r="M47" s="810"/>
      <c r="N47" s="810"/>
      <c r="O47" s="810"/>
      <c r="P47" s="810"/>
      <c r="Q47" s="810"/>
      <c r="R47" s="810"/>
      <c r="S47" s="810"/>
      <c r="T47" s="810"/>
      <c r="U47" s="810"/>
      <c r="V47" s="810"/>
      <c r="W47" s="810"/>
      <c r="X47" s="811"/>
    </row>
    <row r="48" spans="2:31" ht="9.9499999999999993" customHeight="1">
      <c r="L48" s="809"/>
      <c r="M48" s="810"/>
      <c r="N48" s="810"/>
      <c r="O48" s="810"/>
      <c r="P48" s="810"/>
      <c r="Q48" s="810"/>
      <c r="R48" s="810"/>
      <c r="S48" s="810"/>
      <c r="T48" s="810"/>
      <c r="U48" s="810"/>
      <c r="V48" s="810"/>
      <c r="W48" s="810"/>
      <c r="X48" s="811"/>
    </row>
    <row r="50" spans="2:31" ht="9.9499999999999993" customHeight="1">
      <c r="B50" s="813" t="s">
        <v>277</v>
      </c>
      <c r="C50" s="814"/>
      <c r="E50" s="817" t="s">
        <v>845</v>
      </c>
      <c r="F50" s="818"/>
      <c r="G50" s="818"/>
      <c r="H50" s="818"/>
      <c r="I50" s="818"/>
      <c r="J50" s="818"/>
      <c r="K50" s="818"/>
      <c r="L50" s="818"/>
      <c r="M50" s="818"/>
      <c r="N50" s="818"/>
      <c r="O50" s="818"/>
      <c r="P50" s="818"/>
      <c r="Q50" s="818"/>
      <c r="R50" s="818"/>
      <c r="S50" s="818"/>
      <c r="T50" s="818"/>
      <c r="U50" s="818"/>
      <c r="V50" s="818"/>
      <c r="W50" s="818"/>
      <c r="X50" s="818"/>
      <c r="Y50" s="818"/>
      <c r="Z50" s="818"/>
      <c r="AA50" s="818"/>
      <c r="AB50" s="818"/>
      <c r="AC50" s="818"/>
      <c r="AD50" s="818"/>
      <c r="AE50" s="819"/>
    </row>
    <row r="51" spans="2:31" ht="9.9499999999999993" customHeight="1">
      <c r="B51" s="815"/>
      <c r="C51" s="816"/>
      <c r="E51" s="820"/>
      <c r="F51" s="821"/>
      <c r="G51" s="821"/>
      <c r="H51" s="821"/>
      <c r="I51" s="821"/>
      <c r="J51" s="821"/>
      <c r="K51" s="821"/>
      <c r="L51" s="821"/>
      <c r="M51" s="821"/>
      <c r="N51" s="821"/>
      <c r="O51" s="821"/>
      <c r="P51" s="821"/>
      <c r="Q51" s="821"/>
      <c r="R51" s="821"/>
      <c r="S51" s="821"/>
      <c r="T51" s="821"/>
      <c r="U51" s="821"/>
      <c r="V51" s="821"/>
      <c r="W51" s="821"/>
      <c r="X51" s="821"/>
      <c r="Y51" s="821"/>
      <c r="Z51" s="821"/>
      <c r="AA51" s="821"/>
      <c r="AB51" s="821"/>
      <c r="AC51" s="821"/>
      <c r="AD51" s="821"/>
      <c r="AE51" s="822"/>
    </row>
    <row r="53" spans="2:31" ht="9.9499999999999993" customHeight="1">
      <c r="L53" s="803" t="s">
        <v>566</v>
      </c>
      <c r="M53" s="804"/>
      <c r="N53" s="804"/>
      <c r="O53" s="804"/>
      <c r="P53" s="804"/>
      <c r="Q53" s="804"/>
      <c r="R53" s="804"/>
      <c r="S53" s="804"/>
      <c r="T53" s="804"/>
      <c r="U53" s="804"/>
      <c r="V53" s="804"/>
      <c r="W53" s="804"/>
      <c r="X53" s="805"/>
    </row>
    <row r="54" spans="2:31" ht="9.9499999999999993" customHeight="1">
      <c r="L54" s="806"/>
      <c r="M54" s="807"/>
      <c r="N54" s="807"/>
      <c r="O54" s="807"/>
      <c r="P54" s="807"/>
      <c r="Q54" s="807"/>
      <c r="R54" s="807"/>
      <c r="S54" s="807"/>
      <c r="T54" s="807"/>
      <c r="U54" s="807"/>
      <c r="V54" s="807"/>
      <c r="W54" s="807"/>
      <c r="X54" s="808"/>
    </row>
    <row r="55" spans="2:31" ht="9.9499999999999993" customHeight="1">
      <c r="L55" s="803" t="s">
        <v>117</v>
      </c>
      <c r="M55" s="804"/>
      <c r="N55" s="804"/>
      <c r="O55" s="804"/>
      <c r="P55" s="804"/>
      <c r="Q55" s="804"/>
      <c r="R55" s="804"/>
      <c r="S55" s="804"/>
      <c r="T55" s="804"/>
      <c r="U55" s="804"/>
      <c r="V55" s="804"/>
      <c r="W55" s="804"/>
      <c r="X55" s="805"/>
    </row>
    <row r="56" spans="2:31" ht="9.9499999999999993" customHeight="1">
      <c r="L56" s="806"/>
      <c r="M56" s="807"/>
      <c r="N56" s="807"/>
      <c r="O56" s="807"/>
      <c r="P56" s="807"/>
      <c r="Q56" s="807"/>
      <c r="R56" s="807"/>
      <c r="S56" s="807"/>
      <c r="T56" s="807"/>
      <c r="U56" s="807"/>
      <c r="V56" s="807"/>
      <c r="W56" s="807"/>
      <c r="X56" s="808"/>
    </row>
    <row r="57" spans="2:31" ht="9.9499999999999993" customHeight="1">
      <c r="L57" s="797" t="s">
        <v>119</v>
      </c>
      <c r="M57" s="798"/>
      <c r="N57" s="798"/>
      <c r="O57" s="798"/>
      <c r="P57" s="798"/>
      <c r="Q57" s="798"/>
      <c r="R57" s="798"/>
      <c r="S57" s="798"/>
      <c r="T57" s="798"/>
      <c r="U57" s="798"/>
      <c r="V57" s="798"/>
      <c r="W57" s="798"/>
      <c r="X57" s="799"/>
    </row>
    <row r="58" spans="2:31" ht="9.9499999999999993" customHeight="1">
      <c r="L58" s="800"/>
      <c r="M58" s="801"/>
      <c r="N58" s="801"/>
      <c r="O58" s="801"/>
      <c r="P58" s="801"/>
      <c r="Q58" s="801"/>
      <c r="R58" s="801"/>
      <c r="S58" s="801"/>
      <c r="T58" s="801"/>
      <c r="U58" s="801"/>
      <c r="V58" s="801"/>
      <c r="W58" s="801"/>
      <c r="X58" s="802"/>
    </row>
    <row r="59" spans="2:31" ht="9.9499999999999993" customHeight="1">
      <c r="L59" s="797" t="s">
        <v>120</v>
      </c>
      <c r="M59" s="798"/>
      <c r="N59" s="798"/>
      <c r="O59" s="798"/>
      <c r="P59" s="798"/>
      <c r="Q59" s="798"/>
      <c r="R59" s="798"/>
      <c r="S59" s="798"/>
      <c r="T59" s="798"/>
      <c r="U59" s="798"/>
      <c r="V59" s="798"/>
      <c r="W59" s="798"/>
      <c r="X59" s="799"/>
    </row>
    <row r="60" spans="2:31" ht="9.9499999999999993" customHeight="1">
      <c r="L60" s="800"/>
      <c r="M60" s="801"/>
      <c r="N60" s="801"/>
      <c r="O60" s="801"/>
      <c r="P60" s="801"/>
      <c r="Q60" s="801"/>
      <c r="R60" s="801"/>
      <c r="S60" s="801"/>
      <c r="T60" s="801"/>
      <c r="U60" s="801"/>
      <c r="V60" s="801"/>
      <c r="W60" s="801"/>
      <c r="X60" s="802"/>
    </row>
    <row r="61" spans="2:31" ht="9.9499999999999993" customHeight="1">
      <c r="L61" s="803" t="s">
        <v>567</v>
      </c>
      <c r="M61" s="804"/>
      <c r="N61" s="804"/>
      <c r="O61" s="804"/>
      <c r="P61" s="804"/>
      <c r="Q61" s="804"/>
      <c r="R61" s="804"/>
      <c r="S61" s="804"/>
      <c r="T61" s="804"/>
      <c r="U61" s="804"/>
      <c r="V61" s="804"/>
      <c r="W61" s="804"/>
      <c r="X61" s="805"/>
    </row>
    <row r="62" spans="2:31" ht="9.9499999999999993" customHeight="1">
      <c r="L62" s="806"/>
      <c r="M62" s="807"/>
      <c r="N62" s="807"/>
      <c r="O62" s="807"/>
      <c r="P62" s="807"/>
      <c r="Q62" s="807"/>
      <c r="R62" s="807"/>
      <c r="S62" s="807"/>
      <c r="T62" s="807"/>
      <c r="U62" s="807"/>
      <c r="V62" s="807"/>
      <c r="W62" s="807"/>
      <c r="X62" s="808"/>
    </row>
    <row r="63" spans="2:31" ht="9.9499999999999993" customHeight="1">
      <c r="L63" s="797" t="s">
        <v>728</v>
      </c>
      <c r="M63" s="798"/>
      <c r="N63" s="798"/>
      <c r="O63" s="798"/>
      <c r="P63" s="798"/>
      <c r="Q63" s="798"/>
      <c r="R63" s="798"/>
      <c r="S63" s="798"/>
      <c r="T63" s="798"/>
      <c r="U63" s="798"/>
      <c r="V63" s="798"/>
      <c r="W63" s="798"/>
      <c r="X63" s="799"/>
    </row>
    <row r="64" spans="2:31" ht="9.9499999999999993" customHeight="1">
      <c r="L64" s="800"/>
      <c r="M64" s="801"/>
      <c r="N64" s="801"/>
      <c r="O64" s="801"/>
      <c r="P64" s="801"/>
      <c r="Q64" s="801"/>
      <c r="R64" s="801"/>
      <c r="S64" s="801"/>
      <c r="T64" s="801"/>
      <c r="U64" s="801"/>
      <c r="V64" s="801"/>
      <c r="W64" s="801"/>
      <c r="X64" s="802"/>
    </row>
    <row r="65" spans="12:24" ht="9.9499999999999993" customHeight="1">
      <c r="L65" s="809" t="s">
        <v>729</v>
      </c>
      <c r="M65" s="810"/>
      <c r="N65" s="810"/>
      <c r="O65" s="810"/>
      <c r="P65" s="810"/>
      <c r="Q65" s="810"/>
      <c r="R65" s="810"/>
      <c r="S65" s="810"/>
      <c r="T65" s="810"/>
      <c r="U65" s="810"/>
      <c r="V65" s="810"/>
      <c r="W65" s="810"/>
      <c r="X65" s="811"/>
    </row>
    <row r="66" spans="12:24" ht="9.9499999999999993" customHeight="1">
      <c r="L66" s="809"/>
      <c r="M66" s="810"/>
      <c r="N66" s="810"/>
      <c r="O66" s="810"/>
      <c r="P66" s="810"/>
      <c r="Q66" s="810"/>
      <c r="R66" s="810"/>
      <c r="S66" s="810"/>
      <c r="T66" s="810"/>
      <c r="U66" s="810"/>
      <c r="V66" s="810"/>
      <c r="W66" s="810"/>
      <c r="X66" s="811"/>
    </row>
    <row r="67" spans="12:24" ht="9.9499999999999993" customHeight="1">
      <c r="L67" s="508"/>
      <c r="M67" s="508"/>
      <c r="N67" s="508"/>
      <c r="O67" s="508"/>
      <c r="P67" s="508"/>
      <c r="Q67" s="508"/>
      <c r="R67" s="508"/>
      <c r="S67" s="508"/>
      <c r="T67" s="508"/>
      <c r="U67" s="508"/>
      <c r="V67" s="508"/>
      <c r="W67" s="508"/>
      <c r="X67" s="508"/>
    </row>
    <row r="68" spans="12:24" ht="9.9499999999999993" customHeight="1">
      <c r="L68" s="508"/>
      <c r="M68" s="508"/>
      <c r="N68" s="508"/>
      <c r="O68" s="508"/>
      <c r="P68" s="508"/>
      <c r="Q68" s="508"/>
      <c r="R68" s="508"/>
      <c r="S68" s="508"/>
      <c r="T68" s="508"/>
      <c r="U68" s="508"/>
      <c r="V68" s="508"/>
      <c r="W68" s="508"/>
      <c r="X68" s="508"/>
    </row>
    <row r="69" spans="12:24" ht="9.9499999999999993" customHeight="1">
      <c r="L69" s="508"/>
      <c r="M69" s="508"/>
      <c r="N69" s="508"/>
      <c r="O69" s="508"/>
      <c r="P69" s="508"/>
      <c r="Q69" s="508"/>
      <c r="R69" s="508"/>
      <c r="S69" s="508"/>
      <c r="T69" s="508"/>
      <c r="U69" s="508"/>
      <c r="V69" s="508"/>
      <c r="W69" s="508"/>
      <c r="X69" s="508"/>
    </row>
  </sheetData>
  <mergeCells count="31">
    <mergeCell ref="L21:X22"/>
    <mergeCell ref="E32:AE33"/>
    <mergeCell ref="L41:X42"/>
    <mergeCell ref="L39:X40"/>
    <mergeCell ref="L37:X38"/>
    <mergeCell ref="L35:X36"/>
    <mergeCell ref="L29:X30"/>
    <mergeCell ref="L23:X24"/>
    <mergeCell ref="L27:X28"/>
    <mergeCell ref="L43:X44"/>
    <mergeCell ref="L45:X46"/>
    <mergeCell ref="L47:X48"/>
    <mergeCell ref="L57:X58"/>
    <mergeCell ref="L55:X56"/>
    <mergeCell ref="L53:X54"/>
    <mergeCell ref="L59:X60"/>
    <mergeCell ref="L61:X62"/>
    <mergeCell ref="L63:X64"/>
    <mergeCell ref="L65:X66"/>
    <mergeCell ref="A2:AF5"/>
    <mergeCell ref="B50:C51"/>
    <mergeCell ref="E50:AE51"/>
    <mergeCell ref="B32:C33"/>
    <mergeCell ref="B8:C9"/>
    <mergeCell ref="B18:C19"/>
    <mergeCell ref="E8:AE9"/>
    <mergeCell ref="L15:X16"/>
    <mergeCell ref="L13:X14"/>
    <mergeCell ref="L11:X12"/>
    <mergeCell ref="E18:AE19"/>
    <mergeCell ref="L25:X26"/>
  </mergeCells>
  <hyperlinks>
    <hyperlink ref="E8:AE9" location="IP!A1" display="Identificación del problema"/>
    <hyperlink ref="E18:AE19" location="CP!A1" display="Contexto del problema"/>
    <hyperlink ref="E32:AE33" location="SP!A1" display="Soluciones al problema"/>
    <hyperlink ref="E50:AE51" location="ESE!A1" display="Evaluación Socio-Económica"/>
  </hyperlink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outlinePr summaryBelow="0" summaryRight="0"/>
  </sheetPr>
  <dimension ref="A1:BM1089"/>
  <sheetViews>
    <sheetView zoomScale="85" zoomScaleNormal="85" workbookViewId="0">
      <selection activeCell="AL20" sqref="AL20"/>
    </sheetView>
  </sheetViews>
  <sheetFormatPr baseColWidth="10" defaultColWidth="14.42578125" defaultRowHeight="15" customHeight="1"/>
  <cols>
    <col min="1" max="1" width="3.7109375" style="21" customWidth="1"/>
    <col min="2" max="2" width="3.7109375" style="16" customWidth="1"/>
    <col min="3" max="31" width="3.7109375" style="21" customWidth="1"/>
    <col min="32" max="40" width="3.7109375" style="534" customWidth="1"/>
    <col min="41" max="65" width="3.7109375" style="22" customWidth="1"/>
    <col min="66" max="16384" width="14.42578125" style="21"/>
  </cols>
  <sheetData>
    <row r="1" spans="1:65" ht="9.9499999999999993" customHeight="1" thickBot="1">
      <c r="A1" s="29"/>
      <c r="B1" s="32"/>
      <c r="C1" s="29"/>
      <c r="D1" s="29"/>
      <c r="E1" s="29"/>
      <c r="F1" s="29"/>
      <c r="G1" s="29"/>
      <c r="H1" s="29"/>
      <c r="I1" s="29"/>
      <c r="J1" s="29"/>
      <c r="K1" s="29"/>
      <c r="L1" s="29"/>
      <c r="M1" s="29"/>
      <c r="N1" s="29"/>
      <c r="O1" s="29"/>
      <c r="P1" s="29"/>
      <c r="Q1" s="29"/>
      <c r="R1" s="29"/>
      <c r="S1" s="29"/>
      <c r="T1" s="29"/>
      <c r="U1" s="29"/>
      <c r="V1" s="29"/>
      <c r="W1" s="29"/>
    </row>
    <row r="2" spans="1:65" s="22" customFormat="1" ht="9.9499999999999993" customHeight="1" thickTop="1">
      <c r="A2" s="840" t="s">
        <v>846</v>
      </c>
      <c r="B2" s="840"/>
      <c r="C2" s="840"/>
      <c r="D2" s="840"/>
      <c r="E2" s="840"/>
      <c r="F2" s="840"/>
      <c r="G2" s="840"/>
      <c r="H2" s="840"/>
      <c r="I2" s="840"/>
      <c r="J2" s="840"/>
      <c r="K2" s="840"/>
      <c r="L2" s="840"/>
      <c r="M2" s="840"/>
      <c r="N2" s="840"/>
      <c r="O2" s="840"/>
      <c r="P2" s="840"/>
      <c r="Q2" s="840"/>
      <c r="R2" s="840"/>
      <c r="S2" s="840"/>
      <c r="T2" s="840"/>
      <c r="U2" s="840"/>
      <c r="V2" s="840"/>
      <c r="W2" s="840"/>
      <c r="X2" s="840"/>
      <c r="Y2" s="840"/>
      <c r="Z2" s="840"/>
      <c r="AA2" s="840"/>
      <c r="AB2" s="840"/>
      <c r="AC2" s="840"/>
      <c r="AD2" s="840"/>
      <c r="AE2" s="840"/>
      <c r="AF2" s="840"/>
      <c r="AG2" s="534"/>
      <c r="AH2" s="900" t="s">
        <v>795</v>
      </c>
      <c r="AI2" s="901"/>
      <c r="AJ2" s="901"/>
      <c r="AK2" s="901"/>
      <c r="AL2" s="901"/>
      <c r="AM2" s="901"/>
      <c r="AN2" s="901"/>
      <c r="AO2" s="901"/>
      <c r="AP2" s="901"/>
      <c r="AQ2" s="901"/>
      <c r="AR2" s="901"/>
      <c r="AS2" s="901"/>
      <c r="AT2" s="901"/>
      <c r="AU2" s="901"/>
      <c r="AV2" s="901"/>
      <c r="AW2" s="901"/>
      <c r="AX2" s="901"/>
      <c r="AY2" s="901"/>
      <c r="AZ2" s="901"/>
      <c r="BA2" s="901"/>
      <c r="BB2" s="901"/>
      <c r="BC2" s="901"/>
      <c r="BD2" s="901"/>
      <c r="BE2" s="901"/>
      <c r="BF2" s="901"/>
      <c r="BG2" s="901"/>
      <c r="BH2" s="901"/>
      <c r="BI2" s="901"/>
      <c r="BJ2" s="901"/>
      <c r="BK2" s="901"/>
      <c r="BL2" s="901"/>
      <c r="BM2" s="902"/>
    </row>
    <row r="3" spans="1:65" s="22" customFormat="1" ht="9.9499999999999993" customHeight="1">
      <c r="A3" s="840"/>
      <c r="B3" s="840"/>
      <c r="C3" s="840"/>
      <c r="D3" s="840"/>
      <c r="E3" s="840"/>
      <c r="F3" s="840"/>
      <c r="G3" s="840"/>
      <c r="H3" s="840"/>
      <c r="I3" s="840"/>
      <c r="J3" s="840"/>
      <c r="K3" s="840"/>
      <c r="L3" s="840"/>
      <c r="M3" s="840"/>
      <c r="N3" s="840"/>
      <c r="O3" s="840"/>
      <c r="P3" s="840"/>
      <c r="Q3" s="840"/>
      <c r="R3" s="840"/>
      <c r="S3" s="840"/>
      <c r="T3" s="840"/>
      <c r="U3" s="840"/>
      <c r="V3" s="840"/>
      <c r="W3" s="840"/>
      <c r="X3" s="840"/>
      <c r="Y3" s="840"/>
      <c r="Z3" s="840"/>
      <c r="AA3" s="840"/>
      <c r="AB3" s="840"/>
      <c r="AC3" s="840"/>
      <c r="AD3" s="840"/>
      <c r="AE3" s="840"/>
      <c r="AF3" s="840"/>
      <c r="AG3" s="534"/>
      <c r="AH3" s="903"/>
      <c r="AI3" s="904"/>
      <c r="AJ3" s="904"/>
      <c r="AK3" s="904"/>
      <c r="AL3" s="904"/>
      <c r="AM3" s="904"/>
      <c r="AN3" s="904"/>
      <c r="AO3" s="904"/>
      <c r="AP3" s="904"/>
      <c r="AQ3" s="904"/>
      <c r="AR3" s="904"/>
      <c r="AS3" s="904"/>
      <c r="AT3" s="904"/>
      <c r="AU3" s="904"/>
      <c r="AV3" s="904"/>
      <c r="AW3" s="904"/>
      <c r="AX3" s="904"/>
      <c r="AY3" s="904"/>
      <c r="AZ3" s="904"/>
      <c r="BA3" s="904"/>
      <c r="BB3" s="904"/>
      <c r="BC3" s="904"/>
      <c r="BD3" s="904"/>
      <c r="BE3" s="904"/>
      <c r="BF3" s="904"/>
      <c r="BG3" s="904"/>
      <c r="BH3" s="904"/>
      <c r="BI3" s="904"/>
      <c r="BJ3" s="904"/>
      <c r="BK3" s="904"/>
      <c r="BL3" s="904"/>
      <c r="BM3" s="905"/>
    </row>
    <row r="4" spans="1:65" s="22" customFormat="1" ht="9.9499999999999993" customHeight="1">
      <c r="A4" s="840"/>
      <c r="B4" s="840"/>
      <c r="C4" s="840"/>
      <c r="D4" s="840"/>
      <c r="E4" s="840"/>
      <c r="F4" s="840"/>
      <c r="G4" s="840"/>
      <c r="H4" s="840"/>
      <c r="I4" s="840"/>
      <c r="J4" s="840"/>
      <c r="K4" s="840"/>
      <c r="L4" s="840"/>
      <c r="M4" s="840"/>
      <c r="N4" s="840"/>
      <c r="O4" s="840"/>
      <c r="P4" s="840"/>
      <c r="Q4" s="840"/>
      <c r="R4" s="840"/>
      <c r="S4" s="840"/>
      <c r="T4" s="840"/>
      <c r="U4" s="840"/>
      <c r="V4" s="840"/>
      <c r="W4" s="840"/>
      <c r="X4" s="840"/>
      <c r="Y4" s="840"/>
      <c r="Z4" s="840"/>
      <c r="AA4" s="840"/>
      <c r="AB4" s="840"/>
      <c r="AC4" s="840"/>
      <c r="AD4" s="840"/>
      <c r="AE4" s="840"/>
      <c r="AF4" s="840"/>
      <c r="AG4" s="534"/>
      <c r="AH4" s="903"/>
      <c r="AI4" s="904"/>
      <c r="AJ4" s="904"/>
      <c r="AK4" s="904"/>
      <c r="AL4" s="904"/>
      <c r="AM4" s="904"/>
      <c r="AN4" s="904"/>
      <c r="AO4" s="904"/>
      <c r="AP4" s="904"/>
      <c r="AQ4" s="904"/>
      <c r="AR4" s="904"/>
      <c r="AS4" s="904"/>
      <c r="AT4" s="904"/>
      <c r="AU4" s="904"/>
      <c r="AV4" s="904"/>
      <c r="AW4" s="904"/>
      <c r="AX4" s="904"/>
      <c r="AY4" s="904"/>
      <c r="AZ4" s="904"/>
      <c r="BA4" s="904"/>
      <c r="BB4" s="904"/>
      <c r="BC4" s="904"/>
      <c r="BD4" s="904"/>
      <c r="BE4" s="904"/>
      <c r="BF4" s="904"/>
      <c r="BG4" s="904"/>
      <c r="BH4" s="904"/>
      <c r="BI4" s="904"/>
      <c r="BJ4" s="904"/>
      <c r="BK4" s="904"/>
      <c r="BL4" s="904"/>
      <c r="BM4" s="905"/>
    </row>
    <row r="5" spans="1:65" ht="9.9499999999999993" customHeight="1">
      <c r="A5" s="840"/>
      <c r="B5" s="840"/>
      <c r="C5" s="840"/>
      <c r="D5" s="840"/>
      <c r="E5" s="840"/>
      <c r="F5" s="840"/>
      <c r="G5" s="840"/>
      <c r="H5" s="840"/>
      <c r="I5" s="840"/>
      <c r="J5" s="840"/>
      <c r="K5" s="840"/>
      <c r="L5" s="840"/>
      <c r="M5" s="840"/>
      <c r="N5" s="840"/>
      <c r="O5" s="840"/>
      <c r="P5" s="840"/>
      <c r="Q5" s="840"/>
      <c r="R5" s="840"/>
      <c r="S5" s="840"/>
      <c r="T5" s="840"/>
      <c r="U5" s="840"/>
      <c r="V5" s="840"/>
      <c r="W5" s="840"/>
      <c r="X5" s="840"/>
      <c r="Y5" s="840"/>
      <c r="Z5" s="840"/>
      <c r="AA5" s="840"/>
      <c r="AB5" s="840"/>
      <c r="AC5" s="840"/>
      <c r="AD5" s="840"/>
      <c r="AE5" s="840"/>
      <c r="AF5" s="840"/>
      <c r="AH5" s="903"/>
      <c r="AI5" s="904"/>
      <c r="AJ5" s="904"/>
      <c r="AK5" s="904"/>
      <c r="AL5" s="904"/>
      <c r="AM5" s="904"/>
      <c r="AN5" s="904"/>
      <c r="AO5" s="904"/>
      <c r="AP5" s="904"/>
      <c r="AQ5" s="904"/>
      <c r="AR5" s="904"/>
      <c r="AS5" s="904"/>
      <c r="AT5" s="904"/>
      <c r="AU5" s="904"/>
      <c r="AV5" s="904"/>
      <c r="AW5" s="904"/>
      <c r="AX5" s="904"/>
      <c r="AY5" s="904"/>
      <c r="AZ5" s="904"/>
      <c r="BA5" s="904"/>
      <c r="BB5" s="904"/>
      <c r="BC5" s="904"/>
      <c r="BD5" s="904"/>
      <c r="BE5" s="904"/>
      <c r="BF5" s="904"/>
      <c r="BG5" s="904"/>
      <c r="BH5" s="904"/>
      <c r="BI5" s="904"/>
      <c r="BJ5" s="904"/>
      <c r="BK5" s="904"/>
      <c r="BL5" s="904"/>
      <c r="BM5" s="905"/>
    </row>
    <row r="6" spans="1:65" ht="9.9499999999999993" customHeight="1" thickBot="1">
      <c r="A6" s="29"/>
      <c r="B6" s="30"/>
      <c r="C6" s="31"/>
      <c r="D6" s="16"/>
      <c r="E6" s="16"/>
      <c r="F6" s="16"/>
      <c r="G6" s="16"/>
      <c r="H6" s="32"/>
      <c r="I6" s="32"/>
      <c r="J6" s="33"/>
      <c r="K6" s="33"/>
      <c r="L6" s="33"/>
      <c r="M6" s="33"/>
      <c r="N6" s="33"/>
      <c r="O6" s="34"/>
      <c r="P6" s="29"/>
      <c r="Q6" s="29"/>
      <c r="R6" s="29"/>
      <c r="S6" s="29"/>
      <c r="T6" s="29"/>
      <c r="U6" s="29"/>
      <c r="V6" s="29"/>
      <c r="W6" s="29"/>
      <c r="AH6" s="732"/>
      <c r="AI6" s="733"/>
      <c r="AJ6" s="733"/>
      <c r="AK6" s="733"/>
      <c r="AL6" s="733"/>
      <c r="AM6" s="733"/>
      <c r="AN6" s="733"/>
      <c r="AO6" s="734"/>
      <c r="AP6" s="734"/>
      <c r="AQ6" s="734"/>
      <c r="AR6" s="734"/>
      <c r="AS6" s="734"/>
      <c r="AT6" s="734"/>
      <c r="AU6" s="734"/>
      <c r="AV6" s="734"/>
      <c r="AW6" s="734"/>
      <c r="AX6" s="734"/>
      <c r="AY6" s="734"/>
      <c r="AZ6" s="734"/>
      <c r="BA6" s="734"/>
      <c r="BB6" s="734"/>
      <c r="BC6" s="734"/>
      <c r="BD6" s="734"/>
      <c r="BE6" s="734"/>
      <c r="BF6" s="734"/>
      <c r="BG6" s="734"/>
      <c r="BH6" s="734"/>
      <c r="BI6" s="734"/>
      <c r="BJ6" s="734"/>
      <c r="BK6" s="734"/>
      <c r="BL6" s="734"/>
      <c r="BM6" s="735"/>
    </row>
    <row r="7" spans="1:65" s="22" customFormat="1" ht="9.9499999999999993" customHeight="1" thickTop="1">
      <c r="A7" s="29"/>
      <c r="B7" s="826" t="s">
        <v>7</v>
      </c>
      <c r="C7" s="827"/>
      <c r="D7" s="827"/>
      <c r="E7" s="827"/>
      <c r="F7" s="827"/>
      <c r="G7" s="827"/>
      <c r="H7" s="827"/>
      <c r="I7" s="827"/>
      <c r="J7" s="827"/>
      <c r="K7" s="827"/>
      <c r="L7" s="827"/>
      <c r="M7" s="827"/>
      <c r="N7" s="827"/>
      <c r="O7" s="827"/>
      <c r="P7" s="827"/>
      <c r="Q7" s="827"/>
      <c r="R7" s="827"/>
      <c r="S7" s="827"/>
      <c r="T7" s="827"/>
      <c r="U7" s="827"/>
      <c r="V7" s="827"/>
      <c r="W7" s="827"/>
      <c r="X7" s="827"/>
      <c r="Y7" s="827"/>
      <c r="Z7" s="827"/>
      <c r="AA7" s="827"/>
      <c r="AB7" s="827"/>
      <c r="AC7" s="827"/>
      <c r="AD7" s="827"/>
      <c r="AE7" s="828"/>
      <c r="AF7" s="534"/>
      <c r="AG7" s="534"/>
      <c r="AH7" s="732"/>
      <c r="AI7" s="733"/>
      <c r="AJ7" s="733"/>
      <c r="AK7" s="733"/>
      <c r="AL7" s="733"/>
      <c r="AM7" s="733"/>
      <c r="AN7" s="733"/>
      <c r="AO7" s="734"/>
      <c r="AP7" s="734"/>
      <c r="AQ7" s="734"/>
      <c r="AR7" s="734"/>
      <c r="AS7" s="734"/>
      <c r="AT7" s="734"/>
      <c r="AU7" s="734"/>
      <c r="AV7" s="734"/>
      <c r="AW7" s="734"/>
      <c r="AX7" s="734"/>
      <c r="AY7" s="734"/>
      <c r="AZ7" s="734"/>
      <c r="BA7" s="734"/>
      <c r="BB7" s="734"/>
      <c r="BC7" s="734"/>
      <c r="BD7" s="734"/>
      <c r="BE7" s="734"/>
      <c r="BF7" s="734"/>
      <c r="BG7" s="734"/>
      <c r="BH7" s="734"/>
      <c r="BI7" s="734"/>
      <c r="BJ7" s="734"/>
      <c r="BK7" s="734"/>
      <c r="BL7" s="734"/>
      <c r="BM7" s="735"/>
    </row>
    <row r="8" spans="1:65" s="22" customFormat="1" ht="9.9499999999999993" customHeight="1">
      <c r="A8" s="29"/>
      <c r="B8" s="829"/>
      <c r="C8" s="830"/>
      <c r="D8" s="830"/>
      <c r="E8" s="830"/>
      <c r="F8" s="830"/>
      <c r="G8" s="830"/>
      <c r="H8" s="830"/>
      <c r="I8" s="830"/>
      <c r="J8" s="830"/>
      <c r="K8" s="830"/>
      <c r="L8" s="830"/>
      <c r="M8" s="830"/>
      <c r="N8" s="830"/>
      <c r="O8" s="830"/>
      <c r="P8" s="830"/>
      <c r="Q8" s="830"/>
      <c r="R8" s="830"/>
      <c r="S8" s="830"/>
      <c r="T8" s="830"/>
      <c r="U8" s="830"/>
      <c r="V8" s="830"/>
      <c r="W8" s="830"/>
      <c r="X8" s="830"/>
      <c r="Y8" s="830"/>
      <c r="Z8" s="830"/>
      <c r="AA8" s="830"/>
      <c r="AB8" s="830"/>
      <c r="AC8" s="830"/>
      <c r="AD8" s="830"/>
      <c r="AE8" s="831"/>
      <c r="AF8" s="534"/>
      <c r="AG8" s="534"/>
      <c r="AH8" s="732"/>
      <c r="AI8" s="733"/>
      <c r="AJ8" s="733"/>
      <c r="AK8" s="733"/>
      <c r="AL8" s="733"/>
      <c r="AM8" s="733"/>
      <c r="AN8" s="733"/>
      <c r="AO8" s="734"/>
      <c r="AP8" s="734"/>
      <c r="AQ8" s="734"/>
      <c r="AR8" s="734"/>
      <c r="AS8" s="734"/>
      <c r="AT8" s="734"/>
      <c r="AU8" s="734"/>
      <c r="AV8" s="734"/>
      <c r="AW8" s="734"/>
      <c r="AX8" s="734"/>
      <c r="AY8" s="734"/>
      <c r="AZ8" s="734"/>
      <c r="BA8" s="734"/>
      <c r="BB8" s="734"/>
      <c r="BC8" s="734"/>
      <c r="BD8" s="734"/>
      <c r="BE8" s="734"/>
      <c r="BF8" s="734"/>
      <c r="BG8" s="734"/>
      <c r="BH8" s="734"/>
      <c r="BI8" s="734"/>
      <c r="BJ8" s="734"/>
      <c r="BK8" s="734"/>
      <c r="BL8" s="734"/>
      <c r="BM8" s="735"/>
    </row>
    <row r="9" spans="1:65" s="38" customFormat="1" ht="9.9499999999999993" customHeight="1">
      <c r="B9" s="829"/>
      <c r="C9" s="830"/>
      <c r="D9" s="830"/>
      <c r="E9" s="830"/>
      <c r="F9" s="830"/>
      <c r="G9" s="830"/>
      <c r="H9" s="830"/>
      <c r="I9" s="830"/>
      <c r="J9" s="830"/>
      <c r="K9" s="830"/>
      <c r="L9" s="830"/>
      <c r="M9" s="830"/>
      <c r="N9" s="830"/>
      <c r="O9" s="830"/>
      <c r="P9" s="830"/>
      <c r="Q9" s="830"/>
      <c r="R9" s="830"/>
      <c r="S9" s="830"/>
      <c r="T9" s="830"/>
      <c r="U9" s="830"/>
      <c r="V9" s="830"/>
      <c r="W9" s="830"/>
      <c r="X9" s="830"/>
      <c r="Y9" s="830"/>
      <c r="Z9" s="830"/>
      <c r="AA9" s="830"/>
      <c r="AB9" s="830"/>
      <c r="AC9" s="830"/>
      <c r="AD9" s="830"/>
      <c r="AE9" s="831"/>
      <c r="AF9" s="701"/>
      <c r="AG9" s="701"/>
      <c r="AH9" s="736"/>
      <c r="AI9" s="737"/>
      <c r="AJ9" s="737"/>
      <c r="AK9" s="737"/>
      <c r="AL9" s="737"/>
      <c r="AM9" s="737"/>
      <c r="AN9" s="737"/>
      <c r="AO9" s="738"/>
      <c r="AP9" s="738"/>
      <c r="AQ9" s="738"/>
      <c r="AR9" s="738"/>
      <c r="AS9" s="738"/>
      <c r="AT9" s="738"/>
      <c r="AU9" s="738"/>
      <c r="AV9" s="738"/>
      <c r="AW9" s="738"/>
      <c r="AX9" s="738"/>
      <c r="AY9" s="738"/>
      <c r="AZ9" s="738"/>
      <c r="BA9" s="738"/>
      <c r="BB9" s="738"/>
      <c r="BC9" s="738"/>
      <c r="BD9" s="738"/>
      <c r="BE9" s="738"/>
      <c r="BF9" s="738"/>
      <c r="BG9" s="738"/>
      <c r="BH9" s="738"/>
      <c r="BI9" s="738"/>
      <c r="BJ9" s="738"/>
      <c r="BK9" s="738"/>
      <c r="BL9" s="738"/>
      <c r="BM9" s="739"/>
    </row>
    <row r="10" spans="1:65" s="16" customFormat="1" ht="9.9499999999999993" customHeight="1">
      <c r="B10" s="108"/>
      <c r="C10" s="39"/>
      <c r="K10" s="35"/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AE10" s="109"/>
      <c r="AF10" s="231"/>
      <c r="AG10" s="231"/>
      <c r="AH10" s="732"/>
      <c r="AI10" s="733"/>
      <c r="AJ10" s="733"/>
      <c r="AK10" s="733"/>
      <c r="AL10" s="733"/>
      <c r="AM10" s="733"/>
      <c r="AN10" s="733"/>
      <c r="AO10" s="734"/>
      <c r="AP10" s="734"/>
      <c r="AQ10" s="734"/>
      <c r="AR10" s="734"/>
      <c r="AS10" s="734"/>
      <c r="AT10" s="734"/>
      <c r="AU10" s="734"/>
      <c r="AV10" s="734"/>
      <c r="AW10" s="734"/>
      <c r="AX10" s="734"/>
      <c r="AY10" s="734"/>
      <c r="AZ10" s="734"/>
      <c r="BA10" s="734"/>
      <c r="BB10" s="734"/>
      <c r="BC10" s="734"/>
      <c r="BD10" s="734"/>
      <c r="BE10" s="734"/>
      <c r="BF10" s="734"/>
      <c r="BG10" s="734"/>
      <c r="BH10" s="734"/>
      <c r="BI10" s="734"/>
      <c r="BJ10" s="734"/>
      <c r="BK10" s="734"/>
      <c r="BL10" s="734"/>
      <c r="BM10" s="735"/>
    </row>
    <row r="11" spans="1:65" s="16" customFormat="1" ht="9.9499999999999993" customHeight="1">
      <c r="B11" s="108"/>
      <c r="C11" s="909" t="str">
        <f>+IF(B24=0,"",IF(B24&lt;50,"Por favor explique mejor su respuesta",IF(B24&gt;550,"Sintentice un poco su respueta por favor","")))</f>
        <v/>
      </c>
      <c r="D11" s="909"/>
      <c r="E11" s="909"/>
      <c r="F11" s="909"/>
      <c r="G11" s="909"/>
      <c r="H11" s="909"/>
      <c r="I11" s="909"/>
      <c r="J11" s="909"/>
      <c r="K11" s="909"/>
      <c r="L11" s="909"/>
      <c r="M11" s="909"/>
      <c r="N11" s="909"/>
      <c r="O11" s="909"/>
      <c r="P11" s="909"/>
      <c r="Q11" s="909"/>
      <c r="R11" s="909"/>
      <c r="S11" s="909"/>
      <c r="T11" s="909"/>
      <c r="U11" s="909"/>
      <c r="V11" s="909"/>
      <c r="W11" s="909"/>
      <c r="X11" s="909"/>
      <c r="Y11" s="909"/>
      <c r="Z11" s="909"/>
      <c r="AA11" s="909"/>
      <c r="AB11" s="909"/>
      <c r="AC11" s="909"/>
      <c r="AD11" s="909"/>
      <c r="AE11" s="109"/>
      <c r="AF11" s="231"/>
      <c r="AG11" s="231"/>
      <c r="AH11" s="732"/>
      <c r="AI11" s="733"/>
      <c r="AJ11" s="733"/>
      <c r="AK11" s="733"/>
      <c r="AL11" s="733"/>
      <c r="AM11" s="733"/>
      <c r="AN11" s="733"/>
      <c r="AO11" s="734"/>
      <c r="AP11" s="734"/>
      <c r="AQ11" s="734"/>
      <c r="AR11" s="734"/>
      <c r="AS11" s="734"/>
      <c r="AT11" s="734"/>
      <c r="AU11" s="734"/>
      <c r="AV11" s="734"/>
      <c r="AW11" s="734"/>
      <c r="AX11" s="734"/>
      <c r="AY11" s="734"/>
      <c r="AZ11" s="734"/>
      <c r="BA11" s="734"/>
      <c r="BB11" s="734"/>
      <c r="BC11" s="734"/>
      <c r="BD11" s="734"/>
      <c r="BE11" s="734"/>
      <c r="BF11" s="734"/>
      <c r="BG11" s="734"/>
      <c r="BH11" s="734"/>
      <c r="BI11" s="734"/>
      <c r="BJ11" s="734"/>
      <c r="BK11" s="734"/>
      <c r="BL11" s="734"/>
      <c r="BM11" s="735"/>
    </row>
    <row r="12" spans="1:65" s="16" customFormat="1" ht="9.9499999999999993" customHeight="1" thickBot="1">
      <c r="B12" s="108"/>
      <c r="C12" s="910"/>
      <c r="D12" s="910"/>
      <c r="E12" s="910"/>
      <c r="F12" s="910"/>
      <c r="G12" s="910"/>
      <c r="H12" s="910"/>
      <c r="I12" s="910"/>
      <c r="J12" s="910"/>
      <c r="K12" s="910"/>
      <c r="L12" s="910"/>
      <c r="M12" s="910"/>
      <c r="N12" s="910"/>
      <c r="O12" s="910"/>
      <c r="P12" s="910"/>
      <c r="Q12" s="910"/>
      <c r="R12" s="910"/>
      <c r="S12" s="910"/>
      <c r="T12" s="910"/>
      <c r="U12" s="910"/>
      <c r="V12" s="910"/>
      <c r="W12" s="910"/>
      <c r="X12" s="910"/>
      <c r="Y12" s="910"/>
      <c r="Z12" s="910"/>
      <c r="AA12" s="910"/>
      <c r="AB12" s="910"/>
      <c r="AC12" s="910"/>
      <c r="AD12" s="910"/>
      <c r="AE12" s="109"/>
      <c r="AF12" s="231"/>
      <c r="AG12" s="231"/>
      <c r="AH12" s="732"/>
      <c r="AI12" s="733"/>
      <c r="AJ12" s="733"/>
      <c r="AK12" s="733"/>
      <c r="AL12" s="733"/>
      <c r="AM12" s="733"/>
      <c r="AN12" s="733"/>
      <c r="AO12" s="734"/>
      <c r="AP12" s="734"/>
      <c r="AQ12" s="734"/>
      <c r="AR12" s="734"/>
      <c r="AS12" s="734"/>
      <c r="AT12" s="734"/>
      <c r="AU12" s="734"/>
      <c r="AV12" s="734"/>
      <c r="AW12" s="734"/>
      <c r="AX12" s="734"/>
      <c r="AY12" s="734"/>
      <c r="AZ12" s="734"/>
      <c r="BA12" s="734"/>
      <c r="BB12" s="734"/>
      <c r="BC12" s="734"/>
      <c r="BD12" s="734"/>
      <c r="BE12" s="734"/>
      <c r="BF12" s="734"/>
      <c r="BG12" s="734"/>
      <c r="BH12" s="734"/>
      <c r="BI12" s="734"/>
      <c r="BJ12" s="734"/>
      <c r="BK12" s="734"/>
      <c r="BL12" s="734"/>
      <c r="BM12" s="735"/>
    </row>
    <row r="13" spans="1:65" s="16" customFormat="1" ht="9.9499999999999993" customHeight="1">
      <c r="B13" s="709"/>
      <c r="C13" s="849" t="s">
        <v>168</v>
      </c>
      <c r="D13" s="850"/>
      <c r="E13" s="850"/>
      <c r="F13" s="850"/>
      <c r="G13" s="850"/>
      <c r="H13" s="850"/>
      <c r="I13" s="850"/>
      <c r="J13" s="850"/>
      <c r="K13" s="850"/>
      <c r="L13" s="850"/>
      <c r="M13" s="850"/>
      <c r="N13" s="850"/>
      <c r="O13" s="850"/>
      <c r="P13" s="850"/>
      <c r="Q13" s="850"/>
      <c r="R13" s="850"/>
      <c r="S13" s="850"/>
      <c r="T13" s="850"/>
      <c r="U13" s="850"/>
      <c r="V13" s="850"/>
      <c r="W13" s="850"/>
      <c r="X13" s="850"/>
      <c r="Y13" s="850"/>
      <c r="Z13" s="850"/>
      <c r="AA13" s="850"/>
      <c r="AB13" s="850"/>
      <c r="AC13" s="850"/>
      <c r="AD13" s="851"/>
      <c r="AE13" s="704"/>
      <c r="AF13" s="231"/>
      <c r="AG13" s="711"/>
      <c r="AH13" s="740"/>
      <c r="AI13" s="741"/>
      <c r="AJ13" s="741"/>
      <c r="AK13" s="741"/>
      <c r="AL13" s="733"/>
      <c r="AM13" s="733"/>
      <c r="AN13" s="733"/>
      <c r="AO13" s="734"/>
      <c r="AP13" s="734"/>
      <c r="AQ13" s="734"/>
      <c r="AR13" s="734"/>
      <c r="AS13" s="734"/>
      <c r="AT13" s="734"/>
      <c r="AU13" s="734"/>
      <c r="AV13" s="734"/>
      <c r="AW13" s="734"/>
      <c r="AX13" s="734"/>
      <c r="AY13" s="734"/>
      <c r="AZ13" s="734"/>
      <c r="BA13" s="734"/>
      <c r="BB13" s="734"/>
      <c r="BC13" s="734"/>
      <c r="BD13" s="734"/>
      <c r="BE13" s="734"/>
      <c r="BF13" s="734"/>
      <c r="BG13" s="734"/>
      <c r="BH13" s="734"/>
      <c r="BI13" s="734"/>
      <c r="BJ13" s="734"/>
      <c r="BK13" s="734"/>
      <c r="BL13" s="734"/>
      <c r="BM13" s="735"/>
    </row>
    <row r="14" spans="1:65" s="22" customFormat="1" ht="9.9499999999999993" customHeight="1" thickBot="1">
      <c r="B14" s="709"/>
      <c r="C14" s="852"/>
      <c r="D14" s="853"/>
      <c r="E14" s="853"/>
      <c r="F14" s="853"/>
      <c r="G14" s="853"/>
      <c r="H14" s="853"/>
      <c r="I14" s="853"/>
      <c r="J14" s="853"/>
      <c r="K14" s="853"/>
      <c r="L14" s="853"/>
      <c r="M14" s="853"/>
      <c r="N14" s="853"/>
      <c r="O14" s="853"/>
      <c r="P14" s="853"/>
      <c r="Q14" s="853"/>
      <c r="R14" s="853"/>
      <c r="S14" s="853"/>
      <c r="T14" s="853"/>
      <c r="U14" s="853"/>
      <c r="V14" s="853"/>
      <c r="W14" s="853"/>
      <c r="X14" s="853"/>
      <c r="Y14" s="853"/>
      <c r="Z14" s="853"/>
      <c r="AA14" s="853"/>
      <c r="AB14" s="853"/>
      <c r="AC14" s="853"/>
      <c r="AD14" s="854"/>
      <c r="AE14" s="705"/>
      <c r="AF14" s="534"/>
      <c r="AG14" s="711"/>
      <c r="AH14" s="740"/>
      <c r="AI14" s="741"/>
      <c r="AJ14" s="741"/>
      <c r="AK14" s="741"/>
      <c r="AL14" s="733"/>
      <c r="AM14" s="733"/>
      <c r="AN14" s="733"/>
      <c r="AO14" s="734"/>
      <c r="AP14" s="734"/>
      <c r="AQ14" s="734"/>
      <c r="AR14" s="734"/>
      <c r="AS14" s="734"/>
      <c r="AT14" s="734"/>
      <c r="AU14" s="734"/>
      <c r="AV14" s="734"/>
      <c r="AW14" s="734"/>
      <c r="AX14" s="734"/>
      <c r="AY14" s="734"/>
      <c r="AZ14" s="734"/>
      <c r="BA14" s="734"/>
      <c r="BB14" s="734"/>
      <c r="BC14" s="734"/>
      <c r="BD14" s="734"/>
      <c r="BE14" s="734"/>
      <c r="BF14" s="734"/>
      <c r="BG14" s="734"/>
      <c r="BH14" s="734"/>
      <c r="BI14" s="734"/>
      <c r="BJ14" s="734"/>
      <c r="BK14" s="734"/>
      <c r="BL14" s="734"/>
      <c r="BM14" s="735"/>
    </row>
    <row r="15" spans="1:65" s="22" customFormat="1" ht="9.9499999999999993" customHeight="1">
      <c r="B15" s="709"/>
      <c r="C15" s="855"/>
      <c r="D15" s="856"/>
      <c r="E15" s="856"/>
      <c r="F15" s="856"/>
      <c r="G15" s="856"/>
      <c r="H15" s="856"/>
      <c r="I15" s="856"/>
      <c r="J15" s="856"/>
      <c r="K15" s="856"/>
      <c r="L15" s="856"/>
      <c r="M15" s="856"/>
      <c r="N15" s="856"/>
      <c r="O15" s="856"/>
      <c r="P15" s="856"/>
      <c r="Q15" s="856"/>
      <c r="R15" s="856"/>
      <c r="S15" s="856"/>
      <c r="T15" s="856"/>
      <c r="U15" s="856"/>
      <c r="V15" s="856"/>
      <c r="W15" s="856"/>
      <c r="X15" s="856"/>
      <c r="Y15" s="856"/>
      <c r="Z15" s="856"/>
      <c r="AA15" s="856"/>
      <c r="AB15" s="856"/>
      <c r="AC15" s="856"/>
      <c r="AD15" s="857"/>
      <c r="AE15" s="705"/>
      <c r="AF15" s="534"/>
      <c r="AG15" s="711"/>
      <c r="AH15" s="740"/>
      <c r="AI15" s="741"/>
      <c r="AJ15" s="741"/>
      <c r="AK15" s="741"/>
      <c r="AL15" s="733"/>
      <c r="AM15" s="733"/>
      <c r="AN15" s="733"/>
      <c r="AO15" s="734"/>
      <c r="AP15" s="734"/>
      <c r="AQ15" s="734"/>
      <c r="AR15" s="734"/>
      <c r="AS15" s="734"/>
      <c r="AT15" s="734"/>
      <c r="AU15" s="734"/>
      <c r="AV15" s="734"/>
      <c r="AW15" s="734"/>
      <c r="AX15" s="734"/>
      <c r="AY15" s="734"/>
      <c r="AZ15" s="734"/>
      <c r="BA15" s="734"/>
      <c r="BB15" s="734"/>
      <c r="BC15" s="734"/>
      <c r="BD15" s="734"/>
      <c r="BE15" s="734"/>
      <c r="BF15" s="734"/>
      <c r="BG15" s="734"/>
      <c r="BH15" s="734"/>
      <c r="BI15" s="734"/>
      <c r="BJ15" s="734"/>
      <c r="BK15" s="734"/>
      <c r="BL15" s="734"/>
      <c r="BM15" s="735"/>
    </row>
    <row r="16" spans="1:65" s="22" customFormat="1" ht="9.9499999999999993" customHeight="1">
      <c r="B16" s="709"/>
      <c r="C16" s="858"/>
      <c r="D16" s="859"/>
      <c r="E16" s="859"/>
      <c r="F16" s="859"/>
      <c r="G16" s="859"/>
      <c r="H16" s="859"/>
      <c r="I16" s="859"/>
      <c r="J16" s="859"/>
      <c r="K16" s="859"/>
      <c r="L16" s="859"/>
      <c r="M16" s="859"/>
      <c r="N16" s="859"/>
      <c r="O16" s="859"/>
      <c r="P16" s="859"/>
      <c r="Q16" s="859"/>
      <c r="R16" s="859"/>
      <c r="S16" s="859"/>
      <c r="T16" s="859"/>
      <c r="U16" s="859"/>
      <c r="V16" s="859"/>
      <c r="W16" s="859"/>
      <c r="X16" s="859"/>
      <c r="Y16" s="859"/>
      <c r="Z16" s="859"/>
      <c r="AA16" s="859"/>
      <c r="AB16" s="859"/>
      <c r="AC16" s="859"/>
      <c r="AD16" s="860"/>
      <c r="AE16" s="705"/>
      <c r="AF16" s="534"/>
      <c r="AG16" s="711"/>
      <c r="AH16" s="740"/>
      <c r="AI16" s="741"/>
      <c r="AJ16" s="741"/>
      <c r="AK16" s="741"/>
      <c r="AL16" s="733"/>
      <c r="AM16" s="733"/>
      <c r="AN16" s="733"/>
      <c r="AO16" s="734"/>
      <c r="AP16" s="734"/>
      <c r="AQ16" s="734"/>
      <c r="AR16" s="734"/>
      <c r="AS16" s="734"/>
      <c r="AT16" s="734"/>
      <c r="AU16" s="734"/>
      <c r="AV16" s="734"/>
      <c r="AW16" s="734"/>
      <c r="AX16" s="734"/>
      <c r="AY16" s="734"/>
      <c r="AZ16" s="734"/>
      <c r="BA16" s="734"/>
      <c r="BB16" s="734"/>
      <c r="BC16" s="734"/>
      <c r="BD16" s="734"/>
      <c r="BE16" s="734"/>
      <c r="BF16" s="734"/>
      <c r="BG16" s="734"/>
      <c r="BH16" s="734"/>
      <c r="BI16" s="734"/>
      <c r="BJ16" s="734"/>
      <c r="BK16" s="734"/>
      <c r="BL16" s="734"/>
      <c r="BM16" s="735"/>
    </row>
    <row r="17" spans="2:65" s="22" customFormat="1" ht="9.9499999999999993" customHeight="1">
      <c r="B17" s="709"/>
      <c r="C17" s="858"/>
      <c r="D17" s="859"/>
      <c r="E17" s="859"/>
      <c r="F17" s="859"/>
      <c r="G17" s="859"/>
      <c r="H17" s="859"/>
      <c r="I17" s="859"/>
      <c r="J17" s="859"/>
      <c r="K17" s="859"/>
      <c r="L17" s="859"/>
      <c r="M17" s="859"/>
      <c r="N17" s="859"/>
      <c r="O17" s="859"/>
      <c r="P17" s="859"/>
      <c r="Q17" s="859"/>
      <c r="R17" s="859"/>
      <c r="S17" s="859"/>
      <c r="T17" s="859"/>
      <c r="U17" s="859"/>
      <c r="V17" s="859"/>
      <c r="W17" s="859"/>
      <c r="X17" s="859"/>
      <c r="Y17" s="859"/>
      <c r="Z17" s="859"/>
      <c r="AA17" s="859"/>
      <c r="AB17" s="859"/>
      <c r="AC17" s="859"/>
      <c r="AD17" s="860"/>
      <c r="AE17" s="705"/>
      <c r="AF17" s="534"/>
      <c r="AG17" s="711"/>
      <c r="AH17" s="740"/>
      <c r="AI17" s="741"/>
      <c r="AJ17" s="741"/>
      <c r="AK17" s="741"/>
      <c r="AL17" s="733"/>
      <c r="AM17" s="733"/>
      <c r="AN17" s="733"/>
      <c r="AO17" s="734"/>
      <c r="AP17" s="734"/>
      <c r="AQ17" s="734"/>
      <c r="AR17" s="734"/>
      <c r="AS17" s="734"/>
      <c r="AT17" s="734"/>
      <c r="AU17" s="734"/>
      <c r="AV17" s="734"/>
      <c r="AW17" s="734"/>
      <c r="AX17" s="734"/>
      <c r="AY17" s="734"/>
      <c r="AZ17" s="734"/>
      <c r="BA17" s="734"/>
      <c r="BB17" s="734"/>
      <c r="BC17" s="734"/>
      <c r="BD17" s="734"/>
      <c r="BE17" s="734"/>
      <c r="BF17" s="734"/>
      <c r="BG17" s="734"/>
      <c r="BH17" s="734"/>
      <c r="BI17" s="734"/>
      <c r="BJ17" s="734"/>
      <c r="BK17" s="734"/>
      <c r="BL17" s="734"/>
      <c r="BM17" s="735"/>
    </row>
    <row r="18" spans="2:65" s="22" customFormat="1" ht="9.9499999999999993" customHeight="1">
      <c r="B18" s="709"/>
      <c r="C18" s="858"/>
      <c r="D18" s="859"/>
      <c r="E18" s="859"/>
      <c r="F18" s="859"/>
      <c r="G18" s="859"/>
      <c r="H18" s="859"/>
      <c r="I18" s="859"/>
      <c r="J18" s="859"/>
      <c r="K18" s="859"/>
      <c r="L18" s="859"/>
      <c r="M18" s="859"/>
      <c r="N18" s="859"/>
      <c r="O18" s="859"/>
      <c r="P18" s="859"/>
      <c r="Q18" s="859"/>
      <c r="R18" s="859"/>
      <c r="S18" s="859"/>
      <c r="T18" s="859"/>
      <c r="U18" s="859"/>
      <c r="V18" s="859"/>
      <c r="W18" s="859"/>
      <c r="X18" s="859"/>
      <c r="Y18" s="859"/>
      <c r="Z18" s="859"/>
      <c r="AA18" s="859"/>
      <c r="AB18" s="859"/>
      <c r="AC18" s="859"/>
      <c r="AD18" s="860"/>
      <c r="AE18" s="705"/>
      <c r="AF18" s="534"/>
      <c r="AG18" s="711"/>
      <c r="AH18" s="740"/>
      <c r="AI18" s="741"/>
      <c r="AJ18" s="741"/>
      <c r="AK18" s="741"/>
      <c r="AL18" s="733"/>
      <c r="AM18" s="733"/>
      <c r="AN18" s="733"/>
      <c r="AO18" s="734"/>
      <c r="AP18" s="734"/>
      <c r="AQ18" s="734"/>
      <c r="AR18" s="734"/>
      <c r="AS18" s="734"/>
      <c r="AT18" s="734"/>
      <c r="AU18" s="734"/>
      <c r="AV18" s="734"/>
      <c r="AW18" s="734"/>
      <c r="AX18" s="734"/>
      <c r="AY18" s="734"/>
      <c r="AZ18" s="734"/>
      <c r="BA18" s="734"/>
      <c r="BB18" s="734"/>
      <c r="BC18" s="734"/>
      <c r="BD18" s="734"/>
      <c r="BE18" s="734"/>
      <c r="BF18" s="734"/>
      <c r="BG18" s="734"/>
      <c r="BH18" s="734"/>
      <c r="BI18" s="734"/>
      <c r="BJ18" s="734"/>
      <c r="BK18" s="734"/>
      <c r="BL18" s="734"/>
      <c r="BM18" s="735"/>
    </row>
    <row r="19" spans="2:65" s="22" customFormat="1" ht="9.9499999999999993" customHeight="1">
      <c r="B19" s="709"/>
      <c r="C19" s="858"/>
      <c r="D19" s="859"/>
      <c r="E19" s="859"/>
      <c r="F19" s="859"/>
      <c r="G19" s="859"/>
      <c r="H19" s="859"/>
      <c r="I19" s="859"/>
      <c r="J19" s="859"/>
      <c r="K19" s="859"/>
      <c r="L19" s="859"/>
      <c r="M19" s="859"/>
      <c r="N19" s="859"/>
      <c r="O19" s="859"/>
      <c r="P19" s="859"/>
      <c r="Q19" s="859"/>
      <c r="R19" s="859"/>
      <c r="S19" s="859"/>
      <c r="T19" s="859"/>
      <c r="U19" s="859"/>
      <c r="V19" s="859"/>
      <c r="W19" s="859"/>
      <c r="X19" s="859"/>
      <c r="Y19" s="859"/>
      <c r="Z19" s="859"/>
      <c r="AA19" s="859"/>
      <c r="AB19" s="859"/>
      <c r="AC19" s="859"/>
      <c r="AD19" s="860"/>
      <c r="AE19" s="705"/>
      <c r="AF19" s="534"/>
      <c r="AG19" s="711"/>
      <c r="AH19" s="740"/>
      <c r="AI19" s="741"/>
      <c r="AJ19" s="741"/>
      <c r="AK19" s="741"/>
      <c r="AL19" s="733"/>
      <c r="AM19" s="733"/>
      <c r="AN19" s="733"/>
      <c r="AO19" s="734"/>
      <c r="AP19" s="734"/>
      <c r="AQ19" s="734"/>
      <c r="AR19" s="734"/>
      <c r="AS19" s="734"/>
      <c r="AT19" s="734"/>
      <c r="AU19" s="734"/>
      <c r="AV19" s="734"/>
      <c r="AW19" s="734"/>
      <c r="AX19" s="734"/>
      <c r="AY19" s="734"/>
      <c r="AZ19" s="734"/>
      <c r="BA19" s="734"/>
      <c r="BB19" s="734"/>
      <c r="BC19" s="734"/>
      <c r="BD19" s="734"/>
      <c r="BE19" s="734"/>
      <c r="BF19" s="734"/>
      <c r="BG19" s="734"/>
      <c r="BH19" s="734"/>
      <c r="BI19" s="734"/>
      <c r="BJ19" s="734"/>
      <c r="BK19" s="734"/>
      <c r="BL19" s="734"/>
      <c r="BM19" s="735"/>
    </row>
    <row r="20" spans="2:65" s="22" customFormat="1" ht="9.9499999999999993" customHeight="1">
      <c r="B20" s="709"/>
      <c r="C20" s="858"/>
      <c r="D20" s="859"/>
      <c r="E20" s="859"/>
      <c r="F20" s="859"/>
      <c r="G20" s="859"/>
      <c r="H20" s="859"/>
      <c r="I20" s="859"/>
      <c r="J20" s="859"/>
      <c r="K20" s="859"/>
      <c r="L20" s="859"/>
      <c r="M20" s="859"/>
      <c r="N20" s="859"/>
      <c r="O20" s="859"/>
      <c r="P20" s="859"/>
      <c r="Q20" s="859"/>
      <c r="R20" s="859"/>
      <c r="S20" s="859"/>
      <c r="T20" s="859"/>
      <c r="U20" s="859"/>
      <c r="V20" s="859"/>
      <c r="W20" s="859"/>
      <c r="X20" s="859"/>
      <c r="Y20" s="859"/>
      <c r="Z20" s="859"/>
      <c r="AA20" s="859"/>
      <c r="AB20" s="859"/>
      <c r="AC20" s="859"/>
      <c r="AD20" s="860"/>
      <c r="AE20" s="705"/>
      <c r="AF20" s="534"/>
      <c r="AG20" s="711"/>
      <c r="AH20" s="740"/>
      <c r="AI20" s="741"/>
      <c r="AJ20" s="741"/>
      <c r="AK20" s="741"/>
      <c r="AL20" s="733"/>
      <c r="AM20" s="733"/>
      <c r="AN20" s="733"/>
      <c r="AO20" s="734"/>
      <c r="AP20" s="734"/>
      <c r="AQ20" s="734"/>
      <c r="AR20" s="734"/>
      <c r="AS20" s="734"/>
      <c r="AT20" s="734"/>
      <c r="AU20" s="734"/>
      <c r="AV20" s="734"/>
      <c r="AW20" s="734"/>
      <c r="AX20" s="734"/>
      <c r="AY20" s="734"/>
      <c r="AZ20" s="734"/>
      <c r="BA20" s="734"/>
      <c r="BB20" s="734"/>
      <c r="BC20" s="734"/>
      <c r="BD20" s="734"/>
      <c r="BE20" s="734"/>
      <c r="BF20" s="734"/>
      <c r="BG20" s="734"/>
      <c r="BH20" s="734"/>
      <c r="BI20" s="734"/>
      <c r="BJ20" s="734"/>
      <c r="BK20" s="734"/>
      <c r="BL20" s="734"/>
      <c r="BM20" s="735"/>
    </row>
    <row r="21" spans="2:65" s="22" customFormat="1" ht="9.9499999999999993" customHeight="1">
      <c r="B21" s="709"/>
      <c r="C21" s="858"/>
      <c r="D21" s="859"/>
      <c r="E21" s="859"/>
      <c r="F21" s="859"/>
      <c r="G21" s="859"/>
      <c r="H21" s="859"/>
      <c r="I21" s="859"/>
      <c r="J21" s="859"/>
      <c r="K21" s="859"/>
      <c r="L21" s="859"/>
      <c r="M21" s="859"/>
      <c r="N21" s="859"/>
      <c r="O21" s="859"/>
      <c r="P21" s="859"/>
      <c r="Q21" s="859"/>
      <c r="R21" s="859"/>
      <c r="S21" s="859"/>
      <c r="T21" s="859"/>
      <c r="U21" s="859"/>
      <c r="V21" s="859"/>
      <c r="W21" s="859"/>
      <c r="X21" s="859"/>
      <c r="Y21" s="859"/>
      <c r="Z21" s="859"/>
      <c r="AA21" s="859"/>
      <c r="AB21" s="859"/>
      <c r="AC21" s="859"/>
      <c r="AD21" s="860"/>
      <c r="AE21" s="705"/>
      <c r="AF21" s="534"/>
      <c r="AG21" s="711"/>
      <c r="AH21" s="740"/>
      <c r="AI21" s="741"/>
      <c r="AJ21" s="741"/>
      <c r="AK21" s="741"/>
      <c r="AL21" s="733"/>
      <c r="AM21" s="733"/>
      <c r="AN21" s="733"/>
      <c r="AO21" s="734"/>
      <c r="AP21" s="734"/>
      <c r="AQ21" s="734"/>
      <c r="AR21" s="734"/>
      <c r="AS21" s="734"/>
      <c r="AT21" s="734"/>
      <c r="AU21" s="734"/>
      <c r="AV21" s="734"/>
      <c r="AW21" s="734"/>
      <c r="AX21" s="734"/>
      <c r="AY21" s="734"/>
      <c r="AZ21" s="734"/>
      <c r="BA21" s="734"/>
      <c r="BB21" s="734"/>
      <c r="BC21" s="734"/>
      <c r="BD21" s="734"/>
      <c r="BE21" s="734"/>
      <c r="BF21" s="734"/>
      <c r="BG21" s="734"/>
      <c r="BH21" s="734"/>
      <c r="BI21" s="734"/>
      <c r="BJ21" s="734"/>
      <c r="BK21" s="734"/>
      <c r="BL21" s="734"/>
      <c r="BM21" s="735"/>
    </row>
    <row r="22" spans="2:65" s="22" customFormat="1" ht="9.9499999999999993" customHeight="1">
      <c r="B22" s="709"/>
      <c r="C22" s="858"/>
      <c r="D22" s="859"/>
      <c r="E22" s="859"/>
      <c r="F22" s="859"/>
      <c r="G22" s="859"/>
      <c r="H22" s="859"/>
      <c r="I22" s="859"/>
      <c r="J22" s="859"/>
      <c r="K22" s="859"/>
      <c r="L22" s="859"/>
      <c r="M22" s="859"/>
      <c r="N22" s="859"/>
      <c r="O22" s="859"/>
      <c r="P22" s="859"/>
      <c r="Q22" s="859"/>
      <c r="R22" s="859"/>
      <c r="S22" s="859"/>
      <c r="T22" s="859"/>
      <c r="U22" s="859"/>
      <c r="V22" s="859"/>
      <c r="W22" s="859"/>
      <c r="X22" s="859"/>
      <c r="Y22" s="859"/>
      <c r="Z22" s="859"/>
      <c r="AA22" s="859"/>
      <c r="AB22" s="859"/>
      <c r="AC22" s="859"/>
      <c r="AD22" s="860"/>
      <c r="AE22" s="705"/>
      <c r="AF22" s="534"/>
      <c r="AG22" s="711"/>
      <c r="AH22" s="740"/>
      <c r="AI22" s="741"/>
      <c r="AJ22" s="741"/>
      <c r="AK22" s="741"/>
      <c r="AL22" s="733"/>
      <c r="AM22" s="733"/>
      <c r="AN22" s="733"/>
      <c r="AO22" s="734"/>
      <c r="AP22" s="734"/>
      <c r="AQ22" s="734"/>
      <c r="AR22" s="734"/>
      <c r="AS22" s="734"/>
      <c r="AT22" s="734"/>
      <c r="AU22" s="734"/>
      <c r="AV22" s="734"/>
      <c r="AW22" s="734"/>
      <c r="AX22" s="734"/>
      <c r="AY22" s="734"/>
      <c r="AZ22" s="734"/>
      <c r="BA22" s="734"/>
      <c r="BB22" s="734"/>
      <c r="BC22" s="734"/>
      <c r="BD22" s="734"/>
      <c r="BE22" s="734"/>
      <c r="BF22" s="734"/>
      <c r="BG22" s="734"/>
      <c r="BH22" s="734"/>
      <c r="BI22" s="734"/>
      <c r="BJ22" s="734"/>
      <c r="BK22" s="734"/>
      <c r="BL22" s="734"/>
      <c r="BM22" s="735"/>
    </row>
    <row r="23" spans="2:65" s="22" customFormat="1" ht="9.9499999999999993" customHeight="1">
      <c r="B23" s="709"/>
      <c r="C23" s="858"/>
      <c r="D23" s="859"/>
      <c r="E23" s="859"/>
      <c r="F23" s="859"/>
      <c r="G23" s="859"/>
      <c r="H23" s="859"/>
      <c r="I23" s="859"/>
      <c r="J23" s="859"/>
      <c r="K23" s="859"/>
      <c r="L23" s="859"/>
      <c r="M23" s="859"/>
      <c r="N23" s="859"/>
      <c r="O23" s="859"/>
      <c r="P23" s="859"/>
      <c r="Q23" s="859"/>
      <c r="R23" s="859"/>
      <c r="S23" s="859"/>
      <c r="T23" s="859"/>
      <c r="U23" s="859"/>
      <c r="V23" s="859"/>
      <c r="W23" s="859"/>
      <c r="X23" s="859"/>
      <c r="Y23" s="859"/>
      <c r="Z23" s="859"/>
      <c r="AA23" s="859"/>
      <c r="AB23" s="859"/>
      <c r="AC23" s="859"/>
      <c r="AD23" s="860"/>
      <c r="AE23" s="705"/>
      <c r="AF23" s="534"/>
      <c r="AG23" s="534"/>
      <c r="AH23" s="732"/>
      <c r="AI23" s="733"/>
      <c r="AJ23" s="733"/>
      <c r="AK23" s="733"/>
      <c r="AL23" s="733"/>
      <c r="AM23" s="733"/>
      <c r="AN23" s="733"/>
      <c r="AO23" s="734"/>
      <c r="AP23" s="734"/>
      <c r="AQ23" s="734"/>
      <c r="AR23" s="734"/>
      <c r="AS23" s="734"/>
      <c r="AT23" s="734"/>
      <c r="AU23" s="734"/>
      <c r="AV23" s="734"/>
      <c r="AW23" s="734"/>
      <c r="AX23" s="734"/>
      <c r="AY23" s="734"/>
      <c r="AZ23" s="734"/>
      <c r="BA23" s="734"/>
      <c r="BB23" s="734"/>
      <c r="BC23" s="734"/>
      <c r="BD23" s="734"/>
      <c r="BE23" s="734"/>
      <c r="BF23" s="734"/>
      <c r="BG23" s="734"/>
      <c r="BH23" s="734"/>
      <c r="BI23" s="734"/>
      <c r="BJ23" s="734"/>
      <c r="BK23" s="734"/>
      <c r="BL23" s="734"/>
      <c r="BM23" s="735"/>
    </row>
    <row r="24" spans="2:65" s="22" customFormat="1" ht="9.9499999999999993" customHeight="1" thickBot="1">
      <c r="B24" s="709"/>
      <c r="C24" s="861"/>
      <c r="D24" s="862"/>
      <c r="E24" s="862"/>
      <c r="F24" s="862"/>
      <c r="G24" s="862"/>
      <c r="H24" s="862"/>
      <c r="I24" s="862"/>
      <c r="J24" s="862"/>
      <c r="K24" s="862"/>
      <c r="L24" s="862"/>
      <c r="M24" s="862"/>
      <c r="N24" s="862"/>
      <c r="O24" s="862"/>
      <c r="P24" s="862"/>
      <c r="Q24" s="862"/>
      <c r="R24" s="862"/>
      <c r="S24" s="862"/>
      <c r="T24" s="862"/>
      <c r="U24" s="862"/>
      <c r="V24" s="862"/>
      <c r="W24" s="862"/>
      <c r="X24" s="862"/>
      <c r="Y24" s="862"/>
      <c r="Z24" s="862"/>
      <c r="AA24" s="862"/>
      <c r="AB24" s="862"/>
      <c r="AC24" s="862"/>
      <c r="AD24" s="863"/>
      <c r="AE24" s="706"/>
      <c r="AF24" s="702"/>
      <c r="AG24" s="534"/>
      <c r="AH24" s="732"/>
      <c r="AI24" s="733"/>
      <c r="AJ24" s="733"/>
      <c r="AK24" s="733"/>
      <c r="AL24" s="733"/>
      <c r="AM24" s="733"/>
      <c r="AN24" s="733"/>
      <c r="AO24" s="734"/>
      <c r="AP24" s="734"/>
      <c r="AQ24" s="734"/>
      <c r="AR24" s="734"/>
      <c r="AS24" s="734"/>
      <c r="AT24" s="734"/>
      <c r="AU24" s="734"/>
      <c r="AV24" s="734"/>
      <c r="AW24" s="734"/>
      <c r="AX24" s="734"/>
      <c r="AY24" s="734"/>
      <c r="AZ24" s="734"/>
      <c r="BA24" s="734"/>
      <c r="BB24" s="734"/>
      <c r="BC24" s="734"/>
      <c r="BD24" s="734"/>
      <c r="BE24" s="734"/>
      <c r="BF24" s="734"/>
      <c r="BG24" s="734"/>
      <c r="BH24" s="734"/>
      <c r="BI24" s="734"/>
      <c r="BJ24" s="734"/>
      <c r="BK24" s="734"/>
      <c r="BL24" s="734"/>
      <c r="BM24" s="735"/>
    </row>
    <row r="25" spans="2:65" s="16" customFormat="1" ht="9.9499999999999993" customHeight="1">
      <c r="B25" s="709"/>
      <c r="C25" s="43"/>
      <c r="K25" s="44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AE25" s="109"/>
      <c r="AF25" s="231"/>
      <c r="AG25" s="231"/>
      <c r="AH25" s="732"/>
      <c r="AI25" s="733"/>
      <c r="AJ25" s="733"/>
      <c r="AK25" s="733"/>
      <c r="AL25" s="733"/>
      <c r="AM25" s="733"/>
      <c r="AN25" s="733"/>
      <c r="AO25" s="734"/>
      <c r="AP25" s="734"/>
      <c r="AQ25" s="734"/>
      <c r="AR25" s="734"/>
      <c r="AS25" s="734"/>
      <c r="AT25" s="734"/>
      <c r="AU25" s="734"/>
      <c r="AV25" s="734"/>
      <c r="AW25" s="734"/>
      <c r="AX25" s="734"/>
      <c r="AY25" s="734"/>
      <c r="AZ25" s="734"/>
      <c r="BA25" s="734"/>
      <c r="BB25" s="734"/>
      <c r="BC25" s="734"/>
      <c r="BD25" s="734"/>
      <c r="BE25" s="734"/>
      <c r="BF25" s="734"/>
      <c r="BG25" s="734"/>
      <c r="BH25" s="734"/>
      <c r="BI25" s="734"/>
      <c r="BJ25" s="734"/>
      <c r="BK25" s="734"/>
      <c r="BL25" s="734"/>
      <c r="BM25" s="735"/>
    </row>
    <row r="26" spans="2:65" s="16" customFormat="1" ht="9.9499999999999993" customHeight="1">
      <c r="B26" s="108"/>
      <c r="C26" s="909" t="str">
        <f>+IF(B39=0,"",IF(B39&lt;50,"Por favor explique mejor su respuesta",IF(B39&gt;550,"Sintentice un poco su respueta por favor","")))</f>
        <v/>
      </c>
      <c r="D26" s="909"/>
      <c r="E26" s="909"/>
      <c r="F26" s="909"/>
      <c r="G26" s="909"/>
      <c r="H26" s="909"/>
      <c r="I26" s="909"/>
      <c r="J26" s="909"/>
      <c r="K26" s="909"/>
      <c r="L26" s="909"/>
      <c r="M26" s="909"/>
      <c r="N26" s="909"/>
      <c r="O26" s="909"/>
      <c r="P26" s="909"/>
      <c r="Q26" s="909"/>
      <c r="R26" s="909"/>
      <c r="S26" s="909"/>
      <c r="T26" s="909"/>
      <c r="U26" s="909"/>
      <c r="V26" s="909"/>
      <c r="W26" s="909"/>
      <c r="X26" s="909"/>
      <c r="Y26" s="909"/>
      <c r="Z26" s="909"/>
      <c r="AA26" s="909"/>
      <c r="AB26" s="909"/>
      <c r="AC26" s="909"/>
      <c r="AD26" s="909"/>
      <c r="AE26" s="109"/>
      <c r="AF26" s="231"/>
      <c r="AG26" s="231"/>
      <c r="AH26" s="732"/>
      <c r="AI26" s="733"/>
      <c r="AJ26" s="733"/>
      <c r="AK26" s="733"/>
      <c r="AL26" s="733"/>
      <c r="AM26" s="733"/>
      <c r="AN26" s="733"/>
      <c r="AO26" s="734"/>
      <c r="AP26" s="734"/>
      <c r="AQ26" s="734"/>
      <c r="AR26" s="734"/>
      <c r="AS26" s="734"/>
      <c r="AT26" s="734"/>
      <c r="AU26" s="734"/>
      <c r="AV26" s="734"/>
      <c r="AW26" s="734"/>
      <c r="AX26" s="734"/>
      <c r="AY26" s="734"/>
      <c r="AZ26" s="734"/>
      <c r="BA26" s="734"/>
      <c r="BB26" s="734"/>
      <c r="BC26" s="734"/>
      <c r="BD26" s="734"/>
      <c r="BE26" s="734"/>
      <c r="BF26" s="734"/>
      <c r="BG26" s="734"/>
      <c r="BH26" s="734"/>
      <c r="BI26" s="734"/>
      <c r="BJ26" s="734"/>
      <c r="BK26" s="734"/>
      <c r="BL26" s="734"/>
      <c r="BM26" s="735"/>
    </row>
    <row r="27" spans="2:65" s="16" customFormat="1" ht="9.9499999999999993" customHeight="1" thickBot="1">
      <c r="B27" s="108"/>
      <c r="C27" s="910"/>
      <c r="D27" s="910"/>
      <c r="E27" s="910"/>
      <c r="F27" s="910"/>
      <c r="G27" s="910"/>
      <c r="H27" s="910"/>
      <c r="I27" s="910"/>
      <c r="J27" s="910"/>
      <c r="K27" s="910"/>
      <c r="L27" s="910"/>
      <c r="M27" s="910"/>
      <c r="N27" s="910"/>
      <c r="O27" s="910"/>
      <c r="P27" s="910"/>
      <c r="Q27" s="910"/>
      <c r="R27" s="910"/>
      <c r="S27" s="910"/>
      <c r="T27" s="910"/>
      <c r="U27" s="910"/>
      <c r="V27" s="910"/>
      <c r="W27" s="910"/>
      <c r="X27" s="910"/>
      <c r="Y27" s="910"/>
      <c r="Z27" s="910"/>
      <c r="AA27" s="910"/>
      <c r="AB27" s="910"/>
      <c r="AC27" s="910"/>
      <c r="AD27" s="910"/>
      <c r="AE27" s="109"/>
      <c r="AF27" s="231"/>
      <c r="AG27" s="231"/>
      <c r="AH27" s="732"/>
      <c r="AI27" s="733"/>
      <c r="AJ27" s="733"/>
      <c r="AK27" s="733"/>
      <c r="AL27" s="733"/>
      <c r="AM27" s="733"/>
      <c r="AN27" s="733"/>
      <c r="AO27" s="734"/>
      <c r="AP27" s="734"/>
      <c r="AQ27" s="734"/>
      <c r="AR27" s="734"/>
      <c r="AS27" s="734"/>
      <c r="AT27" s="734"/>
      <c r="AU27" s="734"/>
      <c r="AV27" s="734"/>
      <c r="AW27" s="734"/>
      <c r="AX27" s="734"/>
      <c r="AY27" s="734"/>
      <c r="AZ27" s="734"/>
      <c r="BA27" s="734"/>
      <c r="BB27" s="734"/>
      <c r="BC27" s="734"/>
      <c r="BD27" s="734"/>
      <c r="BE27" s="734"/>
      <c r="BF27" s="734"/>
      <c r="BG27" s="734"/>
      <c r="BH27" s="734"/>
      <c r="BI27" s="734"/>
      <c r="BJ27" s="734"/>
      <c r="BK27" s="734"/>
      <c r="BL27" s="734"/>
      <c r="BM27" s="735"/>
    </row>
    <row r="28" spans="2:65" s="16" customFormat="1" ht="9.9499999999999993" customHeight="1" thickBot="1">
      <c r="B28" s="709"/>
      <c r="C28" s="864" t="s">
        <v>169</v>
      </c>
      <c r="D28" s="865"/>
      <c r="E28" s="865"/>
      <c r="F28" s="865"/>
      <c r="G28" s="865"/>
      <c r="H28" s="865"/>
      <c r="I28" s="865"/>
      <c r="J28" s="865"/>
      <c r="K28" s="865"/>
      <c r="L28" s="865"/>
      <c r="M28" s="865"/>
      <c r="N28" s="865"/>
      <c r="O28" s="865"/>
      <c r="P28" s="865"/>
      <c r="Q28" s="865"/>
      <c r="R28" s="865"/>
      <c r="S28" s="865"/>
      <c r="T28" s="865"/>
      <c r="U28" s="865"/>
      <c r="V28" s="865"/>
      <c r="W28" s="865"/>
      <c r="X28" s="865"/>
      <c r="Y28" s="865"/>
      <c r="Z28" s="865"/>
      <c r="AA28" s="865"/>
      <c r="AB28" s="865"/>
      <c r="AC28" s="865"/>
      <c r="AD28" s="866"/>
      <c r="AE28" s="704"/>
      <c r="AF28" s="231"/>
      <c r="AG28" s="231"/>
      <c r="AH28" s="732"/>
      <c r="AI28" s="733"/>
      <c r="AJ28" s="733"/>
      <c r="AK28" s="733"/>
      <c r="AL28" s="733"/>
      <c r="AM28" s="733"/>
      <c r="AN28" s="733"/>
      <c r="AO28" s="734"/>
      <c r="AP28" s="734"/>
      <c r="AQ28" s="734"/>
      <c r="AR28" s="734"/>
      <c r="AS28" s="734"/>
      <c r="AT28" s="734"/>
      <c r="AU28" s="734"/>
      <c r="AV28" s="734"/>
      <c r="AW28" s="734"/>
      <c r="AX28" s="734"/>
      <c r="AY28" s="734"/>
      <c r="AZ28" s="734"/>
      <c r="BA28" s="734"/>
      <c r="BB28" s="734"/>
      <c r="BC28" s="734"/>
      <c r="BD28" s="734"/>
      <c r="BE28" s="734"/>
      <c r="BF28" s="734"/>
      <c r="BG28" s="734"/>
      <c r="BH28" s="734"/>
      <c r="BI28" s="734"/>
      <c r="BJ28" s="734"/>
      <c r="BK28" s="734"/>
      <c r="BL28" s="734"/>
      <c r="BM28" s="735"/>
    </row>
    <row r="29" spans="2:65" s="22" customFormat="1" ht="9.9499999999999993" customHeight="1" thickBot="1">
      <c r="B29" s="709"/>
      <c r="C29" s="864"/>
      <c r="D29" s="865"/>
      <c r="E29" s="865"/>
      <c r="F29" s="865"/>
      <c r="G29" s="865"/>
      <c r="H29" s="865"/>
      <c r="I29" s="865"/>
      <c r="J29" s="865"/>
      <c r="K29" s="865"/>
      <c r="L29" s="865"/>
      <c r="M29" s="865"/>
      <c r="N29" s="865"/>
      <c r="O29" s="865"/>
      <c r="P29" s="865"/>
      <c r="Q29" s="865"/>
      <c r="R29" s="865"/>
      <c r="S29" s="865"/>
      <c r="T29" s="865"/>
      <c r="U29" s="865"/>
      <c r="V29" s="865"/>
      <c r="W29" s="865"/>
      <c r="X29" s="865"/>
      <c r="Y29" s="865"/>
      <c r="Z29" s="865"/>
      <c r="AA29" s="865"/>
      <c r="AB29" s="865"/>
      <c r="AC29" s="865"/>
      <c r="AD29" s="866"/>
      <c r="AE29" s="705"/>
      <c r="AF29" s="534"/>
      <c r="AG29" s="711"/>
      <c r="AH29" s="740"/>
      <c r="AI29" s="741"/>
      <c r="AJ29" s="741"/>
      <c r="AK29" s="741"/>
      <c r="AL29" s="733"/>
      <c r="AM29" s="733"/>
      <c r="AN29" s="733"/>
      <c r="AO29" s="734"/>
      <c r="AP29" s="734"/>
      <c r="AQ29" s="734"/>
      <c r="AR29" s="734"/>
      <c r="AS29" s="734"/>
      <c r="AT29" s="734"/>
      <c r="AU29" s="734"/>
      <c r="AV29" s="734"/>
      <c r="AW29" s="734"/>
      <c r="AX29" s="734"/>
      <c r="AY29" s="734"/>
      <c r="AZ29" s="734"/>
      <c r="BA29" s="734"/>
      <c r="BB29" s="734"/>
      <c r="BC29" s="734"/>
      <c r="BD29" s="734"/>
      <c r="BE29" s="734"/>
      <c r="BF29" s="734"/>
      <c r="BG29" s="734"/>
      <c r="BH29" s="734"/>
      <c r="BI29" s="734"/>
      <c r="BJ29" s="734"/>
      <c r="BK29" s="734"/>
      <c r="BL29" s="734"/>
      <c r="BM29" s="735"/>
    </row>
    <row r="30" spans="2:65" s="22" customFormat="1" ht="9.9499999999999993" customHeight="1">
      <c r="B30" s="709"/>
      <c r="C30" s="855"/>
      <c r="D30" s="856"/>
      <c r="E30" s="856"/>
      <c r="F30" s="856"/>
      <c r="G30" s="856"/>
      <c r="H30" s="856"/>
      <c r="I30" s="856"/>
      <c r="J30" s="856"/>
      <c r="K30" s="856"/>
      <c r="L30" s="856"/>
      <c r="M30" s="856"/>
      <c r="N30" s="856"/>
      <c r="O30" s="856"/>
      <c r="P30" s="856"/>
      <c r="Q30" s="856"/>
      <c r="R30" s="856"/>
      <c r="S30" s="856"/>
      <c r="T30" s="856"/>
      <c r="U30" s="856"/>
      <c r="V30" s="856"/>
      <c r="W30" s="856"/>
      <c r="X30" s="856"/>
      <c r="Y30" s="856"/>
      <c r="Z30" s="856"/>
      <c r="AA30" s="856"/>
      <c r="AB30" s="856"/>
      <c r="AC30" s="856"/>
      <c r="AD30" s="857"/>
      <c r="AE30" s="705"/>
      <c r="AF30" s="534"/>
      <c r="AG30" s="711"/>
      <c r="AH30" s="740"/>
      <c r="AI30" s="741"/>
      <c r="AJ30" s="741"/>
      <c r="AK30" s="741"/>
      <c r="AL30" s="733"/>
      <c r="AM30" s="733"/>
      <c r="AN30" s="733"/>
      <c r="AO30" s="734"/>
      <c r="AP30" s="734"/>
      <c r="AQ30" s="734"/>
      <c r="AR30" s="734"/>
      <c r="AS30" s="734"/>
      <c r="AT30" s="734"/>
      <c r="AU30" s="734"/>
      <c r="AV30" s="734"/>
      <c r="AW30" s="734"/>
      <c r="AX30" s="734"/>
      <c r="AY30" s="734"/>
      <c r="AZ30" s="734"/>
      <c r="BA30" s="734"/>
      <c r="BB30" s="734"/>
      <c r="BC30" s="734"/>
      <c r="BD30" s="734"/>
      <c r="BE30" s="734"/>
      <c r="BF30" s="734"/>
      <c r="BG30" s="734"/>
      <c r="BH30" s="734"/>
      <c r="BI30" s="734"/>
      <c r="BJ30" s="734"/>
      <c r="BK30" s="734"/>
      <c r="BL30" s="734"/>
      <c r="BM30" s="735"/>
    </row>
    <row r="31" spans="2:65" s="22" customFormat="1" ht="9.9499999999999993" customHeight="1">
      <c r="B31" s="709"/>
      <c r="C31" s="858"/>
      <c r="D31" s="859"/>
      <c r="E31" s="859"/>
      <c r="F31" s="859"/>
      <c r="G31" s="859"/>
      <c r="H31" s="859"/>
      <c r="I31" s="859"/>
      <c r="J31" s="859"/>
      <c r="K31" s="859"/>
      <c r="L31" s="859"/>
      <c r="M31" s="859"/>
      <c r="N31" s="859"/>
      <c r="O31" s="859"/>
      <c r="P31" s="859"/>
      <c r="Q31" s="859"/>
      <c r="R31" s="859"/>
      <c r="S31" s="859"/>
      <c r="T31" s="859"/>
      <c r="U31" s="859"/>
      <c r="V31" s="859"/>
      <c r="W31" s="859"/>
      <c r="X31" s="859"/>
      <c r="Y31" s="859"/>
      <c r="Z31" s="859"/>
      <c r="AA31" s="859"/>
      <c r="AB31" s="859"/>
      <c r="AC31" s="859"/>
      <c r="AD31" s="860"/>
      <c r="AE31" s="705"/>
      <c r="AF31" s="534"/>
      <c r="AG31" s="711"/>
      <c r="AH31" s="740"/>
      <c r="AI31" s="741"/>
      <c r="AJ31" s="741"/>
      <c r="AK31" s="741"/>
      <c r="AL31" s="733"/>
      <c r="AM31" s="733"/>
      <c r="AN31" s="733"/>
      <c r="AO31" s="734"/>
      <c r="AP31" s="734"/>
      <c r="AQ31" s="734"/>
      <c r="AR31" s="734"/>
      <c r="AS31" s="734"/>
      <c r="AT31" s="734"/>
      <c r="AU31" s="734"/>
      <c r="AV31" s="734"/>
      <c r="AW31" s="734"/>
      <c r="AX31" s="734"/>
      <c r="AY31" s="734"/>
      <c r="AZ31" s="734"/>
      <c r="BA31" s="734"/>
      <c r="BB31" s="734"/>
      <c r="BC31" s="734"/>
      <c r="BD31" s="734"/>
      <c r="BE31" s="734"/>
      <c r="BF31" s="734"/>
      <c r="BG31" s="734"/>
      <c r="BH31" s="734"/>
      <c r="BI31" s="734"/>
      <c r="BJ31" s="734"/>
      <c r="BK31" s="734"/>
      <c r="BL31" s="734"/>
      <c r="BM31" s="735"/>
    </row>
    <row r="32" spans="2:65" s="22" customFormat="1" ht="9.9499999999999993" customHeight="1">
      <c r="B32" s="709"/>
      <c r="C32" s="858"/>
      <c r="D32" s="859"/>
      <c r="E32" s="859"/>
      <c r="F32" s="859"/>
      <c r="G32" s="859"/>
      <c r="H32" s="859"/>
      <c r="I32" s="859"/>
      <c r="J32" s="859"/>
      <c r="K32" s="859"/>
      <c r="L32" s="859"/>
      <c r="M32" s="859"/>
      <c r="N32" s="859"/>
      <c r="O32" s="859"/>
      <c r="P32" s="859"/>
      <c r="Q32" s="859"/>
      <c r="R32" s="859"/>
      <c r="S32" s="859"/>
      <c r="T32" s="859"/>
      <c r="U32" s="859"/>
      <c r="V32" s="859"/>
      <c r="W32" s="859"/>
      <c r="X32" s="859"/>
      <c r="Y32" s="859"/>
      <c r="Z32" s="859"/>
      <c r="AA32" s="859"/>
      <c r="AB32" s="859"/>
      <c r="AC32" s="859"/>
      <c r="AD32" s="860"/>
      <c r="AE32" s="705"/>
      <c r="AF32" s="534"/>
      <c r="AG32" s="711"/>
      <c r="AH32" s="740"/>
      <c r="AI32" s="741"/>
      <c r="AJ32" s="741"/>
      <c r="AK32" s="741"/>
      <c r="AL32" s="733"/>
      <c r="AM32" s="733"/>
      <c r="AN32" s="733"/>
      <c r="AO32" s="734"/>
      <c r="AP32" s="734"/>
      <c r="AQ32" s="734"/>
      <c r="AR32" s="734"/>
      <c r="AS32" s="734"/>
      <c r="AT32" s="734"/>
      <c r="AU32" s="734"/>
      <c r="AV32" s="734"/>
      <c r="AW32" s="734"/>
      <c r="AX32" s="734"/>
      <c r="AY32" s="734"/>
      <c r="AZ32" s="734"/>
      <c r="BA32" s="734"/>
      <c r="BB32" s="734"/>
      <c r="BC32" s="734"/>
      <c r="BD32" s="734"/>
      <c r="BE32" s="734"/>
      <c r="BF32" s="734"/>
      <c r="BG32" s="734"/>
      <c r="BH32" s="734"/>
      <c r="BI32" s="734"/>
      <c r="BJ32" s="734"/>
      <c r="BK32" s="734"/>
      <c r="BL32" s="734"/>
      <c r="BM32" s="735"/>
    </row>
    <row r="33" spans="2:65" s="22" customFormat="1" ht="9.9499999999999993" customHeight="1">
      <c r="B33" s="709"/>
      <c r="C33" s="858"/>
      <c r="D33" s="859"/>
      <c r="E33" s="859"/>
      <c r="F33" s="859"/>
      <c r="G33" s="859"/>
      <c r="H33" s="859"/>
      <c r="I33" s="859"/>
      <c r="J33" s="859"/>
      <c r="K33" s="859"/>
      <c r="L33" s="859"/>
      <c r="M33" s="859"/>
      <c r="N33" s="859"/>
      <c r="O33" s="859"/>
      <c r="P33" s="859"/>
      <c r="Q33" s="859"/>
      <c r="R33" s="859"/>
      <c r="S33" s="859"/>
      <c r="T33" s="859"/>
      <c r="U33" s="859"/>
      <c r="V33" s="859"/>
      <c r="W33" s="859"/>
      <c r="X33" s="859"/>
      <c r="Y33" s="859"/>
      <c r="Z33" s="859"/>
      <c r="AA33" s="859"/>
      <c r="AB33" s="859"/>
      <c r="AC33" s="859"/>
      <c r="AD33" s="860"/>
      <c r="AE33" s="705"/>
      <c r="AF33" s="534"/>
      <c r="AG33" s="711"/>
      <c r="AH33" s="740"/>
      <c r="AI33" s="741"/>
      <c r="AJ33" s="741"/>
      <c r="AK33" s="741"/>
      <c r="AL33" s="733"/>
      <c r="AM33" s="733"/>
      <c r="AN33" s="733"/>
      <c r="AO33" s="734"/>
      <c r="AP33" s="734"/>
      <c r="AQ33" s="734"/>
      <c r="AR33" s="734"/>
      <c r="AS33" s="734"/>
      <c r="AT33" s="734"/>
      <c r="AU33" s="734"/>
      <c r="AV33" s="734"/>
      <c r="AW33" s="734"/>
      <c r="AX33" s="734"/>
      <c r="AY33" s="734"/>
      <c r="AZ33" s="734"/>
      <c r="BA33" s="734"/>
      <c r="BB33" s="734"/>
      <c r="BC33" s="734"/>
      <c r="BD33" s="734"/>
      <c r="BE33" s="734"/>
      <c r="BF33" s="734"/>
      <c r="BG33" s="734"/>
      <c r="BH33" s="734"/>
      <c r="BI33" s="734"/>
      <c r="BJ33" s="734"/>
      <c r="BK33" s="734"/>
      <c r="BL33" s="734"/>
      <c r="BM33" s="735"/>
    </row>
    <row r="34" spans="2:65" s="22" customFormat="1" ht="9.9499999999999993" customHeight="1">
      <c r="B34" s="709"/>
      <c r="C34" s="858"/>
      <c r="D34" s="859"/>
      <c r="E34" s="859"/>
      <c r="F34" s="859"/>
      <c r="G34" s="859"/>
      <c r="H34" s="859"/>
      <c r="I34" s="859"/>
      <c r="J34" s="859"/>
      <c r="K34" s="859"/>
      <c r="L34" s="859"/>
      <c r="M34" s="859"/>
      <c r="N34" s="859"/>
      <c r="O34" s="859"/>
      <c r="P34" s="859"/>
      <c r="Q34" s="859"/>
      <c r="R34" s="859"/>
      <c r="S34" s="859"/>
      <c r="T34" s="859"/>
      <c r="U34" s="859"/>
      <c r="V34" s="859"/>
      <c r="W34" s="859"/>
      <c r="X34" s="859"/>
      <c r="Y34" s="859"/>
      <c r="Z34" s="859"/>
      <c r="AA34" s="859"/>
      <c r="AB34" s="859"/>
      <c r="AC34" s="859"/>
      <c r="AD34" s="860"/>
      <c r="AE34" s="705"/>
      <c r="AF34" s="534"/>
      <c r="AG34" s="711"/>
      <c r="AH34" s="740"/>
      <c r="AI34" s="741"/>
      <c r="AJ34" s="741"/>
      <c r="AK34" s="741"/>
      <c r="AL34" s="733"/>
      <c r="AM34" s="733"/>
      <c r="AN34" s="733"/>
      <c r="AO34" s="734"/>
      <c r="AP34" s="734"/>
      <c r="AQ34" s="734"/>
      <c r="AR34" s="734"/>
      <c r="AS34" s="734"/>
      <c r="AT34" s="734"/>
      <c r="AU34" s="734"/>
      <c r="AV34" s="734"/>
      <c r="AW34" s="734"/>
      <c r="AX34" s="734"/>
      <c r="AY34" s="734"/>
      <c r="AZ34" s="734"/>
      <c r="BA34" s="734"/>
      <c r="BB34" s="734"/>
      <c r="BC34" s="734"/>
      <c r="BD34" s="734"/>
      <c r="BE34" s="734"/>
      <c r="BF34" s="734"/>
      <c r="BG34" s="734"/>
      <c r="BH34" s="734"/>
      <c r="BI34" s="734"/>
      <c r="BJ34" s="734"/>
      <c r="BK34" s="734"/>
      <c r="BL34" s="734"/>
      <c r="BM34" s="735"/>
    </row>
    <row r="35" spans="2:65" s="22" customFormat="1" ht="9.9499999999999993" customHeight="1">
      <c r="B35" s="709"/>
      <c r="C35" s="858"/>
      <c r="D35" s="859"/>
      <c r="E35" s="859"/>
      <c r="F35" s="859"/>
      <c r="G35" s="859"/>
      <c r="H35" s="859"/>
      <c r="I35" s="859"/>
      <c r="J35" s="859"/>
      <c r="K35" s="859"/>
      <c r="L35" s="859"/>
      <c r="M35" s="859"/>
      <c r="N35" s="859"/>
      <c r="O35" s="859"/>
      <c r="P35" s="859"/>
      <c r="Q35" s="859"/>
      <c r="R35" s="859"/>
      <c r="S35" s="859"/>
      <c r="T35" s="859"/>
      <c r="U35" s="859"/>
      <c r="V35" s="859"/>
      <c r="W35" s="859"/>
      <c r="X35" s="859"/>
      <c r="Y35" s="859"/>
      <c r="Z35" s="859"/>
      <c r="AA35" s="859"/>
      <c r="AB35" s="859"/>
      <c r="AC35" s="859"/>
      <c r="AD35" s="860"/>
      <c r="AE35" s="705"/>
      <c r="AF35" s="534"/>
      <c r="AG35" s="711"/>
      <c r="AH35" s="740"/>
      <c r="AI35" s="741"/>
      <c r="AJ35" s="741"/>
      <c r="AK35" s="741"/>
      <c r="AL35" s="733"/>
      <c r="AM35" s="733"/>
      <c r="AN35" s="733"/>
      <c r="AO35" s="734"/>
      <c r="AP35" s="734"/>
      <c r="AQ35" s="734"/>
      <c r="AR35" s="734"/>
      <c r="AS35" s="734"/>
      <c r="AT35" s="734"/>
      <c r="AU35" s="734"/>
      <c r="AV35" s="734"/>
      <c r="AW35" s="734"/>
      <c r="AX35" s="734"/>
      <c r="AY35" s="734"/>
      <c r="AZ35" s="734"/>
      <c r="BA35" s="734"/>
      <c r="BB35" s="734"/>
      <c r="BC35" s="734"/>
      <c r="BD35" s="734"/>
      <c r="BE35" s="734"/>
      <c r="BF35" s="734"/>
      <c r="BG35" s="734"/>
      <c r="BH35" s="734"/>
      <c r="BI35" s="734"/>
      <c r="BJ35" s="734"/>
      <c r="BK35" s="734"/>
      <c r="BL35" s="734"/>
      <c r="BM35" s="735"/>
    </row>
    <row r="36" spans="2:65" s="22" customFormat="1" ht="9.9499999999999993" customHeight="1">
      <c r="B36" s="709"/>
      <c r="C36" s="858"/>
      <c r="D36" s="859"/>
      <c r="E36" s="859"/>
      <c r="F36" s="859"/>
      <c r="G36" s="859"/>
      <c r="H36" s="859"/>
      <c r="I36" s="859"/>
      <c r="J36" s="859"/>
      <c r="K36" s="859"/>
      <c r="L36" s="859"/>
      <c r="M36" s="859"/>
      <c r="N36" s="859"/>
      <c r="O36" s="859"/>
      <c r="P36" s="859"/>
      <c r="Q36" s="859"/>
      <c r="R36" s="859"/>
      <c r="S36" s="859"/>
      <c r="T36" s="859"/>
      <c r="U36" s="859"/>
      <c r="V36" s="859"/>
      <c r="W36" s="859"/>
      <c r="X36" s="859"/>
      <c r="Y36" s="859"/>
      <c r="Z36" s="859"/>
      <c r="AA36" s="859"/>
      <c r="AB36" s="859"/>
      <c r="AC36" s="859"/>
      <c r="AD36" s="860"/>
      <c r="AE36" s="705"/>
      <c r="AF36" s="534"/>
      <c r="AG36" s="711"/>
      <c r="AH36" s="740"/>
      <c r="AI36" s="741"/>
      <c r="AJ36" s="741"/>
      <c r="AK36" s="741"/>
      <c r="AL36" s="733"/>
      <c r="AM36" s="733"/>
      <c r="AN36" s="733"/>
      <c r="AO36" s="734"/>
      <c r="AP36" s="734"/>
      <c r="AQ36" s="734"/>
      <c r="AR36" s="734"/>
      <c r="AS36" s="734"/>
      <c r="AT36" s="734"/>
      <c r="AU36" s="734"/>
      <c r="AV36" s="734"/>
      <c r="AW36" s="734"/>
      <c r="AX36" s="734"/>
      <c r="AY36" s="734"/>
      <c r="AZ36" s="734"/>
      <c r="BA36" s="734"/>
      <c r="BB36" s="734"/>
      <c r="BC36" s="734"/>
      <c r="BD36" s="734"/>
      <c r="BE36" s="734"/>
      <c r="BF36" s="734"/>
      <c r="BG36" s="734"/>
      <c r="BH36" s="734"/>
      <c r="BI36" s="734"/>
      <c r="BJ36" s="734"/>
      <c r="BK36" s="734"/>
      <c r="BL36" s="734"/>
      <c r="BM36" s="735"/>
    </row>
    <row r="37" spans="2:65" s="22" customFormat="1" ht="9.9499999999999993" customHeight="1">
      <c r="B37" s="709"/>
      <c r="C37" s="858"/>
      <c r="D37" s="859"/>
      <c r="E37" s="859"/>
      <c r="F37" s="859"/>
      <c r="G37" s="859"/>
      <c r="H37" s="859"/>
      <c r="I37" s="859"/>
      <c r="J37" s="859"/>
      <c r="K37" s="859"/>
      <c r="L37" s="859"/>
      <c r="M37" s="859"/>
      <c r="N37" s="859"/>
      <c r="O37" s="859"/>
      <c r="P37" s="859"/>
      <c r="Q37" s="859"/>
      <c r="R37" s="859"/>
      <c r="S37" s="859"/>
      <c r="T37" s="859"/>
      <c r="U37" s="859"/>
      <c r="V37" s="859"/>
      <c r="W37" s="859"/>
      <c r="X37" s="859"/>
      <c r="Y37" s="859"/>
      <c r="Z37" s="859"/>
      <c r="AA37" s="859"/>
      <c r="AB37" s="859"/>
      <c r="AC37" s="859"/>
      <c r="AD37" s="860"/>
      <c r="AE37" s="705"/>
      <c r="AF37" s="534"/>
      <c r="AG37" s="711"/>
      <c r="AH37" s="740"/>
      <c r="AI37" s="741"/>
      <c r="AJ37" s="741"/>
      <c r="AK37" s="741"/>
      <c r="AL37" s="733"/>
      <c r="AM37" s="733"/>
      <c r="AN37" s="733"/>
      <c r="AO37" s="734"/>
      <c r="AP37" s="734"/>
      <c r="AQ37" s="734"/>
      <c r="AR37" s="734"/>
      <c r="AS37" s="734"/>
      <c r="AT37" s="734"/>
      <c r="AU37" s="734"/>
      <c r="AV37" s="734"/>
      <c r="AW37" s="734"/>
      <c r="AX37" s="734"/>
      <c r="AY37" s="734"/>
      <c r="AZ37" s="734"/>
      <c r="BA37" s="734"/>
      <c r="BB37" s="734"/>
      <c r="BC37" s="734"/>
      <c r="BD37" s="734"/>
      <c r="BE37" s="734"/>
      <c r="BF37" s="734"/>
      <c r="BG37" s="734"/>
      <c r="BH37" s="734"/>
      <c r="BI37" s="734"/>
      <c r="BJ37" s="734"/>
      <c r="BK37" s="734"/>
      <c r="BL37" s="734"/>
      <c r="BM37" s="735"/>
    </row>
    <row r="38" spans="2:65" s="22" customFormat="1" ht="9.9499999999999993" customHeight="1">
      <c r="B38" s="709"/>
      <c r="C38" s="858"/>
      <c r="D38" s="859"/>
      <c r="E38" s="859"/>
      <c r="F38" s="859"/>
      <c r="G38" s="859"/>
      <c r="H38" s="859"/>
      <c r="I38" s="859"/>
      <c r="J38" s="859"/>
      <c r="K38" s="859"/>
      <c r="L38" s="859"/>
      <c r="M38" s="859"/>
      <c r="N38" s="859"/>
      <c r="O38" s="859"/>
      <c r="P38" s="859"/>
      <c r="Q38" s="859"/>
      <c r="R38" s="859"/>
      <c r="S38" s="859"/>
      <c r="T38" s="859"/>
      <c r="U38" s="859"/>
      <c r="V38" s="859"/>
      <c r="W38" s="859"/>
      <c r="X38" s="859"/>
      <c r="Y38" s="859"/>
      <c r="Z38" s="859"/>
      <c r="AA38" s="859"/>
      <c r="AB38" s="859"/>
      <c r="AC38" s="859"/>
      <c r="AD38" s="860"/>
      <c r="AE38" s="705"/>
      <c r="AF38" s="534"/>
      <c r="AG38" s="711"/>
      <c r="AH38" s="740"/>
      <c r="AI38" s="741"/>
      <c r="AJ38" s="741"/>
      <c r="AK38" s="741"/>
      <c r="AL38" s="733"/>
      <c r="AM38" s="733"/>
      <c r="AN38" s="733"/>
      <c r="AO38" s="734"/>
      <c r="AP38" s="734"/>
      <c r="AQ38" s="734"/>
      <c r="AR38" s="734"/>
      <c r="AS38" s="734"/>
      <c r="AT38" s="734"/>
      <c r="AU38" s="734"/>
      <c r="AV38" s="734"/>
      <c r="AW38" s="734"/>
      <c r="AX38" s="734"/>
      <c r="AY38" s="734"/>
      <c r="AZ38" s="734"/>
      <c r="BA38" s="734"/>
      <c r="BB38" s="734"/>
      <c r="BC38" s="734"/>
      <c r="BD38" s="734"/>
      <c r="BE38" s="734"/>
      <c r="BF38" s="734"/>
      <c r="BG38" s="734"/>
      <c r="BH38" s="734"/>
      <c r="BI38" s="734"/>
      <c r="BJ38" s="734"/>
      <c r="BK38" s="734"/>
      <c r="BL38" s="734"/>
      <c r="BM38" s="735"/>
    </row>
    <row r="39" spans="2:65" s="22" customFormat="1" ht="9.9499999999999993" customHeight="1" thickBot="1">
      <c r="B39" s="709"/>
      <c r="C39" s="861"/>
      <c r="D39" s="862"/>
      <c r="E39" s="862"/>
      <c r="F39" s="862"/>
      <c r="G39" s="862"/>
      <c r="H39" s="862"/>
      <c r="I39" s="862"/>
      <c r="J39" s="862"/>
      <c r="K39" s="862"/>
      <c r="L39" s="862"/>
      <c r="M39" s="862"/>
      <c r="N39" s="862"/>
      <c r="O39" s="862"/>
      <c r="P39" s="862"/>
      <c r="Q39" s="862"/>
      <c r="R39" s="862"/>
      <c r="S39" s="862"/>
      <c r="T39" s="862"/>
      <c r="U39" s="862"/>
      <c r="V39" s="862"/>
      <c r="W39" s="862"/>
      <c r="X39" s="862"/>
      <c r="Y39" s="862"/>
      <c r="Z39" s="862"/>
      <c r="AA39" s="862"/>
      <c r="AB39" s="862"/>
      <c r="AC39" s="862"/>
      <c r="AD39" s="863"/>
      <c r="AE39" s="706"/>
      <c r="AF39" s="702"/>
      <c r="AG39" s="534"/>
      <c r="AH39" s="732"/>
      <c r="AI39" s="733"/>
      <c r="AJ39" s="733"/>
      <c r="AK39" s="733"/>
      <c r="AL39" s="733"/>
      <c r="AM39" s="733"/>
      <c r="AN39" s="733"/>
      <c r="AO39" s="734"/>
      <c r="AP39" s="734"/>
      <c r="AQ39" s="734"/>
      <c r="AR39" s="734"/>
      <c r="AS39" s="734"/>
      <c r="AT39" s="734"/>
      <c r="AU39" s="734"/>
      <c r="AV39" s="734"/>
      <c r="AW39" s="734"/>
      <c r="AX39" s="734"/>
      <c r="AY39" s="734"/>
      <c r="AZ39" s="734"/>
      <c r="BA39" s="734"/>
      <c r="BB39" s="734"/>
      <c r="BC39" s="734"/>
      <c r="BD39" s="734"/>
      <c r="BE39" s="734"/>
      <c r="BF39" s="734"/>
      <c r="BG39" s="734"/>
      <c r="BH39" s="734"/>
      <c r="BI39" s="734"/>
      <c r="BJ39" s="734"/>
      <c r="BK39" s="734"/>
      <c r="BL39" s="734"/>
      <c r="BM39" s="735"/>
    </row>
    <row r="40" spans="2:65" s="16" customFormat="1" ht="9.9499999999999993" customHeight="1">
      <c r="B40" s="709"/>
      <c r="C40" s="43"/>
      <c r="K40" s="44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AE40" s="109"/>
      <c r="AF40" s="231"/>
      <c r="AG40" s="231"/>
      <c r="AH40" s="732"/>
      <c r="AI40" s="733"/>
      <c r="AJ40" s="733"/>
      <c r="AK40" s="733"/>
      <c r="AL40" s="733"/>
      <c r="AM40" s="733"/>
      <c r="AN40" s="733"/>
      <c r="AO40" s="734"/>
      <c r="AP40" s="734"/>
      <c r="AQ40" s="734"/>
      <c r="AR40" s="734"/>
      <c r="AS40" s="734"/>
      <c r="AT40" s="734"/>
      <c r="AU40" s="734"/>
      <c r="AV40" s="734"/>
      <c r="AW40" s="734"/>
      <c r="AX40" s="734"/>
      <c r="AY40" s="734"/>
      <c r="AZ40" s="734"/>
      <c r="BA40" s="734"/>
      <c r="BB40" s="734"/>
      <c r="BC40" s="734"/>
      <c r="BD40" s="734"/>
      <c r="BE40" s="734"/>
      <c r="BF40" s="734"/>
      <c r="BG40" s="734"/>
      <c r="BH40" s="734"/>
      <c r="BI40" s="734"/>
      <c r="BJ40" s="734"/>
      <c r="BK40" s="734"/>
      <c r="BL40" s="734"/>
      <c r="BM40" s="735"/>
    </row>
    <row r="41" spans="2:65" s="16" customFormat="1" ht="9.9499999999999993" customHeight="1">
      <c r="B41" s="108"/>
      <c r="C41" s="909" t="str">
        <f>+IF(B54=0,"",IF(B54&lt;50,"Por favor explique mejor su respuesta",IF(B54&gt;550,"Sintentice un poco su respueta por favor","")))</f>
        <v/>
      </c>
      <c r="D41" s="909"/>
      <c r="E41" s="909"/>
      <c r="F41" s="909"/>
      <c r="G41" s="909"/>
      <c r="H41" s="909"/>
      <c r="I41" s="909"/>
      <c r="J41" s="909"/>
      <c r="K41" s="909"/>
      <c r="L41" s="909"/>
      <c r="M41" s="909"/>
      <c r="N41" s="909"/>
      <c r="O41" s="909"/>
      <c r="P41" s="909"/>
      <c r="Q41" s="909"/>
      <c r="R41" s="909"/>
      <c r="S41" s="909"/>
      <c r="T41" s="909"/>
      <c r="U41" s="909"/>
      <c r="V41" s="909"/>
      <c r="W41" s="909"/>
      <c r="X41" s="909"/>
      <c r="Y41" s="909"/>
      <c r="Z41" s="909"/>
      <c r="AA41" s="909"/>
      <c r="AB41" s="909"/>
      <c r="AC41" s="909"/>
      <c r="AD41" s="909"/>
      <c r="AE41" s="109"/>
      <c r="AF41" s="231"/>
      <c r="AG41" s="231"/>
      <c r="AH41" s="732"/>
      <c r="AI41" s="733"/>
      <c r="AJ41" s="733"/>
      <c r="AK41" s="733"/>
      <c r="AL41" s="733"/>
      <c r="AM41" s="733"/>
      <c r="AN41" s="733"/>
      <c r="AO41" s="734"/>
      <c r="AP41" s="734"/>
      <c r="AQ41" s="734"/>
      <c r="AR41" s="734"/>
      <c r="AS41" s="734"/>
      <c r="AT41" s="734"/>
      <c r="AU41" s="734"/>
      <c r="AV41" s="734"/>
      <c r="AW41" s="734"/>
      <c r="AX41" s="734"/>
      <c r="AY41" s="734"/>
      <c r="AZ41" s="734"/>
      <c r="BA41" s="734"/>
      <c r="BB41" s="734"/>
      <c r="BC41" s="734"/>
      <c r="BD41" s="734"/>
      <c r="BE41" s="734"/>
      <c r="BF41" s="734"/>
      <c r="BG41" s="734"/>
      <c r="BH41" s="734"/>
      <c r="BI41" s="734"/>
      <c r="BJ41" s="734"/>
      <c r="BK41" s="734"/>
      <c r="BL41" s="734"/>
      <c r="BM41" s="735"/>
    </row>
    <row r="42" spans="2:65" s="16" customFormat="1" ht="9.9499999999999993" customHeight="1" thickBot="1">
      <c r="B42" s="108"/>
      <c r="C42" s="910"/>
      <c r="D42" s="910"/>
      <c r="E42" s="910"/>
      <c r="F42" s="910"/>
      <c r="G42" s="910"/>
      <c r="H42" s="910"/>
      <c r="I42" s="910"/>
      <c r="J42" s="910"/>
      <c r="K42" s="910"/>
      <c r="L42" s="910"/>
      <c r="M42" s="910"/>
      <c r="N42" s="910"/>
      <c r="O42" s="910"/>
      <c r="P42" s="910"/>
      <c r="Q42" s="910"/>
      <c r="R42" s="910"/>
      <c r="S42" s="910"/>
      <c r="T42" s="910"/>
      <c r="U42" s="910"/>
      <c r="V42" s="910"/>
      <c r="W42" s="910"/>
      <c r="X42" s="910"/>
      <c r="Y42" s="910"/>
      <c r="Z42" s="910"/>
      <c r="AA42" s="910"/>
      <c r="AB42" s="910"/>
      <c r="AC42" s="910"/>
      <c r="AD42" s="910"/>
      <c r="AE42" s="109"/>
      <c r="AF42" s="231"/>
      <c r="AG42" s="231"/>
      <c r="AH42" s="732"/>
      <c r="AI42" s="733"/>
      <c r="AJ42" s="733"/>
      <c r="AK42" s="733"/>
      <c r="AL42" s="733"/>
      <c r="AM42" s="733"/>
      <c r="AN42" s="733"/>
      <c r="AO42" s="734"/>
      <c r="AP42" s="734"/>
      <c r="AQ42" s="734"/>
      <c r="AR42" s="734"/>
      <c r="AS42" s="734"/>
      <c r="AT42" s="734"/>
      <c r="AU42" s="734"/>
      <c r="AV42" s="734"/>
      <c r="AW42" s="734"/>
      <c r="AX42" s="734"/>
      <c r="AY42" s="734"/>
      <c r="AZ42" s="734"/>
      <c r="BA42" s="734"/>
      <c r="BB42" s="734"/>
      <c r="BC42" s="734"/>
      <c r="BD42" s="734"/>
      <c r="BE42" s="734"/>
      <c r="BF42" s="734"/>
      <c r="BG42" s="734"/>
      <c r="BH42" s="734"/>
      <c r="BI42" s="734"/>
      <c r="BJ42" s="734"/>
      <c r="BK42" s="734"/>
      <c r="BL42" s="734"/>
      <c r="BM42" s="735"/>
    </row>
    <row r="43" spans="2:65" s="16" customFormat="1" ht="9.9499999999999993" customHeight="1" thickBot="1">
      <c r="B43" s="709"/>
      <c r="C43" s="864" t="s">
        <v>747</v>
      </c>
      <c r="D43" s="865"/>
      <c r="E43" s="865"/>
      <c r="F43" s="865"/>
      <c r="G43" s="865"/>
      <c r="H43" s="865"/>
      <c r="I43" s="865"/>
      <c r="J43" s="865"/>
      <c r="K43" s="865"/>
      <c r="L43" s="865"/>
      <c r="M43" s="865"/>
      <c r="N43" s="865"/>
      <c r="O43" s="865"/>
      <c r="P43" s="865"/>
      <c r="Q43" s="865"/>
      <c r="R43" s="865"/>
      <c r="S43" s="865"/>
      <c r="T43" s="865"/>
      <c r="U43" s="865"/>
      <c r="V43" s="865"/>
      <c r="W43" s="865"/>
      <c r="X43" s="865"/>
      <c r="Y43" s="865"/>
      <c r="Z43" s="865"/>
      <c r="AA43" s="865"/>
      <c r="AB43" s="865"/>
      <c r="AC43" s="865"/>
      <c r="AD43" s="866"/>
      <c r="AE43" s="109"/>
      <c r="AF43" s="231"/>
      <c r="AG43" s="231"/>
      <c r="AH43" s="732"/>
      <c r="AI43" s="733"/>
      <c r="AJ43" s="733"/>
      <c r="AK43" s="733"/>
      <c r="AL43" s="733"/>
      <c r="AM43" s="733"/>
      <c r="AN43" s="733"/>
      <c r="AO43" s="734"/>
      <c r="AP43" s="734"/>
      <c r="AQ43" s="734"/>
      <c r="AR43" s="734"/>
      <c r="AS43" s="734"/>
      <c r="AT43" s="734"/>
      <c r="AU43" s="734"/>
      <c r="AV43" s="734"/>
      <c r="AW43" s="734"/>
      <c r="AX43" s="734"/>
      <c r="AY43" s="734"/>
      <c r="AZ43" s="734"/>
      <c r="BA43" s="734"/>
      <c r="BB43" s="734"/>
      <c r="BC43" s="734"/>
      <c r="BD43" s="734"/>
      <c r="BE43" s="734"/>
      <c r="BF43" s="734"/>
      <c r="BG43" s="734"/>
      <c r="BH43" s="734"/>
      <c r="BI43" s="734"/>
      <c r="BJ43" s="734"/>
      <c r="BK43" s="734"/>
      <c r="BL43" s="734"/>
      <c r="BM43" s="735"/>
    </row>
    <row r="44" spans="2:65" s="22" customFormat="1" ht="9.9499999999999993" customHeight="1" thickBot="1">
      <c r="B44" s="709"/>
      <c r="C44" s="864"/>
      <c r="D44" s="865"/>
      <c r="E44" s="865"/>
      <c r="F44" s="865"/>
      <c r="G44" s="865"/>
      <c r="H44" s="865"/>
      <c r="I44" s="865"/>
      <c r="J44" s="865"/>
      <c r="K44" s="865"/>
      <c r="L44" s="865"/>
      <c r="M44" s="865"/>
      <c r="N44" s="865"/>
      <c r="O44" s="865"/>
      <c r="P44" s="865"/>
      <c r="Q44" s="865"/>
      <c r="R44" s="865"/>
      <c r="S44" s="865"/>
      <c r="T44" s="865"/>
      <c r="U44" s="865"/>
      <c r="V44" s="865"/>
      <c r="W44" s="865"/>
      <c r="X44" s="865"/>
      <c r="Y44" s="865"/>
      <c r="Z44" s="865"/>
      <c r="AA44" s="865"/>
      <c r="AB44" s="865"/>
      <c r="AC44" s="865"/>
      <c r="AD44" s="866"/>
      <c r="AE44" s="110"/>
      <c r="AF44" s="534"/>
      <c r="AG44" s="711"/>
      <c r="AH44" s="740"/>
      <c r="AI44" s="741"/>
      <c r="AJ44" s="741"/>
      <c r="AK44" s="741"/>
      <c r="AL44" s="733"/>
      <c r="AM44" s="733"/>
      <c r="AN44" s="733"/>
      <c r="AO44" s="734"/>
      <c r="AP44" s="734"/>
      <c r="AQ44" s="734"/>
      <c r="AR44" s="734"/>
      <c r="AS44" s="734"/>
      <c r="AT44" s="734"/>
      <c r="AU44" s="734"/>
      <c r="AV44" s="734"/>
      <c r="AW44" s="734"/>
      <c r="AX44" s="734"/>
      <c r="AY44" s="734"/>
      <c r="AZ44" s="734"/>
      <c r="BA44" s="734"/>
      <c r="BB44" s="734"/>
      <c r="BC44" s="734"/>
      <c r="BD44" s="734"/>
      <c r="BE44" s="734"/>
      <c r="BF44" s="734"/>
      <c r="BG44" s="734"/>
      <c r="BH44" s="734"/>
      <c r="BI44" s="734"/>
      <c r="BJ44" s="734"/>
      <c r="BK44" s="734"/>
      <c r="BL44" s="734"/>
      <c r="BM44" s="735"/>
    </row>
    <row r="45" spans="2:65" s="22" customFormat="1" ht="9.9499999999999993" customHeight="1">
      <c r="B45" s="709"/>
      <c r="C45" s="855"/>
      <c r="D45" s="856"/>
      <c r="E45" s="856"/>
      <c r="F45" s="856"/>
      <c r="G45" s="856"/>
      <c r="H45" s="856"/>
      <c r="I45" s="856"/>
      <c r="J45" s="856"/>
      <c r="K45" s="856"/>
      <c r="L45" s="856"/>
      <c r="M45" s="856"/>
      <c r="N45" s="856"/>
      <c r="O45" s="856"/>
      <c r="P45" s="856"/>
      <c r="Q45" s="856"/>
      <c r="R45" s="856"/>
      <c r="S45" s="856"/>
      <c r="T45" s="856"/>
      <c r="U45" s="856"/>
      <c r="V45" s="856"/>
      <c r="W45" s="856"/>
      <c r="X45" s="856"/>
      <c r="Y45" s="856"/>
      <c r="Z45" s="856"/>
      <c r="AA45" s="856"/>
      <c r="AB45" s="856"/>
      <c r="AC45" s="856"/>
      <c r="AD45" s="857"/>
      <c r="AE45" s="110"/>
      <c r="AF45" s="534"/>
      <c r="AG45" s="711"/>
      <c r="AH45" s="740"/>
      <c r="AI45" s="741"/>
      <c r="AJ45" s="741"/>
      <c r="AK45" s="741"/>
      <c r="AL45" s="733"/>
      <c r="AM45" s="733"/>
      <c r="AN45" s="733"/>
      <c r="AO45" s="734"/>
      <c r="AP45" s="734"/>
      <c r="AQ45" s="734"/>
      <c r="AR45" s="734"/>
      <c r="AS45" s="734"/>
      <c r="AT45" s="734"/>
      <c r="AU45" s="734"/>
      <c r="AV45" s="734"/>
      <c r="AW45" s="734"/>
      <c r="AX45" s="734"/>
      <c r="AY45" s="734"/>
      <c r="AZ45" s="734"/>
      <c r="BA45" s="734"/>
      <c r="BB45" s="734"/>
      <c r="BC45" s="734"/>
      <c r="BD45" s="734"/>
      <c r="BE45" s="734"/>
      <c r="BF45" s="734"/>
      <c r="BG45" s="734"/>
      <c r="BH45" s="734"/>
      <c r="BI45" s="734"/>
      <c r="BJ45" s="734"/>
      <c r="BK45" s="734"/>
      <c r="BL45" s="734"/>
      <c r="BM45" s="735"/>
    </row>
    <row r="46" spans="2:65" s="22" customFormat="1" ht="9.9499999999999993" customHeight="1">
      <c r="B46" s="709"/>
      <c r="C46" s="858"/>
      <c r="D46" s="859"/>
      <c r="E46" s="859"/>
      <c r="F46" s="859"/>
      <c r="G46" s="859"/>
      <c r="H46" s="859"/>
      <c r="I46" s="859"/>
      <c r="J46" s="859"/>
      <c r="K46" s="859"/>
      <c r="L46" s="859"/>
      <c r="M46" s="859"/>
      <c r="N46" s="859"/>
      <c r="O46" s="859"/>
      <c r="P46" s="859"/>
      <c r="Q46" s="859"/>
      <c r="R46" s="859"/>
      <c r="S46" s="859"/>
      <c r="T46" s="859"/>
      <c r="U46" s="859"/>
      <c r="V46" s="859"/>
      <c r="W46" s="859"/>
      <c r="X46" s="859"/>
      <c r="Y46" s="859"/>
      <c r="Z46" s="859"/>
      <c r="AA46" s="859"/>
      <c r="AB46" s="859"/>
      <c r="AC46" s="859"/>
      <c r="AD46" s="860"/>
      <c r="AE46" s="110"/>
      <c r="AF46" s="534"/>
      <c r="AG46" s="711"/>
      <c r="AH46" s="740"/>
      <c r="AI46" s="741"/>
      <c r="AJ46" s="741"/>
      <c r="AK46" s="741"/>
      <c r="AL46" s="733"/>
      <c r="AM46" s="733"/>
      <c r="AN46" s="733"/>
      <c r="AO46" s="734"/>
      <c r="AP46" s="734"/>
      <c r="AQ46" s="734"/>
      <c r="AR46" s="734"/>
      <c r="AS46" s="734"/>
      <c r="AT46" s="734"/>
      <c r="AU46" s="734"/>
      <c r="AV46" s="734"/>
      <c r="AW46" s="734"/>
      <c r="AX46" s="734"/>
      <c r="AY46" s="734"/>
      <c r="AZ46" s="734"/>
      <c r="BA46" s="734"/>
      <c r="BB46" s="734"/>
      <c r="BC46" s="734"/>
      <c r="BD46" s="734"/>
      <c r="BE46" s="734"/>
      <c r="BF46" s="734"/>
      <c r="BG46" s="734"/>
      <c r="BH46" s="734"/>
      <c r="BI46" s="734"/>
      <c r="BJ46" s="734"/>
      <c r="BK46" s="734"/>
      <c r="BL46" s="734"/>
      <c r="BM46" s="735"/>
    </row>
    <row r="47" spans="2:65" s="22" customFormat="1" ht="9.9499999999999993" customHeight="1">
      <c r="B47" s="709"/>
      <c r="C47" s="858"/>
      <c r="D47" s="859"/>
      <c r="E47" s="859"/>
      <c r="F47" s="859"/>
      <c r="G47" s="859"/>
      <c r="H47" s="859"/>
      <c r="I47" s="859"/>
      <c r="J47" s="859"/>
      <c r="K47" s="859"/>
      <c r="L47" s="859"/>
      <c r="M47" s="859"/>
      <c r="N47" s="859"/>
      <c r="O47" s="859"/>
      <c r="P47" s="859"/>
      <c r="Q47" s="859"/>
      <c r="R47" s="859"/>
      <c r="S47" s="859"/>
      <c r="T47" s="859"/>
      <c r="U47" s="859"/>
      <c r="V47" s="859"/>
      <c r="W47" s="859"/>
      <c r="X47" s="859"/>
      <c r="Y47" s="859"/>
      <c r="Z47" s="859"/>
      <c r="AA47" s="859"/>
      <c r="AB47" s="859"/>
      <c r="AC47" s="859"/>
      <c r="AD47" s="860"/>
      <c r="AE47" s="110"/>
      <c r="AF47" s="534"/>
      <c r="AG47" s="711"/>
      <c r="AH47" s="740"/>
      <c r="AI47" s="741"/>
      <c r="AJ47" s="741"/>
      <c r="AK47" s="741"/>
      <c r="AL47" s="733"/>
      <c r="AM47" s="733"/>
      <c r="AN47" s="733"/>
      <c r="AO47" s="734"/>
      <c r="AP47" s="734"/>
      <c r="AQ47" s="734"/>
      <c r="AR47" s="734"/>
      <c r="AS47" s="734"/>
      <c r="AT47" s="734"/>
      <c r="AU47" s="734"/>
      <c r="AV47" s="734"/>
      <c r="AW47" s="734"/>
      <c r="AX47" s="734"/>
      <c r="AY47" s="734"/>
      <c r="AZ47" s="734"/>
      <c r="BA47" s="734"/>
      <c r="BB47" s="734"/>
      <c r="BC47" s="734"/>
      <c r="BD47" s="734"/>
      <c r="BE47" s="734"/>
      <c r="BF47" s="734"/>
      <c r="BG47" s="734"/>
      <c r="BH47" s="734"/>
      <c r="BI47" s="734"/>
      <c r="BJ47" s="734"/>
      <c r="BK47" s="734"/>
      <c r="BL47" s="734"/>
      <c r="BM47" s="735"/>
    </row>
    <row r="48" spans="2:65" s="22" customFormat="1" ht="9.9499999999999993" customHeight="1">
      <c r="B48" s="709"/>
      <c r="C48" s="858"/>
      <c r="D48" s="859"/>
      <c r="E48" s="859"/>
      <c r="F48" s="859"/>
      <c r="G48" s="859"/>
      <c r="H48" s="859"/>
      <c r="I48" s="859"/>
      <c r="J48" s="859"/>
      <c r="K48" s="859"/>
      <c r="L48" s="859"/>
      <c r="M48" s="859"/>
      <c r="N48" s="859"/>
      <c r="O48" s="859"/>
      <c r="P48" s="859"/>
      <c r="Q48" s="859"/>
      <c r="R48" s="859"/>
      <c r="S48" s="859"/>
      <c r="T48" s="859"/>
      <c r="U48" s="859"/>
      <c r="V48" s="859"/>
      <c r="W48" s="859"/>
      <c r="X48" s="859"/>
      <c r="Y48" s="859"/>
      <c r="Z48" s="859"/>
      <c r="AA48" s="859"/>
      <c r="AB48" s="859"/>
      <c r="AC48" s="859"/>
      <c r="AD48" s="860"/>
      <c r="AE48" s="110"/>
      <c r="AF48" s="534"/>
      <c r="AG48" s="711"/>
      <c r="AH48" s="740"/>
      <c r="AI48" s="741"/>
      <c r="AJ48" s="741"/>
      <c r="AK48" s="741"/>
      <c r="AL48" s="733"/>
      <c r="AM48" s="733"/>
      <c r="AN48" s="733"/>
      <c r="AO48" s="734"/>
      <c r="AP48" s="734"/>
      <c r="AQ48" s="734"/>
      <c r="AR48" s="734"/>
      <c r="AS48" s="734"/>
      <c r="AT48" s="734"/>
      <c r="AU48" s="734"/>
      <c r="AV48" s="734"/>
      <c r="AW48" s="734"/>
      <c r="AX48" s="734"/>
      <c r="AY48" s="734"/>
      <c r="AZ48" s="734"/>
      <c r="BA48" s="734"/>
      <c r="BB48" s="734"/>
      <c r="BC48" s="734"/>
      <c r="BD48" s="734"/>
      <c r="BE48" s="734"/>
      <c r="BF48" s="734"/>
      <c r="BG48" s="734"/>
      <c r="BH48" s="734"/>
      <c r="BI48" s="734"/>
      <c r="BJ48" s="734"/>
      <c r="BK48" s="734"/>
      <c r="BL48" s="734"/>
      <c r="BM48" s="735"/>
    </row>
    <row r="49" spans="1:65" s="22" customFormat="1" ht="9.9499999999999993" customHeight="1">
      <c r="B49" s="709"/>
      <c r="C49" s="858"/>
      <c r="D49" s="859"/>
      <c r="E49" s="859"/>
      <c r="F49" s="859"/>
      <c r="G49" s="859"/>
      <c r="H49" s="859"/>
      <c r="I49" s="859"/>
      <c r="J49" s="859"/>
      <c r="K49" s="859"/>
      <c r="L49" s="859"/>
      <c r="M49" s="859"/>
      <c r="N49" s="859"/>
      <c r="O49" s="859"/>
      <c r="P49" s="859"/>
      <c r="Q49" s="859"/>
      <c r="R49" s="859"/>
      <c r="S49" s="859"/>
      <c r="T49" s="859"/>
      <c r="U49" s="859"/>
      <c r="V49" s="859"/>
      <c r="W49" s="859"/>
      <c r="X49" s="859"/>
      <c r="Y49" s="859"/>
      <c r="Z49" s="859"/>
      <c r="AA49" s="859"/>
      <c r="AB49" s="859"/>
      <c r="AC49" s="859"/>
      <c r="AD49" s="860"/>
      <c r="AE49" s="110"/>
      <c r="AF49" s="534"/>
      <c r="AG49" s="711"/>
      <c r="AH49" s="740"/>
      <c r="AI49" s="741"/>
      <c r="AJ49" s="741"/>
      <c r="AK49" s="741"/>
      <c r="AL49" s="733"/>
      <c r="AM49" s="733"/>
      <c r="AN49" s="733"/>
      <c r="AO49" s="734"/>
      <c r="AP49" s="734"/>
      <c r="AQ49" s="734"/>
      <c r="AR49" s="734"/>
      <c r="AS49" s="734"/>
      <c r="AT49" s="734"/>
      <c r="AU49" s="734"/>
      <c r="AV49" s="734"/>
      <c r="AW49" s="734"/>
      <c r="AX49" s="734"/>
      <c r="AY49" s="734"/>
      <c r="AZ49" s="734"/>
      <c r="BA49" s="734"/>
      <c r="BB49" s="734"/>
      <c r="BC49" s="734"/>
      <c r="BD49" s="734"/>
      <c r="BE49" s="734"/>
      <c r="BF49" s="734"/>
      <c r="BG49" s="734"/>
      <c r="BH49" s="734"/>
      <c r="BI49" s="734"/>
      <c r="BJ49" s="734"/>
      <c r="BK49" s="734"/>
      <c r="BL49" s="734"/>
      <c r="BM49" s="735"/>
    </row>
    <row r="50" spans="1:65" s="22" customFormat="1" ht="9.9499999999999993" customHeight="1">
      <c r="B50" s="709"/>
      <c r="C50" s="858"/>
      <c r="D50" s="859"/>
      <c r="E50" s="859"/>
      <c r="F50" s="859"/>
      <c r="G50" s="859"/>
      <c r="H50" s="859"/>
      <c r="I50" s="859"/>
      <c r="J50" s="859"/>
      <c r="K50" s="859"/>
      <c r="L50" s="859"/>
      <c r="M50" s="859"/>
      <c r="N50" s="859"/>
      <c r="O50" s="859"/>
      <c r="P50" s="859"/>
      <c r="Q50" s="859"/>
      <c r="R50" s="859"/>
      <c r="S50" s="859"/>
      <c r="T50" s="859"/>
      <c r="U50" s="859"/>
      <c r="V50" s="859"/>
      <c r="W50" s="859"/>
      <c r="X50" s="859"/>
      <c r="Y50" s="859"/>
      <c r="Z50" s="859"/>
      <c r="AA50" s="859"/>
      <c r="AB50" s="859"/>
      <c r="AC50" s="859"/>
      <c r="AD50" s="860"/>
      <c r="AE50" s="110"/>
      <c r="AF50" s="534"/>
      <c r="AG50" s="711"/>
      <c r="AH50" s="740"/>
      <c r="AI50" s="741"/>
      <c r="AJ50" s="741"/>
      <c r="AK50" s="741"/>
      <c r="AL50" s="733"/>
      <c r="AM50" s="733"/>
      <c r="AN50" s="733"/>
      <c r="AO50" s="734"/>
      <c r="AP50" s="734"/>
      <c r="AQ50" s="734"/>
      <c r="AR50" s="734"/>
      <c r="AS50" s="734"/>
      <c r="AT50" s="734"/>
      <c r="AU50" s="734"/>
      <c r="AV50" s="734"/>
      <c r="AW50" s="734"/>
      <c r="AX50" s="734"/>
      <c r="AY50" s="734"/>
      <c r="AZ50" s="734"/>
      <c r="BA50" s="734"/>
      <c r="BB50" s="734"/>
      <c r="BC50" s="734"/>
      <c r="BD50" s="734"/>
      <c r="BE50" s="734"/>
      <c r="BF50" s="734"/>
      <c r="BG50" s="734"/>
      <c r="BH50" s="734"/>
      <c r="BI50" s="734"/>
      <c r="BJ50" s="734"/>
      <c r="BK50" s="734"/>
      <c r="BL50" s="734"/>
      <c r="BM50" s="735"/>
    </row>
    <row r="51" spans="1:65" s="22" customFormat="1" ht="9.9499999999999993" customHeight="1">
      <c r="B51" s="709"/>
      <c r="C51" s="858"/>
      <c r="D51" s="859"/>
      <c r="E51" s="859"/>
      <c r="F51" s="859"/>
      <c r="G51" s="859"/>
      <c r="H51" s="859"/>
      <c r="I51" s="859"/>
      <c r="J51" s="859"/>
      <c r="K51" s="859"/>
      <c r="L51" s="859"/>
      <c r="M51" s="859"/>
      <c r="N51" s="859"/>
      <c r="O51" s="859"/>
      <c r="P51" s="859"/>
      <c r="Q51" s="859"/>
      <c r="R51" s="859"/>
      <c r="S51" s="859"/>
      <c r="T51" s="859"/>
      <c r="U51" s="859"/>
      <c r="V51" s="859"/>
      <c r="W51" s="859"/>
      <c r="X51" s="859"/>
      <c r="Y51" s="859"/>
      <c r="Z51" s="859"/>
      <c r="AA51" s="859"/>
      <c r="AB51" s="859"/>
      <c r="AC51" s="859"/>
      <c r="AD51" s="860"/>
      <c r="AE51" s="110"/>
      <c r="AF51" s="534"/>
      <c r="AG51" s="711"/>
      <c r="AH51" s="740"/>
      <c r="AI51" s="741"/>
      <c r="AJ51" s="741"/>
      <c r="AK51" s="741"/>
      <c r="AL51" s="733"/>
      <c r="AM51" s="733"/>
      <c r="AN51" s="733"/>
      <c r="AO51" s="734"/>
      <c r="AP51" s="734"/>
      <c r="AQ51" s="734"/>
      <c r="AR51" s="734"/>
      <c r="AS51" s="734"/>
      <c r="AT51" s="734"/>
      <c r="AU51" s="734"/>
      <c r="AV51" s="734"/>
      <c r="AW51" s="734"/>
      <c r="AX51" s="734"/>
      <c r="AY51" s="734"/>
      <c r="AZ51" s="734"/>
      <c r="BA51" s="734"/>
      <c r="BB51" s="734"/>
      <c r="BC51" s="734"/>
      <c r="BD51" s="734"/>
      <c r="BE51" s="734"/>
      <c r="BF51" s="734"/>
      <c r="BG51" s="734"/>
      <c r="BH51" s="734"/>
      <c r="BI51" s="734"/>
      <c r="BJ51" s="734"/>
      <c r="BK51" s="734"/>
      <c r="BL51" s="734"/>
      <c r="BM51" s="735"/>
    </row>
    <row r="52" spans="1:65" s="22" customFormat="1" ht="9.9499999999999993" customHeight="1">
      <c r="B52" s="709"/>
      <c r="C52" s="858"/>
      <c r="D52" s="859"/>
      <c r="E52" s="859"/>
      <c r="F52" s="859"/>
      <c r="G52" s="859"/>
      <c r="H52" s="859"/>
      <c r="I52" s="859"/>
      <c r="J52" s="859"/>
      <c r="K52" s="859"/>
      <c r="L52" s="859"/>
      <c r="M52" s="859"/>
      <c r="N52" s="859"/>
      <c r="O52" s="859"/>
      <c r="P52" s="859"/>
      <c r="Q52" s="859"/>
      <c r="R52" s="859"/>
      <c r="S52" s="859"/>
      <c r="T52" s="859"/>
      <c r="U52" s="859"/>
      <c r="V52" s="859"/>
      <c r="W52" s="859"/>
      <c r="X52" s="859"/>
      <c r="Y52" s="859"/>
      <c r="Z52" s="859"/>
      <c r="AA52" s="859"/>
      <c r="AB52" s="859"/>
      <c r="AC52" s="859"/>
      <c r="AD52" s="860"/>
      <c r="AE52" s="110"/>
      <c r="AF52" s="534"/>
      <c r="AG52" s="711"/>
      <c r="AH52" s="740"/>
      <c r="AI52" s="741"/>
      <c r="AJ52" s="741"/>
      <c r="AK52" s="741"/>
      <c r="AL52" s="733"/>
      <c r="AM52" s="733"/>
      <c r="AN52" s="733"/>
      <c r="AO52" s="734"/>
      <c r="AP52" s="734"/>
      <c r="AQ52" s="734"/>
      <c r="AR52" s="734"/>
      <c r="AS52" s="734"/>
      <c r="AT52" s="734"/>
      <c r="AU52" s="734"/>
      <c r="AV52" s="734"/>
      <c r="AW52" s="734"/>
      <c r="AX52" s="734"/>
      <c r="AY52" s="734"/>
      <c r="AZ52" s="734"/>
      <c r="BA52" s="734"/>
      <c r="BB52" s="734"/>
      <c r="BC52" s="734"/>
      <c r="BD52" s="734"/>
      <c r="BE52" s="734"/>
      <c r="BF52" s="734"/>
      <c r="BG52" s="734"/>
      <c r="BH52" s="734"/>
      <c r="BI52" s="734"/>
      <c r="BJ52" s="734"/>
      <c r="BK52" s="734"/>
      <c r="BL52" s="734"/>
      <c r="BM52" s="735"/>
    </row>
    <row r="53" spans="1:65" s="22" customFormat="1" ht="9.9499999999999993" customHeight="1">
      <c r="B53" s="709"/>
      <c r="C53" s="858"/>
      <c r="D53" s="859"/>
      <c r="E53" s="859"/>
      <c r="F53" s="859"/>
      <c r="G53" s="859"/>
      <c r="H53" s="859"/>
      <c r="I53" s="859"/>
      <c r="J53" s="859"/>
      <c r="K53" s="859"/>
      <c r="L53" s="859"/>
      <c r="M53" s="859"/>
      <c r="N53" s="859"/>
      <c r="O53" s="859"/>
      <c r="P53" s="859"/>
      <c r="Q53" s="859"/>
      <c r="R53" s="859"/>
      <c r="S53" s="859"/>
      <c r="T53" s="859"/>
      <c r="U53" s="859"/>
      <c r="V53" s="859"/>
      <c r="W53" s="859"/>
      <c r="X53" s="859"/>
      <c r="Y53" s="859"/>
      <c r="Z53" s="859"/>
      <c r="AA53" s="859"/>
      <c r="AB53" s="859"/>
      <c r="AC53" s="859"/>
      <c r="AD53" s="860"/>
      <c r="AE53" s="110"/>
      <c r="AF53" s="534"/>
      <c r="AG53" s="711"/>
      <c r="AH53" s="740"/>
      <c r="AI53" s="741"/>
      <c r="AJ53" s="741"/>
      <c r="AK53" s="741"/>
      <c r="AL53" s="733"/>
      <c r="AM53" s="733"/>
      <c r="AN53" s="733"/>
      <c r="AO53" s="734"/>
      <c r="AP53" s="734"/>
      <c r="AQ53" s="734"/>
      <c r="AR53" s="734"/>
      <c r="AS53" s="734"/>
      <c r="AT53" s="734"/>
      <c r="AU53" s="734"/>
      <c r="AV53" s="734"/>
      <c r="AW53" s="734"/>
      <c r="AX53" s="734"/>
      <c r="AY53" s="734"/>
      <c r="AZ53" s="734"/>
      <c r="BA53" s="734"/>
      <c r="BB53" s="734"/>
      <c r="BC53" s="734"/>
      <c r="BD53" s="734"/>
      <c r="BE53" s="734"/>
      <c r="BF53" s="734"/>
      <c r="BG53" s="734"/>
      <c r="BH53" s="734"/>
      <c r="BI53" s="734"/>
      <c r="BJ53" s="734"/>
      <c r="BK53" s="734"/>
      <c r="BL53" s="734"/>
      <c r="BM53" s="735"/>
    </row>
    <row r="54" spans="1:65" s="22" customFormat="1" ht="9.9499999999999993" customHeight="1" thickBot="1">
      <c r="B54" s="709"/>
      <c r="C54" s="861"/>
      <c r="D54" s="862"/>
      <c r="E54" s="862"/>
      <c r="F54" s="862"/>
      <c r="G54" s="862"/>
      <c r="H54" s="862"/>
      <c r="I54" s="862"/>
      <c r="J54" s="862"/>
      <c r="K54" s="862"/>
      <c r="L54" s="862"/>
      <c r="M54" s="862"/>
      <c r="N54" s="862"/>
      <c r="O54" s="862"/>
      <c r="P54" s="862"/>
      <c r="Q54" s="862"/>
      <c r="R54" s="862"/>
      <c r="S54" s="862"/>
      <c r="T54" s="862"/>
      <c r="U54" s="862"/>
      <c r="V54" s="862"/>
      <c r="W54" s="862"/>
      <c r="X54" s="862"/>
      <c r="Y54" s="862"/>
      <c r="Z54" s="862"/>
      <c r="AA54" s="862"/>
      <c r="AB54" s="862"/>
      <c r="AC54" s="862"/>
      <c r="AD54" s="863"/>
      <c r="AE54" s="112"/>
      <c r="AF54" s="702"/>
      <c r="AG54" s="534"/>
      <c r="AH54" s="732"/>
      <c r="AI54" s="733"/>
      <c r="AJ54" s="733"/>
      <c r="AK54" s="733"/>
      <c r="AL54" s="733"/>
      <c r="AM54" s="733"/>
      <c r="AN54" s="733"/>
      <c r="AO54" s="734"/>
      <c r="AP54" s="734"/>
      <c r="AQ54" s="734"/>
      <c r="AR54" s="734"/>
      <c r="AS54" s="734"/>
      <c r="AT54" s="734"/>
      <c r="AU54" s="734"/>
      <c r="AV54" s="734"/>
      <c r="AW54" s="734"/>
      <c r="AX54" s="734"/>
      <c r="AY54" s="734"/>
      <c r="AZ54" s="734"/>
      <c r="BA54" s="734"/>
      <c r="BB54" s="734"/>
      <c r="BC54" s="734"/>
      <c r="BD54" s="734"/>
      <c r="BE54" s="734"/>
      <c r="BF54" s="734"/>
      <c r="BG54" s="734"/>
      <c r="BH54" s="734"/>
      <c r="BI54" s="734"/>
      <c r="BJ54" s="734"/>
      <c r="BK54" s="734"/>
      <c r="BL54" s="734"/>
      <c r="BM54" s="735"/>
    </row>
    <row r="55" spans="1:65" s="22" customFormat="1" ht="9.9499999999999993" customHeight="1" thickBot="1">
      <c r="B55" s="710"/>
      <c r="C55" s="113"/>
      <c r="D55" s="113"/>
      <c r="E55" s="113"/>
      <c r="F55" s="113"/>
      <c r="G55" s="113"/>
      <c r="H55" s="113"/>
      <c r="I55" s="113"/>
      <c r="J55" s="113"/>
      <c r="K55" s="113"/>
      <c r="L55" s="113"/>
      <c r="M55" s="113"/>
      <c r="N55" s="113"/>
      <c r="O55" s="113"/>
      <c r="P55" s="113"/>
      <c r="Q55" s="113"/>
      <c r="R55" s="113"/>
      <c r="S55" s="113"/>
      <c r="T55" s="113"/>
      <c r="U55" s="113"/>
      <c r="V55" s="113"/>
      <c r="W55" s="113"/>
      <c r="X55" s="113"/>
      <c r="Y55" s="114"/>
      <c r="Z55" s="114"/>
      <c r="AA55" s="114"/>
      <c r="AB55" s="114"/>
      <c r="AC55" s="114"/>
      <c r="AD55" s="114"/>
      <c r="AE55" s="115"/>
      <c r="AF55" s="702"/>
      <c r="AG55" s="534"/>
      <c r="AH55" s="732"/>
      <c r="AI55" s="733"/>
      <c r="AJ55" s="733"/>
      <c r="AK55" s="733"/>
      <c r="AL55" s="733"/>
      <c r="AM55" s="733"/>
      <c r="AN55" s="733"/>
      <c r="AO55" s="734"/>
      <c r="AP55" s="734"/>
      <c r="AQ55" s="734"/>
      <c r="AR55" s="734"/>
      <c r="AS55" s="734"/>
      <c r="AT55" s="734"/>
      <c r="AU55" s="734"/>
      <c r="AV55" s="734"/>
      <c r="AW55" s="734"/>
      <c r="AX55" s="734"/>
      <c r="AY55" s="734"/>
      <c r="AZ55" s="734"/>
      <c r="BA55" s="734"/>
      <c r="BB55" s="734"/>
      <c r="BC55" s="734"/>
      <c r="BD55" s="734"/>
      <c r="BE55" s="734"/>
      <c r="BF55" s="734"/>
      <c r="BG55" s="734"/>
      <c r="BH55" s="734"/>
      <c r="BI55" s="734"/>
      <c r="BJ55" s="734"/>
      <c r="BK55" s="734"/>
      <c r="BL55" s="734"/>
      <c r="BM55" s="735"/>
    </row>
    <row r="56" spans="1:65" s="22" customFormat="1" ht="9.9499999999999993" customHeight="1" thickTop="1" thickBot="1">
      <c r="B56" s="29"/>
      <c r="C56" s="30"/>
      <c r="D56" s="31"/>
      <c r="E56" s="16"/>
      <c r="F56" s="16"/>
      <c r="G56" s="16"/>
      <c r="H56" s="16"/>
      <c r="I56" s="32"/>
      <c r="J56" s="32"/>
      <c r="K56" s="33"/>
      <c r="L56" s="33"/>
      <c r="M56" s="33"/>
      <c r="N56" s="33"/>
      <c r="O56" s="33"/>
      <c r="P56" s="34"/>
      <c r="Q56" s="29"/>
      <c r="R56" s="29"/>
      <c r="S56" s="29"/>
      <c r="T56" s="29"/>
      <c r="U56" s="29"/>
      <c r="V56" s="29"/>
      <c r="W56" s="29"/>
      <c r="X56" s="29"/>
      <c r="AF56" s="534"/>
      <c r="AG56" s="534"/>
      <c r="AH56" s="732"/>
      <c r="AI56" s="733"/>
      <c r="AJ56" s="733"/>
      <c r="AK56" s="733"/>
      <c r="AL56" s="733"/>
      <c r="AM56" s="733"/>
      <c r="AN56" s="733"/>
      <c r="AO56" s="734"/>
      <c r="AP56" s="734"/>
      <c r="AQ56" s="734"/>
      <c r="AR56" s="734"/>
      <c r="AS56" s="734"/>
      <c r="AT56" s="734"/>
      <c r="AU56" s="734"/>
      <c r="AV56" s="734"/>
      <c r="AW56" s="734"/>
      <c r="AX56" s="734"/>
      <c r="AY56" s="734"/>
      <c r="AZ56" s="734"/>
      <c r="BA56" s="734"/>
      <c r="BB56" s="734"/>
      <c r="BC56" s="734"/>
      <c r="BD56" s="734"/>
      <c r="BE56" s="734"/>
      <c r="BF56" s="734"/>
      <c r="BG56" s="734"/>
      <c r="BH56" s="734"/>
      <c r="BI56" s="734"/>
      <c r="BJ56" s="734"/>
      <c r="BK56" s="734"/>
      <c r="BL56" s="734"/>
      <c r="BM56" s="735"/>
    </row>
    <row r="57" spans="1:65" s="22" customFormat="1" ht="9.9499999999999993" customHeight="1" thickTop="1">
      <c r="A57" s="29"/>
      <c r="B57" s="826" t="s">
        <v>748</v>
      </c>
      <c r="C57" s="827"/>
      <c r="D57" s="827"/>
      <c r="E57" s="827"/>
      <c r="F57" s="827"/>
      <c r="G57" s="827"/>
      <c r="H57" s="827"/>
      <c r="I57" s="827"/>
      <c r="J57" s="827"/>
      <c r="K57" s="827"/>
      <c r="L57" s="827"/>
      <c r="M57" s="827"/>
      <c r="N57" s="827"/>
      <c r="O57" s="827"/>
      <c r="P57" s="827"/>
      <c r="Q57" s="827"/>
      <c r="R57" s="827"/>
      <c r="S57" s="827"/>
      <c r="T57" s="827"/>
      <c r="U57" s="827"/>
      <c r="V57" s="827"/>
      <c r="W57" s="827"/>
      <c r="X57" s="827"/>
      <c r="Y57" s="827"/>
      <c r="Z57" s="827"/>
      <c r="AA57" s="827"/>
      <c r="AB57" s="827"/>
      <c r="AC57" s="827"/>
      <c r="AD57" s="827"/>
      <c r="AE57" s="828"/>
      <c r="AF57" s="534"/>
      <c r="AG57" s="534"/>
      <c r="AH57" s="732"/>
      <c r="AI57" s="733"/>
      <c r="AJ57" s="733"/>
      <c r="AK57" s="733"/>
      <c r="AL57" s="733"/>
      <c r="AM57" s="733"/>
      <c r="AN57" s="733"/>
      <c r="AO57" s="734"/>
      <c r="AP57" s="734"/>
      <c r="AQ57" s="734"/>
      <c r="AR57" s="734"/>
      <c r="AS57" s="734"/>
      <c r="AT57" s="734"/>
      <c r="AU57" s="734"/>
      <c r="AV57" s="734"/>
      <c r="AW57" s="734"/>
      <c r="AX57" s="734"/>
      <c r="AY57" s="734"/>
      <c r="AZ57" s="734"/>
      <c r="BA57" s="734"/>
      <c r="BB57" s="734"/>
      <c r="BC57" s="734"/>
      <c r="BD57" s="734"/>
      <c r="BE57" s="734"/>
      <c r="BF57" s="734"/>
      <c r="BG57" s="734"/>
      <c r="BH57" s="734"/>
      <c r="BI57" s="734"/>
      <c r="BJ57" s="734"/>
      <c r="BK57" s="734"/>
      <c r="BL57" s="734"/>
      <c r="BM57" s="735"/>
    </row>
    <row r="58" spans="1:65" s="22" customFormat="1" ht="9.9499999999999993" customHeight="1">
      <c r="A58" s="29"/>
      <c r="B58" s="829"/>
      <c r="C58" s="830"/>
      <c r="D58" s="830"/>
      <c r="E58" s="830"/>
      <c r="F58" s="830"/>
      <c r="G58" s="830"/>
      <c r="H58" s="830"/>
      <c r="I58" s="830"/>
      <c r="J58" s="830"/>
      <c r="K58" s="830"/>
      <c r="L58" s="830"/>
      <c r="M58" s="830"/>
      <c r="N58" s="830"/>
      <c r="O58" s="830"/>
      <c r="P58" s="830"/>
      <c r="Q58" s="830"/>
      <c r="R58" s="830"/>
      <c r="S58" s="830"/>
      <c r="T58" s="830"/>
      <c r="U58" s="830"/>
      <c r="V58" s="830"/>
      <c r="W58" s="830"/>
      <c r="X58" s="830"/>
      <c r="Y58" s="830"/>
      <c r="Z58" s="830"/>
      <c r="AA58" s="830"/>
      <c r="AB58" s="830"/>
      <c r="AC58" s="830"/>
      <c r="AD58" s="830"/>
      <c r="AE58" s="831"/>
      <c r="AF58" s="534"/>
      <c r="AG58" s="534"/>
      <c r="AH58" s="732"/>
      <c r="AI58" s="733"/>
      <c r="AJ58" s="733"/>
      <c r="AK58" s="733"/>
      <c r="AL58" s="733"/>
      <c r="AM58" s="733"/>
      <c r="AN58" s="733"/>
      <c r="AO58" s="734"/>
      <c r="AP58" s="734"/>
      <c r="AQ58" s="734"/>
      <c r="AR58" s="734"/>
      <c r="AS58" s="734"/>
      <c r="AT58" s="734"/>
      <c r="AU58" s="734"/>
      <c r="AV58" s="734"/>
      <c r="AW58" s="734"/>
      <c r="AX58" s="734"/>
      <c r="AY58" s="734"/>
      <c r="AZ58" s="734"/>
      <c r="BA58" s="734"/>
      <c r="BB58" s="734"/>
      <c r="BC58" s="734"/>
      <c r="BD58" s="734"/>
      <c r="BE58" s="734"/>
      <c r="BF58" s="734"/>
      <c r="BG58" s="734"/>
      <c r="BH58" s="734"/>
      <c r="BI58" s="734"/>
      <c r="BJ58" s="734"/>
      <c r="BK58" s="734"/>
      <c r="BL58" s="734"/>
      <c r="BM58" s="735"/>
    </row>
    <row r="59" spans="1:65" s="38" customFormat="1" ht="9.9499999999999993" customHeight="1">
      <c r="B59" s="829"/>
      <c r="C59" s="830"/>
      <c r="D59" s="830"/>
      <c r="E59" s="830"/>
      <c r="F59" s="830"/>
      <c r="G59" s="830"/>
      <c r="H59" s="830"/>
      <c r="I59" s="830"/>
      <c r="J59" s="830"/>
      <c r="K59" s="830"/>
      <c r="L59" s="830"/>
      <c r="M59" s="830"/>
      <c r="N59" s="830"/>
      <c r="O59" s="830"/>
      <c r="P59" s="830"/>
      <c r="Q59" s="830"/>
      <c r="R59" s="830"/>
      <c r="S59" s="830"/>
      <c r="T59" s="830"/>
      <c r="U59" s="830"/>
      <c r="V59" s="830"/>
      <c r="W59" s="830"/>
      <c r="X59" s="830"/>
      <c r="Y59" s="830"/>
      <c r="Z59" s="830"/>
      <c r="AA59" s="830"/>
      <c r="AB59" s="830"/>
      <c r="AC59" s="830"/>
      <c r="AD59" s="830"/>
      <c r="AE59" s="831"/>
      <c r="AF59" s="701"/>
      <c r="AG59" s="701"/>
      <c r="AH59" s="736"/>
      <c r="AI59" s="737"/>
      <c r="AJ59" s="737"/>
      <c r="AK59" s="737"/>
      <c r="AL59" s="737"/>
      <c r="AM59" s="737"/>
      <c r="AN59" s="737"/>
      <c r="AO59" s="738"/>
      <c r="AP59" s="738"/>
      <c r="AQ59" s="738"/>
      <c r="AR59" s="738"/>
      <c r="AS59" s="738"/>
      <c r="AT59" s="738"/>
      <c r="AU59" s="738"/>
      <c r="AV59" s="738"/>
      <c r="AW59" s="738"/>
      <c r="AX59" s="738"/>
      <c r="AY59" s="738"/>
      <c r="AZ59" s="738"/>
      <c r="BA59" s="738"/>
      <c r="BB59" s="738"/>
      <c r="BC59" s="738"/>
      <c r="BD59" s="738"/>
      <c r="BE59" s="738"/>
      <c r="BF59" s="738"/>
      <c r="BG59" s="738"/>
      <c r="BH59" s="738"/>
      <c r="BI59" s="738"/>
      <c r="BJ59" s="738"/>
      <c r="BK59" s="738"/>
      <c r="BL59" s="738"/>
      <c r="BM59" s="739"/>
    </row>
    <row r="60" spans="1:65" ht="17.25" customHeight="1" thickBot="1">
      <c r="A60" s="29"/>
      <c r="B60" s="130"/>
      <c r="C60" s="17"/>
      <c r="D60" s="77"/>
      <c r="E60" s="77"/>
      <c r="F60" s="77"/>
      <c r="G60" s="77"/>
      <c r="H60" s="77"/>
      <c r="I60" s="77"/>
      <c r="J60" s="35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16"/>
      <c r="Y60" s="16"/>
      <c r="Z60" s="16"/>
      <c r="AA60" s="16"/>
      <c r="AB60" s="16"/>
      <c r="AC60" s="16"/>
      <c r="AD60" s="16"/>
      <c r="AE60" s="109"/>
      <c r="AH60" s="732"/>
      <c r="AI60" s="733"/>
      <c r="AJ60" s="733"/>
      <c r="AK60" s="733"/>
      <c r="AL60" s="733"/>
      <c r="AM60" s="733"/>
      <c r="AN60" s="733"/>
      <c r="AO60" s="734"/>
      <c r="AP60" s="734"/>
      <c r="AQ60" s="734"/>
      <c r="AR60" s="734"/>
      <c r="AS60" s="734"/>
      <c r="AT60" s="734"/>
      <c r="AU60" s="734"/>
      <c r="AV60" s="734"/>
      <c r="AW60" s="734"/>
      <c r="AX60" s="734"/>
      <c r="AY60" s="734"/>
      <c r="AZ60" s="734"/>
      <c r="BA60" s="734"/>
      <c r="BB60" s="734"/>
      <c r="BC60" s="734"/>
      <c r="BD60" s="734"/>
      <c r="BE60" s="734"/>
      <c r="BF60" s="734"/>
      <c r="BG60" s="734"/>
      <c r="BH60" s="734"/>
      <c r="BI60" s="734"/>
      <c r="BJ60" s="734"/>
      <c r="BK60" s="734"/>
      <c r="BL60" s="734"/>
      <c r="BM60" s="735"/>
    </row>
    <row r="61" spans="1:65" ht="15.75" customHeight="1">
      <c r="A61" s="29"/>
      <c r="B61" s="131"/>
      <c r="C61" s="894" t="s">
        <v>749</v>
      </c>
      <c r="D61" s="895"/>
      <c r="E61" s="895"/>
      <c r="F61" s="895"/>
      <c r="G61" s="895"/>
      <c r="H61" s="895"/>
      <c r="I61" s="895"/>
      <c r="J61" s="895"/>
      <c r="K61" s="895"/>
      <c r="L61" s="895"/>
      <c r="M61" s="895"/>
      <c r="N61" s="895"/>
      <c r="O61" s="895"/>
      <c r="P61" s="895"/>
      <c r="Q61" s="895"/>
      <c r="R61" s="895"/>
      <c r="S61" s="895"/>
      <c r="T61" s="895"/>
      <c r="U61" s="895"/>
      <c r="V61" s="895"/>
      <c r="W61" s="895"/>
      <c r="X61" s="895"/>
      <c r="Y61" s="895"/>
      <c r="Z61" s="895"/>
      <c r="AA61" s="895"/>
      <c r="AB61" s="895"/>
      <c r="AC61" s="895"/>
      <c r="AD61" s="896"/>
      <c r="AE61" s="109"/>
      <c r="AH61" s="732"/>
      <c r="AI61" s="733"/>
      <c r="AJ61" s="733"/>
      <c r="AK61" s="733"/>
      <c r="AL61" s="733"/>
      <c r="AM61" s="733"/>
      <c r="AN61" s="733"/>
      <c r="AO61" s="734"/>
      <c r="AP61" s="734"/>
      <c r="AQ61" s="734"/>
      <c r="AR61" s="734"/>
      <c r="AS61" s="734"/>
      <c r="AT61" s="734"/>
      <c r="AU61" s="734"/>
      <c r="AV61" s="734"/>
      <c r="AW61" s="734"/>
      <c r="AX61" s="734"/>
      <c r="AY61" s="734"/>
      <c r="AZ61" s="734"/>
      <c r="BA61" s="734"/>
      <c r="BB61" s="734"/>
      <c r="BC61" s="734"/>
      <c r="BD61" s="734"/>
      <c r="BE61" s="734"/>
      <c r="BF61" s="734"/>
      <c r="BG61" s="734"/>
      <c r="BH61" s="734"/>
      <c r="BI61" s="734"/>
      <c r="BJ61" s="734"/>
      <c r="BK61" s="734"/>
      <c r="BL61" s="734"/>
      <c r="BM61" s="735"/>
    </row>
    <row r="62" spans="1:65" ht="54.75" customHeight="1" thickBot="1">
      <c r="A62" s="29"/>
      <c r="B62" s="131"/>
      <c r="C62" s="897"/>
      <c r="D62" s="898"/>
      <c r="E62" s="898"/>
      <c r="F62" s="898"/>
      <c r="G62" s="898"/>
      <c r="H62" s="898"/>
      <c r="I62" s="898"/>
      <c r="J62" s="898"/>
      <c r="K62" s="898"/>
      <c r="L62" s="898"/>
      <c r="M62" s="898"/>
      <c r="N62" s="898"/>
      <c r="O62" s="898"/>
      <c r="P62" s="898"/>
      <c r="Q62" s="898"/>
      <c r="R62" s="898"/>
      <c r="S62" s="898"/>
      <c r="T62" s="898"/>
      <c r="U62" s="898"/>
      <c r="V62" s="898"/>
      <c r="W62" s="898"/>
      <c r="X62" s="898"/>
      <c r="Y62" s="898"/>
      <c r="Z62" s="898"/>
      <c r="AA62" s="898"/>
      <c r="AB62" s="898"/>
      <c r="AC62" s="898"/>
      <c r="AD62" s="899"/>
      <c r="AE62" s="109"/>
      <c r="AH62" s="732"/>
      <c r="AI62" s="733"/>
      <c r="AJ62" s="733"/>
      <c r="AK62" s="733"/>
      <c r="AL62" s="733"/>
      <c r="AM62" s="733"/>
      <c r="AN62" s="733"/>
      <c r="AO62" s="734"/>
      <c r="AP62" s="734"/>
      <c r="AQ62" s="734"/>
      <c r="AR62" s="734"/>
      <c r="AS62" s="734"/>
      <c r="AT62" s="734"/>
      <c r="AU62" s="734"/>
      <c r="AV62" s="734"/>
      <c r="AW62" s="734"/>
      <c r="AX62" s="734"/>
      <c r="AY62" s="734"/>
      <c r="AZ62" s="734"/>
      <c r="BA62" s="734"/>
      <c r="BB62" s="734"/>
      <c r="BC62" s="734"/>
      <c r="BD62" s="734"/>
      <c r="BE62" s="734"/>
      <c r="BF62" s="734"/>
      <c r="BG62" s="734"/>
      <c r="BH62" s="734"/>
      <c r="BI62" s="734"/>
      <c r="BJ62" s="734"/>
      <c r="BK62" s="734"/>
      <c r="BL62" s="734"/>
      <c r="BM62" s="735"/>
    </row>
    <row r="63" spans="1:65" s="22" customFormat="1" ht="30.75" customHeight="1">
      <c r="A63" s="29"/>
      <c r="B63" s="132"/>
      <c r="C63" s="136"/>
      <c r="D63" s="10"/>
      <c r="E63" s="10"/>
      <c r="F63" s="713" t="s">
        <v>796</v>
      </c>
      <c r="G63" s="10"/>
      <c r="H63" s="10"/>
      <c r="I63" s="10"/>
      <c r="J63" s="10"/>
      <c r="K63" s="35"/>
      <c r="L63" s="32"/>
      <c r="M63" s="32"/>
      <c r="N63" s="135"/>
      <c r="O63" s="32"/>
      <c r="P63" s="32"/>
      <c r="Q63" s="32"/>
      <c r="R63" s="32"/>
      <c r="S63" s="32"/>
      <c r="T63" s="32"/>
      <c r="U63" s="32"/>
      <c r="V63" s="606"/>
      <c r="W63" s="32"/>
      <c r="X63" s="32"/>
      <c r="Y63" s="32"/>
      <c r="Z63" s="135"/>
      <c r="AA63" s="32"/>
      <c r="AB63" s="32"/>
      <c r="AC63" s="32"/>
      <c r="AD63" s="32"/>
      <c r="AE63" s="133"/>
      <c r="AF63" s="534"/>
      <c r="AG63" s="534"/>
      <c r="AH63" s="732"/>
      <c r="AI63" s="733"/>
      <c r="AJ63" s="733"/>
      <c r="AK63" s="733"/>
      <c r="AL63" s="733"/>
      <c r="AM63" s="733"/>
      <c r="AN63" s="733"/>
      <c r="AO63" s="734"/>
      <c r="AP63" s="734"/>
      <c r="AQ63" s="734"/>
      <c r="AR63" s="734"/>
      <c r="AS63" s="734"/>
      <c r="AT63" s="734"/>
      <c r="AU63" s="734"/>
      <c r="AV63" s="734"/>
      <c r="AW63" s="734"/>
      <c r="AX63" s="734"/>
      <c r="AY63" s="734"/>
      <c r="AZ63" s="734"/>
      <c r="BA63" s="734"/>
      <c r="BB63" s="734"/>
      <c r="BC63" s="734"/>
      <c r="BD63" s="734"/>
      <c r="BE63" s="734"/>
      <c r="BF63" s="734"/>
      <c r="BG63" s="734"/>
      <c r="BH63" s="734"/>
      <c r="BI63" s="734"/>
      <c r="BJ63" s="734"/>
      <c r="BK63" s="734"/>
      <c r="BL63" s="734"/>
      <c r="BM63" s="735"/>
    </row>
    <row r="64" spans="1:65" s="16" customFormat="1" ht="45.75" customHeight="1">
      <c r="A64" s="32"/>
      <c r="B64" s="125"/>
      <c r="C64" s="906" t="s">
        <v>739</v>
      </c>
      <c r="D64" s="906"/>
      <c r="E64" s="605"/>
      <c r="F64" s="891"/>
      <c r="G64" s="892"/>
      <c r="H64" s="892"/>
      <c r="I64" s="892"/>
      <c r="J64" s="892"/>
      <c r="K64" s="892"/>
      <c r="L64" s="893"/>
      <c r="M64" s="604"/>
      <c r="N64" s="891"/>
      <c r="O64" s="892"/>
      <c r="P64" s="892"/>
      <c r="Q64" s="892"/>
      <c r="R64" s="892"/>
      <c r="S64" s="892"/>
      <c r="T64" s="893"/>
      <c r="U64" s="32"/>
      <c r="V64" s="32"/>
      <c r="W64" s="891"/>
      <c r="X64" s="892"/>
      <c r="Y64" s="892"/>
      <c r="Z64" s="892"/>
      <c r="AA64" s="892"/>
      <c r="AB64" s="892"/>
      <c r="AC64" s="893"/>
      <c r="AD64" s="32"/>
      <c r="AE64" s="133"/>
      <c r="AF64" s="231"/>
      <c r="AG64" s="231"/>
      <c r="AH64" s="732"/>
      <c r="AI64" s="733"/>
      <c r="AJ64" s="733"/>
      <c r="AK64" s="733"/>
      <c r="AL64" s="733"/>
      <c r="AM64" s="733"/>
      <c r="AN64" s="733"/>
      <c r="AO64" s="734"/>
      <c r="AP64" s="734"/>
      <c r="AQ64" s="734"/>
      <c r="AR64" s="734"/>
      <c r="AS64" s="734"/>
      <c r="AT64" s="734"/>
      <c r="AU64" s="734"/>
      <c r="AV64" s="734"/>
      <c r="AW64" s="734"/>
      <c r="AX64" s="734"/>
      <c r="AY64" s="734"/>
      <c r="AZ64" s="734"/>
      <c r="BA64" s="734"/>
      <c r="BB64" s="734"/>
      <c r="BC64" s="734"/>
      <c r="BD64" s="734"/>
      <c r="BE64" s="734"/>
      <c r="BF64" s="734"/>
      <c r="BG64" s="734"/>
      <c r="BH64" s="734"/>
      <c r="BI64" s="734"/>
      <c r="BJ64" s="734"/>
      <c r="BK64" s="734"/>
      <c r="BL64" s="734"/>
      <c r="BM64" s="735"/>
    </row>
    <row r="65" spans="1:65" s="22" customFormat="1" ht="30.75" customHeight="1">
      <c r="A65" s="29"/>
      <c r="B65" s="125"/>
      <c r="C65" s="906"/>
      <c r="D65" s="906"/>
      <c r="E65" s="618"/>
      <c r="F65" s="713" t="s">
        <v>751</v>
      </c>
      <c r="G65" s="605"/>
      <c r="H65" s="618"/>
      <c r="I65" s="618"/>
      <c r="J65" s="10"/>
      <c r="K65" s="618"/>
      <c r="L65" s="618"/>
      <c r="M65" s="32"/>
      <c r="N65" s="618"/>
      <c r="O65" s="605"/>
      <c r="P65" s="618"/>
      <c r="Q65" s="618"/>
      <c r="R65" s="10"/>
      <c r="S65" s="618"/>
      <c r="T65" s="618"/>
      <c r="U65" s="32"/>
      <c r="V65" s="32"/>
      <c r="W65" s="618"/>
      <c r="X65" s="605"/>
      <c r="Y65" s="618"/>
      <c r="Z65" s="618"/>
      <c r="AA65" s="10"/>
      <c r="AB65" s="618"/>
      <c r="AC65" s="618"/>
      <c r="AD65" s="612"/>
      <c r="AE65" s="133"/>
      <c r="AF65" s="534"/>
      <c r="AG65" s="534"/>
      <c r="AH65" s="732"/>
      <c r="AI65" s="733"/>
      <c r="AJ65" s="733"/>
      <c r="AK65" s="733"/>
      <c r="AL65" s="733"/>
      <c r="AM65" s="733"/>
      <c r="AN65" s="733"/>
      <c r="AO65" s="734"/>
      <c r="AP65" s="734"/>
      <c r="AQ65" s="734"/>
      <c r="AR65" s="734"/>
      <c r="AS65" s="734"/>
      <c r="AT65" s="734"/>
      <c r="AU65" s="734"/>
      <c r="AV65" s="734"/>
      <c r="AW65" s="734"/>
      <c r="AX65" s="734"/>
      <c r="AY65" s="734"/>
      <c r="AZ65" s="734"/>
      <c r="BA65" s="734"/>
      <c r="BB65" s="734"/>
      <c r="BC65" s="734"/>
      <c r="BD65" s="734"/>
      <c r="BE65" s="734"/>
      <c r="BF65" s="734"/>
      <c r="BG65" s="734"/>
      <c r="BH65" s="734"/>
      <c r="BI65" s="734"/>
      <c r="BJ65" s="734"/>
      <c r="BK65" s="734"/>
      <c r="BL65" s="734"/>
      <c r="BM65" s="735"/>
    </row>
    <row r="66" spans="1:65" s="16" customFormat="1" ht="45.75" customHeight="1">
      <c r="A66" s="32"/>
      <c r="B66" s="125"/>
      <c r="C66" s="906"/>
      <c r="D66" s="906"/>
      <c r="E66" s="605"/>
      <c r="F66" s="891"/>
      <c r="G66" s="892"/>
      <c r="H66" s="892"/>
      <c r="I66" s="892"/>
      <c r="J66" s="892"/>
      <c r="K66" s="892"/>
      <c r="L66" s="893"/>
      <c r="M66" s="604"/>
      <c r="N66" s="891"/>
      <c r="O66" s="892"/>
      <c r="P66" s="892"/>
      <c r="Q66" s="892"/>
      <c r="R66" s="892"/>
      <c r="S66" s="892"/>
      <c r="T66" s="893"/>
      <c r="U66" s="32"/>
      <c r="V66" s="32"/>
      <c r="W66" s="891"/>
      <c r="X66" s="892"/>
      <c r="Y66" s="892"/>
      <c r="Z66" s="892"/>
      <c r="AA66" s="892"/>
      <c r="AB66" s="892"/>
      <c r="AC66" s="893"/>
      <c r="AD66" s="612"/>
      <c r="AE66" s="133"/>
      <c r="AF66" s="534"/>
      <c r="AG66" s="231"/>
      <c r="AH66" s="732"/>
      <c r="AI66" s="733"/>
      <c r="AJ66" s="733"/>
      <c r="AK66" s="733"/>
      <c r="AL66" s="733"/>
      <c r="AM66" s="733"/>
      <c r="AN66" s="733"/>
      <c r="AO66" s="734"/>
      <c r="AP66" s="734"/>
      <c r="AQ66" s="734"/>
      <c r="AR66" s="734"/>
      <c r="AS66" s="734"/>
      <c r="AT66" s="734"/>
      <c r="AU66" s="734"/>
      <c r="AV66" s="734"/>
      <c r="AW66" s="734"/>
      <c r="AX66" s="734"/>
      <c r="AY66" s="734"/>
      <c r="AZ66" s="734"/>
      <c r="BA66" s="734"/>
      <c r="BB66" s="734"/>
      <c r="BC66" s="734"/>
      <c r="BD66" s="734"/>
      <c r="BE66" s="734"/>
      <c r="BF66" s="734"/>
      <c r="BG66" s="734"/>
      <c r="BH66" s="734"/>
      <c r="BI66" s="734"/>
      <c r="BJ66" s="734"/>
      <c r="BK66" s="734"/>
      <c r="BL66" s="734"/>
      <c r="BM66" s="735"/>
    </row>
    <row r="67" spans="1:65" s="22" customFormat="1" ht="30.75" customHeight="1" thickBot="1">
      <c r="A67" s="29"/>
      <c r="B67" s="125"/>
      <c r="C67" s="906"/>
      <c r="D67" s="906"/>
      <c r="E67" s="618"/>
      <c r="F67" s="713" t="s">
        <v>750</v>
      </c>
      <c r="G67" s="605"/>
      <c r="H67" s="618"/>
      <c r="I67" s="618"/>
      <c r="J67" s="10"/>
      <c r="K67" s="618"/>
      <c r="L67" s="618"/>
      <c r="M67" s="32"/>
      <c r="N67" s="32"/>
      <c r="O67" s="32"/>
      <c r="P67" s="612"/>
      <c r="Q67" s="32"/>
      <c r="R67" s="612"/>
      <c r="S67" s="32"/>
      <c r="T67" s="614"/>
      <c r="U67" s="32"/>
      <c r="V67" s="32"/>
      <c r="W67" s="32"/>
      <c r="X67" s="111"/>
      <c r="Y67" s="32"/>
      <c r="Z67" s="32"/>
      <c r="AA67" s="32"/>
      <c r="AB67" s="613"/>
      <c r="AC67" s="32"/>
      <c r="AD67" s="612"/>
      <c r="AE67" s="133"/>
      <c r="AF67" s="534"/>
      <c r="AG67" s="534"/>
      <c r="AH67" s="732"/>
      <c r="AI67" s="733"/>
      <c r="AJ67" s="733"/>
      <c r="AK67" s="733"/>
      <c r="AL67" s="733"/>
      <c r="AM67" s="733"/>
      <c r="AN67" s="733"/>
      <c r="AO67" s="734"/>
      <c r="AP67" s="734"/>
      <c r="AQ67" s="734"/>
      <c r="AR67" s="734"/>
      <c r="AS67" s="734"/>
      <c r="AT67" s="734"/>
      <c r="AU67" s="734"/>
      <c r="AV67" s="734"/>
      <c r="AW67" s="734"/>
      <c r="AX67" s="734"/>
      <c r="AY67" s="734"/>
      <c r="AZ67" s="734"/>
      <c r="BA67" s="734"/>
      <c r="BB67" s="734"/>
      <c r="BC67" s="734"/>
      <c r="BD67" s="734"/>
      <c r="BE67" s="734"/>
      <c r="BF67" s="734"/>
      <c r="BG67" s="734"/>
      <c r="BH67" s="734"/>
      <c r="BI67" s="734"/>
      <c r="BJ67" s="734"/>
      <c r="BK67" s="734"/>
      <c r="BL67" s="734"/>
      <c r="BM67" s="735"/>
    </row>
    <row r="68" spans="1:65" s="16" customFormat="1" ht="45.75" customHeight="1" thickBot="1">
      <c r="A68" s="32"/>
      <c r="B68" s="125"/>
      <c r="C68" s="906"/>
      <c r="D68" s="906"/>
      <c r="E68" s="36"/>
      <c r="F68" s="885"/>
      <c r="G68" s="886"/>
      <c r="H68" s="886"/>
      <c r="I68" s="886"/>
      <c r="J68" s="886"/>
      <c r="K68" s="886"/>
      <c r="L68" s="887"/>
      <c r="M68" s="604"/>
      <c r="N68" s="885"/>
      <c r="O68" s="886"/>
      <c r="P68" s="886"/>
      <c r="Q68" s="886"/>
      <c r="R68" s="886"/>
      <c r="S68" s="886"/>
      <c r="T68" s="887"/>
      <c r="U68" s="32"/>
      <c r="V68" s="32"/>
      <c r="W68" s="885"/>
      <c r="X68" s="886"/>
      <c r="Y68" s="886"/>
      <c r="Z68" s="886"/>
      <c r="AA68" s="886"/>
      <c r="AB68" s="886"/>
      <c r="AC68" s="887"/>
      <c r="AD68" s="612"/>
      <c r="AE68" s="133"/>
      <c r="AF68" s="231"/>
      <c r="AG68" s="231"/>
      <c r="AH68" s="732"/>
      <c r="AI68" s="733"/>
      <c r="AJ68" s="733"/>
      <c r="AK68" s="733"/>
      <c r="AL68" s="733"/>
      <c r="AM68" s="733"/>
      <c r="AN68" s="733"/>
      <c r="AO68" s="734"/>
      <c r="AP68" s="734"/>
      <c r="AQ68" s="734"/>
      <c r="AR68" s="734"/>
      <c r="AS68" s="734"/>
      <c r="AT68" s="734"/>
      <c r="AU68" s="734"/>
      <c r="AV68" s="734"/>
      <c r="AW68" s="734"/>
      <c r="AX68" s="734"/>
      <c r="AY68" s="734"/>
      <c r="AZ68" s="734"/>
      <c r="BA68" s="734"/>
      <c r="BB68" s="734"/>
      <c r="BC68" s="734"/>
      <c r="BD68" s="734"/>
      <c r="BE68" s="734"/>
      <c r="BF68" s="734"/>
      <c r="BG68" s="734"/>
      <c r="BH68" s="734"/>
      <c r="BI68" s="734"/>
      <c r="BJ68" s="734"/>
      <c r="BK68" s="734"/>
      <c r="BL68" s="734"/>
      <c r="BM68" s="735"/>
    </row>
    <row r="69" spans="1:65" s="22" customFormat="1" ht="30.75" customHeight="1">
      <c r="A69" s="29"/>
      <c r="B69" s="125"/>
      <c r="C69" s="32"/>
      <c r="D69" s="32"/>
      <c r="E69" s="613"/>
      <c r="F69" s="613"/>
      <c r="G69" s="693"/>
      <c r="H69" s="613"/>
      <c r="I69" s="613"/>
      <c r="J69" s="10"/>
      <c r="K69" s="613"/>
      <c r="L69" s="613"/>
      <c r="M69" s="688"/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111"/>
      <c r="Y69" s="32"/>
      <c r="Z69" s="32"/>
      <c r="AA69" s="32"/>
      <c r="AB69" s="32"/>
      <c r="AC69" s="32"/>
      <c r="AD69" s="32"/>
      <c r="AE69" s="133"/>
      <c r="AF69" s="534"/>
      <c r="AG69" s="534"/>
      <c r="AH69" s="732"/>
      <c r="AI69" s="733"/>
      <c r="AJ69" s="733"/>
      <c r="AK69" s="733"/>
      <c r="AL69" s="733"/>
      <c r="AM69" s="733"/>
      <c r="AN69" s="733"/>
      <c r="AO69" s="734"/>
      <c r="AP69" s="734"/>
      <c r="AQ69" s="734"/>
      <c r="AR69" s="734"/>
      <c r="AS69" s="734"/>
      <c r="AT69" s="734"/>
      <c r="AU69" s="734"/>
      <c r="AV69" s="734"/>
      <c r="AW69" s="734"/>
      <c r="AX69" s="734"/>
      <c r="AY69" s="734"/>
      <c r="AZ69" s="734"/>
      <c r="BA69" s="734"/>
      <c r="BB69" s="734"/>
      <c r="BC69" s="734"/>
      <c r="BD69" s="734"/>
      <c r="BE69" s="734"/>
      <c r="BF69" s="734"/>
      <c r="BG69" s="734"/>
      <c r="BH69" s="734"/>
      <c r="BI69" s="734"/>
      <c r="BJ69" s="734"/>
      <c r="BK69" s="734"/>
      <c r="BL69" s="734"/>
      <c r="BM69" s="735"/>
    </row>
    <row r="70" spans="1:65" s="22" customFormat="1" ht="30.75" customHeight="1" thickBot="1">
      <c r="A70" s="29"/>
      <c r="B70" s="125"/>
      <c r="C70" s="32"/>
      <c r="D70" s="32"/>
      <c r="E70" s="613"/>
      <c r="F70" s="613"/>
      <c r="G70" s="605"/>
      <c r="H70" s="613"/>
      <c r="I70" s="613"/>
      <c r="J70" s="10"/>
      <c r="K70" s="613"/>
      <c r="L70" s="613"/>
      <c r="M70" s="604"/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111"/>
      <c r="Y70" s="32"/>
      <c r="Z70" s="32"/>
      <c r="AA70" s="32"/>
      <c r="AB70" s="32"/>
      <c r="AC70" s="32"/>
      <c r="AD70" s="32"/>
      <c r="AE70" s="133"/>
      <c r="AF70" s="534"/>
      <c r="AG70" s="534"/>
      <c r="AH70" s="732"/>
      <c r="AI70" s="733"/>
      <c r="AJ70" s="733"/>
      <c r="AK70" s="733"/>
      <c r="AL70" s="733"/>
      <c r="AM70" s="733"/>
      <c r="AN70" s="733"/>
      <c r="AO70" s="734"/>
      <c r="AP70" s="734"/>
      <c r="AQ70" s="734"/>
      <c r="AR70" s="734"/>
      <c r="AS70" s="734"/>
      <c r="AT70" s="734"/>
      <c r="AU70" s="734"/>
      <c r="AV70" s="734"/>
      <c r="AW70" s="734"/>
      <c r="AX70" s="734"/>
      <c r="AY70" s="734"/>
      <c r="AZ70" s="734"/>
      <c r="BA70" s="734"/>
      <c r="BB70" s="734"/>
      <c r="BC70" s="734"/>
      <c r="BD70" s="734"/>
      <c r="BE70" s="734"/>
      <c r="BF70" s="734"/>
      <c r="BG70" s="734"/>
      <c r="BH70" s="734"/>
      <c r="BI70" s="734"/>
      <c r="BJ70" s="734"/>
      <c r="BK70" s="734"/>
      <c r="BL70" s="734"/>
      <c r="BM70" s="735"/>
    </row>
    <row r="71" spans="1:65" s="22" customFormat="1" ht="30.75" customHeight="1">
      <c r="A71" s="29"/>
      <c r="B71" s="125"/>
      <c r="C71" s="907" t="s">
        <v>740</v>
      </c>
      <c r="D71" s="907"/>
      <c r="E71" s="607"/>
      <c r="F71" s="914"/>
      <c r="G71" s="915"/>
      <c r="H71" s="915"/>
      <c r="I71" s="915"/>
      <c r="J71" s="915"/>
      <c r="K71" s="915"/>
      <c r="L71" s="915"/>
      <c r="M71" s="915"/>
      <c r="N71" s="915"/>
      <c r="O71" s="915"/>
      <c r="P71" s="915"/>
      <c r="Q71" s="915"/>
      <c r="R71" s="915"/>
      <c r="S71" s="915"/>
      <c r="T71" s="915"/>
      <c r="U71" s="915"/>
      <c r="V71" s="915"/>
      <c r="W71" s="915"/>
      <c r="X71" s="915"/>
      <c r="Y71" s="915"/>
      <c r="Z71" s="915"/>
      <c r="AA71" s="915"/>
      <c r="AB71" s="915"/>
      <c r="AC71" s="916"/>
      <c r="AD71" s="612"/>
      <c r="AE71" s="133"/>
      <c r="AF71" s="231"/>
      <c r="AG71" s="534"/>
      <c r="AH71" s="732"/>
      <c r="AI71" s="733"/>
      <c r="AJ71" s="733"/>
      <c r="AK71" s="733"/>
      <c r="AL71" s="733"/>
      <c r="AM71" s="733"/>
      <c r="AN71" s="733"/>
      <c r="AO71" s="734"/>
      <c r="AP71" s="734"/>
      <c r="AQ71" s="734"/>
      <c r="AR71" s="734"/>
      <c r="AS71" s="734"/>
      <c r="AT71" s="734"/>
      <c r="AU71" s="734"/>
      <c r="AV71" s="734"/>
      <c r="AW71" s="734"/>
      <c r="AX71" s="734"/>
      <c r="AY71" s="734"/>
      <c r="AZ71" s="734"/>
      <c r="BA71" s="734"/>
      <c r="BB71" s="734"/>
      <c r="BC71" s="734"/>
      <c r="BD71" s="734"/>
      <c r="BE71" s="734"/>
      <c r="BF71" s="734"/>
      <c r="BG71" s="734"/>
      <c r="BH71" s="734"/>
      <c r="BI71" s="734"/>
      <c r="BJ71" s="734"/>
      <c r="BK71" s="734"/>
      <c r="BL71" s="734"/>
      <c r="BM71" s="735"/>
    </row>
    <row r="72" spans="1:65" s="22" customFormat="1" ht="30.75" customHeight="1">
      <c r="A72" s="29"/>
      <c r="B72" s="125"/>
      <c r="C72" s="907"/>
      <c r="D72" s="907"/>
      <c r="E72" s="607"/>
      <c r="F72" s="917"/>
      <c r="G72" s="918"/>
      <c r="H72" s="918"/>
      <c r="I72" s="918"/>
      <c r="J72" s="918"/>
      <c r="K72" s="918"/>
      <c r="L72" s="918"/>
      <c r="M72" s="918"/>
      <c r="N72" s="918"/>
      <c r="O72" s="918"/>
      <c r="P72" s="918"/>
      <c r="Q72" s="918"/>
      <c r="R72" s="918"/>
      <c r="S72" s="918"/>
      <c r="T72" s="918"/>
      <c r="U72" s="918"/>
      <c r="V72" s="918"/>
      <c r="W72" s="918"/>
      <c r="X72" s="918"/>
      <c r="Y72" s="918"/>
      <c r="Z72" s="918"/>
      <c r="AA72" s="918"/>
      <c r="AB72" s="918"/>
      <c r="AC72" s="919"/>
      <c r="AD72" s="612"/>
      <c r="AE72" s="133"/>
      <c r="AF72" s="231"/>
      <c r="AG72" s="534"/>
      <c r="AH72" s="732"/>
      <c r="AI72" s="733"/>
      <c r="AJ72" s="733"/>
      <c r="AK72" s="733"/>
      <c r="AL72" s="733"/>
      <c r="AM72" s="733"/>
      <c r="AN72" s="733"/>
      <c r="AO72" s="734"/>
      <c r="AP72" s="734"/>
      <c r="AQ72" s="734"/>
      <c r="AR72" s="734"/>
      <c r="AS72" s="734"/>
      <c r="AT72" s="734"/>
      <c r="AU72" s="734"/>
      <c r="AV72" s="734"/>
      <c r="AW72" s="734"/>
      <c r="AX72" s="734"/>
      <c r="AY72" s="734"/>
      <c r="AZ72" s="734"/>
      <c r="BA72" s="734"/>
      <c r="BB72" s="734"/>
      <c r="BC72" s="734"/>
      <c r="BD72" s="734"/>
      <c r="BE72" s="734"/>
      <c r="BF72" s="734"/>
      <c r="BG72" s="734"/>
      <c r="BH72" s="734"/>
      <c r="BI72" s="734"/>
      <c r="BJ72" s="734"/>
      <c r="BK72" s="734"/>
      <c r="BL72" s="734"/>
      <c r="BM72" s="735"/>
    </row>
    <row r="73" spans="1:65" s="22" customFormat="1" ht="30.75" customHeight="1" thickBot="1">
      <c r="A73" s="29"/>
      <c r="B73" s="125"/>
      <c r="C73" s="907"/>
      <c r="D73" s="907"/>
      <c r="E73" s="617"/>
      <c r="F73" s="920"/>
      <c r="G73" s="921"/>
      <c r="H73" s="921"/>
      <c r="I73" s="921"/>
      <c r="J73" s="921"/>
      <c r="K73" s="921"/>
      <c r="L73" s="921"/>
      <c r="M73" s="921"/>
      <c r="N73" s="921"/>
      <c r="O73" s="921"/>
      <c r="P73" s="921"/>
      <c r="Q73" s="921"/>
      <c r="R73" s="921"/>
      <c r="S73" s="921"/>
      <c r="T73" s="921"/>
      <c r="U73" s="921"/>
      <c r="V73" s="921"/>
      <c r="W73" s="921"/>
      <c r="X73" s="921"/>
      <c r="Y73" s="921"/>
      <c r="Z73" s="921"/>
      <c r="AA73" s="921"/>
      <c r="AB73" s="921"/>
      <c r="AC73" s="922"/>
      <c r="AD73" s="612"/>
      <c r="AE73" s="133"/>
      <c r="AF73" s="231"/>
      <c r="AG73" s="534"/>
      <c r="AH73" s="732"/>
      <c r="AI73" s="733"/>
      <c r="AJ73" s="733"/>
      <c r="AK73" s="733"/>
      <c r="AL73" s="733"/>
      <c r="AM73" s="733"/>
      <c r="AN73" s="733"/>
      <c r="AO73" s="734"/>
      <c r="AP73" s="734"/>
      <c r="AQ73" s="734"/>
      <c r="AR73" s="734"/>
      <c r="AS73" s="734"/>
      <c r="AT73" s="734"/>
      <c r="AU73" s="734"/>
      <c r="AV73" s="734"/>
      <c r="AW73" s="734"/>
      <c r="AX73" s="734"/>
      <c r="AY73" s="734"/>
      <c r="AZ73" s="734"/>
      <c r="BA73" s="734"/>
      <c r="BB73" s="734"/>
      <c r="BC73" s="734"/>
      <c r="BD73" s="734"/>
      <c r="BE73" s="734"/>
      <c r="BF73" s="734"/>
      <c r="BG73" s="734"/>
      <c r="BH73" s="734"/>
      <c r="BI73" s="734"/>
      <c r="BJ73" s="734"/>
      <c r="BK73" s="734"/>
      <c r="BL73" s="734"/>
      <c r="BM73" s="735"/>
    </row>
    <row r="74" spans="1:65" s="22" customFormat="1" ht="30.75" customHeight="1">
      <c r="A74" s="29"/>
      <c r="B74" s="125"/>
      <c r="C74" s="32"/>
      <c r="D74" s="612"/>
      <c r="E74" s="617"/>
      <c r="F74" s="713"/>
      <c r="G74" s="617"/>
      <c r="H74" s="617"/>
      <c r="I74" s="617"/>
      <c r="J74" s="617"/>
      <c r="K74" s="617"/>
      <c r="L74" s="617"/>
      <c r="M74" s="32"/>
      <c r="N74" s="32"/>
      <c r="O74" s="32"/>
      <c r="P74" s="612"/>
      <c r="Q74" s="32"/>
      <c r="R74" s="612"/>
      <c r="S74" s="32"/>
      <c r="T74" s="614"/>
      <c r="U74" s="32"/>
      <c r="V74" s="32"/>
      <c r="W74" s="32"/>
      <c r="X74" s="111"/>
      <c r="Y74" s="32"/>
      <c r="Z74" s="32"/>
      <c r="AA74" s="32"/>
      <c r="AB74" s="613"/>
      <c r="AC74" s="32"/>
      <c r="AD74" s="612"/>
      <c r="AE74" s="133"/>
      <c r="AF74" s="534"/>
      <c r="AG74" s="534"/>
      <c r="AH74" s="732"/>
      <c r="AI74" s="733"/>
      <c r="AJ74" s="733"/>
      <c r="AK74" s="733"/>
      <c r="AL74" s="733"/>
      <c r="AM74" s="733"/>
      <c r="AN74" s="733"/>
      <c r="AO74" s="734"/>
      <c r="AP74" s="734"/>
      <c r="AQ74" s="734"/>
      <c r="AR74" s="734"/>
      <c r="AS74" s="734"/>
      <c r="AT74" s="734"/>
      <c r="AU74" s="734"/>
      <c r="AV74" s="734"/>
      <c r="AW74" s="734"/>
      <c r="AX74" s="734"/>
      <c r="AY74" s="734"/>
      <c r="AZ74" s="734"/>
      <c r="BA74" s="734"/>
      <c r="BB74" s="734"/>
      <c r="BC74" s="734"/>
      <c r="BD74" s="734"/>
      <c r="BE74" s="734"/>
      <c r="BF74" s="734"/>
      <c r="BG74" s="734"/>
      <c r="BH74" s="734"/>
      <c r="BI74" s="734"/>
      <c r="BJ74" s="734"/>
      <c r="BK74" s="734"/>
      <c r="BL74" s="734"/>
      <c r="BM74" s="735"/>
    </row>
    <row r="75" spans="1:65" s="22" customFormat="1" ht="30.75" customHeight="1" thickBot="1">
      <c r="A75" s="29"/>
      <c r="B75" s="125"/>
      <c r="C75" s="32"/>
      <c r="D75" s="612"/>
      <c r="E75" s="617"/>
      <c r="F75" s="713" t="s">
        <v>750</v>
      </c>
      <c r="G75" s="617"/>
      <c r="H75" s="617"/>
      <c r="I75" s="617"/>
      <c r="J75" s="617"/>
      <c r="K75" s="617"/>
      <c r="L75" s="617"/>
      <c r="M75" s="32"/>
      <c r="N75" s="32"/>
      <c r="O75" s="32"/>
      <c r="P75" s="612"/>
      <c r="Q75" s="32"/>
      <c r="R75" s="612"/>
      <c r="S75" s="32"/>
      <c r="T75" s="614"/>
      <c r="U75" s="32"/>
      <c r="V75" s="32"/>
      <c r="W75" s="32"/>
      <c r="X75" s="111"/>
      <c r="Y75" s="32"/>
      <c r="Z75" s="32"/>
      <c r="AA75" s="32"/>
      <c r="AB75" s="613"/>
      <c r="AC75" s="32"/>
      <c r="AD75" s="612"/>
      <c r="AE75" s="133"/>
      <c r="AF75" s="534"/>
      <c r="AG75" s="534"/>
      <c r="AH75" s="732"/>
      <c r="AI75" s="733"/>
      <c r="AJ75" s="733"/>
      <c r="AK75" s="733"/>
      <c r="AL75" s="733"/>
      <c r="AM75" s="733"/>
      <c r="AN75" s="733"/>
      <c r="AO75" s="734"/>
      <c r="AP75" s="734"/>
      <c r="AQ75" s="734"/>
      <c r="AR75" s="734"/>
      <c r="AS75" s="734"/>
      <c r="AT75" s="734"/>
      <c r="AU75" s="734"/>
      <c r="AV75" s="734"/>
      <c r="AW75" s="734"/>
      <c r="AX75" s="734"/>
      <c r="AY75" s="734"/>
      <c r="AZ75" s="734"/>
      <c r="BA75" s="734"/>
      <c r="BB75" s="734"/>
      <c r="BC75" s="734"/>
      <c r="BD75" s="734"/>
      <c r="BE75" s="734"/>
      <c r="BF75" s="734"/>
      <c r="BG75" s="734"/>
      <c r="BH75" s="734"/>
      <c r="BI75" s="734"/>
      <c r="BJ75" s="734"/>
      <c r="BK75" s="734"/>
      <c r="BL75" s="734"/>
      <c r="BM75" s="735"/>
    </row>
    <row r="76" spans="1:65" s="22" customFormat="1" ht="45.75" customHeight="1" thickBot="1">
      <c r="A76" s="29"/>
      <c r="B76" s="125"/>
      <c r="C76" s="908" t="s">
        <v>741</v>
      </c>
      <c r="D76" s="908"/>
      <c r="E76" s="617"/>
      <c r="F76" s="888"/>
      <c r="G76" s="889"/>
      <c r="H76" s="889"/>
      <c r="I76" s="889"/>
      <c r="J76" s="889"/>
      <c r="K76" s="889"/>
      <c r="L76" s="890"/>
      <c r="M76" s="616"/>
      <c r="N76" s="888"/>
      <c r="O76" s="889"/>
      <c r="P76" s="889"/>
      <c r="Q76" s="889"/>
      <c r="R76" s="889"/>
      <c r="S76" s="889"/>
      <c r="T76" s="890"/>
      <c r="U76" s="615"/>
      <c r="V76" s="615"/>
      <c r="W76" s="888"/>
      <c r="X76" s="889"/>
      <c r="Y76" s="889"/>
      <c r="Z76" s="889"/>
      <c r="AA76" s="889"/>
      <c r="AB76" s="889"/>
      <c r="AC76" s="890"/>
      <c r="AD76" s="32"/>
      <c r="AE76" s="133"/>
      <c r="AF76" s="534"/>
      <c r="AG76" s="534"/>
      <c r="AH76" s="732"/>
      <c r="AI76" s="733"/>
      <c r="AJ76" s="733"/>
      <c r="AK76" s="733"/>
      <c r="AL76" s="733"/>
      <c r="AM76" s="733"/>
      <c r="AN76" s="733"/>
      <c r="AO76" s="734"/>
      <c r="AP76" s="734"/>
      <c r="AQ76" s="734"/>
      <c r="AR76" s="734"/>
      <c r="AS76" s="734"/>
      <c r="AT76" s="734"/>
      <c r="AU76" s="734"/>
      <c r="AV76" s="734"/>
      <c r="AW76" s="734"/>
      <c r="AX76" s="734"/>
      <c r="AY76" s="734"/>
      <c r="AZ76" s="734"/>
      <c r="BA76" s="734"/>
      <c r="BB76" s="734"/>
      <c r="BC76" s="734"/>
      <c r="BD76" s="734"/>
      <c r="BE76" s="734"/>
      <c r="BF76" s="734"/>
      <c r="BG76" s="734"/>
      <c r="BH76" s="734"/>
      <c r="BI76" s="734"/>
      <c r="BJ76" s="734"/>
      <c r="BK76" s="734"/>
      <c r="BL76" s="734"/>
      <c r="BM76" s="735"/>
    </row>
    <row r="77" spans="1:65" s="22" customFormat="1" ht="30.75" customHeight="1">
      <c r="A77" s="29"/>
      <c r="B77" s="125"/>
      <c r="C77" s="908"/>
      <c r="D77" s="908"/>
      <c r="E77" s="607"/>
      <c r="F77" s="713" t="s">
        <v>751</v>
      </c>
      <c r="G77" s="605"/>
      <c r="H77" s="607"/>
      <c r="I77" s="607"/>
      <c r="J77" s="10"/>
      <c r="K77" s="607"/>
      <c r="L77" s="607"/>
      <c r="M77" s="32"/>
      <c r="N77" s="32"/>
      <c r="O77" s="32"/>
      <c r="P77" s="612"/>
      <c r="Q77" s="32"/>
      <c r="R77" s="612"/>
      <c r="S77" s="32"/>
      <c r="T77" s="614"/>
      <c r="U77" s="32"/>
      <c r="V77" s="32"/>
      <c r="W77" s="32"/>
      <c r="X77" s="111"/>
      <c r="Y77" s="32"/>
      <c r="Z77" s="32"/>
      <c r="AA77" s="32"/>
      <c r="AB77" s="613"/>
      <c r="AC77" s="32"/>
      <c r="AD77" s="612"/>
      <c r="AE77" s="133"/>
      <c r="AF77" s="534"/>
      <c r="AG77" s="534"/>
      <c r="AH77" s="732"/>
      <c r="AI77" s="733"/>
      <c r="AJ77" s="733"/>
      <c r="AK77" s="733"/>
      <c r="AL77" s="733"/>
      <c r="AM77" s="733"/>
      <c r="AN77" s="733"/>
      <c r="AO77" s="734"/>
      <c r="AP77" s="734"/>
      <c r="AQ77" s="734"/>
      <c r="AR77" s="734"/>
      <c r="AS77" s="734"/>
      <c r="AT77" s="734"/>
      <c r="AU77" s="734"/>
      <c r="AV77" s="734"/>
      <c r="AW77" s="734"/>
      <c r="AX77" s="734"/>
      <c r="AY77" s="734"/>
      <c r="AZ77" s="734"/>
      <c r="BA77" s="734"/>
      <c r="BB77" s="734"/>
      <c r="BC77" s="734"/>
      <c r="BD77" s="734"/>
      <c r="BE77" s="734"/>
      <c r="BF77" s="734"/>
      <c r="BG77" s="734"/>
      <c r="BH77" s="734"/>
      <c r="BI77" s="734"/>
      <c r="BJ77" s="734"/>
      <c r="BK77" s="734"/>
      <c r="BL77" s="734"/>
      <c r="BM77" s="735"/>
    </row>
    <row r="78" spans="1:65" s="16" customFormat="1" ht="45.75" customHeight="1">
      <c r="A78" s="32"/>
      <c r="B78" s="125"/>
      <c r="C78" s="908"/>
      <c r="D78" s="908"/>
      <c r="E78" s="5"/>
      <c r="F78" s="911"/>
      <c r="G78" s="912"/>
      <c r="H78" s="912"/>
      <c r="I78" s="912"/>
      <c r="J78" s="912"/>
      <c r="K78" s="912"/>
      <c r="L78" s="913"/>
      <c r="M78" s="654"/>
      <c r="N78" s="911"/>
      <c r="O78" s="912"/>
      <c r="P78" s="912"/>
      <c r="Q78" s="912"/>
      <c r="R78" s="912"/>
      <c r="S78" s="912"/>
      <c r="T78" s="913"/>
      <c r="U78" s="32"/>
      <c r="V78" s="32"/>
      <c r="W78" s="911"/>
      <c r="X78" s="912"/>
      <c r="Y78" s="912"/>
      <c r="Z78" s="912"/>
      <c r="AA78" s="912"/>
      <c r="AB78" s="912"/>
      <c r="AC78" s="913"/>
      <c r="AD78" s="612"/>
      <c r="AE78" s="133"/>
      <c r="AF78" s="534"/>
      <c r="AG78" s="231"/>
      <c r="AH78" s="732"/>
      <c r="AI78" s="733"/>
      <c r="AJ78" s="733"/>
      <c r="AK78" s="733"/>
      <c r="AL78" s="733"/>
      <c r="AM78" s="733"/>
      <c r="AN78" s="733"/>
      <c r="AO78" s="734"/>
      <c r="AP78" s="734"/>
      <c r="AQ78" s="734"/>
      <c r="AR78" s="734"/>
      <c r="AS78" s="734"/>
      <c r="AT78" s="734"/>
      <c r="AU78" s="734"/>
      <c r="AV78" s="734"/>
      <c r="AW78" s="734"/>
      <c r="AX78" s="734"/>
      <c r="AY78" s="734"/>
      <c r="AZ78" s="734"/>
      <c r="BA78" s="734"/>
      <c r="BB78" s="734"/>
      <c r="BC78" s="734"/>
      <c r="BD78" s="734"/>
      <c r="BE78" s="734"/>
      <c r="BF78" s="734"/>
      <c r="BG78" s="734"/>
      <c r="BH78" s="734"/>
      <c r="BI78" s="734"/>
      <c r="BJ78" s="734"/>
      <c r="BK78" s="734"/>
      <c r="BL78" s="734"/>
      <c r="BM78" s="735"/>
    </row>
    <row r="79" spans="1:65" s="22" customFormat="1" ht="30.75" customHeight="1">
      <c r="A79" s="29"/>
      <c r="B79" s="125"/>
      <c r="C79" s="908"/>
      <c r="D79" s="908"/>
      <c r="E79" s="614"/>
      <c r="F79" s="713" t="s">
        <v>796</v>
      </c>
      <c r="G79" s="4"/>
      <c r="H79" s="670"/>
      <c r="I79" s="670"/>
      <c r="J79" s="10"/>
      <c r="K79" s="670"/>
      <c r="L79" s="670"/>
      <c r="M79" s="32"/>
      <c r="N79" s="32"/>
      <c r="O79" s="32"/>
      <c r="P79" s="612"/>
      <c r="Q79" s="32"/>
      <c r="R79" s="612"/>
      <c r="S79" s="32"/>
      <c r="T79" s="670"/>
      <c r="U79" s="32"/>
      <c r="V79" s="32"/>
      <c r="W79" s="32"/>
      <c r="X79" s="111"/>
      <c r="Y79" s="32"/>
      <c r="Z79" s="32"/>
      <c r="AA79" s="32"/>
      <c r="AB79" s="671"/>
      <c r="AC79" s="32"/>
      <c r="AD79" s="612"/>
      <c r="AE79" s="133"/>
      <c r="AF79" s="534"/>
      <c r="AG79" s="534"/>
      <c r="AH79" s="732"/>
      <c r="AI79" s="733"/>
      <c r="AJ79" s="733"/>
      <c r="AK79" s="733"/>
      <c r="AL79" s="733"/>
      <c r="AM79" s="733"/>
      <c r="AN79" s="733"/>
      <c r="AO79" s="734"/>
      <c r="AP79" s="734"/>
      <c r="AQ79" s="734"/>
      <c r="AR79" s="734"/>
      <c r="AS79" s="734"/>
      <c r="AT79" s="734"/>
      <c r="AU79" s="734"/>
      <c r="AV79" s="734"/>
      <c r="AW79" s="734"/>
      <c r="AX79" s="734"/>
      <c r="AY79" s="734"/>
      <c r="AZ79" s="734"/>
      <c r="BA79" s="734"/>
      <c r="BB79" s="734"/>
      <c r="BC79" s="734"/>
      <c r="BD79" s="734"/>
      <c r="BE79" s="734"/>
      <c r="BF79" s="734"/>
      <c r="BG79" s="734"/>
      <c r="BH79" s="734"/>
      <c r="BI79" s="734"/>
      <c r="BJ79" s="734"/>
      <c r="BK79" s="734"/>
      <c r="BL79" s="734"/>
      <c r="BM79" s="735"/>
    </row>
    <row r="80" spans="1:65" s="16" customFormat="1" ht="45.75" customHeight="1">
      <c r="A80" s="32"/>
      <c r="B80" s="125"/>
      <c r="C80" s="908"/>
      <c r="D80" s="908"/>
      <c r="E80" s="36"/>
      <c r="F80" s="911"/>
      <c r="G80" s="912"/>
      <c r="H80" s="912"/>
      <c r="I80" s="912"/>
      <c r="J80" s="912"/>
      <c r="K80" s="912"/>
      <c r="L80" s="913"/>
      <c r="M80" s="654"/>
      <c r="N80" s="911"/>
      <c r="O80" s="912"/>
      <c r="P80" s="912"/>
      <c r="Q80" s="912"/>
      <c r="R80" s="912"/>
      <c r="S80" s="912"/>
      <c r="T80" s="913"/>
      <c r="U80" s="32"/>
      <c r="V80" s="32"/>
      <c r="W80" s="911"/>
      <c r="X80" s="912"/>
      <c r="Y80" s="912"/>
      <c r="Z80" s="912"/>
      <c r="AA80" s="912"/>
      <c r="AB80" s="912"/>
      <c r="AC80" s="913"/>
      <c r="AD80" s="612"/>
      <c r="AE80" s="133"/>
      <c r="AF80" s="534"/>
      <c r="AG80" s="231"/>
      <c r="AH80" s="732"/>
      <c r="AI80" s="733"/>
      <c r="AJ80" s="733"/>
      <c r="AK80" s="733"/>
      <c r="AL80" s="733"/>
      <c r="AM80" s="733"/>
      <c r="AN80" s="733"/>
      <c r="AO80" s="734"/>
      <c r="AP80" s="734"/>
      <c r="AQ80" s="734"/>
      <c r="AR80" s="734"/>
      <c r="AS80" s="734"/>
      <c r="AT80" s="734"/>
      <c r="AU80" s="734"/>
      <c r="AV80" s="734"/>
      <c r="AW80" s="734"/>
      <c r="AX80" s="734"/>
      <c r="AY80" s="734"/>
      <c r="AZ80" s="734"/>
      <c r="BA80" s="734"/>
      <c r="BB80" s="734"/>
      <c r="BC80" s="734"/>
      <c r="BD80" s="734"/>
      <c r="BE80" s="734"/>
      <c r="BF80" s="734"/>
      <c r="BG80" s="734"/>
      <c r="BH80" s="734"/>
      <c r="BI80" s="734"/>
      <c r="BJ80" s="734"/>
      <c r="BK80" s="734"/>
      <c r="BL80" s="734"/>
      <c r="BM80" s="735"/>
    </row>
    <row r="81" spans="1:65" s="22" customFormat="1" ht="30.75" customHeight="1" thickBot="1">
      <c r="A81" s="29"/>
      <c r="B81" s="126"/>
      <c r="C81" s="729"/>
      <c r="D81" s="729"/>
      <c r="E81" s="730"/>
      <c r="F81" s="729"/>
      <c r="G81" s="729"/>
      <c r="H81" s="134"/>
      <c r="I81" s="729"/>
      <c r="J81" s="729"/>
      <c r="K81" s="127"/>
      <c r="L81" s="127"/>
      <c r="M81" s="127"/>
      <c r="N81" s="127"/>
      <c r="O81" s="127"/>
      <c r="P81" s="127"/>
      <c r="Q81" s="127"/>
      <c r="R81" s="127"/>
      <c r="S81" s="127"/>
      <c r="T81" s="127"/>
      <c r="U81" s="127"/>
      <c r="V81" s="127"/>
      <c r="W81" s="127"/>
      <c r="X81" s="127"/>
      <c r="Y81" s="127"/>
      <c r="Z81" s="127"/>
      <c r="AA81" s="127"/>
      <c r="AB81" s="127"/>
      <c r="AC81" s="127"/>
      <c r="AD81" s="127"/>
      <c r="AE81" s="731"/>
      <c r="AF81" s="534"/>
      <c r="AG81" s="534"/>
      <c r="AH81" s="742"/>
      <c r="AI81" s="743"/>
      <c r="AJ81" s="743"/>
      <c r="AK81" s="743"/>
      <c r="AL81" s="743"/>
      <c r="AM81" s="743"/>
      <c r="AN81" s="743"/>
      <c r="AO81" s="744"/>
      <c r="AP81" s="744"/>
      <c r="AQ81" s="744"/>
      <c r="AR81" s="744"/>
      <c r="AS81" s="744"/>
      <c r="AT81" s="744"/>
      <c r="AU81" s="744"/>
      <c r="AV81" s="744"/>
      <c r="AW81" s="744"/>
      <c r="AX81" s="744"/>
      <c r="AY81" s="744"/>
      <c r="AZ81" s="744"/>
      <c r="BA81" s="744"/>
      <c r="BB81" s="744"/>
      <c r="BC81" s="744"/>
      <c r="BD81" s="744"/>
      <c r="BE81" s="744"/>
      <c r="BF81" s="744"/>
      <c r="BG81" s="744"/>
      <c r="BH81" s="744"/>
      <c r="BI81" s="744"/>
      <c r="BJ81" s="744"/>
      <c r="BK81" s="744"/>
      <c r="BL81" s="744"/>
      <c r="BM81" s="745"/>
    </row>
    <row r="82" spans="1:65" s="22" customFormat="1" ht="9.9499999999999993" customHeight="1" thickTop="1" thickBot="1">
      <c r="A82" s="29"/>
      <c r="B82" s="30"/>
      <c r="C82" s="31"/>
      <c r="D82" s="16"/>
      <c r="E82" s="16"/>
      <c r="F82" s="16"/>
      <c r="G82" s="16"/>
      <c r="H82" s="32"/>
      <c r="I82" s="32"/>
      <c r="J82" s="33"/>
      <c r="K82" s="33"/>
      <c r="L82" s="33"/>
      <c r="M82" s="33"/>
      <c r="N82" s="33"/>
      <c r="O82" s="34"/>
      <c r="P82" s="29"/>
      <c r="Q82" s="29"/>
      <c r="R82" s="29"/>
      <c r="S82" s="29"/>
      <c r="T82" s="29"/>
      <c r="U82" s="29"/>
      <c r="V82" s="29"/>
      <c r="W82" s="29"/>
      <c r="AF82" s="534"/>
      <c r="AG82" s="534"/>
      <c r="AH82" s="534"/>
      <c r="AI82" s="534"/>
      <c r="AJ82" s="534"/>
      <c r="AK82" s="534"/>
      <c r="AL82" s="534"/>
      <c r="AM82" s="534"/>
      <c r="AN82" s="534"/>
    </row>
    <row r="83" spans="1:65" s="22" customFormat="1" ht="9.9499999999999993" customHeight="1" thickTop="1">
      <c r="A83" s="29"/>
      <c r="B83" s="826" t="s">
        <v>271</v>
      </c>
      <c r="C83" s="827"/>
      <c r="D83" s="827"/>
      <c r="E83" s="827"/>
      <c r="F83" s="827"/>
      <c r="G83" s="827"/>
      <c r="H83" s="827"/>
      <c r="I83" s="827"/>
      <c r="J83" s="827"/>
      <c r="K83" s="827"/>
      <c r="L83" s="827"/>
      <c r="M83" s="827"/>
      <c r="N83" s="827"/>
      <c r="O83" s="827"/>
      <c r="P83" s="827"/>
      <c r="Q83" s="827"/>
      <c r="R83" s="827"/>
      <c r="S83" s="827"/>
      <c r="T83" s="827"/>
      <c r="U83" s="827"/>
      <c r="V83" s="827"/>
      <c r="W83" s="827"/>
      <c r="X83" s="827"/>
      <c r="Y83" s="827"/>
      <c r="Z83" s="827"/>
      <c r="AA83" s="827"/>
      <c r="AB83" s="827"/>
      <c r="AC83" s="827"/>
      <c r="AD83" s="827"/>
      <c r="AE83" s="828"/>
      <c r="AF83" s="534"/>
      <c r="AG83" s="534"/>
      <c r="AH83" s="534"/>
      <c r="AI83" s="534"/>
      <c r="AJ83" s="534"/>
      <c r="AK83" s="534"/>
      <c r="AL83" s="534"/>
      <c r="AM83" s="534"/>
      <c r="AN83" s="534"/>
    </row>
    <row r="84" spans="1:65" s="22" customFormat="1" ht="9.9499999999999993" customHeight="1">
      <c r="A84" s="29"/>
      <c r="B84" s="829"/>
      <c r="C84" s="830"/>
      <c r="D84" s="830"/>
      <c r="E84" s="830"/>
      <c r="F84" s="830"/>
      <c r="G84" s="830"/>
      <c r="H84" s="830"/>
      <c r="I84" s="830"/>
      <c r="J84" s="830"/>
      <c r="K84" s="830"/>
      <c r="L84" s="830"/>
      <c r="M84" s="830"/>
      <c r="N84" s="830"/>
      <c r="O84" s="830"/>
      <c r="P84" s="830"/>
      <c r="Q84" s="830"/>
      <c r="R84" s="830"/>
      <c r="S84" s="830"/>
      <c r="T84" s="830"/>
      <c r="U84" s="830"/>
      <c r="V84" s="830"/>
      <c r="W84" s="830"/>
      <c r="X84" s="830"/>
      <c r="Y84" s="830"/>
      <c r="Z84" s="830"/>
      <c r="AA84" s="830"/>
      <c r="AB84" s="830"/>
      <c r="AC84" s="830"/>
      <c r="AD84" s="830"/>
      <c r="AE84" s="831"/>
      <c r="AF84" s="534"/>
      <c r="AG84" s="534"/>
      <c r="AH84" s="534"/>
      <c r="AI84" s="534"/>
      <c r="AJ84" s="534"/>
      <c r="AK84" s="534"/>
      <c r="AL84" s="534"/>
      <c r="AM84" s="534"/>
      <c r="AN84" s="534"/>
    </row>
    <row r="85" spans="1:65" s="38" customFormat="1" ht="9.9499999999999993" customHeight="1">
      <c r="B85" s="829"/>
      <c r="C85" s="830"/>
      <c r="D85" s="830"/>
      <c r="E85" s="830"/>
      <c r="F85" s="830"/>
      <c r="G85" s="830"/>
      <c r="H85" s="830"/>
      <c r="I85" s="830"/>
      <c r="J85" s="830"/>
      <c r="K85" s="830"/>
      <c r="L85" s="830"/>
      <c r="M85" s="830"/>
      <c r="N85" s="830"/>
      <c r="O85" s="830"/>
      <c r="P85" s="830"/>
      <c r="Q85" s="830"/>
      <c r="R85" s="830"/>
      <c r="S85" s="830"/>
      <c r="T85" s="830"/>
      <c r="U85" s="830"/>
      <c r="V85" s="830"/>
      <c r="W85" s="830"/>
      <c r="X85" s="830"/>
      <c r="Y85" s="830"/>
      <c r="Z85" s="830"/>
      <c r="AA85" s="830"/>
      <c r="AB85" s="830"/>
      <c r="AC85" s="830"/>
      <c r="AD85" s="830"/>
      <c r="AE85" s="831"/>
      <c r="AF85" s="701"/>
      <c r="AG85" s="707"/>
      <c r="AH85" s="707"/>
      <c r="AI85" s="707"/>
      <c r="AJ85" s="707"/>
      <c r="AK85" s="707"/>
      <c r="AL85" s="707"/>
      <c r="AM85" s="707"/>
      <c r="AN85" s="707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</row>
    <row r="86" spans="1:65" s="38" customFormat="1" ht="9.9499999999999993" customHeight="1">
      <c r="B86" s="116"/>
      <c r="C86" s="45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5"/>
      <c r="AC86" s="45"/>
      <c r="AD86" s="45"/>
      <c r="AE86" s="117"/>
      <c r="AF86" s="701"/>
      <c r="AG86" s="707"/>
      <c r="AH86" s="707"/>
      <c r="AI86" s="707"/>
      <c r="AJ86" s="707"/>
      <c r="AK86" s="707"/>
      <c r="AL86" s="707"/>
      <c r="AM86" s="707"/>
      <c r="AN86" s="707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</row>
    <row r="87" spans="1:65" s="38" customFormat="1" ht="9.9499999999999993" customHeight="1">
      <c r="B87" s="118"/>
      <c r="C87" s="867" t="s">
        <v>785</v>
      </c>
      <c r="D87" s="868"/>
      <c r="E87" s="868"/>
      <c r="F87" s="868"/>
      <c r="G87" s="868"/>
      <c r="H87" s="868"/>
      <c r="I87" s="868"/>
      <c r="J87" s="868"/>
      <c r="K87" s="868"/>
      <c r="L87" s="868"/>
      <c r="M87" s="868"/>
      <c r="N87" s="868"/>
      <c r="O87" s="868"/>
      <c r="P87" s="868"/>
      <c r="Q87" s="868"/>
      <c r="R87" s="868"/>
      <c r="S87" s="868"/>
      <c r="T87" s="868"/>
      <c r="U87" s="868"/>
      <c r="V87" s="868"/>
      <c r="W87" s="868"/>
      <c r="X87" s="868"/>
      <c r="Y87" s="868"/>
      <c r="Z87" s="868"/>
      <c r="AA87" s="868"/>
      <c r="AB87" s="868"/>
      <c r="AC87" s="868"/>
      <c r="AD87" s="869"/>
      <c r="AE87" s="119"/>
      <c r="AF87" s="701"/>
      <c r="AG87" s="712"/>
      <c r="AH87" s="231"/>
      <c r="AI87" s="231"/>
      <c r="AJ87" s="231"/>
      <c r="AK87" s="231"/>
      <c r="AL87" s="701"/>
      <c r="AM87" s="701"/>
      <c r="AN87" s="701"/>
    </row>
    <row r="88" spans="1:65" s="38" customFormat="1" ht="9.9499999999999993" customHeight="1">
      <c r="B88" s="120"/>
      <c r="C88" s="870"/>
      <c r="D88" s="871"/>
      <c r="E88" s="871"/>
      <c r="F88" s="871"/>
      <c r="G88" s="871"/>
      <c r="H88" s="871"/>
      <c r="I88" s="871"/>
      <c r="J88" s="871"/>
      <c r="K88" s="871"/>
      <c r="L88" s="871"/>
      <c r="M88" s="871"/>
      <c r="N88" s="871"/>
      <c r="O88" s="871"/>
      <c r="P88" s="871"/>
      <c r="Q88" s="871"/>
      <c r="R88" s="871"/>
      <c r="S88" s="871"/>
      <c r="T88" s="871"/>
      <c r="U88" s="871"/>
      <c r="V88" s="871"/>
      <c r="W88" s="871"/>
      <c r="X88" s="871"/>
      <c r="Y88" s="871"/>
      <c r="Z88" s="871"/>
      <c r="AA88" s="871"/>
      <c r="AB88" s="871"/>
      <c r="AC88" s="871"/>
      <c r="AD88" s="872"/>
      <c r="AE88" s="119"/>
      <c r="AF88" s="701"/>
      <c r="AG88" s="701"/>
      <c r="AH88" s="701"/>
      <c r="AI88" s="701"/>
      <c r="AJ88" s="701"/>
      <c r="AK88" s="701"/>
      <c r="AL88" s="701"/>
      <c r="AM88" s="701"/>
      <c r="AN88" s="701"/>
    </row>
    <row r="89" spans="1:65" s="38" customFormat="1" ht="9.9499999999999993" customHeight="1">
      <c r="B89" s="118"/>
      <c r="C89" s="870" t="s">
        <v>752</v>
      </c>
      <c r="D89" s="871"/>
      <c r="E89" s="871"/>
      <c r="F89" s="871"/>
      <c r="G89" s="871"/>
      <c r="H89" s="871"/>
      <c r="I89" s="871"/>
      <c r="J89" s="871"/>
      <c r="K89" s="871"/>
      <c r="L89" s="871"/>
      <c r="M89" s="871"/>
      <c r="N89" s="871"/>
      <c r="O89" s="871"/>
      <c r="P89" s="871"/>
      <c r="Q89" s="871"/>
      <c r="R89" s="871"/>
      <c r="S89" s="871"/>
      <c r="T89" s="871"/>
      <c r="U89" s="871"/>
      <c r="V89" s="871"/>
      <c r="W89" s="871"/>
      <c r="X89" s="871"/>
      <c r="Y89" s="871"/>
      <c r="Z89" s="871"/>
      <c r="AA89" s="871"/>
      <c r="AB89" s="871"/>
      <c r="AC89" s="871"/>
      <c r="AD89" s="872"/>
      <c r="AE89" s="119"/>
      <c r="AF89" s="701"/>
      <c r="AG89" s="701"/>
      <c r="AH89" s="701"/>
      <c r="AI89" s="701"/>
      <c r="AJ89" s="701"/>
      <c r="AK89" s="701"/>
      <c r="AL89" s="701"/>
      <c r="AM89" s="701"/>
      <c r="AN89" s="701"/>
    </row>
    <row r="90" spans="1:65" s="38" customFormat="1" ht="9.9499999999999993" customHeight="1">
      <c r="B90" s="120"/>
      <c r="C90" s="870"/>
      <c r="D90" s="871"/>
      <c r="E90" s="871"/>
      <c r="F90" s="871"/>
      <c r="G90" s="871"/>
      <c r="H90" s="871"/>
      <c r="I90" s="871"/>
      <c r="J90" s="871"/>
      <c r="K90" s="871"/>
      <c r="L90" s="871"/>
      <c r="M90" s="871"/>
      <c r="N90" s="871"/>
      <c r="O90" s="871"/>
      <c r="P90" s="871"/>
      <c r="Q90" s="871"/>
      <c r="R90" s="871"/>
      <c r="S90" s="871"/>
      <c r="T90" s="871"/>
      <c r="U90" s="871"/>
      <c r="V90" s="871"/>
      <c r="W90" s="871"/>
      <c r="X90" s="871"/>
      <c r="Y90" s="871"/>
      <c r="Z90" s="871"/>
      <c r="AA90" s="871"/>
      <c r="AB90" s="871"/>
      <c r="AC90" s="871"/>
      <c r="AD90" s="872"/>
      <c r="AE90" s="119"/>
      <c r="AF90" s="701"/>
      <c r="AG90" s="701"/>
      <c r="AH90" s="701"/>
      <c r="AI90" s="701"/>
      <c r="AJ90" s="701"/>
      <c r="AK90" s="701"/>
      <c r="AL90" s="701"/>
      <c r="AM90" s="701"/>
      <c r="AN90" s="701"/>
    </row>
    <row r="91" spans="1:65" s="38" customFormat="1" ht="9.9499999999999993" customHeight="1">
      <c r="B91" s="118"/>
      <c r="C91" s="870" t="s">
        <v>772</v>
      </c>
      <c r="D91" s="871"/>
      <c r="E91" s="871"/>
      <c r="F91" s="871"/>
      <c r="G91" s="871"/>
      <c r="H91" s="871"/>
      <c r="I91" s="871"/>
      <c r="J91" s="871"/>
      <c r="K91" s="871"/>
      <c r="L91" s="871"/>
      <c r="M91" s="871"/>
      <c r="N91" s="871"/>
      <c r="O91" s="871"/>
      <c r="P91" s="871"/>
      <c r="Q91" s="871"/>
      <c r="R91" s="871"/>
      <c r="S91" s="871"/>
      <c r="T91" s="871"/>
      <c r="U91" s="871"/>
      <c r="V91" s="871"/>
      <c r="W91" s="871"/>
      <c r="X91" s="871"/>
      <c r="Y91" s="871"/>
      <c r="Z91" s="871"/>
      <c r="AA91" s="871"/>
      <c r="AB91" s="871"/>
      <c r="AC91" s="871"/>
      <c r="AD91" s="872"/>
      <c r="AE91" s="119"/>
      <c r="AF91" s="701"/>
      <c r="AG91" s="701"/>
      <c r="AH91" s="701"/>
      <c r="AI91" s="701"/>
      <c r="AJ91" s="701"/>
      <c r="AK91" s="701"/>
      <c r="AL91" s="701"/>
      <c r="AM91" s="701"/>
      <c r="AN91" s="701"/>
    </row>
    <row r="92" spans="1:65" s="38" customFormat="1" ht="9.9499999999999993" customHeight="1">
      <c r="B92" s="120"/>
      <c r="C92" s="873"/>
      <c r="D92" s="874"/>
      <c r="E92" s="874"/>
      <c r="F92" s="874"/>
      <c r="G92" s="874"/>
      <c r="H92" s="874"/>
      <c r="I92" s="874"/>
      <c r="J92" s="874"/>
      <c r="K92" s="874"/>
      <c r="L92" s="874"/>
      <c r="M92" s="874"/>
      <c r="N92" s="874"/>
      <c r="O92" s="874"/>
      <c r="P92" s="874"/>
      <c r="Q92" s="874"/>
      <c r="R92" s="874"/>
      <c r="S92" s="874"/>
      <c r="T92" s="874"/>
      <c r="U92" s="874"/>
      <c r="V92" s="874"/>
      <c r="W92" s="874"/>
      <c r="X92" s="874"/>
      <c r="Y92" s="874"/>
      <c r="Z92" s="874"/>
      <c r="AA92" s="874"/>
      <c r="AB92" s="874"/>
      <c r="AC92" s="874"/>
      <c r="AD92" s="875"/>
      <c r="AE92" s="119"/>
      <c r="AF92" s="701"/>
      <c r="AG92" s="701"/>
      <c r="AH92" s="701"/>
      <c r="AI92" s="701"/>
      <c r="AJ92" s="701"/>
      <c r="AK92" s="701"/>
      <c r="AL92" s="701"/>
      <c r="AM92" s="701"/>
      <c r="AN92" s="701"/>
    </row>
    <row r="93" spans="1:65" s="38" customFormat="1" ht="9.9499999999999993" customHeight="1">
      <c r="B93" s="121"/>
      <c r="C93" s="75"/>
      <c r="D93" s="75"/>
      <c r="E93" s="75"/>
      <c r="F93" s="75"/>
      <c r="G93" s="75"/>
      <c r="H93" s="75"/>
      <c r="I93" s="75"/>
      <c r="J93" s="75"/>
      <c r="K93" s="75"/>
      <c r="L93" s="75"/>
      <c r="M93" s="75"/>
      <c r="N93" s="75"/>
      <c r="O93" s="75"/>
      <c r="P93" s="75"/>
      <c r="Q93" s="75"/>
      <c r="R93" s="75"/>
      <c r="S93" s="75"/>
      <c r="T93" s="75"/>
      <c r="U93" s="75"/>
      <c r="V93" s="75"/>
      <c r="W93" s="75"/>
      <c r="X93" s="75"/>
      <c r="Y93" s="75"/>
      <c r="Z93" s="75"/>
      <c r="AA93" s="75"/>
      <c r="AB93" s="75"/>
      <c r="AC93" s="75"/>
      <c r="AD93" s="75"/>
      <c r="AE93" s="122"/>
      <c r="AF93" s="701"/>
      <c r="AG93" s="701"/>
      <c r="AH93" s="701"/>
      <c r="AI93" s="701"/>
      <c r="AJ93" s="701"/>
      <c r="AK93" s="701"/>
      <c r="AL93" s="701"/>
      <c r="AM93" s="701"/>
      <c r="AN93" s="701"/>
    </row>
    <row r="94" spans="1:65" s="38" customFormat="1" ht="9.9499999999999993" customHeight="1">
      <c r="B94" s="121"/>
      <c r="C94" s="75"/>
      <c r="D94" s="75"/>
      <c r="E94" s="75"/>
      <c r="F94" s="75"/>
      <c r="G94" s="75"/>
      <c r="H94" s="75"/>
      <c r="I94" s="75"/>
      <c r="J94" s="75"/>
      <c r="K94" s="75"/>
      <c r="L94" s="75"/>
      <c r="M94" s="75"/>
      <c r="N94" s="75"/>
      <c r="O94" s="75"/>
      <c r="P94" s="75"/>
      <c r="Q94" s="75"/>
      <c r="R94" s="75"/>
      <c r="S94" s="75"/>
      <c r="T94" s="75"/>
      <c r="U94" s="75"/>
      <c r="V94" s="75"/>
      <c r="W94" s="75"/>
      <c r="X94" s="75"/>
      <c r="Y94" s="75"/>
      <c r="Z94" s="75"/>
      <c r="AA94" s="75"/>
      <c r="AB94" s="75"/>
      <c r="AC94" s="75"/>
      <c r="AD94" s="75"/>
      <c r="AE94" s="122"/>
      <c r="AF94" s="701"/>
      <c r="AG94" s="701"/>
      <c r="AH94" s="701"/>
      <c r="AI94" s="701"/>
      <c r="AJ94" s="701"/>
      <c r="AK94" s="701"/>
      <c r="AL94" s="701"/>
      <c r="AM94" s="701"/>
      <c r="AN94" s="701"/>
    </row>
    <row r="95" spans="1:65" s="38" customFormat="1" ht="9.9499999999999993" customHeight="1">
      <c r="B95" s="121"/>
      <c r="C95" s="75"/>
      <c r="D95" s="876" t="s">
        <v>71</v>
      </c>
      <c r="E95" s="877"/>
      <c r="F95" s="877"/>
      <c r="G95" s="877"/>
      <c r="H95" s="877"/>
      <c r="I95" s="877"/>
      <c r="J95" s="877"/>
      <c r="K95" s="876" t="s">
        <v>75</v>
      </c>
      <c r="L95" s="877"/>
      <c r="M95" s="878"/>
      <c r="N95" s="75"/>
      <c r="O95" s="876" t="s">
        <v>60</v>
      </c>
      <c r="P95" s="877"/>
      <c r="Q95" s="877"/>
      <c r="R95" s="877"/>
      <c r="S95" s="877"/>
      <c r="T95" s="877"/>
      <c r="U95" s="877"/>
      <c r="V95" s="877"/>
      <c r="W95" s="877"/>
      <c r="X95" s="877"/>
      <c r="Y95" s="877"/>
      <c r="Z95" s="877"/>
      <c r="AA95" s="877"/>
      <c r="AB95" s="877"/>
      <c r="AC95" s="878"/>
      <c r="AD95" s="75"/>
      <c r="AE95" s="122"/>
      <c r="AF95" s="703"/>
      <c r="AG95" s="701"/>
      <c r="AH95" s="701"/>
      <c r="AI95" s="701"/>
      <c r="AJ95" s="701"/>
      <c r="AK95" s="701"/>
      <c r="AL95" s="701"/>
      <c r="AM95" s="701"/>
      <c r="AN95" s="701"/>
    </row>
    <row r="96" spans="1:65" s="38" customFormat="1" ht="9.9499999999999993" customHeight="1">
      <c r="B96" s="121"/>
      <c r="C96" s="75"/>
      <c r="D96" s="879"/>
      <c r="E96" s="880"/>
      <c r="F96" s="880"/>
      <c r="G96" s="880"/>
      <c r="H96" s="880"/>
      <c r="I96" s="880"/>
      <c r="J96" s="880"/>
      <c r="K96" s="879"/>
      <c r="L96" s="880"/>
      <c r="M96" s="881"/>
      <c r="N96" s="75"/>
      <c r="O96" s="882"/>
      <c r="P96" s="883"/>
      <c r="Q96" s="883"/>
      <c r="R96" s="883"/>
      <c r="S96" s="883"/>
      <c r="T96" s="883"/>
      <c r="U96" s="883"/>
      <c r="V96" s="883"/>
      <c r="W96" s="883"/>
      <c r="X96" s="883"/>
      <c r="Y96" s="883"/>
      <c r="Z96" s="883"/>
      <c r="AA96" s="883"/>
      <c r="AB96" s="883"/>
      <c r="AC96" s="884"/>
      <c r="AD96" s="75"/>
      <c r="AE96" s="122"/>
      <c r="AF96" s="703"/>
      <c r="AG96" s="701"/>
      <c r="AH96" s="708"/>
      <c r="AI96" s="701"/>
      <c r="AJ96" s="701"/>
      <c r="AK96" s="701"/>
      <c r="AL96" s="701"/>
      <c r="AM96" s="701"/>
      <c r="AN96" s="701"/>
    </row>
    <row r="97" spans="1:40" s="38" customFormat="1" ht="9.9499999999999993" customHeight="1">
      <c r="B97" s="121"/>
      <c r="C97" s="75"/>
      <c r="D97" s="879"/>
      <c r="E97" s="880"/>
      <c r="F97" s="880"/>
      <c r="G97" s="880"/>
      <c r="H97" s="880"/>
      <c r="I97" s="880"/>
      <c r="J97" s="880"/>
      <c r="K97" s="879"/>
      <c r="L97" s="880"/>
      <c r="M97" s="881"/>
      <c r="N97" s="76"/>
      <c r="O97" s="876" t="s">
        <v>8</v>
      </c>
      <c r="P97" s="877"/>
      <c r="Q97" s="877"/>
      <c r="R97" s="877"/>
      <c r="S97" s="878"/>
      <c r="T97" s="876" t="s">
        <v>9</v>
      </c>
      <c r="U97" s="877"/>
      <c r="V97" s="877"/>
      <c r="W97" s="877"/>
      <c r="X97" s="878"/>
      <c r="Y97" s="876" t="s">
        <v>10</v>
      </c>
      <c r="Z97" s="877"/>
      <c r="AA97" s="877"/>
      <c r="AB97" s="877"/>
      <c r="AC97" s="878"/>
      <c r="AD97" s="75"/>
      <c r="AE97" s="122"/>
      <c r="AF97" s="703"/>
      <c r="AG97" s="701"/>
      <c r="AH97" s="701"/>
      <c r="AI97" s="701"/>
      <c r="AJ97" s="701"/>
      <c r="AK97" s="701"/>
      <c r="AL97" s="701"/>
      <c r="AM97" s="701"/>
      <c r="AN97" s="701"/>
    </row>
    <row r="98" spans="1:40" s="38" customFormat="1" ht="9.9499999999999993" customHeight="1">
      <c r="B98" s="121"/>
      <c r="C98" s="75"/>
      <c r="D98" s="882"/>
      <c r="E98" s="883"/>
      <c r="F98" s="883"/>
      <c r="G98" s="883"/>
      <c r="H98" s="883"/>
      <c r="I98" s="883"/>
      <c r="J98" s="883"/>
      <c r="K98" s="882"/>
      <c r="L98" s="883"/>
      <c r="M98" s="884"/>
      <c r="N98" s="76"/>
      <c r="O98" s="882"/>
      <c r="P98" s="883"/>
      <c r="Q98" s="883"/>
      <c r="R98" s="883"/>
      <c r="S98" s="884"/>
      <c r="T98" s="882"/>
      <c r="U98" s="883"/>
      <c r="V98" s="883"/>
      <c r="W98" s="883"/>
      <c r="X98" s="884"/>
      <c r="Y98" s="882"/>
      <c r="Z98" s="883"/>
      <c r="AA98" s="883"/>
      <c r="AB98" s="883"/>
      <c r="AC98" s="884"/>
      <c r="AD98" s="75"/>
      <c r="AE98" s="122"/>
      <c r="AF98" s="703"/>
      <c r="AG98" s="701"/>
      <c r="AH98" s="708"/>
      <c r="AI98" s="701"/>
      <c r="AJ98" s="701"/>
      <c r="AK98" s="701"/>
      <c r="AL98" s="701"/>
      <c r="AM98" s="701"/>
      <c r="AN98" s="701"/>
    </row>
    <row r="99" spans="1:40" s="38" customFormat="1" ht="9.9499999999999993" customHeight="1">
      <c r="B99" s="121"/>
      <c r="C99" s="75"/>
      <c r="D99" s="845"/>
      <c r="E99" s="845"/>
      <c r="F99" s="845"/>
      <c r="G99" s="845"/>
      <c r="H99" s="845"/>
      <c r="I99" s="845"/>
      <c r="J99" s="845"/>
      <c r="K99" s="844" t="s">
        <v>0</v>
      </c>
      <c r="L99" s="844"/>
      <c r="M99" s="844"/>
      <c r="N99" s="49"/>
      <c r="O99" s="834"/>
      <c r="P99" s="835"/>
      <c r="Q99" s="835"/>
      <c r="R99" s="835"/>
      <c r="S99" s="836"/>
      <c r="T99" s="834"/>
      <c r="U99" s="835"/>
      <c r="V99" s="835"/>
      <c r="W99" s="835"/>
      <c r="X99" s="836"/>
      <c r="Y99" s="834"/>
      <c r="Z99" s="835"/>
      <c r="AA99" s="835"/>
      <c r="AB99" s="835"/>
      <c r="AC99" s="836"/>
      <c r="AD99" s="870"/>
      <c r="AE99" s="122"/>
      <c r="AF99" s="703"/>
      <c r="AG99" s="701"/>
      <c r="AH99" s="708"/>
      <c r="AI99" s="701"/>
      <c r="AJ99" s="701"/>
      <c r="AK99" s="701"/>
      <c r="AL99" s="701"/>
      <c r="AM99" s="701"/>
      <c r="AN99" s="701"/>
    </row>
    <row r="100" spans="1:40" s="38" customFormat="1" ht="9.9499999999999993" customHeight="1">
      <c r="B100" s="121"/>
      <c r="C100" s="75"/>
      <c r="D100" s="845"/>
      <c r="E100" s="845"/>
      <c r="F100" s="845"/>
      <c r="G100" s="845"/>
      <c r="H100" s="845"/>
      <c r="I100" s="845"/>
      <c r="J100" s="845"/>
      <c r="K100" s="844"/>
      <c r="L100" s="844"/>
      <c r="M100" s="844"/>
      <c r="N100" s="49"/>
      <c r="O100" s="837"/>
      <c r="P100" s="838"/>
      <c r="Q100" s="838"/>
      <c r="R100" s="838"/>
      <c r="S100" s="839"/>
      <c r="T100" s="837"/>
      <c r="U100" s="838"/>
      <c r="V100" s="838"/>
      <c r="W100" s="838"/>
      <c r="X100" s="839"/>
      <c r="Y100" s="837"/>
      <c r="Z100" s="838"/>
      <c r="AA100" s="838"/>
      <c r="AB100" s="838"/>
      <c r="AC100" s="839"/>
      <c r="AD100" s="870"/>
      <c r="AE100" s="122"/>
      <c r="AF100" s="703"/>
      <c r="AG100" s="701"/>
      <c r="AH100" s="701"/>
      <c r="AI100" s="701"/>
      <c r="AJ100" s="701"/>
      <c r="AK100" s="701"/>
      <c r="AL100" s="701"/>
      <c r="AM100" s="701"/>
      <c r="AN100" s="701"/>
    </row>
    <row r="101" spans="1:40" s="38" customFormat="1" ht="9.9499999999999993" customHeight="1">
      <c r="B101" s="121"/>
      <c r="C101" s="75"/>
      <c r="D101" s="845"/>
      <c r="E101" s="845"/>
      <c r="F101" s="845"/>
      <c r="G101" s="845"/>
      <c r="H101" s="845"/>
      <c r="I101" s="845"/>
      <c r="J101" s="845"/>
      <c r="K101" s="844" t="s">
        <v>1</v>
      </c>
      <c r="L101" s="844"/>
      <c r="M101" s="844"/>
      <c r="N101" s="48"/>
      <c r="O101" s="834"/>
      <c r="P101" s="835"/>
      <c r="Q101" s="835"/>
      <c r="R101" s="835"/>
      <c r="S101" s="836"/>
      <c r="T101" s="834"/>
      <c r="U101" s="835"/>
      <c r="V101" s="835"/>
      <c r="W101" s="835"/>
      <c r="X101" s="836"/>
      <c r="Y101" s="834"/>
      <c r="Z101" s="835"/>
      <c r="AA101" s="835"/>
      <c r="AB101" s="835"/>
      <c r="AC101" s="836"/>
      <c r="AD101" s="870"/>
      <c r="AE101" s="122"/>
      <c r="AF101" s="703"/>
      <c r="AG101" s="701"/>
      <c r="AH101" s="701"/>
      <c r="AI101" s="701"/>
      <c r="AJ101" s="701"/>
      <c r="AK101" s="701"/>
      <c r="AL101" s="701"/>
      <c r="AM101" s="701"/>
      <c r="AN101" s="701"/>
    </row>
    <row r="102" spans="1:40" s="38" customFormat="1" ht="9.9499999999999993" customHeight="1">
      <c r="B102" s="121"/>
      <c r="C102" s="75"/>
      <c r="D102" s="845"/>
      <c r="E102" s="845"/>
      <c r="F102" s="845"/>
      <c r="G102" s="845"/>
      <c r="H102" s="845"/>
      <c r="I102" s="845"/>
      <c r="J102" s="845"/>
      <c r="K102" s="844"/>
      <c r="L102" s="844"/>
      <c r="M102" s="844"/>
      <c r="N102" s="48"/>
      <c r="O102" s="837"/>
      <c r="P102" s="838"/>
      <c r="Q102" s="838"/>
      <c r="R102" s="838"/>
      <c r="S102" s="839"/>
      <c r="T102" s="837"/>
      <c r="U102" s="838"/>
      <c r="V102" s="838"/>
      <c r="W102" s="838"/>
      <c r="X102" s="839"/>
      <c r="Y102" s="837"/>
      <c r="Z102" s="838"/>
      <c r="AA102" s="838"/>
      <c r="AB102" s="838"/>
      <c r="AC102" s="839"/>
      <c r="AD102" s="870"/>
      <c r="AE102" s="122"/>
      <c r="AF102" s="703"/>
      <c r="AG102" s="701"/>
      <c r="AH102" s="701"/>
      <c r="AI102" s="701"/>
      <c r="AJ102" s="701"/>
      <c r="AK102" s="701"/>
      <c r="AL102" s="701"/>
      <c r="AM102" s="701"/>
      <c r="AN102" s="701"/>
    </row>
    <row r="103" spans="1:40" s="38" customFormat="1" ht="9.9499999999999993" customHeight="1">
      <c r="B103" s="121"/>
      <c r="C103" s="75"/>
      <c r="D103" s="845"/>
      <c r="E103" s="845"/>
      <c r="F103" s="845"/>
      <c r="G103" s="845"/>
      <c r="H103" s="845"/>
      <c r="I103" s="845"/>
      <c r="J103" s="845"/>
      <c r="K103" s="844" t="s">
        <v>11</v>
      </c>
      <c r="L103" s="844"/>
      <c r="M103" s="844"/>
      <c r="N103" s="48"/>
      <c r="O103" s="834"/>
      <c r="P103" s="835"/>
      <c r="Q103" s="835"/>
      <c r="R103" s="835"/>
      <c r="S103" s="836"/>
      <c r="T103" s="834"/>
      <c r="U103" s="835"/>
      <c r="V103" s="835"/>
      <c r="W103" s="835"/>
      <c r="X103" s="836"/>
      <c r="Y103" s="834"/>
      <c r="Z103" s="835"/>
      <c r="AA103" s="835"/>
      <c r="AB103" s="835"/>
      <c r="AC103" s="836"/>
      <c r="AD103" s="870"/>
      <c r="AE103" s="122"/>
      <c r="AF103" s="703"/>
      <c r="AG103" s="701"/>
      <c r="AH103" s="708"/>
      <c r="AI103" s="701"/>
      <c r="AJ103" s="701"/>
      <c r="AK103" s="701"/>
      <c r="AL103" s="701"/>
      <c r="AM103" s="701"/>
      <c r="AN103" s="701"/>
    </row>
    <row r="104" spans="1:40" s="38" customFormat="1" ht="9.9499999999999993" customHeight="1">
      <c r="B104" s="121"/>
      <c r="C104" s="75"/>
      <c r="D104" s="845"/>
      <c r="E104" s="845"/>
      <c r="F104" s="845"/>
      <c r="G104" s="845"/>
      <c r="H104" s="845"/>
      <c r="I104" s="845"/>
      <c r="J104" s="845"/>
      <c r="K104" s="844"/>
      <c r="L104" s="844"/>
      <c r="M104" s="844"/>
      <c r="N104" s="48"/>
      <c r="O104" s="837"/>
      <c r="P104" s="838"/>
      <c r="Q104" s="838"/>
      <c r="R104" s="838"/>
      <c r="S104" s="839"/>
      <c r="T104" s="837"/>
      <c r="U104" s="838"/>
      <c r="V104" s="838"/>
      <c r="W104" s="838"/>
      <c r="X104" s="839"/>
      <c r="Y104" s="837"/>
      <c r="Z104" s="838"/>
      <c r="AA104" s="838"/>
      <c r="AB104" s="838"/>
      <c r="AC104" s="839"/>
      <c r="AD104" s="870"/>
      <c r="AE104" s="122"/>
      <c r="AF104" s="703"/>
      <c r="AG104" s="701"/>
      <c r="AH104" s="701"/>
      <c r="AI104" s="701"/>
      <c r="AJ104" s="701"/>
      <c r="AK104" s="701"/>
      <c r="AL104" s="701"/>
      <c r="AM104" s="701"/>
      <c r="AN104" s="701"/>
    </row>
    <row r="105" spans="1:40" s="38" customFormat="1" ht="9.9499999999999993" customHeight="1">
      <c r="B105" s="121"/>
      <c r="C105" s="75"/>
      <c r="D105" s="845"/>
      <c r="E105" s="845"/>
      <c r="F105" s="845"/>
      <c r="G105" s="845"/>
      <c r="H105" s="845"/>
      <c r="I105" s="845"/>
      <c r="J105" s="845"/>
      <c r="K105" s="844" t="s">
        <v>277</v>
      </c>
      <c r="L105" s="844"/>
      <c r="M105" s="844"/>
      <c r="N105" s="48"/>
      <c r="O105" s="834"/>
      <c r="P105" s="835"/>
      <c r="Q105" s="835"/>
      <c r="R105" s="835"/>
      <c r="S105" s="836"/>
      <c r="T105" s="834"/>
      <c r="U105" s="835"/>
      <c r="V105" s="835"/>
      <c r="W105" s="835"/>
      <c r="X105" s="836"/>
      <c r="Y105" s="834"/>
      <c r="Z105" s="835"/>
      <c r="AA105" s="835"/>
      <c r="AB105" s="835"/>
      <c r="AC105" s="836"/>
      <c r="AD105" s="870"/>
      <c r="AE105" s="122"/>
      <c r="AF105" s="703"/>
      <c r="AG105" s="701"/>
      <c r="AH105" s="701"/>
      <c r="AI105" s="701"/>
      <c r="AJ105" s="701"/>
      <c r="AK105" s="701"/>
      <c r="AL105" s="701"/>
      <c r="AM105" s="701"/>
      <c r="AN105" s="701"/>
    </row>
    <row r="106" spans="1:40" s="38" customFormat="1" ht="9.9499999999999993" customHeight="1">
      <c r="B106" s="121"/>
      <c r="C106" s="75"/>
      <c r="D106" s="845"/>
      <c r="E106" s="845"/>
      <c r="F106" s="845"/>
      <c r="G106" s="845"/>
      <c r="H106" s="845"/>
      <c r="I106" s="845"/>
      <c r="J106" s="845"/>
      <c r="K106" s="844"/>
      <c r="L106" s="844"/>
      <c r="M106" s="844"/>
      <c r="N106" s="48"/>
      <c r="O106" s="837"/>
      <c r="P106" s="838"/>
      <c r="Q106" s="838"/>
      <c r="R106" s="838"/>
      <c r="S106" s="839"/>
      <c r="T106" s="837"/>
      <c r="U106" s="838"/>
      <c r="V106" s="838"/>
      <c r="W106" s="838"/>
      <c r="X106" s="839"/>
      <c r="Y106" s="837"/>
      <c r="Z106" s="838"/>
      <c r="AA106" s="838"/>
      <c r="AB106" s="838"/>
      <c r="AC106" s="839"/>
      <c r="AD106" s="870"/>
      <c r="AE106" s="122"/>
      <c r="AF106" s="703"/>
      <c r="AG106" s="701"/>
      <c r="AH106" s="701"/>
      <c r="AI106" s="701"/>
      <c r="AJ106" s="701"/>
      <c r="AK106" s="701"/>
      <c r="AL106" s="701"/>
      <c r="AM106" s="701"/>
      <c r="AN106" s="701"/>
    </row>
    <row r="107" spans="1:40" s="38" customFormat="1" ht="9.9499999999999993" customHeight="1">
      <c r="B107" s="121"/>
      <c r="C107" s="75"/>
      <c r="D107" s="845"/>
      <c r="E107" s="845"/>
      <c r="F107" s="845"/>
      <c r="G107" s="845"/>
      <c r="H107" s="845"/>
      <c r="I107" s="845"/>
      <c r="J107" s="845"/>
      <c r="K107" s="844" t="s">
        <v>755</v>
      </c>
      <c r="L107" s="844"/>
      <c r="M107" s="844"/>
      <c r="N107" s="48"/>
      <c r="O107" s="834"/>
      <c r="P107" s="835"/>
      <c r="Q107" s="835"/>
      <c r="R107" s="835"/>
      <c r="S107" s="836"/>
      <c r="T107" s="834"/>
      <c r="U107" s="835"/>
      <c r="V107" s="835"/>
      <c r="W107" s="835"/>
      <c r="X107" s="836"/>
      <c r="Y107" s="834"/>
      <c r="Z107" s="835"/>
      <c r="AA107" s="835"/>
      <c r="AB107" s="835"/>
      <c r="AC107" s="836"/>
      <c r="AD107" s="870"/>
      <c r="AE107" s="122"/>
      <c r="AF107" s="703"/>
      <c r="AG107" s="701"/>
      <c r="AH107" s="701"/>
      <c r="AI107" s="701"/>
      <c r="AJ107" s="701"/>
      <c r="AK107" s="701"/>
      <c r="AL107" s="701"/>
      <c r="AM107" s="701"/>
      <c r="AN107" s="701"/>
    </row>
    <row r="108" spans="1:40" s="38" customFormat="1" ht="9.9499999999999993" customHeight="1">
      <c r="B108" s="121"/>
      <c r="C108" s="75"/>
      <c r="D108" s="845"/>
      <c r="E108" s="845"/>
      <c r="F108" s="845"/>
      <c r="G108" s="845"/>
      <c r="H108" s="845"/>
      <c r="I108" s="845"/>
      <c r="J108" s="845"/>
      <c r="K108" s="844"/>
      <c r="L108" s="844"/>
      <c r="M108" s="844"/>
      <c r="N108" s="48"/>
      <c r="O108" s="837"/>
      <c r="P108" s="838"/>
      <c r="Q108" s="838"/>
      <c r="R108" s="838"/>
      <c r="S108" s="839"/>
      <c r="T108" s="837"/>
      <c r="U108" s="838"/>
      <c r="V108" s="838"/>
      <c r="W108" s="838"/>
      <c r="X108" s="839"/>
      <c r="Y108" s="837"/>
      <c r="Z108" s="838"/>
      <c r="AA108" s="838"/>
      <c r="AB108" s="838"/>
      <c r="AC108" s="839"/>
      <c r="AD108" s="870"/>
      <c r="AE108" s="122"/>
      <c r="AF108" s="703"/>
      <c r="AG108" s="701"/>
      <c r="AH108" s="701"/>
      <c r="AI108" s="701"/>
      <c r="AJ108" s="701"/>
      <c r="AK108" s="701"/>
      <c r="AL108" s="701"/>
      <c r="AM108" s="701"/>
      <c r="AN108" s="701"/>
    </row>
    <row r="109" spans="1:40" s="38" customFormat="1" ht="9.9499999999999993" customHeight="1">
      <c r="B109" s="121"/>
      <c r="C109" s="75"/>
      <c r="D109" s="845"/>
      <c r="E109" s="845"/>
      <c r="F109" s="845"/>
      <c r="G109" s="845"/>
      <c r="H109" s="845"/>
      <c r="I109" s="845"/>
      <c r="J109" s="845"/>
      <c r="K109" s="844" t="s">
        <v>753</v>
      </c>
      <c r="L109" s="844"/>
      <c r="M109" s="844"/>
      <c r="N109" s="48"/>
      <c r="O109" s="834"/>
      <c r="P109" s="835"/>
      <c r="Q109" s="835"/>
      <c r="R109" s="835"/>
      <c r="S109" s="836"/>
      <c r="T109" s="834"/>
      <c r="U109" s="835"/>
      <c r="V109" s="835"/>
      <c r="W109" s="835"/>
      <c r="X109" s="836"/>
      <c r="Y109" s="834"/>
      <c r="Z109" s="835"/>
      <c r="AA109" s="835"/>
      <c r="AB109" s="835"/>
      <c r="AC109" s="836"/>
      <c r="AD109" s="870"/>
      <c r="AE109" s="122"/>
      <c r="AF109" s="703"/>
      <c r="AG109" s="701"/>
      <c r="AH109" s="701"/>
      <c r="AI109" s="701"/>
      <c r="AJ109" s="701"/>
      <c r="AK109" s="701"/>
      <c r="AL109" s="701"/>
      <c r="AM109" s="701"/>
      <c r="AN109" s="701"/>
    </row>
    <row r="110" spans="1:40" s="22" customFormat="1" ht="9.9499999999999993" customHeight="1">
      <c r="A110" s="29"/>
      <c r="B110" s="123"/>
      <c r="C110" s="124"/>
      <c r="D110" s="845"/>
      <c r="E110" s="845"/>
      <c r="F110" s="845"/>
      <c r="G110" s="845"/>
      <c r="H110" s="845"/>
      <c r="I110" s="845"/>
      <c r="J110" s="845"/>
      <c r="K110" s="844"/>
      <c r="L110" s="844"/>
      <c r="M110" s="844"/>
      <c r="N110" s="48"/>
      <c r="O110" s="837"/>
      <c r="P110" s="838"/>
      <c r="Q110" s="838"/>
      <c r="R110" s="838"/>
      <c r="S110" s="839"/>
      <c r="T110" s="837"/>
      <c r="U110" s="838"/>
      <c r="V110" s="838"/>
      <c r="W110" s="838"/>
      <c r="X110" s="839"/>
      <c r="Y110" s="837"/>
      <c r="Z110" s="838"/>
      <c r="AA110" s="838"/>
      <c r="AB110" s="838"/>
      <c r="AC110" s="839"/>
      <c r="AD110" s="870"/>
      <c r="AE110" s="109"/>
      <c r="AF110" s="534"/>
      <c r="AG110" s="534"/>
      <c r="AH110" s="534"/>
      <c r="AI110" s="534"/>
      <c r="AJ110" s="534"/>
      <c r="AK110" s="534"/>
      <c r="AL110" s="534"/>
      <c r="AM110" s="534"/>
      <c r="AN110" s="534"/>
    </row>
    <row r="111" spans="1:40" s="22" customFormat="1" ht="9.9499999999999993" customHeight="1">
      <c r="A111" s="29"/>
      <c r="B111" s="123"/>
      <c r="C111" s="124"/>
      <c r="D111" s="845"/>
      <c r="E111" s="845"/>
      <c r="F111" s="845"/>
      <c r="G111" s="845"/>
      <c r="H111" s="845"/>
      <c r="I111" s="845"/>
      <c r="J111" s="845"/>
      <c r="K111" s="844" t="s">
        <v>754</v>
      </c>
      <c r="L111" s="844"/>
      <c r="M111" s="844"/>
      <c r="N111" s="48"/>
      <c r="O111" s="834"/>
      <c r="P111" s="835"/>
      <c r="Q111" s="835"/>
      <c r="R111" s="835"/>
      <c r="S111" s="836"/>
      <c r="T111" s="834"/>
      <c r="U111" s="835"/>
      <c r="V111" s="835"/>
      <c r="W111" s="835"/>
      <c r="X111" s="836"/>
      <c r="Y111" s="834"/>
      <c r="Z111" s="835"/>
      <c r="AA111" s="835"/>
      <c r="AB111" s="835"/>
      <c r="AC111" s="836"/>
      <c r="AD111" s="870"/>
      <c r="AE111" s="109"/>
      <c r="AF111" s="534"/>
      <c r="AG111" s="534"/>
      <c r="AH111" s="534"/>
      <c r="AI111" s="534"/>
      <c r="AJ111" s="534"/>
      <c r="AK111" s="534"/>
      <c r="AL111" s="534"/>
      <c r="AM111" s="534"/>
      <c r="AN111" s="534"/>
    </row>
    <row r="112" spans="1:40" s="22" customFormat="1" ht="9.9499999999999993" customHeight="1">
      <c r="A112" s="29"/>
      <c r="B112" s="123"/>
      <c r="C112" s="124"/>
      <c r="D112" s="845"/>
      <c r="E112" s="845"/>
      <c r="F112" s="845"/>
      <c r="G112" s="845"/>
      <c r="H112" s="845"/>
      <c r="I112" s="845"/>
      <c r="J112" s="845"/>
      <c r="K112" s="844"/>
      <c r="L112" s="844"/>
      <c r="M112" s="844"/>
      <c r="N112" s="48"/>
      <c r="O112" s="837"/>
      <c r="P112" s="838"/>
      <c r="Q112" s="838"/>
      <c r="R112" s="838"/>
      <c r="S112" s="839"/>
      <c r="T112" s="837"/>
      <c r="U112" s="838"/>
      <c r="V112" s="838"/>
      <c r="W112" s="838"/>
      <c r="X112" s="839"/>
      <c r="Y112" s="837"/>
      <c r="Z112" s="838"/>
      <c r="AA112" s="838"/>
      <c r="AB112" s="838"/>
      <c r="AC112" s="839"/>
      <c r="AD112" s="870"/>
      <c r="AE112" s="109"/>
      <c r="AF112" s="534"/>
      <c r="AG112" s="534"/>
      <c r="AH112" s="534"/>
      <c r="AI112" s="534"/>
      <c r="AJ112" s="534"/>
      <c r="AK112" s="534"/>
      <c r="AL112" s="534"/>
      <c r="AM112" s="534"/>
      <c r="AN112" s="534"/>
    </row>
    <row r="113" spans="1:40" s="22" customFormat="1" ht="9.9499999999999993" customHeight="1">
      <c r="A113" s="29"/>
      <c r="B113" s="123"/>
      <c r="C113" s="124"/>
      <c r="D113" s="834"/>
      <c r="E113" s="835"/>
      <c r="F113" s="835"/>
      <c r="G113" s="835"/>
      <c r="H113" s="835"/>
      <c r="I113" s="835"/>
      <c r="J113" s="836"/>
      <c r="K113" s="844" t="s">
        <v>756</v>
      </c>
      <c r="L113" s="844"/>
      <c r="M113" s="844"/>
      <c r="N113" s="48"/>
      <c r="O113" s="834"/>
      <c r="P113" s="835"/>
      <c r="Q113" s="835"/>
      <c r="R113" s="835"/>
      <c r="S113" s="836"/>
      <c r="T113" s="834"/>
      <c r="U113" s="835"/>
      <c r="V113" s="835"/>
      <c r="W113" s="835"/>
      <c r="X113" s="836"/>
      <c r="Y113" s="834"/>
      <c r="Z113" s="835"/>
      <c r="AA113" s="835"/>
      <c r="AB113" s="835"/>
      <c r="AC113" s="836"/>
      <c r="AD113" s="870"/>
      <c r="AE113" s="109"/>
      <c r="AF113" s="534"/>
      <c r="AG113" s="534"/>
      <c r="AH113" s="534"/>
      <c r="AI113" s="534"/>
      <c r="AJ113" s="534"/>
      <c r="AK113" s="534"/>
      <c r="AL113" s="534"/>
      <c r="AM113" s="534"/>
      <c r="AN113" s="534"/>
    </row>
    <row r="114" spans="1:40" s="22" customFormat="1" ht="9.9499999999999993" customHeight="1">
      <c r="A114" s="29"/>
      <c r="B114" s="123"/>
      <c r="C114" s="124"/>
      <c r="D114" s="837"/>
      <c r="E114" s="838"/>
      <c r="F114" s="838"/>
      <c r="G114" s="838"/>
      <c r="H114" s="838"/>
      <c r="I114" s="838"/>
      <c r="J114" s="839"/>
      <c r="K114" s="844"/>
      <c r="L114" s="844"/>
      <c r="M114" s="844"/>
      <c r="N114" s="48"/>
      <c r="O114" s="837"/>
      <c r="P114" s="838"/>
      <c r="Q114" s="838"/>
      <c r="R114" s="838"/>
      <c r="S114" s="839"/>
      <c r="T114" s="837"/>
      <c r="U114" s="838"/>
      <c r="V114" s="838"/>
      <c r="W114" s="838"/>
      <c r="X114" s="839"/>
      <c r="Y114" s="837"/>
      <c r="Z114" s="838"/>
      <c r="AA114" s="838"/>
      <c r="AB114" s="838"/>
      <c r="AC114" s="839"/>
      <c r="AD114" s="870"/>
      <c r="AE114" s="109"/>
      <c r="AF114" s="534"/>
      <c r="AG114" s="534"/>
      <c r="AH114" s="534"/>
      <c r="AI114" s="534"/>
      <c r="AJ114" s="534"/>
      <c r="AK114" s="534"/>
      <c r="AL114" s="534"/>
      <c r="AM114" s="534"/>
      <c r="AN114" s="534"/>
    </row>
    <row r="115" spans="1:40" s="22" customFormat="1" ht="9.9499999999999993" customHeight="1">
      <c r="A115" s="29"/>
      <c r="B115" s="123"/>
      <c r="C115" s="124"/>
      <c r="D115" s="834"/>
      <c r="E115" s="835"/>
      <c r="F115" s="835"/>
      <c r="G115" s="835"/>
      <c r="H115" s="835"/>
      <c r="I115" s="835"/>
      <c r="J115" s="836"/>
      <c r="K115" s="844" t="s">
        <v>757</v>
      </c>
      <c r="L115" s="844"/>
      <c r="M115" s="844"/>
      <c r="N115" s="48"/>
      <c r="O115" s="834"/>
      <c r="P115" s="835"/>
      <c r="Q115" s="835"/>
      <c r="R115" s="835"/>
      <c r="S115" s="836"/>
      <c r="T115" s="834"/>
      <c r="U115" s="835"/>
      <c r="V115" s="835"/>
      <c r="W115" s="835"/>
      <c r="X115" s="836"/>
      <c r="Y115" s="834"/>
      <c r="Z115" s="835"/>
      <c r="AA115" s="835"/>
      <c r="AB115" s="835"/>
      <c r="AC115" s="836"/>
      <c r="AD115" s="870"/>
      <c r="AE115" s="109"/>
      <c r="AF115" s="534"/>
      <c r="AG115" s="534"/>
      <c r="AH115" s="534"/>
      <c r="AI115" s="534"/>
      <c r="AJ115" s="534"/>
      <c r="AK115" s="534"/>
      <c r="AL115" s="534"/>
      <c r="AM115" s="534"/>
      <c r="AN115" s="534"/>
    </row>
    <row r="116" spans="1:40" s="22" customFormat="1" ht="9.9499999999999993" customHeight="1">
      <c r="A116" s="29"/>
      <c r="B116" s="123"/>
      <c r="C116" s="124"/>
      <c r="D116" s="837"/>
      <c r="E116" s="838"/>
      <c r="F116" s="838"/>
      <c r="G116" s="838"/>
      <c r="H116" s="838"/>
      <c r="I116" s="838"/>
      <c r="J116" s="839"/>
      <c r="K116" s="844"/>
      <c r="L116" s="844"/>
      <c r="M116" s="844"/>
      <c r="N116" s="48"/>
      <c r="O116" s="837"/>
      <c r="P116" s="838"/>
      <c r="Q116" s="838"/>
      <c r="R116" s="838"/>
      <c r="S116" s="839"/>
      <c r="T116" s="837"/>
      <c r="U116" s="838"/>
      <c r="V116" s="838"/>
      <c r="W116" s="838"/>
      <c r="X116" s="839"/>
      <c r="Y116" s="837"/>
      <c r="Z116" s="838"/>
      <c r="AA116" s="838"/>
      <c r="AB116" s="838"/>
      <c r="AC116" s="839"/>
      <c r="AD116" s="870"/>
      <c r="AE116" s="109"/>
      <c r="AF116" s="534"/>
      <c r="AG116" s="534"/>
      <c r="AH116" s="534"/>
      <c r="AI116" s="534"/>
      <c r="AJ116" s="534"/>
      <c r="AK116" s="534"/>
      <c r="AL116" s="534"/>
      <c r="AM116" s="534"/>
      <c r="AN116" s="534"/>
    </row>
    <row r="117" spans="1:40" s="22" customFormat="1" ht="9.9499999999999993" customHeight="1">
      <c r="A117" s="29"/>
      <c r="B117" s="123"/>
      <c r="C117" s="124"/>
      <c r="D117" s="834"/>
      <c r="E117" s="835"/>
      <c r="F117" s="835"/>
      <c r="G117" s="835"/>
      <c r="H117" s="835"/>
      <c r="I117" s="835"/>
      <c r="J117" s="836"/>
      <c r="K117" s="844" t="s">
        <v>758</v>
      </c>
      <c r="L117" s="844"/>
      <c r="M117" s="844"/>
      <c r="N117" s="48"/>
      <c r="O117" s="834"/>
      <c r="P117" s="835"/>
      <c r="Q117" s="835"/>
      <c r="R117" s="835"/>
      <c r="S117" s="836"/>
      <c r="T117" s="834"/>
      <c r="U117" s="835"/>
      <c r="V117" s="835"/>
      <c r="W117" s="835"/>
      <c r="X117" s="836"/>
      <c r="Y117" s="834"/>
      <c r="Z117" s="835"/>
      <c r="AA117" s="835"/>
      <c r="AB117" s="835"/>
      <c r="AC117" s="836"/>
      <c r="AD117" s="870"/>
      <c r="AE117" s="109"/>
      <c r="AF117" s="534"/>
      <c r="AG117" s="534"/>
      <c r="AH117" s="534"/>
      <c r="AI117" s="534"/>
      <c r="AJ117" s="534"/>
      <c r="AK117" s="534"/>
      <c r="AL117" s="534"/>
      <c r="AM117" s="534"/>
      <c r="AN117" s="534"/>
    </row>
    <row r="118" spans="1:40" s="22" customFormat="1" ht="9.9499999999999993" customHeight="1">
      <c r="A118" s="29"/>
      <c r="B118" s="123"/>
      <c r="C118" s="124"/>
      <c r="D118" s="837"/>
      <c r="E118" s="838"/>
      <c r="F118" s="838"/>
      <c r="G118" s="838"/>
      <c r="H118" s="838"/>
      <c r="I118" s="838"/>
      <c r="J118" s="839"/>
      <c r="K118" s="844"/>
      <c r="L118" s="844"/>
      <c r="M118" s="844"/>
      <c r="N118" s="48"/>
      <c r="O118" s="837"/>
      <c r="P118" s="838"/>
      <c r="Q118" s="838"/>
      <c r="R118" s="838"/>
      <c r="S118" s="839"/>
      <c r="T118" s="837"/>
      <c r="U118" s="838"/>
      <c r="V118" s="838"/>
      <c r="W118" s="838"/>
      <c r="X118" s="839"/>
      <c r="Y118" s="837"/>
      <c r="Z118" s="838"/>
      <c r="AA118" s="838"/>
      <c r="AB118" s="838"/>
      <c r="AC118" s="839"/>
      <c r="AD118" s="870"/>
      <c r="AE118" s="109"/>
      <c r="AF118" s="534"/>
      <c r="AG118" s="534"/>
      <c r="AH118" s="534"/>
      <c r="AI118" s="534"/>
      <c r="AJ118" s="534"/>
      <c r="AK118" s="534"/>
      <c r="AL118" s="534"/>
      <c r="AM118" s="534"/>
      <c r="AN118" s="534"/>
    </row>
    <row r="119" spans="1:40" s="38" customFormat="1" ht="9.9499999999999993" customHeight="1">
      <c r="B119" s="121"/>
      <c r="C119" s="653"/>
      <c r="D119" s="653"/>
      <c r="E119" s="653"/>
      <c r="F119" s="653"/>
      <c r="G119" s="653"/>
      <c r="H119" s="653"/>
      <c r="I119" s="653"/>
      <c r="J119" s="653"/>
      <c r="K119" s="653"/>
      <c r="L119" s="653"/>
      <c r="M119" s="653"/>
      <c r="N119" s="653"/>
      <c r="O119" s="653"/>
      <c r="P119" s="653"/>
      <c r="Q119" s="653"/>
      <c r="R119" s="653"/>
      <c r="S119" s="653"/>
      <c r="T119" s="653"/>
      <c r="U119" s="653"/>
      <c r="V119" s="653"/>
      <c r="W119" s="653"/>
      <c r="X119" s="653"/>
      <c r="Y119" s="653"/>
      <c r="Z119" s="653"/>
      <c r="AA119" s="653"/>
      <c r="AB119" s="653"/>
      <c r="AC119" s="653"/>
      <c r="AD119" s="653"/>
      <c r="AE119" s="122"/>
      <c r="AF119" s="701"/>
      <c r="AG119" s="701"/>
      <c r="AH119" s="701"/>
      <c r="AI119" s="701"/>
      <c r="AJ119" s="701"/>
      <c r="AK119" s="701"/>
      <c r="AL119" s="701"/>
      <c r="AM119" s="701"/>
      <c r="AN119" s="701"/>
    </row>
    <row r="120" spans="1:40" s="22" customFormat="1" ht="71.25" customHeight="1">
      <c r="A120" s="29"/>
      <c r="B120" s="123"/>
      <c r="C120" s="846" t="s">
        <v>759</v>
      </c>
      <c r="D120" s="847"/>
      <c r="E120" s="847"/>
      <c r="F120" s="847"/>
      <c r="G120" s="847"/>
      <c r="H120" s="847"/>
      <c r="I120" s="847"/>
      <c r="J120" s="847"/>
      <c r="K120" s="847"/>
      <c r="L120" s="847"/>
      <c r="M120" s="847"/>
      <c r="N120" s="847"/>
      <c r="O120" s="847"/>
      <c r="P120" s="847"/>
      <c r="Q120" s="847"/>
      <c r="R120" s="847"/>
      <c r="S120" s="847"/>
      <c r="T120" s="847"/>
      <c r="U120" s="847"/>
      <c r="V120" s="847"/>
      <c r="W120" s="847"/>
      <c r="X120" s="847"/>
      <c r="Y120" s="847"/>
      <c r="Z120" s="847"/>
      <c r="AA120" s="847"/>
      <c r="AB120" s="847"/>
      <c r="AC120" s="847"/>
      <c r="AD120" s="848"/>
      <c r="AE120" s="109"/>
      <c r="AF120" s="534"/>
      <c r="AG120" s="534"/>
      <c r="AH120" s="534"/>
      <c r="AI120" s="534"/>
      <c r="AJ120" s="534"/>
      <c r="AK120" s="534"/>
      <c r="AL120" s="534"/>
      <c r="AM120" s="534"/>
      <c r="AN120" s="534"/>
    </row>
    <row r="121" spans="1:40" s="22" customFormat="1" ht="9.9499999999999993" customHeight="1">
      <c r="A121" s="29"/>
      <c r="B121" s="123"/>
      <c r="C121" s="124"/>
      <c r="D121" s="528"/>
      <c r="E121" s="528"/>
      <c r="F121" s="528"/>
      <c r="G121" s="528"/>
      <c r="H121" s="528"/>
      <c r="I121" s="528"/>
      <c r="J121" s="528"/>
      <c r="K121" s="528"/>
      <c r="L121" s="528"/>
      <c r="M121" s="528"/>
      <c r="N121" s="32"/>
      <c r="O121" s="32"/>
      <c r="P121" s="32"/>
      <c r="Q121" s="32"/>
      <c r="R121" s="32"/>
      <c r="S121" s="32"/>
      <c r="T121" s="32"/>
      <c r="U121" s="32"/>
      <c r="V121" s="32"/>
      <c r="W121" s="32"/>
      <c r="X121" s="32"/>
      <c r="Y121" s="16"/>
      <c r="Z121" s="16"/>
      <c r="AA121" s="16"/>
      <c r="AB121" s="16"/>
      <c r="AC121" s="16"/>
      <c r="AD121" s="16"/>
      <c r="AE121" s="109"/>
      <c r="AF121" s="534"/>
      <c r="AG121" s="534"/>
      <c r="AH121" s="534"/>
      <c r="AI121" s="534"/>
      <c r="AJ121" s="534"/>
      <c r="AK121" s="534"/>
      <c r="AL121" s="534"/>
      <c r="AM121" s="534"/>
      <c r="AN121" s="534"/>
    </row>
    <row r="122" spans="1:40" s="22" customFormat="1" ht="9.9499999999999993" customHeight="1">
      <c r="A122" s="29"/>
      <c r="B122" s="123"/>
      <c r="C122" s="124"/>
      <c r="D122" s="528"/>
      <c r="E122" s="528"/>
      <c r="F122" s="528"/>
      <c r="G122" s="528"/>
      <c r="H122" s="528"/>
      <c r="I122" s="528"/>
      <c r="J122" s="528"/>
      <c r="K122" s="528"/>
      <c r="L122" s="528"/>
      <c r="M122" s="528"/>
      <c r="N122" s="32"/>
      <c r="O122" s="32"/>
      <c r="P122" s="32"/>
      <c r="Q122" s="32"/>
      <c r="R122" s="32"/>
      <c r="S122" s="32"/>
      <c r="T122" s="32"/>
      <c r="U122" s="32"/>
      <c r="V122" s="32"/>
      <c r="W122" s="32"/>
      <c r="X122" s="32"/>
      <c r="Y122" s="16"/>
      <c r="Z122" s="16"/>
      <c r="AA122" s="16"/>
      <c r="AB122" s="16"/>
      <c r="AC122" s="16"/>
      <c r="AD122" s="16"/>
      <c r="AE122" s="109"/>
      <c r="AF122" s="534"/>
      <c r="AG122" s="534"/>
      <c r="AH122" s="534"/>
      <c r="AI122" s="534"/>
      <c r="AJ122" s="534"/>
      <c r="AK122" s="534"/>
      <c r="AL122" s="534"/>
      <c r="AM122" s="534"/>
      <c r="AN122" s="534"/>
    </row>
    <row r="123" spans="1:40" s="22" customFormat="1" ht="9.9499999999999993" customHeight="1">
      <c r="A123" s="29"/>
      <c r="B123" s="123"/>
      <c r="C123" s="51"/>
      <c r="D123" s="52"/>
      <c r="E123" s="52"/>
      <c r="F123" s="52"/>
      <c r="G123" s="52"/>
      <c r="H123" s="52"/>
      <c r="I123" s="52"/>
      <c r="J123" s="52"/>
      <c r="K123" s="528"/>
      <c r="L123" s="528"/>
      <c r="M123" s="528"/>
      <c r="N123" s="32"/>
      <c r="O123" s="32"/>
      <c r="P123" s="32"/>
      <c r="Q123" s="32"/>
      <c r="R123" s="32"/>
      <c r="S123" s="32"/>
      <c r="T123" s="32"/>
      <c r="U123" s="32"/>
      <c r="V123" s="32"/>
      <c r="W123" s="32"/>
      <c r="X123" s="32"/>
      <c r="Y123" s="16"/>
      <c r="Z123" s="16"/>
      <c r="AA123" s="16"/>
      <c r="AB123" s="16"/>
      <c r="AC123" s="16"/>
      <c r="AD123" s="16"/>
      <c r="AE123" s="109"/>
      <c r="AF123" s="534"/>
      <c r="AG123" s="534"/>
      <c r="AH123" s="534"/>
      <c r="AI123" s="534"/>
      <c r="AJ123" s="534"/>
      <c r="AK123" s="534"/>
      <c r="AL123" s="534"/>
      <c r="AM123" s="534"/>
      <c r="AN123" s="534"/>
    </row>
    <row r="124" spans="1:40" ht="9.9499999999999993" customHeight="1">
      <c r="A124" s="32"/>
      <c r="B124" s="125"/>
      <c r="C124" s="842" t="s">
        <v>5</v>
      </c>
      <c r="D124" s="843"/>
      <c r="E124" s="536" t="s">
        <v>6</v>
      </c>
      <c r="F124" s="537" t="s">
        <v>8</v>
      </c>
      <c r="G124" s="537" t="s">
        <v>9</v>
      </c>
      <c r="H124" s="537" t="s">
        <v>10</v>
      </c>
      <c r="I124" s="538"/>
      <c r="J124" s="497"/>
      <c r="K124" s="530"/>
      <c r="L124" s="530"/>
      <c r="M124" s="530"/>
      <c r="N124" s="530"/>
      <c r="O124" s="530"/>
      <c r="P124" s="530"/>
      <c r="Q124" s="530"/>
      <c r="R124" s="530"/>
      <c r="S124" s="530"/>
      <c r="T124" s="530"/>
      <c r="U124" s="530"/>
      <c r="V124" s="530"/>
      <c r="W124" s="530"/>
      <c r="X124" s="530"/>
      <c r="Y124" s="231"/>
      <c r="Z124" s="231"/>
      <c r="AA124" s="16"/>
      <c r="AB124" s="16"/>
      <c r="AC124" s="16"/>
      <c r="AD124" s="16"/>
      <c r="AE124" s="109"/>
      <c r="AF124" s="231"/>
    </row>
    <row r="125" spans="1:40" ht="9.9499999999999993" customHeight="1">
      <c r="A125" s="32"/>
      <c r="B125" s="125"/>
      <c r="C125" s="832"/>
      <c r="D125" s="833"/>
      <c r="E125" s="529" t="str">
        <f>+K99</f>
        <v>A</v>
      </c>
      <c r="F125" s="539">
        <f>+O99</f>
        <v>0</v>
      </c>
      <c r="G125" s="539">
        <f>+T99</f>
        <v>0</v>
      </c>
      <c r="H125" s="539">
        <f>+Y99</f>
        <v>0</v>
      </c>
      <c r="I125" s="538"/>
      <c r="J125" s="497"/>
      <c r="K125" s="530"/>
      <c r="L125" s="530"/>
      <c r="M125" s="530"/>
      <c r="N125" s="530"/>
      <c r="O125" s="530"/>
      <c r="P125" s="530"/>
      <c r="Q125" s="530"/>
      <c r="R125" s="530"/>
      <c r="S125" s="530"/>
      <c r="T125" s="530"/>
      <c r="U125" s="530"/>
      <c r="V125" s="530"/>
      <c r="W125" s="530"/>
      <c r="X125" s="530"/>
      <c r="Y125" s="231"/>
      <c r="Z125" s="231"/>
      <c r="AA125" s="16"/>
      <c r="AB125" s="16"/>
      <c r="AC125" s="16"/>
      <c r="AD125" s="16"/>
      <c r="AE125" s="109"/>
    </row>
    <row r="126" spans="1:40" ht="9.9499999999999993" customHeight="1">
      <c r="A126" s="32"/>
      <c r="B126" s="125"/>
      <c r="C126" s="832"/>
      <c r="D126" s="833"/>
      <c r="E126" s="529" t="str">
        <f>+K101</f>
        <v>B</v>
      </c>
      <c r="F126" s="539">
        <f>+O101</f>
        <v>0</v>
      </c>
      <c r="G126" s="539">
        <f>+T101</f>
        <v>0</v>
      </c>
      <c r="H126" s="539">
        <f>+Y101</f>
        <v>0</v>
      </c>
      <c r="I126" s="538"/>
      <c r="J126" s="497"/>
      <c r="K126" s="530"/>
      <c r="L126" s="530"/>
      <c r="M126" s="530"/>
      <c r="N126" s="530"/>
      <c r="O126" s="530"/>
      <c r="P126" s="530"/>
      <c r="Q126" s="530"/>
      <c r="R126" s="530"/>
      <c r="S126" s="530"/>
      <c r="T126" s="530"/>
      <c r="U126" s="530"/>
      <c r="V126" s="530"/>
      <c r="W126" s="530"/>
      <c r="X126" s="530"/>
      <c r="Y126" s="231"/>
      <c r="Z126" s="231"/>
      <c r="AA126" s="16"/>
      <c r="AB126" s="16"/>
      <c r="AC126" s="16"/>
      <c r="AD126" s="16"/>
      <c r="AE126" s="109"/>
    </row>
    <row r="127" spans="1:40" ht="9.9499999999999993" customHeight="1">
      <c r="A127" s="32"/>
      <c r="B127" s="125"/>
      <c r="C127" s="841"/>
      <c r="D127" s="833"/>
      <c r="E127" s="529" t="str">
        <f>+K103</f>
        <v>C</v>
      </c>
      <c r="F127" s="539">
        <f>+O103</f>
        <v>0</v>
      </c>
      <c r="G127" s="539">
        <f>+T103</f>
        <v>0</v>
      </c>
      <c r="H127" s="539">
        <f>+Y103</f>
        <v>0</v>
      </c>
      <c r="I127" s="538"/>
      <c r="J127" s="497"/>
      <c r="K127" s="530"/>
      <c r="L127" s="530"/>
      <c r="M127" s="530"/>
      <c r="N127" s="530"/>
      <c r="O127" s="530"/>
      <c r="P127" s="530"/>
      <c r="Q127" s="530"/>
      <c r="R127" s="530"/>
      <c r="S127" s="530"/>
      <c r="T127" s="530"/>
      <c r="U127" s="530"/>
      <c r="V127" s="530"/>
      <c r="W127" s="530"/>
      <c r="X127" s="530"/>
      <c r="Y127" s="231"/>
      <c r="Z127" s="231"/>
      <c r="AA127" s="16"/>
      <c r="AB127" s="16"/>
      <c r="AC127" s="16"/>
      <c r="AD127" s="16"/>
      <c r="AE127" s="109"/>
    </row>
    <row r="128" spans="1:40" ht="9.9499999999999993" customHeight="1">
      <c r="A128" s="32"/>
      <c r="B128" s="125"/>
      <c r="C128" s="832"/>
      <c r="D128" s="833"/>
      <c r="E128" s="529" t="str">
        <f>+K105</f>
        <v>D</v>
      </c>
      <c r="F128" s="539">
        <f>+O105</f>
        <v>0</v>
      </c>
      <c r="G128" s="539">
        <f>+T105</f>
        <v>0</v>
      </c>
      <c r="H128" s="539">
        <f>+Y105</f>
        <v>0</v>
      </c>
      <c r="I128" s="538"/>
      <c r="J128" s="497"/>
      <c r="K128" s="530"/>
      <c r="L128" s="530"/>
      <c r="M128" s="530"/>
      <c r="N128" s="530"/>
      <c r="O128" s="530"/>
      <c r="P128" s="530"/>
      <c r="Q128" s="530"/>
      <c r="R128" s="530"/>
      <c r="S128" s="530"/>
      <c r="T128" s="530"/>
      <c r="U128" s="530"/>
      <c r="V128" s="530"/>
      <c r="W128" s="530"/>
      <c r="X128" s="231"/>
      <c r="Y128" s="231"/>
      <c r="Z128" s="231"/>
      <c r="AA128" s="16"/>
      <c r="AB128" s="16"/>
      <c r="AC128" s="16"/>
      <c r="AD128" s="16"/>
      <c r="AE128" s="109"/>
    </row>
    <row r="129" spans="1:40" ht="9.9499999999999993" customHeight="1">
      <c r="A129" s="32"/>
      <c r="B129" s="125"/>
      <c r="C129" s="832"/>
      <c r="D129" s="833"/>
      <c r="E129" s="529" t="str">
        <f>+K107</f>
        <v>E</v>
      </c>
      <c r="F129" s="539">
        <f>+O107</f>
        <v>0</v>
      </c>
      <c r="G129" s="539">
        <f>+T107</f>
        <v>0</v>
      </c>
      <c r="H129" s="539">
        <f>+Y107</f>
        <v>0</v>
      </c>
      <c r="I129" s="538"/>
      <c r="J129" s="497"/>
      <c r="K129" s="530"/>
      <c r="L129" s="530"/>
      <c r="M129" s="530"/>
      <c r="N129" s="530"/>
      <c r="O129" s="530"/>
      <c r="P129" s="530"/>
      <c r="Q129" s="530"/>
      <c r="R129" s="530"/>
      <c r="S129" s="530"/>
      <c r="T129" s="530"/>
      <c r="U129" s="530"/>
      <c r="V129" s="530"/>
      <c r="W129" s="530"/>
      <c r="X129" s="231"/>
      <c r="Y129" s="231"/>
      <c r="Z129" s="231"/>
      <c r="AA129" s="16"/>
      <c r="AB129" s="16"/>
      <c r="AC129" s="16"/>
      <c r="AD129" s="16"/>
      <c r="AE129" s="109"/>
    </row>
    <row r="130" spans="1:40" ht="9.9499999999999993" customHeight="1">
      <c r="A130" s="32"/>
      <c r="B130" s="125"/>
      <c r="C130" s="832"/>
      <c r="D130" s="833"/>
      <c r="E130" s="529" t="str">
        <f>+K109</f>
        <v>F</v>
      </c>
      <c r="F130" s="539">
        <f>+O109</f>
        <v>0</v>
      </c>
      <c r="G130" s="539">
        <f>+T109</f>
        <v>0</v>
      </c>
      <c r="H130" s="539">
        <f>+Y109</f>
        <v>0</v>
      </c>
      <c r="I130" s="538"/>
      <c r="J130" s="497"/>
      <c r="K130" s="530"/>
      <c r="L130" s="530"/>
      <c r="M130" s="530"/>
      <c r="N130" s="530"/>
      <c r="O130" s="530"/>
      <c r="P130" s="530"/>
      <c r="Q130" s="530"/>
      <c r="R130" s="530"/>
      <c r="S130" s="530"/>
      <c r="T130" s="530"/>
      <c r="U130" s="530"/>
      <c r="V130" s="530"/>
      <c r="W130" s="530"/>
      <c r="X130" s="231"/>
      <c r="Y130" s="231"/>
      <c r="Z130" s="231"/>
      <c r="AA130" s="16"/>
      <c r="AB130" s="16"/>
      <c r="AC130" s="16"/>
      <c r="AD130" s="16"/>
      <c r="AE130" s="109"/>
    </row>
    <row r="131" spans="1:40" s="16" customFormat="1" ht="9.75" customHeight="1">
      <c r="A131" s="32"/>
      <c r="B131" s="125"/>
      <c r="C131" s="832"/>
      <c r="D131" s="833"/>
      <c r="E131" s="529" t="str">
        <f>+K111</f>
        <v>G</v>
      </c>
      <c r="F131" s="539">
        <f>+O111</f>
        <v>0</v>
      </c>
      <c r="G131" s="539">
        <f>+T111</f>
        <v>0</v>
      </c>
      <c r="H131" s="539">
        <f>+Y111</f>
        <v>0</v>
      </c>
      <c r="I131" s="538"/>
      <c r="J131" s="497"/>
      <c r="K131" s="530"/>
      <c r="L131" s="530"/>
      <c r="M131" s="530"/>
      <c r="N131" s="530"/>
      <c r="O131" s="530"/>
      <c r="P131" s="530"/>
      <c r="Q131" s="530"/>
      <c r="R131" s="530"/>
      <c r="S131" s="530"/>
      <c r="T131" s="530"/>
      <c r="U131" s="530"/>
      <c r="V131" s="530"/>
      <c r="W131" s="530"/>
      <c r="X131" s="231"/>
      <c r="Y131" s="231"/>
      <c r="Z131" s="231"/>
      <c r="AE131" s="109"/>
      <c r="AF131" s="231"/>
      <c r="AG131" s="231"/>
      <c r="AH131" s="231"/>
      <c r="AI131" s="231"/>
      <c r="AJ131" s="231"/>
      <c r="AK131" s="231"/>
      <c r="AL131" s="231"/>
      <c r="AM131" s="231"/>
      <c r="AN131" s="231"/>
    </row>
    <row r="132" spans="1:40" ht="9.9499999999999993" customHeight="1">
      <c r="A132" s="32"/>
      <c r="B132" s="125"/>
      <c r="C132" s="832"/>
      <c r="D132" s="833"/>
      <c r="E132" s="529" t="str">
        <f>+K113</f>
        <v>H</v>
      </c>
      <c r="F132" s="539">
        <f>+O113</f>
        <v>0</v>
      </c>
      <c r="G132" s="539">
        <f>+T113</f>
        <v>0</v>
      </c>
      <c r="H132" s="539">
        <f>+Y113</f>
        <v>0</v>
      </c>
      <c r="I132" s="538"/>
      <c r="J132" s="497"/>
      <c r="K132" s="530"/>
      <c r="L132" s="530"/>
      <c r="M132" s="530"/>
      <c r="N132" s="530"/>
      <c r="O132" s="530"/>
      <c r="P132" s="530"/>
      <c r="Q132" s="530"/>
      <c r="R132" s="530"/>
      <c r="S132" s="530"/>
      <c r="T132" s="530"/>
      <c r="U132" s="530"/>
      <c r="V132" s="530"/>
      <c r="W132" s="530"/>
      <c r="X132" s="231"/>
      <c r="Y132" s="231"/>
      <c r="Z132" s="231"/>
      <c r="AA132" s="16"/>
      <c r="AB132" s="16"/>
      <c r="AC132" s="16"/>
      <c r="AD132" s="16"/>
      <c r="AE132" s="109"/>
    </row>
    <row r="133" spans="1:40" s="16" customFormat="1" ht="9.9499999999999993" customHeight="1">
      <c r="A133" s="32"/>
      <c r="B133" s="125"/>
      <c r="C133" s="832"/>
      <c r="D133" s="833"/>
      <c r="E133" s="529" t="str">
        <f>+K115</f>
        <v>I</v>
      </c>
      <c r="F133" s="539">
        <f>+O115</f>
        <v>0</v>
      </c>
      <c r="G133" s="539">
        <f>+T115</f>
        <v>0</v>
      </c>
      <c r="H133" s="539">
        <f>+Y115</f>
        <v>0</v>
      </c>
      <c r="I133" s="538"/>
      <c r="J133" s="497"/>
      <c r="K133" s="530"/>
      <c r="L133" s="530"/>
      <c r="M133" s="530"/>
      <c r="N133" s="530"/>
      <c r="O133" s="530"/>
      <c r="P133" s="530"/>
      <c r="Q133" s="530"/>
      <c r="R133" s="530"/>
      <c r="S133" s="530"/>
      <c r="T133" s="530"/>
      <c r="U133" s="530"/>
      <c r="V133" s="530"/>
      <c r="W133" s="530"/>
      <c r="X133" s="231"/>
      <c r="Y133" s="231"/>
      <c r="Z133" s="231"/>
      <c r="AE133" s="109"/>
      <c r="AF133" s="231"/>
      <c r="AG133" s="231"/>
      <c r="AH133" s="231"/>
      <c r="AI133" s="231"/>
      <c r="AJ133" s="231"/>
      <c r="AK133" s="231"/>
      <c r="AL133" s="231"/>
      <c r="AM133" s="231"/>
      <c r="AN133" s="231"/>
    </row>
    <row r="134" spans="1:40" s="16" customFormat="1" ht="9.9499999999999993" customHeight="1">
      <c r="A134" s="32"/>
      <c r="B134" s="125"/>
      <c r="C134" s="832"/>
      <c r="D134" s="833"/>
      <c r="E134" s="529" t="str">
        <f>+K117</f>
        <v>J</v>
      </c>
      <c r="F134" s="539">
        <f>+O117</f>
        <v>0</v>
      </c>
      <c r="G134" s="539">
        <f>+T117</f>
        <v>0</v>
      </c>
      <c r="H134" s="539">
        <f>+Y117</f>
        <v>0</v>
      </c>
      <c r="I134" s="538"/>
      <c r="J134" s="497"/>
      <c r="K134" s="530"/>
      <c r="L134" s="530"/>
      <c r="M134" s="530"/>
      <c r="N134" s="530"/>
      <c r="O134" s="530"/>
      <c r="P134" s="530"/>
      <c r="Q134" s="530"/>
      <c r="R134" s="530"/>
      <c r="S134" s="530"/>
      <c r="T134" s="530"/>
      <c r="U134" s="530"/>
      <c r="V134" s="530"/>
      <c r="W134" s="530"/>
      <c r="X134" s="231"/>
      <c r="Y134" s="231"/>
      <c r="Z134" s="231"/>
      <c r="AE134" s="109"/>
      <c r="AF134" s="231"/>
      <c r="AG134" s="231"/>
      <c r="AH134" s="231"/>
      <c r="AI134" s="231"/>
      <c r="AJ134" s="231"/>
      <c r="AK134" s="231"/>
      <c r="AL134" s="231"/>
      <c r="AM134" s="231"/>
      <c r="AN134" s="231"/>
    </row>
    <row r="135" spans="1:40" ht="9.9499999999999993" customHeight="1">
      <c r="A135" s="32"/>
      <c r="B135" s="125"/>
      <c r="C135" s="53"/>
      <c r="D135" s="53"/>
      <c r="E135" s="53"/>
      <c r="F135" s="53"/>
      <c r="G135" s="53"/>
      <c r="H135" s="53"/>
      <c r="I135" s="53"/>
      <c r="J135" s="497"/>
      <c r="K135" s="530"/>
      <c r="L135" s="530"/>
      <c r="M135" s="530"/>
      <c r="N135" s="530"/>
      <c r="O135" s="530"/>
      <c r="P135" s="530"/>
      <c r="Q135" s="530"/>
      <c r="R135" s="530"/>
      <c r="S135" s="530"/>
      <c r="T135" s="530"/>
      <c r="U135" s="530"/>
      <c r="V135" s="530"/>
      <c r="W135" s="530"/>
      <c r="X135" s="231"/>
      <c r="Y135" s="231"/>
      <c r="Z135" s="231"/>
      <c r="AA135" s="16"/>
      <c r="AB135" s="16"/>
      <c r="AC135" s="16"/>
      <c r="AD135" s="16"/>
      <c r="AE135" s="109"/>
    </row>
    <row r="136" spans="1:40" ht="9.9499999999999993" customHeight="1">
      <c r="A136" s="32"/>
      <c r="B136" s="125"/>
      <c r="C136" s="53"/>
      <c r="D136" s="53"/>
      <c r="E136" s="53"/>
      <c r="F136" s="53"/>
      <c r="G136" s="53"/>
      <c r="H136" s="53"/>
      <c r="I136" s="53"/>
      <c r="J136" s="497"/>
      <c r="K136" s="530"/>
      <c r="L136" s="530"/>
      <c r="M136" s="530"/>
      <c r="N136" s="530"/>
      <c r="O136" s="530"/>
      <c r="P136" s="530"/>
      <c r="Q136" s="530"/>
      <c r="R136" s="530"/>
      <c r="S136" s="530"/>
      <c r="T136" s="530"/>
      <c r="U136" s="530"/>
      <c r="V136" s="530"/>
      <c r="W136" s="530"/>
      <c r="X136" s="231"/>
      <c r="Y136" s="231"/>
      <c r="Z136" s="231"/>
      <c r="AA136" s="16"/>
      <c r="AB136" s="16"/>
      <c r="AC136" s="16"/>
      <c r="AD136" s="16"/>
      <c r="AE136" s="109"/>
    </row>
    <row r="137" spans="1:40" ht="15.75" customHeight="1">
      <c r="A137" s="32"/>
      <c r="B137" s="125"/>
      <c r="C137" s="231"/>
      <c r="D137" s="231"/>
      <c r="E137" s="231"/>
      <c r="F137" s="231"/>
      <c r="G137" s="231"/>
      <c r="H137" s="231"/>
      <c r="I137" s="231"/>
      <c r="J137" s="530"/>
      <c r="K137" s="530"/>
      <c r="L137" s="530"/>
      <c r="M137" s="530"/>
      <c r="N137" s="530"/>
      <c r="O137" s="530"/>
      <c r="P137" s="530"/>
      <c r="Q137" s="530"/>
      <c r="R137" s="530"/>
      <c r="S137" s="530"/>
      <c r="T137" s="530"/>
      <c r="U137" s="530"/>
      <c r="V137" s="530"/>
      <c r="W137" s="530"/>
      <c r="X137" s="231"/>
      <c r="Y137" s="231"/>
      <c r="Z137" s="231"/>
      <c r="AA137" s="16"/>
      <c r="AB137" s="16"/>
      <c r="AC137" s="16"/>
      <c r="AD137" s="16"/>
      <c r="AE137" s="109"/>
    </row>
    <row r="138" spans="1:40" ht="15.75" customHeight="1">
      <c r="A138" s="29"/>
      <c r="B138" s="125"/>
      <c r="C138" s="231"/>
      <c r="D138" s="231"/>
      <c r="E138" s="231"/>
      <c r="F138" s="231"/>
      <c r="G138" s="231"/>
      <c r="H138" s="231"/>
      <c r="I138" s="231"/>
      <c r="J138" s="530"/>
      <c r="K138" s="530"/>
      <c r="L138" s="530"/>
      <c r="M138" s="530"/>
      <c r="N138" s="530"/>
      <c r="O138" s="530"/>
      <c r="P138" s="530"/>
      <c r="Q138" s="530"/>
      <c r="R138" s="530"/>
      <c r="S138" s="530"/>
      <c r="T138" s="530"/>
      <c r="U138" s="530"/>
      <c r="V138" s="530"/>
      <c r="W138" s="530"/>
      <c r="X138" s="231"/>
      <c r="Y138" s="231"/>
      <c r="Z138" s="231"/>
      <c r="AA138" s="16"/>
      <c r="AB138" s="16"/>
      <c r="AC138" s="16"/>
      <c r="AD138" s="16"/>
      <c r="AE138" s="109"/>
    </row>
    <row r="139" spans="1:40" ht="15.75" customHeight="1">
      <c r="A139" s="29"/>
      <c r="B139" s="125"/>
      <c r="C139" s="486"/>
      <c r="D139" s="487"/>
      <c r="E139" s="487"/>
      <c r="F139" s="231"/>
      <c r="G139" s="231"/>
      <c r="H139" s="231"/>
      <c r="I139" s="231"/>
      <c r="J139" s="530"/>
      <c r="K139" s="530"/>
      <c r="L139" s="530"/>
      <c r="M139" s="530"/>
      <c r="N139" s="530"/>
      <c r="O139" s="530"/>
      <c r="P139" s="530"/>
      <c r="Q139" s="530"/>
      <c r="R139" s="530"/>
      <c r="S139" s="530"/>
      <c r="T139" s="530"/>
      <c r="U139" s="530"/>
      <c r="V139" s="530"/>
      <c r="W139" s="530"/>
      <c r="X139" s="231"/>
      <c r="Y139" s="231"/>
      <c r="Z139" s="231"/>
      <c r="AA139" s="16"/>
      <c r="AB139" s="16"/>
      <c r="AC139" s="16"/>
      <c r="AD139" s="16"/>
      <c r="AE139" s="109"/>
    </row>
    <row r="140" spans="1:40" ht="15.75" customHeight="1">
      <c r="A140" s="29"/>
      <c r="B140" s="125"/>
      <c r="C140" s="484"/>
      <c r="D140" s="488"/>
      <c r="E140" s="488"/>
      <c r="F140" s="231"/>
      <c r="G140" s="231"/>
      <c r="H140" s="231"/>
      <c r="I140" s="231"/>
      <c r="J140" s="530"/>
      <c r="K140" s="530"/>
      <c r="L140" s="530"/>
      <c r="M140" s="530"/>
      <c r="N140" s="530"/>
      <c r="O140" s="530"/>
      <c r="P140" s="530"/>
      <c r="Q140" s="530"/>
      <c r="R140" s="530"/>
      <c r="S140" s="530"/>
      <c r="T140" s="530"/>
      <c r="U140" s="530"/>
      <c r="V140" s="530"/>
      <c r="W140" s="530"/>
      <c r="X140" s="231"/>
      <c r="Y140" s="231"/>
      <c r="Z140" s="231"/>
      <c r="AA140" s="16"/>
      <c r="AB140" s="16"/>
      <c r="AC140" s="16"/>
      <c r="AD140" s="16"/>
      <c r="AE140" s="109"/>
    </row>
    <row r="141" spans="1:40" ht="15.75" customHeight="1">
      <c r="A141" s="29"/>
      <c r="B141" s="125"/>
      <c r="C141" s="484"/>
      <c r="D141" s="488"/>
      <c r="E141" s="488"/>
      <c r="F141" s="231"/>
      <c r="G141" s="231"/>
      <c r="H141" s="231"/>
      <c r="I141" s="231"/>
      <c r="J141" s="530"/>
      <c r="K141" s="530"/>
      <c r="L141" s="530"/>
      <c r="M141" s="530"/>
      <c r="N141" s="530"/>
      <c r="O141" s="530"/>
      <c r="P141" s="530"/>
      <c r="Q141" s="530"/>
      <c r="R141" s="530"/>
      <c r="S141" s="530"/>
      <c r="T141" s="530"/>
      <c r="U141" s="530"/>
      <c r="V141" s="530"/>
      <c r="W141" s="530"/>
      <c r="X141" s="231"/>
      <c r="Y141" s="231"/>
      <c r="Z141" s="231"/>
      <c r="AA141" s="16"/>
      <c r="AB141" s="16"/>
      <c r="AC141" s="16"/>
      <c r="AD141" s="16"/>
      <c r="AE141" s="109"/>
    </row>
    <row r="142" spans="1:40" ht="15.75" customHeight="1">
      <c r="A142" s="29"/>
      <c r="B142" s="125"/>
      <c r="C142" s="484"/>
      <c r="D142" s="488"/>
      <c r="E142" s="488"/>
      <c r="F142" s="231"/>
      <c r="G142" s="231"/>
      <c r="H142" s="231"/>
      <c r="I142" s="231"/>
      <c r="J142" s="530"/>
      <c r="K142" s="530"/>
      <c r="L142" s="530"/>
      <c r="M142" s="530"/>
      <c r="N142" s="489"/>
      <c r="O142" s="530"/>
      <c r="P142" s="530"/>
      <c r="Q142" s="530"/>
      <c r="R142" s="530"/>
      <c r="S142" s="530"/>
      <c r="T142" s="530"/>
      <c r="U142" s="530"/>
      <c r="V142" s="530"/>
      <c r="W142" s="530"/>
      <c r="X142" s="231"/>
      <c r="Y142" s="231"/>
      <c r="Z142" s="231"/>
      <c r="AA142" s="16"/>
      <c r="AB142" s="16"/>
      <c r="AC142" s="16"/>
      <c r="AD142" s="16"/>
      <c r="AE142" s="109"/>
    </row>
    <row r="143" spans="1:40" ht="15.75" customHeight="1">
      <c r="A143" s="29"/>
      <c r="B143" s="125"/>
      <c r="C143" s="484"/>
      <c r="D143" s="488"/>
      <c r="E143" s="488"/>
      <c r="F143" s="231"/>
      <c r="G143" s="231"/>
      <c r="H143" s="231"/>
      <c r="I143" s="231"/>
      <c r="J143" s="530"/>
      <c r="K143" s="530"/>
      <c r="L143" s="530"/>
      <c r="M143" s="530"/>
      <c r="N143" s="489"/>
      <c r="O143" s="530"/>
      <c r="P143" s="530"/>
      <c r="Q143" s="530"/>
      <c r="R143" s="530"/>
      <c r="S143" s="530"/>
      <c r="T143" s="530"/>
      <c r="U143" s="530"/>
      <c r="V143" s="530"/>
      <c r="W143" s="530"/>
      <c r="X143" s="231"/>
      <c r="Y143" s="231"/>
      <c r="Z143" s="231"/>
      <c r="AA143" s="16"/>
      <c r="AB143" s="16"/>
      <c r="AC143" s="16"/>
      <c r="AD143" s="16"/>
      <c r="AE143" s="109"/>
    </row>
    <row r="144" spans="1:40" ht="15.75" customHeight="1" thickBot="1">
      <c r="A144" s="29"/>
      <c r="B144" s="126"/>
      <c r="C144" s="532"/>
      <c r="D144" s="540"/>
      <c r="E144" s="540"/>
      <c r="F144" s="533"/>
      <c r="G144" s="533"/>
      <c r="H144" s="533"/>
      <c r="I144" s="533"/>
      <c r="J144" s="531"/>
      <c r="K144" s="531"/>
      <c r="L144" s="531"/>
      <c r="M144" s="531"/>
      <c r="N144" s="541"/>
      <c r="O144" s="531"/>
      <c r="P144" s="531"/>
      <c r="Q144" s="531"/>
      <c r="R144" s="531"/>
      <c r="S144" s="531"/>
      <c r="T144" s="531"/>
      <c r="U144" s="531"/>
      <c r="V144" s="531"/>
      <c r="W144" s="531"/>
      <c r="X144" s="533"/>
      <c r="Y144" s="533"/>
      <c r="Z144" s="533"/>
      <c r="AA144" s="128"/>
      <c r="AB144" s="128"/>
      <c r="AC144" s="128"/>
      <c r="AD144" s="128"/>
      <c r="AE144" s="129"/>
    </row>
    <row r="145" spans="1:26" ht="15.75" customHeight="1" thickTop="1">
      <c r="A145" s="29"/>
      <c r="B145" s="7"/>
      <c r="C145" s="484"/>
      <c r="D145" s="488"/>
      <c r="E145" s="488"/>
      <c r="F145" s="231"/>
      <c r="G145" s="231"/>
      <c r="H145" s="231"/>
      <c r="I145" s="231"/>
      <c r="J145" s="483"/>
      <c r="K145" s="483"/>
      <c r="L145" s="483"/>
      <c r="M145" s="483"/>
      <c r="N145" s="489"/>
      <c r="O145" s="485"/>
      <c r="P145" s="485"/>
      <c r="Q145" s="485"/>
      <c r="R145" s="485"/>
      <c r="S145" s="485"/>
      <c r="T145" s="485"/>
      <c r="U145" s="485"/>
      <c r="V145" s="485"/>
      <c r="W145" s="485"/>
      <c r="X145" s="534"/>
      <c r="Y145" s="534"/>
      <c r="Z145" s="534"/>
    </row>
    <row r="146" spans="1:26" ht="15.75" customHeight="1">
      <c r="A146" s="29"/>
      <c r="B146" s="7"/>
      <c r="C146" s="484"/>
      <c r="D146" s="488"/>
      <c r="E146" s="488"/>
      <c r="F146" s="231"/>
      <c r="G146" s="231"/>
      <c r="H146" s="231"/>
      <c r="I146" s="231"/>
      <c r="J146" s="483"/>
      <c r="K146" s="483"/>
      <c r="L146" s="483"/>
      <c r="M146" s="483"/>
      <c r="N146" s="489"/>
      <c r="O146" s="485"/>
      <c r="P146" s="485"/>
      <c r="Q146" s="485"/>
      <c r="R146" s="485"/>
      <c r="S146" s="485"/>
      <c r="T146" s="485"/>
      <c r="U146" s="485"/>
      <c r="V146" s="485"/>
      <c r="W146" s="485"/>
      <c r="X146" s="534"/>
      <c r="Y146" s="534"/>
      <c r="Z146" s="534"/>
    </row>
    <row r="147" spans="1:26" ht="15.75" customHeight="1">
      <c r="A147" s="29"/>
      <c r="B147" s="7"/>
      <c r="C147" s="484"/>
      <c r="D147" s="488"/>
      <c r="E147" s="488"/>
      <c r="F147" s="231"/>
      <c r="G147" s="231"/>
      <c r="H147" s="231"/>
      <c r="I147" s="231"/>
      <c r="J147" s="483"/>
      <c r="K147" s="483"/>
      <c r="L147" s="483"/>
      <c r="M147" s="483"/>
      <c r="N147" s="489"/>
      <c r="O147" s="485"/>
      <c r="P147" s="485"/>
      <c r="Q147" s="485"/>
      <c r="R147" s="485"/>
      <c r="S147" s="485"/>
      <c r="T147" s="485"/>
      <c r="U147" s="485"/>
      <c r="V147" s="485"/>
      <c r="W147" s="485"/>
      <c r="X147" s="534"/>
      <c r="Y147" s="534"/>
      <c r="Z147" s="534"/>
    </row>
    <row r="148" spans="1:26" ht="15.75" customHeight="1">
      <c r="A148" s="29"/>
      <c r="B148" s="7"/>
      <c r="C148" s="484"/>
      <c r="D148" s="488"/>
      <c r="E148" s="488"/>
      <c r="F148" s="231"/>
      <c r="G148" s="231"/>
      <c r="H148" s="231"/>
      <c r="I148" s="231"/>
      <c r="J148" s="483"/>
      <c r="K148" s="483"/>
      <c r="L148" s="483"/>
      <c r="M148" s="483"/>
      <c r="N148" s="35"/>
      <c r="O148" s="485"/>
      <c r="P148" s="485"/>
      <c r="Q148" s="485"/>
      <c r="R148" s="485"/>
      <c r="S148" s="485"/>
      <c r="T148" s="485"/>
      <c r="U148" s="485"/>
      <c r="V148" s="485"/>
      <c r="W148" s="485"/>
      <c r="X148" s="534"/>
      <c r="Y148" s="534"/>
      <c r="Z148" s="534"/>
    </row>
    <row r="149" spans="1:26" ht="15.75" customHeight="1">
      <c r="A149" s="29"/>
      <c r="B149" s="7"/>
      <c r="C149" s="484"/>
      <c r="D149" s="488"/>
      <c r="E149" s="488"/>
      <c r="F149" s="231"/>
      <c r="G149" s="231"/>
      <c r="H149" s="231"/>
      <c r="I149" s="231"/>
      <c r="J149" s="483"/>
      <c r="K149" s="483"/>
      <c r="L149" s="483"/>
      <c r="M149" s="483"/>
      <c r="N149" s="535"/>
      <c r="O149" s="534"/>
      <c r="P149" s="534"/>
      <c r="Q149" s="534"/>
      <c r="R149" s="534"/>
      <c r="S149" s="534"/>
      <c r="T149" s="485"/>
      <c r="U149" s="485"/>
      <c r="V149" s="485"/>
      <c r="W149" s="485"/>
      <c r="X149" s="534"/>
      <c r="Y149" s="534"/>
      <c r="Z149" s="534"/>
    </row>
    <row r="150" spans="1:26" ht="15.75" customHeight="1">
      <c r="A150" s="29"/>
      <c r="B150" s="1"/>
      <c r="C150" s="483"/>
      <c r="D150" s="483"/>
      <c r="E150" s="483"/>
      <c r="F150" s="483"/>
      <c r="G150" s="483"/>
      <c r="H150" s="483"/>
      <c r="I150" s="483"/>
      <c r="J150" s="483"/>
      <c r="K150" s="483"/>
      <c r="L150" s="483"/>
      <c r="M150" s="483"/>
      <c r="N150" s="231"/>
      <c r="O150" s="534"/>
      <c r="P150" s="534"/>
      <c r="Q150" s="534"/>
      <c r="R150" s="534"/>
      <c r="S150" s="534"/>
      <c r="T150" s="485"/>
      <c r="U150" s="485"/>
      <c r="V150" s="485"/>
      <c r="W150" s="485"/>
      <c r="X150" s="534"/>
      <c r="Y150" s="534"/>
      <c r="Z150" s="534"/>
    </row>
    <row r="151" spans="1:26" ht="15.75" customHeight="1">
      <c r="A151" s="29"/>
      <c r="B151" s="32"/>
      <c r="C151" s="485"/>
      <c r="D151" s="485"/>
      <c r="E151" s="485"/>
      <c r="F151" s="485"/>
      <c r="G151" s="485"/>
      <c r="H151" s="485"/>
      <c r="I151" s="483"/>
      <c r="J151" s="483"/>
      <c r="K151" s="485"/>
      <c r="L151" s="485"/>
      <c r="M151" s="485"/>
      <c r="N151" s="534"/>
      <c r="O151" s="534"/>
      <c r="P151" s="534"/>
      <c r="Q151" s="534"/>
      <c r="R151" s="534"/>
      <c r="S151" s="534"/>
      <c r="T151" s="485"/>
      <c r="U151" s="485"/>
      <c r="V151" s="485"/>
      <c r="W151" s="485"/>
      <c r="X151" s="534"/>
      <c r="Y151" s="534"/>
      <c r="Z151" s="534"/>
    </row>
    <row r="152" spans="1:26" ht="15.75" customHeight="1">
      <c r="A152" s="29"/>
      <c r="B152" s="32"/>
      <c r="C152" s="485"/>
      <c r="D152" s="485"/>
      <c r="E152" s="485"/>
      <c r="F152" s="485"/>
      <c r="G152" s="485"/>
      <c r="H152" s="485"/>
      <c r="I152" s="483"/>
      <c r="J152" s="483"/>
      <c r="K152" s="485"/>
      <c r="L152" s="485"/>
      <c r="M152" s="485"/>
      <c r="N152" s="534"/>
      <c r="O152" s="534"/>
      <c r="P152" s="534"/>
      <c r="Q152" s="534"/>
      <c r="R152" s="534"/>
      <c r="S152" s="534"/>
      <c r="T152" s="485"/>
      <c r="U152" s="485"/>
      <c r="V152" s="485"/>
      <c r="W152" s="485"/>
      <c r="X152" s="534"/>
      <c r="Y152" s="534"/>
      <c r="Z152" s="534"/>
    </row>
    <row r="153" spans="1:26" ht="15.75" customHeight="1">
      <c r="A153" s="29"/>
      <c r="B153" s="32"/>
      <c r="C153" s="485"/>
      <c r="D153" s="485"/>
      <c r="E153" s="485"/>
      <c r="F153" s="485"/>
      <c r="G153" s="485"/>
      <c r="H153" s="485"/>
      <c r="I153" s="485"/>
      <c r="J153" s="485"/>
      <c r="K153" s="485"/>
      <c r="L153" s="485"/>
      <c r="M153" s="485"/>
      <c r="N153" s="534"/>
      <c r="O153" s="534"/>
      <c r="P153" s="534"/>
      <c r="Q153" s="534"/>
      <c r="R153" s="534"/>
      <c r="S153" s="534"/>
      <c r="T153" s="485"/>
      <c r="U153" s="485"/>
      <c r="V153" s="485"/>
      <c r="W153" s="485"/>
      <c r="X153" s="534"/>
      <c r="Y153" s="534"/>
      <c r="Z153" s="534"/>
    </row>
    <row r="154" spans="1:26" ht="15.75" customHeight="1">
      <c r="A154" s="29"/>
      <c r="B154" s="32"/>
      <c r="C154" s="485"/>
      <c r="D154" s="485"/>
      <c r="E154" s="485"/>
      <c r="F154" s="485"/>
      <c r="G154" s="485"/>
      <c r="H154" s="485"/>
      <c r="I154" s="485"/>
      <c r="J154" s="485"/>
      <c r="K154" s="485"/>
      <c r="L154" s="485"/>
      <c r="M154" s="485"/>
      <c r="N154" s="534"/>
      <c r="O154" s="534"/>
      <c r="P154" s="534"/>
      <c r="Q154" s="534"/>
      <c r="R154" s="534"/>
      <c r="S154" s="534"/>
      <c r="T154" s="485"/>
      <c r="U154" s="485"/>
      <c r="V154" s="485"/>
      <c r="W154" s="485"/>
      <c r="X154" s="534"/>
      <c r="Y154" s="534"/>
      <c r="Z154" s="534"/>
    </row>
    <row r="155" spans="1:26" ht="15.75" customHeight="1">
      <c r="A155" s="29"/>
      <c r="B155" s="32"/>
      <c r="C155" s="485"/>
      <c r="D155" s="485"/>
      <c r="E155" s="485"/>
      <c r="F155" s="485"/>
      <c r="G155" s="485"/>
      <c r="H155" s="485"/>
      <c r="I155" s="485"/>
      <c r="J155" s="485"/>
      <c r="K155" s="485"/>
      <c r="L155" s="485"/>
      <c r="M155" s="485"/>
      <c r="N155" s="534"/>
      <c r="O155" s="534"/>
      <c r="P155" s="534"/>
      <c r="Q155" s="534"/>
      <c r="R155" s="534"/>
      <c r="S155" s="534"/>
      <c r="T155" s="485"/>
      <c r="U155" s="485"/>
      <c r="V155" s="485"/>
      <c r="W155" s="485"/>
      <c r="X155" s="534"/>
      <c r="Y155" s="534"/>
      <c r="Z155" s="534"/>
    </row>
    <row r="156" spans="1:26" ht="15.75" customHeight="1">
      <c r="A156" s="29"/>
      <c r="B156" s="32"/>
      <c r="C156" s="485"/>
      <c r="D156" s="485"/>
      <c r="E156" s="485"/>
      <c r="F156" s="485"/>
      <c r="G156" s="485"/>
      <c r="H156" s="485"/>
      <c r="I156" s="485"/>
      <c r="J156" s="485"/>
      <c r="K156" s="485"/>
      <c r="L156" s="485"/>
      <c r="M156" s="485"/>
      <c r="N156" s="534"/>
      <c r="O156" s="534"/>
      <c r="P156" s="534"/>
      <c r="Q156" s="534"/>
      <c r="R156" s="534"/>
      <c r="S156" s="534"/>
      <c r="T156" s="485"/>
      <c r="U156" s="485"/>
      <c r="V156" s="485"/>
      <c r="W156" s="485"/>
      <c r="X156" s="534"/>
      <c r="Y156" s="534"/>
      <c r="Z156" s="534"/>
    </row>
    <row r="157" spans="1:26" ht="15.75" customHeight="1">
      <c r="A157" s="29"/>
      <c r="B157" s="32"/>
      <c r="C157" s="485"/>
      <c r="D157" s="485"/>
      <c r="E157" s="485"/>
      <c r="F157" s="485"/>
      <c r="G157" s="485"/>
      <c r="H157" s="485"/>
      <c r="I157" s="485"/>
      <c r="J157" s="485"/>
      <c r="K157" s="485"/>
      <c r="L157" s="485"/>
      <c r="M157" s="485"/>
      <c r="N157" s="534"/>
      <c r="O157" s="534"/>
      <c r="P157" s="534"/>
      <c r="Q157" s="534"/>
      <c r="R157" s="534"/>
      <c r="S157" s="534"/>
      <c r="T157" s="485"/>
      <c r="U157" s="485"/>
      <c r="V157" s="485"/>
      <c r="W157" s="485"/>
      <c r="X157" s="534"/>
      <c r="Y157" s="534"/>
      <c r="Z157" s="534"/>
    </row>
    <row r="158" spans="1:26" ht="15.75" customHeight="1">
      <c r="A158" s="29"/>
      <c r="B158" s="32"/>
      <c r="C158" s="485"/>
      <c r="D158" s="485"/>
      <c r="E158" s="485"/>
      <c r="F158" s="485"/>
      <c r="G158" s="485"/>
      <c r="H158" s="485"/>
      <c r="I158" s="485"/>
      <c r="J158" s="485"/>
      <c r="K158" s="485"/>
      <c r="L158" s="485"/>
      <c r="M158" s="485"/>
      <c r="N158" s="534"/>
      <c r="O158" s="534"/>
      <c r="P158" s="534"/>
      <c r="Q158" s="534"/>
      <c r="R158" s="534"/>
      <c r="S158" s="534"/>
      <c r="T158" s="485"/>
      <c r="U158" s="485"/>
      <c r="V158" s="485"/>
      <c r="W158" s="485"/>
      <c r="X158" s="534"/>
      <c r="Y158" s="534"/>
      <c r="Z158" s="534"/>
    </row>
    <row r="159" spans="1:26" ht="15.75" customHeight="1">
      <c r="A159" s="29"/>
      <c r="B159" s="32"/>
      <c r="C159" s="485"/>
      <c r="D159" s="485"/>
      <c r="E159" s="485"/>
      <c r="F159" s="485"/>
      <c r="G159" s="485"/>
      <c r="H159" s="485"/>
      <c r="I159" s="485"/>
      <c r="J159" s="485"/>
      <c r="K159" s="485"/>
      <c r="L159" s="485"/>
      <c r="M159" s="485"/>
      <c r="N159" s="534"/>
      <c r="O159" s="534"/>
      <c r="P159" s="534"/>
      <c r="Q159" s="534"/>
      <c r="R159" s="534"/>
      <c r="S159" s="534"/>
      <c r="T159" s="485"/>
      <c r="U159" s="485"/>
      <c r="V159" s="485"/>
      <c r="W159" s="485"/>
      <c r="X159" s="534"/>
      <c r="Y159" s="534"/>
      <c r="Z159" s="534"/>
    </row>
    <row r="160" spans="1:26" ht="15.75" customHeight="1">
      <c r="A160" s="29"/>
      <c r="B160" s="32"/>
      <c r="C160" s="485"/>
      <c r="D160" s="485"/>
      <c r="E160" s="485"/>
      <c r="F160" s="485"/>
      <c r="G160" s="485"/>
      <c r="H160" s="485"/>
      <c r="I160" s="485"/>
      <c r="J160" s="485"/>
      <c r="K160" s="485"/>
      <c r="L160" s="485"/>
      <c r="M160" s="485"/>
      <c r="N160" s="534"/>
      <c r="O160" s="534"/>
      <c r="P160" s="534"/>
      <c r="Q160" s="534"/>
      <c r="R160" s="534"/>
      <c r="S160" s="534"/>
      <c r="T160" s="485"/>
      <c r="U160" s="485"/>
      <c r="V160" s="485"/>
      <c r="W160" s="485"/>
      <c r="X160" s="534"/>
      <c r="Y160" s="534"/>
      <c r="Z160" s="534"/>
    </row>
    <row r="161" spans="1:26" ht="15.75" customHeight="1">
      <c r="A161" s="29"/>
      <c r="B161" s="32"/>
      <c r="C161" s="485"/>
      <c r="D161" s="485"/>
      <c r="E161" s="485"/>
      <c r="F161" s="485"/>
      <c r="G161" s="485"/>
      <c r="H161" s="485"/>
      <c r="I161" s="485"/>
      <c r="J161" s="485"/>
      <c r="K161" s="485"/>
      <c r="L161" s="485"/>
      <c r="M161" s="485"/>
      <c r="N161" s="534"/>
      <c r="O161" s="534"/>
      <c r="P161" s="534"/>
      <c r="Q161" s="534"/>
      <c r="R161" s="534"/>
      <c r="S161" s="534"/>
      <c r="T161" s="485"/>
      <c r="U161" s="485"/>
      <c r="V161" s="485"/>
      <c r="W161" s="485"/>
      <c r="X161" s="534"/>
      <c r="Y161" s="534"/>
      <c r="Z161" s="534"/>
    </row>
    <row r="162" spans="1:26" ht="15.75" customHeight="1">
      <c r="A162" s="29"/>
      <c r="B162" s="32"/>
      <c r="C162" s="485"/>
      <c r="D162" s="485"/>
      <c r="E162" s="485"/>
      <c r="F162" s="485"/>
      <c r="G162" s="485"/>
      <c r="H162" s="485"/>
      <c r="I162" s="485"/>
      <c r="J162" s="485"/>
      <c r="K162" s="485"/>
      <c r="L162" s="485"/>
      <c r="M162" s="485"/>
      <c r="N162" s="534"/>
      <c r="O162" s="534"/>
      <c r="P162" s="534"/>
      <c r="Q162" s="534"/>
      <c r="R162" s="534"/>
      <c r="S162" s="534"/>
      <c r="T162" s="485"/>
      <c r="U162" s="485"/>
      <c r="V162" s="485"/>
      <c r="W162" s="485"/>
      <c r="X162" s="534"/>
      <c r="Y162" s="534"/>
      <c r="Z162" s="534"/>
    </row>
    <row r="163" spans="1:26" ht="15.75" customHeight="1">
      <c r="A163" s="29"/>
      <c r="B163" s="32"/>
      <c r="C163" s="485"/>
      <c r="D163" s="485"/>
      <c r="E163" s="485"/>
      <c r="F163" s="485"/>
      <c r="G163" s="485"/>
      <c r="H163" s="485"/>
      <c r="I163" s="485"/>
      <c r="J163" s="485"/>
      <c r="K163" s="485"/>
      <c r="L163" s="485"/>
      <c r="M163" s="485"/>
      <c r="N163" s="534"/>
      <c r="O163" s="534"/>
      <c r="P163" s="534"/>
      <c r="Q163" s="534"/>
      <c r="R163" s="534"/>
      <c r="S163" s="534"/>
      <c r="T163" s="485"/>
      <c r="U163" s="485"/>
      <c r="V163" s="485"/>
      <c r="W163" s="485"/>
      <c r="X163" s="534"/>
      <c r="Y163" s="534"/>
      <c r="Z163" s="534"/>
    </row>
    <row r="164" spans="1:26" ht="15.75" customHeight="1">
      <c r="A164" s="29"/>
      <c r="B164" s="32"/>
      <c r="C164" s="485"/>
      <c r="D164" s="485"/>
      <c r="E164" s="485"/>
      <c r="F164" s="485"/>
      <c r="G164" s="485"/>
      <c r="H164" s="485"/>
      <c r="I164" s="485"/>
      <c r="J164" s="485"/>
      <c r="K164" s="485"/>
      <c r="L164" s="485"/>
      <c r="M164" s="485"/>
      <c r="N164" s="534"/>
      <c r="O164" s="534"/>
      <c r="P164" s="534"/>
      <c r="Q164" s="534"/>
      <c r="R164" s="534"/>
      <c r="S164" s="534"/>
      <c r="T164" s="485"/>
      <c r="U164" s="485"/>
      <c r="V164" s="485"/>
      <c r="W164" s="485"/>
      <c r="X164" s="534"/>
      <c r="Y164" s="534"/>
      <c r="Z164" s="534"/>
    </row>
    <row r="165" spans="1:26" ht="15.75" customHeight="1">
      <c r="A165" s="29"/>
      <c r="B165" s="32"/>
      <c r="C165" s="485"/>
      <c r="D165" s="485"/>
      <c r="E165" s="485"/>
      <c r="F165" s="485"/>
      <c r="G165" s="485"/>
      <c r="H165" s="485"/>
      <c r="I165" s="485"/>
      <c r="J165" s="485"/>
      <c r="K165" s="485"/>
      <c r="L165" s="485"/>
      <c r="M165" s="485"/>
      <c r="N165" s="534"/>
      <c r="O165" s="534"/>
      <c r="P165" s="534"/>
      <c r="Q165" s="534"/>
      <c r="R165" s="534"/>
      <c r="S165" s="534"/>
      <c r="T165" s="485"/>
      <c r="U165" s="485"/>
      <c r="V165" s="485"/>
      <c r="W165" s="485"/>
      <c r="X165" s="534"/>
      <c r="Y165" s="534"/>
      <c r="Z165" s="534"/>
    </row>
    <row r="166" spans="1:26" ht="15.75" customHeight="1">
      <c r="A166" s="29"/>
      <c r="B166" s="32"/>
      <c r="C166" s="485"/>
      <c r="D166" s="485"/>
      <c r="E166" s="485"/>
      <c r="F166" s="485"/>
      <c r="G166" s="485"/>
      <c r="H166" s="485"/>
      <c r="I166" s="485"/>
      <c r="J166" s="485"/>
      <c r="K166" s="485"/>
      <c r="L166" s="485"/>
      <c r="M166" s="485"/>
      <c r="N166" s="534"/>
      <c r="O166" s="534"/>
      <c r="P166" s="534"/>
      <c r="Q166" s="534"/>
      <c r="R166" s="534"/>
      <c r="S166" s="534"/>
      <c r="T166" s="485"/>
      <c r="U166" s="485"/>
      <c r="V166" s="485"/>
      <c r="W166" s="485"/>
      <c r="X166" s="534"/>
      <c r="Y166" s="534"/>
      <c r="Z166" s="534"/>
    </row>
    <row r="167" spans="1:26" ht="15.75" customHeight="1">
      <c r="A167" s="29"/>
      <c r="B167" s="32"/>
      <c r="C167" s="485"/>
      <c r="D167" s="485"/>
      <c r="E167" s="485"/>
      <c r="F167" s="485"/>
      <c r="G167" s="485"/>
      <c r="H167" s="485"/>
      <c r="I167" s="485"/>
      <c r="J167" s="485"/>
      <c r="K167" s="485"/>
      <c r="L167" s="485"/>
      <c r="M167" s="485"/>
      <c r="N167" s="534"/>
      <c r="O167" s="534"/>
      <c r="P167" s="534"/>
      <c r="Q167" s="534"/>
      <c r="R167" s="534"/>
      <c r="S167" s="534"/>
      <c r="T167" s="485"/>
      <c r="U167" s="485"/>
      <c r="V167" s="485"/>
      <c r="W167" s="485"/>
      <c r="X167" s="534"/>
      <c r="Y167" s="534"/>
      <c r="Z167" s="534"/>
    </row>
    <row r="168" spans="1:26" ht="15.75" customHeight="1">
      <c r="A168" s="29"/>
      <c r="B168" s="32"/>
      <c r="C168" s="485"/>
      <c r="D168" s="485"/>
      <c r="E168" s="485"/>
      <c r="F168" s="485"/>
      <c r="G168" s="485"/>
      <c r="H168" s="485"/>
      <c r="I168" s="485"/>
      <c r="J168" s="485"/>
      <c r="K168" s="485"/>
      <c r="L168" s="485"/>
      <c r="M168" s="485"/>
      <c r="N168" s="534"/>
      <c r="O168" s="534"/>
      <c r="P168" s="534"/>
      <c r="Q168" s="534"/>
      <c r="R168" s="534"/>
      <c r="S168" s="534"/>
      <c r="T168" s="485"/>
      <c r="U168" s="485"/>
      <c r="V168" s="485"/>
      <c r="W168" s="485"/>
      <c r="X168" s="534"/>
      <c r="Y168" s="534"/>
      <c r="Z168" s="534"/>
    </row>
    <row r="169" spans="1:26" ht="15.75" customHeight="1">
      <c r="A169" s="29"/>
      <c r="B169" s="32"/>
      <c r="C169" s="29"/>
      <c r="D169" s="29"/>
      <c r="E169" s="29"/>
      <c r="F169" s="29"/>
      <c r="G169" s="29"/>
      <c r="H169" s="29"/>
      <c r="I169" s="29"/>
      <c r="J169" s="29"/>
      <c r="K169" s="29"/>
      <c r="L169" s="29"/>
      <c r="M169" s="29"/>
      <c r="T169" s="29"/>
      <c r="U169" s="29"/>
      <c r="V169" s="29"/>
      <c r="W169" s="29"/>
    </row>
    <row r="170" spans="1:26" ht="15.75" customHeight="1">
      <c r="A170" s="29"/>
      <c r="B170" s="32"/>
      <c r="C170" s="29"/>
      <c r="D170" s="29"/>
      <c r="E170" s="29"/>
      <c r="F170" s="29"/>
      <c r="G170" s="29"/>
      <c r="H170" s="29"/>
      <c r="I170" s="29"/>
      <c r="J170" s="29"/>
      <c r="K170" s="29"/>
      <c r="L170" s="29"/>
      <c r="M170" s="29"/>
      <c r="T170" s="29"/>
      <c r="U170" s="29"/>
      <c r="V170" s="29"/>
      <c r="W170" s="29"/>
    </row>
    <row r="171" spans="1:26" ht="15.75" customHeight="1">
      <c r="A171" s="29"/>
      <c r="B171" s="32"/>
      <c r="C171" s="29"/>
      <c r="D171" s="29"/>
      <c r="E171" s="29"/>
      <c r="F171" s="29"/>
      <c r="G171" s="29"/>
      <c r="H171" s="29"/>
      <c r="I171" s="29"/>
      <c r="J171" s="29"/>
      <c r="K171" s="29"/>
      <c r="L171" s="29"/>
      <c r="M171" s="29"/>
      <c r="T171" s="29"/>
      <c r="U171" s="29"/>
      <c r="V171" s="29"/>
      <c r="W171" s="29"/>
    </row>
    <row r="172" spans="1:26" ht="15.75" customHeight="1">
      <c r="A172" s="29"/>
      <c r="B172" s="32"/>
      <c r="C172" s="29"/>
      <c r="D172" s="29"/>
      <c r="E172" s="29"/>
      <c r="F172" s="29"/>
      <c r="G172" s="29"/>
      <c r="H172" s="29"/>
      <c r="I172" s="29"/>
      <c r="J172" s="29"/>
      <c r="K172" s="29"/>
      <c r="L172" s="29"/>
      <c r="M172" s="29"/>
      <c r="T172" s="29"/>
      <c r="U172" s="29"/>
      <c r="V172" s="29"/>
      <c r="W172" s="29"/>
    </row>
    <row r="173" spans="1:26" ht="15.75" customHeight="1">
      <c r="A173" s="29"/>
      <c r="B173" s="32"/>
      <c r="C173" s="29"/>
      <c r="D173" s="29"/>
      <c r="E173" s="29"/>
      <c r="F173" s="29"/>
      <c r="G173" s="29"/>
      <c r="H173" s="29"/>
      <c r="I173" s="29"/>
      <c r="J173" s="29"/>
      <c r="K173" s="29"/>
      <c r="L173" s="29"/>
      <c r="M173" s="29"/>
      <c r="T173" s="29"/>
      <c r="U173" s="29"/>
      <c r="V173" s="29"/>
      <c r="W173" s="29"/>
    </row>
    <row r="174" spans="1:26" ht="15.75" customHeight="1">
      <c r="A174" s="29"/>
      <c r="B174" s="32"/>
      <c r="C174" s="29"/>
      <c r="D174" s="29"/>
      <c r="E174" s="29"/>
      <c r="F174" s="29"/>
      <c r="G174" s="29"/>
      <c r="H174" s="29"/>
      <c r="I174" s="29"/>
      <c r="J174" s="29"/>
      <c r="K174" s="29"/>
      <c r="L174" s="29"/>
      <c r="M174" s="29"/>
      <c r="T174" s="29"/>
      <c r="U174" s="29"/>
      <c r="V174" s="29"/>
      <c r="W174" s="29"/>
    </row>
    <row r="175" spans="1:26" ht="15.75" customHeight="1">
      <c r="A175" s="29"/>
      <c r="B175" s="32"/>
      <c r="C175" s="29"/>
      <c r="D175" s="29"/>
      <c r="E175" s="29"/>
      <c r="F175" s="29"/>
      <c r="G175" s="29"/>
      <c r="H175" s="29"/>
      <c r="I175" s="29"/>
      <c r="J175" s="29"/>
      <c r="K175" s="29"/>
      <c r="L175" s="29"/>
      <c r="M175" s="29"/>
      <c r="T175" s="29"/>
      <c r="U175" s="29"/>
      <c r="V175" s="29"/>
      <c r="W175" s="29"/>
    </row>
    <row r="176" spans="1:26" ht="15.75" customHeight="1">
      <c r="A176" s="29"/>
      <c r="B176" s="32"/>
      <c r="C176" s="29"/>
      <c r="D176" s="29"/>
      <c r="E176" s="29"/>
      <c r="F176" s="29"/>
      <c r="G176" s="29"/>
      <c r="H176" s="29"/>
      <c r="I176" s="29"/>
      <c r="J176" s="29"/>
      <c r="K176" s="29"/>
      <c r="L176" s="29"/>
      <c r="M176" s="29"/>
      <c r="T176" s="29"/>
      <c r="U176" s="29"/>
      <c r="V176" s="29"/>
      <c r="W176" s="29"/>
    </row>
    <row r="177" spans="1:23" ht="15.75" customHeight="1">
      <c r="A177" s="29"/>
      <c r="B177" s="32"/>
      <c r="C177" s="29"/>
      <c r="D177" s="29"/>
      <c r="E177" s="29"/>
      <c r="F177" s="29"/>
      <c r="G177" s="29"/>
      <c r="H177" s="29"/>
      <c r="I177" s="29"/>
      <c r="J177" s="29"/>
      <c r="K177" s="29"/>
      <c r="L177" s="29"/>
      <c r="M177" s="29"/>
      <c r="T177" s="29"/>
      <c r="U177" s="29"/>
      <c r="V177" s="29"/>
      <c r="W177" s="29"/>
    </row>
    <row r="178" spans="1:23" ht="15.75" customHeight="1">
      <c r="A178" s="29"/>
      <c r="B178" s="32"/>
      <c r="C178" s="29"/>
      <c r="D178" s="29"/>
      <c r="E178" s="29"/>
      <c r="F178" s="29"/>
      <c r="G178" s="29"/>
      <c r="H178" s="29"/>
      <c r="I178" s="29"/>
      <c r="J178" s="29"/>
      <c r="K178" s="29"/>
      <c r="L178" s="29"/>
      <c r="M178" s="29"/>
      <c r="T178" s="29"/>
      <c r="U178" s="29"/>
      <c r="V178" s="29"/>
      <c r="W178" s="29"/>
    </row>
    <row r="179" spans="1:23" ht="15.75" customHeight="1">
      <c r="A179" s="29"/>
      <c r="B179" s="32"/>
      <c r="C179" s="29"/>
      <c r="D179" s="29"/>
      <c r="E179" s="29"/>
      <c r="F179" s="29"/>
      <c r="G179" s="29"/>
      <c r="H179" s="29"/>
      <c r="I179" s="29"/>
      <c r="J179" s="29"/>
      <c r="K179" s="29"/>
      <c r="L179" s="29"/>
      <c r="M179" s="29"/>
      <c r="T179" s="29"/>
      <c r="U179" s="29"/>
      <c r="V179" s="29"/>
      <c r="W179" s="29"/>
    </row>
    <row r="180" spans="1:23" ht="15.75" customHeight="1">
      <c r="A180" s="29"/>
      <c r="B180" s="32"/>
      <c r="C180" s="29"/>
      <c r="D180" s="29"/>
      <c r="E180" s="29"/>
      <c r="F180" s="29"/>
      <c r="G180" s="29"/>
      <c r="H180" s="29"/>
      <c r="I180" s="29"/>
      <c r="J180" s="29"/>
      <c r="K180" s="29"/>
      <c r="L180" s="29"/>
      <c r="M180" s="29"/>
      <c r="T180" s="29"/>
      <c r="U180" s="29"/>
      <c r="V180" s="29"/>
      <c r="W180" s="29"/>
    </row>
    <row r="181" spans="1:23" ht="15.75" customHeight="1">
      <c r="A181" s="29"/>
      <c r="B181" s="32"/>
      <c r="C181" s="29"/>
      <c r="D181" s="29"/>
      <c r="E181" s="29"/>
      <c r="F181" s="29"/>
      <c r="G181" s="29"/>
      <c r="H181" s="29"/>
      <c r="I181" s="29"/>
      <c r="J181" s="29"/>
      <c r="K181" s="29"/>
      <c r="L181" s="29"/>
      <c r="M181" s="29"/>
      <c r="T181" s="29"/>
      <c r="U181" s="29"/>
      <c r="V181" s="29"/>
      <c r="W181" s="29"/>
    </row>
    <row r="182" spans="1:23" ht="15.75" customHeight="1">
      <c r="A182" s="29"/>
      <c r="B182" s="32"/>
      <c r="C182" s="29"/>
      <c r="D182" s="29"/>
      <c r="E182" s="29"/>
      <c r="F182" s="29"/>
      <c r="G182" s="29"/>
      <c r="H182" s="29"/>
      <c r="I182" s="29"/>
      <c r="J182" s="29"/>
      <c r="K182" s="29"/>
      <c r="L182" s="29"/>
      <c r="M182" s="29"/>
      <c r="T182" s="29"/>
      <c r="U182" s="29"/>
      <c r="V182" s="29"/>
      <c r="W182" s="29"/>
    </row>
    <row r="183" spans="1:23" ht="15.75" customHeight="1">
      <c r="A183" s="29"/>
      <c r="B183" s="54"/>
      <c r="C183" s="37"/>
      <c r="D183" s="37"/>
      <c r="E183" s="37"/>
      <c r="F183" s="37"/>
      <c r="G183" s="37"/>
      <c r="H183" s="37"/>
      <c r="I183" s="37"/>
      <c r="J183" s="37"/>
      <c r="K183" s="37"/>
      <c r="L183" s="29"/>
      <c r="M183" s="29"/>
      <c r="T183" s="29"/>
      <c r="U183" s="29"/>
      <c r="V183" s="29"/>
      <c r="W183" s="29"/>
    </row>
    <row r="184" spans="1:23" ht="15.75" customHeight="1">
      <c r="A184" s="29"/>
      <c r="B184" s="54"/>
      <c r="C184" s="37"/>
      <c r="D184" s="37"/>
      <c r="E184" s="37"/>
      <c r="F184" s="37"/>
      <c r="G184" s="37"/>
      <c r="H184" s="37"/>
      <c r="I184" s="37"/>
      <c r="J184" s="37"/>
      <c r="K184" s="37"/>
      <c r="L184" s="29"/>
      <c r="M184" s="29"/>
      <c r="N184" s="37"/>
      <c r="O184" s="37"/>
      <c r="P184" s="37"/>
      <c r="Q184" s="37"/>
      <c r="R184" s="29"/>
      <c r="S184" s="29"/>
      <c r="T184" s="29"/>
      <c r="U184" s="29"/>
      <c r="V184" s="29"/>
      <c r="W184" s="29"/>
    </row>
    <row r="185" spans="1:23" ht="15.75" customHeight="1">
      <c r="A185" s="29"/>
      <c r="B185" s="54"/>
      <c r="C185" s="37"/>
      <c r="D185" s="37"/>
      <c r="E185" s="37"/>
      <c r="F185" s="37"/>
      <c r="G185" s="37"/>
      <c r="H185" s="37"/>
      <c r="I185" s="37"/>
      <c r="J185" s="37"/>
      <c r="K185" s="37"/>
      <c r="L185" s="29"/>
      <c r="M185" s="29"/>
      <c r="N185" s="37"/>
      <c r="O185" s="37"/>
      <c r="P185" s="37"/>
      <c r="Q185" s="37"/>
      <c r="R185" s="29"/>
      <c r="S185" s="29"/>
      <c r="T185" s="29"/>
      <c r="U185" s="29"/>
      <c r="V185" s="29"/>
      <c r="W185" s="29"/>
    </row>
    <row r="186" spans="1:23" ht="15.75" customHeight="1">
      <c r="A186" s="29"/>
      <c r="B186" s="54"/>
      <c r="C186" s="37"/>
      <c r="D186" s="37"/>
      <c r="E186" s="37"/>
      <c r="F186" s="37"/>
      <c r="G186" s="37"/>
      <c r="H186" s="37"/>
      <c r="I186" s="37"/>
      <c r="J186" s="37"/>
      <c r="K186" s="37"/>
      <c r="L186" s="29"/>
      <c r="M186" s="29"/>
      <c r="N186" s="37"/>
      <c r="O186" s="37"/>
      <c r="P186" s="37"/>
      <c r="Q186" s="37"/>
      <c r="R186" s="29"/>
      <c r="S186" s="29"/>
      <c r="T186" s="29"/>
      <c r="U186" s="29"/>
      <c r="V186" s="29"/>
      <c r="W186" s="29"/>
    </row>
    <row r="187" spans="1:23" ht="15.75" customHeight="1">
      <c r="A187" s="29"/>
      <c r="B187" s="54"/>
      <c r="C187" s="37"/>
      <c r="D187" s="37"/>
      <c r="E187" s="37"/>
      <c r="F187" s="37"/>
      <c r="G187" s="37"/>
      <c r="H187" s="37"/>
      <c r="I187" s="37"/>
      <c r="J187" s="37"/>
      <c r="K187" s="37"/>
      <c r="L187" s="29"/>
      <c r="M187" s="29"/>
      <c r="N187" s="37"/>
      <c r="O187" s="37"/>
      <c r="P187" s="37"/>
      <c r="Q187" s="37"/>
      <c r="R187" s="29"/>
      <c r="S187" s="29"/>
      <c r="T187" s="29"/>
      <c r="U187" s="29"/>
      <c r="V187" s="29"/>
      <c r="W187" s="29"/>
    </row>
    <row r="188" spans="1:23" ht="15.75" customHeight="1">
      <c r="A188" s="29"/>
      <c r="B188" s="54"/>
      <c r="C188" s="37"/>
      <c r="D188" s="37"/>
      <c r="E188" s="37"/>
      <c r="F188" s="37"/>
      <c r="G188" s="37"/>
      <c r="H188" s="37"/>
      <c r="I188" s="37"/>
      <c r="J188" s="37"/>
      <c r="K188" s="37"/>
      <c r="L188" s="29"/>
      <c r="M188" s="29"/>
      <c r="N188" s="37"/>
      <c r="O188" s="37"/>
      <c r="P188" s="37"/>
      <c r="Q188" s="37"/>
      <c r="R188" s="29"/>
      <c r="S188" s="29"/>
      <c r="T188" s="29"/>
      <c r="U188" s="29"/>
      <c r="V188" s="29"/>
      <c r="W188" s="29"/>
    </row>
    <row r="189" spans="1:23" ht="15.75" customHeight="1">
      <c r="A189" s="29"/>
      <c r="B189" s="54"/>
      <c r="C189" s="37"/>
      <c r="D189" s="37"/>
      <c r="E189" s="37"/>
      <c r="F189" s="37"/>
      <c r="G189" s="37"/>
      <c r="H189" s="37"/>
      <c r="I189" s="37"/>
      <c r="J189" s="37"/>
      <c r="K189" s="37"/>
      <c r="L189" s="37"/>
      <c r="M189" s="29"/>
      <c r="N189" s="37"/>
      <c r="O189" s="37"/>
      <c r="P189" s="37"/>
      <c r="Q189" s="37"/>
      <c r="R189" s="29"/>
      <c r="S189" s="29"/>
      <c r="T189" s="29"/>
      <c r="U189" s="29"/>
      <c r="V189" s="29"/>
      <c r="W189" s="29"/>
    </row>
    <row r="190" spans="1:23" ht="15.75" customHeight="1">
      <c r="A190" s="29"/>
      <c r="B190" s="54"/>
      <c r="C190" s="37"/>
      <c r="D190" s="37"/>
      <c r="E190" s="37"/>
      <c r="F190" s="37"/>
      <c r="G190" s="37"/>
      <c r="H190" s="37"/>
      <c r="I190" s="37"/>
      <c r="J190" s="37"/>
      <c r="K190" s="37"/>
      <c r="L190" s="37"/>
      <c r="M190" s="37"/>
      <c r="N190" s="37"/>
      <c r="O190" s="37"/>
      <c r="P190" s="37"/>
      <c r="Q190" s="37"/>
      <c r="R190" s="29"/>
      <c r="S190" s="29"/>
      <c r="T190" s="29"/>
      <c r="U190" s="29"/>
      <c r="V190" s="29"/>
      <c r="W190" s="29"/>
    </row>
    <row r="191" spans="1:23" ht="15.75" customHeight="1">
      <c r="A191" s="29"/>
      <c r="B191" s="54"/>
      <c r="C191" s="37"/>
      <c r="D191" s="37"/>
      <c r="E191" s="37"/>
      <c r="F191" s="37"/>
      <c r="G191" s="37"/>
      <c r="H191" s="37"/>
      <c r="I191" s="37"/>
      <c r="J191" s="37"/>
      <c r="K191" s="37"/>
      <c r="L191" s="37"/>
      <c r="M191" s="37"/>
      <c r="N191" s="37"/>
      <c r="O191" s="37"/>
      <c r="P191" s="37"/>
      <c r="Q191" s="37"/>
      <c r="R191" s="29"/>
      <c r="S191" s="29"/>
      <c r="T191" s="29"/>
      <c r="U191" s="29"/>
      <c r="V191" s="29"/>
      <c r="W191" s="29"/>
    </row>
    <row r="192" spans="1:23" ht="15.75" customHeight="1">
      <c r="A192" s="29"/>
      <c r="B192" s="54"/>
      <c r="C192" s="37"/>
      <c r="D192" s="37"/>
      <c r="E192" s="37"/>
      <c r="F192" s="37"/>
      <c r="G192" s="37"/>
      <c r="H192" s="37"/>
      <c r="I192" s="37"/>
      <c r="J192" s="37"/>
      <c r="K192" s="37"/>
      <c r="L192" s="37"/>
      <c r="M192" s="37"/>
      <c r="N192" s="37"/>
      <c r="O192" s="37"/>
      <c r="P192" s="37"/>
      <c r="Q192" s="37"/>
      <c r="R192" s="29"/>
      <c r="S192" s="29"/>
      <c r="T192" s="29"/>
      <c r="U192" s="29"/>
      <c r="V192" s="29"/>
      <c r="W192" s="29"/>
    </row>
    <row r="193" spans="1:23" ht="15.75" customHeight="1">
      <c r="A193" s="29"/>
      <c r="B193" s="54"/>
      <c r="C193" s="37"/>
      <c r="D193" s="37"/>
      <c r="E193" s="37"/>
      <c r="F193" s="37"/>
      <c r="G193" s="37"/>
      <c r="H193" s="37"/>
      <c r="I193" s="37"/>
      <c r="J193" s="37"/>
      <c r="K193" s="37"/>
      <c r="L193" s="37"/>
      <c r="M193" s="37"/>
      <c r="N193" s="37"/>
      <c r="O193" s="37"/>
      <c r="P193" s="37"/>
      <c r="Q193" s="37"/>
      <c r="R193" s="29"/>
      <c r="S193" s="29"/>
      <c r="T193" s="29"/>
      <c r="U193" s="29"/>
      <c r="V193" s="29"/>
      <c r="W193" s="29"/>
    </row>
    <row r="194" spans="1:23" ht="15.75" customHeight="1">
      <c r="A194" s="29"/>
      <c r="B194" s="54"/>
      <c r="C194" s="37"/>
      <c r="D194" s="37"/>
      <c r="E194" s="37"/>
      <c r="F194" s="37"/>
      <c r="G194" s="37"/>
      <c r="H194" s="37"/>
      <c r="I194" s="37"/>
      <c r="J194" s="37"/>
      <c r="K194" s="37"/>
      <c r="L194" s="37"/>
      <c r="M194" s="37"/>
      <c r="N194" s="37"/>
      <c r="O194" s="37"/>
      <c r="P194" s="37"/>
      <c r="Q194" s="37"/>
      <c r="R194" s="29"/>
      <c r="S194" s="29"/>
      <c r="T194" s="29"/>
      <c r="U194" s="29"/>
      <c r="V194" s="29"/>
      <c r="W194" s="29"/>
    </row>
    <row r="195" spans="1:23" ht="15.75" customHeight="1">
      <c r="A195" s="29"/>
      <c r="B195" s="10"/>
      <c r="C195" s="29"/>
      <c r="D195" s="29"/>
      <c r="E195" s="29"/>
      <c r="F195" s="29"/>
      <c r="G195" s="29"/>
      <c r="H195" s="29"/>
      <c r="I195" s="29"/>
      <c r="J195" s="29"/>
      <c r="K195" s="29"/>
      <c r="L195" s="37"/>
      <c r="M195" s="37"/>
      <c r="N195" s="37"/>
      <c r="O195" s="37"/>
      <c r="P195" s="37"/>
      <c r="Q195" s="37"/>
      <c r="R195" s="29"/>
      <c r="S195" s="29"/>
      <c r="T195" s="29"/>
      <c r="U195" s="29"/>
      <c r="V195" s="29"/>
      <c r="W195" s="29"/>
    </row>
    <row r="196" spans="1:23" ht="15.75" customHeight="1">
      <c r="A196" s="29"/>
      <c r="B196" s="10"/>
      <c r="C196" s="29"/>
      <c r="D196" s="29"/>
      <c r="E196" s="29"/>
      <c r="F196" s="29"/>
      <c r="G196" s="29"/>
      <c r="H196" s="29"/>
      <c r="I196" s="29"/>
      <c r="J196" s="29"/>
      <c r="K196" s="29"/>
      <c r="L196" s="37"/>
      <c r="M196" s="37"/>
      <c r="N196" s="37"/>
      <c r="O196" s="37"/>
      <c r="P196" s="37"/>
      <c r="Q196" s="37"/>
      <c r="R196" s="29"/>
      <c r="S196" s="29"/>
      <c r="T196" s="29"/>
      <c r="U196" s="29"/>
      <c r="V196" s="29"/>
      <c r="W196" s="29"/>
    </row>
    <row r="197" spans="1:23" ht="15.75" customHeight="1">
      <c r="A197" s="29"/>
      <c r="B197" s="10"/>
      <c r="C197" s="29"/>
      <c r="D197" s="29"/>
      <c r="E197" s="29"/>
      <c r="F197" s="29"/>
      <c r="G197" s="29"/>
      <c r="H197" s="29"/>
      <c r="I197" s="29"/>
      <c r="J197" s="29"/>
      <c r="K197" s="29"/>
      <c r="L197" s="37"/>
      <c r="M197" s="37"/>
      <c r="N197" s="37"/>
      <c r="O197" s="37"/>
      <c r="P197" s="37"/>
      <c r="Q197" s="37"/>
      <c r="R197" s="29"/>
      <c r="S197" s="29"/>
      <c r="T197" s="29"/>
      <c r="U197" s="29"/>
      <c r="V197" s="29"/>
      <c r="W197" s="29"/>
    </row>
    <row r="198" spans="1:23" ht="15.75" customHeight="1">
      <c r="A198" s="29"/>
      <c r="B198" s="10"/>
      <c r="C198" s="29"/>
      <c r="D198" s="29"/>
      <c r="E198" s="29"/>
      <c r="F198" s="29"/>
      <c r="G198" s="29"/>
      <c r="H198" s="29"/>
      <c r="I198" s="29"/>
      <c r="J198" s="29"/>
      <c r="K198" s="29"/>
      <c r="L198" s="37"/>
      <c r="M198" s="37"/>
      <c r="N198" s="37"/>
      <c r="O198" s="37"/>
      <c r="P198" s="37"/>
      <c r="Q198" s="37"/>
      <c r="R198" s="29"/>
      <c r="S198" s="29"/>
      <c r="T198" s="29"/>
      <c r="U198" s="29"/>
      <c r="V198" s="29"/>
      <c r="W198" s="29"/>
    </row>
    <row r="199" spans="1:23" ht="15.75" customHeight="1">
      <c r="A199" s="29"/>
      <c r="B199" s="10"/>
      <c r="C199" s="29"/>
      <c r="D199" s="29"/>
      <c r="E199" s="29"/>
      <c r="F199" s="29"/>
      <c r="G199" s="29"/>
      <c r="H199" s="29"/>
      <c r="I199" s="29"/>
      <c r="J199" s="29"/>
      <c r="K199" s="29"/>
      <c r="L199" s="37"/>
      <c r="M199" s="37"/>
      <c r="N199" s="37"/>
      <c r="O199" s="37"/>
      <c r="P199" s="37"/>
      <c r="Q199" s="37"/>
      <c r="R199" s="29"/>
      <c r="S199" s="29"/>
      <c r="T199" s="29"/>
      <c r="U199" s="29"/>
      <c r="V199" s="29"/>
      <c r="W199" s="29"/>
    </row>
    <row r="200" spans="1:23" ht="15.75" customHeight="1">
      <c r="A200" s="29"/>
      <c r="B200" s="10"/>
      <c r="C200" s="29"/>
      <c r="D200" s="29"/>
      <c r="E200" s="29"/>
      <c r="F200" s="29"/>
      <c r="G200" s="29"/>
      <c r="H200" s="29"/>
      <c r="I200" s="29"/>
      <c r="J200" s="29"/>
      <c r="K200" s="29"/>
      <c r="L200" s="37"/>
      <c r="M200" s="37"/>
      <c r="N200" s="37"/>
      <c r="O200" s="37"/>
      <c r="P200" s="37"/>
      <c r="Q200" s="37"/>
      <c r="R200" s="29"/>
      <c r="S200" s="29"/>
      <c r="T200" s="29"/>
      <c r="U200" s="29"/>
      <c r="V200" s="29"/>
      <c r="W200" s="29"/>
    </row>
    <row r="201" spans="1:23" ht="15.75" customHeight="1">
      <c r="A201" s="29"/>
      <c r="B201" s="10"/>
      <c r="C201" s="29"/>
      <c r="D201" s="29"/>
      <c r="E201" s="29"/>
      <c r="F201" s="29"/>
      <c r="G201" s="29"/>
      <c r="H201" s="29"/>
      <c r="I201" s="29"/>
      <c r="J201" s="29"/>
      <c r="K201" s="29"/>
      <c r="L201" s="29"/>
      <c r="M201" s="37"/>
      <c r="N201" s="37"/>
      <c r="O201" s="37"/>
      <c r="P201" s="37"/>
      <c r="Q201" s="37"/>
      <c r="R201" s="29"/>
      <c r="S201" s="29"/>
      <c r="T201" s="29"/>
      <c r="U201" s="29"/>
      <c r="V201" s="29"/>
      <c r="W201" s="29"/>
    </row>
    <row r="202" spans="1:23" ht="15.75" customHeight="1">
      <c r="A202" s="29"/>
      <c r="B202" s="10"/>
      <c r="C202" s="29"/>
      <c r="D202" s="29"/>
      <c r="E202" s="29"/>
      <c r="F202" s="29"/>
      <c r="G202" s="29"/>
      <c r="H202" s="29"/>
      <c r="I202" s="29"/>
      <c r="J202" s="29"/>
      <c r="K202" s="29"/>
      <c r="L202" s="29"/>
      <c r="M202" s="29"/>
      <c r="N202" s="29"/>
      <c r="O202" s="29"/>
      <c r="P202" s="29"/>
      <c r="Q202" s="29"/>
      <c r="R202" s="29"/>
      <c r="S202" s="29"/>
      <c r="T202" s="29"/>
      <c r="U202" s="29"/>
      <c r="V202" s="29"/>
      <c r="W202" s="29"/>
    </row>
    <row r="203" spans="1:23" ht="15.75" customHeight="1">
      <c r="A203" s="29"/>
      <c r="B203" s="10"/>
      <c r="C203" s="29"/>
      <c r="D203" s="29"/>
      <c r="E203" s="29"/>
      <c r="F203" s="29"/>
      <c r="G203" s="29"/>
      <c r="H203" s="29"/>
      <c r="I203" s="29"/>
      <c r="J203" s="29"/>
      <c r="K203" s="29"/>
      <c r="L203" s="29"/>
      <c r="M203" s="29"/>
      <c r="N203" s="29"/>
      <c r="O203" s="29"/>
      <c r="P203" s="29"/>
      <c r="Q203" s="29"/>
      <c r="R203" s="29"/>
      <c r="S203" s="29"/>
      <c r="T203" s="29"/>
      <c r="U203" s="29"/>
      <c r="V203" s="29"/>
      <c r="W203" s="29"/>
    </row>
    <row r="204" spans="1:23" ht="15.75" customHeight="1">
      <c r="A204" s="29"/>
      <c r="B204" s="10"/>
      <c r="C204" s="29"/>
      <c r="D204" s="29"/>
      <c r="E204" s="29"/>
      <c r="F204" s="29"/>
      <c r="G204" s="29"/>
      <c r="H204" s="29"/>
      <c r="I204" s="29"/>
      <c r="J204" s="29"/>
      <c r="K204" s="29"/>
      <c r="L204" s="29"/>
      <c r="M204" s="29"/>
      <c r="N204" s="29"/>
      <c r="O204" s="29"/>
      <c r="P204" s="29"/>
      <c r="Q204" s="29"/>
      <c r="R204" s="29"/>
      <c r="S204" s="29"/>
      <c r="T204" s="29"/>
      <c r="U204" s="29"/>
      <c r="V204" s="29"/>
      <c r="W204" s="29"/>
    </row>
    <row r="205" spans="1:23" ht="15.75" customHeight="1">
      <c r="A205" s="29"/>
      <c r="B205" s="10"/>
      <c r="C205" s="29"/>
      <c r="D205" s="29"/>
      <c r="E205" s="29"/>
      <c r="F205" s="29"/>
      <c r="G205" s="29"/>
      <c r="H205" s="29"/>
      <c r="I205" s="29"/>
      <c r="J205" s="29"/>
      <c r="K205" s="29"/>
      <c r="L205" s="29"/>
      <c r="M205" s="29"/>
      <c r="N205" s="29"/>
      <c r="O205" s="29"/>
      <c r="P205" s="29"/>
      <c r="Q205" s="29"/>
      <c r="R205" s="29"/>
      <c r="S205" s="29"/>
      <c r="T205" s="29"/>
      <c r="U205" s="29"/>
      <c r="V205" s="29"/>
      <c r="W205" s="29"/>
    </row>
    <row r="206" spans="1:23" ht="15.75" customHeight="1">
      <c r="A206" s="29"/>
      <c r="B206" s="10"/>
      <c r="C206" s="29"/>
      <c r="D206" s="29"/>
      <c r="E206" s="29"/>
      <c r="F206" s="29"/>
      <c r="G206" s="29"/>
      <c r="H206" s="29"/>
      <c r="I206" s="29"/>
      <c r="J206" s="29"/>
      <c r="K206" s="29"/>
      <c r="L206" s="29"/>
      <c r="M206" s="29"/>
      <c r="N206" s="29"/>
      <c r="O206" s="29"/>
      <c r="P206" s="29"/>
      <c r="Q206" s="29"/>
      <c r="R206" s="29"/>
      <c r="S206" s="29"/>
      <c r="T206" s="29"/>
      <c r="U206" s="29"/>
      <c r="V206" s="29"/>
      <c r="W206" s="29"/>
    </row>
    <row r="207" spans="1:23" ht="15.75" customHeight="1">
      <c r="A207" s="29"/>
      <c r="B207" s="10"/>
      <c r="C207" s="29"/>
      <c r="D207" s="29"/>
      <c r="E207" s="29"/>
      <c r="F207" s="29"/>
      <c r="G207" s="29"/>
      <c r="H207" s="29"/>
      <c r="I207" s="29"/>
      <c r="J207" s="29"/>
      <c r="K207" s="29"/>
      <c r="L207" s="29"/>
      <c r="M207" s="29"/>
      <c r="N207" s="29"/>
      <c r="O207" s="29"/>
      <c r="P207" s="29"/>
      <c r="Q207" s="29"/>
      <c r="R207" s="29"/>
      <c r="S207" s="29"/>
      <c r="T207" s="29"/>
      <c r="U207" s="29"/>
      <c r="V207" s="29"/>
      <c r="W207" s="29"/>
    </row>
    <row r="208" spans="1:23" ht="15.75" customHeight="1">
      <c r="A208" s="29"/>
      <c r="B208" s="10"/>
      <c r="C208" s="29"/>
      <c r="D208" s="29"/>
      <c r="E208" s="29"/>
      <c r="F208" s="29"/>
      <c r="G208" s="29"/>
      <c r="H208" s="29"/>
      <c r="I208" s="29"/>
      <c r="J208" s="29"/>
      <c r="K208" s="29"/>
      <c r="L208" s="29"/>
      <c r="M208" s="29"/>
      <c r="N208" s="29"/>
      <c r="O208" s="29"/>
      <c r="P208" s="29"/>
      <c r="Q208" s="29"/>
      <c r="R208" s="29"/>
      <c r="S208" s="29"/>
      <c r="T208" s="29"/>
      <c r="U208" s="29"/>
      <c r="V208" s="29"/>
      <c r="W208" s="29"/>
    </row>
    <row r="209" spans="1:23" ht="15.75" customHeight="1">
      <c r="A209" s="29"/>
      <c r="B209" s="10"/>
      <c r="C209" s="29"/>
      <c r="D209" s="29"/>
      <c r="E209" s="29"/>
      <c r="F209" s="29"/>
      <c r="G209" s="29"/>
      <c r="H209" s="29"/>
      <c r="I209" s="29"/>
      <c r="J209" s="29"/>
      <c r="K209" s="29"/>
      <c r="L209" s="29"/>
      <c r="M209" s="29"/>
      <c r="N209" s="29"/>
      <c r="O209" s="29"/>
      <c r="P209" s="29"/>
      <c r="Q209" s="29"/>
      <c r="R209" s="29"/>
      <c r="S209" s="29"/>
      <c r="T209" s="29"/>
      <c r="U209" s="29"/>
      <c r="V209" s="29"/>
      <c r="W209" s="29"/>
    </row>
    <row r="210" spans="1:23" ht="15.75" customHeight="1">
      <c r="A210" s="29"/>
      <c r="B210" s="10"/>
      <c r="C210" s="29"/>
      <c r="D210" s="29"/>
      <c r="E210" s="29"/>
      <c r="F210" s="29"/>
      <c r="G210" s="29"/>
      <c r="H210" s="29"/>
      <c r="I210" s="29"/>
      <c r="J210" s="29"/>
      <c r="K210" s="29"/>
      <c r="L210" s="29"/>
      <c r="M210" s="29"/>
      <c r="N210" s="29"/>
      <c r="O210" s="29"/>
      <c r="P210" s="29"/>
      <c r="Q210" s="29"/>
      <c r="R210" s="29"/>
      <c r="S210" s="29"/>
      <c r="T210" s="29"/>
      <c r="U210" s="29"/>
      <c r="V210" s="29"/>
      <c r="W210" s="29"/>
    </row>
    <row r="211" spans="1:23" ht="15.75" customHeight="1">
      <c r="A211" s="29"/>
      <c r="B211" s="10"/>
      <c r="C211" s="29"/>
      <c r="D211" s="29"/>
      <c r="E211" s="29"/>
      <c r="F211" s="29"/>
      <c r="G211" s="29"/>
      <c r="H211" s="29"/>
      <c r="I211" s="29"/>
      <c r="J211" s="29"/>
      <c r="K211" s="29"/>
      <c r="L211" s="29"/>
      <c r="M211" s="29"/>
      <c r="N211" s="29"/>
      <c r="O211" s="29"/>
      <c r="P211" s="29"/>
      <c r="Q211" s="29"/>
      <c r="R211" s="29"/>
      <c r="S211" s="29"/>
      <c r="T211" s="29"/>
      <c r="U211" s="29"/>
      <c r="V211" s="29"/>
      <c r="W211" s="29"/>
    </row>
    <row r="212" spans="1:23" ht="15.75" customHeight="1">
      <c r="A212" s="29"/>
      <c r="B212" s="10"/>
      <c r="C212" s="29"/>
      <c r="D212" s="29"/>
      <c r="E212" s="29"/>
      <c r="F212" s="29"/>
      <c r="G212" s="29"/>
      <c r="H212" s="29"/>
      <c r="I212" s="29"/>
      <c r="J212" s="29"/>
      <c r="K212" s="29"/>
      <c r="L212" s="29"/>
      <c r="M212" s="29"/>
      <c r="N212" s="29"/>
      <c r="O212" s="29"/>
      <c r="P212" s="29"/>
      <c r="Q212" s="29"/>
      <c r="R212" s="29"/>
      <c r="S212" s="29"/>
      <c r="T212" s="29"/>
      <c r="U212" s="29"/>
      <c r="V212" s="29"/>
      <c r="W212" s="29"/>
    </row>
    <row r="213" spans="1:23" ht="15.75" customHeight="1">
      <c r="A213" s="29"/>
      <c r="B213" s="10"/>
      <c r="C213" s="29"/>
      <c r="D213" s="29"/>
      <c r="E213" s="29"/>
      <c r="F213" s="29"/>
      <c r="G213" s="29"/>
      <c r="H213" s="29"/>
      <c r="I213" s="29"/>
      <c r="J213" s="29"/>
      <c r="K213" s="29"/>
      <c r="L213" s="29"/>
      <c r="M213" s="29"/>
      <c r="N213" s="29"/>
      <c r="O213" s="29"/>
      <c r="P213" s="29"/>
      <c r="Q213" s="29"/>
      <c r="R213" s="29"/>
      <c r="S213" s="29"/>
      <c r="T213" s="29"/>
      <c r="U213" s="29"/>
      <c r="V213" s="29"/>
      <c r="W213" s="29"/>
    </row>
    <row r="214" spans="1:23" ht="15.75" customHeight="1">
      <c r="A214" s="29"/>
      <c r="B214" s="10"/>
      <c r="C214" s="29"/>
      <c r="D214" s="29"/>
      <c r="E214" s="29"/>
      <c r="F214" s="29"/>
      <c r="G214" s="29"/>
      <c r="H214" s="29"/>
      <c r="I214" s="29"/>
      <c r="J214" s="29"/>
      <c r="K214" s="29"/>
      <c r="L214" s="29"/>
      <c r="M214" s="29"/>
      <c r="N214" s="29"/>
      <c r="O214" s="29"/>
      <c r="P214" s="29"/>
      <c r="Q214" s="29"/>
      <c r="R214" s="29"/>
      <c r="S214" s="29"/>
      <c r="T214" s="29"/>
      <c r="U214" s="29"/>
      <c r="V214" s="29"/>
      <c r="W214" s="29"/>
    </row>
    <row r="215" spans="1:23" ht="15.75" customHeight="1">
      <c r="A215" s="29"/>
      <c r="B215" s="10"/>
      <c r="C215" s="29"/>
      <c r="D215" s="29"/>
      <c r="E215" s="29"/>
      <c r="F215" s="29"/>
      <c r="G215" s="29"/>
      <c r="H215" s="29"/>
      <c r="I215" s="29"/>
      <c r="J215" s="29"/>
      <c r="K215" s="29"/>
      <c r="L215" s="29"/>
      <c r="M215" s="29"/>
      <c r="N215" s="29"/>
      <c r="O215" s="29"/>
      <c r="P215" s="29"/>
      <c r="Q215" s="29"/>
      <c r="R215" s="29"/>
      <c r="S215" s="29"/>
      <c r="T215" s="29"/>
      <c r="U215" s="29"/>
      <c r="V215" s="29"/>
      <c r="W215" s="29"/>
    </row>
    <row r="216" spans="1:23" ht="15.75" customHeight="1">
      <c r="A216" s="29"/>
      <c r="B216" s="10"/>
      <c r="C216" s="29"/>
      <c r="D216" s="29"/>
      <c r="E216" s="29"/>
      <c r="F216" s="29"/>
      <c r="G216" s="29"/>
      <c r="H216" s="29"/>
      <c r="I216" s="29"/>
      <c r="J216" s="29"/>
      <c r="K216" s="29"/>
      <c r="L216" s="29"/>
      <c r="M216" s="29"/>
      <c r="N216" s="29"/>
      <c r="O216" s="29"/>
      <c r="P216" s="29"/>
      <c r="Q216" s="29"/>
      <c r="R216" s="29"/>
      <c r="S216" s="29"/>
      <c r="T216" s="29"/>
      <c r="U216" s="29"/>
      <c r="V216" s="29"/>
      <c r="W216" s="29"/>
    </row>
    <row r="217" spans="1:23" ht="15.75" customHeight="1">
      <c r="A217" s="29"/>
      <c r="B217" s="10"/>
      <c r="C217" s="29"/>
      <c r="D217" s="29"/>
      <c r="E217" s="29"/>
      <c r="F217" s="29"/>
      <c r="G217" s="29"/>
      <c r="H217" s="29"/>
      <c r="I217" s="29"/>
      <c r="J217" s="29"/>
      <c r="K217" s="29"/>
      <c r="L217" s="29"/>
      <c r="M217" s="29"/>
      <c r="N217" s="29"/>
      <c r="O217" s="29"/>
      <c r="P217" s="29"/>
      <c r="Q217" s="29"/>
      <c r="R217" s="29"/>
      <c r="S217" s="29"/>
      <c r="T217" s="29"/>
      <c r="U217" s="29"/>
      <c r="V217" s="29"/>
      <c r="W217" s="29"/>
    </row>
    <row r="218" spans="1:23" ht="15.75" customHeight="1">
      <c r="A218" s="29"/>
      <c r="B218" s="10"/>
      <c r="C218" s="29"/>
      <c r="D218" s="29"/>
      <c r="E218" s="29"/>
      <c r="F218" s="29"/>
      <c r="G218" s="29"/>
      <c r="H218" s="29"/>
      <c r="I218" s="29"/>
      <c r="J218" s="29"/>
      <c r="K218" s="29"/>
      <c r="L218" s="29"/>
      <c r="M218" s="29"/>
      <c r="N218" s="29"/>
      <c r="O218" s="29"/>
      <c r="P218" s="29"/>
      <c r="Q218" s="29"/>
      <c r="R218" s="29"/>
      <c r="S218" s="29"/>
      <c r="T218" s="29"/>
      <c r="U218" s="29"/>
      <c r="V218" s="29"/>
      <c r="W218" s="29"/>
    </row>
    <row r="219" spans="1:23" ht="15.75" customHeight="1">
      <c r="A219" s="29"/>
      <c r="B219" s="10"/>
      <c r="C219" s="29"/>
      <c r="D219" s="29"/>
      <c r="E219" s="29"/>
      <c r="F219" s="29"/>
      <c r="G219" s="29"/>
      <c r="H219" s="29"/>
      <c r="I219" s="29"/>
      <c r="J219" s="29"/>
      <c r="K219" s="29"/>
      <c r="L219" s="29"/>
      <c r="M219" s="29"/>
      <c r="N219" s="29"/>
      <c r="O219" s="29"/>
      <c r="P219" s="29"/>
      <c r="Q219" s="29"/>
      <c r="R219" s="29"/>
      <c r="S219" s="29"/>
      <c r="T219" s="29"/>
      <c r="U219" s="29"/>
      <c r="V219" s="29"/>
      <c r="W219" s="29"/>
    </row>
    <row r="220" spans="1:23" ht="15.75" customHeight="1">
      <c r="A220" s="29"/>
      <c r="B220" s="10"/>
      <c r="C220" s="29"/>
      <c r="D220" s="29"/>
      <c r="E220" s="29"/>
      <c r="F220" s="29"/>
      <c r="G220" s="29"/>
      <c r="H220" s="29"/>
      <c r="I220" s="29"/>
      <c r="J220" s="29"/>
      <c r="K220" s="29"/>
      <c r="L220" s="29"/>
      <c r="M220" s="29"/>
      <c r="N220" s="29"/>
      <c r="O220" s="29"/>
      <c r="P220" s="29"/>
      <c r="Q220" s="29"/>
      <c r="R220" s="29"/>
      <c r="S220" s="29"/>
      <c r="T220" s="29"/>
      <c r="U220" s="29"/>
      <c r="V220" s="29"/>
      <c r="W220" s="29"/>
    </row>
    <row r="221" spans="1:23" ht="15.75" customHeight="1">
      <c r="A221" s="29"/>
      <c r="B221" s="10"/>
      <c r="C221" s="29"/>
      <c r="D221" s="29"/>
      <c r="E221" s="29"/>
      <c r="F221" s="29"/>
      <c r="G221" s="29"/>
      <c r="H221" s="29"/>
      <c r="I221" s="29"/>
      <c r="J221" s="29"/>
      <c r="K221" s="29"/>
      <c r="L221" s="29"/>
      <c r="M221" s="29"/>
      <c r="N221" s="29"/>
      <c r="O221" s="29"/>
      <c r="P221" s="29"/>
      <c r="Q221" s="29"/>
      <c r="R221" s="29"/>
      <c r="S221" s="29"/>
      <c r="T221" s="29"/>
      <c r="U221" s="29"/>
      <c r="V221" s="29"/>
      <c r="W221" s="29"/>
    </row>
    <row r="222" spans="1:23" ht="15.75" customHeight="1">
      <c r="A222" s="29"/>
      <c r="B222" s="10"/>
      <c r="C222" s="29"/>
      <c r="D222" s="29"/>
      <c r="E222" s="29"/>
      <c r="F222" s="29"/>
      <c r="G222" s="29"/>
      <c r="H222" s="29"/>
      <c r="I222" s="29"/>
      <c r="J222" s="29"/>
      <c r="K222" s="29"/>
      <c r="L222" s="29"/>
      <c r="M222" s="29"/>
      <c r="N222" s="29"/>
      <c r="O222" s="29"/>
      <c r="P222" s="29"/>
      <c r="Q222" s="29"/>
      <c r="R222" s="29"/>
      <c r="S222" s="29"/>
      <c r="T222" s="29"/>
      <c r="U222" s="29"/>
      <c r="V222" s="29"/>
      <c r="W222" s="29"/>
    </row>
    <row r="223" spans="1:23" ht="15.75" customHeight="1">
      <c r="A223" s="29"/>
      <c r="B223" s="10"/>
      <c r="C223" s="29"/>
      <c r="D223" s="29"/>
      <c r="E223" s="29"/>
      <c r="F223" s="29"/>
      <c r="G223" s="29"/>
      <c r="H223" s="29"/>
      <c r="I223" s="29"/>
      <c r="J223" s="29"/>
      <c r="K223" s="29"/>
      <c r="L223" s="29"/>
      <c r="M223" s="29"/>
      <c r="N223" s="29"/>
      <c r="O223" s="29"/>
      <c r="P223" s="29"/>
      <c r="Q223" s="29"/>
      <c r="R223" s="29"/>
      <c r="S223" s="29"/>
      <c r="T223" s="29"/>
      <c r="U223" s="29"/>
      <c r="V223" s="29"/>
      <c r="W223" s="29"/>
    </row>
    <row r="224" spans="1:23" ht="15.75" customHeight="1">
      <c r="A224" s="29"/>
      <c r="B224" s="10"/>
      <c r="C224" s="29"/>
      <c r="D224" s="29"/>
      <c r="E224" s="29"/>
      <c r="F224" s="29"/>
      <c r="G224" s="29"/>
      <c r="H224" s="29"/>
      <c r="I224" s="29"/>
      <c r="J224" s="29"/>
      <c r="K224" s="29"/>
      <c r="L224" s="29"/>
      <c r="M224" s="29"/>
      <c r="N224" s="29"/>
      <c r="O224" s="29"/>
      <c r="P224" s="29"/>
      <c r="Q224" s="29"/>
      <c r="R224" s="29"/>
      <c r="S224" s="29"/>
      <c r="T224" s="29"/>
      <c r="U224" s="29"/>
      <c r="V224" s="29"/>
      <c r="W224" s="29"/>
    </row>
    <row r="225" spans="1:23" ht="15.75" customHeight="1">
      <c r="A225" s="29"/>
      <c r="B225" s="10"/>
      <c r="C225" s="29"/>
      <c r="D225" s="29"/>
      <c r="E225" s="29"/>
      <c r="F225" s="29"/>
      <c r="G225" s="29"/>
      <c r="H225" s="29"/>
      <c r="I225" s="29"/>
      <c r="J225" s="29"/>
      <c r="K225" s="29"/>
      <c r="L225" s="29"/>
      <c r="M225" s="29"/>
      <c r="N225" s="29"/>
      <c r="O225" s="29"/>
      <c r="P225" s="29"/>
      <c r="Q225" s="29"/>
      <c r="R225" s="29"/>
      <c r="S225" s="29"/>
      <c r="T225" s="29"/>
      <c r="U225" s="29"/>
      <c r="V225" s="29"/>
      <c r="W225" s="29"/>
    </row>
    <row r="226" spans="1:23" ht="15.75" customHeight="1">
      <c r="A226" s="29"/>
      <c r="B226" s="10"/>
      <c r="C226" s="29"/>
      <c r="D226" s="29"/>
      <c r="E226" s="29"/>
      <c r="F226" s="29"/>
      <c r="G226" s="29"/>
      <c r="H226" s="29"/>
      <c r="I226" s="29"/>
      <c r="J226" s="29"/>
      <c r="K226" s="29"/>
      <c r="L226" s="29"/>
      <c r="M226" s="29"/>
      <c r="N226" s="29"/>
      <c r="O226" s="29"/>
      <c r="P226" s="29"/>
      <c r="Q226" s="29"/>
      <c r="R226" s="29"/>
      <c r="S226" s="29"/>
      <c r="T226" s="29"/>
      <c r="U226" s="29"/>
      <c r="V226" s="29"/>
      <c r="W226" s="29"/>
    </row>
    <row r="227" spans="1:23" ht="15.75" customHeight="1">
      <c r="A227" s="29"/>
      <c r="B227" s="10"/>
      <c r="C227" s="29"/>
      <c r="D227" s="29"/>
      <c r="E227" s="29"/>
      <c r="F227" s="29"/>
      <c r="G227" s="29"/>
      <c r="H227" s="29"/>
      <c r="I227" s="29"/>
      <c r="J227" s="29"/>
      <c r="K227" s="29"/>
      <c r="L227" s="29"/>
      <c r="M227" s="29"/>
      <c r="N227" s="29"/>
      <c r="O227" s="29"/>
      <c r="P227" s="29"/>
      <c r="Q227" s="29"/>
      <c r="R227" s="29"/>
      <c r="S227" s="29"/>
      <c r="T227" s="29"/>
      <c r="U227" s="29"/>
      <c r="V227" s="29"/>
      <c r="W227" s="29"/>
    </row>
    <row r="228" spans="1:23" ht="15.75" customHeight="1">
      <c r="A228" s="29"/>
      <c r="B228" s="10"/>
      <c r="C228" s="29"/>
      <c r="D228" s="29"/>
      <c r="E228" s="29"/>
      <c r="F228" s="29"/>
      <c r="G228" s="29"/>
      <c r="H228" s="29"/>
      <c r="I228" s="29"/>
      <c r="J228" s="29"/>
      <c r="K228" s="29"/>
      <c r="L228" s="29"/>
      <c r="M228" s="29"/>
      <c r="N228" s="29"/>
      <c r="O228" s="29"/>
      <c r="P228" s="29"/>
      <c r="Q228" s="29"/>
      <c r="R228" s="29"/>
      <c r="S228" s="29"/>
      <c r="T228" s="29"/>
      <c r="U228" s="29"/>
      <c r="V228" s="29"/>
      <c r="W228" s="29"/>
    </row>
    <row r="229" spans="1:23" ht="15.75" customHeight="1">
      <c r="A229" s="29"/>
      <c r="B229" s="10"/>
      <c r="C229" s="29"/>
      <c r="D229" s="29"/>
      <c r="E229" s="29"/>
      <c r="F229" s="29"/>
      <c r="G229" s="29"/>
      <c r="H229" s="29"/>
      <c r="I229" s="29"/>
      <c r="J229" s="29"/>
      <c r="K229" s="29"/>
      <c r="L229" s="29"/>
      <c r="M229" s="29"/>
      <c r="N229" s="29"/>
      <c r="O229" s="29"/>
      <c r="P229" s="29"/>
      <c r="Q229" s="29"/>
      <c r="R229" s="29"/>
      <c r="S229" s="29"/>
      <c r="T229" s="29"/>
      <c r="U229" s="29"/>
      <c r="V229" s="29"/>
      <c r="W229" s="29"/>
    </row>
    <row r="230" spans="1:23" ht="15.75" customHeight="1">
      <c r="A230" s="29"/>
      <c r="B230" s="10"/>
      <c r="C230" s="29"/>
      <c r="D230" s="29"/>
      <c r="E230" s="29"/>
      <c r="F230" s="29"/>
      <c r="G230" s="29"/>
      <c r="H230" s="29"/>
      <c r="I230" s="29"/>
      <c r="J230" s="29"/>
      <c r="K230" s="29"/>
      <c r="L230" s="29"/>
      <c r="M230" s="29"/>
      <c r="N230" s="29"/>
      <c r="O230" s="29"/>
      <c r="P230" s="29"/>
      <c r="Q230" s="29"/>
      <c r="R230" s="29"/>
      <c r="S230" s="29"/>
      <c r="T230" s="29"/>
      <c r="U230" s="29"/>
      <c r="V230" s="29"/>
      <c r="W230" s="29"/>
    </row>
    <row r="231" spans="1:23" ht="15.75" customHeight="1">
      <c r="A231" s="29"/>
      <c r="B231" s="10"/>
      <c r="C231" s="29"/>
      <c r="D231" s="29"/>
      <c r="E231" s="29"/>
      <c r="F231" s="29"/>
      <c r="G231" s="29"/>
      <c r="H231" s="29"/>
      <c r="I231" s="29"/>
      <c r="J231" s="29"/>
      <c r="K231" s="29"/>
      <c r="L231" s="29"/>
      <c r="M231" s="29"/>
      <c r="N231" s="29"/>
      <c r="O231" s="29"/>
      <c r="P231" s="29"/>
      <c r="Q231" s="29"/>
      <c r="R231" s="29"/>
      <c r="S231" s="29"/>
      <c r="T231" s="29"/>
      <c r="U231" s="29"/>
      <c r="V231" s="29"/>
      <c r="W231" s="29"/>
    </row>
    <row r="232" spans="1:23" ht="15.75" customHeight="1">
      <c r="A232" s="29"/>
      <c r="B232" s="10"/>
      <c r="C232" s="29"/>
      <c r="D232" s="29"/>
      <c r="E232" s="29"/>
      <c r="F232" s="29"/>
      <c r="G232" s="29"/>
      <c r="H232" s="29"/>
      <c r="I232" s="29"/>
      <c r="J232" s="29"/>
      <c r="K232" s="29"/>
      <c r="L232" s="29"/>
      <c r="M232" s="29"/>
      <c r="N232" s="29"/>
      <c r="O232" s="29"/>
      <c r="P232" s="29"/>
      <c r="Q232" s="29"/>
      <c r="R232" s="29"/>
      <c r="S232" s="29"/>
      <c r="T232" s="29"/>
      <c r="U232" s="29"/>
      <c r="V232" s="29"/>
      <c r="W232" s="29"/>
    </row>
    <row r="233" spans="1:23" ht="15.75" customHeight="1">
      <c r="A233" s="29"/>
      <c r="B233" s="10"/>
      <c r="C233" s="29"/>
      <c r="D233" s="29"/>
      <c r="E233" s="29"/>
      <c r="F233" s="29"/>
      <c r="G233" s="29"/>
      <c r="H233" s="29"/>
      <c r="I233" s="29"/>
      <c r="J233" s="29"/>
      <c r="K233" s="29"/>
      <c r="L233" s="29"/>
      <c r="M233" s="29"/>
      <c r="N233" s="29"/>
      <c r="O233" s="29"/>
      <c r="P233" s="29"/>
      <c r="Q233" s="29"/>
      <c r="R233" s="29"/>
      <c r="S233" s="29"/>
      <c r="T233" s="29"/>
      <c r="U233" s="29"/>
      <c r="V233" s="29"/>
      <c r="W233" s="29"/>
    </row>
    <row r="234" spans="1:23" ht="15.75" customHeight="1">
      <c r="A234" s="29"/>
      <c r="B234" s="10"/>
      <c r="C234" s="29"/>
      <c r="D234" s="29"/>
      <c r="E234" s="29"/>
      <c r="F234" s="29"/>
      <c r="G234" s="29"/>
      <c r="H234" s="29"/>
      <c r="I234" s="29"/>
      <c r="J234" s="29"/>
      <c r="K234" s="29"/>
      <c r="L234" s="29"/>
      <c r="M234" s="29"/>
      <c r="N234" s="29"/>
      <c r="O234" s="29"/>
      <c r="P234" s="29"/>
      <c r="Q234" s="29"/>
      <c r="R234" s="29"/>
      <c r="S234" s="29"/>
      <c r="T234" s="29"/>
      <c r="U234" s="29"/>
      <c r="V234" s="29"/>
      <c r="W234" s="29"/>
    </row>
    <row r="235" spans="1:23" ht="15.75" customHeight="1">
      <c r="A235" s="29"/>
      <c r="B235" s="10"/>
      <c r="C235" s="29"/>
      <c r="D235" s="29"/>
      <c r="E235" s="29"/>
      <c r="F235" s="29"/>
      <c r="G235" s="29"/>
      <c r="H235" s="29"/>
      <c r="I235" s="29"/>
      <c r="J235" s="29"/>
      <c r="K235" s="29"/>
      <c r="L235" s="29"/>
      <c r="M235" s="29"/>
      <c r="N235" s="29"/>
      <c r="O235" s="29"/>
      <c r="P235" s="29"/>
      <c r="Q235" s="29"/>
      <c r="R235" s="29"/>
      <c r="S235" s="29"/>
      <c r="T235" s="29"/>
      <c r="U235" s="29"/>
      <c r="V235" s="29"/>
      <c r="W235" s="29"/>
    </row>
    <row r="236" spans="1:23" ht="15.75" customHeight="1">
      <c r="A236" s="29"/>
      <c r="B236" s="10"/>
      <c r="C236" s="29"/>
      <c r="D236" s="29"/>
      <c r="E236" s="29"/>
      <c r="F236" s="29"/>
      <c r="G236" s="29"/>
      <c r="H236" s="29"/>
      <c r="I236" s="29"/>
      <c r="J236" s="29"/>
      <c r="K236" s="29"/>
      <c r="L236" s="29"/>
      <c r="M236" s="29"/>
      <c r="N236" s="29"/>
      <c r="O236" s="29"/>
      <c r="P236" s="29"/>
      <c r="Q236" s="29"/>
      <c r="R236" s="29"/>
      <c r="S236" s="29"/>
      <c r="T236" s="29"/>
      <c r="U236" s="29"/>
      <c r="V236" s="29"/>
      <c r="W236" s="29"/>
    </row>
    <row r="237" spans="1:23" ht="15.75" customHeight="1">
      <c r="A237" s="29"/>
      <c r="B237" s="10"/>
      <c r="C237" s="29"/>
      <c r="D237" s="29"/>
      <c r="E237" s="29"/>
      <c r="F237" s="29"/>
      <c r="G237" s="29"/>
      <c r="H237" s="29"/>
      <c r="I237" s="29"/>
      <c r="J237" s="29"/>
      <c r="K237" s="29"/>
      <c r="L237" s="29"/>
      <c r="M237" s="29"/>
      <c r="N237" s="29"/>
      <c r="O237" s="29"/>
      <c r="P237" s="29"/>
      <c r="Q237" s="29"/>
      <c r="R237" s="29"/>
      <c r="S237" s="29"/>
      <c r="T237" s="29"/>
      <c r="U237" s="29"/>
      <c r="V237" s="29"/>
      <c r="W237" s="29"/>
    </row>
    <row r="238" spans="1:23" ht="15.75" customHeight="1">
      <c r="A238" s="29"/>
      <c r="B238" s="10"/>
      <c r="C238" s="29"/>
      <c r="D238" s="29"/>
      <c r="E238" s="29"/>
      <c r="F238" s="29"/>
      <c r="G238" s="29"/>
      <c r="H238" s="29"/>
      <c r="I238" s="29"/>
      <c r="J238" s="29"/>
      <c r="K238" s="29"/>
      <c r="L238" s="29"/>
      <c r="M238" s="29"/>
      <c r="N238" s="29"/>
      <c r="O238" s="29"/>
      <c r="P238" s="29"/>
      <c r="Q238" s="29"/>
      <c r="R238" s="29"/>
      <c r="S238" s="29"/>
      <c r="T238" s="29"/>
      <c r="U238" s="29"/>
      <c r="V238" s="29"/>
      <c r="W238" s="29"/>
    </row>
    <row r="239" spans="1:23" ht="15.75" customHeight="1">
      <c r="A239" s="29"/>
      <c r="B239" s="10"/>
      <c r="C239" s="29"/>
      <c r="D239" s="29"/>
      <c r="E239" s="29"/>
      <c r="F239" s="29"/>
      <c r="G239" s="29"/>
      <c r="H239" s="29"/>
      <c r="I239" s="29"/>
      <c r="J239" s="29"/>
      <c r="K239" s="29"/>
      <c r="L239" s="29"/>
      <c r="M239" s="29"/>
      <c r="N239" s="29"/>
      <c r="O239" s="29"/>
      <c r="P239" s="29"/>
      <c r="Q239" s="29"/>
      <c r="R239" s="29"/>
      <c r="S239" s="29"/>
      <c r="T239" s="29"/>
      <c r="U239" s="29"/>
      <c r="V239" s="29"/>
      <c r="W239" s="29"/>
    </row>
    <row r="240" spans="1:23" ht="15.75" customHeight="1">
      <c r="A240" s="29"/>
      <c r="B240" s="10"/>
      <c r="C240" s="29"/>
      <c r="D240" s="29"/>
      <c r="E240" s="29"/>
      <c r="F240" s="29"/>
      <c r="G240" s="29"/>
      <c r="H240" s="29"/>
      <c r="I240" s="29"/>
      <c r="J240" s="29"/>
      <c r="K240" s="29"/>
      <c r="L240" s="29"/>
      <c r="M240" s="29"/>
      <c r="N240" s="29"/>
      <c r="O240" s="29"/>
      <c r="P240" s="29"/>
      <c r="Q240" s="29"/>
      <c r="R240" s="29"/>
      <c r="S240" s="29"/>
      <c r="T240" s="29"/>
      <c r="U240" s="29"/>
      <c r="V240" s="29"/>
      <c r="W240" s="29"/>
    </row>
    <row r="241" spans="1:23" ht="15.75" customHeight="1">
      <c r="A241" s="29"/>
      <c r="B241" s="10"/>
      <c r="C241" s="29"/>
      <c r="D241" s="29"/>
      <c r="E241" s="29"/>
      <c r="F241" s="29"/>
      <c r="G241" s="29"/>
      <c r="H241" s="29"/>
      <c r="I241" s="29"/>
      <c r="J241" s="29"/>
      <c r="K241" s="29"/>
      <c r="L241" s="29"/>
      <c r="M241" s="29"/>
      <c r="N241" s="29"/>
      <c r="O241" s="29"/>
      <c r="P241" s="29"/>
      <c r="Q241" s="29"/>
      <c r="R241" s="29"/>
      <c r="S241" s="29"/>
      <c r="T241" s="29"/>
      <c r="U241" s="29"/>
      <c r="V241" s="29"/>
      <c r="W241" s="29"/>
    </row>
    <row r="242" spans="1:23" ht="15.75" customHeight="1">
      <c r="A242" s="29"/>
      <c r="B242" s="10"/>
      <c r="C242" s="29"/>
      <c r="D242" s="29"/>
      <c r="E242" s="29"/>
      <c r="F242" s="29"/>
      <c r="G242" s="29"/>
      <c r="H242" s="29"/>
      <c r="I242" s="29"/>
      <c r="J242" s="29"/>
      <c r="K242" s="29"/>
      <c r="L242" s="29"/>
      <c r="M242" s="29"/>
      <c r="N242" s="29"/>
      <c r="O242" s="29"/>
      <c r="P242" s="29"/>
      <c r="Q242" s="29"/>
      <c r="R242" s="29"/>
      <c r="S242" s="29"/>
      <c r="T242" s="29"/>
      <c r="U242" s="29"/>
      <c r="V242" s="29"/>
      <c r="W242" s="29"/>
    </row>
    <row r="243" spans="1:23" ht="15.75" customHeight="1">
      <c r="A243" s="29"/>
      <c r="B243" s="10"/>
      <c r="C243" s="29"/>
      <c r="D243" s="29"/>
      <c r="E243" s="29"/>
      <c r="F243" s="29"/>
      <c r="G243" s="29"/>
      <c r="H243" s="29"/>
      <c r="I243" s="29"/>
      <c r="J243" s="29"/>
      <c r="K243" s="29"/>
      <c r="L243" s="29"/>
      <c r="M243" s="29"/>
      <c r="N243" s="29"/>
      <c r="O243" s="29"/>
      <c r="P243" s="29"/>
      <c r="Q243" s="29"/>
      <c r="R243" s="29"/>
      <c r="S243" s="29"/>
      <c r="T243" s="29"/>
      <c r="U243" s="29"/>
      <c r="V243" s="29"/>
      <c r="W243" s="29"/>
    </row>
    <row r="244" spans="1:23" ht="15.75" customHeight="1">
      <c r="A244" s="29"/>
      <c r="B244" s="10"/>
      <c r="C244" s="29"/>
      <c r="D244" s="29"/>
      <c r="E244" s="29"/>
      <c r="F244" s="29"/>
      <c r="G244" s="29"/>
      <c r="H244" s="29"/>
      <c r="I244" s="29"/>
      <c r="J244" s="29"/>
      <c r="K244" s="29"/>
      <c r="L244" s="29"/>
      <c r="M244" s="29"/>
      <c r="N244" s="29"/>
      <c r="O244" s="29"/>
      <c r="P244" s="29"/>
      <c r="Q244" s="29"/>
      <c r="R244" s="29"/>
      <c r="S244" s="29"/>
      <c r="T244" s="29"/>
      <c r="U244" s="29"/>
      <c r="V244" s="29"/>
      <c r="W244" s="29"/>
    </row>
    <row r="245" spans="1:23" ht="15.75" customHeight="1">
      <c r="A245" s="29"/>
      <c r="B245" s="10"/>
      <c r="C245" s="29"/>
      <c r="D245" s="29"/>
      <c r="E245" s="29"/>
      <c r="F245" s="29"/>
      <c r="G245" s="29"/>
      <c r="H245" s="29"/>
      <c r="I245" s="29"/>
      <c r="J245" s="29"/>
      <c r="K245" s="29"/>
      <c r="L245" s="29"/>
      <c r="M245" s="29"/>
      <c r="N245" s="29"/>
      <c r="O245" s="29"/>
      <c r="P245" s="29"/>
      <c r="Q245" s="29"/>
      <c r="R245" s="29"/>
      <c r="S245" s="29"/>
      <c r="T245" s="29"/>
      <c r="U245" s="29"/>
      <c r="V245" s="29"/>
      <c r="W245" s="29"/>
    </row>
    <row r="246" spans="1:23" ht="15.75" customHeight="1">
      <c r="A246" s="29"/>
      <c r="B246" s="10"/>
      <c r="C246" s="29"/>
      <c r="D246" s="29"/>
      <c r="E246" s="29"/>
      <c r="F246" s="29"/>
      <c r="G246" s="29"/>
      <c r="H246" s="29"/>
      <c r="I246" s="29"/>
      <c r="J246" s="29"/>
      <c r="K246" s="29"/>
      <c r="L246" s="29"/>
      <c r="M246" s="29"/>
      <c r="N246" s="29"/>
      <c r="O246" s="29"/>
      <c r="P246" s="29"/>
      <c r="Q246" s="29"/>
      <c r="R246" s="29"/>
      <c r="S246" s="29"/>
      <c r="T246" s="29"/>
      <c r="U246" s="29"/>
      <c r="V246" s="29"/>
      <c r="W246" s="29"/>
    </row>
    <row r="247" spans="1:23" ht="15.75" customHeight="1">
      <c r="A247" s="29"/>
      <c r="B247" s="10"/>
      <c r="C247" s="29"/>
      <c r="D247" s="29"/>
      <c r="E247" s="29"/>
      <c r="F247" s="29"/>
      <c r="G247" s="29"/>
      <c r="H247" s="29"/>
      <c r="I247" s="29"/>
      <c r="J247" s="29"/>
      <c r="K247" s="29"/>
      <c r="L247" s="29"/>
      <c r="M247" s="29"/>
      <c r="N247" s="29"/>
      <c r="O247" s="29"/>
      <c r="P247" s="29"/>
      <c r="Q247" s="29"/>
      <c r="R247" s="29"/>
      <c r="S247" s="29"/>
      <c r="T247" s="29"/>
      <c r="U247" s="29"/>
      <c r="V247" s="29"/>
      <c r="W247" s="29"/>
    </row>
    <row r="248" spans="1:23" ht="15.75" customHeight="1">
      <c r="A248" s="29"/>
      <c r="B248" s="10"/>
      <c r="C248" s="29"/>
      <c r="D248" s="29"/>
      <c r="E248" s="29"/>
      <c r="F248" s="29"/>
      <c r="G248" s="29"/>
      <c r="H248" s="29"/>
      <c r="I248" s="29"/>
      <c r="J248" s="29"/>
      <c r="K248" s="29"/>
      <c r="L248" s="29"/>
      <c r="M248" s="29"/>
      <c r="N248" s="29"/>
      <c r="O248" s="29"/>
      <c r="P248" s="29"/>
      <c r="Q248" s="29"/>
      <c r="R248" s="29"/>
      <c r="S248" s="29"/>
      <c r="T248" s="29"/>
      <c r="U248" s="29"/>
      <c r="V248" s="29"/>
      <c r="W248" s="29"/>
    </row>
    <row r="249" spans="1:23" ht="15.75" customHeight="1">
      <c r="A249" s="29"/>
      <c r="B249" s="10"/>
      <c r="C249" s="29"/>
      <c r="D249" s="29"/>
      <c r="E249" s="29"/>
      <c r="F249" s="29"/>
      <c r="G249" s="29"/>
      <c r="H249" s="29"/>
      <c r="I249" s="29"/>
      <c r="J249" s="29"/>
      <c r="K249" s="29"/>
      <c r="L249" s="29"/>
      <c r="M249" s="29"/>
      <c r="N249" s="29"/>
      <c r="O249" s="29"/>
      <c r="P249" s="29"/>
      <c r="Q249" s="29"/>
      <c r="R249" s="29"/>
      <c r="S249" s="29"/>
      <c r="T249" s="29"/>
      <c r="U249" s="29"/>
      <c r="V249" s="29"/>
      <c r="W249" s="29"/>
    </row>
    <row r="250" spans="1:23" ht="15.75" customHeight="1">
      <c r="A250" s="29"/>
      <c r="B250" s="10"/>
      <c r="C250" s="29"/>
      <c r="D250" s="29"/>
      <c r="E250" s="29"/>
      <c r="F250" s="29"/>
      <c r="G250" s="29"/>
      <c r="H250" s="29"/>
      <c r="I250" s="29"/>
      <c r="J250" s="29"/>
      <c r="K250" s="29"/>
      <c r="L250" s="29"/>
      <c r="M250" s="29"/>
      <c r="N250" s="29"/>
      <c r="O250" s="29"/>
      <c r="P250" s="29"/>
      <c r="Q250" s="29"/>
      <c r="R250" s="29"/>
      <c r="S250" s="29"/>
      <c r="T250" s="29"/>
      <c r="U250" s="29"/>
      <c r="V250" s="29"/>
      <c r="W250" s="29"/>
    </row>
    <row r="251" spans="1:23" ht="15.75" customHeight="1">
      <c r="A251" s="29"/>
      <c r="B251" s="10"/>
      <c r="C251" s="29"/>
      <c r="D251" s="29"/>
      <c r="E251" s="29"/>
      <c r="F251" s="29"/>
      <c r="G251" s="29"/>
      <c r="H251" s="29"/>
      <c r="I251" s="29"/>
      <c r="J251" s="29"/>
      <c r="K251" s="29"/>
      <c r="L251" s="29"/>
      <c r="M251" s="29"/>
      <c r="N251" s="29"/>
      <c r="O251" s="29"/>
      <c r="P251" s="29"/>
      <c r="Q251" s="29"/>
      <c r="R251" s="29"/>
      <c r="S251" s="29"/>
      <c r="T251" s="29"/>
      <c r="U251" s="29"/>
      <c r="V251" s="29"/>
      <c r="W251" s="29"/>
    </row>
    <row r="252" spans="1:23" ht="15.75" customHeight="1">
      <c r="A252" s="29"/>
      <c r="B252" s="10"/>
      <c r="C252" s="29"/>
      <c r="D252" s="29"/>
      <c r="E252" s="29"/>
      <c r="F252" s="29"/>
      <c r="G252" s="29"/>
      <c r="H252" s="29"/>
      <c r="I252" s="29"/>
      <c r="J252" s="29"/>
      <c r="K252" s="29"/>
      <c r="L252" s="29"/>
      <c r="M252" s="29"/>
      <c r="N252" s="29"/>
      <c r="O252" s="29"/>
      <c r="P252" s="29"/>
      <c r="Q252" s="29"/>
      <c r="R252" s="29"/>
      <c r="S252" s="29"/>
      <c r="T252" s="29"/>
      <c r="U252" s="29"/>
      <c r="V252" s="29"/>
      <c r="W252" s="29"/>
    </row>
    <row r="253" spans="1:23" ht="15.75" customHeight="1">
      <c r="A253" s="29"/>
      <c r="B253" s="10"/>
      <c r="C253" s="29"/>
      <c r="D253" s="29"/>
      <c r="E253" s="29"/>
      <c r="F253" s="29"/>
      <c r="G253" s="29"/>
      <c r="H253" s="29"/>
      <c r="I253" s="29"/>
      <c r="J253" s="29"/>
      <c r="K253" s="29"/>
      <c r="L253" s="29"/>
      <c r="M253" s="29"/>
      <c r="N253" s="29"/>
      <c r="O253" s="29"/>
      <c r="P253" s="29"/>
      <c r="Q253" s="29"/>
      <c r="R253" s="29"/>
      <c r="S253" s="29"/>
      <c r="T253" s="29"/>
      <c r="U253" s="29"/>
      <c r="V253" s="29"/>
      <c r="W253" s="29"/>
    </row>
    <row r="254" spans="1:23" ht="15.75" customHeight="1">
      <c r="A254" s="29"/>
      <c r="B254" s="10"/>
      <c r="C254" s="29"/>
      <c r="D254" s="29"/>
      <c r="E254" s="29"/>
      <c r="F254" s="29"/>
      <c r="G254" s="29"/>
      <c r="H254" s="29"/>
      <c r="I254" s="29"/>
      <c r="J254" s="29"/>
      <c r="K254" s="29"/>
      <c r="L254" s="29"/>
      <c r="M254" s="29"/>
      <c r="N254" s="29"/>
      <c r="O254" s="29"/>
      <c r="P254" s="29"/>
      <c r="Q254" s="29"/>
      <c r="R254" s="29"/>
      <c r="S254" s="29"/>
      <c r="T254" s="29"/>
      <c r="U254" s="29"/>
      <c r="V254" s="29"/>
      <c r="W254" s="29"/>
    </row>
    <row r="255" spans="1:23" ht="15.75" customHeight="1">
      <c r="A255" s="29"/>
      <c r="B255" s="10"/>
      <c r="C255" s="29"/>
      <c r="D255" s="29"/>
      <c r="E255" s="29"/>
      <c r="F255" s="29"/>
      <c r="G255" s="29"/>
      <c r="H255" s="29"/>
      <c r="I255" s="29"/>
      <c r="J255" s="29"/>
      <c r="K255" s="29"/>
      <c r="L255" s="29"/>
      <c r="M255" s="29"/>
      <c r="N255" s="29"/>
      <c r="O255" s="29"/>
      <c r="P255" s="29"/>
      <c r="Q255" s="29"/>
      <c r="R255" s="29"/>
      <c r="S255" s="29"/>
      <c r="T255" s="29"/>
      <c r="U255" s="29"/>
      <c r="V255" s="29"/>
      <c r="W255" s="29"/>
    </row>
    <row r="256" spans="1:23" ht="15.75" customHeight="1">
      <c r="A256" s="29"/>
      <c r="B256" s="10"/>
      <c r="C256" s="29"/>
      <c r="D256" s="29"/>
      <c r="E256" s="29"/>
      <c r="F256" s="29"/>
      <c r="G256" s="29"/>
      <c r="H256" s="29"/>
      <c r="I256" s="29"/>
      <c r="J256" s="29"/>
      <c r="K256" s="29"/>
      <c r="L256" s="29"/>
      <c r="M256" s="29"/>
      <c r="N256" s="29"/>
      <c r="O256" s="29"/>
      <c r="P256" s="29"/>
      <c r="Q256" s="29"/>
      <c r="R256" s="29"/>
      <c r="S256" s="29"/>
      <c r="T256" s="29"/>
      <c r="U256" s="29"/>
      <c r="V256" s="29"/>
      <c r="W256" s="29"/>
    </row>
    <row r="257" spans="1:23" ht="15.75" customHeight="1">
      <c r="A257" s="29"/>
      <c r="B257" s="10"/>
      <c r="C257" s="29"/>
      <c r="D257" s="29"/>
      <c r="E257" s="29"/>
      <c r="F257" s="29"/>
      <c r="G257" s="29"/>
      <c r="H257" s="29"/>
      <c r="I257" s="29"/>
      <c r="J257" s="29"/>
      <c r="K257" s="29"/>
      <c r="L257" s="29"/>
      <c r="M257" s="29"/>
      <c r="N257" s="29"/>
      <c r="O257" s="29"/>
      <c r="P257" s="29"/>
      <c r="Q257" s="29"/>
      <c r="R257" s="29"/>
      <c r="S257" s="29"/>
      <c r="T257" s="29"/>
      <c r="U257" s="29"/>
      <c r="V257" s="29"/>
      <c r="W257" s="29"/>
    </row>
    <row r="258" spans="1:23" ht="15.75" customHeight="1">
      <c r="A258" s="29"/>
      <c r="B258" s="10"/>
      <c r="C258" s="29"/>
      <c r="D258" s="29"/>
      <c r="E258" s="29"/>
      <c r="F258" s="29"/>
      <c r="G258" s="29"/>
      <c r="H258" s="29"/>
      <c r="I258" s="29"/>
      <c r="J258" s="29"/>
      <c r="K258" s="29"/>
      <c r="L258" s="29"/>
      <c r="M258" s="29"/>
      <c r="N258" s="29"/>
      <c r="O258" s="29"/>
      <c r="P258" s="29"/>
      <c r="Q258" s="29"/>
      <c r="R258" s="29"/>
      <c r="S258" s="29"/>
      <c r="T258" s="29"/>
      <c r="U258" s="29"/>
      <c r="V258" s="29"/>
      <c r="W258" s="29"/>
    </row>
    <row r="259" spans="1:23" ht="15.75" customHeight="1">
      <c r="A259" s="29"/>
      <c r="B259" s="10"/>
      <c r="C259" s="29"/>
      <c r="D259" s="29"/>
      <c r="E259" s="29"/>
      <c r="F259" s="29"/>
      <c r="G259" s="29"/>
      <c r="H259" s="29"/>
      <c r="I259" s="29"/>
      <c r="J259" s="29"/>
      <c r="K259" s="29"/>
      <c r="L259" s="29"/>
      <c r="M259" s="29"/>
      <c r="N259" s="29"/>
      <c r="O259" s="29"/>
      <c r="P259" s="29"/>
      <c r="Q259" s="29"/>
      <c r="R259" s="29"/>
      <c r="S259" s="29"/>
      <c r="T259" s="29"/>
      <c r="U259" s="29"/>
      <c r="V259" s="29"/>
      <c r="W259" s="29"/>
    </row>
    <row r="260" spans="1:23" ht="15.75" customHeight="1">
      <c r="A260" s="29"/>
      <c r="B260" s="10"/>
      <c r="C260" s="29"/>
      <c r="D260" s="29"/>
      <c r="E260" s="29"/>
      <c r="F260" s="29"/>
      <c r="G260" s="29"/>
      <c r="H260" s="29"/>
      <c r="I260" s="29"/>
      <c r="J260" s="29"/>
      <c r="K260" s="29"/>
      <c r="L260" s="29"/>
      <c r="M260" s="29"/>
      <c r="N260" s="29"/>
      <c r="O260" s="29"/>
      <c r="P260" s="29"/>
      <c r="Q260" s="29"/>
      <c r="R260" s="29"/>
      <c r="S260" s="29"/>
      <c r="T260" s="29"/>
      <c r="U260" s="29"/>
      <c r="V260" s="29"/>
      <c r="W260" s="29"/>
    </row>
    <row r="261" spans="1:23" ht="15.75" customHeight="1">
      <c r="A261" s="29"/>
      <c r="B261" s="10"/>
      <c r="C261" s="29"/>
      <c r="D261" s="29"/>
      <c r="E261" s="29"/>
      <c r="F261" s="29"/>
      <c r="G261" s="29"/>
      <c r="H261" s="29"/>
      <c r="I261" s="29"/>
      <c r="J261" s="29"/>
      <c r="K261" s="29"/>
      <c r="L261" s="29"/>
      <c r="M261" s="29"/>
      <c r="N261" s="29"/>
      <c r="O261" s="29"/>
      <c r="P261" s="29"/>
      <c r="Q261" s="29"/>
      <c r="R261" s="29"/>
      <c r="S261" s="29"/>
      <c r="T261" s="29"/>
      <c r="U261" s="29"/>
      <c r="V261" s="29"/>
      <c r="W261" s="29"/>
    </row>
    <row r="262" spans="1:23" ht="15.75" customHeight="1">
      <c r="A262" s="29"/>
      <c r="B262" s="10"/>
      <c r="C262" s="29"/>
      <c r="D262" s="29"/>
      <c r="E262" s="29"/>
      <c r="F262" s="29"/>
      <c r="G262" s="29"/>
      <c r="H262" s="29"/>
      <c r="I262" s="29"/>
      <c r="J262" s="29"/>
      <c r="K262" s="29"/>
      <c r="L262" s="29"/>
      <c r="M262" s="29"/>
      <c r="N262" s="29"/>
      <c r="O262" s="29"/>
      <c r="P262" s="29"/>
      <c r="Q262" s="29"/>
      <c r="R262" s="29"/>
      <c r="S262" s="29"/>
      <c r="T262" s="29"/>
      <c r="U262" s="29"/>
      <c r="V262" s="29"/>
      <c r="W262" s="29"/>
    </row>
    <row r="263" spans="1:23" ht="15.75" customHeight="1">
      <c r="A263" s="29"/>
      <c r="B263" s="10"/>
      <c r="C263" s="29"/>
      <c r="D263" s="29"/>
      <c r="E263" s="29"/>
      <c r="F263" s="29"/>
      <c r="G263" s="29"/>
      <c r="H263" s="29"/>
      <c r="I263" s="29"/>
      <c r="J263" s="29"/>
      <c r="K263" s="29"/>
      <c r="L263" s="29"/>
      <c r="M263" s="29"/>
      <c r="N263" s="29"/>
      <c r="O263" s="29"/>
      <c r="P263" s="29"/>
      <c r="Q263" s="29"/>
      <c r="R263" s="29"/>
      <c r="S263" s="29"/>
      <c r="T263" s="29"/>
      <c r="U263" s="29"/>
      <c r="V263" s="29"/>
      <c r="W263" s="29"/>
    </row>
    <row r="264" spans="1:23" ht="15.75" customHeight="1">
      <c r="A264" s="29"/>
      <c r="B264" s="10"/>
      <c r="C264" s="29"/>
      <c r="D264" s="29"/>
      <c r="E264" s="29"/>
      <c r="F264" s="29"/>
      <c r="G264" s="29"/>
      <c r="H264" s="29"/>
      <c r="I264" s="29"/>
      <c r="J264" s="29"/>
      <c r="K264" s="29"/>
      <c r="L264" s="29"/>
      <c r="M264" s="29"/>
      <c r="N264" s="29"/>
      <c r="O264" s="29"/>
      <c r="P264" s="29"/>
      <c r="Q264" s="29"/>
      <c r="R264" s="29"/>
      <c r="S264" s="29"/>
      <c r="T264" s="29"/>
      <c r="U264" s="29"/>
      <c r="V264" s="29"/>
      <c r="W264" s="29"/>
    </row>
    <row r="265" spans="1:23" ht="15.75" customHeight="1">
      <c r="A265" s="29"/>
      <c r="B265" s="10"/>
      <c r="C265" s="29"/>
      <c r="D265" s="29"/>
      <c r="E265" s="29"/>
      <c r="F265" s="29"/>
      <c r="G265" s="29"/>
      <c r="H265" s="29"/>
      <c r="I265" s="29"/>
      <c r="J265" s="29"/>
      <c r="K265" s="29"/>
      <c r="L265" s="29"/>
      <c r="M265" s="29"/>
      <c r="N265" s="29"/>
      <c r="O265" s="29"/>
      <c r="P265" s="29"/>
      <c r="Q265" s="29"/>
      <c r="R265" s="29"/>
      <c r="S265" s="29"/>
      <c r="T265" s="29"/>
      <c r="U265" s="29"/>
      <c r="V265" s="29"/>
      <c r="W265" s="29"/>
    </row>
    <row r="266" spans="1:23" ht="15.75" customHeight="1">
      <c r="A266" s="29"/>
      <c r="B266" s="10"/>
      <c r="C266" s="29"/>
      <c r="D266" s="29"/>
      <c r="E266" s="29"/>
      <c r="F266" s="29"/>
      <c r="G266" s="29"/>
      <c r="H266" s="29"/>
      <c r="I266" s="29"/>
      <c r="J266" s="29"/>
      <c r="K266" s="29"/>
      <c r="L266" s="29"/>
      <c r="M266" s="29"/>
      <c r="N266" s="29"/>
      <c r="O266" s="29"/>
      <c r="P266" s="29"/>
      <c r="Q266" s="29"/>
      <c r="R266" s="29"/>
      <c r="S266" s="29"/>
      <c r="T266" s="29"/>
      <c r="U266" s="29"/>
      <c r="V266" s="29"/>
      <c r="W266" s="29"/>
    </row>
    <row r="267" spans="1:23" ht="15.75" customHeight="1">
      <c r="A267" s="29"/>
      <c r="B267" s="10"/>
      <c r="C267" s="29"/>
      <c r="D267" s="29"/>
      <c r="E267" s="29"/>
      <c r="F267" s="29"/>
      <c r="G267" s="29"/>
      <c r="H267" s="29"/>
      <c r="I267" s="29"/>
      <c r="J267" s="29"/>
      <c r="K267" s="29"/>
      <c r="L267" s="29"/>
      <c r="M267" s="29"/>
      <c r="N267" s="29"/>
      <c r="O267" s="29"/>
      <c r="P267" s="29"/>
      <c r="Q267" s="29"/>
      <c r="R267" s="29"/>
      <c r="S267" s="29"/>
      <c r="T267" s="29"/>
      <c r="U267" s="29"/>
      <c r="V267" s="29"/>
      <c r="W267" s="29"/>
    </row>
    <row r="268" spans="1:23" ht="15.75" customHeight="1">
      <c r="A268" s="29"/>
      <c r="B268" s="10"/>
      <c r="C268" s="29"/>
      <c r="D268" s="29"/>
      <c r="E268" s="29"/>
      <c r="F268" s="29"/>
      <c r="G268" s="29"/>
      <c r="H268" s="29"/>
      <c r="I268" s="29"/>
      <c r="J268" s="29"/>
      <c r="K268" s="29"/>
      <c r="L268" s="29"/>
      <c r="M268" s="29"/>
      <c r="N268" s="29"/>
      <c r="O268" s="29"/>
      <c r="P268" s="29"/>
      <c r="Q268" s="29"/>
      <c r="R268" s="29"/>
      <c r="S268" s="29"/>
      <c r="T268" s="29"/>
      <c r="U268" s="29"/>
      <c r="V268" s="29"/>
      <c r="W268" s="29"/>
    </row>
    <row r="269" spans="1:23" ht="15.75" customHeight="1">
      <c r="A269" s="29"/>
      <c r="B269" s="10"/>
      <c r="C269" s="29"/>
      <c r="D269" s="29"/>
      <c r="E269" s="29"/>
      <c r="F269" s="29"/>
      <c r="G269" s="29"/>
      <c r="H269" s="29"/>
      <c r="I269" s="29"/>
      <c r="J269" s="29"/>
      <c r="K269" s="29"/>
      <c r="L269" s="29"/>
      <c r="M269" s="29"/>
      <c r="N269" s="29"/>
      <c r="O269" s="29"/>
      <c r="P269" s="29"/>
      <c r="Q269" s="29"/>
      <c r="R269" s="29"/>
      <c r="S269" s="29"/>
      <c r="T269" s="29"/>
      <c r="U269" s="29"/>
      <c r="V269" s="29"/>
      <c r="W269" s="29"/>
    </row>
    <row r="270" spans="1:23" ht="15.75" customHeight="1">
      <c r="A270" s="29"/>
      <c r="B270" s="10"/>
      <c r="C270" s="29"/>
      <c r="D270" s="29"/>
      <c r="E270" s="29"/>
      <c r="F270" s="29"/>
      <c r="G270" s="29"/>
      <c r="H270" s="29"/>
      <c r="I270" s="29"/>
      <c r="J270" s="29"/>
      <c r="K270" s="29"/>
      <c r="L270" s="29"/>
      <c r="M270" s="29"/>
      <c r="N270" s="29"/>
      <c r="O270" s="29"/>
      <c r="P270" s="29"/>
      <c r="Q270" s="29"/>
      <c r="R270" s="29"/>
      <c r="S270" s="29"/>
      <c r="T270" s="29"/>
      <c r="U270" s="29"/>
      <c r="V270" s="29"/>
      <c r="W270" s="29"/>
    </row>
    <row r="271" spans="1:23" ht="15.75" customHeight="1">
      <c r="A271" s="29"/>
      <c r="B271" s="10"/>
      <c r="C271" s="29"/>
      <c r="D271" s="29"/>
      <c r="E271" s="29"/>
      <c r="F271" s="29"/>
      <c r="G271" s="29"/>
      <c r="H271" s="29"/>
      <c r="I271" s="29"/>
      <c r="J271" s="29"/>
      <c r="K271" s="29"/>
      <c r="L271" s="29"/>
      <c r="M271" s="29"/>
      <c r="N271" s="29"/>
      <c r="O271" s="29"/>
      <c r="P271" s="29"/>
      <c r="Q271" s="29"/>
      <c r="R271" s="29"/>
      <c r="S271" s="29"/>
      <c r="T271" s="29"/>
      <c r="U271" s="29"/>
      <c r="V271" s="29"/>
      <c r="W271" s="29"/>
    </row>
    <row r="272" spans="1:23" ht="15.75" customHeight="1">
      <c r="A272" s="29"/>
      <c r="B272" s="10"/>
      <c r="C272" s="29"/>
      <c r="D272" s="29"/>
      <c r="E272" s="29"/>
      <c r="F272" s="29"/>
      <c r="G272" s="29"/>
      <c r="H272" s="29"/>
      <c r="I272" s="29"/>
      <c r="J272" s="29"/>
      <c r="K272" s="29"/>
      <c r="L272" s="29"/>
      <c r="M272" s="29"/>
      <c r="N272" s="29"/>
      <c r="O272" s="29"/>
      <c r="P272" s="29"/>
      <c r="Q272" s="29"/>
      <c r="R272" s="29"/>
      <c r="S272" s="29"/>
      <c r="T272" s="29"/>
      <c r="U272" s="29"/>
      <c r="V272" s="29"/>
      <c r="W272" s="29"/>
    </row>
    <row r="273" spans="1:23" ht="15.75" customHeight="1">
      <c r="A273" s="29"/>
      <c r="B273" s="10"/>
      <c r="C273" s="29"/>
      <c r="D273" s="29"/>
      <c r="E273" s="29"/>
      <c r="F273" s="29"/>
      <c r="G273" s="29"/>
      <c r="H273" s="29"/>
      <c r="I273" s="29"/>
      <c r="J273" s="29"/>
      <c r="K273" s="29"/>
      <c r="L273" s="29"/>
      <c r="M273" s="29"/>
      <c r="N273" s="29"/>
      <c r="O273" s="29"/>
      <c r="P273" s="29"/>
      <c r="Q273" s="29"/>
      <c r="R273" s="29"/>
      <c r="S273" s="29"/>
      <c r="T273" s="29"/>
      <c r="U273" s="29"/>
      <c r="V273" s="29"/>
      <c r="W273" s="29"/>
    </row>
    <row r="274" spans="1:23" ht="15.75" customHeight="1">
      <c r="A274" s="29"/>
      <c r="B274" s="10"/>
      <c r="C274" s="29"/>
      <c r="D274" s="29"/>
      <c r="E274" s="29"/>
      <c r="F274" s="29"/>
      <c r="G274" s="29"/>
      <c r="H274" s="29"/>
      <c r="I274" s="29"/>
      <c r="J274" s="29"/>
      <c r="K274" s="29"/>
      <c r="L274" s="29"/>
      <c r="M274" s="29"/>
      <c r="N274" s="29"/>
      <c r="O274" s="29"/>
      <c r="P274" s="29"/>
      <c r="Q274" s="29"/>
      <c r="R274" s="29"/>
      <c r="S274" s="29"/>
      <c r="T274" s="29"/>
      <c r="U274" s="29"/>
      <c r="V274" s="29"/>
      <c r="W274" s="29"/>
    </row>
    <row r="275" spans="1:23" ht="15.75" customHeight="1">
      <c r="A275" s="29"/>
      <c r="B275" s="10"/>
      <c r="C275" s="29"/>
      <c r="D275" s="29"/>
      <c r="E275" s="29"/>
      <c r="F275" s="29"/>
      <c r="G275" s="29"/>
      <c r="H275" s="29"/>
      <c r="I275" s="29"/>
      <c r="J275" s="29"/>
      <c r="K275" s="29"/>
      <c r="L275" s="29"/>
      <c r="M275" s="29"/>
      <c r="N275" s="29"/>
      <c r="O275" s="29"/>
      <c r="P275" s="29"/>
      <c r="Q275" s="29"/>
      <c r="R275" s="29"/>
      <c r="S275" s="29"/>
      <c r="T275" s="29"/>
      <c r="U275" s="29"/>
      <c r="V275" s="29"/>
      <c r="W275" s="29"/>
    </row>
    <row r="276" spans="1:23" ht="15.75" customHeight="1">
      <c r="A276" s="29"/>
      <c r="B276" s="10"/>
      <c r="C276" s="29"/>
      <c r="D276" s="29"/>
      <c r="E276" s="29"/>
      <c r="F276" s="29"/>
      <c r="G276" s="29"/>
      <c r="H276" s="29"/>
      <c r="I276" s="29"/>
      <c r="J276" s="29"/>
      <c r="K276" s="29"/>
      <c r="L276" s="29"/>
      <c r="M276" s="29"/>
      <c r="N276" s="29"/>
      <c r="O276" s="29"/>
      <c r="P276" s="29"/>
      <c r="Q276" s="29"/>
      <c r="R276" s="29"/>
      <c r="S276" s="29"/>
      <c r="T276" s="29"/>
      <c r="U276" s="29"/>
      <c r="V276" s="29"/>
      <c r="W276" s="29"/>
    </row>
    <row r="277" spans="1:23" ht="15.75" customHeight="1">
      <c r="A277" s="29"/>
      <c r="B277" s="10"/>
      <c r="C277" s="29"/>
      <c r="D277" s="29"/>
      <c r="E277" s="29"/>
      <c r="F277" s="29"/>
      <c r="G277" s="29"/>
      <c r="H277" s="29"/>
      <c r="I277" s="29"/>
      <c r="J277" s="29"/>
      <c r="K277" s="29"/>
      <c r="L277" s="29"/>
      <c r="M277" s="29"/>
      <c r="N277" s="29"/>
      <c r="O277" s="29"/>
      <c r="P277" s="29"/>
      <c r="Q277" s="29"/>
      <c r="R277" s="29"/>
      <c r="S277" s="29"/>
      <c r="T277" s="29"/>
      <c r="U277" s="29"/>
      <c r="V277" s="29"/>
      <c r="W277" s="29"/>
    </row>
    <row r="278" spans="1:23" ht="15.75" customHeight="1">
      <c r="A278" s="29"/>
      <c r="B278" s="10"/>
      <c r="C278" s="29"/>
      <c r="D278" s="29"/>
      <c r="E278" s="29"/>
      <c r="F278" s="29"/>
      <c r="G278" s="29"/>
      <c r="H278" s="29"/>
      <c r="I278" s="29"/>
      <c r="J278" s="29"/>
      <c r="K278" s="29"/>
      <c r="L278" s="29"/>
      <c r="M278" s="29"/>
      <c r="N278" s="29"/>
      <c r="O278" s="29"/>
      <c r="P278" s="29"/>
      <c r="Q278" s="29"/>
      <c r="R278" s="29"/>
      <c r="S278" s="29"/>
      <c r="T278" s="29"/>
      <c r="U278" s="29"/>
      <c r="V278" s="29"/>
      <c r="W278" s="29"/>
    </row>
    <row r="279" spans="1:23" ht="15.75" customHeight="1">
      <c r="A279" s="29"/>
      <c r="B279" s="10"/>
      <c r="C279" s="29"/>
      <c r="D279" s="29"/>
      <c r="E279" s="29"/>
      <c r="F279" s="29"/>
      <c r="G279" s="29"/>
      <c r="H279" s="29"/>
      <c r="I279" s="29"/>
      <c r="J279" s="29"/>
      <c r="K279" s="29"/>
      <c r="L279" s="29"/>
      <c r="M279" s="29"/>
      <c r="N279" s="29"/>
      <c r="O279" s="29"/>
      <c r="P279" s="29"/>
      <c r="Q279" s="29"/>
      <c r="R279" s="29"/>
      <c r="S279" s="29"/>
      <c r="T279" s="29"/>
      <c r="U279" s="29"/>
      <c r="V279" s="29"/>
      <c r="W279" s="29"/>
    </row>
    <row r="280" spans="1:23" ht="15.75" customHeight="1">
      <c r="A280" s="29"/>
      <c r="B280" s="10"/>
      <c r="C280" s="29"/>
      <c r="D280" s="29"/>
      <c r="E280" s="29"/>
      <c r="F280" s="29"/>
      <c r="G280" s="29"/>
      <c r="H280" s="29"/>
      <c r="I280" s="29"/>
      <c r="J280" s="29"/>
      <c r="K280" s="29"/>
      <c r="L280" s="29"/>
      <c r="M280" s="29"/>
      <c r="N280" s="29"/>
      <c r="O280" s="29"/>
      <c r="P280" s="29"/>
      <c r="Q280" s="29"/>
      <c r="R280" s="29"/>
      <c r="S280" s="29"/>
      <c r="T280" s="29"/>
      <c r="U280" s="29"/>
      <c r="V280" s="29"/>
      <c r="W280" s="29"/>
    </row>
    <row r="281" spans="1:23" ht="15.75" customHeight="1">
      <c r="A281" s="29"/>
      <c r="B281" s="10"/>
      <c r="C281" s="29"/>
      <c r="D281" s="29"/>
      <c r="E281" s="29"/>
      <c r="F281" s="29"/>
      <c r="G281" s="29"/>
      <c r="H281" s="29"/>
      <c r="I281" s="29"/>
      <c r="J281" s="29"/>
      <c r="K281" s="29"/>
      <c r="L281" s="29"/>
      <c r="M281" s="29"/>
      <c r="N281" s="29"/>
      <c r="O281" s="29"/>
      <c r="P281" s="29"/>
      <c r="Q281" s="29"/>
      <c r="R281" s="29"/>
      <c r="S281" s="29"/>
      <c r="T281" s="29"/>
      <c r="U281" s="29"/>
      <c r="V281" s="29"/>
      <c r="W281" s="29"/>
    </row>
    <row r="282" spans="1:23" ht="15.75" customHeight="1">
      <c r="A282" s="29"/>
      <c r="B282" s="10"/>
      <c r="C282" s="29"/>
      <c r="D282" s="29"/>
      <c r="E282" s="29"/>
      <c r="F282" s="29"/>
      <c r="G282" s="29"/>
      <c r="H282" s="29"/>
      <c r="I282" s="29"/>
      <c r="J282" s="29"/>
      <c r="K282" s="29"/>
      <c r="L282" s="29"/>
      <c r="M282" s="29"/>
      <c r="N282" s="29"/>
      <c r="O282" s="29"/>
      <c r="P282" s="29"/>
      <c r="Q282" s="29"/>
      <c r="R282" s="29"/>
      <c r="S282" s="29"/>
      <c r="T282" s="29"/>
      <c r="U282" s="29"/>
      <c r="V282" s="29"/>
      <c r="W282" s="29"/>
    </row>
    <row r="283" spans="1:23" ht="15.75" customHeight="1">
      <c r="A283" s="29"/>
      <c r="B283" s="10"/>
      <c r="C283" s="29"/>
      <c r="D283" s="29"/>
      <c r="E283" s="29"/>
      <c r="F283" s="29"/>
      <c r="G283" s="29"/>
      <c r="H283" s="29"/>
      <c r="I283" s="29"/>
      <c r="J283" s="29"/>
      <c r="K283" s="29"/>
      <c r="L283" s="29"/>
      <c r="M283" s="29"/>
      <c r="N283" s="29"/>
      <c r="O283" s="29"/>
      <c r="P283" s="29"/>
      <c r="Q283" s="29"/>
      <c r="R283" s="29"/>
      <c r="S283" s="29"/>
      <c r="T283" s="29"/>
      <c r="U283" s="29"/>
      <c r="V283" s="29"/>
      <c r="W283" s="29"/>
    </row>
    <row r="284" spans="1:23" ht="15.75" customHeight="1">
      <c r="A284" s="29"/>
      <c r="B284" s="10"/>
      <c r="C284" s="29"/>
      <c r="D284" s="29"/>
      <c r="E284" s="29"/>
      <c r="F284" s="29"/>
      <c r="G284" s="29"/>
      <c r="H284" s="29"/>
      <c r="I284" s="29"/>
      <c r="J284" s="29"/>
      <c r="K284" s="29"/>
      <c r="L284" s="29"/>
      <c r="M284" s="29"/>
      <c r="N284" s="29"/>
      <c r="O284" s="29"/>
      <c r="P284" s="29"/>
      <c r="Q284" s="29"/>
      <c r="R284" s="29"/>
      <c r="S284" s="29"/>
      <c r="T284" s="29"/>
      <c r="U284" s="29"/>
      <c r="V284" s="29"/>
      <c r="W284" s="29"/>
    </row>
    <row r="285" spans="1:23" ht="15.75" customHeight="1">
      <c r="A285" s="29"/>
      <c r="B285" s="10"/>
      <c r="C285" s="29"/>
      <c r="D285" s="29"/>
      <c r="E285" s="29"/>
      <c r="F285" s="29"/>
      <c r="G285" s="29"/>
      <c r="H285" s="29"/>
      <c r="I285" s="29"/>
      <c r="J285" s="29"/>
      <c r="K285" s="29"/>
      <c r="L285" s="29"/>
      <c r="M285" s="29"/>
      <c r="N285" s="29"/>
      <c r="O285" s="29"/>
      <c r="P285" s="29"/>
      <c r="Q285" s="29"/>
      <c r="R285" s="29"/>
      <c r="S285" s="29"/>
      <c r="T285" s="29"/>
      <c r="U285" s="29"/>
      <c r="V285" s="29"/>
      <c r="W285" s="29"/>
    </row>
    <row r="286" spans="1:23" ht="15.75" customHeight="1">
      <c r="A286" s="29"/>
      <c r="B286" s="10"/>
      <c r="C286" s="29"/>
      <c r="D286" s="29"/>
      <c r="E286" s="29"/>
      <c r="F286" s="29"/>
      <c r="G286" s="29"/>
      <c r="H286" s="29"/>
      <c r="I286" s="29"/>
      <c r="J286" s="29"/>
      <c r="K286" s="29"/>
      <c r="L286" s="29"/>
      <c r="M286" s="29"/>
      <c r="N286" s="29"/>
      <c r="O286" s="29"/>
      <c r="P286" s="29"/>
      <c r="Q286" s="29"/>
      <c r="R286" s="29"/>
      <c r="S286" s="29"/>
      <c r="T286" s="29"/>
      <c r="U286" s="29"/>
      <c r="V286" s="29"/>
      <c r="W286" s="29"/>
    </row>
    <row r="287" spans="1:23" ht="15.75" customHeight="1">
      <c r="A287" s="29"/>
      <c r="B287" s="10"/>
      <c r="C287" s="29"/>
      <c r="D287" s="29"/>
      <c r="E287" s="29"/>
      <c r="F287" s="29"/>
      <c r="G287" s="29"/>
      <c r="H287" s="29"/>
      <c r="I287" s="29"/>
      <c r="J287" s="29"/>
      <c r="K287" s="29"/>
      <c r="L287" s="29"/>
      <c r="M287" s="29"/>
      <c r="N287" s="29"/>
      <c r="O287" s="29"/>
      <c r="P287" s="29"/>
      <c r="Q287" s="29"/>
      <c r="R287" s="29"/>
      <c r="S287" s="29"/>
      <c r="T287" s="29"/>
      <c r="U287" s="29"/>
      <c r="V287" s="29"/>
      <c r="W287" s="29"/>
    </row>
    <row r="288" spans="1:23" ht="15.75" customHeight="1">
      <c r="A288" s="29"/>
      <c r="B288" s="10"/>
      <c r="C288" s="29"/>
      <c r="D288" s="29"/>
      <c r="E288" s="29"/>
      <c r="F288" s="29"/>
      <c r="G288" s="29"/>
      <c r="H288" s="29"/>
      <c r="I288" s="29"/>
      <c r="J288" s="29"/>
      <c r="K288" s="29"/>
      <c r="L288" s="29"/>
      <c r="M288" s="29"/>
      <c r="N288" s="29"/>
      <c r="O288" s="29"/>
      <c r="P288" s="29"/>
      <c r="Q288" s="29"/>
      <c r="R288" s="29"/>
      <c r="S288" s="29"/>
      <c r="T288" s="29"/>
      <c r="U288" s="29"/>
      <c r="V288" s="29"/>
      <c r="W288" s="29"/>
    </row>
    <row r="289" spans="1:23" ht="15.75" customHeight="1">
      <c r="A289" s="29"/>
      <c r="B289" s="10"/>
      <c r="C289" s="29"/>
      <c r="D289" s="29"/>
      <c r="E289" s="29"/>
      <c r="F289" s="29"/>
      <c r="G289" s="29"/>
      <c r="H289" s="29"/>
      <c r="I289" s="29"/>
      <c r="J289" s="29"/>
      <c r="K289" s="29"/>
      <c r="L289" s="29"/>
      <c r="M289" s="29"/>
      <c r="N289" s="29"/>
      <c r="O289" s="29"/>
      <c r="P289" s="29"/>
      <c r="Q289" s="29"/>
      <c r="R289" s="29"/>
      <c r="S289" s="29"/>
      <c r="T289" s="29"/>
      <c r="U289" s="29"/>
      <c r="V289" s="29"/>
      <c r="W289" s="29"/>
    </row>
    <row r="290" spans="1:23" ht="15.75" customHeight="1">
      <c r="A290" s="29"/>
      <c r="B290" s="10"/>
      <c r="C290" s="29"/>
      <c r="D290" s="29"/>
      <c r="E290" s="29"/>
      <c r="F290" s="29"/>
      <c r="G290" s="29"/>
      <c r="H290" s="29"/>
      <c r="I290" s="29"/>
      <c r="J290" s="29"/>
      <c r="K290" s="29"/>
      <c r="L290" s="29"/>
      <c r="M290" s="29"/>
      <c r="N290" s="29"/>
      <c r="O290" s="29"/>
      <c r="P290" s="29"/>
      <c r="Q290" s="29"/>
      <c r="R290" s="29"/>
      <c r="S290" s="29"/>
      <c r="T290" s="29"/>
      <c r="U290" s="29"/>
      <c r="V290" s="29"/>
      <c r="W290" s="29"/>
    </row>
    <row r="291" spans="1:23" ht="15.75" customHeight="1">
      <c r="A291" s="29"/>
      <c r="B291" s="10"/>
      <c r="C291" s="29"/>
      <c r="D291" s="29"/>
      <c r="E291" s="29"/>
      <c r="F291" s="29"/>
      <c r="G291" s="29"/>
      <c r="H291" s="29"/>
      <c r="I291" s="29"/>
      <c r="J291" s="29"/>
      <c r="K291" s="29"/>
      <c r="L291" s="29"/>
      <c r="M291" s="29"/>
      <c r="N291" s="29"/>
      <c r="O291" s="29"/>
      <c r="P291" s="29"/>
      <c r="Q291" s="29"/>
      <c r="R291" s="29"/>
      <c r="S291" s="29"/>
      <c r="T291" s="29"/>
      <c r="U291" s="29"/>
      <c r="V291" s="29"/>
      <c r="W291" s="29"/>
    </row>
    <row r="292" spans="1:23" ht="15.75" customHeight="1">
      <c r="A292" s="29"/>
      <c r="B292" s="10"/>
      <c r="C292" s="29"/>
      <c r="D292" s="29"/>
      <c r="E292" s="29"/>
      <c r="F292" s="29"/>
      <c r="G292" s="29"/>
      <c r="H292" s="29"/>
      <c r="I292" s="29"/>
      <c r="J292" s="29"/>
      <c r="K292" s="29"/>
      <c r="L292" s="29"/>
      <c r="M292" s="29"/>
      <c r="N292" s="29"/>
      <c r="O292" s="29"/>
      <c r="P292" s="29"/>
      <c r="Q292" s="29"/>
      <c r="R292" s="29"/>
      <c r="S292" s="29"/>
      <c r="T292" s="29"/>
      <c r="U292" s="29"/>
      <c r="V292" s="29"/>
      <c r="W292" s="29"/>
    </row>
    <row r="293" spans="1:23" ht="15.75" customHeight="1">
      <c r="A293" s="29"/>
      <c r="B293" s="10"/>
      <c r="C293" s="29"/>
      <c r="D293" s="29"/>
      <c r="E293" s="29"/>
      <c r="F293" s="29"/>
      <c r="G293" s="29"/>
      <c r="H293" s="29"/>
      <c r="I293" s="29"/>
      <c r="J293" s="29"/>
      <c r="K293" s="29"/>
      <c r="L293" s="29"/>
      <c r="M293" s="29"/>
      <c r="N293" s="29"/>
      <c r="O293" s="29"/>
      <c r="P293" s="29"/>
      <c r="Q293" s="29"/>
      <c r="R293" s="29"/>
      <c r="S293" s="29"/>
      <c r="T293" s="29"/>
      <c r="U293" s="29"/>
      <c r="V293" s="29"/>
      <c r="W293" s="29"/>
    </row>
    <row r="294" spans="1:23" ht="15.75" customHeight="1">
      <c r="A294" s="29"/>
      <c r="B294" s="10"/>
      <c r="C294" s="29"/>
      <c r="D294" s="29"/>
      <c r="E294" s="29"/>
      <c r="F294" s="29"/>
      <c r="G294" s="29"/>
      <c r="H294" s="29"/>
      <c r="I294" s="29"/>
      <c r="J294" s="29"/>
      <c r="K294" s="29"/>
      <c r="L294" s="29"/>
      <c r="M294" s="29"/>
      <c r="N294" s="29"/>
      <c r="O294" s="29"/>
      <c r="P294" s="29"/>
      <c r="Q294" s="29"/>
      <c r="R294" s="29"/>
      <c r="S294" s="29"/>
      <c r="T294" s="29"/>
      <c r="U294" s="29"/>
      <c r="V294" s="29"/>
      <c r="W294" s="29"/>
    </row>
    <row r="295" spans="1:23" ht="15.75" customHeight="1">
      <c r="A295" s="29"/>
      <c r="B295" s="10"/>
      <c r="C295" s="29"/>
      <c r="D295" s="29"/>
      <c r="E295" s="29"/>
      <c r="F295" s="29"/>
      <c r="G295" s="29"/>
      <c r="H295" s="29"/>
      <c r="I295" s="29"/>
      <c r="J295" s="29"/>
      <c r="K295" s="29"/>
      <c r="L295" s="29"/>
      <c r="M295" s="29"/>
      <c r="N295" s="29"/>
      <c r="O295" s="29"/>
      <c r="P295" s="29"/>
      <c r="Q295" s="29"/>
      <c r="R295" s="29"/>
      <c r="S295" s="29"/>
      <c r="T295" s="29"/>
      <c r="U295" s="29"/>
      <c r="V295" s="29"/>
      <c r="W295" s="29"/>
    </row>
    <row r="296" spans="1:23" ht="15.75" customHeight="1">
      <c r="A296" s="29"/>
      <c r="B296" s="10"/>
      <c r="C296" s="29"/>
      <c r="D296" s="29"/>
      <c r="E296" s="29"/>
      <c r="F296" s="29"/>
      <c r="G296" s="29"/>
      <c r="H296" s="29"/>
      <c r="I296" s="29"/>
      <c r="J296" s="29"/>
      <c r="K296" s="29"/>
      <c r="L296" s="29"/>
      <c r="M296" s="29"/>
      <c r="N296" s="29"/>
      <c r="O296" s="29"/>
      <c r="P296" s="29"/>
      <c r="Q296" s="29"/>
      <c r="R296" s="29"/>
      <c r="S296" s="29"/>
      <c r="T296" s="29"/>
      <c r="U296" s="29"/>
      <c r="V296" s="29"/>
      <c r="W296" s="29"/>
    </row>
    <row r="297" spans="1:23" ht="15.75" customHeight="1">
      <c r="A297" s="29"/>
      <c r="B297" s="10"/>
      <c r="C297" s="29"/>
      <c r="D297" s="29"/>
      <c r="E297" s="29"/>
      <c r="F297" s="29"/>
      <c r="G297" s="29"/>
      <c r="H297" s="29"/>
      <c r="I297" s="29"/>
      <c r="J297" s="29"/>
      <c r="K297" s="29"/>
      <c r="L297" s="29"/>
      <c r="M297" s="29"/>
      <c r="N297" s="29"/>
      <c r="O297" s="29"/>
      <c r="P297" s="29"/>
      <c r="Q297" s="29"/>
      <c r="R297" s="29"/>
      <c r="S297" s="29"/>
      <c r="T297" s="29"/>
      <c r="U297" s="29"/>
      <c r="V297" s="29"/>
      <c r="W297" s="29"/>
    </row>
    <row r="298" spans="1:23" ht="15.75" customHeight="1">
      <c r="A298" s="29"/>
      <c r="B298" s="10"/>
      <c r="C298" s="29"/>
      <c r="D298" s="29"/>
      <c r="E298" s="29"/>
      <c r="F298" s="29"/>
      <c r="G298" s="29"/>
      <c r="H298" s="29"/>
      <c r="I298" s="29"/>
      <c r="J298" s="29"/>
      <c r="K298" s="29"/>
      <c r="L298" s="29"/>
      <c r="M298" s="29"/>
      <c r="N298" s="29"/>
      <c r="O298" s="29"/>
      <c r="P298" s="29"/>
      <c r="Q298" s="29"/>
      <c r="R298" s="29"/>
      <c r="S298" s="29"/>
      <c r="T298" s="29"/>
      <c r="U298" s="29"/>
      <c r="V298" s="29"/>
      <c r="W298" s="29"/>
    </row>
    <row r="299" spans="1:23" ht="15.75" customHeight="1">
      <c r="A299" s="29"/>
      <c r="B299" s="10"/>
      <c r="C299" s="29"/>
      <c r="D299" s="29"/>
      <c r="E299" s="29"/>
      <c r="F299" s="29"/>
      <c r="G299" s="29"/>
      <c r="H299" s="29"/>
      <c r="I299" s="29"/>
      <c r="J299" s="29"/>
      <c r="K299" s="29"/>
      <c r="L299" s="29"/>
      <c r="M299" s="29"/>
      <c r="N299" s="29"/>
      <c r="O299" s="29"/>
      <c r="P299" s="29"/>
      <c r="Q299" s="29"/>
      <c r="R299" s="29"/>
      <c r="S299" s="29"/>
      <c r="T299" s="29"/>
      <c r="U299" s="29"/>
      <c r="V299" s="29"/>
      <c r="W299" s="29"/>
    </row>
    <row r="300" spans="1:23" ht="15.75" customHeight="1">
      <c r="A300" s="29"/>
      <c r="B300" s="10"/>
      <c r="C300" s="29"/>
      <c r="D300" s="29"/>
      <c r="E300" s="29"/>
      <c r="F300" s="29"/>
      <c r="G300" s="29"/>
      <c r="H300" s="29"/>
      <c r="I300" s="29"/>
      <c r="J300" s="29"/>
      <c r="K300" s="29"/>
      <c r="L300" s="29"/>
      <c r="M300" s="29"/>
      <c r="N300" s="29"/>
      <c r="O300" s="29"/>
      <c r="P300" s="29"/>
      <c r="Q300" s="29"/>
      <c r="R300" s="29"/>
      <c r="S300" s="29"/>
      <c r="T300" s="29"/>
      <c r="U300" s="29"/>
      <c r="V300" s="29"/>
      <c r="W300" s="29"/>
    </row>
    <row r="301" spans="1:23" ht="15.75" customHeight="1">
      <c r="A301" s="29"/>
      <c r="B301" s="10"/>
      <c r="C301" s="29"/>
      <c r="D301" s="29"/>
      <c r="E301" s="29"/>
      <c r="F301" s="29"/>
      <c r="G301" s="29"/>
      <c r="H301" s="29"/>
      <c r="I301" s="29"/>
      <c r="J301" s="29"/>
      <c r="K301" s="29"/>
      <c r="L301" s="29"/>
      <c r="M301" s="29"/>
      <c r="N301" s="29"/>
      <c r="O301" s="29"/>
      <c r="P301" s="29"/>
      <c r="Q301" s="29"/>
      <c r="R301" s="29"/>
      <c r="S301" s="29"/>
      <c r="T301" s="29"/>
      <c r="U301" s="29"/>
      <c r="V301" s="29"/>
      <c r="W301" s="29"/>
    </row>
    <row r="302" spans="1:23" ht="15.75" customHeight="1">
      <c r="A302" s="29"/>
      <c r="B302" s="10"/>
      <c r="C302" s="29"/>
      <c r="D302" s="29"/>
      <c r="E302" s="29"/>
      <c r="F302" s="29"/>
      <c r="G302" s="29"/>
      <c r="H302" s="29"/>
      <c r="I302" s="29"/>
      <c r="J302" s="29"/>
      <c r="K302" s="29"/>
      <c r="L302" s="29"/>
      <c r="M302" s="29"/>
      <c r="N302" s="29"/>
      <c r="O302" s="29"/>
      <c r="P302" s="29"/>
      <c r="Q302" s="29"/>
      <c r="R302" s="29"/>
      <c r="S302" s="29"/>
      <c r="T302" s="29"/>
      <c r="U302" s="29"/>
      <c r="V302" s="29"/>
      <c r="W302" s="29"/>
    </row>
    <row r="303" spans="1:23" ht="15.75" customHeight="1">
      <c r="A303" s="29"/>
      <c r="B303" s="10"/>
      <c r="C303" s="29"/>
      <c r="D303" s="29"/>
      <c r="E303" s="29"/>
      <c r="F303" s="29"/>
      <c r="G303" s="29"/>
      <c r="H303" s="29"/>
      <c r="I303" s="29"/>
      <c r="J303" s="29"/>
      <c r="K303" s="29"/>
      <c r="L303" s="29"/>
      <c r="M303" s="29"/>
      <c r="N303" s="29"/>
      <c r="O303" s="29"/>
      <c r="P303" s="29"/>
      <c r="Q303" s="29"/>
      <c r="R303" s="29"/>
      <c r="S303" s="29"/>
      <c r="T303" s="29"/>
      <c r="U303" s="29"/>
      <c r="V303" s="29"/>
      <c r="W303" s="29"/>
    </row>
    <row r="304" spans="1:23" ht="15.75" customHeight="1">
      <c r="A304" s="29"/>
      <c r="B304" s="10"/>
      <c r="C304" s="29"/>
      <c r="D304" s="29"/>
      <c r="E304" s="29"/>
      <c r="F304" s="29"/>
      <c r="G304" s="29"/>
      <c r="H304" s="29"/>
      <c r="I304" s="29"/>
      <c r="J304" s="29"/>
      <c r="K304" s="29"/>
      <c r="L304" s="29"/>
      <c r="M304" s="29"/>
      <c r="N304" s="29"/>
      <c r="O304" s="29"/>
      <c r="P304" s="29"/>
      <c r="Q304" s="29"/>
      <c r="R304" s="29"/>
      <c r="S304" s="29"/>
      <c r="T304" s="29"/>
      <c r="U304" s="29"/>
      <c r="V304" s="29"/>
      <c r="W304" s="29"/>
    </row>
    <row r="305" spans="1:23" ht="15.75" customHeight="1">
      <c r="A305" s="29"/>
      <c r="B305" s="10"/>
      <c r="C305" s="29"/>
      <c r="D305" s="29"/>
      <c r="E305" s="29"/>
      <c r="F305" s="29"/>
      <c r="G305" s="29"/>
      <c r="H305" s="29"/>
      <c r="I305" s="29"/>
      <c r="J305" s="29"/>
      <c r="K305" s="29"/>
      <c r="L305" s="29"/>
      <c r="M305" s="29"/>
      <c r="N305" s="29"/>
      <c r="O305" s="29"/>
      <c r="P305" s="29"/>
      <c r="Q305" s="29"/>
      <c r="R305" s="29"/>
      <c r="S305" s="29"/>
      <c r="T305" s="29"/>
      <c r="U305" s="29"/>
      <c r="V305" s="29"/>
      <c r="W305" s="29"/>
    </row>
    <row r="306" spans="1:23" ht="15.75" customHeight="1">
      <c r="A306" s="29"/>
      <c r="B306" s="10"/>
      <c r="C306" s="29"/>
      <c r="D306" s="29"/>
      <c r="E306" s="29"/>
      <c r="F306" s="29"/>
      <c r="G306" s="29"/>
      <c r="H306" s="29"/>
      <c r="I306" s="29"/>
      <c r="J306" s="29"/>
      <c r="K306" s="29"/>
      <c r="L306" s="29"/>
      <c r="M306" s="29"/>
      <c r="N306" s="29"/>
      <c r="O306" s="29"/>
      <c r="P306" s="29"/>
      <c r="Q306" s="29"/>
      <c r="R306" s="29"/>
      <c r="S306" s="29"/>
      <c r="T306" s="29"/>
      <c r="U306" s="29"/>
      <c r="V306" s="29"/>
      <c r="W306" s="29"/>
    </row>
    <row r="307" spans="1:23" ht="15.75" customHeight="1">
      <c r="A307" s="29"/>
      <c r="B307" s="10"/>
      <c r="C307" s="29"/>
      <c r="D307" s="29"/>
      <c r="E307" s="29"/>
      <c r="F307" s="29"/>
      <c r="G307" s="29"/>
      <c r="H307" s="29"/>
      <c r="I307" s="29"/>
      <c r="J307" s="29"/>
      <c r="K307" s="29"/>
      <c r="L307" s="29"/>
      <c r="M307" s="29"/>
      <c r="N307" s="29"/>
      <c r="O307" s="29"/>
      <c r="P307" s="29"/>
      <c r="Q307" s="29"/>
      <c r="R307" s="29"/>
      <c r="S307" s="29"/>
      <c r="T307" s="29"/>
      <c r="U307" s="29"/>
      <c r="V307" s="29"/>
      <c r="W307" s="29"/>
    </row>
    <row r="308" spans="1:23" ht="15.75" customHeight="1">
      <c r="A308" s="29"/>
      <c r="B308" s="10"/>
      <c r="C308" s="29"/>
      <c r="D308" s="29"/>
      <c r="E308" s="29"/>
      <c r="F308" s="29"/>
      <c r="G308" s="29"/>
      <c r="H308" s="29"/>
      <c r="I308" s="29"/>
      <c r="J308" s="29"/>
      <c r="K308" s="29"/>
      <c r="L308" s="29"/>
      <c r="M308" s="29"/>
      <c r="N308" s="29"/>
      <c r="O308" s="29"/>
      <c r="P308" s="29"/>
      <c r="Q308" s="29"/>
      <c r="R308" s="29"/>
      <c r="S308" s="29"/>
      <c r="T308" s="29"/>
      <c r="U308" s="29"/>
      <c r="V308" s="29"/>
      <c r="W308" s="29"/>
    </row>
    <row r="309" spans="1:23" ht="15.75" customHeight="1">
      <c r="A309" s="29"/>
      <c r="B309" s="10"/>
      <c r="C309" s="29"/>
      <c r="D309" s="29"/>
      <c r="E309" s="29"/>
      <c r="F309" s="29"/>
      <c r="G309" s="29"/>
      <c r="H309" s="29"/>
      <c r="I309" s="29"/>
      <c r="J309" s="29"/>
      <c r="K309" s="29"/>
      <c r="L309" s="29"/>
      <c r="M309" s="29"/>
      <c r="N309" s="29"/>
      <c r="O309" s="29"/>
      <c r="P309" s="29"/>
      <c r="Q309" s="29"/>
      <c r="R309" s="29"/>
      <c r="S309" s="29"/>
      <c r="T309" s="29"/>
      <c r="U309" s="29"/>
      <c r="V309" s="29"/>
      <c r="W309" s="29"/>
    </row>
    <row r="310" spans="1:23" ht="15.75" customHeight="1">
      <c r="A310" s="29"/>
      <c r="B310" s="10"/>
      <c r="C310" s="29"/>
      <c r="D310" s="29"/>
      <c r="E310" s="29"/>
      <c r="F310" s="29"/>
      <c r="G310" s="29"/>
      <c r="H310" s="29"/>
      <c r="I310" s="29"/>
      <c r="J310" s="29"/>
      <c r="K310" s="29"/>
      <c r="L310" s="29"/>
      <c r="M310" s="29"/>
      <c r="N310" s="29"/>
      <c r="O310" s="29"/>
      <c r="P310" s="29"/>
      <c r="Q310" s="29"/>
      <c r="R310" s="29"/>
      <c r="S310" s="29"/>
      <c r="T310" s="29"/>
      <c r="U310" s="29"/>
      <c r="V310" s="29"/>
      <c r="W310" s="29"/>
    </row>
    <row r="311" spans="1:23" ht="15.75" customHeight="1">
      <c r="A311" s="29"/>
      <c r="B311" s="10"/>
      <c r="C311" s="29"/>
      <c r="D311" s="29"/>
      <c r="E311" s="29"/>
      <c r="F311" s="29"/>
      <c r="G311" s="29"/>
      <c r="H311" s="29"/>
      <c r="I311" s="29"/>
      <c r="J311" s="29"/>
      <c r="K311" s="29"/>
      <c r="L311" s="29"/>
      <c r="M311" s="29"/>
      <c r="N311" s="29"/>
      <c r="O311" s="29"/>
      <c r="P311" s="29"/>
      <c r="Q311" s="29"/>
      <c r="R311" s="29"/>
      <c r="S311" s="29"/>
      <c r="T311" s="29"/>
      <c r="U311" s="29"/>
      <c r="V311" s="29"/>
      <c r="W311" s="29"/>
    </row>
    <row r="312" spans="1:23" ht="15.75" customHeight="1">
      <c r="A312" s="29"/>
      <c r="B312" s="10"/>
      <c r="C312" s="29"/>
      <c r="D312" s="29"/>
      <c r="E312" s="29"/>
      <c r="F312" s="29"/>
      <c r="G312" s="29"/>
      <c r="H312" s="29"/>
      <c r="I312" s="29"/>
      <c r="J312" s="29"/>
      <c r="K312" s="29"/>
      <c r="L312" s="29"/>
      <c r="M312" s="29"/>
      <c r="N312" s="29"/>
      <c r="O312" s="29"/>
      <c r="P312" s="29"/>
      <c r="Q312" s="29"/>
      <c r="R312" s="29"/>
      <c r="S312" s="29"/>
      <c r="T312" s="29"/>
      <c r="U312" s="29"/>
      <c r="V312" s="29"/>
      <c r="W312" s="29"/>
    </row>
    <row r="313" spans="1:23" ht="15.75" customHeight="1">
      <c r="A313" s="29"/>
      <c r="B313" s="10"/>
      <c r="C313" s="29"/>
      <c r="D313" s="29"/>
      <c r="E313" s="29"/>
      <c r="F313" s="29"/>
      <c r="G313" s="29"/>
      <c r="H313" s="29"/>
      <c r="I313" s="29"/>
      <c r="J313" s="29"/>
      <c r="K313" s="29"/>
      <c r="L313" s="29"/>
      <c r="M313" s="29"/>
      <c r="N313" s="29"/>
      <c r="O313" s="29"/>
      <c r="P313" s="29"/>
      <c r="Q313" s="29"/>
      <c r="R313" s="29"/>
      <c r="S313" s="29"/>
      <c r="T313" s="29"/>
      <c r="U313" s="29"/>
      <c r="V313" s="29"/>
      <c r="W313" s="29"/>
    </row>
    <row r="314" spans="1:23" ht="15.75" customHeight="1">
      <c r="A314" s="29"/>
      <c r="B314" s="10"/>
      <c r="C314" s="29"/>
      <c r="D314" s="29"/>
      <c r="E314" s="29"/>
      <c r="F314" s="29"/>
      <c r="G314" s="29"/>
      <c r="H314" s="29"/>
      <c r="I314" s="29"/>
      <c r="J314" s="29"/>
      <c r="K314" s="29"/>
      <c r="L314" s="29"/>
      <c r="M314" s="29"/>
      <c r="N314" s="29"/>
      <c r="O314" s="29"/>
      <c r="P314" s="29"/>
      <c r="Q314" s="29"/>
      <c r="R314" s="29"/>
      <c r="S314" s="29"/>
      <c r="T314" s="29"/>
      <c r="U314" s="29"/>
      <c r="V314" s="29"/>
      <c r="W314" s="29"/>
    </row>
    <row r="315" spans="1:23" ht="15.75" customHeight="1">
      <c r="A315" s="29"/>
      <c r="B315" s="10"/>
      <c r="C315" s="29"/>
      <c r="D315" s="29"/>
      <c r="E315" s="29"/>
      <c r="F315" s="29"/>
      <c r="G315" s="29"/>
      <c r="H315" s="29"/>
      <c r="I315" s="29"/>
      <c r="J315" s="29"/>
      <c r="K315" s="29"/>
      <c r="L315" s="29"/>
      <c r="M315" s="29"/>
      <c r="N315" s="29"/>
      <c r="O315" s="29"/>
      <c r="P315" s="29"/>
      <c r="Q315" s="29"/>
      <c r="R315" s="29"/>
      <c r="S315" s="29"/>
      <c r="T315" s="29"/>
      <c r="U315" s="29"/>
      <c r="V315" s="29"/>
      <c r="W315" s="29"/>
    </row>
    <row r="316" spans="1:23" ht="15.75" customHeight="1">
      <c r="A316" s="29"/>
      <c r="B316" s="10"/>
      <c r="C316" s="29"/>
      <c r="D316" s="29"/>
      <c r="E316" s="29"/>
      <c r="F316" s="29"/>
      <c r="G316" s="29"/>
      <c r="H316" s="29"/>
      <c r="I316" s="29"/>
      <c r="J316" s="29"/>
      <c r="K316" s="29"/>
      <c r="L316" s="29"/>
      <c r="M316" s="29"/>
      <c r="N316" s="29"/>
      <c r="O316" s="29"/>
      <c r="P316" s="29"/>
      <c r="Q316" s="29"/>
      <c r="R316" s="29"/>
      <c r="S316" s="29"/>
      <c r="T316" s="29"/>
      <c r="U316" s="29"/>
      <c r="V316" s="29"/>
      <c r="W316" s="29"/>
    </row>
    <row r="317" spans="1:23" ht="15.75" customHeight="1">
      <c r="A317" s="29"/>
      <c r="B317" s="10"/>
      <c r="C317" s="29"/>
      <c r="D317" s="29"/>
      <c r="E317" s="29"/>
      <c r="F317" s="29"/>
      <c r="G317" s="29"/>
      <c r="H317" s="29"/>
      <c r="I317" s="29"/>
      <c r="J317" s="29"/>
      <c r="K317" s="29"/>
      <c r="L317" s="29"/>
      <c r="M317" s="29"/>
      <c r="N317" s="29"/>
      <c r="O317" s="29"/>
      <c r="P317" s="29"/>
      <c r="Q317" s="29"/>
      <c r="R317" s="29"/>
      <c r="S317" s="29"/>
      <c r="T317" s="29"/>
      <c r="U317" s="29"/>
      <c r="V317" s="29"/>
      <c r="W317" s="29"/>
    </row>
    <row r="318" spans="1:23" ht="15.75" customHeight="1">
      <c r="A318" s="29"/>
      <c r="B318" s="10"/>
      <c r="C318" s="29"/>
      <c r="D318" s="29"/>
      <c r="E318" s="29"/>
      <c r="F318" s="29"/>
      <c r="G318" s="29"/>
      <c r="H318" s="29"/>
      <c r="I318" s="29"/>
      <c r="J318" s="29"/>
      <c r="K318" s="29"/>
      <c r="L318" s="29"/>
      <c r="M318" s="29"/>
      <c r="N318" s="29"/>
      <c r="O318" s="29"/>
      <c r="P318" s="29"/>
      <c r="Q318" s="29"/>
      <c r="R318" s="29"/>
      <c r="S318" s="29"/>
      <c r="T318" s="29"/>
      <c r="U318" s="29"/>
      <c r="V318" s="29"/>
      <c r="W318" s="29"/>
    </row>
    <row r="319" spans="1:23" ht="15.75" customHeight="1">
      <c r="A319" s="29"/>
      <c r="B319" s="10"/>
      <c r="C319" s="29"/>
      <c r="D319" s="29"/>
      <c r="E319" s="29"/>
      <c r="F319" s="29"/>
      <c r="G319" s="29"/>
      <c r="H319" s="29"/>
      <c r="I319" s="29"/>
      <c r="J319" s="29"/>
      <c r="K319" s="29"/>
      <c r="L319" s="29"/>
      <c r="M319" s="29"/>
      <c r="N319" s="29"/>
      <c r="O319" s="29"/>
      <c r="P319" s="29"/>
      <c r="Q319" s="29"/>
      <c r="R319" s="29"/>
      <c r="S319" s="29"/>
      <c r="T319" s="29"/>
      <c r="U319" s="29"/>
      <c r="V319" s="29"/>
      <c r="W319" s="29"/>
    </row>
    <row r="320" spans="1:23" ht="15.75" customHeight="1">
      <c r="A320" s="29"/>
      <c r="B320" s="10"/>
      <c r="C320" s="29"/>
      <c r="D320" s="29"/>
      <c r="E320" s="29"/>
      <c r="F320" s="29"/>
      <c r="G320" s="29"/>
      <c r="H320" s="29"/>
      <c r="I320" s="29"/>
      <c r="J320" s="29"/>
      <c r="K320" s="29"/>
      <c r="L320" s="29"/>
      <c r="M320" s="29"/>
      <c r="N320" s="29"/>
      <c r="O320" s="29"/>
      <c r="P320" s="29"/>
      <c r="Q320" s="29"/>
      <c r="R320" s="29"/>
      <c r="S320" s="29"/>
      <c r="T320" s="29"/>
      <c r="U320" s="29"/>
      <c r="V320" s="29"/>
      <c r="W320" s="29"/>
    </row>
    <row r="321" spans="1:23" ht="15.75" customHeight="1">
      <c r="A321" s="29"/>
      <c r="B321" s="10"/>
      <c r="C321" s="29"/>
      <c r="D321" s="29"/>
      <c r="E321" s="29"/>
      <c r="F321" s="29"/>
      <c r="G321" s="29"/>
      <c r="H321" s="29"/>
      <c r="I321" s="29"/>
      <c r="J321" s="29"/>
      <c r="K321" s="29"/>
      <c r="L321" s="29"/>
      <c r="M321" s="29"/>
      <c r="N321" s="29"/>
      <c r="O321" s="29"/>
      <c r="P321" s="29"/>
      <c r="Q321" s="29"/>
      <c r="R321" s="29"/>
      <c r="S321" s="29"/>
      <c r="T321" s="29"/>
      <c r="U321" s="29"/>
      <c r="V321" s="29"/>
      <c r="W321" s="29"/>
    </row>
    <row r="322" spans="1:23" ht="15.75" customHeight="1">
      <c r="A322" s="29"/>
      <c r="B322" s="10"/>
      <c r="C322" s="29"/>
      <c r="D322" s="29"/>
      <c r="E322" s="29"/>
      <c r="F322" s="29"/>
      <c r="G322" s="29"/>
      <c r="H322" s="29"/>
      <c r="I322" s="29"/>
      <c r="J322" s="29"/>
      <c r="K322" s="29"/>
      <c r="L322" s="29"/>
      <c r="M322" s="29"/>
      <c r="N322" s="29"/>
      <c r="O322" s="29"/>
      <c r="P322" s="29"/>
      <c r="Q322" s="29"/>
      <c r="R322" s="29"/>
      <c r="S322" s="29"/>
      <c r="T322" s="29"/>
      <c r="U322" s="29"/>
      <c r="V322" s="29"/>
      <c r="W322" s="29"/>
    </row>
    <row r="323" spans="1:23" ht="15.75" customHeight="1">
      <c r="A323" s="29"/>
      <c r="B323" s="10"/>
      <c r="C323" s="29"/>
      <c r="D323" s="29"/>
      <c r="E323" s="29"/>
      <c r="F323" s="29"/>
      <c r="G323" s="29"/>
      <c r="H323" s="29"/>
      <c r="I323" s="29"/>
      <c r="J323" s="29"/>
      <c r="K323" s="29"/>
      <c r="L323" s="29"/>
      <c r="M323" s="29"/>
      <c r="N323" s="29"/>
      <c r="O323" s="29"/>
      <c r="P323" s="29"/>
      <c r="Q323" s="29"/>
      <c r="R323" s="29"/>
      <c r="S323" s="29"/>
      <c r="T323" s="29"/>
      <c r="U323" s="29"/>
      <c r="V323" s="29"/>
      <c r="W323" s="29"/>
    </row>
    <row r="324" spans="1:23" ht="15.75" customHeight="1">
      <c r="A324" s="29"/>
      <c r="B324" s="10"/>
      <c r="C324" s="29"/>
      <c r="D324" s="29"/>
      <c r="E324" s="29"/>
      <c r="F324" s="29"/>
      <c r="G324" s="29"/>
      <c r="H324" s="29"/>
      <c r="I324" s="29"/>
      <c r="J324" s="29"/>
      <c r="K324" s="29"/>
      <c r="L324" s="29"/>
      <c r="M324" s="29"/>
      <c r="N324" s="29"/>
      <c r="O324" s="29"/>
      <c r="P324" s="29"/>
      <c r="Q324" s="29"/>
      <c r="R324" s="29"/>
      <c r="S324" s="29"/>
      <c r="T324" s="29"/>
      <c r="U324" s="29"/>
      <c r="V324" s="29"/>
      <c r="W324" s="29"/>
    </row>
    <row r="325" spans="1:23" ht="15.75" customHeight="1">
      <c r="A325" s="29"/>
      <c r="B325" s="10"/>
      <c r="C325" s="29"/>
      <c r="D325" s="29"/>
      <c r="E325" s="29"/>
      <c r="F325" s="29"/>
      <c r="G325" s="29"/>
      <c r="H325" s="29"/>
      <c r="I325" s="29"/>
      <c r="J325" s="29"/>
      <c r="K325" s="29"/>
      <c r="L325" s="29"/>
      <c r="M325" s="29"/>
      <c r="N325" s="29"/>
      <c r="O325" s="29"/>
      <c r="P325" s="29"/>
      <c r="Q325" s="29"/>
      <c r="R325" s="29"/>
      <c r="S325" s="29"/>
      <c r="T325" s="29"/>
      <c r="U325" s="29"/>
      <c r="V325" s="29"/>
      <c r="W325" s="29"/>
    </row>
    <row r="326" spans="1:23" ht="15.75" customHeight="1">
      <c r="A326" s="29"/>
      <c r="B326" s="10"/>
      <c r="C326" s="29"/>
      <c r="D326" s="29"/>
      <c r="E326" s="29"/>
      <c r="F326" s="29"/>
      <c r="G326" s="29"/>
      <c r="H326" s="29"/>
      <c r="I326" s="29"/>
      <c r="J326" s="29"/>
      <c r="K326" s="29"/>
      <c r="L326" s="29"/>
      <c r="M326" s="29"/>
      <c r="N326" s="29"/>
      <c r="O326" s="29"/>
      <c r="P326" s="29"/>
      <c r="Q326" s="29"/>
      <c r="R326" s="29"/>
      <c r="S326" s="29"/>
      <c r="T326" s="29"/>
      <c r="U326" s="29"/>
      <c r="V326" s="29"/>
      <c r="W326" s="29"/>
    </row>
    <row r="327" spans="1:23" ht="15.75" customHeight="1">
      <c r="A327" s="29"/>
      <c r="B327" s="10"/>
      <c r="C327" s="29"/>
      <c r="D327" s="29"/>
      <c r="E327" s="29"/>
      <c r="F327" s="29"/>
      <c r="G327" s="29"/>
      <c r="H327" s="29"/>
      <c r="I327" s="29"/>
      <c r="J327" s="29"/>
      <c r="K327" s="29"/>
      <c r="L327" s="29"/>
      <c r="M327" s="29"/>
      <c r="N327" s="29"/>
      <c r="O327" s="29"/>
      <c r="P327" s="29"/>
      <c r="Q327" s="29"/>
      <c r="R327" s="29"/>
      <c r="S327" s="29"/>
      <c r="T327" s="29"/>
      <c r="U327" s="29"/>
      <c r="V327" s="29"/>
      <c r="W327" s="29"/>
    </row>
    <row r="328" spans="1:23" ht="15.75" customHeight="1">
      <c r="A328" s="29"/>
      <c r="B328" s="10"/>
      <c r="C328" s="29"/>
      <c r="D328" s="29"/>
      <c r="E328" s="29"/>
      <c r="F328" s="29"/>
      <c r="G328" s="29"/>
      <c r="H328" s="29"/>
      <c r="I328" s="29"/>
      <c r="J328" s="29"/>
      <c r="K328" s="29"/>
      <c r="L328" s="29"/>
      <c r="M328" s="29"/>
      <c r="N328" s="29"/>
      <c r="O328" s="29"/>
      <c r="P328" s="29"/>
      <c r="Q328" s="29"/>
      <c r="R328" s="29"/>
      <c r="S328" s="29"/>
      <c r="T328" s="29"/>
      <c r="U328" s="29"/>
      <c r="V328" s="29"/>
      <c r="W328" s="29"/>
    </row>
    <row r="329" spans="1:23" ht="15.75" customHeight="1">
      <c r="A329" s="29"/>
      <c r="B329" s="10"/>
      <c r="C329" s="29"/>
      <c r="D329" s="29"/>
      <c r="E329" s="29"/>
      <c r="F329" s="29"/>
      <c r="G329" s="29"/>
      <c r="H329" s="29"/>
      <c r="I329" s="29"/>
      <c r="J329" s="29"/>
      <c r="K329" s="29"/>
      <c r="L329" s="29"/>
      <c r="M329" s="29"/>
      <c r="N329" s="29"/>
      <c r="O329" s="29"/>
      <c r="P329" s="29"/>
      <c r="Q329" s="29"/>
      <c r="R329" s="29"/>
      <c r="S329" s="29"/>
      <c r="T329" s="29"/>
      <c r="U329" s="29"/>
      <c r="V329" s="29"/>
      <c r="W329" s="29"/>
    </row>
    <row r="330" spans="1:23" ht="15.75" customHeight="1">
      <c r="A330" s="29"/>
      <c r="B330" s="10"/>
      <c r="C330" s="29"/>
      <c r="D330" s="29"/>
      <c r="E330" s="29"/>
      <c r="F330" s="29"/>
      <c r="G330" s="29"/>
      <c r="H330" s="29"/>
      <c r="I330" s="29"/>
      <c r="J330" s="29"/>
      <c r="K330" s="29"/>
      <c r="L330" s="29"/>
      <c r="M330" s="29"/>
      <c r="N330" s="29"/>
      <c r="O330" s="29"/>
      <c r="P330" s="29"/>
      <c r="Q330" s="29"/>
      <c r="R330" s="29"/>
      <c r="S330" s="29"/>
      <c r="T330" s="29"/>
      <c r="U330" s="29"/>
      <c r="V330" s="29"/>
      <c r="W330" s="29"/>
    </row>
    <row r="331" spans="1:23" ht="15.75" customHeight="1">
      <c r="A331" s="29"/>
      <c r="B331" s="32"/>
      <c r="C331" s="29"/>
      <c r="D331" s="29"/>
      <c r="E331" s="29"/>
      <c r="F331" s="29"/>
      <c r="G331" s="29"/>
      <c r="H331" s="29"/>
      <c r="I331" s="29"/>
      <c r="J331" s="29"/>
      <c r="K331" s="29"/>
      <c r="L331" s="29"/>
      <c r="M331" s="29"/>
      <c r="N331" s="29"/>
      <c r="O331" s="29"/>
      <c r="P331" s="29"/>
      <c r="Q331" s="29"/>
      <c r="R331" s="29"/>
      <c r="S331" s="29"/>
      <c r="T331" s="29"/>
      <c r="U331" s="29"/>
      <c r="V331" s="29"/>
      <c r="W331" s="29"/>
    </row>
    <row r="332" spans="1:23" ht="15.75" customHeight="1">
      <c r="A332" s="29"/>
      <c r="B332" s="32"/>
      <c r="C332" s="29"/>
      <c r="D332" s="29"/>
      <c r="E332" s="29"/>
      <c r="F332" s="29"/>
      <c r="G332" s="29"/>
      <c r="H332" s="29"/>
      <c r="I332" s="29"/>
      <c r="J332" s="29"/>
      <c r="K332" s="29"/>
      <c r="L332" s="29"/>
      <c r="M332" s="29"/>
      <c r="N332" s="29"/>
      <c r="O332" s="29"/>
      <c r="P332" s="29"/>
      <c r="Q332" s="29"/>
      <c r="R332" s="29"/>
      <c r="S332" s="29"/>
      <c r="T332" s="29"/>
      <c r="U332" s="29"/>
      <c r="V332" s="29"/>
      <c r="W332" s="29"/>
    </row>
    <row r="333" spans="1:23" ht="15.75" customHeight="1">
      <c r="A333" s="29"/>
      <c r="B333" s="32"/>
      <c r="C333" s="29"/>
      <c r="D333" s="29"/>
      <c r="E333" s="29"/>
      <c r="F333" s="29"/>
      <c r="G333" s="29"/>
      <c r="H333" s="29"/>
      <c r="I333" s="29"/>
      <c r="J333" s="29"/>
      <c r="K333" s="29"/>
      <c r="L333" s="29"/>
      <c r="M333" s="29"/>
      <c r="N333" s="29"/>
      <c r="O333" s="29"/>
      <c r="P333" s="29"/>
      <c r="Q333" s="29"/>
      <c r="R333" s="29"/>
      <c r="S333" s="29"/>
      <c r="T333" s="29"/>
      <c r="U333" s="29"/>
      <c r="V333" s="29"/>
      <c r="W333" s="29"/>
    </row>
    <row r="334" spans="1:23" ht="15.75" customHeight="1">
      <c r="A334" s="29"/>
      <c r="B334" s="32"/>
      <c r="C334" s="29"/>
      <c r="D334" s="29"/>
      <c r="E334" s="29"/>
      <c r="F334" s="29"/>
      <c r="G334" s="29"/>
      <c r="H334" s="29"/>
      <c r="I334" s="29"/>
      <c r="J334" s="29"/>
      <c r="K334" s="29"/>
      <c r="L334" s="29"/>
      <c r="M334" s="29"/>
      <c r="N334" s="29"/>
      <c r="O334" s="29"/>
      <c r="P334" s="29"/>
      <c r="Q334" s="29"/>
      <c r="R334" s="29"/>
      <c r="S334" s="29"/>
      <c r="T334" s="29"/>
      <c r="U334" s="29"/>
      <c r="V334" s="29"/>
      <c r="W334" s="29"/>
    </row>
    <row r="335" spans="1:23" ht="15.75" customHeight="1">
      <c r="A335" s="29"/>
      <c r="B335" s="32"/>
      <c r="C335" s="29"/>
      <c r="D335" s="29"/>
      <c r="E335" s="29"/>
      <c r="F335" s="29"/>
      <c r="G335" s="29"/>
      <c r="H335" s="29"/>
      <c r="I335" s="29"/>
      <c r="J335" s="29"/>
      <c r="K335" s="29"/>
      <c r="L335" s="29"/>
      <c r="M335" s="29"/>
      <c r="N335" s="29"/>
      <c r="O335" s="29"/>
      <c r="P335" s="29"/>
      <c r="Q335" s="29"/>
      <c r="R335" s="29"/>
      <c r="S335" s="29"/>
      <c r="T335" s="29"/>
      <c r="U335" s="29"/>
      <c r="V335" s="29"/>
      <c r="W335" s="29"/>
    </row>
    <row r="336" spans="1:23" ht="15.75" customHeight="1">
      <c r="A336" s="29"/>
      <c r="B336" s="32"/>
      <c r="C336" s="29"/>
      <c r="D336" s="29"/>
      <c r="E336" s="29"/>
      <c r="F336" s="29"/>
      <c r="G336" s="29"/>
      <c r="H336" s="29"/>
      <c r="I336" s="29"/>
      <c r="J336" s="29"/>
      <c r="K336" s="29"/>
      <c r="L336" s="29"/>
      <c r="M336" s="29"/>
      <c r="N336" s="29"/>
      <c r="O336" s="29"/>
      <c r="P336" s="29"/>
      <c r="Q336" s="29"/>
      <c r="R336" s="29"/>
      <c r="S336" s="29"/>
      <c r="T336" s="29"/>
      <c r="U336" s="29"/>
      <c r="V336" s="29"/>
      <c r="W336" s="29"/>
    </row>
    <row r="337" spans="1:23" ht="15.75" customHeight="1">
      <c r="A337" s="29"/>
      <c r="B337" s="32"/>
      <c r="C337" s="29"/>
      <c r="D337" s="29"/>
      <c r="E337" s="29"/>
      <c r="F337" s="29"/>
      <c r="G337" s="29"/>
      <c r="H337" s="29"/>
      <c r="I337" s="29"/>
      <c r="J337" s="29"/>
      <c r="K337" s="29"/>
      <c r="L337" s="29"/>
      <c r="M337" s="29"/>
      <c r="N337" s="29"/>
      <c r="O337" s="29"/>
      <c r="P337" s="29"/>
      <c r="Q337" s="29"/>
      <c r="R337" s="29"/>
      <c r="S337" s="29"/>
      <c r="T337" s="29"/>
      <c r="U337" s="29"/>
      <c r="V337" s="29"/>
      <c r="W337" s="29"/>
    </row>
    <row r="338" spans="1:23" ht="15.75" customHeight="1">
      <c r="A338" s="29"/>
      <c r="B338" s="32"/>
      <c r="C338" s="29"/>
      <c r="D338" s="29"/>
      <c r="E338" s="29"/>
      <c r="F338" s="29"/>
      <c r="G338" s="29"/>
      <c r="H338" s="29"/>
      <c r="I338" s="29"/>
      <c r="J338" s="29"/>
      <c r="K338" s="29"/>
      <c r="L338" s="29"/>
      <c r="M338" s="29"/>
      <c r="N338" s="29"/>
      <c r="O338" s="29"/>
      <c r="P338" s="29"/>
      <c r="Q338" s="29"/>
      <c r="R338" s="29"/>
      <c r="S338" s="29"/>
      <c r="T338" s="29"/>
      <c r="U338" s="29"/>
      <c r="V338" s="29"/>
      <c r="W338" s="29"/>
    </row>
    <row r="339" spans="1:23" ht="15.75" customHeight="1">
      <c r="A339" s="29"/>
      <c r="B339" s="32"/>
      <c r="C339" s="29"/>
      <c r="D339" s="29"/>
      <c r="E339" s="29"/>
      <c r="F339" s="29"/>
      <c r="G339" s="29"/>
      <c r="H339" s="29"/>
      <c r="I339" s="29"/>
      <c r="J339" s="29"/>
      <c r="K339" s="29"/>
      <c r="L339" s="29"/>
      <c r="M339" s="29"/>
      <c r="N339" s="29"/>
      <c r="O339" s="29"/>
      <c r="P339" s="29"/>
      <c r="Q339" s="29"/>
      <c r="R339" s="29"/>
      <c r="S339" s="29"/>
      <c r="T339" s="29"/>
      <c r="U339" s="29"/>
      <c r="V339" s="29"/>
      <c r="W339" s="29"/>
    </row>
    <row r="340" spans="1:23" ht="15.75" customHeight="1">
      <c r="A340" s="29"/>
      <c r="B340" s="32"/>
      <c r="C340" s="29"/>
      <c r="D340" s="29"/>
      <c r="E340" s="29"/>
      <c r="F340" s="29"/>
      <c r="G340" s="29"/>
      <c r="H340" s="29"/>
      <c r="I340" s="29"/>
      <c r="J340" s="29"/>
      <c r="K340" s="29"/>
      <c r="L340" s="29"/>
      <c r="M340" s="29"/>
      <c r="N340" s="29"/>
      <c r="O340" s="29"/>
      <c r="P340" s="29"/>
      <c r="Q340" s="29"/>
      <c r="R340" s="29"/>
      <c r="S340" s="29"/>
      <c r="T340" s="29"/>
      <c r="U340" s="29"/>
      <c r="V340" s="29"/>
      <c r="W340" s="29"/>
    </row>
    <row r="341" spans="1:23" ht="15.75" customHeight="1">
      <c r="A341" s="29"/>
      <c r="B341" s="32"/>
      <c r="C341" s="29"/>
      <c r="D341" s="29"/>
      <c r="E341" s="29"/>
      <c r="F341" s="29"/>
      <c r="G341" s="29"/>
      <c r="H341" s="29"/>
      <c r="I341" s="29"/>
      <c r="J341" s="29"/>
      <c r="K341" s="29"/>
      <c r="L341" s="29"/>
      <c r="M341" s="29"/>
      <c r="N341" s="29"/>
      <c r="O341" s="29"/>
      <c r="P341" s="29"/>
      <c r="Q341" s="29"/>
      <c r="R341" s="29"/>
      <c r="S341" s="29"/>
      <c r="T341" s="29"/>
      <c r="U341" s="29"/>
      <c r="V341" s="29"/>
      <c r="W341" s="29"/>
    </row>
    <row r="342" spans="1:23" ht="15.75" customHeight="1">
      <c r="A342" s="29"/>
      <c r="B342" s="32"/>
      <c r="C342" s="29"/>
      <c r="D342" s="29"/>
      <c r="E342" s="29"/>
      <c r="F342" s="29"/>
      <c r="G342" s="29"/>
      <c r="H342" s="29"/>
      <c r="I342" s="29"/>
      <c r="J342" s="29"/>
      <c r="K342" s="29"/>
      <c r="L342" s="29"/>
      <c r="M342" s="29"/>
      <c r="N342" s="29"/>
      <c r="O342" s="29"/>
      <c r="P342" s="29"/>
      <c r="Q342" s="29"/>
      <c r="R342" s="29"/>
      <c r="S342" s="29"/>
      <c r="T342" s="29"/>
      <c r="U342" s="29"/>
      <c r="V342" s="29"/>
      <c r="W342" s="29"/>
    </row>
    <row r="343" spans="1:23" ht="15.75" customHeight="1">
      <c r="A343" s="29"/>
      <c r="B343" s="32"/>
      <c r="C343" s="29"/>
      <c r="D343" s="29"/>
      <c r="E343" s="29"/>
      <c r="F343" s="29"/>
      <c r="G343" s="29"/>
      <c r="H343" s="29"/>
      <c r="I343" s="29"/>
      <c r="J343" s="29"/>
      <c r="K343" s="29"/>
      <c r="L343" s="29"/>
      <c r="M343" s="29"/>
      <c r="N343" s="29"/>
      <c r="O343" s="29"/>
      <c r="P343" s="29"/>
      <c r="Q343" s="29"/>
      <c r="R343" s="29"/>
      <c r="S343" s="29"/>
      <c r="T343" s="29"/>
      <c r="U343" s="29"/>
      <c r="V343" s="29"/>
      <c r="W343" s="29"/>
    </row>
    <row r="344" spans="1:23" ht="15.75" customHeight="1">
      <c r="A344" s="29"/>
      <c r="B344" s="32"/>
      <c r="C344" s="29"/>
      <c r="D344" s="29"/>
      <c r="E344" s="29"/>
      <c r="F344" s="29"/>
      <c r="G344" s="29"/>
      <c r="H344" s="29"/>
      <c r="I344" s="29"/>
      <c r="J344" s="29"/>
      <c r="K344" s="29"/>
      <c r="L344" s="29"/>
      <c r="M344" s="29"/>
      <c r="N344" s="29"/>
      <c r="O344" s="29"/>
      <c r="P344" s="29"/>
      <c r="Q344" s="29"/>
      <c r="R344" s="29"/>
      <c r="S344" s="29"/>
      <c r="T344" s="29"/>
      <c r="U344" s="29"/>
      <c r="V344" s="29"/>
      <c r="W344" s="29"/>
    </row>
    <row r="345" spans="1:23" ht="15.75" customHeight="1">
      <c r="A345" s="29"/>
      <c r="B345" s="32"/>
      <c r="C345" s="29"/>
      <c r="D345" s="29"/>
      <c r="E345" s="29"/>
      <c r="F345" s="29"/>
      <c r="G345" s="29"/>
      <c r="H345" s="29"/>
      <c r="I345" s="29"/>
      <c r="J345" s="29"/>
      <c r="K345" s="29"/>
      <c r="L345" s="29"/>
      <c r="M345" s="29"/>
      <c r="N345" s="29"/>
      <c r="O345" s="29"/>
      <c r="P345" s="29"/>
      <c r="Q345" s="29"/>
      <c r="R345" s="29"/>
      <c r="S345" s="29"/>
      <c r="T345" s="29"/>
      <c r="U345" s="29"/>
      <c r="V345" s="29"/>
      <c r="W345" s="29"/>
    </row>
    <row r="346" spans="1:23" ht="15.75" customHeight="1">
      <c r="A346" s="29"/>
      <c r="B346" s="32"/>
      <c r="C346" s="29"/>
      <c r="D346" s="29"/>
      <c r="E346" s="29"/>
      <c r="F346" s="29"/>
      <c r="G346" s="29"/>
      <c r="H346" s="29"/>
      <c r="I346" s="29"/>
      <c r="J346" s="29"/>
      <c r="K346" s="29"/>
      <c r="L346" s="29"/>
      <c r="M346" s="29"/>
      <c r="N346" s="29"/>
      <c r="O346" s="29"/>
      <c r="P346" s="29"/>
      <c r="Q346" s="29"/>
      <c r="R346" s="29"/>
      <c r="S346" s="29"/>
      <c r="T346" s="29"/>
      <c r="U346" s="29"/>
      <c r="V346" s="29"/>
      <c r="W346" s="29"/>
    </row>
    <row r="347" spans="1:23" ht="15.75" customHeight="1">
      <c r="A347" s="29"/>
      <c r="B347" s="32"/>
      <c r="C347" s="29"/>
      <c r="D347" s="29"/>
      <c r="E347" s="29"/>
      <c r="F347" s="29"/>
      <c r="G347" s="29"/>
      <c r="H347" s="29"/>
      <c r="I347" s="29"/>
      <c r="J347" s="29"/>
      <c r="K347" s="29"/>
      <c r="L347" s="29"/>
      <c r="M347" s="29"/>
      <c r="N347" s="29"/>
      <c r="O347" s="29"/>
      <c r="P347" s="29"/>
      <c r="Q347" s="29"/>
      <c r="R347" s="29"/>
      <c r="S347" s="29"/>
      <c r="T347" s="29"/>
      <c r="U347" s="29"/>
      <c r="V347" s="29"/>
      <c r="W347" s="29"/>
    </row>
    <row r="348" spans="1:23" ht="15.75" customHeight="1">
      <c r="A348" s="29"/>
      <c r="B348" s="32"/>
      <c r="C348" s="29"/>
      <c r="D348" s="29"/>
      <c r="E348" s="29"/>
      <c r="F348" s="29"/>
      <c r="G348" s="29"/>
      <c r="H348" s="29"/>
      <c r="I348" s="29"/>
      <c r="J348" s="29"/>
      <c r="K348" s="29"/>
      <c r="L348" s="29"/>
      <c r="M348" s="29"/>
      <c r="N348" s="29"/>
      <c r="O348" s="29"/>
      <c r="P348" s="29"/>
      <c r="Q348" s="29"/>
      <c r="R348" s="29"/>
      <c r="S348" s="29"/>
      <c r="T348" s="29"/>
      <c r="U348" s="29"/>
      <c r="V348" s="29"/>
      <c r="W348" s="29"/>
    </row>
    <row r="349" spans="1:23" ht="15.75" customHeight="1">
      <c r="A349" s="29"/>
      <c r="B349" s="32"/>
      <c r="C349" s="29"/>
      <c r="D349" s="29"/>
      <c r="E349" s="29"/>
      <c r="F349" s="29"/>
      <c r="G349" s="29"/>
      <c r="H349" s="29"/>
      <c r="I349" s="29"/>
      <c r="J349" s="29"/>
      <c r="K349" s="29"/>
      <c r="L349" s="29"/>
      <c r="M349" s="29"/>
      <c r="N349" s="29"/>
      <c r="O349" s="29"/>
      <c r="P349" s="29"/>
      <c r="Q349" s="29"/>
      <c r="R349" s="29"/>
      <c r="S349" s="29"/>
      <c r="T349" s="29"/>
      <c r="U349" s="29"/>
      <c r="V349" s="29"/>
      <c r="W349" s="29"/>
    </row>
    <row r="350" spans="1:23" ht="15.75" customHeight="1">
      <c r="A350" s="29"/>
      <c r="B350" s="32"/>
      <c r="C350" s="29"/>
      <c r="D350" s="29"/>
      <c r="E350" s="29"/>
      <c r="F350" s="29"/>
      <c r="G350" s="29"/>
      <c r="H350" s="29"/>
      <c r="I350" s="29"/>
      <c r="J350" s="29"/>
      <c r="K350" s="29"/>
      <c r="L350" s="29"/>
      <c r="M350" s="29"/>
      <c r="N350" s="29"/>
      <c r="O350" s="29"/>
      <c r="P350" s="29"/>
      <c r="Q350" s="29"/>
      <c r="R350" s="29"/>
      <c r="S350" s="29"/>
      <c r="T350" s="29"/>
      <c r="U350" s="29"/>
      <c r="V350" s="29"/>
      <c r="W350" s="29"/>
    </row>
    <row r="351" spans="1:23" ht="15.75" customHeight="1">
      <c r="A351" s="29"/>
      <c r="B351" s="32"/>
      <c r="C351" s="29"/>
      <c r="D351" s="29"/>
      <c r="E351" s="29"/>
      <c r="F351" s="29"/>
      <c r="G351" s="29"/>
      <c r="H351" s="29"/>
      <c r="I351" s="29"/>
      <c r="J351" s="29"/>
      <c r="K351" s="29"/>
      <c r="L351" s="29"/>
      <c r="M351" s="29"/>
      <c r="N351" s="29"/>
      <c r="O351" s="29"/>
      <c r="P351" s="29"/>
      <c r="Q351" s="29"/>
      <c r="R351" s="29"/>
      <c r="S351" s="29"/>
      <c r="T351" s="29"/>
      <c r="U351" s="29"/>
      <c r="V351" s="29"/>
      <c r="W351" s="29"/>
    </row>
    <row r="352" spans="1:23" ht="15.75" customHeight="1">
      <c r="A352" s="29"/>
      <c r="B352" s="32"/>
      <c r="C352" s="29"/>
      <c r="D352" s="29"/>
      <c r="E352" s="29"/>
      <c r="F352" s="29"/>
      <c r="G352" s="29"/>
      <c r="H352" s="29"/>
      <c r="I352" s="29"/>
      <c r="J352" s="29"/>
      <c r="K352" s="29"/>
      <c r="L352" s="29"/>
      <c r="M352" s="29"/>
      <c r="N352" s="29"/>
      <c r="O352" s="29"/>
      <c r="P352" s="29"/>
      <c r="Q352" s="29"/>
      <c r="R352" s="29"/>
      <c r="S352" s="29"/>
      <c r="T352" s="29"/>
      <c r="U352" s="29"/>
      <c r="V352" s="29"/>
      <c r="W352" s="29"/>
    </row>
    <row r="353" spans="1:23" ht="15.75" customHeight="1">
      <c r="A353" s="29"/>
      <c r="B353" s="32"/>
      <c r="C353" s="29"/>
      <c r="D353" s="29"/>
      <c r="E353" s="29"/>
      <c r="F353" s="29"/>
      <c r="G353" s="29"/>
      <c r="H353" s="29"/>
      <c r="I353" s="29"/>
      <c r="J353" s="29"/>
      <c r="K353" s="29"/>
      <c r="L353" s="29"/>
      <c r="M353" s="29"/>
      <c r="N353" s="29"/>
      <c r="O353" s="29"/>
      <c r="P353" s="29"/>
      <c r="Q353" s="29"/>
      <c r="R353" s="29"/>
      <c r="S353" s="29"/>
      <c r="T353" s="29"/>
      <c r="U353" s="29"/>
      <c r="V353" s="29"/>
      <c r="W353" s="29"/>
    </row>
    <row r="354" spans="1:23" ht="15.75" customHeight="1">
      <c r="A354" s="29"/>
      <c r="B354" s="32"/>
      <c r="C354" s="29"/>
      <c r="D354" s="29"/>
      <c r="E354" s="29"/>
      <c r="F354" s="29"/>
      <c r="G354" s="29"/>
      <c r="H354" s="29"/>
      <c r="I354" s="29"/>
      <c r="J354" s="29"/>
      <c r="K354" s="29"/>
      <c r="L354" s="29"/>
      <c r="M354" s="29"/>
      <c r="N354" s="29"/>
      <c r="O354" s="29"/>
      <c r="P354" s="29"/>
      <c r="Q354" s="29"/>
      <c r="R354" s="29"/>
      <c r="S354" s="29"/>
      <c r="T354" s="29"/>
      <c r="U354" s="29"/>
      <c r="V354" s="29"/>
      <c r="W354" s="29"/>
    </row>
    <row r="355" spans="1:23" ht="15.75" customHeight="1">
      <c r="A355" s="29"/>
      <c r="B355" s="32"/>
      <c r="C355" s="29"/>
      <c r="D355" s="29"/>
      <c r="E355" s="29"/>
      <c r="F355" s="29"/>
      <c r="G355" s="29"/>
      <c r="H355" s="29"/>
      <c r="I355" s="29"/>
      <c r="J355" s="29"/>
      <c r="K355" s="29"/>
      <c r="L355" s="29"/>
      <c r="M355" s="29"/>
      <c r="N355" s="29"/>
      <c r="O355" s="29"/>
      <c r="P355" s="29"/>
      <c r="Q355" s="29"/>
      <c r="R355" s="29"/>
      <c r="S355" s="29"/>
      <c r="T355" s="29"/>
      <c r="U355" s="29"/>
      <c r="V355" s="29"/>
      <c r="W355" s="29"/>
    </row>
    <row r="356" spans="1:23" ht="15.75" customHeight="1">
      <c r="A356" s="29"/>
      <c r="B356" s="32"/>
      <c r="C356" s="29"/>
      <c r="D356" s="29"/>
      <c r="E356" s="29"/>
      <c r="F356" s="29"/>
      <c r="G356" s="29"/>
      <c r="H356" s="29"/>
      <c r="I356" s="29"/>
      <c r="J356" s="29"/>
      <c r="K356" s="29"/>
      <c r="L356" s="29"/>
      <c r="M356" s="29"/>
      <c r="N356" s="29"/>
      <c r="O356" s="29"/>
      <c r="P356" s="29"/>
      <c r="Q356" s="29"/>
      <c r="R356" s="29"/>
      <c r="S356" s="29"/>
      <c r="T356" s="29"/>
      <c r="U356" s="29"/>
      <c r="V356" s="29"/>
      <c r="W356" s="29"/>
    </row>
    <row r="357" spans="1:23" ht="15.75" customHeight="1">
      <c r="A357" s="29"/>
      <c r="B357" s="32"/>
      <c r="C357" s="29"/>
      <c r="D357" s="29"/>
      <c r="E357" s="29"/>
      <c r="F357" s="29"/>
      <c r="G357" s="29"/>
      <c r="H357" s="29"/>
      <c r="I357" s="29"/>
      <c r="J357" s="29"/>
      <c r="K357" s="29"/>
      <c r="L357" s="29"/>
      <c r="M357" s="29"/>
      <c r="N357" s="29"/>
      <c r="O357" s="29"/>
      <c r="P357" s="29"/>
      <c r="Q357" s="29"/>
      <c r="R357" s="29"/>
      <c r="S357" s="29"/>
      <c r="T357" s="29"/>
      <c r="U357" s="29"/>
      <c r="V357" s="29"/>
      <c r="W357" s="29"/>
    </row>
    <row r="358" spans="1:23" ht="15.75" customHeight="1">
      <c r="A358" s="29"/>
      <c r="B358" s="32"/>
      <c r="C358" s="29"/>
      <c r="D358" s="29"/>
      <c r="E358" s="29"/>
      <c r="F358" s="29"/>
      <c r="G358" s="29"/>
      <c r="H358" s="29"/>
      <c r="I358" s="29"/>
      <c r="J358" s="29"/>
      <c r="K358" s="29"/>
      <c r="L358" s="29"/>
      <c r="M358" s="29"/>
      <c r="N358" s="29"/>
      <c r="O358" s="29"/>
      <c r="P358" s="29"/>
      <c r="Q358" s="29"/>
      <c r="R358" s="29"/>
      <c r="S358" s="29"/>
      <c r="T358" s="29"/>
      <c r="U358" s="29"/>
      <c r="V358" s="29"/>
      <c r="W358" s="29"/>
    </row>
    <row r="359" spans="1:23" ht="15.75" customHeight="1">
      <c r="A359" s="29"/>
      <c r="B359" s="32"/>
      <c r="C359" s="29"/>
      <c r="D359" s="29"/>
      <c r="E359" s="29"/>
      <c r="F359" s="29"/>
      <c r="G359" s="29"/>
      <c r="H359" s="29"/>
      <c r="I359" s="29"/>
      <c r="J359" s="29"/>
      <c r="K359" s="29"/>
      <c r="L359" s="29"/>
      <c r="M359" s="29"/>
      <c r="N359" s="29"/>
      <c r="O359" s="29"/>
      <c r="P359" s="29"/>
      <c r="Q359" s="29"/>
      <c r="R359" s="29"/>
      <c r="S359" s="29"/>
      <c r="T359" s="29"/>
      <c r="U359" s="29"/>
      <c r="V359" s="29"/>
      <c r="W359" s="29"/>
    </row>
    <row r="360" spans="1:23" ht="15.75" customHeight="1">
      <c r="A360" s="29"/>
      <c r="B360" s="32"/>
      <c r="C360" s="29"/>
      <c r="D360" s="29"/>
      <c r="E360" s="29"/>
      <c r="F360" s="29"/>
      <c r="G360" s="29"/>
      <c r="H360" s="29"/>
      <c r="I360" s="29"/>
      <c r="J360" s="29"/>
      <c r="K360" s="29"/>
      <c r="L360" s="29"/>
      <c r="M360" s="29"/>
      <c r="N360" s="29"/>
      <c r="O360" s="29"/>
      <c r="P360" s="29"/>
      <c r="Q360" s="29"/>
      <c r="R360" s="29"/>
      <c r="S360" s="29"/>
      <c r="T360" s="29"/>
      <c r="U360" s="29"/>
      <c r="V360" s="29"/>
      <c r="W360" s="29"/>
    </row>
    <row r="361" spans="1:23" ht="15.75" customHeight="1">
      <c r="A361" s="29"/>
      <c r="B361" s="32"/>
      <c r="C361" s="29"/>
      <c r="D361" s="29"/>
      <c r="E361" s="29"/>
      <c r="F361" s="29"/>
      <c r="G361" s="29"/>
      <c r="H361" s="29"/>
      <c r="I361" s="29"/>
      <c r="J361" s="29"/>
      <c r="K361" s="29"/>
      <c r="L361" s="29"/>
      <c r="M361" s="29"/>
      <c r="N361" s="29"/>
      <c r="O361" s="29"/>
      <c r="P361" s="29"/>
      <c r="Q361" s="29"/>
      <c r="R361" s="29"/>
      <c r="S361" s="29"/>
      <c r="T361" s="29"/>
      <c r="U361" s="29"/>
      <c r="V361" s="29"/>
      <c r="W361" s="29"/>
    </row>
    <row r="362" spans="1:23" ht="15.75" customHeight="1">
      <c r="A362" s="29"/>
      <c r="B362" s="32"/>
      <c r="C362" s="29"/>
      <c r="D362" s="29"/>
      <c r="E362" s="29"/>
      <c r="F362" s="29"/>
      <c r="G362" s="29"/>
      <c r="H362" s="29"/>
      <c r="I362" s="29"/>
      <c r="J362" s="29"/>
      <c r="K362" s="29"/>
      <c r="L362" s="29"/>
      <c r="M362" s="29"/>
      <c r="N362" s="29"/>
      <c r="O362" s="29"/>
      <c r="P362" s="29"/>
      <c r="Q362" s="29"/>
      <c r="R362" s="29"/>
      <c r="S362" s="29"/>
      <c r="T362" s="29"/>
      <c r="U362" s="29"/>
      <c r="V362" s="29"/>
      <c r="W362" s="29"/>
    </row>
    <row r="363" spans="1:23" ht="15.75" customHeight="1">
      <c r="A363" s="29"/>
      <c r="B363" s="32"/>
      <c r="C363" s="29"/>
      <c r="D363" s="29"/>
      <c r="E363" s="29"/>
      <c r="F363" s="29"/>
      <c r="G363" s="29"/>
      <c r="H363" s="29"/>
      <c r="I363" s="29"/>
      <c r="J363" s="29"/>
      <c r="K363" s="29"/>
      <c r="L363" s="29"/>
      <c r="M363" s="29"/>
      <c r="N363" s="29"/>
      <c r="O363" s="29"/>
      <c r="P363" s="29"/>
      <c r="Q363" s="29"/>
      <c r="R363" s="29"/>
      <c r="S363" s="29"/>
      <c r="T363" s="29"/>
      <c r="U363" s="29"/>
      <c r="V363" s="29"/>
      <c r="W363" s="29"/>
    </row>
    <row r="364" spans="1:23" ht="15.75" customHeight="1">
      <c r="A364" s="29"/>
      <c r="B364" s="32"/>
      <c r="C364" s="29"/>
      <c r="D364" s="29"/>
      <c r="E364" s="29"/>
      <c r="F364" s="29"/>
      <c r="G364" s="29"/>
      <c r="H364" s="29"/>
      <c r="I364" s="29"/>
      <c r="J364" s="29"/>
      <c r="K364" s="29"/>
      <c r="L364" s="29"/>
      <c r="M364" s="29"/>
      <c r="N364" s="29"/>
      <c r="O364" s="29"/>
      <c r="P364" s="29"/>
      <c r="Q364" s="29"/>
      <c r="R364" s="29"/>
      <c r="S364" s="29"/>
      <c r="T364" s="29"/>
      <c r="U364" s="29"/>
      <c r="V364" s="29"/>
      <c r="W364" s="29"/>
    </row>
    <row r="365" spans="1:23" ht="15.75" customHeight="1">
      <c r="A365" s="29"/>
      <c r="B365" s="32"/>
      <c r="C365" s="29"/>
      <c r="D365" s="29"/>
      <c r="E365" s="29"/>
      <c r="F365" s="29"/>
      <c r="G365" s="29"/>
      <c r="H365" s="29"/>
      <c r="I365" s="29"/>
      <c r="J365" s="29"/>
      <c r="K365" s="29"/>
      <c r="L365" s="29"/>
      <c r="M365" s="29"/>
      <c r="N365" s="29"/>
      <c r="O365" s="29"/>
      <c r="P365" s="29"/>
      <c r="Q365" s="29"/>
      <c r="R365" s="29"/>
      <c r="S365" s="29"/>
      <c r="T365" s="29"/>
      <c r="U365" s="29"/>
      <c r="V365" s="29"/>
      <c r="W365" s="29"/>
    </row>
    <row r="366" spans="1:23" ht="15.75" customHeight="1">
      <c r="A366" s="29"/>
      <c r="B366" s="32"/>
      <c r="C366" s="29"/>
      <c r="D366" s="29"/>
      <c r="E366" s="29"/>
      <c r="F366" s="29"/>
      <c r="G366" s="29"/>
      <c r="H366" s="29"/>
      <c r="I366" s="29"/>
      <c r="J366" s="29"/>
      <c r="K366" s="29"/>
      <c r="L366" s="29"/>
      <c r="M366" s="29"/>
      <c r="N366" s="29"/>
      <c r="O366" s="29"/>
      <c r="P366" s="29"/>
      <c r="Q366" s="29"/>
      <c r="R366" s="29"/>
      <c r="S366" s="29"/>
      <c r="T366" s="29"/>
      <c r="U366" s="29"/>
      <c r="V366" s="29"/>
      <c r="W366" s="29"/>
    </row>
    <row r="367" spans="1:23" ht="15.75" customHeight="1">
      <c r="A367" s="29"/>
      <c r="B367" s="32"/>
      <c r="C367" s="29"/>
      <c r="D367" s="29"/>
      <c r="E367" s="29"/>
      <c r="F367" s="29"/>
      <c r="G367" s="29"/>
      <c r="H367" s="29"/>
      <c r="I367" s="29"/>
      <c r="J367" s="29"/>
      <c r="K367" s="29"/>
      <c r="L367" s="29"/>
      <c r="M367" s="29"/>
      <c r="N367" s="29"/>
      <c r="O367" s="29"/>
      <c r="P367" s="29"/>
      <c r="Q367" s="29"/>
      <c r="R367" s="29"/>
      <c r="S367" s="29"/>
      <c r="T367" s="29"/>
      <c r="U367" s="29"/>
      <c r="V367" s="29"/>
      <c r="W367" s="29"/>
    </row>
    <row r="368" spans="1:23" ht="15.75" customHeight="1">
      <c r="A368" s="29"/>
      <c r="B368" s="32"/>
      <c r="C368" s="29"/>
      <c r="D368" s="29"/>
      <c r="E368" s="29"/>
      <c r="F368" s="29"/>
      <c r="G368" s="29"/>
      <c r="H368" s="29"/>
      <c r="I368" s="29"/>
      <c r="J368" s="29"/>
      <c r="K368" s="29"/>
      <c r="L368" s="29"/>
      <c r="M368" s="29"/>
      <c r="N368" s="29"/>
      <c r="O368" s="29"/>
      <c r="P368" s="29"/>
      <c r="Q368" s="29"/>
      <c r="R368" s="29"/>
      <c r="S368" s="29"/>
      <c r="T368" s="29"/>
      <c r="U368" s="29"/>
      <c r="V368" s="29"/>
      <c r="W368" s="29"/>
    </row>
    <row r="369" spans="1:23" ht="15.75" customHeight="1">
      <c r="A369" s="29"/>
      <c r="B369" s="32"/>
      <c r="C369" s="29"/>
      <c r="D369" s="29"/>
      <c r="E369" s="29"/>
      <c r="F369" s="29"/>
      <c r="G369" s="29"/>
      <c r="H369" s="29"/>
      <c r="I369" s="29"/>
      <c r="J369" s="29"/>
      <c r="K369" s="29"/>
      <c r="L369" s="29"/>
      <c r="M369" s="29"/>
      <c r="N369" s="29"/>
      <c r="O369" s="29"/>
      <c r="P369" s="29"/>
      <c r="Q369" s="29"/>
      <c r="R369" s="29"/>
      <c r="S369" s="29"/>
      <c r="T369" s="29"/>
      <c r="U369" s="29"/>
      <c r="V369" s="29"/>
      <c r="W369" s="29"/>
    </row>
    <row r="370" spans="1:23" ht="15.75" customHeight="1">
      <c r="A370" s="29"/>
      <c r="B370" s="32"/>
      <c r="C370" s="29"/>
      <c r="D370" s="29"/>
      <c r="E370" s="29"/>
      <c r="F370" s="29"/>
      <c r="G370" s="29"/>
      <c r="H370" s="29"/>
      <c r="I370" s="29"/>
      <c r="J370" s="29"/>
      <c r="K370" s="29"/>
      <c r="L370" s="29"/>
      <c r="M370" s="29"/>
      <c r="N370" s="29"/>
      <c r="O370" s="29"/>
      <c r="P370" s="29"/>
      <c r="Q370" s="29"/>
      <c r="R370" s="29"/>
      <c r="S370" s="29"/>
      <c r="T370" s="29"/>
      <c r="U370" s="29"/>
      <c r="V370" s="29"/>
      <c r="W370" s="29"/>
    </row>
    <row r="371" spans="1:23" ht="15.75" customHeight="1">
      <c r="A371" s="29"/>
      <c r="B371" s="32"/>
      <c r="C371" s="29"/>
      <c r="D371" s="29"/>
      <c r="E371" s="29"/>
      <c r="F371" s="29"/>
      <c r="G371" s="29"/>
      <c r="H371" s="29"/>
      <c r="I371" s="29"/>
      <c r="J371" s="29"/>
      <c r="K371" s="29"/>
      <c r="L371" s="29"/>
      <c r="M371" s="29"/>
      <c r="N371" s="29"/>
      <c r="O371" s="29"/>
      <c r="P371" s="29"/>
      <c r="Q371" s="29"/>
      <c r="R371" s="29"/>
      <c r="S371" s="29"/>
      <c r="T371" s="29"/>
      <c r="U371" s="29"/>
      <c r="V371" s="29"/>
      <c r="W371" s="29"/>
    </row>
    <row r="372" spans="1:23" ht="15.75" customHeight="1">
      <c r="A372" s="29"/>
      <c r="B372" s="32"/>
      <c r="C372" s="29"/>
      <c r="D372" s="29"/>
      <c r="E372" s="29"/>
      <c r="F372" s="29"/>
      <c r="G372" s="29"/>
      <c r="H372" s="29"/>
      <c r="I372" s="29"/>
      <c r="J372" s="29"/>
      <c r="K372" s="29"/>
      <c r="L372" s="29"/>
      <c r="M372" s="29"/>
      <c r="N372" s="29"/>
      <c r="O372" s="29"/>
      <c r="P372" s="29"/>
      <c r="Q372" s="29"/>
      <c r="R372" s="29"/>
      <c r="S372" s="29"/>
      <c r="T372" s="29"/>
      <c r="U372" s="29"/>
      <c r="V372" s="29"/>
      <c r="W372" s="29"/>
    </row>
    <row r="373" spans="1:23" ht="15.75" customHeight="1">
      <c r="A373" s="29"/>
      <c r="B373" s="32"/>
      <c r="C373" s="29"/>
      <c r="D373" s="29"/>
      <c r="E373" s="29"/>
      <c r="F373" s="29"/>
      <c r="G373" s="29"/>
      <c r="H373" s="29"/>
      <c r="I373" s="29"/>
      <c r="J373" s="29"/>
      <c r="K373" s="29"/>
      <c r="L373" s="29"/>
      <c r="M373" s="29"/>
      <c r="N373" s="29"/>
      <c r="O373" s="29"/>
      <c r="P373" s="29"/>
      <c r="Q373" s="29"/>
      <c r="R373" s="29"/>
      <c r="S373" s="29"/>
      <c r="T373" s="29"/>
      <c r="U373" s="29"/>
      <c r="V373" s="29"/>
      <c r="W373" s="29"/>
    </row>
    <row r="374" spans="1:23" ht="15.75" customHeight="1">
      <c r="A374" s="29"/>
      <c r="B374" s="32"/>
      <c r="C374" s="29"/>
      <c r="D374" s="29"/>
      <c r="E374" s="29"/>
      <c r="F374" s="29"/>
      <c r="G374" s="29"/>
      <c r="H374" s="29"/>
      <c r="I374" s="29"/>
      <c r="J374" s="29"/>
      <c r="K374" s="29"/>
      <c r="L374" s="29"/>
      <c r="M374" s="29"/>
      <c r="N374" s="29"/>
      <c r="O374" s="29"/>
      <c r="P374" s="29"/>
      <c r="Q374" s="29"/>
      <c r="R374" s="29"/>
      <c r="S374" s="29"/>
      <c r="T374" s="29"/>
      <c r="U374" s="29"/>
      <c r="V374" s="29"/>
      <c r="W374" s="29"/>
    </row>
    <row r="375" spans="1:23" ht="15.75" customHeight="1">
      <c r="A375" s="29"/>
      <c r="B375" s="32"/>
      <c r="C375" s="29"/>
      <c r="D375" s="29"/>
      <c r="E375" s="29"/>
      <c r="F375" s="29"/>
      <c r="G375" s="29"/>
      <c r="H375" s="29"/>
      <c r="I375" s="29"/>
      <c r="J375" s="29"/>
      <c r="K375" s="29"/>
      <c r="L375" s="29"/>
      <c r="M375" s="29"/>
      <c r="N375" s="29"/>
      <c r="O375" s="29"/>
      <c r="P375" s="29"/>
      <c r="Q375" s="29"/>
      <c r="R375" s="29"/>
      <c r="S375" s="29"/>
      <c r="T375" s="29"/>
      <c r="U375" s="29"/>
      <c r="V375" s="29"/>
      <c r="W375" s="29"/>
    </row>
    <row r="376" spans="1:23" ht="15.75" customHeight="1">
      <c r="A376" s="29"/>
      <c r="B376" s="32"/>
      <c r="C376" s="29"/>
      <c r="D376" s="29"/>
      <c r="E376" s="29"/>
      <c r="F376" s="29"/>
      <c r="G376" s="29"/>
      <c r="H376" s="29"/>
      <c r="I376" s="29"/>
      <c r="J376" s="29"/>
      <c r="K376" s="29"/>
      <c r="L376" s="29"/>
      <c r="M376" s="29"/>
      <c r="N376" s="29"/>
      <c r="O376" s="29"/>
      <c r="P376" s="29"/>
      <c r="Q376" s="29"/>
      <c r="R376" s="29"/>
      <c r="S376" s="29"/>
      <c r="T376" s="29"/>
      <c r="U376" s="29"/>
      <c r="V376" s="29"/>
      <c r="W376" s="29"/>
    </row>
    <row r="377" spans="1:23" ht="15.75" customHeight="1">
      <c r="A377" s="29"/>
      <c r="B377" s="32"/>
      <c r="C377" s="29"/>
      <c r="D377" s="29"/>
      <c r="E377" s="29"/>
      <c r="F377" s="29"/>
      <c r="G377" s="29"/>
      <c r="H377" s="29"/>
      <c r="I377" s="29"/>
      <c r="J377" s="29"/>
      <c r="K377" s="29"/>
      <c r="L377" s="29"/>
      <c r="M377" s="29"/>
      <c r="N377" s="29"/>
      <c r="O377" s="29"/>
      <c r="P377" s="29"/>
      <c r="Q377" s="29"/>
      <c r="R377" s="29"/>
      <c r="S377" s="29"/>
      <c r="T377" s="29"/>
      <c r="U377" s="29"/>
      <c r="V377" s="29"/>
      <c r="W377" s="29"/>
    </row>
    <row r="378" spans="1:23" ht="15.75" customHeight="1">
      <c r="A378" s="29"/>
      <c r="B378" s="32"/>
      <c r="C378" s="29"/>
      <c r="D378" s="29"/>
      <c r="E378" s="29"/>
      <c r="F378" s="29"/>
      <c r="G378" s="29"/>
      <c r="H378" s="29"/>
      <c r="I378" s="29"/>
      <c r="J378" s="29"/>
      <c r="K378" s="29"/>
      <c r="L378" s="29"/>
      <c r="M378" s="29"/>
      <c r="N378" s="29"/>
      <c r="O378" s="29"/>
      <c r="P378" s="29"/>
      <c r="Q378" s="29"/>
      <c r="R378" s="29"/>
      <c r="S378" s="29"/>
      <c r="T378" s="29"/>
      <c r="U378" s="29"/>
      <c r="V378" s="29"/>
      <c r="W378" s="29"/>
    </row>
    <row r="379" spans="1:23" ht="15.75" customHeight="1">
      <c r="A379" s="29"/>
      <c r="B379" s="32"/>
      <c r="C379" s="29"/>
      <c r="D379" s="29"/>
      <c r="E379" s="29"/>
      <c r="F379" s="29"/>
      <c r="G379" s="29"/>
      <c r="H379" s="29"/>
      <c r="I379" s="29"/>
      <c r="J379" s="29"/>
      <c r="K379" s="29"/>
      <c r="L379" s="29"/>
      <c r="M379" s="29"/>
      <c r="N379" s="29"/>
      <c r="O379" s="29"/>
      <c r="P379" s="29"/>
      <c r="Q379" s="29"/>
      <c r="R379" s="29"/>
      <c r="S379" s="29"/>
      <c r="T379" s="29"/>
      <c r="U379" s="29"/>
      <c r="V379" s="29"/>
      <c r="W379" s="29"/>
    </row>
    <row r="380" spans="1:23" ht="15.75" customHeight="1">
      <c r="A380" s="29"/>
      <c r="B380" s="32"/>
      <c r="C380" s="29"/>
      <c r="D380" s="29"/>
      <c r="E380" s="29"/>
      <c r="F380" s="29"/>
      <c r="G380" s="29"/>
      <c r="H380" s="29"/>
      <c r="I380" s="29"/>
      <c r="J380" s="29"/>
      <c r="K380" s="29"/>
      <c r="L380" s="29"/>
      <c r="M380" s="29"/>
      <c r="N380" s="29"/>
      <c r="O380" s="29"/>
      <c r="P380" s="29"/>
      <c r="Q380" s="29"/>
      <c r="R380" s="29"/>
      <c r="S380" s="29"/>
      <c r="T380" s="29"/>
      <c r="U380" s="29"/>
      <c r="V380" s="29"/>
      <c r="W380" s="29"/>
    </row>
    <row r="381" spans="1:23" ht="15.75" customHeight="1">
      <c r="A381" s="29"/>
      <c r="B381" s="32"/>
      <c r="C381" s="29"/>
      <c r="D381" s="29"/>
      <c r="E381" s="29"/>
      <c r="F381" s="29"/>
      <c r="G381" s="29"/>
      <c r="H381" s="29"/>
      <c r="I381" s="29"/>
      <c r="J381" s="29"/>
      <c r="K381" s="29"/>
      <c r="L381" s="29"/>
      <c r="M381" s="29"/>
      <c r="N381" s="29"/>
      <c r="O381" s="29"/>
      <c r="P381" s="29"/>
      <c r="Q381" s="29"/>
      <c r="R381" s="29"/>
      <c r="S381" s="29"/>
      <c r="T381" s="29"/>
      <c r="U381" s="29"/>
      <c r="V381" s="29"/>
      <c r="W381" s="29"/>
    </row>
    <row r="382" spans="1:23" ht="15.75" customHeight="1">
      <c r="A382" s="29"/>
      <c r="B382" s="32"/>
      <c r="C382" s="29"/>
      <c r="D382" s="29"/>
      <c r="E382" s="29"/>
      <c r="F382" s="29"/>
      <c r="G382" s="29"/>
      <c r="H382" s="29"/>
      <c r="I382" s="29"/>
      <c r="J382" s="29"/>
      <c r="K382" s="29"/>
      <c r="L382" s="29"/>
      <c r="M382" s="29"/>
      <c r="N382" s="29"/>
      <c r="O382" s="29"/>
      <c r="P382" s="29"/>
      <c r="Q382" s="29"/>
      <c r="R382" s="29"/>
      <c r="S382" s="29"/>
      <c r="T382" s="29"/>
      <c r="U382" s="29"/>
      <c r="V382" s="29"/>
      <c r="W382" s="29"/>
    </row>
    <row r="383" spans="1:23" ht="15.75" customHeight="1">
      <c r="A383" s="29"/>
      <c r="B383" s="32"/>
      <c r="C383" s="29"/>
      <c r="D383" s="29"/>
      <c r="E383" s="29"/>
      <c r="F383" s="29"/>
      <c r="G383" s="29"/>
      <c r="H383" s="29"/>
      <c r="I383" s="29"/>
      <c r="J383" s="29"/>
      <c r="K383" s="29"/>
      <c r="L383" s="29"/>
      <c r="M383" s="29"/>
      <c r="N383" s="29"/>
      <c r="O383" s="29"/>
      <c r="P383" s="29"/>
      <c r="Q383" s="29"/>
      <c r="R383" s="29"/>
      <c r="S383" s="29"/>
      <c r="T383" s="29"/>
      <c r="U383" s="29"/>
      <c r="V383" s="29"/>
      <c r="W383" s="29"/>
    </row>
    <row r="384" spans="1:23" ht="15.75" customHeight="1">
      <c r="A384" s="29"/>
      <c r="B384" s="32"/>
      <c r="C384" s="29"/>
      <c r="D384" s="29"/>
      <c r="E384" s="29"/>
      <c r="F384" s="29"/>
      <c r="G384" s="29"/>
      <c r="H384" s="29"/>
      <c r="I384" s="29"/>
      <c r="J384" s="29"/>
      <c r="K384" s="29"/>
      <c r="L384" s="29"/>
      <c r="M384" s="29"/>
      <c r="N384" s="29"/>
      <c r="O384" s="29"/>
      <c r="P384" s="29"/>
      <c r="Q384" s="29"/>
      <c r="R384" s="29"/>
      <c r="S384" s="29"/>
      <c r="T384" s="29"/>
      <c r="U384" s="29"/>
      <c r="V384" s="29"/>
      <c r="W384" s="29"/>
    </row>
    <row r="385" spans="1:23" ht="15.75" customHeight="1">
      <c r="A385" s="29"/>
      <c r="B385" s="32"/>
      <c r="C385" s="29"/>
      <c r="D385" s="29"/>
      <c r="E385" s="29"/>
      <c r="F385" s="29"/>
      <c r="G385" s="29"/>
      <c r="H385" s="29"/>
      <c r="I385" s="29"/>
      <c r="J385" s="29"/>
      <c r="K385" s="29"/>
      <c r="L385" s="29"/>
      <c r="M385" s="29"/>
      <c r="N385" s="29"/>
      <c r="O385" s="29"/>
      <c r="P385" s="29"/>
      <c r="Q385" s="29"/>
      <c r="R385" s="29"/>
      <c r="S385" s="29"/>
      <c r="T385" s="29"/>
      <c r="U385" s="29"/>
      <c r="V385" s="29"/>
      <c r="W385" s="29"/>
    </row>
    <row r="386" spans="1:23" ht="15.75" customHeight="1">
      <c r="A386" s="29"/>
      <c r="B386" s="32"/>
      <c r="C386" s="29"/>
      <c r="D386" s="29"/>
      <c r="E386" s="29"/>
      <c r="F386" s="29"/>
      <c r="G386" s="29"/>
      <c r="H386" s="29"/>
      <c r="I386" s="29"/>
      <c r="J386" s="29"/>
      <c r="K386" s="29"/>
      <c r="L386" s="29"/>
      <c r="M386" s="29"/>
      <c r="N386" s="29"/>
      <c r="O386" s="29"/>
      <c r="P386" s="29"/>
      <c r="Q386" s="29"/>
      <c r="R386" s="29"/>
      <c r="S386" s="29"/>
      <c r="T386" s="29"/>
      <c r="U386" s="29"/>
      <c r="V386" s="29"/>
      <c r="W386" s="29"/>
    </row>
    <row r="387" spans="1:23" ht="15.75" customHeight="1">
      <c r="A387" s="29"/>
      <c r="B387" s="32"/>
      <c r="C387" s="29"/>
      <c r="D387" s="29"/>
      <c r="E387" s="29"/>
      <c r="F387" s="29"/>
      <c r="G387" s="29"/>
      <c r="H387" s="29"/>
      <c r="I387" s="29"/>
      <c r="J387" s="29"/>
      <c r="K387" s="29"/>
      <c r="L387" s="29"/>
      <c r="M387" s="29"/>
      <c r="N387" s="29"/>
      <c r="O387" s="29"/>
      <c r="P387" s="29"/>
      <c r="Q387" s="29"/>
      <c r="R387" s="29"/>
      <c r="S387" s="29"/>
      <c r="T387" s="29"/>
      <c r="U387" s="29"/>
      <c r="V387" s="29"/>
      <c r="W387" s="29"/>
    </row>
    <row r="388" spans="1:23" ht="15.75" customHeight="1">
      <c r="A388" s="29"/>
      <c r="B388" s="32"/>
      <c r="C388" s="29"/>
      <c r="D388" s="29"/>
      <c r="E388" s="29"/>
      <c r="F388" s="29"/>
      <c r="G388" s="29"/>
      <c r="H388" s="29"/>
      <c r="I388" s="29"/>
      <c r="J388" s="29"/>
      <c r="K388" s="29"/>
      <c r="L388" s="29"/>
      <c r="M388" s="29"/>
      <c r="N388" s="29"/>
      <c r="O388" s="29"/>
      <c r="P388" s="29"/>
      <c r="Q388" s="29"/>
      <c r="R388" s="29"/>
      <c r="S388" s="29"/>
      <c r="T388" s="29"/>
      <c r="U388" s="29"/>
      <c r="V388" s="29"/>
      <c r="W388" s="29"/>
    </row>
    <row r="389" spans="1:23" ht="15.75" customHeight="1">
      <c r="A389" s="29"/>
      <c r="B389" s="32"/>
      <c r="C389" s="29"/>
      <c r="D389" s="29"/>
      <c r="E389" s="29"/>
      <c r="F389" s="29"/>
      <c r="G389" s="29"/>
      <c r="H389" s="29"/>
      <c r="I389" s="29"/>
      <c r="J389" s="29"/>
      <c r="K389" s="29"/>
      <c r="L389" s="29"/>
      <c r="M389" s="29"/>
      <c r="N389" s="29"/>
      <c r="O389" s="29"/>
      <c r="P389" s="29"/>
      <c r="Q389" s="29"/>
      <c r="R389" s="29"/>
      <c r="S389" s="29"/>
      <c r="T389" s="29"/>
      <c r="U389" s="29"/>
      <c r="V389" s="29"/>
      <c r="W389" s="29"/>
    </row>
    <row r="390" spans="1:23" ht="15.75" customHeight="1">
      <c r="A390" s="29"/>
      <c r="B390" s="32"/>
      <c r="C390" s="29"/>
      <c r="D390" s="29"/>
      <c r="E390" s="29"/>
      <c r="F390" s="29"/>
      <c r="G390" s="29"/>
      <c r="H390" s="29"/>
      <c r="I390" s="29"/>
      <c r="J390" s="29"/>
      <c r="K390" s="29"/>
      <c r="L390" s="29"/>
      <c r="M390" s="29"/>
      <c r="N390" s="29"/>
      <c r="O390" s="29"/>
      <c r="P390" s="29"/>
      <c r="Q390" s="29"/>
      <c r="R390" s="29"/>
      <c r="S390" s="29"/>
      <c r="T390" s="29"/>
      <c r="U390" s="29"/>
      <c r="V390" s="29"/>
      <c r="W390" s="29"/>
    </row>
    <row r="391" spans="1:23" ht="15.75" customHeight="1">
      <c r="A391" s="29"/>
      <c r="B391" s="32"/>
      <c r="C391" s="29"/>
      <c r="D391" s="29"/>
      <c r="E391" s="29"/>
      <c r="F391" s="29"/>
      <c r="G391" s="29"/>
      <c r="H391" s="29"/>
      <c r="I391" s="29"/>
      <c r="J391" s="29"/>
      <c r="K391" s="29"/>
      <c r="L391" s="29"/>
      <c r="M391" s="29"/>
      <c r="N391" s="29"/>
      <c r="O391" s="29"/>
      <c r="P391" s="29"/>
      <c r="Q391" s="29"/>
      <c r="R391" s="29"/>
      <c r="S391" s="29"/>
      <c r="T391" s="29"/>
      <c r="U391" s="29"/>
      <c r="V391" s="29"/>
      <c r="W391" s="29"/>
    </row>
    <row r="392" spans="1:23" ht="15.75" customHeight="1">
      <c r="A392" s="29"/>
      <c r="B392" s="32"/>
      <c r="C392" s="29"/>
      <c r="D392" s="29"/>
      <c r="E392" s="29"/>
      <c r="F392" s="29"/>
      <c r="G392" s="29"/>
      <c r="H392" s="29"/>
      <c r="I392" s="29"/>
      <c r="J392" s="29"/>
      <c r="K392" s="29"/>
      <c r="L392" s="29"/>
      <c r="M392" s="29"/>
      <c r="N392" s="29"/>
      <c r="O392" s="29"/>
      <c r="P392" s="29"/>
      <c r="Q392" s="29"/>
      <c r="R392" s="29"/>
      <c r="S392" s="29"/>
      <c r="T392" s="29"/>
      <c r="U392" s="29"/>
      <c r="V392" s="29"/>
      <c r="W392" s="29"/>
    </row>
    <row r="393" spans="1:23" ht="15.75" customHeight="1">
      <c r="A393" s="29"/>
      <c r="B393" s="32"/>
      <c r="C393" s="29"/>
      <c r="D393" s="29"/>
      <c r="E393" s="29"/>
      <c r="F393" s="29"/>
      <c r="G393" s="29"/>
      <c r="H393" s="29"/>
      <c r="I393" s="29"/>
      <c r="J393" s="29"/>
      <c r="K393" s="29"/>
      <c r="L393" s="29"/>
      <c r="M393" s="29"/>
      <c r="N393" s="29"/>
      <c r="O393" s="29"/>
      <c r="P393" s="29"/>
      <c r="Q393" s="29"/>
      <c r="R393" s="29"/>
      <c r="S393" s="29"/>
      <c r="T393" s="29"/>
      <c r="U393" s="29"/>
      <c r="V393" s="29"/>
      <c r="W393" s="29"/>
    </row>
    <row r="394" spans="1:23" ht="15.75" customHeight="1">
      <c r="A394" s="29"/>
      <c r="B394" s="32"/>
      <c r="C394" s="29"/>
      <c r="D394" s="29"/>
      <c r="E394" s="29"/>
      <c r="F394" s="29"/>
      <c r="G394" s="29"/>
      <c r="H394" s="29"/>
      <c r="I394" s="29"/>
      <c r="J394" s="29"/>
      <c r="K394" s="29"/>
      <c r="L394" s="29"/>
      <c r="M394" s="29"/>
      <c r="N394" s="29"/>
      <c r="O394" s="29"/>
      <c r="P394" s="29"/>
      <c r="Q394" s="29"/>
      <c r="R394" s="29"/>
      <c r="S394" s="29"/>
      <c r="T394" s="29"/>
      <c r="U394" s="29"/>
      <c r="V394" s="29"/>
      <c r="W394" s="29"/>
    </row>
    <row r="395" spans="1:23" ht="15.75" customHeight="1">
      <c r="A395" s="29"/>
      <c r="B395" s="32"/>
      <c r="C395" s="29"/>
      <c r="D395" s="29"/>
      <c r="E395" s="29"/>
      <c r="F395" s="29"/>
      <c r="G395" s="29"/>
      <c r="H395" s="29"/>
      <c r="I395" s="29"/>
      <c r="J395" s="29"/>
      <c r="K395" s="29"/>
      <c r="L395" s="29"/>
      <c r="M395" s="29"/>
      <c r="N395" s="29"/>
      <c r="O395" s="29"/>
      <c r="P395" s="29"/>
      <c r="Q395" s="29"/>
      <c r="R395" s="29"/>
      <c r="S395" s="29"/>
      <c r="T395" s="29"/>
      <c r="U395" s="29"/>
      <c r="V395" s="29"/>
      <c r="W395" s="29"/>
    </row>
    <row r="396" spans="1:23" ht="15.75" customHeight="1">
      <c r="A396" s="29"/>
      <c r="B396" s="32"/>
      <c r="C396" s="29"/>
      <c r="D396" s="29"/>
      <c r="E396" s="29"/>
      <c r="F396" s="29"/>
      <c r="G396" s="29"/>
      <c r="H396" s="29"/>
      <c r="I396" s="29"/>
      <c r="J396" s="29"/>
      <c r="K396" s="29"/>
      <c r="L396" s="29"/>
      <c r="M396" s="29"/>
      <c r="N396" s="29"/>
      <c r="O396" s="29"/>
      <c r="P396" s="29"/>
      <c r="Q396" s="29"/>
      <c r="R396" s="29"/>
      <c r="S396" s="29"/>
      <c r="T396" s="29"/>
      <c r="U396" s="29"/>
      <c r="V396" s="29"/>
      <c r="W396" s="29"/>
    </row>
    <row r="397" spans="1:23" ht="15.75" customHeight="1">
      <c r="A397" s="29"/>
      <c r="B397" s="32"/>
      <c r="C397" s="29"/>
      <c r="D397" s="29"/>
      <c r="E397" s="29"/>
      <c r="F397" s="29"/>
      <c r="G397" s="29"/>
      <c r="H397" s="29"/>
      <c r="I397" s="29"/>
      <c r="J397" s="29"/>
      <c r="K397" s="29"/>
      <c r="L397" s="29"/>
      <c r="M397" s="29"/>
      <c r="N397" s="29"/>
      <c r="O397" s="29"/>
      <c r="P397" s="29"/>
      <c r="Q397" s="29"/>
      <c r="R397" s="29"/>
      <c r="S397" s="29"/>
      <c r="T397" s="29"/>
      <c r="U397" s="29"/>
      <c r="V397" s="29"/>
      <c r="W397" s="29"/>
    </row>
    <row r="398" spans="1:23" ht="15.75" customHeight="1">
      <c r="A398" s="29"/>
      <c r="B398" s="32"/>
      <c r="C398" s="29"/>
      <c r="D398" s="29"/>
      <c r="E398" s="29"/>
      <c r="F398" s="29"/>
      <c r="G398" s="29"/>
      <c r="H398" s="29"/>
      <c r="I398" s="29"/>
      <c r="J398" s="29"/>
      <c r="K398" s="29"/>
      <c r="L398" s="29"/>
      <c r="M398" s="29"/>
      <c r="N398" s="29"/>
      <c r="O398" s="29"/>
      <c r="P398" s="29"/>
      <c r="Q398" s="29"/>
      <c r="R398" s="29"/>
      <c r="S398" s="29"/>
      <c r="T398" s="29"/>
      <c r="U398" s="29"/>
      <c r="V398" s="29"/>
      <c r="W398" s="29"/>
    </row>
    <row r="399" spans="1:23" ht="15.75" customHeight="1">
      <c r="A399" s="29"/>
      <c r="B399" s="32"/>
      <c r="C399" s="29"/>
      <c r="D399" s="29"/>
      <c r="E399" s="29"/>
      <c r="F399" s="29"/>
      <c r="G399" s="29"/>
      <c r="H399" s="29"/>
      <c r="I399" s="29"/>
      <c r="J399" s="29"/>
      <c r="K399" s="29"/>
      <c r="L399" s="29"/>
      <c r="M399" s="29"/>
      <c r="N399" s="29"/>
      <c r="O399" s="29"/>
      <c r="P399" s="29"/>
      <c r="Q399" s="29"/>
      <c r="R399" s="29"/>
      <c r="S399" s="29"/>
      <c r="T399" s="29"/>
      <c r="U399" s="29"/>
      <c r="V399" s="29"/>
      <c r="W399" s="29"/>
    </row>
    <row r="400" spans="1:23" ht="15.75" customHeight="1">
      <c r="A400" s="29"/>
      <c r="B400" s="32"/>
      <c r="C400" s="29"/>
      <c r="D400" s="29"/>
      <c r="E400" s="29"/>
      <c r="F400" s="29"/>
      <c r="G400" s="29"/>
      <c r="H400" s="29"/>
      <c r="I400" s="29"/>
      <c r="J400" s="29"/>
      <c r="K400" s="29"/>
      <c r="L400" s="29"/>
      <c r="M400" s="29"/>
      <c r="N400" s="29"/>
      <c r="O400" s="29"/>
      <c r="P400" s="29"/>
      <c r="Q400" s="29"/>
      <c r="R400" s="29"/>
      <c r="S400" s="29"/>
      <c r="T400" s="29"/>
      <c r="U400" s="29"/>
      <c r="V400" s="29"/>
      <c r="W400" s="29"/>
    </row>
    <row r="401" spans="1:23" ht="15.75" customHeight="1">
      <c r="A401" s="29"/>
      <c r="B401" s="32"/>
      <c r="C401" s="29"/>
      <c r="D401" s="29"/>
      <c r="E401" s="29"/>
      <c r="F401" s="29"/>
      <c r="G401" s="29"/>
      <c r="H401" s="29"/>
      <c r="I401" s="29"/>
      <c r="J401" s="29"/>
      <c r="K401" s="29"/>
      <c r="L401" s="29"/>
      <c r="M401" s="29"/>
      <c r="N401" s="29"/>
      <c r="O401" s="29"/>
      <c r="P401" s="29"/>
      <c r="Q401" s="29"/>
      <c r="R401" s="29"/>
      <c r="S401" s="29"/>
      <c r="T401" s="29"/>
      <c r="U401" s="29"/>
      <c r="V401" s="29"/>
      <c r="W401" s="29"/>
    </row>
    <row r="402" spans="1:23" ht="15.75" customHeight="1">
      <c r="A402" s="29"/>
      <c r="B402" s="32"/>
      <c r="C402" s="29"/>
      <c r="D402" s="29"/>
      <c r="E402" s="29"/>
      <c r="F402" s="29"/>
      <c r="G402" s="29"/>
      <c r="H402" s="29"/>
      <c r="I402" s="29"/>
      <c r="J402" s="29"/>
      <c r="K402" s="29"/>
      <c r="L402" s="29"/>
      <c r="M402" s="29"/>
      <c r="N402" s="29"/>
      <c r="O402" s="29"/>
      <c r="P402" s="29"/>
      <c r="Q402" s="29"/>
      <c r="R402" s="29"/>
      <c r="S402" s="29"/>
      <c r="T402" s="29"/>
      <c r="U402" s="29"/>
      <c r="V402" s="29"/>
      <c r="W402" s="29"/>
    </row>
    <row r="403" spans="1:23" ht="15.75" customHeight="1">
      <c r="A403" s="29"/>
      <c r="B403" s="32"/>
      <c r="C403" s="29"/>
      <c r="D403" s="29"/>
      <c r="E403" s="29"/>
      <c r="F403" s="29"/>
      <c r="G403" s="29"/>
      <c r="H403" s="29"/>
      <c r="I403" s="29"/>
      <c r="J403" s="29"/>
      <c r="K403" s="29"/>
      <c r="L403" s="29"/>
      <c r="M403" s="29"/>
      <c r="N403" s="29"/>
      <c r="O403" s="29"/>
      <c r="P403" s="29"/>
      <c r="Q403" s="29"/>
      <c r="R403" s="29"/>
      <c r="S403" s="29"/>
      <c r="T403" s="29"/>
      <c r="U403" s="29"/>
      <c r="V403" s="29"/>
      <c r="W403" s="29"/>
    </row>
    <row r="404" spans="1:23" ht="15.75" customHeight="1">
      <c r="A404" s="29"/>
      <c r="B404" s="32"/>
      <c r="C404" s="29"/>
      <c r="D404" s="29"/>
      <c r="E404" s="29"/>
      <c r="F404" s="29"/>
      <c r="G404" s="29"/>
      <c r="H404" s="29"/>
      <c r="I404" s="29"/>
      <c r="J404" s="29"/>
      <c r="K404" s="29"/>
      <c r="L404" s="29"/>
      <c r="M404" s="29"/>
      <c r="N404" s="29"/>
      <c r="O404" s="29"/>
      <c r="P404" s="29"/>
      <c r="Q404" s="29"/>
      <c r="R404" s="29"/>
      <c r="S404" s="29"/>
      <c r="T404" s="29"/>
      <c r="U404" s="29"/>
      <c r="V404" s="29"/>
      <c r="W404" s="29"/>
    </row>
    <row r="405" spans="1:23" ht="15.75" customHeight="1">
      <c r="A405" s="29"/>
      <c r="B405" s="32"/>
      <c r="C405" s="29"/>
      <c r="D405" s="29"/>
      <c r="E405" s="29"/>
      <c r="F405" s="29"/>
      <c r="G405" s="29"/>
      <c r="H405" s="29"/>
      <c r="I405" s="29"/>
      <c r="J405" s="29"/>
      <c r="K405" s="29"/>
      <c r="L405" s="29"/>
      <c r="M405" s="29"/>
      <c r="N405" s="29"/>
      <c r="O405" s="29"/>
      <c r="P405" s="29"/>
      <c r="Q405" s="29"/>
      <c r="R405" s="29"/>
      <c r="S405" s="29"/>
      <c r="T405" s="29"/>
      <c r="U405" s="29"/>
      <c r="V405" s="29"/>
      <c r="W405" s="29"/>
    </row>
    <row r="406" spans="1:23" ht="15.75" customHeight="1">
      <c r="A406" s="29"/>
      <c r="B406" s="32"/>
      <c r="C406" s="29"/>
      <c r="D406" s="29"/>
      <c r="E406" s="29"/>
      <c r="F406" s="29"/>
      <c r="G406" s="29"/>
      <c r="H406" s="29"/>
      <c r="I406" s="29"/>
      <c r="J406" s="29"/>
      <c r="K406" s="29"/>
      <c r="L406" s="29"/>
      <c r="M406" s="29"/>
      <c r="N406" s="29"/>
      <c r="O406" s="29"/>
      <c r="P406" s="29"/>
      <c r="Q406" s="29"/>
      <c r="R406" s="29"/>
      <c r="S406" s="29"/>
      <c r="T406" s="29"/>
      <c r="U406" s="29"/>
      <c r="V406" s="29"/>
      <c r="W406" s="29"/>
    </row>
    <row r="407" spans="1:23" ht="15.75" customHeight="1">
      <c r="A407" s="29"/>
      <c r="B407" s="32"/>
      <c r="C407" s="29"/>
      <c r="D407" s="29"/>
      <c r="E407" s="29"/>
      <c r="F407" s="29"/>
      <c r="G407" s="29"/>
      <c r="H407" s="29"/>
      <c r="I407" s="29"/>
      <c r="J407" s="29"/>
      <c r="K407" s="29"/>
      <c r="L407" s="29"/>
      <c r="M407" s="29"/>
      <c r="N407" s="29"/>
      <c r="O407" s="29"/>
      <c r="P407" s="29"/>
      <c r="Q407" s="29"/>
      <c r="R407" s="29"/>
      <c r="S407" s="29"/>
      <c r="T407" s="29"/>
      <c r="U407" s="29"/>
      <c r="V407" s="29"/>
      <c r="W407" s="29"/>
    </row>
    <row r="408" spans="1:23" ht="15.75" customHeight="1">
      <c r="A408" s="29"/>
      <c r="B408" s="32"/>
      <c r="C408" s="29"/>
      <c r="D408" s="29"/>
      <c r="E408" s="29"/>
      <c r="F408" s="29"/>
      <c r="G408" s="29"/>
      <c r="H408" s="29"/>
      <c r="I408" s="29"/>
      <c r="J408" s="29"/>
      <c r="K408" s="29"/>
      <c r="L408" s="29"/>
      <c r="M408" s="29"/>
      <c r="N408" s="29"/>
      <c r="O408" s="29"/>
      <c r="P408" s="29"/>
      <c r="Q408" s="29"/>
      <c r="R408" s="29"/>
      <c r="S408" s="29"/>
      <c r="T408" s="29"/>
      <c r="U408" s="29"/>
      <c r="V408" s="29"/>
      <c r="W408" s="29"/>
    </row>
    <row r="409" spans="1:23" ht="15.75" customHeight="1">
      <c r="A409" s="29"/>
      <c r="B409" s="32"/>
      <c r="C409" s="29"/>
      <c r="D409" s="29"/>
      <c r="E409" s="29"/>
      <c r="F409" s="29"/>
      <c r="G409" s="29"/>
      <c r="H409" s="29"/>
      <c r="I409" s="29"/>
      <c r="J409" s="29"/>
      <c r="K409" s="29"/>
      <c r="L409" s="29"/>
      <c r="M409" s="29"/>
      <c r="N409" s="29"/>
      <c r="O409" s="29"/>
      <c r="P409" s="29"/>
      <c r="Q409" s="29"/>
      <c r="R409" s="29"/>
      <c r="S409" s="29"/>
      <c r="T409" s="29"/>
      <c r="U409" s="29"/>
      <c r="V409" s="29"/>
      <c r="W409" s="29"/>
    </row>
    <row r="410" spans="1:23" ht="15.75" customHeight="1">
      <c r="A410" s="29"/>
      <c r="B410" s="32"/>
      <c r="C410" s="29"/>
      <c r="D410" s="29"/>
      <c r="E410" s="29"/>
      <c r="F410" s="29"/>
      <c r="G410" s="29"/>
      <c r="H410" s="29"/>
      <c r="I410" s="29"/>
      <c r="J410" s="29"/>
      <c r="K410" s="29"/>
      <c r="L410" s="29"/>
      <c r="M410" s="29"/>
      <c r="N410" s="29"/>
      <c r="O410" s="29"/>
      <c r="P410" s="29"/>
      <c r="Q410" s="29"/>
      <c r="R410" s="29"/>
      <c r="S410" s="29"/>
      <c r="T410" s="29"/>
      <c r="U410" s="29"/>
      <c r="V410" s="29"/>
      <c r="W410" s="29"/>
    </row>
    <row r="411" spans="1:23" ht="15.75" customHeight="1">
      <c r="A411" s="29"/>
      <c r="B411" s="32"/>
      <c r="C411" s="29"/>
      <c r="D411" s="29"/>
      <c r="E411" s="29"/>
      <c r="F411" s="29"/>
      <c r="G411" s="29"/>
      <c r="H411" s="29"/>
      <c r="I411" s="29"/>
      <c r="J411" s="29"/>
      <c r="K411" s="29"/>
      <c r="L411" s="29"/>
      <c r="M411" s="29"/>
      <c r="N411" s="29"/>
      <c r="O411" s="29"/>
      <c r="P411" s="29"/>
      <c r="Q411" s="29"/>
      <c r="R411" s="29"/>
      <c r="S411" s="29"/>
      <c r="T411" s="29"/>
      <c r="U411" s="29"/>
      <c r="V411" s="29"/>
      <c r="W411" s="29"/>
    </row>
    <row r="412" spans="1:23" ht="15.75" customHeight="1">
      <c r="A412" s="29"/>
      <c r="B412" s="32"/>
      <c r="C412" s="29"/>
      <c r="D412" s="29"/>
      <c r="E412" s="29"/>
      <c r="F412" s="29"/>
      <c r="G412" s="29"/>
      <c r="H412" s="29"/>
      <c r="I412" s="29"/>
      <c r="J412" s="29"/>
      <c r="K412" s="29"/>
      <c r="L412" s="29"/>
      <c r="M412" s="29"/>
      <c r="N412" s="29"/>
      <c r="O412" s="29"/>
      <c r="P412" s="29"/>
      <c r="Q412" s="29"/>
      <c r="R412" s="29"/>
      <c r="S412" s="29"/>
      <c r="T412" s="29"/>
      <c r="U412" s="29"/>
      <c r="V412" s="29"/>
      <c r="W412" s="29"/>
    </row>
    <row r="413" spans="1:23" ht="15.75" customHeight="1">
      <c r="A413" s="29"/>
      <c r="B413" s="32"/>
      <c r="C413" s="29"/>
      <c r="D413" s="29"/>
      <c r="E413" s="29"/>
      <c r="F413" s="29"/>
      <c r="G413" s="29"/>
      <c r="H413" s="29"/>
      <c r="I413" s="29"/>
      <c r="J413" s="29"/>
      <c r="K413" s="29"/>
      <c r="L413" s="29"/>
      <c r="M413" s="29"/>
      <c r="N413" s="29"/>
      <c r="O413" s="29"/>
      <c r="P413" s="29"/>
      <c r="Q413" s="29"/>
      <c r="R413" s="29"/>
      <c r="S413" s="29"/>
      <c r="T413" s="29"/>
      <c r="U413" s="29"/>
      <c r="V413" s="29"/>
      <c r="W413" s="29"/>
    </row>
    <row r="414" spans="1:23" ht="15.75" customHeight="1">
      <c r="A414" s="29"/>
      <c r="B414" s="32"/>
      <c r="C414" s="29"/>
      <c r="D414" s="29"/>
      <c r="E414" s="29"/>
      <c r="F414" s="29"/>
      <c r="G414" s="29"/>
      <c r="H414" s="29"/>
      <c r="I414" s="29"/>
      <c r="J414" s="29"/>
      <c r="K414" s="29"/>
      <c r="L414" s="29"/>
      <c r="M414" s="29"/>
      <c r="N414" s="29"/>
      <c r="O414" s="29"/>
      <c r="P414" s="29"/>
      <c r="Q414" s="29"/>
      <c r="R414" s="29"/>
      <c r="S414" s="29"/>
      <c r="T414" s="29"/>
      <c r="U414" s="29"/>
      <c r="V414" s="29"/>
      <c r="W414" s="29"/>
    </row>
    <row r="415" spans="1:23" ht="15.75" customHeight="1">
      <c r="A415" s="29"/>
      <c r="B415" s="32"/>
      <c r="C415" s="29"/>
      <c r="D415" s="29"/>
      <c r="E415" s="29"/>
      <c r="F415" s="29"/>
      <c r="G415" s="29"/>
      <c r="H415" s="29"/>
      <c r="I415" s="29"/>
      <c r="J415" s="29"/>
      <c r="K415" s="29"/>
      <c r="L415" s="29"/>
      <c r="M415" s="29"/>
      <c r="N415" s="29"/>
      <c r="O415" s="29"/>
      <c r="P415" s="29"/>
      <c r="Q415" s="29"/>
      <c r="R415" s="29"/>
      <c r="S415" s="29"/>
      <c r="T415" s="29"/>
      <c r="U415" s="29"/>
      <c r="V415" s="29"/>
      <c r="W415" s="29"/>
    </row>
    <row r="416" spans="1:23" ht="15.75" customHeight="1">
      <c r="A416" s="29"/>
      <c r="B416" s="32"/>
      <c r="C416" s="29"/>
      <c r="D416" s="29"/>
      <c r="E416" s="29"/>
      <c r="F416" s="29"/>
      <c r="G416" s="29"/>
      <c r="H416" s="29"/>
      <c r="I416" s="29"/>
      <c r="J416" s="29"/>
      <c r="K416" s="29"/>
      <c r="L416" s="29"/>
      <c r="M416" s="29"/>
      <c r="N416" s="29"/>
      <c r="O416" s="29"/>
      <c r="P416" s="29"/>
      <c r="Q416" s="29"/>
      <c r="R416" s="29"/>
      <c r="S416" s="29"/>
      <c r="T416" s="29"/>
      <c r="U416" s="29"/>
      <c r="V416" s="29"/>
      <c r="W416" s="29"/>
    </row>
    <row r="417" spans="1:23" ht="15.75" customHeight="1">
      <c r="A417" s="29"/>
      <c r="B417" s="32"/>
      <c r="C417" s="29"/>
      <c r="D417" s="29"/>
      <c r="E417" s="29"/>
      <c r="F417" s="29"/>
      <c r="G417" s="29"/>
      <c r="H417" s="29"/>
      <c r="I417" s="29"/>
      <c r="J417" s="29"/>
      <c r="K417" s="29"/>
      <c r="L417" s="29"/>
      <c r="M417" s="29"/>
      <c r="N417" s="29"/>
      <c r="O417" s="29"/>
      <c r="P417" s="29"/>
      <c r="Q417" s="29"/>
      <c r="R417" s="29"/>
      <c r="S417" s="29"/>
      <c r="T417" s="29"/>
      <c r="U417" s="29"/>
      <c r="V417" s="29"/>
      <c r="W417" s="29"/>
    </row>
    <row r="418" spans="1:23" ht="15.75" customHeight="1">
      <c r="A418" s="29"/>
      <c r="B418" s="32"/>
      <c r="C418" s="29"/>
      <c r="D418" s="29"/>
      <c r="E418" s="29"/>
      <c r="F418" s="29"/>
      <c r="G418" s="29"/>
      <c r="H418" s="29"/>
      <c r="I418" s="29"/>
      <c r="J418" s="29"/>
      <c r="K418" s="29"/>
      <c r="L418" s="29"/>
      <c r="M418" s="29"/>
      <c r="N418" s="29"/>
      <c r="O418" s="29"/>
      <c r="P418" s="29"/>
      <c r="Q418" s="29"/>
      <c r="R418" s="29"/>
      <c r="S418" s="29"/>
      <c r="T418" s="29"/>
      <c r="U418" s="29"/>
      <c r="V418" s="29"/>
      <c r="W418" s="29"/>
    </row>
    <row r="419" spans="1:23" ht="15.75" customHeight="1">
      <c r="A419" s="29"/>
      <c r="B419" s="32"/>
      <c r="C419" s="29"/>
      <c r="D419" s="29"/>
      <c r="E419" s="29"/>
      <c r="F419" s="29"/>
      <c r="G419" s="29"/>
      <c r="H419" s="29"/>
      <c r="I419" s="29"/>
      <c r="J419" s="29"/>
      <c r="K419" s="29"/>
      <c r="L419" s="29"/>
      <c r="M419" s="29"/>
      <c r="N419" s="29"/>
      <c r="O419" s="29"/>
      <c r="P419" s="29"/>
      <c r="Q419" s="29"/>
      <c r="R419" s="29"/>
      <c r="S419" s="29"/>
      <c r="T419" s="29"/>
      <c r="U419" s="29"/>
      <c r="V419" s="29"/>
      <c r="W419" s="29"/>
    </row>
    <row r="420" spans="1:23" ht="15.75" customHeight="1">
      <c r="A420" s="29"/>
      <c r="B420" s="32"/>
      <c r="C420" s="29"/>
      <c r="D420" s="29"/>
      <c r="E420" s="29"/>
      <c r="F420" s="29"/>
      <c r="G420" s="29"/>
      <c r="H420" s="29"/>
      <c r="I420" s="29"/>
      <c r="J420" s="29"/>
      <c r="K420" s="29"/>
      <c r="L420" s="29"/>
      <c r="M420" s="29"/>
      <c r="N420" s="29"/>
      <c r="O420" s="29"/>
      <c r="P420" s="29"/>
      <c r="Q420" s="29"/>
      <c r="R420" s="29"/>
      <c r="S420" s="29"/>
      <c r="T420" s="29"/>
      <c r="U420" s="29"/>
      <c r="V420" s="29"/>
      <c r="W420" s="29"/>
    </row>
    <row r="421" spans="1:23" ht="15.75" customHeight="1">
      <c r="A421" s="29"/>
      <c r="B421" s="32"/>
      <c r="C421" s="29"/>
      <c r="D421" s="29"/>
      <c r="E421" s="29"/>
      <c r="F421" s="29"/>
      <c r="G421" s="29"/>
      <c r="H421" s="29"/>
      <c r="I421" s="29"/>
      <c r="J421" s="29"/>
      <c r="K421" s="29"/>
      <c r="L421" s="29"/>
      <c r="M421" s="29"/>
      <c r="N421" s="29"/>
      <c r="O421" s="29"/>
      <c r="P421" s="29"/>
      <c r="Q421" s="29"/>
      <c r="R421" s="29"/>
      <c r="S421" s="29"/>
      <c r="T421" s="29"/>
      <c r="U421" s="29"/>
      <c r="V421" s="29"/>
      <c r="W421" s="29"/>
    </row>
    <row r="422" spans="1:23" ht="15.75" customHeight="1">
      <c r="A422" s="29"/>
      <c r="B422" s="32"/>
      <c r="C422" s="29"/>
      <c r="D422" s="29"/>
      <c r="E422" s="29"/>
      <c r="F422" s="29"/>
      <c r="G422" s="29"/>
      <c r="H422" s="29"/>
      <c r="I422" s="29"/>
      <c r="J422" s="29"/>
      <c r="K422" s="29"/>
      <c r="L422" s="29"/>
      <c r="M422" s="29"/>
      <c r="N422" s="29"/>
      <c r="O422" s="29"/>
      <c r="P422" s="29"/>
      <c r="Q422" s="29"/>
      <c r="R422" s="29"/>
      <c r="S422" s="29"/>
      <c r="T422" s="29"/>
      <c r="U422" s="29"/>
      <c r="V422" s="29"/>
      <c r="W422" s="29"/>
    </row>
    <row r="423" spans="1:23" ht="15.75" customHeight="1">
      <c r="A423" s="29"/>
      <c r="B423" s="32"/>
      <c r="C423" s="29"/>
      <c r="D423" s="29"/>
      <c r="E423" s="29"/>
      <c r="F423" s="29"/>
      <c r="G423" s="29"/>
      <c r="H423" s="29"/>
      <c r="I423" s="29"/>
      <c r="J423" s="29"/>
      <c r="K423" s="29"/>
      <c r="L423" s="29"/>
      <c r="M423" s="29"/>
      <c r="N423" s="29"/>
      <c r="O423" s="29"/>
      <c r="P423" s="29"/>
      <c r="Q423" s="29"/>
      <c r="R423" s="29"/>
      <c r="S423" s="29"/>
      <c r="T423" s="29"/>
      <c r="U423" s="29"/>
      <c r="V423" s="29"/>
      <c r="W423" s="29"/>
    </row>
    <row r="424" spans="1:23" ht="15.75" customHeight="1">
      <c r="A424" s="29"/>
      <c r="B424" s="32"/>
      <c r="C424" s="29"/>
      <c r="D424" s="29"/>
      <c r="E424" s="29"/>
      <c r="F424" s="29"/>
      <c r="G424" s="29"/>
      <c r="H424" s="29"/>
      <c r="I424" s="29"/>
      <c r="J424" s="29"/>
      <c r="K424" s="29"/>
      <c r="L424" s="29"/>
      <c r="M424" s="29"/>
      <c r="N424" s="29"/>
      <c r="O424" s="29"/>
      <c r="P424" s="29"/>
      <c r="Q424" s="29"/>
      <c r="R424" s="29"/>
      <c r="S424" s="29"/>
      <c r="T424" s="29"/>
      <c r="U424" s="29"/>
      <c r="V424" s="29"/>
      <c r="W424" s="29"/>
    </row>
    <row r="425" spans="1:23" ht="15.75" customHeight="1">
      <c r="A425" s="29"/>
      <c r="B425" s="32"/>
      <c r="C425" s="29"/>
      <c r="D425" s="29"/>
      <c r="E425" s="29"/>
      <c r="F425" s="29"/>
      <c r="G425" s="29"/>
      <c r="H425" s="29"/>
      <c r="I425" s="29"/>
      <c r="J425" s="29"/>
      <c r="K425" s="29"/>
      <c r="L425" s="29"/>
      <c r="M425" s="29"/>
      <c r="N425" s="29"/>
      <c r="O425" s="29"/>
      <c r="P425" s="29"/>
      <c r="Q425" s="29"/>
      <c r="R425" s="29"/>
      <c r="S425" s="29"/>
      <c r="T425" s="29"/>
      <c r="U425" s="29"/>
      <c r="V425" s="29"/>
      <c r="W425" s="29"/>
    </row>
    <row r="426" spans="1:23" ht="15.75" customHeight="1">
      <c r="A426" s="29"/>
      <c r="B426" s="32"/>
      <c r="C426" s="29"/>
      <c r="D426" s="29"/>
      <c r="E426" s="29"/>
      <c r="F426" s="29"/>
      <c r="G426" s="29"/>
      <c r="H426" s="29"/>
      <c r="I426" s="29"/>
      <c r="J426" s="29"/>
      <c r="K426" s="29"/>
      <c r="L426" s="29"/>
      <c r="M426" s="29"/>
      <c r="N426" s="29"/>
      <c r="O426" s="29"/>
      <c r="P426" s="29"/>
      <c r="Q426" s="29"/>
      <c r="R426" s="29"/>
      <c r="S426" s="29"/>
      <c r="T426" s="29"/>
      <c r="U426" s="29"/>
      <c r="V426" s="29"/>
      <c r="W426" s="29"/>
    </row>
    <row r="427" spans="1:23" ht="15.75" customHeight="1">
      <c r="A427" s="29"/>
      <c r="B427" s="32"/>
      <c r="C427" s="29"/>
      <c r="D427" s="29"/>
      <c r="E427" s="29"/>
      <c r="F427" s="29"/>
      <c r="G427" s="29"/>
      <c r="H427" s="29"/>
      <c r="I427" s="29"/>
      <c r="J427" s="29"/>
      <c r="K427" s="29"/>
      <c r="L427" s="29"/>
      <c r="M427" s="29"/>
      <c r="N427" s="29"/>
      <c r="O427" s="29"/>
      <c r="P427" s="29"/>
      <c r="Q427" s="29"/>
      <c r="R427" s="29"/>
      <c r="S427" s="29"/>
      <c r="T427" s="29"/>
      <c r="U427" s="29"/>
      <c r="V427" s="29"/>
      <c r="W427" s="29"/>
    </row>
    <row r="428" spans="1:23" ht="15.75" customHeight="1">
      <c r="A428" s="29"/>
      <c r="B428" s="32"/>
      <c r="C428" s="29"/>
      <c r="D428" s="29"/>
      <c r="E428" s="29"/>
      <c r="F428" s="29"/>
      <c r="G428" s="29"/>
      <c r="H428" s="29"/>
      <c r="I428" s="29"/>
      <c r="J428" s="29"/>
      <c r="K428" s="29"/>
      <c r="L428" s="29"/>
      <c r="M428" s="29"/>
      <c r="N428" s="29"/>
      <c r="O428" s="29"/>
      <c r="P428" s="29"/>
      <c r="Q428" s="29"/>
      <c r="R428" s="29"/>
      <c r="S428" s="29"/>
      <c r="T428" s="29"/>
      <c r="U428" s="29"/>
      <c r="V428" s="29"/>
      <c r="W428" s="29"/>
    </row>
    <row r="429" spans="1:23" ht="15.75" customHeight="1">
      <c r="A429" s="29"/>
      <c r="B429" s="32"/>
      <c r="C429" s="29"/>
      <c r="D429" s="29"/>
      <c r="E429" s="29"/>
      <c r="F429" s="29"/>
      <c r="G429" s="29"/>
      <c r="H429" s="29"/>
      <c r="I429" s="29"/>
      <c r="J429" s="29"/>
      <c r="K429" s="29"/>
      <c r="L429" s="29"/>
      <c r="M429" s="29"/>
      <c r="N429" s="29"/>
      <c r="O429" s="29"/>
      <c r="P429" s="29"/>
      <c r="Q429" s="29"/>
      <c r="R429" s="29"/>
      <c r="S429" s="29"/>
      <c r="T429" s="29"/>
      <c r="U429" s="29"/>
      <c r="V429" s="29"/>
      <c r="W429" s="29"/>
    </row>
    <row r="430" spans="1:23" ht="15.75" customHeight="1">
      <c r="A430" s="29"/>
      <c r="B430" s="32"/>
      <c r="C430" s="29"/>
      <c r="D430" s="29"/>
      <c r="E430" s="29"/>
      <c r="F430" s="29"/>
      <c r="G430" s="29"/>
      <c r="H430" s="29"/>
      <c r="I430" s="29"/>
      <c r="J430" s="29"/>
      <c r="K430" s="29"/>
      <c r="L430" s="29"/>
      <c r="M430" s="29"/>
      <c r="N430" s="29"/>
      <c r="O430" s="29"/>
      <c r="P430" s="29"/>
      <c r="Q430" s="29"/>
      <c r="R430" s="29"/>
      <c r="S430" s="29"/>
      <c r="T430" s="29"/>
      <c r="U430" s="29"/>
      <c r="V430" s="29"/>
      <c r="W430" s="29"/>
    </row>
    <row r="431" spans="1:23" ht="15.75" customHeight="1">
      <c r="A431" s="29"/>
      <c r="B431" s="32"/>
      <c r="C431" s="29"/>
      <c r="D431" s="29"/>
      <c r="E431" s="29"/>
      <c r="F431" s="29"/>
      <c r="G431" s="29"/>
      <c r="H431" s="29"/>
      <c r="I431" s="29"/>
      <c r="J431" s="29"/>
      <c r="K431" s="29"/>
      <c r="L431" s="29"/>
      <c r="M431" s="29"/>
      <c r="N431" s="29"/>
      <c r="O431" s="29"/>
      <c r="P431" s="29"/>
      <c r="Q431" s="29"/>
      <c r="R431" s="29"/>
      <c r="S431" s="29"/>
      <c r="T431" s="29"/>
      <c r="U431" s="29"/>
      <c r="V431" s="29"/>
      <c r="W431" s="29"/>
    </row>
    <row r="432" spans="1:23" ht="15.75" customHeight="1">
      <c r="A432" s="29"/>
      <c r="B432" s="32"/>
      <c r="C432" s="29"/>
      <c r="D432" s="29"/>
      <c r="E432" s="29"/>
      <c r="F432" s="29"/>
      <c r="G432" s="29"/>
      <c r="H432" s="29"/>
      <c r="I432" s="29"/>
      <c r="J432" s="29"/>
      <c r="K432" s="29"/>
      <c r="L432" s="29"/>
      <c r="M432" s="29"/>
      <c r="N432" s="29"/>
      <c r="O432" s="29"/>
      <c r="P432" s="29"/>
      <c r="Q432" s="29"/>
      <c r="R432" s="29"/>
      <c r="S432" s="29"/>
      <c r="T432" s="29"/>
      <c r="U432" s="29"/>
      <c r="V432" s="29"/>
      <c r="W432" s="29"/>
    </row>
    <row r="433" spans="1:23" ht="15.75" customHeight="1">
      <c r="A433" s="29"/>
      <c r="B433" s="32"/>
      <c r="C433" s="29"/>
      <c r="D433" s="29"/>
      <c r="E433" s="29"/>
      <c r="F433" s="29"/>
      <c r="G433" s="29"/>
      <c r="H433" s="29"/>
      <c r="I433" s="29"/>
      <c r="J433" s="29"/>
      <c r="K433" s="29"/>
      <c r="L433" s="29"/>
      <c r="M433" s="29"/>
      <c r="N433" s="29"/>
      <c r="O433" s="29"/>
      <c r="P433" s="29"/>
      <c r="Q433" s="29"/>
      <c r="R433" s="29"/>
      <c r="S433" s="29"/>
      <c r="T433" s="29"/>
      <c r="U433" s="29"/>
      <c r="V433" s="29"/>
      <c r="W433" s="29"/>
    </row>
    <row r="434" spans="1:23" ht="15.75" customHeight="1">
      <c r="A434" s="29"/>
      <c r="B434" s="32"/>
      <c r="C434" s="29"/>
      <c r="D434" s="29"/>
      <c r="E434" s="29"/>
      <c r="F434" s="29"/>
      <c r="G434" s="29"/>
      <c r="H434" s="29"/>
      <c r="I434" s="29"/>
      <c r="J434" s="29"/>
      <c r="K434" s="29"/>
      <c r="L434" s="29"/>
      <c r="M434" s="29"/>
      <c r="N434" s="29"/>
      <c r="O434" s="29"/>
      <c r="P434" s="29"/>
      <c r="Q434" s="29"/>
      <c r="R434" s="29"/>
      <c r="S434" s="29"/>
      <c r="T434" s="29"/>
      <c r="U434" s="29"/>
      <c r="V434" s="29"/>
      <c r="W434" s="29"/>
    </row>
    <row r="435" spans="1:23" ht="15.75" customHeight="1">
      <c r="A435" s="29"/>
      <c r="B435" s="32"/>
      <c r="C435" s="29"/>
      <c r="D435" s="29"/>
      <c r="E435" s="29"/>
      <c r="F435" s="29"/>
      <c r="G435" s="29"/>
      <c r="H435" s="29"/>
      <c r="I435" s="29"/>
      <c r="J435" s="29"/>
      <c r="K435" s="29"/>
      <c r="L435" s="29"/>
      <c r="M435" s="29"/>
      <c r="N435" s="29"/>
      <c r="O435" s="29"/>
      <c r="P435" s="29"/>
      <c r="Q435" s="29"/>
      <c r="R435" s="29"/>
      <c r="S435" s="29"/>
      <c r="T435" s="29"/>
      <c r="U435" s="29"/>
      <c r="V435" s="29"/>
      <c r="W435" s="29"/>
    </row>
    <row r="436" spans="1:23" ht="15.75" customHeight="1">
      <c r="A436" s="29"/>
      <c r="B436" s="32"/>
      <c r="C436" s="29"/>
      <c r="D436" s="29"/>
      <c r="E436" s="29"/>
      <c r="F436" s="29"/>
      <c r="G436" s="29"/>
      <c r="H436" s="29"/>
      <c r="I436" s="29"/>
      <c r="J436" s="29"/>
      <c r="K436" s="29"/>
      <c r="L436" s="29"/>
      <c r="M436" s="29"/>
      <c r="N436" s="29"/>
      <c r="O436" s="29"/>
      <c r="P436" s="29"/>
      <c r="Q436" s="29"/>
      <c r="R436" s="29"/>
      <c r="S436" s="29"/>
      <c r="T436" s="29"/>
      <c r="U436" s="29"/>
      <c r="V436" s="29"/>
      <c r="W436" s="29"/>
    </row>
    <row r="437" spans="1:23" ht="15.75" customHeight="1">
      <c r="A437" s="29"/>
      <c r="B437" s="32"/>
      <c r="C437" s="29"/>
      <c r="D437" s="29"/>
      <c r="E437" s="29"/>
      <c r="F437" s="29"/>
      <c r="G437" s="29"/>
      <c r="H437" s="29"/>
      <c r="I437" s="29"/>
      <c r="J437" s="29"/>
      <c r="K437" s="29"/>
      <c r="L437" s="29"/>
      <c r="M437" s="29"/>
      <c r="N437" s="29"/>
      <c r="O437" s="29"/>
      <c r="P437" s="29"/>
      <c r="Q437" s="29"/>
      <c r="R437" s="29"/>
      <c r="S437" s="29"/>
      <c r="T437" s="29"/>
      <c r="U437" s="29"/>
      <c r="V437" s="29"/>
      <c r="W437" s="29"/>
    </row>
    <row r="438" spans="1:23" ht="15.75" customHeight="1">
      <c r="A438" s="29"/>
      <c r="B438" s="32"/>
      <c r="C438" s="29"/>
      <c r="D438" s="29"/>
      <c r="E438" s="29"/>
      <c r="F438" s="29"/>
      <c r="G438" s="29"/>
      <c r="H438" s="29"/>
      <c r="I438" s="29"/>
      <c r="J438" s="29"/>
      <c r="K438" s="29"/>
      <c r="L438" s="29"/>
      <c r="M438" s="29"/>
      <c r="N438" s="29"/>
      <c r="O438" s="29"/>
      <c r="P438" s="29"/>
      <c r="Q438" s="29"/>
      <c r="R438" s="29"/>
      <c r="S438" s="29"/>
      <c r="T438" s="29"/>
      <c r="U438" s="29"/>
      <c r="V438" s="29"/>
      <c r="W438" s="29"/>
    </row>
    <row r="439" spans="1:23" ht="15.75" customHeight="1">
      <c r="A439" s="29"/>
      <c r="B439" s="32"/>
      <c r="C439" s="29"/>
      <c r="D439" s="29"/>
      <c r="E439" s="29"/>
      <c r="F439" s="29"/>
      <c r="G439" s="29"/>
      <c r="H439" s="29"/>
      <c r="I439" s="29"/>
      <c r="J439" s="29"/>
      <c r="K439" s="29"/>
      <c r="L439" s="29"/>
      <c r="M439" s="29"/>
      <c r="N439" s="29"/>
      <c r="O439" s="29"/>
      <c r="P439" s="29"/>
      <c r="Q439" s="29"/>
      <c r="R439" s="29"/>
      <c r="S439" s="29"/>
      <c r="T439" s="29"/>
      <c r="U439" s="29"/>
      <c r="V439" s="29"/>
      <c r="W439" s="29"/>
    </row>
    <row r="440" spans="1:23" ht="15.75" customHeight="1">
      <c r="A440" s="29"/>
      <c r="B440" s="32"/>
      <c r="C440" s="29"/>
      <c r="D440" s="29"/>
      <c r="E440" s="29"/>
      <c r="F440" s="29"/>
      <c r="G440" s="29"/>
      <c r="H440" s="29"/>
      <c r="I440" s="29"/>
      <c r="J440" s="29"/>
      <c r="K440" s="29"/>
      <c r="L440" s="29"/>
      <c r="M440" s="29"/>
      <c r="N440" s="29"/>
      <c r="O440" s="29"/>
      <c r="P440" s="29"/>
      <c r="Q440" s="29"/>
      <c r="R440" s="29"/>
      <c r="S440" s="29"/>
      <c r="T440" s="29"/>
      <c r="U440" s="29"/>
      <c r="V440" s="29"/>
      <c r="W440" s="29"/>
    </row>
    <row r="441" spans="1:23" ht="15.75" customHeight="1">
      <c r="A441" s="29"/>
      <c r="B441" s="32"/>
      <c r="C441" s="29"/>
      <c r="D441" s="29"/>
      <c r="E441" s="29"/>
      <c r="F441" s="29"/>
      <c r="G441" s="29"/>
      <c r="H441" s="29"/>
      <c r="I441" s="29"/>
      <c r="J441" s="29"/>
      <c r="K441" s="29"/>
      <c r="L441" s="29"/>
      <c r="M441" s="29"/>
      <c r="N441" s="29"/>
      <c r="O441" s="29"/>
      <c r="P441" s="29"/>
      <c r="Q441" s="29"/>
      <c r="R441" s="29"/>
      <c r="S441" s="29"/>
      <c r="T441" s="29"/>
      <c r="U441" s="29"/>
      <c r="V441" s="29"/>
      <c r="W441" s="29"/>
    </row>
    <row r="442" spans="1:23" ht="15.75" customHeight="1">
      <c r="A442" s="29"/>
      <c r="B442" s="32"/>
      <c r="C442" s="29"/>
      <c r="D442" s="29"/>
      <c r="E442" s="29"/>
      <c r="F442" s="29"/>
      <c r="G442" s="29"/>
      <c r="H442" s="29"/>
      <c r="I442" s="29"/>
      <c r="J442" s="29"/>
      <c r="K442" s="29"/>
      <c r="L442" s="29"/>
      <c r="M442" s="29"/>
      <c r="N442" s="29"/>
      <c r="O442" s="29"/>
      <c r="P442" s="29"/>
      <c r="Q442" s="29"/>
      <c r="R442" s="29"/>
      <c r="S442" s="29"/>
      <c r="T442" s="29"/>
      <c r="U442" s="29"/>
      <c r="V442" s="29"/>
      <c r="W442" s="29"/>
    </row>
    <row r="443" spans="1:23" ht="15.75" customHeight="1">
      <c r="A443" s="29"/>
      <c r="B443" s="32"/>
      <c r="C443" s="29"/>
      <c r="D443" s="29"/>
      <c r="E443" s="29"/>
      <c r="F443" s="29"/>
      <c r="G443" s="29"/>
      <c r="H443" s="29"/>
      <c r="I443" s="29"/>
      <c r="J443" s="29"/>
      <c r="K443" s="29"/>
      <c r="L443" s="29"/>
      <c r="M443" s="29"/>
      <c r="N443" s="29"/>
      <c r="O443" s="29"/>
      <c r="P443" s="29"/>
      <c r="Q443" s="29"/>
      <c r="R443" s="29"/>
      <c r="S443" s="29"/>
      <c r="T443" s="29"/>
      <c r="U443" s="29"/>
      <c r="V443" s="29"/>
      <c r="W443" s="29"/>
    </row>
    <row r="444" spans="1:23" ht="15.75" customHeight="1">
      <c r="A444" s="29"/>
      <c r="B444" s="32"/>
      <c r="C444" s="29"/>
      <c r="D444" s="29"/>
      <c r="E444" s="29"/>
      <c r="F444" s="29"/>
      <c r="G444" s="29"/>
      <c r="H444" s="29"/>
      <c r="I444" s="29"/>
      <c r="J444" s="29"/>
      <c r="K444" s="29"/>
      <c r="L444" s="29"/>
      <c r="M444" s="29"/>
      <c r="N444" s="29"/>
      <c r="O444" s="29"/>
      <c r="P444" s="29"/>
      <c r="Q444" s="29"/>
      <c r="R444" s="29"/>
      <c r="S444" s="29"/>
      <c r="T444" s="29"/>
      <c r="U444" s="29"/>
      <c r="V444" s="29"/>
      <c r="W444" s="29"/>
    </row>
    <row r="445" spans="1:23" ht="15.75" customHeight="1">
      <c r="A445" s="29"/>
      <c r="B445" s="32"/>
      <c r="C445" s="29"/>
      <c r="D445" s="29"/>
      <c r="E445" s="29"/>
      <c r="F445" s="29"/>
      <c r="G445" s="29"/>
      <c r="H445" s="29"/>
      <c r="I445" s="29"/>
      <c r="J445" s="29"/>
      <c r="K445" s="29"/>
      <c r="L445" s="29"/>
      <c r="M445" s="29"/>
      <c r="N445" s="29"/>
      <c r="O445" s="29"/>
      <c r="P445" s="29"/>
      <c r="Q445" s="29"/>
      <c r="R445" s="29"/>
      <c r="S445" s="29"/>
      <c r="T445" s="29"/>
      <c r="U445" s="29"/>
      <c r="V445" s="29"/>
      <c r="W445" s="29"/>
    </row>
    <row r="446" spans="1:23" ht="15.75" customHeight="1">
      <c r="A446" s="29"/>
      <c r="B446" s="32"/>
      <c r="C446" s="29"/>
      <c r="D446" s="29"/>
      <c r="E446" s="29"/>
      <c r="F446" s="29"/>
      <c r="G446" s="29"/>
      <c r="H446" s="29"/>
      <c r="I446" s="29"/>
      <c r="J446" s="29"/>
      <c r="K446" s="29"/>
      <c r="L446" s="29"/>
      <c r="M446" s="29"/>
      <c r="N446" s="29"/>
      <c r="O446" s="29"/>
      <c r="P446" s="29"/>
      <c r="Q446" s="29"/>
      <c r="R446" s="29"/>
      <c r="S446" s="29"/>
      <c r="T446" s="29"/>
      <c r="U446" s="29"/>
      <c r="V446" s="29"/>
      <c r="W446" s="29"/>
    </row>
    <row r="447" spans="1:23" ht="15.75" customHeight="1">
      <c r="A447" s="29"/>
      <c r="B447" s="32"/>
      <c r="C447" s="29"/>
      <c r="D447" s="29"/>
      <c r="E447" s="29"/>
      <c r="F447" s="29"/>
      <c r="G447" s="29"/>
      <c r="H447" s="29"/>
      <c r="I447" s="29"/>
      <c r="J447" s="29"/>
      <c r="K447" s="29"/>
      <c r="L447" s="29"/>
      <c r="M447" s="29"/>
      <c r="N447" s="29"/>
      <c r="O447" s="29"/>
      <c r="P447" s="29"/>
      <c r="Q447" s="29"/>
      <c r="R447" s="29"/>
      <c r="S447" s="29"/>
      <c r="T447" s="29"/>
      <c r="U447" s="29"/>
      <c r="V447" s="29"/>
      <c r="W447" s="29"/>
    </row>
    <row r="448" spans="1:23" ht="15.75" customHeight="1">
      <c r="A448" s="29"/>
      <c r="B448" s="32"/>
      <c r="C448" s="29"/>
      <c r="D448" s="29"/>
      <c r="E448" s="29"/>
      <c r="F448" s="29"/>
      <c r="G448" s="29"/>
      <c r="H448" s="29"/>
      <c r="I448" s="29"/>
      <c r="J448" s="29"/>
      <c r="K448" s="29"/>
      <c r="L448" s="29"/>
      <c r="M448" s="29"/>
      <c r="N448" s="29"/>
      <c r="O448" s="29"/>
      <c r="P448" s="29"/>
      <c r="Q448" s="29"/>
      <c r="R448" s="29"/>
      <c r="S448" s="29"/>
      <c r="T448" s="29"/>
      <c r="U448" s="29"/>
      <c r="V448" s="29"/>
      <c r="W448" s="29"/>
    </row>
    <row r="449" spans="1:23" ht="15.75" customHeight="1">
      <c r="A449" s="29"/>
      <c r="B449" s="32"/>
      <c r="C449" s="29"/>
      <c r="D449" s="29"/>
      <c r="E449" s="29"/>
      <c r="F449" s="29"/>
      <c r="G449" s="29"/>
      <c r="H449" s="29"/>
      <c r="I449" s="29"/>
      <c r="J449" s="29"/>
      <c r="K449" s="29"/>
      <c r="L449" s="29"/>
      <c r="M449" s="29"/>
      <c r="N449" s="29"/>
      <c r="O449" s="29"/>
      <c r="P449" s="29"/>
      <c r="Q449" s="29"/>
      <c r="R449" s="29"/>
      <c r="S449" s="29"/>
      <c r="T449" s="29"/>
      <c r="U449" s="29"/>
      <c r="V449" s="29"/>
      <c r="W449" s="29"/>
    </row>
    <row r="450" spans="1:23" ht="15.75" customHeight="1">
      <c r="A450" s="29"/>
      <c r="B450" s="32"/>
      <c r="C450" s="29"/>
      <c r="D450" s="29"/>
      <c r="E450" s="29"/>
      <c r="F450" s="29"/>
      <c r="G450" s="29"/>
      <c r="H450" s="29"/>
      <c r="I450" s="29"/>
      <c r="J450" s="29"/>
      <c r="K450" s="29"/>
      <c r="L450" s="29"/>
      <c r="M450" s="29"/>
      <c r="N450" s="29"/>
      <c r="O450" s="29"/>
      <c r="P450" s="29"/>
      <c r="Q450" s="29"/>
      <c r="R450" s="29"/>
      <c r="S450" s="29"/>
      <c r="T450" s="29"/>
      <c r="U450" s="29"/>
      <c r="V450" s="29"/>
      <c r="W450" s="29"/>
    </row>
    <row r="451" spans="1:23" ht="15.75" customHeight="1">
      <c r="A451" s="29"/>
      <c r="B451" s="32"/>
      <c r="C451" s="29"/>
      <c r="D451" s="29"/>
      <c r="E451" s="29"/>
      <c r="F451" s="29"/>
      <c r="G451" s="29"/>
      <c r="H451" s="29"/>
      <c r="I451" s="29"/>
      <c r="J451" s="29"/>
      <c r="K451" s="29"/>
      <c r="L451" s="29"/>
      <c r="M451" s="29"/>
      <c r="N451" s="29"/>
      <c r="O451" s="29"/>
      <c r="P451" s="29"/>
      <c r="Q451" s="29"/>
      <c r="R451" s="29"/>
      <c r="S451" s="29"/>
      <c r="T451" s="29"/>
      <c r="U451" s="29"/>
      <c r="V451" s="29"/>
      <c r="W451" s="29"/>
    </row>
    <row r="452" spans="1:23" ht="15.75" customHeight="1">
      <c r="A452" s="29"/>
      <c r="B452" s="32"/>
      <c r="C452" s="29"/>
      <c r="D452" s="29"/>
      <c r="E452" s="29"/>
      <c r="F452" s="29"/>
      <c r="G452" s="29"/>
      <c r="H452" s="29"/>
      <c r="I452" s="29"/>
      <c r="J452" s="29"/>
      <c r="K452" s="29"/>
      <c r="L452" s="29"/>
      <c r="M452" s="29"/>
      <c r="N452" s="29"/>
      <c r="O452" s="29"/>
      <c r="P452" s="29"/>
      <c r="Q452" s="29"/>
      <c r="R452" s="29"/>
      <c r="S452" s="29"/>
      <c r="T452" s="29"/>
      <c r="U452" s="29"/>
      <c r="V452" s="29"/>
      <c r="W452" s="29"/>
    </row>
    <row r="453" spans="1:23" ht="15.75" customHeight="1">
      <c r="A453" s="29"/>
      <c r="B453" s="32"/>
      <c r="C453" s="29"/>
      <c r="D453" s="29"/>
      <c r="E453" s="29"/>
      <c r="F453" s="29"/>
      <c r="G453" s="29"/>
      <c r="H453" s="29"/>
      <c r="I453" s="29"/>
      <c r="J453" s="29"/>
      <c r="K453" s="29"/>
      <c r="L453" s="29"/>
      <c r="M453" s="29"/>
      <c r="N453" s="29"/>
      <c r="O453" s="29"/>
      <c r="P453" s="29"/>
      <c r="Q453" s="29"/>
      <c r="R453" s="29"/>
      <c r="S453" s="29"/>
      <c r="T453" s="29"/>
      <c r="U453" s="29"/>
      <c r="V453" s="29"/>
      <c r="W453" s="29"/>
    </row>
    <row r="454" spans="1:23" ht="15.75" customHeight="1">
      <c r="A454" s="29"/>
      <c r="B454" s="32"/>
      <c r="C454" s="29"/>
      <c r="D454" s="29"/>
      <c r="E454" s="29"/>
      <c r="F454" s="29"/>
      <c r="G454" s="29"/>
      <c r="H454" s="29"/>
      <c r="I454" s="29"/>
      <c r="J454" s="29"/>
      <c r="K454" s="29"/>
      <c r="L454" s="29"/>
      <c r="M454" s="29"/>
      <c r="N454" s="29"/>
      <c r="O454" s="29"/>
      <c r="P454" s="29"/>
      <c r="Q454" s="29"/>
      <c r="R454" s="29"/>
      <c r="S454" s="29"/>
      <c r="T454" s="29"/>
      <c r="U454" s="29"/>
      <c r="V454" s="29"/>
      <c r="W454" s="29"/>
    </row>
    <row r="455" spans="1:23" ht="15.75" customHeight="1">
      <c r="A455" s="29"/>
      <c r="B455" s="32"/>
      <c r="C455" s="29"/>
      <c r="D455" s="29"/>
      <c r="E455" s="29"/>
      <c r="F455" s="29"/>
      <c r="G455" s="29"/>
      <c r="H455" s="29"/>
      <c r="I455" s="29"/>
      <c r="J455" s="29"/>
      <c r="K455" s="29"/>
      <c r="L455" s="29"/>
      <c r="M455" s="29"/>
      <c r="N455" s="29"/>
      <c r="O455" s="29"/>
      <c r="P455" s="29"/>
      <c r="Q455" s="29"/>
      <c r="R455" s="29"/>
      <c r="S455" s="29"/>
      <c r="T455" s="29"/>
      <c r="U455" s="29"/>
      <c r="V455" s="29"/>
      <c r="W455" s="29"/>
    </row>
    <row r="456" spans="1:23" ht="15.75" customHeight="1">
      <c r="A456" s="29"/>
      <c r="B456" s="32"/>
      <c r="C456" s="29"/>
      <c r="D456" s="29"/>
      <c r="E456" s="29"/>
      <c r="F456" s="29"/>
      <c r="G456" s="29"/>
      <c r="H456" s="29"/>
      <c r="I456" s="29"/>
      <c r="J456" s="29"/>
      <c r="K456" s="29"/>
      <c r="L456" s="29"/>
      <c r="M456" s="29"/>
      <c r="N456" s="29"/>
      <c r="O456" s="29"/>
      <c r="P456" s="29"/>
      <c r="Q456" s="29"/>
      <c r="R456" s="29"/>
      <c r="S456" s="29"/>
      <c r="T456" s="29"/>
      <c r="U456" s="29"/>
      <c r="V456" s="29"/>
      <c r="W456" s="29"/>
    </row>
    <row r="457" spans="1:23" ht="15.75" customHeight="1">
      <c r="A457" s="29"/>
      <c r="B457" s="32"/>
      <c r="C457" s="29"/>
      <c r="D457" s="29"/>
      <c r="E457" s="29"/>
      <c r="F457" s="29"/>
      <c r="G457" s="29"/>
      <c r="H457" s="29"/>
      <c r="I457" s="29"/>
      <c r="J457" s="29"/>
      <c r="K457" s="29"/>
      <c r="L457" s="29"/>
      <c r="M457" s="29"/>
      <c r="N457" s="29"/>
      <c r="O457" s="29"/>
      <c r="P457" s="29"/>
      <c r="Q457" s="29"/>
      <c r="R457" s="29"/>
      <c r="S457" s="29"/>
      <c r="T457" s="29"/>
      <c r="U457" s="29"/>
      <c r="V457" s="29"/>
      <c r="W457" s="29"/>
    </row>
    <row r="458" spans="1:23" ht="15.75" customHeight="1">
      <c r="A458" s="29"/>
      <c r="B458" s="32"/>
      <c r="C458" s="29"/>
      <c r="D458" s="29"/>
      <c r="E458" s="29"/>
      <c r="F458" s="29"/>
      <c r="G458" s="29"/>
      <c r="H458" s="29"/>
      <c r="I458" s="29"/>
      <c r="J458" s="29"/>
      <c r="K458" s="29"/>
      <c r="L458" s="29"/>
      <c r="M458" s="29"/>
      <c r="N458" s="29"/>
      <c r="O458" s="29"/>
      <c r="P458" s="29"/>
      <c r="Q458" s="29"/>
      <c r="R458" s="29"/>
      <c r="S458" s="29"/>
      <c r="T458" s="29"/>
      <c r="U458" s="29"/>
      <c r="V458" s="29"/>
      <c r="W458" s="29"/>
    </row>
    <row r="459" spans="1:23" ht="15.75" customHeight="1">
      <c r="A459" s="29"/>
      <c r="B459" s="32"/>
      <c r="C459" s="29"/>
      <c r="D459" s="29"/>
      <c r="E459" s="29"/>
      <c r="F459" s="29"/>
      <c r="G459" s="29"/>
      <c r="H459" s="29"/>
      <c r="I459" s="29"/>
      <c r="J459" s="29"/>
      <c r="K459" s="29"/>
      <c r="L459" s="29"/>
      <c r="M459" s="29"/>
      <c r="N459" s="29"/>
      <c r="O459" s="29"/>
      <c r="P459" s="29"/>
      <c r="Q459" s="29"/>
      <c r="R459" s="29"/>
      <c r="S459" s="29"/>
      <c r="T459" s="29"/>
      <c r="U459" s="29"/>
      <c r="V459" s="29"/>
      <c r="W459" s="29"/>
    </row>
    <row r="460" spans="1:23" ht="15.75" customHeight="1">
      <c r="A460" s="29"/>
      <c r="B460" s="32"/>
      <c r="C460" s="29"/>
      <c r="D460" s="29"/>
      <c r="E460" s="29"/>
      <c r="F460" s="29"/>
      <c r="G460" s="29"/>
      <c r="H460" s="29"/>
      <c r="I460" s="29"/>
      <c r="J460" s="29"/>
      <c r="K460" s="29"/>
      <c r="L460" s="29"/>
      <c r="M460" s="29"/>
      <c r="N460" s="29"/>
      <c r="O460" s="29"/>
      <c r="P460" s="29"/>
      <c r="Q460" s="29"/>
      <c r="R460" s="29"/>
      <c r="S460" s="29"/>
      <c r="T460" s="29"/>
      <c r="U460" s="29"/>
      <c r="V460" s="29"/>
      <c r="W460" s="29"/>
    </row>
    <row r="461" spans="1:23" ht="15.75" customHeight="1">
      <c r="A461" s="29"/>
      <c r="B461" s="32"/>
      <c r="C461" s="29"/>
      <c r="D461" s="29"/>
      <c r="E461" s="29"/>
      <c r="F461" s="29"/>
      <c r="G461" s="29"/>
      <c r="H461" s="29"/>
      <c r="I461" s="29"/>
      <c r="J461" s="29"/>
      <c r="K461" s="29"/>
      <c r="L461" s="29"/>
      <c r="M461" s="29"/>
      <c r="N461" s="29"/>
      <c r="O461" s="29"/>
      <c r="P461" s="29"/>
      <c r="Q461" s="29"/>
      <c r="R461" s="29"/>
      <c r="S461" s="29"/>
      <c r="T461" s="29"/>
      <c r="U461" s="29"/>
      <c r="V461" s="29"/>
      <c r="W461" s="29"/>
    </row>
    <row r="462" spans="1:23" ht="15.75" customHeight="1">
      <c r="A462" s="29"/>
      <c r="B462" s="32"/>
      <c r="C462" s="29"/>
      <c r="D462" s="29"/>
      <c r="E462" s="29"/>
      <c r="F462" s="29"/>
      <c r="G462" s="29"/>
      <c r="H462" s="29"/>
      <c r="I462" s="29"/>
      <c r="J462" s="29"/>
      <c r="K462" s="29"/>
      <c r="L462" s="29"/>
      <c r="M462" s="29"/>
      <c r="N462" s="29"/>
      <c r="O462" s="29"/>
      <c r="P462" s="29"/>
      <c r="Q462" s="29"/>
      <c r="R462" s="29"/>
      <c r="S462" s="29"/>
      <c r="T462" s="29"/>
      <c r="U462" s="29"/>
      <c r="V462" s="29"/>
      <c r="W462" s="29"/>
    </row>
    <row r="463" spans="1:23" ht="15.75" customHeight="1">
      <c r="A463" s="29"/>
      <c r="B463" s="32"/>
      <c r="C463" s="29"/>
      <c r="D463" s="29"/>
      <c r="E463" s="29"/>
      <c r="F463" s="29"/>
      <c r="G463" s="29"/>
      <c r="H463" s="29"/>
      <c r="I463" s="29"/>
      <c r="J463" s="29"/>
      <c r="K463" s="29"/>
      <c r="L463" s="29"/>
      <c r="M463" s="29"/>
      <c r="N463" s="29"/>
      <c r="O463" s="29"/>
      <c r="P463" s="29"/>
      <c r="Q463" s="29"/>
      <c r="R463" s="29"/>
      <c r="S463" s="29"/>
      <c r="T463" s="29"/>
      <c r="U463" s="29"/>
      <c r="V463" s="29"/>
      <c r="W463" s="29"/>
    </row>
    <row r="464" spans="1:23" ht="15.75" customHeight="1">
      <c r="A464" s="29"/>
      <c r="B464" s="32"/>
      <c r="C464" s="29"/>
      <c r="D464" s="29"/>
      <c r="E464" s="29"/>
      <c r="F464" s="29"/>
      <c r="G464" s="29"/>
      <c r="H464" s="29"/>
      <c r="I464" s="29"/>
      <c r="J464" s="29"/>
      <c r="K464" s="29"/>
      <c r="L464" s="29"/>
      <c r="M464" s="29"/>
      <c r="N464" s="29"/>
      <c r="O464" s="29"/>
      <c r="P464" s="29"/>
      <c r="Q464" s="29"/>
      <c r="R464" s="29"/>
      <c r="S464" s="29"/>
      <c r="T464" s="29"/>
      <c r="U464" s="29"/>
      <c r="V464" s="29"/>
      <c r="W464" s="29"/>
    </row>
    <row r="465" spans="1:23" ht="15.75" customHeight="1">
      <c r="A465" s="29"/>
      <c r="B465" s="32"/>
      <c r="C465" s="29"/>
      <c r="D465" s="29"/>
      <c r="E465" s="29"/>
      <c r="F465" s="29"/>
      <c r="G465" s="29"/>
      <c r="H465" s="29"/>
      <c r="I465" s="29"/>
      <c r="J465" s="29"/>
      <c r="K465" s="29"/>
      <c r="L465" s="29"/>
      <c r="M465" s="29"/>
      <c r="N465" s="29"/>
      <c r="O465" s="29"/>
      <c r="P465" s="29"/>
      <c r="Q465" s="29"/>
      <c r="R465" s="29"/>
      <c r="S465" s="29"/>
      <c r="T465" s="29"/>
      <c r="U465" s="29"/>
      <c r="V465" s="29"/>
      <c r="W465" s="29"/>
    </row>
    <row r="466" spans="1:23" ht="15.75" customHeight="1">
      <c r="A466" s="29"/>
      <c r="B466" s="32"/>
      <c r="C466" s="29"/>
      <c r="D466" s="29"/>
      <c r="E466" s="29"/>
      <c r="F466" s="29"/>
      <c r="G466" s="29"/>
      <c r="H466" s="29"/>
      <c r="I466" s="29"/>
      <c r="J466" s="29"/>
      <c r="K466" s="29"/>
      <c r="L466" s="29"/>
      <c r="M466" s="29"/>
      <c r="N466" s="29"/>
      <c r="O466" s="29"/>
      <c r="P466" s="29"/>
      <c r="Q466" s="29"/>
      <c r="R466" s="29"/>
      <c r="S466" s="29"/>
      <c r="T466" s="29"/>
      <c r="U466" s="29"/>
      <c r="V466" s="29"/>
      <c r="W466" s="29"/>
    </row>
    <row r="467" spans="1:23" ht="15.75" customHeight="1">
      <c r="A467" s="29"/>
      <c r="B467" s="32"/>
      <c r="C467" s="29"/>
      <c r="D467" s="29"/>
      <c r="E467" s="29"/>
      <c r="F467" s="29"/>
      <c r="G467" s="29"/>
      <c r="H467" s="29"/>
      <c r="I467" s="29"/>
      <c r="J467" s="29"/>
      <c r="K467" s="29"/>
      <c r="L467" s="29"/>
      <c r="M467" s="29"/>
      <c r="N467" s="29"/>
      <c r="O467" s="29"/>
      <c r="P467" s="29"/>
      <c r="Q467" s="29"/>
      <c r="R467" s="29"/>
      <c r="S467" s="29"/>
      <c r="T467" s="29"/>
      <c r="U467" s="29"/>
      <c r="V467" s="29"/>
      <c r="W467" s="29"/>
    </row>
    <row r="468" spans="1:23" ht="15.75" customHeight="1">
      <c r="A468" s="29"/>
      <c r="B468" s="32"/>
      <c r="C468" s="29"/>
      <c r="D468" s="29"/>
      <c r="E468" s="29"/>
      <c r="F468" s="29"/>
      <c r="G468" s="29"/>
      <c r="H468" s="29"/>
      <c r="I468" s="29"/>
      <c r="J468" s="29"/>
      <c r="K468" s="29"/>
      <c r="L468" s="29"/>
      <c r="M468" s="29"/>
      <c r="N468" s="29"/>
      <c r="O468" s="29"/>
      <c r="P468" s="29"/>
      <c r="Q468" s="29"/>
      <c r="R468" s="29"/>
      <c r="S468" s="29"/>
      <c r="T468" s="29"/>
      <c r="U468" s="29"/>
      <c r="V468" s="29"/>
      <c r="W468" s="29"/>
    </row>
    <row r="469" spans="1:23" ht="15.75" customHeight="1">
      <c r="A469" s="29"/>
      <c r="B469" s="32"/>
      <c r="C469" s="29"/>
      <c r="D469" s="29"/>
      <c r="E469" s="29"/>
      <c r="F469" s="29"/>
      <c r="G469" s="29"/>
      <c r="H469" s="29"/>
      <c r="I469" s="29"/>
      <c r="J469" s="29"/>
      <c r="K469" s="29"/>
      <c r="L469" s="29"/>
      <c r="M469" s="29"/>
      <c r="N469" s="29"/>
      <c r="O469" s="29"/>
      <c r="P469" s="29"/>
      <c r="Q469" s="29"/>
      <c r="R469" s="29"/>
      <c r="S469" s="29"/>
      <c r="T469" s="29"/>
      <c r="U469" s="29"/>
      <c r="V469" s="29"/>
      <c r="W469" s="29"/>
    </row>
    <row r="470" spans="1:23" ht="15.75" customHeight="1">
      <c r="A470" s="29"/>
      <c r="B470" s="32"/>
      <c r="C470" s="29"/>
      <c r="D470" s="29"/>
      <c r="E470" s="29"/>
      <c r="F470" s="29"/>
      <c r="G470" s="29"/>
      <c r="H470" s="29"/>
      <c r="I470" s="29"/>
      <c r="J470" s="29"/>
      <c r="K470" s="29"/>
      <c r="L470" s="29"/>
      <c r="M470" s="29"/>
      <c r="N470" s="29"/>
      <c r="O470" s="29"/>
      <c r="P470" s="29"/>
      <c r="Q470" s="29"/>
      <c r="R470" s="29"/>
      <c r="S470" s="29"/>
      <c r="T470" s="29"/>
      <c r="U470" s="29"/>
      <c r="V470" s="29"/>
      <c r="W470" s="29"/>
    </row>
    <row r="471" spans="1:23" ht="15.75" customHeight="1">
      <c r="A471" s="29"/>
      <c r="B471" s="32"/>
      <c r="C471" s="29"/>
      <c r="D471" s="29"/>
      <c r="E471" s="29"/>
      <c r="F471" s="29"/>
      <c r="G471" s="29"/>
      <c r="H471" s="29"/>
      <c r="I471" s="29"/>
      <c r="J471" s="29"/>
      <c r="K471" s="29"/>
      <c r="L471" s="29"/>
      <c r="M471" s="29"/>
      <c r="N471" s="29"/>
      <c r="O471" s="29"/>
      <c r="P471" s="29"/>
      <c r="Q471" s="29"/>
      <c r="R471" s="29"/>
      <c r="S471" s="29"/>
      <c r="T471" s="29"/>
      <c r="U471" s="29"/>
      <c r="V471" s="29"/>
      <c r="W471" s="29"/>
    </row>
    <row r="472" spans="1:23" ht="15.75" customHeight="1">
      <c r="A472" s="29"/>
      <c r="B472" s="32"/>
      <c r="C472" s="29"/>
      <c r="D472" s="29"/>
      <c r="E472" s="29"/>
      <c r="F472" s="29"/>
      <c r="G472" s="29"/>
      <c r="H472" s="29"/>
      <c r="I472" s="29"/>
      <c r="J472" s="29"/>
      <c r="K472" s="29"/>
      <c r="L472" s="29"/>
      <c r="M472" s="29"/>
      <c r="N472" s="29"/>
      <c r="O472" s="29"/>
      <c r="P472" s="29"/>
      <c r="Q472" s="29"/>
      <c r="R472" s="29"/>
      <c r="S472" s="29"/>
      <c r="T472" s="29"/>
      <c r="U472" s="29"/>
      <c r="V472" s="29"/>
      <c r="W472" s="29"/>
    </row>
    <row r="473" spans="1:23" ht="15.75" customHeight="1">
      <c r="A473" s="29"/>
      <c r="B473" s="32"/>
      <c r="C473" s="29"/>
      <c r="D473" s="29"/>
      <c r="E473" s="29"/>
      <c r="F473" s="29"/>
      <c r="G473" s="29"/>
      <c r="H473" s="29"/>
      <c r="I473" s="29"/>
      <c r="J473" s="29"/>
      <c r="K473" s="29"/>
      <c r="L473" s="29"/>
      <c r="M473" s="29"/>
      <c r="N473" s="29"/>
      <c r="O473" s="29"/>
      <c r="P473" s="29"/>
      <c r="Q473" s="29"/>
      <c r="R473" s="29"/>
      <c r="S473" s="29"/>
      <c r="T473" s="29"/>
      <c r="U473" s="29"/>
      <c r="V473" s="29"/>
      <c r="W473" s="29"/>
    </row>
    <row r="474" spans="1:23" ht="15.75" customHeight="1">
      <c r="A474" s="29"/>
      <c r="B474" s="32"/>
      <c r="C474" s="29"/>
      <c r="D474" s="29"/>
      <c r="E474" s="29"/>
      <c r="F474" s="29"/>
      <c r="G474" s="29"/>
      <c r="H474" s="29"/>
      <c r="I474" s="29"/>
      <c r="J474" s="29"/>
      <c r="K474" s="29"/>
      <c r="L474" s="29"/>
      <c r="M474" s="29"/>
      <c r="N474" s="29"/>
      <c r="O474" s="29"/>
      <c r="P474" s="29"/>
      <c r="Q474" s="29"/>
      <c r="R474" s="29"/>
      <c r="S474" s="29"/>
      <c r="T474" s="29"/>
      <c r="U474" s="29"/>
      <c r="V474" s="29"/>
      <c r="W474" s="29"/>
    </row>
    <row r="475" spans="1:23" ht="15.75" customHeight="1">
      <c r="A475" s="29"/>
      <c r="B475" s="32"/>
      <c r="C475" s="29"/>
      <c r="D475" s="29"/>
      <c r="E475" s="29"/>
      <c r="F475" s="29"/>
      <c r="G475" s="29"/>
      <c r="H475" s="29"/>
      <c r="I475" s="29"/>
      <c r="J475" s="29"/>
      <c r="K475" s="29"/>
      <c r="L475" s="29"/>
      <c r="M475" s="29"/>
      <c r="N475" s="29"/>
      <c r="O475" s="29"/>
      <c r="P475" s="29"/>
      <c r="Q475" s="29"/>
      <c r="R475" s="29"/>
      <c r="S475" s="29"/>
      <c r="T475" s="29"/>
      <c r="U475" s="29"/>
      <c r="V475" s="29"/>
      <c r="W475" s="29"/>
    </row>
    <row r="476" spans="1:23" ht="15.75" customHeight="1">
      <c r="A476" s="29"/>
      <c r="B476" s="32"/>
      <c r="C476" s="29"/>
      <c r="D476" s="29"/>
      <c r="E476" s="29"/>
      <c r="F476" s="29"/>
      <c r="G476" s="29"/>
      <c r="H476" s="29"/>
      <c r="I476" s="29"/>
      <c r="J476" s="29"/>
      <c r="K476" s="29"/>
      <c r="L476" s="29"/>
      <c r="M476" s="29"/>
      <c r="N476" s="29"/>
      <c r="O476" s="29"/>
      <c r="P476" s="29"/>
      <c r="Q476" s="29"/>
      <c r="R476" s="29"/>
      <c r="S476" s="29"/>
      <c r="T476" s="29"/>
      <c r="U476" s="29"/>
      <c r="V476" s="29"/>
      <c r="W476" s="29"/>
    </row>
    <row r="477" spans="1:23" ht="15.75" customHeight="1">
      <c r="A477" s="29"/>
      <c r="B477" s="32"/>
      <c r="C477" s="29"/>
      <c r="D477" s="29"/>
      <c r="E477" s="29"/>
      <c r="F477" s="29"/>
      <c r="G477" s="29"/>
      <c r="H477" s="29"/>
      <c r="I477" s="29"/>
      <c r="J477" s="29"/>
      <c r="K477" s="29"/>
      <c r="L477" s="29"/>
      <c r="M477" s="29"/>
      <c r="N477" s="29"/>
      <c r="O477" s="29"/>
      <c r="P477" s="29"/>
      <c r="Q477" s="29"/>
      <c r="R477" s="29"/>
      <c r="S477" s="29"/>
      <c r="T477" s="29"/>
      <c r="U477" s="29"/>
      <c r="V477" s="29"/>
      <c r="W477" s="29"/>
    </row>
    <row r="478" spans="1:23" ht="15.75" customHeight="1">
      <c r="A478" s="29"/>
      <c r="B478" s="32"/>
      <c r="C478" s="29"/>
      <c r="D478" s="29"/>
      <c r="E478" s="29"/>
      <c r="F478" s="29"/>
      <c r="G478" s="29"/>
      <c r="H478" s="29"/>
      <c r="I478" s="29"/>
      <c r="J478" s="29"/>
      <c r="K478" s="29"/>
      <c r="L478" s="29"/>
      <c r="M478" s="29"/>
      <c r="N478" s="29"/>
      <c r="O478" s="29"/>
      <c r="P478" s="29"/>
      <c r="Q478" s="29"/>
      <c r="R478" s="29"/>
      <c r="S478" s="29"/>
      <c r="T478" s="29"/>
      <c r="U478" s="29"/>
      <c r="V478" s="29"/>
      <c r="W478" s="29"/>
    </row>
    <row r="479" spans="1:23" ht="15.75" customHeight="1">
      <c r="A479" s="29"/>
      <c r="B479" s="32"/>
      <c r="C479" s="29"/>
      <c r="D479" s="29"/>
      <c r="E479" s="29"/>
      <c r="F479" s="29"/>
      <c r="G479" s="29"/>
      <c r="H479" s="29"/>
      <c r="I479" s="29"/>
      <c r="J479" s="29"/>
      <c r="K479" s="29"/>
      <c r="L479" s="29"/>
      <c r="M479" s="29"/>
      <c r="N479" s="29"/>
      <c r="O479" s="29"/>
      <c r="P479" s="29"/>
      <c r="Q479" s="29"/>
      <c r="R479" s="29"/>
      <c r="S479" s="29"/>
      <c r="T479" s="29"/>
      <c r="U479" s="29"/>
      <c r="V479" s="29"/>
      <c r="W479" s="29"/>
    </row>
    <row r="480" spans="1:23" ht="15.75" customHeight="1">
      <c r="A480" s="29"/>
      <c r="B480" s="32"/>
      <c r="C480" s="29"/>
      <c r="D480" s="29"/>
      <c r="E480" s="29"/>
      <c r="F480" s="29"/>
      <c r="G480" s="29"/>
      <c r="H480" s="29"/>
      <c r="I480" s="29"/>
      <c r="J480" s="29"/>
      <c r="K480" s="29"/>
      <c r="L480" s="29"/>
      <c r="M480" s="29"/>
      <c r="N480" s="29"/>
      <c r="O480" s="29"/>
      <c r="P480" s="29"/>
      <c r="Q480" s="29"/>
      <c r="R480" s="29"/>
      <c r="S480" s="29"/>
      <c r="T480" s="29"/>
      <c r="U480" s="29"/>
      <c r="V480" s="29"/>
      <c r="W480" s="29"/>
    </row>
    <row r="481" spans="1:23" ht="15.75" customHeight="1">
      <c r="A481" s="29"/>
      <c r="B481" s="32"/>
      <c r="C481" s="29"/>
      <c r="D481" s="29"/>
      <c r="E481" s="29"/>
      <c r="F481" s="29"/>
      <c r="G481" s="29"/>
      <c r="H481" s="29"/>
      <c r="I481" s="29"/>
      <c r="J481" s="29"/>
      <c r="K481" s="29"/>
      <c r="L481" s="29"/>
      <c r="M481" s="29"/>
      <c r="N481" s="29"/>
      <c r="O481" s="29"/>
      <c r="P481" s="29"/>
      <c r="Q481" s="29"/>
      <c r="R481" s="29"/>
      <c r="S481" s="29"/>
      <c r="T481" s="29"/>
      <c r="U481" s="29"/>
      <c r="V481" s="29"/>
      <c r="W481" s="29"/>
    </row>
    <row r="482" spans="1:23" ht="15.75" customHeight="1">
      <c r="A482" s="29"/>
      <c r="B482" s="32"/>
      <c r="C482" s="29"/>
      <c r="D482" s="29"/>
      <c r="E482" s="29"/>
      <c r="F482" s="29"/>
      <c r="G482" s="29"/>
      <c r="H482" s="29"/>
      <c r="I482" s="29"/>
      <c r="J482" s="29"/>
      <c r="K482" s="29"/>
      <c r="L482" s="29"/>
      <c r="M482" s="29"/>
      <c r="N482" s="29"/>
      <c r="O482" s="29"/>
      <c r="P482" s="29"/>
      <c r="Q482" s="29"/>
      <c r="R482" s="29"/>
      <c r="S482" s="29"/>
      <c r="T482" s="29"/>
      <c r="U482" s="29"/>
      <c r="V482" s="29"/>
      <c r="W482" s="29"/>
    </row>
    <row r="483" spans="1:23" ht="15.75" customHeight="1">
      <c r="A483" s="29"/>
      <c r="B483" s="32"/>
      <c r="C483" s="29"/>
      <c r="D483" s="29"/>
      <c r="E483" s="29"/>
      <c r="F483" s="29"/>
      <c r="G483" s="29"/>
      <c r="H483" s="29"/>
      <c r="I483" s="29"/>
      <c r="J483" s="29"/>
      <c r="K483" s="29"/>
      <c r="L483" s="29"/>
      <c r="M483" s="29"/>
      <c r="N483" s="29"/>
      <c r="O483" s="29"/>
      <c r="P483" s="29"/>
      <c r="Q483" s="29"/>
      <c r="R483" s="29"/>
      <c r="S483" s="29"/>
      <c r="T483" s="29"/>
      <c r="U483" s="29"/>
      <c r="V483" s="29"/>
      <c r="W483" s="29"/>
    </row>
    <row r="484" spans="1:23" ht="15.75" customHeight="1">
      <c r="A484" s="29"/>
      <c r="B484" s="32"/>
      <c r="C484" s="29"/>
      <c r="D484" s="29"/>
      <c r="E484" s="29"/>
      <c r="F484" s="29"/>
      <c r="G484" s="29"/>
      <c r="H484" s="29"/>
      <c r="I484" s="29"/>
      <c r="J484" s="29"/>
      <c r="K484" s="29"/>
      <c r="L484" s="29"/>
      <c r="M484" s="29"/>
      <c r="N484" s="29"/>
      <c r="O484" s="29"/>
      <c r="P484" s="29"/>
      <c r="Q484" s="29"/>
      <c r="R484" s="29"/>
      <c r="S484" s="29"/>
      <c r="T484" s="29"/>
      <c r="U484" s="29"/>
      <c r="V484" s="29"/>
      <c r="W484" s="29"/>
    </row>
    <row r="485" spans="1:23" ht="15.75" customHeight="1">
      <c r="A485" s="29"/>
      <c r="B485" s="32"/>
      <c r="C485" s="29"/>
      <c r="D485" s="29"/>
      <c r="E485" s="29"/>
      <c r="F485" s="29"/>
      <c r="G485" s="29"/>
      <c r="H485" s="29"/>
      <c r="I485" s="29"/>
      <c r="J485" s="29"/>
      <c r="K485" s="29"/>
      <c r="L485" s="29"/>
      <c r="M485" s="29"/>
      <c r="N485" s="29"/>
      <c r="O485" s="29"/>
      <c r="P485" s="29"/>
      <c r="Q485" s="29"/>
      <c r="R485" s="29"/>
      <c r="S485" s="29"/>
      <c r="T485" s="29"/>
      <c r="U485" s="29"/>
      <c r="V485" s="29"/>
      <c r="W485" s="29"/>
    </row>
    <row r="486" spans="1:23" ht="15.75" customHeight="1">
      <c r="A486" s="29"/>
      <c r="B486" s="32"/>
      <c r="C486" s="29"/>
      <c r="D486" s="29"/>
      <c r="E486" s="29"/>
      <c r="F486" s="29"/>
      <c r="G486" s="29"/>
      <c r="H486" s="29"/>
      <c r="I486" s="29"/>
      <c r="J486" s="29"/>
      <c r="K486" s="29"/>
      <c r="L486" s="29"/>
      <c r="M486" s="29"/>
      <c r="N486" s="29"/>
      <c r="O486" s="29"/>
      <c r="P486" s="29"/>
      <c r="Q486" s="29"/>
      <c r="R486" s="29"/>
      <c r="S486" s="29"/>
      <c r="T486" s="29"/>
      <c r="U486" s="29"/>
      <c r="V486" s="29"/>
      <c r="W486" s="29"/>
    </row>
    <row r="487" spans="1:23" ht="15.75" customHeight="1">
      <c r="A487" s="29"/>
      <c r="B487" s="32"/>
      <c r="C487" s="29"/>
      <c r="D487" s="29"/>
      <c r="E487" s="29"/>
      <c r="F487" s="29"/>
      <c r="G487" s="29"/>
      <c r="H487" s="29"/>
      <c r="I487" s="29"/>
      <c r="J487" s="29"/>
      <c r="K487" s="29"/>
      <c r="L487" s="29"/>
      <c r="M487" s="29"/>
      <c r="N487" s="29"/>
      <c r="O487" s="29"/>
      <c r="P487" s="29"/>
      <c r="Q487" s="29"/>
      <c r="R487" s="29"/>
      <c r="S487" s="29"/>
      <c r="T487" s="29"/>
      <c r="U487" s="29"/>
      <c r="V487" s="29"/>
      <c r="W487" s="29"/>
    </row>
    <row r="488" spans="1:23" ht="15.75" customHeight="1">
      <c r="A488" s="29"/>
      <c r="B488" s="32"/>
      <c r="C488" s="29"/>
      <c r="D488" s="29"/>
      <c r="E488" s="29"/>
      <c r="F488" s="29"/>
      <c r="G488" s="29"/>
      <c r="H488" s="29"/>
      <c r="I488" s="29"/>
      <c r="J488" s="29"/>
      <c r="K488" s="29"/>
      <c r="L488" s="29"/>
      <c r="M488" s="29"/>
      <c r="N488" s="29"/>
      <c r="O488" s="29"/>
      <c r="P488" s="29"/>
      <c r="Q488" s="29"/>
      <c r="R488" s="29"/>
      <c r="S488" s="29"/>
      <c r="T488" s="29"/>
      <c r="U488" s="29"/>
      <c r="V488" s="29"/>
      <c r="W488" s="29"/>
    </row>
    <row r="489" spans="1:23" ht="15.75" customHeight="1">
      <c r="A489" s="29"/>
      <c r="B489" s="32"/>
      <c r="C489" s="29"/>
      <c r="D489" s="29"/>
      <c r="E489" s="29"/>
      <c r="F489" s="29"/>
      <c r="G489" s="29"/>
      <c r="H489" s="29"/>
      <c r="I489" s="29"/>
      <c r="J489" s="29"/>
      <c r="K489" s="29"/>
      <c r="L489" s="29"/>
      <c r="M489" s="29"/>
      <c r="N489" s="29"/>
      <c r="O489" s="29"/>
      <c r="P489" s="29"/>
      <c r="Q489" s="29"/>
      <c r="R489" s="29"/>
      <c r="S489" s="29"/>
      <c r="T489" s="29"/>
      <c r="U489" s="29"/>
      <c r="V489" s="29"/>
      <c r="W489" s="29"/>
    </row>
    <row r="490" spans="1:23" ht="15.75" customHeight="1">
      <c r="A490" s="29"/>
      <c r="B490" s="32"/>
      <c r="C490" s="29"/>
      <c r="D490" s="29"/>
      <c r="E490" s="29"/>
      <c r="F490" s="29"/>
      <c r="G490" s="29"/>
      <c r="H490" s="29"/>
      <c r="I490" s="29"/>
      <c r="J490" s="29"/>
      <c r="K490" s="29"/>
      <c r="L490" s="29"/>
      <c r="M490" s="29"/>
      <c r="N490" s="29"/>
      <c r="O490" s="29"/>
      <c r="P490" s="29"/>
      <c r="Q490" s="29"/>
      <c r="R490" s="29"/>
      <c r="S490" s="29"/>
      <c r="T490" s="29"/>
      <c r="U490" s="29"/>
      <c r="V490" s="29"/>
      <c r="W490" s="29"/>
    </row>
    <row r="491" spans="1:23" ht="15.75" customHeight="1">
      <c r="A491" s="29"/>
      <c r="B491" s="32"/>
      <c r="C491" s="29"/>
      <c r="D491" s="29"/>
      <c r="E491" s="29"/>
      <c r="F491" s="29"/>
      <c r="G491" s="29"/>
      <c r="H491" s="29"/>
      <c r="I491" s="29"/>
      <c r="J491" s="29"/>
      <c r="K491" s="29"/>
      <c r="L491" s="29"/>
      <c r="M491" s="29"/>
      <c r="N491" s="29"/>
      <c r="O491" s="29"/>
      <c r="P491" s="29"/>
      <c r="Q491" s="29"/>
      <c r="R491" s="29"/>
      <c r="S491" s="29"/>
      <c r="T491" s="29"/>
      <c r="U491" s="29"/>
      <c r="V491" s="29"/>
      <c r="W491" s="29"/>
    </row>
    <row r="492" spans="1:23" ht="15.75" customHeight="1">
      <c r="A492" s="29"/>
      <c r="B492" s="32"/>
      <c r="C492" s="29"/>
      <c r="D492" s="29"/>
      <c r="E492" s="29"/>
      <c r="F492" s="29"/>
      <c r="G492" s="29"/>
      <c r="H492" s="29"/>
      <c r="I492" s="29"/>
      <c r="J492" s="29"/>
      <c r="K492" s="29"/>
      <c r="L492" s="29"/>
      <c r="M492" s="29"/>
      <c r="N492" s="29"/>
      <c r="O492" s="29"/>
      <c r="P492" s="29"/>
      <c r="Q492" s="29"/>
      <c r="R492" s="29"/>
      <c r="S492" s="29"/>
      <c r="T492" s="29"/>
      <c r="U492" s="29"/>
      <c r="V492" s="29"/>
      <c r="W492" s="29"/>
    </row>
    <row r="493" spans="1:23" ht="15.75" customHeight="1">
      <c r="A493" s="29"/>
      <c r="B493" s="32"/>
      <c r="C493" s="29"/>
      <c r="D493" s="29"/>
      <c r="E493" s="29"/>
      <c r="F493" s="29"/>
      <c r="G493" s="29"/>
      <c r="H493" s="29"/>
      <c r="I493" s="29"/>
      <c r="J493" s="29"/>
      <c r="K493" s="29"/>
      <c r="L493" s="29"/>
      <c r="M493" s="29"/>
      <c r="N493" s="29"/>
      <c r="O493" s="29"/>
      <c r="P493" s="29"/>
      <c r="Q493" s="29"/>
      <c r="R493" s="29"/>
      <c r="S493" s="29"/>
      <c r="T493" s="29"/>
      <c r="U493" s="29"/>
      <c r="V493" s="29"/>
      <c r="W493" s="29"/>
    </row>
    <row r="494" spans="1:23" ht="15.75" customHeight="1">
      <c r="A494" s="29"/>
      <c r="B494" s="32"/>
      <c r="C494" s="29"/>
      <c r="D494" s="29"/>
      <c r="E494" s="29"/>
      <c r="F494" s="29"/>
      <c r="G494" s="29"/>
      <c r="H494" s="29"/>
      <c r="I494" s="29"/>
      <c r="J494" s="29"/>
      <c r="K494" s="29"/>
      <c r="L494" s="29"/>
      <c r="M494" s="29"/>
      <c r="N494" s="29"/>
      <c r="O494" s="29"/>
      <c r="P494" s="29"/>
      <c r="Q494" s="29"/>
      <c r="R494" s="29"/>
      <c r="S494" s="29"/>
      <c r="T494" s="29"/>
      <c r="U494" s="29"/>
      <c r="V494" s="29"/>
      <c r="W494" s="29"/>
    </row>
    <row r="495" spans="1:23" ht="15.75" customHeight="1">
      <c r="A495" s="29"/>
      <c r="B495" s="32"/>
      <c r="C495" s="29"/>
      <c r="D495" s="29"/>
      <c r="E495" s="29"/>
      <c r="F495" s="29"/>
      <c r="G495" s="29"/>
      <c r="H495" s="29"/>
      <c r="I495" s="29"/>
      <c r="J495" s="29"/>
      <c r="K495" s="29"/>
      <c r="L495" s="29"/>
      <c r="M495" s="29"/>
      <c r="N495" s="29"/>
      <c r="O495" s="29"/>
      <c r="P495" s="29"/>
      <c r="Q495" s="29"/>
      <c r="R495" s="29"/>
      <c r="S495" s="29"/>
      <c r="T495" s="29"/>
      <c r="U495" s="29"/>
      <c r="V495" s="29"/>
      <c r="W495" s="29"/>
    </row>
    <row r="496" spans="1:23" ht="15.75" customHeight="1">
      <c r="A496" s="29"/>
      <c r="B496" s="32"/>
      <c r="C496" s="29"/>
      <c r="D496" s="29"/>
      <c r="E496" s="29"/>
      <c r="F496" s="29"/>
      <c r="G496" s="29"/>
      <c r="H496" s="29"/>
      <c r="I496" s="29"/>
      <c r="J496" s="29"/>
      <c r="K496" s="29"/>
      <c r="L496" s="29"/>
      <c r="M496" s="29"/>
      <c r="N496" s="29"/>
      <c r="O496" s="29"/>
      <c r="P496" s="29"/>
      <c r="Q496" s="29"/>
      <c r="R496" s="29"/>
      <c r="S496" s="29"/>
      <c r="T496" s="29"/>
      <c r="U496" s="29"/>
      <c r="V496" s="29"/>
      <c r="W496" s="29"/>
    </row>
    <row r="497" spans="1:23" ht="15.75" customHeight="1">
      <c r="A497" s="29"/>
      <c r="B497" s="32"/>
      <c r="C497" s="29"/>
      <c r="D497" s="29"/>
      <c r="E497" s="29"/>
      <c r="F497" s="29"/>
      <c r="G497" s="29"/>
      <c r="H497" s="29"/>
      <c r="I497" s="29"/>
      <c r="J497" s="29"/>
      <c r="K497" s="29"/>
      <c r="L497" s="29"/>
      <c r="M497" s="29"/>
      <c r="N497" s="29"/>
      <c r="O497" s="29"/>
      <c r="P497" s="29"/>
      <c r="Q497" s="29"/>
      <c r="R497" s="29"/>
      <c r="S497" s="29"/>
      <c r="T497" s="29"/>
      <c r="U497" s="29"/>
      <c r="V497" s="29"/>
      <c r="W497" s="29"/>
    </row>
    <row r="498" spans="1:23" ht="15.75" customHeight="1">
      <c r="A498" s="29"/>
      <c r="B498" s="32"/>
      <c r="C498" s="29"/>
      <c r="D498" s="29"/>
      <c r="E498" s="29"/>
      <c r="F498" s="29"/>
      <c r="G498" s="29"/>
      <c r="H498" s="29"/>
      <c r="I498" s="29"/>
      <c r="J498" s="29"/>
      <c r="K498" s="29"/>
      <c r="L498" s="29"/>
      <c r="M498" s="29"/>
      <c r="N498" s="29"/>
      <c r="O498" s="29"/>
      <c r="P498" s="29"/>
      <c r="Q498" s="29"/>
      <c r="R498" s="29"/>
      <c r="S498" s="29"/>
      <c r="T498" s="29"/>
      <c r="U498" s="29"/>
      <c r="V498" s="29"/>
      <c r="W498" s="29"/>
    </row>
    <row r="499" spans="1:23" ht="15.75" customHeight="1">
      <c r="A499" s="29"/>
      <c r="B499" s="32"/>
      <c r="C499" s="29"/>
      <c r="D499" s="29"/>
      <c r="E499" s="29"/>
      <c r="F499" s="29"/>
      <c r="G499" s="29"/>
      <c r="H499" s="29"/>
      <c r="I499" s="29"/>
      <c r="J499" s="29"/>
      <c r="K499" s="29"/>
      <c r="L499" s="29"/>
      <c r="M499" s="29"/>
      <c r="N499" s="29"/>
      <c r="O499" s="29"/>
      <c r="P499" s="29"/>
      <c r="Q499" s="29"/>
      <c r="R499" s="29"/>
      <c r="S499" s="29"/>
      <c r="T499" s="29"/>
      <c r="U499" s="29"/>
      <c r="V499" s="29"/>
      <c r="W499" s="29"/>
    </row>
    <row r="500" spans="1:23" ht="15.75" customHeight="1">
      <c r="A500" s="29"/>
      <c r="B500" s="32"/>
      <c r="C500" s="29"/>
      <c r="D500" s="29"/>
      <c r="E500" s="29"/>
      <c r="F500" s="29"/>
      <c r="G500" s="29"/>
      <c r="H500" s="29"/>
      <c r="I500" s="29"/>
      <c r="J500" s="29"/>
      <c r="K500" s="29"/>
      <c r="L500" s="29"/>
      <c r="M500" s="29"/>
      <c r="N500" s="29"/>
      <c r="O500" s="29"/>
      <c r="P500" s="29"/>
      <c r="Q500" s="29"/>
      <c r="R500" s="29"/>
      <c r="S500" s="29"/>
      <c r="T500" s="29"/>
      <c r="U500" s="29"/>
      <c r="V500" s="29"/>
      <c r="W500" s="29"/>
    </row>
    <row r="501" spans="1:23" ht="15.75" customHeight="1">
      <c r="A501" s="29"/>
      <c r="B501" s="32"/>
      <c r="C501" s="29"/>
      <c r="D501" s="29"/>
      <c r="E501" s="29"/>
      <c r="F501" s="29"/>
      <c r="G501" s="29"/>
      <c r="H501" s="29"/>
      <c r="I501" s="29"/>
      <c r="J501" s="29"/>
      <c r="K501" s="29"/>
      <c r="L501" s="29"/>
      <c r="M501" s="29"/>
      <c r="N501" s="29"/>
      <c r="O501" s="29"/>
      <c r="P501" s="29"/>
      <c r="Q501" s="29"/>
      <c r="R501" s="29"/>
      <c r="S501" s="29"/>
      <c r="T501" s="29"/>
      <c r="U501" s="29"/>
      <c r="V501" s="29"/>
      <c r="W501" s="29"/>
    </row>
    <row r="502" spans="1:23" ht="15.75" customHeight="1">
      <c r="A502" s="29"/>
      <c r="B502" s="32"/>
      <c r="C502" s="29"/>
      <c r="D502" s="29"/>
      <c r="E502" s="29"/>
      <c r="F502" s="29"/>
      <c r="G502" s="29"/>
      <c r="H502" s="29"/>
      <c r="I502" s="29"/>
      <c r="J502" s="29"/>
      <c r="K502" s="29"/>
      <c r="L502" s="29"/>
      <c r="M502" s="29"/>
      <c r="N502" s="29"/>
      <c r="O502" s="29"/>
      <c r="P502" s="29"/>
      <c r="Q502" s="29"/>
      <c r="R502" s="29"/>
      <c r="S502" s="29"/>
      <c r="T502" s="29"/>
      <c r="U502" s="29"/>
      <c r="V502" s="29"/>
      <c r="W502" s="29"/>
    </row>
    <row r="503" spans="1:23" ht="15.75" customHeight="1">
      <c r="A503" s="29"/>
      <c r="B503" s="32"/>
      <c r="C503" s="29"/>
      <c r="D503" s="29"/>
      <c r="E503" s="29"/>
      <c r="F503" s="29"/>
      <c r="G503" s="29"/>
      <c r="H503" s="29"/>
      <c r="I503" s="29"/>
      <c r="J503" s="29"/>
      <c r="K503" s="29"/>
      <c r="L503" s="29"/>
      <c r="M503" s="29"/>
      <c r="N503" s="29"/>
      <c r="O503" s="29"/>
      <c r="P503" s="29"/>
      <c r="Q503" s="29"/>
      <c r="R503" s="29"/>
      <c r="S503" s="29"/>
      <c r="T503" s="29"/>
      <c r="U503" s="29"/>
      <c r="V503" s="29"/>
      <c r="W503" s="29"/>
    </row>
    <row r="504" spans="1:23" ht="15.75" customHeight="1">
      <c r="A504" s="29"/>
      <c r="B504" s="32"/>
      <c r="C504" s="29"/>
      <c r="D504" s="29"/>
      <c r="E504" s="29"/>
      <c r="F504" s="29"/>
      <c r="G504" s="29"/>
      <c r="H504" s="29"/>
      <c r="I504" s="29"/>
      <c r="J504" s="29"/>
      <c r="K504" s="29"/>
      <c r="L504" s="29"/>
      <c r="M504" s="29"/>
      <c r="N504" s="29"/>
      <c r="O504" s="29"/>
      <c r="P504" s="29"/>
      <c r="Q504" s="29"/>
      <c r="R504" s="29"/>
      <c r="S504" s="29"/>
      <c r="T504" s="29"/>
      <c r="U504" s="29"/>
      <c r="V504" s="29"/>
      <c r="W504" s="29"/>
    </row>
    <row r="505" spans="1:23" ht="15.75" customHeight="1">
      <c r="A505" s="29"/>
      <c r="B505" s="32"/>
      <c r="C505" s="29"/>
      <c r="D505" s="29"/>
      <c r="E505" s="29"/>
      <c r="F505" s="29"/>
      <c r="G505" s="29"/>
      <c r="H505" s="29"/>
      <c r="I505" s="29"/>
      <c r="J505" s="29"/>
      <c r="K505" s="29"/>
      <c r="L505" s="29"/>
      <c r="M505" s="29"/>
      <c r="N505" s="29"/>
      <c r="O505" s="29"/>
      <c r="P505" s="29"/>
      <c r="Q505" s="29"/>
      <c r="R505" s="29"/>
      <c r="S505" s="29"/>
      <c r="T505" s="29"/>
      <c r="U505" s="29"/>
      <c r="V505" s="29"/>
      <c r="W505" s="29"/>
    </row>
    <row r="506" spans="1:23" ht="15.75" customHeight="1">
      <c r="A506" s="29"/>
      <c r="B506" s="32"/>
      <c r="C506" s="29"/>
      <c r="D506" s="29"/>
      <c r="E506" s="29"/>
      <c r="F506" s="29"/>
      <c r="G506" s="29"/>
      <c r="H506" s="29"/>
      <c r="I506" s="29"/>
      <c r="J506" s="29"/>
      <c r="K506" s="29"/>
      <c r="L506" s="29"/>
      <c r="M506" s="29"/>
      <c r="N506" s="29"/>
      <c r="O506" s="29"/>
      <c r="P506" s="29"/>
      <c r="Q506" s="29"/>
      <c r="R506" s="29"/>
      <c r="S506" s="29"/>
      <c r="T506" s="29"/>
      <c r="U506" s="29"/>
      <c r="V506" s="29"/>
      <c r="W506" s="29"/>
    </row>
    <row r="507" spans="1:23" ht="15.75" customHeight="1">
      <c r="A507" s="29"/>
      <c r="B507" s="32"/>
      <c r="C507" s="29"/>
      <c r="D507" s="29"/>
      <c r="E507" s="29"/>
      <c r="F507" s="29"/>
      <c r="G507" s="29"/>
      <c r="H507" s="29"/>
      <c r="I507" s="29"/>
      <c r="J507" s="29"/>
      <c r="K507" s="29"/>
      <c r="L507" s="29"/>
      <c r="M507" s="29"/>
      <c r="N507" s="29"/>
      <c r="O507" s="29"/>
      <c r="P507" s="29"/>
      <c r="Q507" s="29"/>
      <c r="R507" s="29"/>
      <c r="S507" s="29"/>
      <c r="T507" s="29"/>
      <c r="U507" s="29"/>
      <c r="V507" s="29"/>
      <c r="W507" s="29"/>
    </row>
    <row r="508" spans="1:23" ht="15.75" customHeight="1">
      <c r="A508" s="29"/>
      <c r="B508" s="32"/>
      <c r="C508" s="29"/>
      <c r="D508" s="29"/>
      <c r="E508" s="29"/>
      <c r="F508" s="29"/>
      <c r="G508" s="29"/>
      <c r="H508" s="29"/>
      <c r="I508" s="29"/>
      <c r="J508" s="29"/>
      <c r="K508" s="29"/>
      <c r="L508" s="29"/>
      <c r="M508" s="29"/>
      <c r="N508" s="29"/>
      <c r="O508" s="29"/>
      <c r="P508" s="29"/>
      <c r="Q508" s="29"/>
      <c r="R508" s="29"/>
      <c r="S508" s="29"/>
      <c r="T508" s="29"/>
      <c r="U508" s="29"/>
      <c r="V508" s="29"/>
      <c r="W508" s="29"/>
    </row>
    <row r="509" spans="1:23" ht="15.75" customHeight="1">
      <c r="A509" s="29"/>
      <c r="B509" s="32"/>
      <c r="C509" s="29"/>
      <c r="D509" s="29"/>
      <c r="E509" s="29"/>
      <c r="F509" s="29"/>
      <c r="G509" s="29"/>
      <c r="H509" s="29"/>
      <c r="I509" s="29"/>
      <c r="J509" s="29"/>
      <c r="K509" s="29"/>
      <c r="L509" s="29"/>
      <c r="M509" s="29"/>
      <c r="N509" s="29"/>
      <c r="O509" s="29"/>
      <c r="P509" s="29"/>
      <c r="Q509" s="29"/>
      <c r="R509" s="29"/>
      <c r="S509" s="29"/>
      <c r="T509" s="29"/>
      <c r="U509" s="29"/>
      <c r="V509" s="29"/>
      <c r="W509" s="29"/>
    </row>
    <row r="510" spans="1:23" ht="15.75" customHeight="1">
      <c r="A510" s="29"/>
      <c r="B510" s="32"/>
      <c r="C510" s="29"/>
      <c r="D510" s="29"/>
      <c r="E510" s="29"/>
      <c r="F510" s="29"/>
      <c r="G510" s="29"/>
      <c r="H510" s="29"/>
      <c r="I510" s="29"/>
      <c r="J510" s="29"/>
      <c r="K510" s="29"/>
      <c r="L510" s="29"/>
      <c r="M510" s="29"/>
      <c r="N510" s="29"/>
      <c r="O510" s="29"/>
      <c r="P510" s="29"/>
      <c r="Q510" s="29"/>
      <c r="R510" s="29"/>
      <c r="S510" s="29"/>
      <c r="T510" s="29"/>
      <c r="U510" s="29"/>
      <c r="V510" s="29"/>
      <c r="W510" s="29"/>
    </row>
    <row r="511" spans="1:23" ht="15.75" customHeight="1">
      <c r="A511" s="29"/>
      <c r="B511" s="32"/>
      <c r="C511" s="29"/>
      <c r="D511" s="29"/>
      <c r="E511" s="29"/>
      <c r="F511" s="29"/>
      <c r="G511" s="29"/>
      <c r="H511" s="29"/>
      <c r="I511" s="29"/>
      <c r="J511" s="29"/>
      <c r="K511" s="29"/>
      <c r="L511" s="29"/>
      <c r="M511" s="29"/>
      <c r="N511" s="29"/>
      <c r="O511" s="29"/>
      <c r="P511" s="29"/>
      <c r="Q511" s="29"/>
      <c r="R511" s="29"/>
      <c r="S511" s="29"/>
      <c r="T511" s="29"/>
      <c r="U511" s="29"/>
      <c r="V511" s="29"/>
      <c r="W511" s="29"/>
    </row>
    <row r="512" spans="1:23" ht="15.75" customHeight="1">
      <c r="A512" s="29"/>
      <c r="B512" s="32"/>
      <c r="C512" s="29"/>
      <c r="D512" s="29"/>
      <c r="E512" s="29"/>
      <c r="F512" s="29"/>
      <c r="G512" s="29"/>
      <c r="H512" s="29"/>
      <c r="I512" s="29"/>
      <c r="J512" s="29"/>
      <c r="K512" s="29"/>
      <c r="L512" s="29"/>
      <c r="M512" s="29"/>
      <c r="N512" s="29"/>
      <c r="O512" s="29"/>
      <c r="P512" s="29"/>
      <c r="Q512" s="29"/>
      <c r="R512" s="29"/>
      <c r="S512" s="29"/>
      <c r="T512" s="29"/>
      <c r="U512" s="29"/>
      <c r="V512" s="29"/>
      <c r="W512" s="29"/>
    </row>
    <row r="513" spans="1:23" ht="15.75" customHeight="1">
      <c r="A513" s="29"/>
      <c r="B513" s="32"/>
      <c r="C513" s="29"/>
      <c r="D513" s="29"/>
      <c r="E513" s="29"/>
      <c r="F513" s="29"/>
      <c r="G513" s="29"/>
      <c r="H513" s="29"/>
      <c r="I513" s="29"/>
      <c r="J513" s="29"/>
      <c r="K513" s="29"/>
      <c r="L513" s="29"/>
      <c r="M513" s="29"/>
      <c r="N513" s="29"/>
      <c r="O513" s="29"/>
      <c r="P513" s="29"/>
      <c r="Q513" s="29"/>
      <c r="R513" s="29"/>
      <c r="S513" s="29"/>
      <c r="T513" s="29"/>
      <c r="U513" s="29"/>
      <c r="V513" s="29"/>
      <c r="W513" s="29"/>
    </row>
    <row r="514" spans="1:23" ht="15.75" customHeight="1">
      <c r="A514" s="29"/>
      <c r="B514" s="32"/>
      <c r="C514" s="29"/>
      <c r="D514" s="29"/>
      <c r="E514" s="29"/>
      <c r="F514" s="29"/>
      <c r="G514" s="29"/>
      <c r="H514" s="29"/>
      <c r="I514" s="29"/>
      <c r="J514" s="29"/>
      <c r="K514" s="29"/>
      <c r="L514" s="29"/>
      <c r="M514" s="29"/>
      <c r="N514" s="29"/>
      <c r="O514" s="29"/>
      <c r="P514" s="29"/>
      <c r="Q514" s="29"/>
      <c r="R514" s="29"/>
      <c r="S514" s="29"/>
      <c r="T514" s="29"/>
      <c r="U514" s="29"/>
      <c r="V514" s="29"/>
      <c r="W514" s="29"/>
    </row>
    <row r="515" spans="1:23" ht="15.75" customHeight="1">
      <c r="A515" s="29"/>
      <c r="B515" s="32"/>
      <c r="C515" s="29"/>
      <c r="D515" s="29"/>
      <c r="E515" s="29"/>
      <c r="F515" s="29"/>
      <c r="G515" s="29"/>
      <c r="H515" s="29"/>
      <c r="I515" s="29"/>
      <c r="J515" s="29"/>
      <c r="K515" s="29"/>
      <c r="L515" s="29"/>
      <c r="M515" s="29"/>
      <c r="N515" s="29"/>
      <c r="O515" s="29"/>
      <c r="P515" s="29"/>
      <c r="Q515" s="29"/>
      <c r="R515" s="29"/>
      <c r="S515" s="29"/>
      <c r="T515" s="29"/>
      <c r="U515" s="29"/>
      <c r="V515" s="29"/>
      <c r="W515" s="29"/>
    </row>
    <row r="516" spans="1:23" ht="15.75" customHeight="1">
      <c r="A516" s="29"/>
      <c r="B516" s="32"/>
      <c r="C516" s="29"/>
      <c r="D516" s="29"/>
      <c r="E516" s="29"/>
      <c r="F516" s="29"/>
      <c r="G516" s="29"/>
      <c r="H516" s="29"/>
      <c r="I516" s="29"/>
      <c r="J516" s="29"/>
      <c r="K516" s="29"/>
      <c r="L516" s="29"/>
      <c r="M516" s="29"/>
      <c r="N516" s="29"/>
      <c r="O516" s="29"/>
      <c r="P516" s="29"/>
      <c r="Q516" s="29"/>
      <c r="R516" s="29"/>
      <c r="S516" s="29"/>
      <c r="T516" s="29"/>
      <c r="U516" s="29"/>
      <c r="V516" s="29"/>
      <c r="W516" s="29"/>
    </row>
    <row r="517" spans="1:23" ht="15.75" customHeight="1">
      <c r="A517" s="29"/>
      <c r="B517" s="32"/>
      <c r="C517" s="29"/>
      <c r="D517" s="29"/>
      <c r="E517" s="29"/>
      <c r="F517" s="29"/>
      <c r="G517" s="29"/>
      <c r="H517" s="29"/>
      <c r="I517" s="29"/>
      <c r="J517" s="29"/>
      <c r="K517" s="29"/>
      <c r="L517" s="29"/>
      <c r="M517" s="29"/>
      <c r="N517" s="29"/>
      <c r="O517" s="29"/>
      <c r="P517" s="29"/>
      <c r="Q517" s="29"/>
      <c r="R517" s="29"/>
      <c r="S517" s="29"/>
      <c r="T517" s="29"/>
      <c r="U517" s="29"/>
      <c r="V517" s="29"/>
      <c r="W517" s="29"/>
    </row>
    <row r="518" spans="1:23" ht="15.75" customHeight="1">
      <c r="A518" s="29"/>
      <c r="B518" s="32"/>
      <c r="C518" s="29"/>
      <c r="D518" s="29"/>
      <c r="E518" s="29"/>
      <c r="F518" s="29"/>
      <c r="G518" s="29"/>
      <c r="H518" s="29"/>
      <c r="I518" s="29"/>
      <c r="J518" s="29"/>
      <c r="K518" s="29"/>
      <c r="L518" s="29"/>
      <c r="M518" s="29"/>
      <c r="N518" s="29"/>
      <c r="O518" s="29"/>
      <c r="P518" s="29"/>
      <c r="Q518" s="29"/>
      <c r="R518" s="29"/>
      <c r="S518" s="29"/>
      <c r="T518" s="29"/>
      <c r="U518" s="29"/>
      <c r="V518" s="29"/>
      <c r="W518" s="29"/>
    </row>
    <row r="519" spans="1:23" ht="15.75" customHeight="1">
      <c r="A519" s="29"/>
      <c r="B519" s="32"/>
      <c r="C519" s="29"/>
      <c r="D519" s="29"/>
      <c r="E519" s="29"/>
      <c r="F519" s="29"/>
      <c r="G519" s="29"/>
      <c r="H519" s="29"/>
      <c r="I519" s="29"/>
      <c r="J519" s="29"/>
      <c r="K519" s="29"/>
      <c r="L519" s="29"/>
      <c r="M519" s="29"/>
      <c r="N519" s="29"/>
      <c r="O519" s="29"/>
      <c r="P519" s="29"/>
      <c r="Q519" s="29"/>
      <c r="R519" s="29"/>
      <c r="S519" s="29"/>
      <c r="T519" s="29"/>
      <c r="U519" s="29"/>
      <c r="V519" s="29"/>
      <c r="W519" s="29"/>
    </row>
    <row r="520" spans="1:23" ht="15.75" customHeight="1">
      <c r="A520" s="29"/>
      <c r="B520" s="32"/>
      <c r="C520" s="29"/>
      <c r="D520" s="29"/>
      <c r="E520" s="29"/>
      <c r="F520" s="29"/>
      <c r="G520" s="29"/>
      <c r="H520" s="29"/>
      <c r="I520" s="29"/>
      <c r="J520" s="29"/>
      <c r="K520" s="29"/>
      <c r="L520" s="29"/>
      <c r="M520" s="29"/>
      <c r="N520" s="29"/>
      <c r="O520" s="29"/>
      <c r="P520" s="29"/>
      <c r="Q520" s="29"/>
      <c r="R520" s="29"/>
      <c r="S520" s="29"/>
      <c r="T520" s="29"/>
      <c r="U520" s="29"/>
      <c r="V520" s="29"/>
      <c r="W520" s="29"/>
    </row>
    <row r="521" spans="1:23" ht="15.75" customHeight="1">
      <c r="A521" s="29"/>
      <c r="B521" s="32"/>
      <c r="C521" s="29"/>
      <c r="D521" s="29"/>
      <c r="E521" s="29"/>
      <c r="F521" s="29"/>
      <c r="G521" s="29"/>
      <c r="H521" s="29"/>
      <c r="I521" s="29"/>
      <c r="J521" s="29"/>
      <c r="K521" s="29"/>
      <c r="L521" s="29"/>
      <c r="M521" s="29"/>
      <c r="N521" s="29"/>
      <c r="O521" s="29"/>
      <c r="P521" s="29"/>
      <c r="Q521" s="29"/>
      <c r="R521" s="29"/>
      <c r="S521" s="29"/>
      <c r="T521" s="29"/>
      <c r="U521" s="29"/>
      <c r="V521" s="29"/>
      <c r="W521" s="29"/>
    </row>
    <row r="522" spans="1:23" ht="15.75" customHeight="1">
      <c r="A522" s="29"/>
      <c r="B522" s="32"/>
      <c r="C522" s="29"/>
      <c r="D522" s="29"/>
      <c r="E522" s="29"/>
      <c r="F522" s="29"/>
      <c r="G522" s="29"/>
      <c r="H522" s="29"/>
      <c r="I522" s="29"/>
      <c r="J522" s="29"/>
      <c r="K522" s="29"/>
      <c r="L522" s="29"/>
      <c r="M522" s="29"/>
      <c r="N522" s="29"/>
      <c r="O522" s="29"/>
      <c r="P522" s="29"/>
      <c r="Q522" s="29"/>
      <c r="R522" s="29"/>
      <c r="S522" s="29"/>
      <c r="T522" s="29"/>
      <c r="U522" s="29"/>
      <c r="V522" s="29"/>
      <c r="W522" s="29"/>
    </row>
    <row r="523" spans="1:23" ht="15.75" customHeight="1">
      <c r="A523" s="29"/>
      <c r="B523" s="32"/>
      <c r="C523" s="29"/>
      <c r="D523" s="29"/>
      <c r="E523" s="29"/>
      <c r="F523" s="29"/>
      <c r="G523" s="29"/>
      <c r="H523" s="29"/>
      <c r="I523" s="29"/>
      <c r="J523" s="29"/>
      <c r="K523" s="29"/>
      <c r="L523" s="29"/>
      <c r="M523" s="29"/>
      <c r="N523" s="29"/>
      <c r="O523" s="29"/>
      <c r="P523" s="29"/>
      <c r="Q523" s="29"/>
      <c r="R523" s="29"/>
      <c r="S523" s="29"/>
      <c r="T523" s="29"/>
      <c r="U523" s="29"/>
      <c r="V523" s="29"/>
      <c r="W523" s="29"/>
    </row>
    <row r="524" spans="1:23" ht="15.75" customHeight="1">
      <c r="A524" s="29"/>
      <c r="B524" s="32"/>
      <c r="C524" s="29"/>
      <c r="D524" s="29"/>
      <c r="E524" s="29"/>
      <c r="F524" s="29"/>
      <c r="G524" s="29"/>
      <c r="H524" s="29"/>
      <c r="I524" s="29"/>
      <c r="J524" s="29"/>
      <c r="K524" s="29"/>
      <c r="L524" s="29"/>
      <c r="M524" s="29"/>
      <c r="N524" s="29"/>
      <c r="O524" s="29"/>
      <c r="P524" s="29"/>
      <c r="Q524" s="29"/>
      <c r="R524" s="29"/>
      <c r="S524" s="29"/>
      <c r="T524" s="29"/>
      <c r="U524" s="29"/>
      <c r="V524" s="29"/>
      <c r="W524" s="29"/>
    </row>
    <row r="525" spans="1:23" ht="15.75" customHeight="1">
      <c r="A525" s="29"/>
      <c r="B525" s="32"/>
      <c r="C525" s="29"/>
      <c r="D525" s="29"/>
      <c r="E525" s="29"/>
      <c r="F525" s="29"/>
      <c r="G525" s="29"/>
      <c r="H525" s="29"/>
      <c r="I525" s="29"/>
      <c r="J525" s="29"/>
      <c r="K525" s="29"/>
      <c r="L525" s="29"/>
      <c r="M525" s="29"/>
      <c r="N525" s="29"/>
      <c r="O525" s="29"/>
      <c r="P525" s="29"/>
      <c r="Q525" s="29"/>
      <c r="R525" s="29"/>
      <c r="S525" s="29"/>
      <c r="T525" s="29"/>
      <c r="U525" s="29"/>
      <c r="V525" s="29"/>
      <c r="W525" s="29"/>
    </row>
    <row r="526" spans="1:23" ht="15.75" customHeight="1">
      <c r="A526" s="29"/>
      <c r="B526" s="32"/>
      <c r="C526" s="29"/>
      <c r="D526" s="29"/>
      <c r="E526" s="29"/>
      <c r="F526" s="29"/>
      <c r="G526" s="29"/>
      <c r="H526" s="29"/>
      <c r="I526" s="29"/>
      <c r="J526" s="29"/>
      <c r="K526" s="29"/>
      <c r="L526" s="29"/>
      <c r="M526" s="29"/>
      <c r="N526" s="29"/>
      <c r="O526" s="29"/>
      <c r="P526" s="29"/>
      <c r="Q526" s="29"/>
      <c r="R526" s="29"/>
      <c r="S526" s="29"/>
      <c r="T526" s="29"/>
      <c r="U526" s="29"/>
      <c r="V526" s="29"/>
      <c r="W526" s="29"/>
    </row>
    <row r="527" spans="1:23" ht="15.75" customHeight="1">
      <c r="A527" s="29"/>
      <c r="B527" s="32"/>
      <c r="C527" s="29"/>
      <c r="D527" s="29"/>
      <c r="E527" s="29"/>
      <c r="F527" s="29"/>
      <c r="G527" s="29"/>
      <c r="H527" s="29"/>
      <c r="I527" s="29"/>
      <c r="J527" s="29"/>
      <c r="K527" s="29"/>
      <c r="L527" s="29"/>
      <c r="M527" s="29"/>
      <c r="N527" s="29"/>
      <c r="O527" s="29"/>
      <c r="P527" s="29"/>
      <c r="Q527" s="29"/>
      <c r="R527" s="29"/>
      <c r="S527" s="29"/>
      <c r="T527" s="29"/>
      <c r="U527" s="29"/>
      <c r="V527" s="29"/>
      <c r="W527" s="29"/>
    </row>
    <row r="528" spans="1:23" ht="15.75" customHeight="1">
      <c r="A528" s="29"/>
      <c r="B528" s="32"/>
      <c r="C528" s="29"/>
      <c r="D528" s="29"/>
      <c r="E528" s="29"/>
      <c r="F528" s="29"/>
      <c r="G528" s="29"/>
      <c r="H528" s="29"/>
      <c r="I528" s="29"/>
      <c r="J528" s="29"/>
      <c r="K528" s="29"/>
      <c r="L528" s="29"/>
      <c r="M528" s="29"/>
      <c r="N528" s="29"/>
      <c r="O528" s="29"/>
      <c r="P528" s="29"/>
      <c r="Q528" s="29"/>
      <c r="R528" s="29"/>
      <c r="S528" s="29"/>
      <c r="T528" s="29"/>
      <c r="U528" s="29"/>
      <c r="V528" s="29"/>
      <c r="W528" s="29"/>
    </row>
    <row r="529" spans="1:23" ht="15.75" customHeight="1">
      <c r="A529" s="29"/>
      <c r="B529" s="32"/>
      <c r="C529" s="29"/>
      <c r="D529" s="29"/>
      <c r="E529" s="29"/>
      <c r="F529" s="29"/>
      <c r="G529" s="29"/>
      <c r="H529" s="29"/>
      <c r="I529" s="29"/>
      <c r="J529" s="29"/>
      <c r="K529" s="29"/>
      <c r="L529" s="29"/>
      <c r="M529" s="29"/>
      <c r="N529" s="29"/>
      <c r="O529" s="29"/>
      <c r="P529" s="29"/>
      <c r="Q529" s="29"/>
      <c r="R529" s="29"/>
      <c r="S529" s="29"/>
      <c r="T529" s="29"/>
      <c r="U529" s="29"/>
      <c r="V529" s="29"/>
      <c r="W529" s="29"/>
    </row>
    <row r="530" spans="1:23" ht="15.75" customHeight="1">
      <c r="A530" s="29"/>
      <c r="B530" s="32"/>
      <c r="C530" s="29"/>
      <c r="D530" s="29"/>
      <c r="E530" s="29"/>
      <c r="F530" s="29"/>
      <c r="G530" s="29"/>
      <c r="H530" s="29"/>
      <c r="I530" s="29"/>
      <c r="J530" s="29"/>
      <c r="K530" s="29"/>
      <c r="L530" s="29"/>
      <c r="M530" s="29"/>
      <c r="N530" s="29"/>
      <c r="O530" s="29"/>
      <c r="P530" s="29"/>
      <c r="Q530" s="29"/>
      <c r="R530" s="29"/>
      <c r="S530" s="29"/>
      <c r="T530" s="29"/>
      <c r="U530" s="29"/>
      <c r="V530" s="29"/>
      <c r="W530" s="29"/>
    </row>
    <row r="531" spans="1:23" ht="15.75" customHeight="1">
      <c r="A531" s="29"/>
      <c r="B531" s="32"/>
      <c r="C531" s="29"/>
      <c r="D531" s="29"/>
      <c r="E531" s="29"/>
      <c r="F531" s="29"/>
      <c r="G531" s="29"/>
      <c r="H531" s="29"/>
      <c r="I531" s="29"/>
      <c r="J531" s="29"/>
      <c r="K531" s="29"/>
      <c r="L531" s="29"/>
      <c r="M531" s="29"/>
      <c r="N531" s="29"/>
      <c r="O531" s="29"/>
      <c r="P531" s="29"/>
      <c r="Q531" s="29"/>
      <c r="R531" s="29"/>
      <c r="S531" s="29"/>
      <c r="T531" s="29"/>
      <c r="U531" s="29"/>
      <c r="V531" s="29"/>
      <c r="W531" s="29"/>
    </row>
    <row r="532" spans="1:23" ht="15.75" customHeight="1">
      <c r="A532" s="29"/>
      <c r="B532" s="32"/>
      <c r="C532" s="29"/>
      <c r="D532" s="29"/>
      <c r="E532" s="29"/>
      <c r="F532" s="29"/>
      <c r="G532" s="29"/>
      <c r="H532" s="29"/>
      <c r="I532" s="29"/>
      <c r="J532" s="29"/>
      <c r="K532" s="29"/>
      <c r="L532" s="29"/>
      <c r="M532" s="29"/>
      <c r="N532" s="29"/>
      <c r="O532" s="29"/>
      <c r="P532" s="29"/>
      <c r="Q532" s="29"/>
      <c r="R532" s="29"/>
      <c r="S532" s="29"/>
      <c r="T532" s="29"/>
      <c r="U532" s="29"/>
      <c r="V532" s="29"/>
      <c r="W532" s="29"/>
    </row>
    <row r="533" spans="1:23" ht="15.75" customHeight="1">
      <c r="A533" s="29"/>
      <c r="B533" s="32"/>
      <c r="C533" s="29"/>
      <c r="D533" s="29"/>
      <c r="E533" s="29"/>
      <c r="F533" s="29"/>
      <c r="G533" s="29"/>
      <c r="H533" s="29"/>
      <c r="I533" s="29"/>
      <c r="J533" s="29"/>
      <c r="K533" s="29"/>
      <c r="L533" s="29"/>
      <c r="M533" s="29"/>
      <c r="N533" s="29"/>
      <c r="O533" s="29"/>
      <c r="P533" s="29"/>
      <c r="Q533" s="29"/>
      <c r="R533" s="29"/>
      <c r="S533" s="29"/>
      <c r="T533" s="29"/>
      <c r="U533" s="29"/>
      <c r="V533" s="29"/>
      <c r="W533" s="29"/>
    </row>
    <row r="534" spans="1:23" ht="15.75" customHeight="1">
      <c r="A534" s="29"/>
      <c r="B534" s="32"/>
      <c r="C534" s="29"/>
      <c r="D534" s="29"/>
      <c r="E534" s="29"/>
      <c r="F534" s="29"/>
      <c r="G534" s="29"/>
      <c r="H534" s="29"/>
      <c r="I534" s="29"/>
      <c r="J534" s="29"/>
      <c r="K534" s="29"/>
      <c r="L534" s="29"/>
      <c r="M534" s="29"/>
      <c r="N534" s="29"/>
      <c r="O534" s="29"/>
      <c r="P534" s="29"/>
      <c r="Q534" s="29"/>
      <c r="R534" s="29"/>
      <c r="S534" s="29"/>
      <c r="T534" s="29"/>
      <c r="U534" s="29"/>
      <c r="V534" s="29"/>
      <c r="W534" s="29"/>
    </row>
    <row r="535" spans="1:23" ht="15.75" customHeight="1">
      <c r="A535" s="29"/>
      <c r="B535" s="32"/>
      <c r="C535" s="29"/>
      <c r="D535" s="29"/>
      <c r="E535" s="29"/>
      <c r="F535" s="29"/>
      <c r="G535" s="29"/>
      <c r="H535" s="29"/>
      <c r="I535" s="29"/>
      <c r="J535" s="29"/>
      <c r="K535" s="29"/>
      <c r="L535" s="29"/>
      <c r="M535" s="29"/>
      <c r="N535" s="29"/>
      <c r="O535" s="29"/>
      <c r="P535" s="29"/>
      <c r="Q535" s="29"/>
      <c r="R535" s="29"/>
      <c r="S535" s="29"/>
      <c r="T535" s="29"/>
      <c r="U535" s="29"/>
      <c r="V535" s="29"/>
      <c r="W535" s="29"/>
    </row>
    <row r="536" spans="1:23" ht="15.75" customHeight="1">
      <c r="A536" s="29"/>
      <c r="B536" s="32"/>
      <c r="C536" s="29"/>
      <c r="D536" s="29"/>
      <c r="E536" s="29"/>
      <c r="F536" s="29"/>
      <c r="G536" s="29"/>
      <c r="H536" s="29"/>
      <c r="I536" s="29"/>
      <c r="J536" s="29"/>
      <c r="K536" s="29"/>
      <c r="L536" s="29"/>
      <c r="M536" s="29"/>
      <c r="N536" s="29"/>
      <c r="O536" s="29"/>
      <c r="P536" s="29"/>
      <c r="Q536" s="29"/>
      <c r="R536" s="29"/>
      <c r="S536" s="29"/>
      <c r="T536" s="29"/>
      <c r="U536" s="29"/>
      <c r="V536" s="29"/>
      <c r="W536" s="29"/>
    </row>
    <row r="537" spans="1:23" ht="15.75" customHeight="1">
      <c r="A537" s="29"/>
      <c r="B537" s="32"/>
      <c r="C537" s="29"/>
      <c r="D537" s="29"/>
      <c r="E537" s="29"/>
      <c r="F537" s="29"/>
      <c r="G537" s="29"/>
      <c r="H537" s="29"/>
      <c r="I537" s="29"/>
      <c r="J537" s="29"/>
      <c r="K537" s="29"/>
      <c r="L537" s="29"/>
      <c r="M537" s="29"/>
      <c r="N537" s="29"/>
      <c r="O537" s="29"/>
      <c r="P537" s="29"/>
      <c r="Q537" s="29"/>
      <c r="R537" s="29"/>
      <c r="S537" s="29"/>
      <c r="T537" s="29"/>
      <c r="U537" s="29"/>
      <c r="V537" s="29"/>
      <c r="W537" s="29"/>
    </row>
    <row r="538" spans="1:23" ht="15.75" customHeight="1">
      <c r="A538" s="29"/>
      <c r="B538" s="32"/>
      <c r="C538" s="29"/>
      <c r="D538" s="29"/>
      <c r="E538" s="29"/>
      <c r="F538" s="29"/>
      <c r="G538" s="29"/>
      <c r="H538" s="29"/>
      <c r="I538" s="29"/>
      <c r="J538" s="29"/>
      <c r="K538" s="29"/>
      <c r="L538" s="29"/>
      <c r="M538" s="29"/>
      <c r="N538" s="29"/>
      <c r="O538" s="29"/>
      <c r="P538" s="29"/>
      <c r="Q538" s="29"/>
      <c r="R538" s="29"/>
      <c r="S538" s="29"/>
      <c r="T538" s="29"/>
      <c r="U538" s="29"/>
      <c r="V538" s="29"/>
      <c r="W538" s="29"/>
    </row>
    <row r="539" spans="1:23" ht="15.75" customHeight="1">
      <c r="A539" s="29"/>
      <c r="B539" s="32"/>
      <c r="C539" s="29"/>
      <c r="D539" s="29"/>
      <c r="E539" s="29"/>
      <c r="F539" s="29"/>
      <c r="G539" s="29"/>
      <c r="H539" s="29"/>
      <c r="I539" s="29"/>
      <c r="J539" s="29"/>
      <c r="K539" s="29"/>
      <c r="L539" s="29"/>
      <c r="M539" s="29"/>
      <c r="N539" s="29"/>
      <c r="O539" s="29"/>
      <c r="P539" s="29"/>
      <c r="Q539" s="29"/>
      <c r="R539" s="29"/>
      <c r="S539" s="29"/>
      <c r="T539" s="29"/>
      <c r="U539" s="29"/>
      <c r="V539" s="29"/>
      <c r="W539" s="29"/>
    </row>
    <row r="540" spans="1:23" ht="15.75" customHeight="1">
      <c r="A540" s="29"/>
      <c r="B540" s="32"/>
      <c r="C540" s="29"/>
      <c r="D540" s="29"/>
      <c r="E540" s="29"/>
      <c r="F540" s="29"/>
      <c r="G540" s="29"/>
      <c r="H540" s="29"/>
      <c r="I540" s="29"/>
      <c r="J540" s="29"/>
      <c r="K540" s="29"/>
      <c r="L540" s="29"/>
      <c r="M540" s="29"/>
      <c r="N540" s="29"/>
      <c r="O540" s="29"/>
      <c r="P540" s="29"/>
      <c r="Q540" s="29"/>
      <c r="R540" s="29"/>
      <c r="S540" s="29"/>
      <c r="T540" s="29"/>
      <c r="U540" s="29"/>
      <c r="V540" s="29"/>
      <c r="W540" s="29"/>
    </row>
    <row r="541" spans="1:23" ht="15.75" customHeight="1">
      <c r="A541" s="29"/>
      <c r="B541" s="32"/>
      <c r="C541" s="29"/>
      <c r="D541" s="29"/>
      <c r="E541" s="29"/>
      <c r="F541" s="29"/>
      <c r="G541" s="29"/>
      <c r="H541" s="29"/>
      <c r="I541" s="29"/>
      <c r="J541" s="29"/>
      <c r="K541" s="29"/>
      <c r="L541" s="29"/>
      <c r="M541" s="29"/>
      <c r="N541" s="29"/>
      <c r="O541" s="29"/>
      <c r="P541" s="29"/>
      <c r="Q541" s="29"/>
      <c r="R541" s="29"/>
      <c r="S541" s="29"/>
      <c r="T541" s="29"/>
      <c r="U541" s="29"/>
      <c r="V541" s="29"/>
      <c r="W541" s="29"/>
    </row>
    <row r="542" spans="1:23" ht="15.75" customHeight="1">
      <c r="A542" s="29"/>
      <c r="B542" s="32"/>
      <c r="C542" s="29"/>
      <c r="D542" s="29"/>
      <c r="E542" s="29"/>
      <c r="F542" s="29"/>
      <c r="G542" s="29"/>
      <c r="H542" s="29"/>
      <c r="I542" s="29"/>
      <c r="J542" s="29"/>
      <c r="K542" s="29"/>
      <c r="L542" s="29"/>
      <c r="M542" s="29"/>
      <c r="N542" s="29"/>
      <c r="O542" s="29"/>
      <c r="P542" s="29"/>
      <c r="Q542" s="29"/>
      <c r="R542" s="29"/>
      <c r="S542" s="29"/>
      <c r="T542" s="29"/>
      <c r="U542" s="29"/>
      <c r="V542" s="29"/>
      <c r="W542" s="29"/>
    </row>
    <row r="543" spans="1:23" ht="15.75" customHeight="1">
      <c r="A543" s="29"/>
      <c r="B543" s="32"/>
      <c r="C543" s="29"/>
      <c r="D543" s="29"/>
      <c r="E543" s="29"/>
      <c r="F543" s="29"/>
      <c r="G543" s="29"/>
      <c r="H543" s="29"/>
      <c r="I543" s="29"/>
      <c r="J543" s="29"/>
      <c r="K543" s="29"/>
      <c r="L543" s="29"/>
      <c r="M543" s="29"/>
      <c r="N543" s="29"/>
      <c r="O543" s="29"/>
      <c r="P543" s="29"/>
      <c r="Q543" s="29"/>
      <c r="R543" s="29"/>
      <c r="S543" s="29"/>
      <c r="T543" s="29"/>
      <c r="U543" s="29"/>
      <c r="V543" s="29"/>
      <c r="W543" s="29"/>
    </row>
    <row r="544" spans="1:23" ht="15.75" customHeight="1">
      <c r="A544" s="29"/>
      <c r="B544" s="32"/>
      <c r="C544" s="29"/>
      <c r="D544" s="29"/>
      <c r="E544" s="29"/>
      <c r="F544" s="29"/>
      <c r="G544" s="29"/>
      <c r="H544" s="29"/>
      <c r="I544" s="29"/>
      <c r="J544" s="29"/>
      <c r="K544" s="29"/>
      <c r="L544" s="29"/>
      <c r="M544" s="29"/>
      <c r="N544" s="29"/>
      <c r="O544" s="29"/>
      <c r="P544" s="29"/>
      <c r="Q544" s="29"/>
      <c r="R544" s="29"/>
      <c r="S544" s="29"/>
      <c r="T544" s="29"/>
      <c r="U544" s="29"/>
      <c r="V544" s="29"/>
      <c r="W544" s="29"/>
    </row>
    <row r="545" spans="1:23" ht="15.75" customHeight="1">
      <c r="A545" s="29"/>
      <c r="B545" s="32"/>
      <c r="C545" s="29"/>
      <c r="D545" s="29"/>
      <c r="E545" s="29"/>
      <c r="F545" s="29"/>
      <c r="G545" s="29"/>
      <c r="H545" s="29"/>
      <c r="I545" s="29"/>
      <c r="J545" s="29"/>
      <c r="K545" s="29"/>
      <c r="L545" s="29"/>
      <c r="M545" s="29"/>
      <c r="N545" s="29"/>
      <c r="O545" s="29"/>
      <c r="P545" s="29"/>
      <c r="Q545" s="29"/>
      <c r="R545" s="29"/>
      <c r="S545" s="29"/>
      <c r="T545" s="29"/>
      <c r="U545" s="29"/>
      <c r="V545" s="29"/>
      <c r="W545" s="29"/>
    </row>
    <row r="546" spans="1:23" ht="15.75" customHeight="1">
      <c r="A546" s="29"/>
      <c r="B546" s="32"/>
      <c r="C546" s="29"/>
      <c r="D546" s="29"/>
      <c r="E546" s="29"/>
      <c r="F546" s="29"/>
      <c r="G546" s="29"/>
      <c r="H546" s="29"/>
      <c r="I546" s="29"/>
      <c r="J546" s="29"/>
      <c r="K546" s="29"/>
      <c r="L546" s="29"/>
      <c r="M546" s="29"/>
      <c r="N546" s="29"/>
      <c r="O546" s="29"/>
      <c r="P546" s="29"/>
      <c r="Q546" s="29"/>
      <c r="R546" s="29"/>
      <c r="S546" s="29"/>
      <c r="T546" s="29"/>
      <c r="U546" s="29"/>
      <c r="V546" s="29"/>
      <c r="W546" s="29"/>
    </row>
    <row r="547" spans="1:23" ht="15.75" customHeight="1">
      <c r="A547" s="29"/>
      <c r="B547" s="32"/>
      <c r="C547" s="29"/>
      <c r="D547" s="29"/>
      <c r="E547" s="29"/>
      <c r="F547" s="29"/>
      <c r="G547" s="29"/>
      <c r="H547" s="29"/>
      <c r="I547" s="29"/>
      <c r="J547" s="29"/>
      <c r="K547" s="29"/>
      <c r="L547" s="29"/>
      <c r="M547" s="29"/>
      <c r="N547" s="29"/>
      <c r="O547" s="29"/>
      <c r="P547" s="29"/>
      <c r="Q547" s="29"/>
      <c r="R547" s="29"/>
      <c r="S547" s="29"/>
      <c r="T547" s="29"/>
      <c r="U547" s="29"/>
      <c r="V547" s="29"/>
      <c r="W547" s="29"/>
    </row>
    <row r="548" spans="1:23" ht="15.75" customHeight="1">
      <c r="A548" s="29"/>
      <c r="B548" s="32"/>
      <c r="C548" s="29"/>
      <c r="D548" s="29"/>
      <c r="E548" s="29"/>
      <c r="F548" s="29"/>
      <c r="G548" s="29"/>
      <c r="H548" s="29"/>
      <c r="I548" s="29"/>
      <c r="J548" s="29"/>
      <c r="K548" s="29"/>
      <c r="L548" s="29"/>
      <c r="M548" s="29"/>
      <c r="N548" s="29"/>
      <c r="O548" s="29"/>
      <c r="P548" s="29"/>
      <c r="Q548" s="29"/>
      <c r="R548" s="29"/>
      <c r="S548" s="29"/>
      <c r="T548" s="29"/>
      <c r="U548" s="29"/>
      <c r="V548" s="29"/>
      <c r="W548" s="29"/>
    </row>
    <row r="549" spans="1:23" ht="15.75" customHeight="1">
      <c r="A549" s="29"/>
      <c r="B549" s="32"/>
      <c r="C549" s="29"/>
      <c r="D549" s="29"/>
      <c r="E549" s="29"/>
      <c r="F549" s="29"/>
      <c r="G549" s="29"/>
      <c r="H549" s="29"/>
      <c r="I549" s="29"/>
      <c r="J549" s="29"/>
      <c r="K549" s="29"/>
      <c r="L549" s="29"/>
      <c r="M549" s="29"/>
      <c r="N549" s="29"/>
      <c r="O549" s="29"/>
      <c r="P549" s="29"/>
      <c r="Q549" s="29"/>
      <c r="R549" s="29"/>
      <c r="S549" s="29"/>
      <c r="T549" s="29"/>
      <c r="U549" s="29"/>
      <c r="V549" s="29"/>
      <c r="W549" s="29"/>
    </row>
    <row r="550" spans="1:23" ht="15.75" customHeight="1">
      <c r="A550" s="29"/>
      <c r="B550" s="32"/>
      <c r="C550" s="29"/>
      <c r="D550" s="29"/>
      <c r="E550" s="29"/>
      <c r="F550" s="29"/>
      <c r="G550" s="29"/>
      <c r="H550" s="29"/>
      <c r="I550" s="29"/>
      <c r="J550" s="29"/>
      <c r="K550" s="29"/>
      <c r="L550" s="29"/>
      <c r="M550" s="29"/>
      <c r="N550" s="29"/>
      <c r="O550" s="29"/>
      <c r="P550" s="29"/>
      <c r="Q550" s="29"/>
      <c r="R550" s="29"/>
      <c r="S550" s="29"/>
      <c r="T550" s="29"/>
      <c r="U550" s="29"/>
      <c r="V550" s="29"/>
      <c r="W550" s="29"/>
    </row>
    <row r="551" spans="1:23" ht="15.75" customHeight="1">
      <c r="A551" s="29"/>
      <c r="B551" s="32"/>
      <c r="C551" s="29"/>
      <c r="D551" s="29"/>
      <c r="E551" s="29"/>
      <c r="F551" s="29"/>
      <c r="G551" s="29"/>
      <c r="H551" s="29"/>
      <c r="I551" s="29"/>
      <c r="J551" s="29"/>
      <c r="K551" s="29"/>
      <c r="L551" s="29"/>
      <c r="M551" s="29"/>
      <c r="N551" s="29"/>
      <c r="O551" s="29"/>
      <c r="P551" s="29"/>
      <c r="Q551" s="29"/>
      <c r="R551" s="29"/>
      <c r="S551" s="29"/>
      <c r="T551" s="29"/>
      <c r="U551" s="29"/>
      <c r="V551" s="29"/>
      <c r="W551" s="29"/>
    </row>
    <row r="552" spans="1:23" ht="15.75" customHeight="1">
      <c r="A552" s="29"/>
      <c r="B552" s="32"/>
      <c r="C552" s="29"/>
      <c r="D552" s="29"/>
      <c r="E552" s="29"/>
      <c r="F552" s="29"/>
      <c r="G552" s="29"/>
      <c r="H552" s="29"/>
      <c r="I552" s="29"/>
      <c r="J552" s="29"/>
      <c r="K552" s="29"/>
      <c r="L552" s="29"/>
      <c r="M552" s="29"/>
      <c r="N552" s="29"/>
      <c r="O552" s="29"/>
      <c r="P552" s="29"/>
      <c r="Q552" s="29"/>
      <c r="R552" s="29"/>
      <c r="S552" s="29"/>
      <c r="T552" s="29"/>
      <c r="U552" s="29"/>
      <c r="V552" s="29"/>
      <c r="W552" s="29"/>
    </row>
    <row r="553" spans="1:23" ht="15.75" customHeight="1">
      <c r="A553" s="29"/>
      <c r="B553" s="32"/>
      <c r="C553" s="29"/>
      <c r="D553" s="29"/>
      <c r="E553" s="29"/>
      <c r="F553" s="29"/>
      <c r="G553" s="29"/>
      <c r="H553" s="29"/>
      <c r="I553" s="29"/>
      <c r="J553" s="29"/>
      <c r="K553" s="29"/>
      <c r="L553" s="29"/>
      <c r="M553" s="29"/>
      <c r="N553" s="29"/>
      <c r="O553" s="29"/>
      <c r="P553" s="29"/>
      <c r="Q553" s="29"/>
      <c r="R553" s="29"/>
      <c r="S553" s="29"/>
      <c r="T553" s="29"/>
      <c r="U553" s="29"/>
      <c r="V553" s="29"/>
      <c r="W553" s="29"/>
    </row>
    <row r="554" spans="1:23" ht="15.75" customHeight="1">
      <c r="A554" s="29"/>
      <c r="B554" s="32"/>
      <c r="C554" s="29"/>
      <c r="D554" s="29"/>
      <c r="E554" s="29"/>
      <c r="F554" s="29"/>
      <c r="G554" s="29"/>
      <c r="H554" s="29"/>
      <c r="I554" s="29"/>
      <c r="J554" s="29"/>
      <c r="K554" s="29"/>
      <c r="L554" s="29"/>
      <c r="M554" s="29"/>
      <c r="N554" s="29"/>
      <c r="O554" s="29"/>
      <c r="P554" s="29"/>
      <c r="Q554" s="29"/>
      <c r="R554" s="29"/>
      <c r="S554" s="29"/>
      <c r="T554" s="29"/>
      <c r="U554" s="29"/>
      <c r="V554" s="29"/>
      <c r="W554" s="29"/>
    </row>
    <row r="555" spans="1:23" ht="15.75" customHeight="1">
      <c r="A555" s="29"/>
      <c r="B555" s="32"/>
      <c r="C555" s="29"/>
      <c r="D555" s="29"/>
      <c r="E555" s="29"/>
      <c r="F555" s="29"/>
      <c r="G555" s="29"/>
      <c r="H555" s="29"/>
      <c r="I555" s="29"/>
      <c r="J555" s="29"/>
      <c r="K555" s="29"/>
      <c r="L555" s="29"/>
      <c r="M555" s="29"/>
      <c r="N555" s="29"/>
      <c r="O555" s="29"/>
      <c r="P555" s="29"/>
      <c r="Q555" s="29"/>
      <c r="R555" s="29"/>
      <c r="S555" s="29"/>
      <c r="T555" s="29"/>
      <c r="U555" s="29"/>
      <c r="V555" s="29"/>
      <c r="W555" s="29"/>
    </row>
    <row r="556" spans="1:23" ht="15.75" customHeight="1">
      <c r="A556" s="29"/>
      <c r="B556" s="32"/>
      <c r="C556" s="29"/>
      <c r="D556" s="29"/>
      <c r="E556" s="29"/>
      <c r="F556" s="29"/>
      <c r="G556" s="29"/>
      <c r="H556" s="29"/>
      <c r="I556" s="29"/>
      <c r="J556" s="29"/>
      <c r="K556" s="29"/>
      <c r="L556" s="29"/>
      <c r="M556" s="29"/>
      <c r="N556" s="29"/>
      <c r="O556" s="29"/>
      <c r="P556" s="29"/>
      <c r="Q556" s="29"/>
      <c r="R556" s="29"/>
      <c r="S556" s="29"/>
      <c r="T556" s="29"/>
      <c r="U556" s="29"/>
      <c r="V556" s="29"/>
      <c r="W556" s="29"/>
    </row>
    <row r="557" spans="1:23" ht="15.75" customHeight="1">
      <c r="A557" s="29"/>
      <c r="B557" s="32"/>
      <c r="C557" s="29"/>
      <c r="D557" s="29"/>
      <c r="E557" s="29"/>
      <c r="F557" s="29"/>
      <c r="G557" s="29"/>
      <c r="H557" s="29"/>
      <c r="I557" s="29"/>
      <c r="J557" s="29"/>
      <c r="K557" s="29"/>
      <c r="L557" s="29"/>
      <c r="M557" s="29"/>
      <c r="N557" s="29"/>
      <c r="O557" s="29"/>
      <c r="P557" s="29"/>
      <c r="Q557" s="29"/>
      <c r="R557" s="29"/>
      <c r="S557" s="29"/>
      <c r="T557" s="29"/>
      <c r="U557" s="29"/>
      <c r="V557" s="29"/>
      <c r="W557" s="29"/>
    </row>
    <row r="558" spans="1:23" ht="15.75" customHeight="1">
      <c r="A558" s="29"/>
      <c r="B558" s="32"/>
      <c r="C558" s="29"/>
      <c r="D558" s="29"/>
      <c r="E558" s="29"/>
      <c r="F558" s="29"/>
      <c r="G558" s="29"/>
      <c r="H558" s="29"/>
      <c r="I558" s="29"/>
      <c r="J558" s="29"/>
      <c r="K558" s="29"/>
      <c r="L558" s="29"/>
      <c r="M558" s="29"/>
      <c r="N558" s="29"/>
      <c r="O558" s="29"/>
      <c r="P558" s="29"/>
      <c r="Q558" s="29"/>
      <c r="R558" s="29"/>
      <c r="S558" s="29"/>
      <c r="T558" s="29"/>
      <c r="U558" s="29"/>
      <c r="V558" s="29"/>
      <c r="W558" s="29"/>
    </row>
    <row r="559" spans="1:23" ht="15.75" customHeight="1">
      <c r="A559" s="29"/>
      <c r="B559" s="32"/>
      <c r="C559" s="29"/>
      <c r="D559" s="29"/>
      <c r="E559" s="29"/>
      <c r="F559" s="29"/>
      <c r="G559" s="29"/>
      <c r="H559" s="29"/>
      <c r="I559" s="29"/>
      <c r="J559" s="29"/>
      <c r="K559" s="29"/>
      <c r="L559" s="29"/>
      <c r="M559" s="29"/>
      <c r="N559" s="29"/>
      <c r="O559" s="29"/>
      <c r="P559" s="29"/>
      <c r="Q559" s="29"/>
      <c r="R559" s="29"/>
      <c r="S559" s="29"/>
      <c r="T559" s="29"/>
      <c r="U559" s="29"/>
      <c r="V559" s="29"/>
      <c r="W559" s="29"/>
    </row>
    <row r="560" spans="1:23" ht="15.75" customHeight="1">
      <c r="A560" s="29"/>
      <c r="B560" s="32"/>
      <c r="C560" s="29"/>
      <c r="D560" s="29"/>
      <c r="E560" s="29"/>
      <c r="F560" s="29"/>
      <c r="G560" s="29"/>
      <c r="H560" s="29"/>
      <c r="I560" s="29"/>
      <c r="J560" s="29"/>
      <c r="K560" s="29"/>
      <c r="L560" s="29"/>
      <c r="M560" s="29"/>
      <c r="N560" s="29"/>
      <c r="O560" s="29"/>
      <c r="P560" s="29"/>
      <c r="Q560" s="29"/>
      <c r="R560" s="29"/>
      <c r="S560" s="29"/>
      <c r="T560" s="29"/>
      <c r="U560" s="29"/>
      <c r="V560" s="29"/>
      <c r="W560" s="29"/>
    </row>
    <row r="561" spans="1:23" ht="15.75" customHeight="1">
      <c r="A561" s="29"/>
      <c r="B561" s="32"/>
      <c r="C561" s="29"/>
      <c r="D561" s="29"/>
      <c r="E561" s="29"/>
      <c r="F561" s="29"/>
      <c r="G561" s="29"/>
      <c r="H561" s="29"/>
      <c r="I561" s="29"/>
      <c r="J561" s="29"/>
      <c r="K561" s="29"/>
      <c r="L561" s="29"/>
      <c r="M561" s="29"/>
      <c r="N561" s="29"/>
      <c r="O561" s="29"/>
      <c r="P561" s="29"/>
      <c r="Q561" s="29"/>
      <c r="R561" s="29"/>
      <c r="S561" s="29"/>
      <c r="T561" s="29"/>
      <c r="U561" s="29"/>
      <c r="V561" s="29"/>
      <c r="W561" s="29"/>
    </row>
    <row r="562" spans="1:23" ht="15.75" customHeight="1">
      <c r="A562" s="29"/>
      <c r="B562" s="32"/>
      <c r="C562" s="29"/>
      <c r="D562" s="29"/>
      <c r="E562" s="29"/>
      <c r="F562" s="29"/>
      <c r="G562" s="29"/>
      <c r="H562" s="29"/>
      <c r="I562" s="29"/>
      <c r="J562" s="29"/>
      <c r="K562" s="29"/>
      <c r="L562" s="29"/>
      <c r="M562" s="29"/>
      <c r="N562" s="29"/>
      <c r="O562" s="29"/>
      <c r="P562" s="29"/>
      <c r="Q562" s="29"/>
      <c r="R562" s="29"/>
      <c r="S562" s="29"/>
      <c r="T562" s="29"/>
      <c r="U562" s="29"/>
      <c r="V562" s="29"/>
      <c r="W562" s="29"/>
    </row>
    <row r="563" spans="1:23" ht="15.75" customHeight="1">
      <c r="A563" s="29"/>
      <c r="B563" s="32"/>
      <c r="C563" s="29"/>
      <c r="D563" s="29"/>
      <c r="E563" s="29"/>
      <c r="F563" s="29"/>
      <c r="G563" s="29"/>
      <c r="H563" s="29"/>
      <c r="I563" s="29"/>
      <c r="J563" s="29"/>
      <c r="K563" s="29"/>
      <c r="L563" s="29"/>
      <c r="M563" s="29"/>
      <c r="N563" s="29"/>
      <c r="O563" s="29"/>
      <c r="P563" s="29"/>
      <c r="Q563" s="29"/>
      <c r="R563" s="29"/>
      <c r="S563" s="29"/>
      <c r="T563" s="29"/>
      <c r="U563" s="29"/>
      <c r="V563" s="29"/>
      <c r="W563" s="29"/>
    </row>
    <row r="564" spans="1:23" ht="15.75" customHeight="1">
      <c r="A564" s="29"/>
      <c r="B564" s="32"/>
      <c r="C564" s="29"/>
      <c r="D564" s="29"/>
      <c r="E564" s="29"/>
      <c r="F564" s="29"/>
      <c r="G564" s="29"/>
      <c r="H564" s="29"/>
      <c r="I564" s="29"/>
      <c r="J564" s="29"/>
      <c r="K564" s="29"/>
      <c r="L564" s="29"/>
      <c r="M564" s="29"/>
      <c r="N564" s="29"/>
      <c r="O564" s="29"/>
      <c r="P564" s="29"/>
      <c r="Q564" s="29"/>
      <c r="R564" s="29"/>
      <c r="S564" s="29"/>
      <c r="T564" s="29"/>
      <c r="U564" s="29"/>
      <c r="V564" s="29"/>
      <c r="W564" s="29"/>
    </row>
    <row r="565" spans="1:23" ht="15.75" customHeight="1">
      <c r="A565" s="29"/>
      <c r="B565" s="32"/>
      <c r="C565" s="29"/>
      <c r="D565" s="29"/>
      <c r="E565" s="29"/>
      <c r="F565" s="29"/>
      <c r="G565" s="29"/>
      <c r="H565" s="29"/>
      <c r="I565" s="29"/>
      <c r="J565" s="29"/>
      <c r="K565" s="29"/>
      <c r="L565" s="29"/>
      <c r="M565" s="29"/>
      <c r="N565" s="29"/>
      <c r="O565" s="29"/>
      <c r="P565" s="29"/>
      <c r="Q565" s="29"/>
      <c r="R565" s="29"/>
      <c r="S565" s="29"/>
      <c r="T565" s="29"/>
      <c r="U565" s="29"/>
      <c r="V565" s="29"/>
      <c r="W565" s="29"/>
    </row>
    <row r="566" spans="1:23" ht="15.75" customHeight="1">
      <c r="A566" s="29"/>
      <c r="B566" s="32"/>
      <c r="C566" s="29"/>
      <c r="D566" s="29"/>
      <c r="E566" s="29"/>
      <c r="F566" s="29"/>
      <c r="G566" s="29"/>
      <c r="H566" s="29"/>
      <c r="I566" s="29"/>
      <c r="J566" s="29"/>
      <c r="K566" s="29"/>
      <c r="L566" s="29"/>
      <c r="M566" s="29"/>
      <c r="N566" s="29"/>
      <c r="O566" s="29"/>
      <c r="P566" s="29"/>
      <c r="Q566" s="29"/>
      <c r="R566" s="29"/>
      <c r="S566" s="29"/>
      <c r="T566" s="29"/>
      <c r="U566" s="29"/>
      <c r="V566" s="29"/>
      <c r="W566" s="29"/>
    </row>
    <row r="567" spans="1:23" ht="15.75" customHeight="1">
      <c r="A567" s="29"/>
      <c r="B567" s="32"/>
      <c r="C567" s="29"/>
      <c r="D567" s="29"/>
      <c r="E567" s="29"/>
      <c r="F567" s="29"/>
      <c r="G567" s="29"/>
      <c r="H567" s="29"/>
      <c r="I567" s="29"/>
      <c r="J567" s="29"/>
      <c r="K567" s="29"/>
      <c r="L567" s="29"/>
      <c r="M567" s="29"/>
      <c r="N567" s="29"/>
      <c r="O567" s="29"/>
      <c r="P567" s="29"/>
      <c r="Q567" s="29"/>
      <c r="R567" s="29"/>
      <c r="S567" s="29"/>
      <c r="T567" s="29"/>
      <c r="U567" s="29"/>
      <c r="V567" s="29"/>
      <c r="W567" s="29"/>
    </row>
    <row r="568" spans="1:23" ht="15.75" customHeight="1">
      <c r="A568" s="29"/>
      <c r="B568" s="32"/>
      <c r="C568" s="29"/>
      <c r="D568" s="29"/>
      <c r="E568" s="29"/>
      <c r="F568" s="29"/>
      <c r="G568" s="29"/>
      <c r="H568" s="29"/>
      <c r="I568" s="29"/>
      <c r="J568" s="29"/>
      <c r="K568" s="29"/>
      <c r="L568" s="29"/>
      <c r="M568" s="29"/>
      <c r="N568" s="29"/>
      <c r="O568" s="29"/>
      <c r="P568" s="29"/>
      <c r="Q568" s="29"/>
      <c r="R568" s="29"/>
      <c r="S568" s="29"/>
      <c r="T568" s="29"/>
      <c r="U568" s="29"/>
      <c r="V568" s="29"/>
      <c r="W568" s="29"/>
    </row>
    <row r="569" spans="1:23" ht="15.75" customHeight="1">
      <c r="A569" s="29"/>
      <c r="B569" s="32"/>
      <c r="C569" s="29"/>
      <c r="D569" s="29"/>
      <c r="E569" s="29"/>
      <c r="F569" s="29"/>
      <c r="G569" s="29"/>
      <c r="H569" s="29"/>
      <c r="I569" s="29"/>
      <c r="J569" s="29"/>
      <c r="K569" s="29"/>
      <c r="L569" s="29"/>
      <c r="M569" s="29"/>
      <c r="N569" s="29"/>
      <c r="O569" s="29"/>
      <c r="P569" s="29"/>
      <c r="Q569" s="29"/>
      <c r="R569" s="29"/>
      <c r="S569" s="29"/>
      <c r="T569" s="29"/>
      <c r="U569" s="29"/>
      <c r="V569" s="29"/>
      <c r="W569" s="29"/>
    </row>
    <row r="570" spans="1:23" ht="15.75" customHeight="1">
      <c r="A570" s="29"/>
      <c r="B570" s="32"/>
      <c r="C570" s="29"/>
      <c r="D570" s="29"/>
      <c r="E570" s="29"/>
      <c r="F570" s="29"/>
      <c r="G570" s="29"/>
      <c r="H570" s="29"/>
      <c r="I570" s="29"/>
      <c r="J570" s="29"/>
      <c r="K570" s="29"/>
      <c r="L570" s="29"/>
      <c r="M570" s="29"/>
      <c r="N570" s="29"/>
      <c r="O570" s="29"/>
      <c r="P570" s="29"/>
      <c r="Q570" s="29"/>
      <c r="R570" s="29"/>
      <c r="S570" s="29"/>
      <c r="T570" s="29"/>
      <c r="U570" s="29"/>
      <c r="V570" s="29"/>
      <c r="W570" s="29"/>
    </row>
    <row r="571" spans="1:23" ht="15.75" customHeight="1">
      <c r="A571" s="29"/>
      <c r="B571" s="32"/>
      <c r="C571" s="29"/>
      <c r="D571" s="29"/>
      <c r="E571" s="29"/>
      <c r="F571" s="29"/>
      <c r="G571" s="29"/>
      <c r="H571" s="29"/>
      <c r="I571" s="29"/>
      <c r="J571" s="29"/>
      <c r="K571" s="29"/>
      <c r="L571" s="29"/>
      <c r="M571" s="29"/>
      <c r="N571" s="29"/>
      <c r="O571" s="29"/>
      <c r="P571" s="29"/>
      <c r="Q571" s="29"/>
      <c r="R571" s="29"/>
      <c r="S571" s="29"/>
      <c r="T571" s="29"/>
      <c r="U571" s="29"/>
      <c r="V571" s="29"/>
      <c r="W571" s="29"/>
    </row>
    <row r="572" spans="1:23" ht="15.75" customHeight="1">
      <c r="A572" s="29"/>
      <c r="B572" s="32"/>
      <c r="C572" s="29"/>
      <c r="D572" s="29"/>
      <c r="E572" s="29"/>
      <c r="F572" s="29"/>
      <c r="G572" s="29"/>
      <c r="H572" s="29"/>
      <c r="I572" s="29"/>
      <c r="J572" s="29"/>
      <c r="K572" s="29"/>
      <c r="L572" s="29"/>
      <c r="M572" s="29"/>
      <c r="N572" s="29"/>
      <c r="O572" s="29"/>
      <c r="P572" s="29"/>
      <c r="Q572" s="29"/>
      <c r="R572" s="29"/>
      <c r="S572" s="29"/>
      <c r="T572" s="29"/>
      <c r="U572" s="29"/>
      <c r="V572" s="29"/>
      <c r="W572" s="29"/>
    </row>
    <row r="573" spans="1:23" ht="15.75" customHeight="1">
      <c r="A573" s="29"/>
      <c r="B573" s="32"/>
      <c r="C573" s="29"/>
      <c r="D573" s="29"/>
      <c r="E573" s="29"/>
      <c r="F573" s="29"/>
      <c r="G573" s="29"/>
      <c r="H573" s="29"/>
      <c r="I573" s="29"/>
      <c r="J573" s="29"/>
      <c r="K573" s="29"/>
      <c r="L573" s="29"/>
      <c r="M573" s="29"/>
      <c r="N573" s="29"/>
      <c r="O573" s="29"/>
      <c r="P573" s="29"/>
      <c r="Q573" s="29"/>
      <c r="R573" s="29"/>
      <c r="S573" s="29"/>
      <c r="T573" s="29"/>
      <c r="U573" s="29"/>
      <c r="V573" s="29"/>
      <c r="W573" s="29"/>
    </row>
    <row r="574" spans="1:23" ht="15.75" customHeight="1">
      <c r="A574" s="29"/>
      <c r="B574" s="32"/>
      <c r="C574" s="29"/>
      <c r="D574" s="29"/>
      <c r="E574" s="29"/>
      <c r="F574" s="29"/>
      <c r="G574" s="29"/>
      <c r="H574" s="29"/>
      <c r="I574" s="29"/>
      <c r="J574" s="29"/>
      <c r="K574" s="29"/>
      <c r="L574" s="29"/>
      <c r="M574" s="29"/>
      <c r="N574" s="29"/>
      <c r="O574" s="29"/>
      <c r="P574" s="29"/>
      <c r="Q574" s="29"/>
      <c r="R574" s="29"/>
      <c r="S574" s="29"/>
      <c r="T574" s="29"/>
      <c r="U574" s="29"/>
      <c r="V574" s="29"/>
      <c r="W574" s="29"/>
    </row>
    <row r="575" spans="1:23" ht="15.75" customHeight="1">
      <c r="A575" s="29"/>
      <c r="B575" s="32"/>
      <c r="C575" s="29"/>
      <c r="D575" s="29"/>
      <c r="E575" s="29"/>
      <c r="F575" s="29"/>
      <c r="G575" s="29"/>
      <c r="H575" s="29"/>
      <c r="I575" s="29"/>
      <c r="J575" s="29"/>
      <c r="K575" s="29"/>
      <c r="L575" s="29"/>
      <c r="M575" s="29"/>
      <c r="N575" s="29"/>
      <c r="O575" s="29"/>
      <c r="P575" s="29"/>
      <c r="Q575" s="29"/>
      <c r="R575" s="29"/>
      <c r="S575" s="29"/>
      <c r="T575" s="29"/>
      <c r="U575" s="29"/>
      <c r="V575" s="29"/>
      <c r="W575" s="29"/>
    </row>
    <row r="576" spans="1:23" ht="15.75" customHeight="1">
      <c r="A576" s="29"/>
      <c r="B576" s="32"/>
      <c r="C576" s="29"/>
      <c r="D576" s="29"/>
      <c r="E576" s="29"/>
      <c r="F576" s="29"/>
      <c r="G576" s="29"/>
      <c r="H576" s="29"/>
      <c r="I576" s="29"/>
      <c r="J576" s="29"/>
      <c r="K576" s="29"/>
      <c r="L576" s="29"/>
      <c r="M576" s="29"/>
      <c r="N576" s="29"/>
      <c r="O576" s="29"/>
      <c r="P576" s="29"/>
      <c r="Q576" s="29"/>
      <c r="R576" s="29"/>
      <c r="S576" s="29"/>
      <c r="T576" s="29"/>
      <c r="U576" s="29"/>
      <c r="V576" s="29"/>
      <c r="W576" s="29"/>
    </row>
    <row r="577" spans="1:23" ht="15.75" customHeight="1">
      <c r="A577" s="29"/>
      <c r="B577" s="32"/>
      <c r="C577" s="29"/>
      <c r="D577" s="29"/>
      <c r="E577" s="29"/>
      <c r="F577" s="29"/>
      <c r="G577" s="29"/>
      <c r="H577" s="29"/>
      <c r="I577" s="29"/>
      <c r="J577" s="29"/>
      <c r="K577" s="29"/>
      <c r="L577" s="29"/>
      <c r="M577" s="29"/>
      <c r="N577" s="29"/>
      <c r="O577" s="29"/>
      <c r="P577" s="29"/>
      <c r="Q577" s="29"/>
      <c r="R577" s="29"/>
      <c r="S577" s="29"/>
      <c r="T577" s="29"/>
      <c r="U577" s="29"/>
      <c r="V577" s="29"/>
      <c r="W577" s="29"/>
    </row>
    <row r="578" spans="1:23" ht="15.75" customHeight="1">
      <c r="A578" s="29"/>
      <c r="B578" s="32"/>
      <c r="C578" s="29"/>
      <c r="D578" s="29"/>
      <c r="E578" s="29"/>
      <c r="F578" s="29"/>
      <c r="G578" s="29"/>
      <c r="H578" s="29"/>
      <c r="I578" s="29"/>
      <c r="J578" s="29"/>
      <c r="K578" s="29"/>
      <c r="L578" s="29"/>
      <c r="M578" s="29"/>
      <c r="N578" s="29"/>
      <c r="O578" s="29"/>
      <c r="P578" s="29"/>
      <c r="Q578" s="29"/>
      <c r="R578" s="29"/>
      <c r="S578" s="29"/>
      <c r="T578" s="29"/>
      <c r="U578" s="29"/>
      <c r="V578" s="29"/>
      <c r="W578" s="29"/>
    </row>
    <row r="579" spans="1:23" ht="15.75" customHeight="1">
      <c r="A579" s="29"/>
      <c r="B579" s="32"/>
      <c r="C579" s="29"/>
      <c r="D579" s="29"/>
      <c r="E579" s="29"/>
      <c r="F579" s="29"/>
      <c r="G579" s="29"/>
      <c r="H579" s="29"/>
      <c r="I579" s="29"/>
      <c r="J579" s="29"/>
      <c r="K579" s="29"/>
      <c r="L579" s="29"/>
      <c r="M579" s="29"/>
      <c r="N579" s="29"/>
      <c r="O579" s="29"/>
      <c r="P579" s="29"/>
      <c r="Q579" s="29"/>
      <c r="R579" s="29"/>
      <c r="S579" s="29"/>
      <c r="T579" s="29"/>
      <c r="U579" s="29"/>
      <c r="V579" s="29"/>
      <c r="W579" s="29"/>
    </row>
    <row r="580" spans="1:23" ht="15.75" customHeight="1">
      <c r="A580" s="29"/>
      <c r="B580" s="32"/>
      <c r="C580" s="29"/>
      <c r="D580" s="29"/>
      <c r="E580" s="29"/>
      <c r="F580" s="29"/>
      <c r="G580" s="29"/>
      <c r="H580" s="29"/>
      <c r="I580" s="29"/>
      <c r="J580" s="29"/>
      <c r="K580" s="29"/>
      <c r="L580" s="29"/>
      <c r="M580" s="29"/>
      <c r="N580" s="29"/>
      <c r="O580" s="29"/>
      <c r="P580" s="29"/>
      <c r="Q580" s="29"/>
      <c r="R580" s="29"/>
      <c r="S580" s="29"/>
      <c r="T580" s="29"/>
      <c r="U580" s="29"/>
      <c r="V580" s="29"/>
      <c r="W580" s="29"/>
    </row>
    <row r="581" spans="1:23" ht="15.75" customHeight="1">
      <c r="A581" s="29"/>
      <c r="B581" s="32"/>
      <c r="C581" s="29"/>
      <c r="D581" s="29"/>
      <c r="E581" s="29"/>
      <c r="F581" s="29"/>
      <c r="G581" s="29"/>
      <c r="H581" s="29"/>
      <c r="I581" s="29"/>
      <c r="J581" s="29"/>
      <c r="K581" s="29"/>
      <c r="L581" s="29"/>
      <c r="M581" s="29"/>
      <c r="N581" s="29"/>
      <c r="O581" s="29"/>
      <c r="P581" s="29"/>
      <c r="Q581" s="29"/>
      <c r="R581" s="29"/>
      <c r="S581" s="29"/>
      <c r="T581" s="29"/>
      <c r="U581" s="29"/>
      <c r="V581" s="29"/>
      <c r="W581" s="29"/>
    </row>
    <row r="582" spans="1:23" ht="15.75" customHeight="1">
      <c r="A582" s="29"/>
      <c r="B582" s="32"/>
      <c r="C582" s="29"/>
      <c r="D582" s="29"/>
      <c r="E582" s="29"/>
      <c r="F582" s="29"/>
      <c r="G582" s="29"/>
      <c r="H582" s="29"/>
      <c r="I582" s="29"/>
      <c r="J582" s="29"/>
      <c r="K582" s="29"/>
      <c r="L582" s="29"/>
      <c r="M582" s="29"/>
      <c r="N582" s="29"/>
      <c r="O582" s="29"/>
      <c r="P582" s="29"/>
      <c r="Q582" s="29"/>
      <c r="R582" s="29"/>
      <c r="S582" s="29"/>
      <c r="T582" s="29"/>
      <c r="U582" s="29"/>
      <c r="V582" s="29"/>
      <c r="W582" s="29"/>
    </row>
    <row r="583" spans="1:23" ht="15.75" customHeight="1">
      <c r="A583" s="29"/>
      <c r="B583" s="32"/>
      <c r="C583" s="29"/>
      <c r="D583" s="29"/>
      <c r="E583" s="29"/>
      <c r="F583" s="29"/>
      <c r="G583" s="29"/>
      <c r="H583" s="29"/>
      <c r="I583" s="29"/>
      <c r="J583" s="29"/>
      <c r="K583" s="29"/>
      <c r="L583" s="29"/>
      <c r="M583" s="29"/>
      <c r="N583" s="29"/>
      <c r="O583" s="29"/>
      <c r="P583" s="29"/>
      <c r="Q583" s="29"/>
      <c r="R583" s="29"/>
      <c r="S583" s="29"/>
      <c r="T583" s="29"/>
      <c r="U583" s="29"/>
      <c r="V583" s="29"/>
      <c r="W583" s="29"/>
    </row>
    <row r="584" spans="1:23" ht="15.75" customHeight="1">
      <c r="A584" s="29"/>
      <c r="B584" s="32"/>
      <c r="C584" s="29"/>
      <c r="D584" s="29"/>
      <c r="E584" s="29"/>
      <c r="F584" s="29"/>
      <c r="G584" s="29"/>
      <c r="H584" s="29"/>
      <c r="I584" s="29"/>
      <c r="J584" s="29"/>
      <c r="K584" s="29"/>
      <c r="L584" s="29"/>
      <c r="M584" s="29"/>
      <c r="N584" s="29"/>
      <c r="O584" s="29"/>
      <c r="P584" s="29"/>
      <c r="Q584" s="29"/>
      <c r="R584" s="29"/>
      <c r="S584" s="29"/>
      <c r="T584" s="29"/>
      <c r="U584" s="29"/>
      <c r="V584" s="29"/>
      <c r="W584" s="29"/>
    </row>
    <row r="585" spans="1:23" ht="15.75" customHeight="1">
      <c r="A585" s="29"/>
      <c r="B585" s="32"/>
      <c r="C585" s="29"/>
      <c r="D585" s="29"/>
      <c r="E585" s="29"/>
      <c r="F585" s="29"/>
      <c r="G585" s="29"/>
      <c r="H585" s="29"/>
      <c r="I585" s="29"/>
      <c r="J585" s="29"/>
      <c r="K585" s="29"/>
      <c r="L585" s="29"/>
      <c r="M585" s="29"/>
      <c r="N585" s="29"/>
      <c r="O585" s="29"/>
      <c r="P585" s="29"/>
      <c r="Q585" s="29"/>
      <c r="R585" s="29"/>
      <c r="S585" s="29"/>
      <c r="T585" s="29"/>
      <c r="U585" s="29"/>
      <c r="V585" s="29"/>
      <c r="W585" s="29"/>
    </row>
    <row r="586" spans="1:23" ht="15.75" customHeight="1">
      <c r="A586" s="29"/>
      <c r="B586" s="32"/>
      <c r="C586" s="29"/>
      <c r="D586" s="29"/>
      <c r="E586" s="29"/>
      <c r="F586" s="29"/>
      <c r="G586" s="29"/>
      <c r="H586" s="29"/>
      <c r="I586" s="29"/>
      <c r="J586" s="29"/>
      <c r="K586" s="29"/>
      <c r="L586" s="29"/>
      <c r="M586" s="29"/>
      <c r="N586" s="29"/>
      <c r="O586" s="29"/>
      <c r="P586" s="29"/>
      <c r="Q586" s="29"/>
      <c r="R586" s="29"/>
      <c r="S586" s="29"/>
      <c r="T586" s="29"/>
      <c r="U586" s="29"/>
      <c r="V586" s="29"/>
      <c r="W586" s="29"/>
    </row>
    <row r="587" spans="1:23" ht="15.75" customHeight="1">
      <c r="A587" s="29"/>
      <c r="B587" s="32"/>
      <c r="C587" s="29"/>
      <c r="D587" s="29"/>
      <c r="E587" s="29"/>
      <c r="F587" s="29"/>
      <c r="G587" s="29"/>
      <c r="H587" s="29"/>
      <c r="I587" s="29"/>
      <c r="J587" s="29"/>
      <c r="K587" s="29"/>
      <c r="L587" s="29"/>
      <c r="M587" s="29"/>
      <c r="N587" s="29"/>
      <c r="O587" s="29"/>
      <c r="P587" s="29"/>
      <c r="Q587" s="29"/>
      <c r="R587" s="29"/>
      <c r="S587" s="29"/>
      <c r="T587" s="29"/>
      <c r="U587" s="29"/>
      <c r="V587" s="29"/>
      <c r="W587" s="29"/>
    </row>
    <row r="588" spans="1:23" ht="15.75" customHeight="1">
      <c r="A588" s="29"/>
      <c r="B588" s="32"/>
      <c r="C588" s="29"/>
      <c r="D588" s="29"/>
      <c r="E588" s="29"/>
      <c r="F588" s="29"/>
      <c r="G588" s="29"/>
      <c r="H588" s="29"/>
      <c r="I588" s="29"/>
      <c r="J588" s="29"/>
      <c r="K588" s="29"/>
      <c r="L588" s="29"/>
      <c r="M588" s="29"/>
      <c r="N588" s="29"/>
      <c r="O588" s="29"/>
      <c r="P588" s="29"/>
      <c r="Q588" s="29"/>
      <c r="R588" s="29"/>
      <c r="S588" s="29"/>
      <c r="T588" s="29"/>
      <c r="U588" s="29"/>
      <c r="V588" s="29"/>
      <c r="W588" s="29"/>
    </row>
    <row r="589" spans="1:23" ht="15.75" customHeight="1">
      <c r="A589" s="29"/>
      <c r="B589" s="32"/>
      <c r="C589" s="29"/>
      <c r="D589" s="29"/>
      <c r="E589" s="29"/>
      <c r="F589" s="29"/>
      <c r="G589" s="29"/>
      <c r="H589" s="29"/>
      <c r="I589" s="29"/>
      <c r="J589" s="29"/>
      <c r="K589" s="29"/>
      <c r="L589" s="29"/>
      <c r="M589" s="29"/>
      <c r="N589" s="29"/>
      <c r="O589" s="29"/>
      <c r="P589" s="29"/>
      <c r="Q589" s="29"/>
      <c r="R589" s="29"/>
      <c r="S589" s="29"/>
      <c r="T589" s="29"/>
      <c r="U589" s="29"/>
      <c r="V589" s="29"/>
      <c r="W589" s="29"/>
    </row>
    <row r="590" spans="1:23" ht="15.75" customHeight="1">
      <c r="A590" s="29"/>
      <c r="B590" s="32"/>
      <c r="C590" s="29"/>
      <c r="D590" s="29"/>
      <c r="E590" s="29"/>
      <c r="F590" s="29"/>
      <c r="G590" s="29"/>
      <c r="H590" s="29"/>
      <c r="I590" s="29"/>
      <c r="J590" s="29"/>
      <c r="K590" s="29"/>
      <c r="L590" s="29"/>
      <c r="M590" s="29"/>
      <c r="N590" s="29"/>
      <c r="O590" s="29"/>
      <c r="P590" s="29"/>
      <c r="Q590" s="29"/>
      <c r="R590" s="29"/>
      <c r="S590" s="29"/>
      <c r="T590" s="29"/>
      <c r="U590" s="29"/>
      <c r="V590" s="29"/>
      <c r="W590" s="29"/>
    </row>
    <row r="591" spans="1:23" ht="15.75" customHeight="1">
      <c r="A591" s="29"/>
      <c r="B591" s="32"/>
      <c r="C591" s="29"/>
      <c r="D591" s="29"/>
      <c r="E591" s="29"/>
      <c r="F591" s="29"/>
      <c r="G591" s="29"/>
      <c r="H591" s="29"/>
      <c r="I591" s="29"/>
      <c r="J591" s="29"/>
      <c r="K591" s="29"/>
      <c r="L591" s="29"/>
      <c r="M591" s="29"/>
      <c r="N591" s="29"/>
      <c r="O591" s="29"/>
      <c r="P591" s="29"/>
      <c r="Q591" s="29"/>
      <c r="R591" s="29"/>
      <c r="S591" s="29"/>
      <c r="T591" s="29"/>
      <c r="U591" s="29"/>
      <c r="V591" s="29"/>
      <c r="W591" s="29"/>
    </row>
    <row r="592" spans="1:23" ht="15.75" customHeight="1">
      <c r="A592" s="29"/>
      <c r="B592" s="32"/>
      <c r="C592" s="29"/>
      <c r="D592" s="29"/>
      <c r="E592" s="29"/>
      <c r="F592" s="29"/>
      <c r="G592" s="29"/>
      <c r="H592" s="29"/>
      <c r="I592" s="29"/>
      <c r="J592" s="29"/>
      <c r="K592" s="29"/>
      <c r="L592" s="29"/>
      <c r="M592" s="29"/>
      <c r="N592" s="29"/>
      <c r="O592" s="29"/>
      <c r="P592" s="29"/>
      <c r="Q592" s="29"/>
      <c r="R592" s="29"/>
      <c r="S592" s="29"/>
      <c r="T592" s="29"/>
      <c r="U592" s="29"/>
      <c r="V592" s="29"/>
      <c r="W592" s="29"/>
    </row>
    <row r="593" spans="1:23" ht="15.75" customHeight="1">
      <c r="A593" s="29"/>
      <c r="B593" s="32"/>
      <c r="C593" s="29"/>
      <c r="D593" s="29"/>
      <c r="E593" s="29"/>
      <c r="F593" s="29"/>
      <c r="G593" s="29"/>
      <c r="H593" s="29"/>
      <c r="I593" s="29"/>
      <c r="J593" s="29"/>
      <c r="K593" s="29"/>
      <c r="L593" s="29"/>
      <c r="M593" s="29"/>
      <c r="N593" s="29"/>
      <c r="O593" s="29"/>
      <c r="P593" s="29"/>
      <c r="Q593" s="29"/>
      <c r="R593" s="29"/>
      <c r="S593" s="29"/>
      <c r="T593" s="29"/>
      <c r="U593" s="29"/>
      <c r="V593" s="29"/>
      <c r="W593" s="29"/>
    </row>
    <row r="594" spans="1:23" ht="15.75" customHeight="1">
      <c r="A594" s="29"/>
      <c r="B594" s="32"/>
      <c r="C594" s="29"/>
      <c r="D594" s="29"/>
      <c r="E594" s="29"/>
      <c r="F594" s="29"/>
      <c r="G594" s="29"/>
      <c r="H594" s="29"/>
      <c r="I594" s="29"/>
      <c r="J594" s="29"/>
      <c r="K594" s="29"/>
      <c r="L594" s="29"/>
      <c r="M594" s="29"/>
      <c r="N594" s="29"/>
      <c r="O594" s="29"/>
      <c r="P594" s="29"/>
      <c r="Q594" s="29"/>
      <c r="R594" s="29"/>
      <c r="S594" s="29"/>
      <c r="T594" s="29"/>
      <c r="U594" s="29"/>
      <c r="V594" s="29"/>
      <c r="W594" s="29"/>
    </row>
    <row r="595" spans="1:23" ht="15.75" customHeight="1">
      <c r="A595" s="29"/>
      <c r="B595" s="32"/>
      <c r="C595" s="29"/>
      <c r="D595" s="29"/>
      <c r="E595" s="29"/>
      <c r="F595" s="29"/>
      <c r="G595" s="29"/>
      <c r="H595" s="29"/>
      <c r="I595" s="29"/>
      <c r="J595" s="29"/>
      <c r="K595" s="29"/>
      <c r="L595" s="29"/>
      <c r="M595" s="29"/>
      <c r="N595" s="29"/>
      <c r="O595" s="29"/>
      <c r="P595" s="29"/>
      <c r="Q595" s="29"/>
      <c r="R595" s="29"/>
      <c r="S595" s="29"/>
      <c r="T595" s="29"/>
      <c r="U595" s="29"/>
      <c r="V595" s="29"/>
      <c r="W595" s="29"/>
    </row>
    <row r="596" spans="1:23" ht="15.75" customHeight="1">
      <c r="A596" s="29"/>
      <c r="B596" s="32"/>
      <c r="C596" s="29"/>
      <c r="D596" s="29"/>
      <c r="E596" s="29"/>
      <c r="F596" s="29"/>
      <c r="G596" s="29"/>
      <c r="H596" s="29"/>
      <c r="I596" s="29"/>
      <c r="J596" s="29"/>
      <c r="K596" s="29"/>
      <c r="L596" s="29"/>
      <c r="M596" s="29"/>
      <c r="N596" s="29"/>
      <c r="O596" s="29"/>
      <c r="P596" s="29"/>
      <c r="Q596" s="29"/>
      <c r="R596" s="29"/>
      <c r="S596" s="29"/>
      <c r="T596" s="29"/>
      <c r="U596" s="29"/>
      <c r="V596" s="29"/>
      <c r="W596" s="29"/>
    </row>
    <row r="597" spans="1:23" ht="15.75" customHeight="1">
      <c r="A597" s="29"/>
      <c r="B597" s="32"/>
      <c r="C597" s="29"/>
      <c r="D597" s="29"/>
      <c r="E597" s="29"/>
      <c r="F597" s="29"/>
      <c r="G597" s="29"/>
      <c r="H597" s="29"/>
      <c r="I597" s="29"/>
      <c r="J597" s="29"/>
      <c r="K597" s="29"/>
      <c r="L597" s="29"/>
      <c r="M597" s="29"/>
      <c r="N597" s="29"/>
      <c r="O597" s="29"/>
      <c r="P597" s="29"/>
      <c r="Q597" s="29"/>
      <c r="R597" s="29"/>
      <c r="S597" s="29"/>
      <c r="T597" s="29"/>
      <c r="U597" s="29"/>
      <c r="V597" s="29"/>
      <c r="W597" s="29"/>
    </row>
    <row r="598" spans="1:23" ht="15.75" customHeight="1">
      <c r="A598" s="29"/>
      <c r="B598" s="32"/>
      <c r="C598" s="29"/>
      <c r="D598" s="29"/>
      <c r="E598" s="29"/>
      <c r="F598" s="29"/>
      <c r="G598" s="29"/>
      <c r="H598" s="29"/>
      <c r="I598" s="29"/>
      <c r="J598" s="29"/>
      <c r="K598" s="29"/>
      <c r="L598" s="29"/>
      <c r="M598" s="29"/>
      <c r="N598" s="29"/>
      <c r="O598" s="29"/>
      <c r="P598" s="29"/>
      <c r="Q598" s="29"/>
      <c r="R598" s="29"/>
      <c r="S598" s="29"/>
      <c r="T598" s="29"/>
      <c r="U598" s="29"/>
      <c r="V598" s="29"/>
      <c r="W598" s="29"/>
    </row>
    <row r="599" spans="1:23" ht="15.75" customHeight="1">
      <c r="A599" s="29"/>
      <c r="B599" s="32"/>
      <c r="C599" s="29"/>
      <c r="D599" s="29"/>
      <c r="E599" s="29"/>
      <c r="F599" s="29"/>
      <c r="G599" s="29"/>
      <c r="H599" s="29"/>
      <c r="I599" s="29"/>
      <c r="J599" s="29"/>
      <c r="K599" s="29"/>
      <c r="L599" s="29"/>
      <c r="M599" s="29"/>
      <c r="N599" s="29"/>
      <c r="O599" s="29"/>
      <c r="P599" s="29"/>
      <c r="Q599" s="29"/>
      <c r="R599" s="29"/>
      <c r="S599" s="29"/>
      <c r="T599" s="29"/>
      <c r="U599" s="29"/>
      <c r="V599" s="29"/>
      <c r="W599" s="29"/>
    </row>
    <row r="600" spans="1:23" ht="15.75" customHeight="1">
      <c r="A600" s="29"/>
      <c r="B600" s="32"/>
      <c r="C600" s="29"/>
      <c r="D600" s="29"/>
      <c r="E600" s="29"/>
      <c r="F600" s="29"/>
      <c r="G600" s="29"/>
      <c r="H600" s="29"/>
      <c r="I600" s="29"/>
      <c r="J600" s="29"/>
      <c r="K600" s="29"/>
      <c r="L600" s="29"/>
      <c r="M600" s="29"/>
      <c r="N600" s="29"/>
      <c r="O600" s="29"/>
      <c r="P600" s="29"/>
      <c r="Q600" s="29"/>
      <c r="R600" s="29"/>
      <c r="S600" s="29"/>
      <c r="T600" s="29"/>
      <c r="U600" s="29"/>
      <c r="V600" s="29"/>
      <c r="W600" s="29"/>
    </row>
    <row r="601" spans="1:23" ht="15.75" customHeight="1">
      <c r="A601" s="29"/>
      <c r="B601" s="32"/>
      <c r="C601" s="29"/>
      <c r="D601" s="29"/>
      <c r="E601" s="29"/>
      <c r="F601" s="29"/>
      <c r="G601" s="29"/>
      <c r="H601" s="29"/>
      <c r="I601" s="29"/>
      <c r="J601" s="29"/>
      <c r="K601" s="29"/>
      <c r="L601" s="29"/>
      <c r="M601" s="29"/>
      <c r="N601" s="29"/>
      <c r="O601" s="29"/>
      <c r="P601" s="29"/>
      <c r="Q601" s="29"/>
      <c r="R601" s="29"/>
      <c r="S601" s="29"/>
      <c r="T601" s="29"/>
      <c r="U601" s="29"/>
      <c r="V601" s="29"/>
      <c r="W601" s="29"/>
    </row>
    <row r="602" spans="1:23" ht="15.75" customHeight="1">
      <c r="A602" s="29"/>
      <c r="B602" s="32"/>
      <c r="C602" s="29"/>
      <c r="D602" s="29"/>
      <c r="E602" s="29"/>
      <c r="F602" s="29"/>
      <c r="G602" s="29"/>
      <c r="H602" s="29"/>
      <c r="I602" s="29"/>
      <c r="J602" s="29"/>
      <c r="K602" s="29"/>
      <c r="L602" s="29"/>
      <c r="M602" s="29"/>
      <c r="N602" s="29"/>
      <c r="O602" s="29"/>
      <c r="P602" s="29"/>
      <c r="Q602" s="29"/>
      <c r="R602" s="29"/>
      <c r="S602" s="29"/>
      <c r="T602" s="29"/>
      <c r="U602" s="29"/>
      <c r="V602" s="29"/>
      <c r="W602" s="29"/>
    </row>
    <row r="603" spans="1:23" ht="15.75" customHeight="1">
      <c r="A603" s="29"/>
      <c r="B603" s="32"/>
      <c r="C603" s="29"/>
      <c r="D603" s="29"/>
      <c r="E603" s="29"/>
      <c r="F603" s="29"/>
      <c r="G603" s="29"/>
      <c r="H603" s="29"/>
      <c r="I603" s="29"/>
      <c r="J603" s="29"/>
      <c r="K603" s="29"/>
      <c r="L603" s="29"/>
      <c r="M603" s="29"/>
      <c r="N603" s="29"/>
      <c r="O603" s="29"/>
      <c r="P603" s="29"/>
      <c r="Q603" s="29"/>
      <c r="R603" s="29"/>
      <c r="S603" s="29"/>
      <c r="T603" s="29"/>
      <c r="U603" s="29"/>
      <c r="V603" s="29"/>
      <c r="W603" s="29"/>
    </row>
    <row r="604" spans="1:23" ht="15.75" customHeight="1">
      <c r="A604" s="29"/>
      <c r="B604" s="32"/>
      <c r="C604" s="29"/>
      <c r="D604" s="29"/>
      <c r="E604" s="29"/>
      <c r="F604" s="29"/>
      <c r="G604" s="29"/>
      <c r="H604" s="29"/>
      <c r="I604" s="29"/>
      <c r="J604" s="29"/>
      <c r="K604" s="29"/>
      <c r="L604" s="29"/>
      <c r="M604" s="29"/>
      <c r="N604" s="29"/>
      <c r="O604" s="29"/>
      <c r="P604" s="29"/>
      <c r="Q604" s="29"/>
      <c r="R604" s="29"/>
      <c r="S604" s="29"/>
      <c r="T604" s="29"/>
      <c r="U604" s="29"/>
      <c r="V604" s="29"/>
      <c r="W604" s="29"/>
    </row>
    <row r="605" spans="1:23" ht="15.75" customHeight="1">
      <c r="A605" s="29"/>
      <c r="B605" s="32"/>
      <c r="C605" s="29"/>
      <c r="D605" s="29"/>
      <c r="E605" s="29"/>
      <c r="F605" s="29"/>
      <c r="G605" s="29"/>
      <c r="H605" s="29"/>
      <c r="I605" s="29"/>
      <c r="J605" s="29"/>
      <c r="K605" s="29"/>
      <c r="L605" s="29"/>
      <c r="M605" s="29"/>
      <c r="N605" s="29"/>
      <c r="O605" s="29"/>
      <c r="P605" s="29"/>
      <c r="Q605" s="29"/>
      <c r="R605" s="29"/>
      <c r="S605" s="29"/>
      <c r="T605" s="29"/>
      <c r="U605" s="29"/>
      <c r="V605" s="29"/>
      <c r="W605" s="29"/>
    </row>
    <row r="606" spans="1:23" ht="15.75" customHeight="1">
      <c r="A606" s="29"/>
      <c r="B606" s="32"/>
      <c r="C606" s="29"/>
      <c r="D606" s="29"/>
      <c r="E606" s="29"/>
      <c r="F606" s="29"/>
      <c r="G606" s="29"/>
      <c r="H606" s="29"/>
      <c r="I606" s="29"/>
      <c r="J606" s="29"/>
      <c r="K606" s="29"/>
      <c r="L606" s="29"/>
      <c r="M606" s="29"/>
      <c r="N606" s="29"/>
      <c r="O606" s="29"/>
      <c r="P606" s="29"/>
      <c r="Q606" s="29"/>
      <c r="R606" s="29"/>
      <c r="S606" s="29"/>
      <c r="T606" s="29"/>
      <c r="U606" s="29"/>
      <c r="V606" s="29"/>
      <c r="W606" s="29"/>
    </row>
    <row r="607" spans="1:23" ht="15.75" customHeight="1">
      <c r="A607" s="29"/>
      <c r="B607" s="32"/>
      <c r="C607" s="29"/>
      <c r="D607" s="29"/>
      <c r="E607" s="29"/>
      <c r="F607" s="29"/>
      <c r="G607" s="29"/>
      <c r="H607" s="29"/>
      <c r="I607" s="29"/>
      <c r="J607" s="29"/>
      <c r="K607" s="29"/>
      <c r="L607" s="29"/>
      <c r="M607" s="29"/>
      <c r="N607" s="29"/>
      <c r="O607" s="29"/>
      <c r="P607" s="29"/>
      <c r="Q607" s="29"/>
      <c r="R607" s="29"/>
      <c r="S607" s="29"/>
      <c r="T607" s="29"/>
      <c r="U607" s="29"/>
      <c r="V607" s="29"/>
      <c r="W607" s="29"/>
    </row>
    <row r="608" spans="1:23" ht="15.75" customHeight="1">
      <c r="A608" s="29"/>
      <c r="B608" s="32"/>
      <c r="C608" s="29"/>
      <c r="D608" s="29"/>
      <c r="E608" s="29"/>
      <c r="F608" s="29"/>
      <c r="G608" s="29"/>
      <c r="H608" s="29"/>
      <c r="I608" s="29"/>
      <c r="J608" s="29"/>
      <c r="K608" s="29"/>
      <c r="L608" s="29"/>
      <c r="M608" s="29"/>
      <c r="N608" s="29"/>
      <c r="O608" s="29"/>
      <c r="P608" s="29"/>
      <c r="Q608" s="29"/>
      <c r="R608" s="29"/>
      <c r="S608" s="29"/>
      <c r="T608" s="29"/>
      <c r="U608" s="29"/>
      <c r="V608" s="29"/>
      <c r="W608" s="29"/>
    </row>
    <row r="609" spans="1:23" ht="15.75" customHeight="1">
      <c r="A609" s="29"/>
      <c r="B609" s="32"/>
      <c r="C609" s="29"/>
      <c r="D609" s="29"/>
      <c r="E609" s="29"/>
      <c r="F609" s="29"/>
      <c r="G609" s="29"/>
      <c r="H609" s="29"/>
      <c r="I609" s="29"/>
      <c r="J609" s="29"/>
      <c r="K609" s="29"/>
      <c r="L609" s="29"/>
      <c r="M609" s="29"/>
      <c r="N609" s="29"/>
      <c r="O609" s="29"/>
      <c r="P609" s="29"/>
      <c r="Q609" s="29"/>
      <c r="R609" s="29"/>
      <c r="S609" s="29"/>
      <c r="T609" s="29"/>
      <c r="U609" s="29"/>
      <c r="V609" s="29"/>
      <c r="W609" s="29"/>
    </row>
    <row r="610" spans="1:23" ht="15.75" customHeight="1">
      <c r="A610" s="29"/>
      <c r="B610" s="32"/>
      <c r="C610" s="29"/>
      <c r="D610" s="29"/>
      <c r="E610" s="29"/>
      <c r="F610" s="29"/>
      <c r="G610" s="29"/>
      <c r="H610" s="29"/>
      <c r="I610" s="29"/>
      <c r="J610" s="29"/>
      <c r="K610" s="29"/>
      <c r="L610" s="29"/>
      <c r="M610" s="29"/>
      <c r="N610" s="29"/>
      <c r="O610" s="29"/>
      <c r="P610" s="29"/>
      <c r="Q610" s="29"/>
      <c r="R610" s="29"/>
      <c r="S610" s="29"/>
      <c r="T610" s="29"/>
      <c r="U610" s="29"/>
      <c r="V610" s="29"/>
      <c r="W610" s="29"/>
    </row>
    <row r="611" spans="1:23" ht="15.75" customHeight="1">
      <c r="A611" s="29"/>
      <c r="B611" s="32"/>
      <c r="C611" s="29"/>
      <c r="D611" s="29"/>
      <c r="E611" s="29"/>
      <c r="F611" s="29"/>
      <c r="G611" s="29"/>
      <c r="H611" s="29"/>
      <c r="I611" s="29"/>
      <c r="J611" s="29"/>
      <c r="K611" s="29"/>
      <c r="L611" s="29"/>
      <c r="M611" s="29"/>
      <c r="N611" s="29"/>
      <c r="O611" s="29"/>
      <c r="P611" s="29"/>
      <c r="Q611" s="29"/>
      <c r="R611" s="29"/>
      <c r="S611" s="29"/>
      <c r="T611" s="29"/>
      <c r="U611" s="29"/>
      <c r="V611" s="29"/>
      <c r="W611" s="29"/>
    </row>
    <row r="612" spans="1:23" ht="15.75" customHeight="1">
      <c r="A612" s="29"/>
      <c r="B612" s="32"/>
      <c r="C612" s="29"/>
      <c r="D612" s="29"/>
      <c r="E612" s="29"/>
      <c r="F612" s="29"/>
      <c r="G612" s="29"/>
      <c r="H612" s="29"/>
      <c r="I612" s="29"/>
      <c r="J612" s="29"/>
      <c r="K612" s="29"/>
      <c r="L612" s="29"/>
      <c r="M612" s="29"/>
      <c r="N612" s="29"/>
      <c r="O612" s="29"/>
      <c r="P612" s="29"/>
      <c r="Q612" s="29"/>
      <c r="R612" s="29"/>
      <c r="S612" s="29"/>
      <c r="T612" s="29"/>
      <c r="U612" s="29"/>
      <c r="V612" s="29"/>
      <c r="W612" s="29"/>
    </row>
    <row r="613" spans="1:23" ht="15.75" customHeight="1">
      <c r="A613" s="29"/>
      <c r="B613" s="32"/>
      <c r="C613" s="29"/>
      <c r="D613" s="29"/>
      <c r="E613" s="29"/>
      <c r="F613" s="29"/>
      <c r="G613" s="29"/>
      <c r="H613" s="29"/>
      <c r="I613" s="29"/>
      <c r="J613" s="29"/>
      <c r="K613" s="29"/>
      <c r="L613" s="29"/>
      <c r="M613" s="29"/>
      <c r="N613" s="29"/>
      <c r="O613" s="29"/>
      <c r="P613" s="29"/>
      <c r="Q613" s="29"/>
      <c r="R613" s="29"/>
      <c r="S613" s="29"/>
      <c r="T613" s="29"/>
      <c r="U613" s="29"/>
      <c r="V613" s="29"/>
      <c r="W613" s="29"/>
    </row>
    <row r="614" spans="1:23" ht="15.75" customHeight="1">
      <c r="A614" s="29"/>
      <c r="B614" s="32"/>
      <c r="C614" s="29"/>
      <c r="D614" s="29"/>
      <c r="E614" s="29"/>
      <c r="F614" s="29"/>
      <c r="G614" s="29"/>
      <c r="H614" s="29"/>
      <c r="I614" s="29"/>
      <c r="J614" s="29"/>
      <c r="K614" s="29"/>
      <c r="L614" s="29"/>
      <c r="M614" s="29"/>
      <c r="N614" s="29"/>
      <c r="O614" s="29"/>
      <c r="P614" s="29"/>
      <c r="Q614" s="29"/>
      <c r="R614" s="29"/>
      <c r="S614" s="29"/>
      <c r="T614" s="29"/>
      <c r="U614" s="29"/>
      <c r="V614" s="29"/>
      <c r="W614" s="29"/>
    </row>
    <row r="615" spans="1:23" ht="15.75" customHeight="1">
      <c r="A615" s="29"/>
      <c r="B615" s="32"/>
      <c r="C615" s="29"/>
      <c r="D615" s="29"/>
      <c r="E615" s="29"/>
      <c r="F615" s="29"/>
      <c r="G615" s="29"/>
      <c r="H615" s="29"/>
      <c r="I615" s="29"/>
      <c r="J615" s="29"/>
      <c r="K615" s="29"/>
      <c r="L615" s="29"/>
      <c r="M615" s="29"/>
      <c r="N615" s="29"/>
      <c r="O615" s="29"/>
      <c r="P615" s="29"/>
      <c r="Q615" s="29"/>
      <c r="R615" s="29"/>
      <c r="S615" s="29"/>
      <c r="T615" s="29"/>
      <c r="U615" s="29"/>
      <c r="V615" s="29"/>
      <c r="W615" s="29"/>
    </row>
    <row r="616" spans="1:23" ht="15.75" customHeight="1">
      <c r="A616" s="29"/>
      <c r="B616" s="32"/>
      <c r="C616" s="29"/>
      <c r="D616" s="29"/>
      <c r="E616" s="29"/>
      <c r="F616" s="29"/>
      <c r="G616" s="29"/>
      <c r="H616" s="29"/>
      <c r="I616" s="29"/>
      <c r="J616" s="29"/>
      <c r="K616" s="29"/>
      <c r="L616" s="29"/>
      <c r="M616" s="29"/>
      <c r="N616" s="29"/>
      <c r="O616" s="29"/>
      <c r="P616" s="29"/>
      <c r="Q616" s="29"/>
      <c r="R616" s="29"/>
      <c r="S616" s="29"/>
      <c r="T616" s="29"/>
      <c r="U616" s="29"/>
      <c r="V616" s="29"/>
      <c r="W616" s="29"/>
    </row>
    <row r="617" spans="1:23" ht="15.75" customHeight="1">
      <c r="A617" s="29"/>
      <c r="B617" s="32"/>
      <c r="C617" s="29"/>
      <c r="D617" s="29"/>
      <c r="E617" s="29"/>
      <c r="F617" s="29"/>
      <c r="G617" s="29"/>
      <c r="H617" s="29"/>
      <c r="I617" s="29"/>
      <c r="J617" s="29"/>
      <c r="K617" s="29"/>
      <c r="L617" s="29"/>
      <c r="M617" s="29"/>
      <c r="N617" s="29"/>
      <c r="O617" s="29"/>
      <c r="P617" s="29"/>
      <c r="Q617" s="29"/>
      <c r="R617" s="29"/>
      <c r="S617" s="29"/>
      <c r="T617" s="29"/>
      <c r="U617" s="29"/>
      <c r="V617" s="29"/>
      <c r="W617" s="29"/>
    </row>
    <row r="618" spans="1:23" ht="15.75" customHeight="1">
      <c r="A618" s="29"/>
      <c r="B618" s="32"/>
      <c r="C618" s="29"/>
      <c r="D618" s="29"/>
      <c r="E618" s="29"/>
      <c r="F618" s="29"/>
      <c r="G618" s="29"/>
      <c r="H618" s="29"/>
      <c r="I618" s="29"/>
      <c r="J618" s="29"/>
      <c r="K618" s="29"/>
      <c r="L618" s="29"/>
      <c r="M618" s="29"/>
      <c r="N618" s="29"/>
      <c r="O618" s="29"/>
      <c r="P618" s="29"/>
      <c r="Q618" s="29"/>
      <c r="R618" s="29"/>
      <c r="S618" s="29"/>
      <c r="T618" s="29"/>
      <c r="U618" s="29"/>
      <c r="V618" s="29"/>
      <c r="W618" s="29"/>
    </row>
    <row r="619" spans="1:23" ht="15.75" customHeight="1">
      <c r="A619" s="29"/>
      <c r="B619" s="32"/>
      <c r="C619" s="29"/>
      <c r="D619" s="29"/>
      <c r="E619" s="29"/>
      <c r="F619" s="29"/>
      <c r="G619" s="29"/>
      <c r="H619" s="29"/>
      <c r="I619" s="29"/>
      <c r="J619" s="29"/>
      <c r="K619" s="29"/>
      <c r="L619" s="29"/>
      <c r="M619" s="29"/>
      <c r="N619" s="29"/>
      <c r="O619" s="29"/>
      <c r="P619" s="29"/>
      <c r="Q619" s="29"/>
      <c r="R619" s="29"/>
      <c r="S619" s="29"/>
      <c r="T619" s="29"/>
      <c r="U619" s="29"/>
      <c r="V619" s="29"/>
      <c r="W619" s="29"/>
    </row>
    <row r="620" spans="1:23" ht="15.75" customHeight="1">
      <c r="A620" s="29"/>
      <c r="B620" s="32"/>
      <c r="C620" s="29"/>
      <c r="D620" s="29"/>
      <c r="E620" s="29"/>
      <c r="F620" s="29"/>
      <c r="G620" s="29"/>
      <c r="H620" s="29"/>
      <c r="I620" s="29"/>
      <c r="J620" s="29"/>
      <c r="K620" s="29"/>
      <c r="L620" s="29"/>
      <c r="M620" s="29"/>
      <c r="N620" s="29"/>
      <c r="O620" s="29"/>
      <c r="P620" s="29"/>
      <c r="Q620" s="29"/>
      <c r="R620" s="29"/>
      <c r="S620" s="29"/>
      <c r="T620" s="29"/>
      <c r="U620" s="29"/>
      <c r="V620" s="29"/>
      <c r="W620" s="29"/>
    </row>
    <row r="621" spans="1:23" ht="15.75" customHeight="1">
      <c r="A621" s="29"/>
      <c r="B621" s="32"/>
      <c r="C621" s="29"/>
      <c r="D621" s="29"/>
      <c r="E621" s="29"/>
      <c r="F621" s="29"/>
      <c r="G621" s="29"/>
      <c r="H621" s="29"/>
      <c r="I621" s="29"/>
      <c r="J621" s="29"/>
      <c r="K621" s="29"/>
      <c r="L621" s="29"/>
      <c r="M621" s="29"/>
      <c r="N621" s="29"/>
      <c r="O621" s="29"/>
      <c r="P621" s="29"/>
      <c r="Q621" s="29"/>
      <c r="R621" s="29"/>
      <c r="S621" s="29"/>
      <c r="T621" s="29"/>
      <c r="U621" s="29"/>
      <c r="V621" s="29"/>
      <c r="W621" s="29"/>
    </row>
    <row r="622" spans="1:23" ht="15.75" customHeight="1">
      <c r="A622" s="29"/>
      <c r="B622" s="32"/>
      <c r="C622" s="29"/>
      <c r="D622" s="29"/>
      <c r="E622" s="29"/>
      <c r="F622" s="29"/>
      <c r="G622" s="29"/>
      <c r="H622" s="29"/>
      <c r="I622" s="29"/>
      <c r="J622" s="29"/>
      <c r="K622" s="29"/>
      <c r="L622" s="29"/>
      <c r="M622" s="29"/>
      <c r="N622" s="29"/>
      <c r="O622" s="29"/>
      <c r="P622" s="29"/>
      <c r="Q622" s="29"/>
      <c r="R622" s="29"/>
      <c r="S622" s="29"/>
      <c r="T622" s="29"/>
      <c r="U622" s="29"/>
      <c r="V622" s="29"/>
      <c r="W622" s="29"/>
    </row>
    <row r="623" spans="1:23" ht="15.75" customHeight="1">
      <c r="A623" s="29"/>
      <c r="B623" s="32"/>
      <c r="C623" s="29"/>
      <c r="D623" s="29"/>
      <c r="E623" s="29"/>
      <c r="F623" s="29"/>
      <c r="G623" s="29"/>
      <c r="H623" s="29"/>
      <c r="I623" s="29"/>
      <c r="J623" s="29"/>
      <c r="K623" s="29"/>
      <c r="L623" s="29"/>
      <c r="M623" s="29"/>
      <c r="N623" s="29"/>
      <c r="O623" s="29"/>
      <c r="P623" s="29"/>
      <c r="Q623" s="29"/>
      <c r="R623" s="29"/>
      <c r="S623" s="29"/>
      <c r="T623" s="29"/>
      <c r="U623" s="29"/>
      <c r="V623" s="29"/>
      <c r="W623" s="29"/>
    </row>
    <row r="624" spans="1:23" ht="15.75" customHeight="1">
      <c r="A624" s="29"/>
      <c r="B624" s="32"/>
      <c r="C624" s="29"/>
      <c r="D624" s="29"/>
      <c r="E624" s="29"/>
      <c r="F624" s="29"/>
      <c r="G624" s="29"/>
      <c r="H624" s="29"/>
      <c r="I624" s="29"/>
      <c r="J624" s="29"/>
      <c r="K624" s="29"/>
      <c r="L624" s="29"/>
      <c r="M624" s="29"/>
      <c r="N624" s="29"/>
      <c r="O624" s="29"/>
      <c r="P624" s="29"/>
      <c r="Q624" s="29"/>
      <c r="R624" s="29"/>
      <c r="S624" s="29"/>
      <c r="T624" s="29"/>
      <c r="U624" s="29"/>
      <c r="V624" s="29"/>
      <c r="W624" s="29"/>
    </row>
    <row r="625" spans="1:23" ht="15.75" customHeight="1">
      <c r="A625" s="29"/>
      <c r="B625" s="32"/>
      <c r="C625" s="29"/>
      <c r="D625" s="29"/>
      <c r="E625" s="29"/>
      <c r="F625" s="29"/>
      <c r="G625" s="29"/>
      <c r="H625" s="29"/>
      <c r="I625" s="29"/>
      <c r="J625" s="29"/>
      <c r="K625" s="29"/>
      <c r="L625" s="29"/>
      <c r="M625" s="29"/>
      <c r="N625" s="29"/>
      <c r="O625" s="29"/>
      <c r="P625" s="29"/>
      <c r="Q625" s="29"/>
      <c r="R625" s="29"/>
      <c r="S625" s="29"/>
      <c r="T625" s="29"/>
      <c r="U625" s="29"/>
      <c r="V625" s="29"/>
      <c r="W625" s="29"/>
    </row>
    <row r="626" spans="1:23" ht="15.75" customHeight="1">
      <c r="A626" s="29"/>
      <c r="B626" s="32"/>
      <c r="C626" s="29"/>
      <c r="D626" s="29"/>
      <c r="E626" s="29"/>
      <c r="F626" s="29"/>
      <c r="G626" s="29"/>
      <c r="H626" s="29"/>
      <c r="I626" s="29"/>
      <c r="J626" s="29"/>
      <c r="K626" s="29"/>
      <c r="L626" s="29"/>
      <c r="M626" s="29"/>
      <c r="N626" s="29"/>
      <c r="O626" s="29"/>
      <c r="P626" s="29"/>
      <c r="Q626" s="29"/>
      <c r="R626" s="29"/>
      <c r="S626" s="29"/>
      <c r="T626" s="29"/>
      <c r="U626" s="29"/>
      <c r="V626" s="29"/>
      <c r="W626" s="29"/>
    </row>
    <row r="627" spans="1:23" ht="15.75" customHeight="1">
      <c r="A627" s="29"/>
      <c r="B627" s="32"/>
      <c r="C627" s="29"/>
      <c r="D627" s="29"/>
      <c r="E627" s="29"/>
      <c r="F627" s="29"/>
      <c r="G627" s="29"/>
      <c r="H627" s="29"/>
      <c r="I627" s="29"/>
      <c r="J627" s="29"/>
      <c r="K627" s="29"/>
      <c r="L627" s="29"/>
      <c r="M627" s="29"/>
      <c r="N627" s="29"/>
      <c r="O627" s="29"/>
      <c r="P627" s="29"/>
      <c r="Q627" s="29"/>
      <c r="R627" s="29"/>
      <c r="S627" s="29"/>
      <c r="T627" s="29"/>
      <c r="U627" s="29"/>
      <c r="V627" s="29"/>
      <c r="W627" s="29"/>
    </row>
    <row r="628" spans="1:23" ht="15.75" customHeight="1">
      <c r="A628" s="29"/>
      <c r="B628" s="32"/>
      <c r="C628" s="29"/>
      <c r="D628" s="29"/>
      <c r="E628" s="29"/>
      <c r="F628" s="29"/>
      <c r="G628" s="29"/>
      <c r="H628" s="29"/>
      <c r="I628" s="29"/>
      <c r="J628" s="29"/>
      <c r="K628" s="29"/>
      <c r="L628" s="29"/>
      <c r="M628" s="29"/>
      <c r="N628" s="29"/>
      <c r="O628" s="29"/>
      <c r="P628" s="29"/>
      <c r="Q628" s="29"/>
      <c r="R628" s="29"/>
      <c r="S628" s="29"/>
      <c r="T628" s="29"/>
      <c r="U628" s="29"/>
      <c r="V628" s="29"/>
      <c r="W628" s="29"/>
    </row>
    <row r="629" spans="1:23" ht="15.75" customHeight="1">
      <c r="A629" s="29"/>
      <c r="B629" s="32"/>
      <c r="C629" s="29"/>
      <c r="D629" s="29"/>
      <c r="E629" s="29"/>
      <c r="F629" s="29"/>
      <c r="G629" s="29"/>
      <c r="H629" s="29"/>
      <c r="I629" s="29"/>
      <c r="J629" s="29"/>
      <c r="K629" s="29"/>
      <c r="L629" s="29"/>
      <c r="M629" s="29"/>
      <c r="N629" s="29"/>
      <c r="O629" s="29"/>
      <c r="P629" s="29"/>
      <c r="Q629" s="29"/>
      <c r="R629" s="29"/>
      <c r="S629" s="29"/>
      <c r="T629" s="29"/>
      <c r="U629" s="29"/>
      <c r="V629" s="29"/>
      <c r="W629" s="29"/>
    </row>
    <row r="630" spans="1:23" ht="15.75" customHeight="1">
      <c r="A630" s="29"/>
      <c r="B630" s="32"/>
      <c r="C630" s="29"/>
      <c r="D630" s="29"/>
      <c r="E630" s="29"/>
      <c r="F630" s="29"/>
      <c r="G630" s="29"/>
      <c r="H630" s="29"/>
      <c r="I630" s="29"/>
      <c r="J630" s="29"/>
      <c r="K630" s="29"/>
      <c r="L630" s="29"/>
      <c r="M630" s="29"/>
      <c r="N630" s="29"/>
      <c r="O630" s="29"/>
      <c r="P630" s="29"/>
      <c r="Q630" s="29"/>
      <c r="R630" s="29"/>
      <c r="S630" s="29"/>
      <c r="T630" s="29"/>
      <c r="U630" s="29"/>
      <c r="V630" s="29"/>
      <c r="W630" s="29"/>
    </row>
    <row r="631" spans="1:23" ht="15.75" customHeight="1">
      <c r="A631" s="29"/>
      <c r="B631" s="32"/>
      <c r="C631" s="29"/>
      <c r="D631" s="29"/>
      <c r="E631" s="29"/>
      <c r="F631" s="29"/>
      <c r="G631" s="29"/>
      <c r="H631" s="29"/>
      <c r="I631" s="29"/>
      <c r="J631" s="29"/>
      <c r="K631" s="29"/>
      <c r="L631" s="29"/>
      <c r="M631" s="29"/>
      <c r="N631" s="29"/>
      <c r="O631" s="29"/>
      <c r="P631" s="29"/>
      <c r="Q631" s="29"/>
      <c r="R631" s="29"/>
      <c r="S631" s="29"/>
      <c r="T631" s="29"/>
      <c r="U631" s="29"/>
      <c r="V631" s="29"/>
      <c r="W631" s="29"/>
    </row>
    <row r="632" spans="1:23" ht="15.75" customHeight="1">
      <c r="A632" s="29"/>
      <c r="B632" s="32"/>
      <c r="C632" s="29"/>
      <c r="D632" s="29"/>
      <c r="E632" s="29"/>
      <c r="F632" s="29"/>
      <c r="G632" s="29"/>
      <c r="H632" s="29"/>
      <c r="I632" s="29"/>
      <c r="J632" s="29"/>
      <c r="K632" s="29"/>
      <c r="L632" s="29"/>
      <c r="M632" s="29"/>
      <c r="N632" s="29"/>
      <c r="O632" s="29"/>
      <c r="P632" s="29"/>
      <c r="Q632" s="29"/>
      <c r="R632" s="29"/>
      <c r="S632" s="29"/>
      <c r="T632" s="29"/>
      <c r="U632" s="29"/>
      <c r="V632" s="29"/>
      <c r="W632" s="29"/>
    </row>
    <row r="633" spans="1:23" ht="15.75" customHeight="1">
      <c r="A633" s="29"/>
      <c r="B633" s="32"/>
      <c r="C633" s="29"/>
      <c r="D633" s="29"/>
      <c r="E633" s="29"/>
      <c r="F633" s="29"/>
      <c r="G633" s="29"/>
      <c r="H633" s="29"/>
      <c r="I633" s="29"/>
      <c r="J633" s="29"/>
      <c r="K633" s="29"/>
      <c r="L633" s="29"/>
      <c r="M633" s="29"/>
      <c r="N633" s="29"/>
      <c r="O633" s="29"/>
      <c r="P633" s="29"/>
      <c r="Q633" s="29"/>
      <c r="R633" s="29"/>
      <c r="S633" s="29"/>
      <c r="T633" s="29"/>
      <c r="U633" s="29"/>
      <c r="V633" s="29"/>
      <c r="W633" s="29"/>
    </row>
    <row r="634" spans="1:23" ht="15.75" customHeight="1">
      <c r="A634" s="29"/>
      <c r="B634" s="32"/>
      <c r="C634" s="29"/>
      <c r="D634" s="29"/>
      <c r="E634" s="29"/>
      <c r="F634" s="29"/>
      <c r="G634" s="29"/>
      <c r="H634" s="29"/>
      <c r="I634" s="29"/>
      <c r="J634" s="29"/>
      <c r="K634" s="29"/>
      <c r="L634" s="29"/>
      <c r="M634" s="29"/>
      <c r="N634" s="29"/>
      <c r="O634" s="29"/>
      <c r="P634" s="29"/>
      <c r="Q634" s="29"/>
      <c r="R634" s="29"/>
      <c r="S634" s="29"/>
      <c r="T634" s="29"/>
      <c r="U634" s="29"/>
      <c r="V634" s="29"/>
      <c r="W634" s="29"/>
    </row>
    <row r="635" spans="1:23" ht="15.75" customHeight="1">
      <c r="A635" s="29"/>
      <c r="B635" s="32"/>
      <c r="C635" s="29"/>
      <c r="D635" s="29"/>
      <c r="E635" s="29"/>
      <c r="F635" s="29"/>
      <c r="G635" s="29"/>
      <c r="H635" s="29"/>
      <c r="I635" s="29"/>
      <c r="J635" s="29"/>
      <c r="K635" s="29"/>
      <c r="L635" s="29"/>
      <c r="M635" s="29"/>
      <c r="N635" s="29"/>
      <c r="O635" s="29"/>
      <c r="P635" s="29"/>
      <c r="Q635" s="29"/>
      <c r="R635" s="29"/>
      <c r="S635" s="29"/>
      <c r="T635" s="29"/>
      <c r="U635" s="29"/>
      <c r="V635" s="29"/>
      <c r="W635" s="29"/>
    </row>
    <row r="636" spans="1:23" ht="15.75" customHeight="1">
      <c r="A636" s="29"/>
      <c r="B636" s="32"/>
      <c r="C636" s="29"/>
      <c r="D636" s="29"/>
      <c r="E636" s="29"/>
      <c r="F636" s="29"/>
      <c r="G636" s="29"/>
      <c r="H636" s="29"/>
      <c r="I636" s="29"/>
      <c r="J636" s="29"/>
      <c r="K636" s="29"/>
      <c r="L636" s="29"/>
      <c r="M636" s="29"/>
      <c r="N636" s="29"/>
      <c r="O636" s="29"/>
      <c r="P636" s="29"/>
      <c r="Q636" s="29"/>
      <c r="R636" s="29"/>
      <c r="S636" s="29"/>
      <c r="T636" s="29"/>
      <c r="U636" s="29"/>
      <c r="V636" s="29"/>
      <c r="W636" s="29"/>
    </row>
    <row r="637" spans="1:23" ht="15.75" customHeight="1">
      <c r="A637" s="29"/>
      <c r="B637" s="32"/>
      <c r="C637" s="29"/>
      <c r="D637" s="29"/>
      <c r="E637" s="29"/>
      <c r="F637" s="29"/>
      <c r="G637" s="29"/>
      <c r="H637" s="29"/>
      <c r="I637" s="29"/>
      <c r="J637" s="29"/>
      <c r="K637" s="29"/>
      <c r="L637" s="29"/>
      <c r="M637" s="29"/>
      <c r="N637" s="29"/>
      <c r="O637" s="29"/>
      <c r="P637" s="29"/>
      <c r="Q637" s="29"/>
      <c r="R637" s="29"/>
      <c r="S637" s="29"/>
      <c r="T637" s="29"/>
      <c r="U637" s="29"/>
      <c r="V637" s="29"/>
      <c r="W637" s="29"/>
    </row>
    <row r="638" spans="1:23" ht="15.75" customHeight="1">
      <c r="A638" s="29"/>
      <c r="B638" s="32"/>
      <c r="C638" s="29"/>
      <c r="D638" s="29"/>
      <c r="E638" s="29"/>
      <c r="F638" s="29"/>
      <c r="G638" s="29"/>
      <c r="H638" s="29"/>
      <c r="I638" s="29"/>
      <c r="J638" s="29"/>
      <c r="K638" s="29"/>
      <c r="L638" s="29"/>
      <c r="M638" s="29"/>
      <c r="N638" s="29"/>
      <c r="O638" s="29"/>
      <c r="P638" s="29"/>
      <c r="Q638" s="29"/>
      <c r="R638" s="29"/>
      <c r="S638" s="29"/>
      <c r="T638" s="29"/>
      <c r="U638" s="29"/>
      <c r="V638" s="29"/>
      <c r="W638" s="29"/>
    </row>
    <row r="639" spans="1:23" ht="15.75" customHeight="1">
      <c r="A639" s="29"/>
      <c r="B639" s="32"/>
      <c r="C639" s="29"/>
      <c r="D639" s="29"/>
      <c r="E639" s="29"/>
      <c r="F639" s="29"/>
      <c r="G639" s="29"/>
      <c r="H639" s="29"/>
      <c r="I639" s="29"/>
      <c r="J639" s="29"/>
      <c r="K639" s="29"/>
      <c r="L639" s="29"/>
      <c r="M639" s="29"/>
      <c r="N639" s="29"/>
      <c r="O639" s="29"/>
      <c r="P639" s="29"/>
      <c r="Q639" s="29"/>
      <c r="R639" s="29"/>
      <c r="S639" s="29"/>
      <c r="T639" s="29"/>
      <c r="U639" s="29"/>
      <c r="V639" s="29"/>
      <c r="W639" s="29"/>
    </row>
    <row r="640" spans="1:23" ht="15.75" customHeight="1">
      <c r="A640" s="29"/>
      <c r="B640" s="32"/>
      <c r="C640" s="29"/>
      <c r="D640" s="29"/>
      <c r="E640" s="29"/>
      <c r="F640" s="29"/>
      <c r="G640" s="29"/>
      <c r="H640" s="29"/>
      <c r="I640" s="29"/>
      <c r="J640" s="29"/>
      <c r="K640" s="29"/>
      <c r="L640" s="29"/>
      <c r="M640" s="29"/>
      <c r="N640" s="29"/>
      <c r="O640" s="29"/>
      <c r="P640" s="29"/>
      <c r="Q640" s="29"/>
      <c r="R640" s="29"/>
      <c r="S640" s="29"/>
      <c r="T640" s="29"/>
      <c r="U640" s="29"/>
      <c r="V640" s="29"/>
      <c r="W640" s="29"/>
    </row>
    <row r="641" spans="1:23" ht="15.75" customHeight="1">
      <c r="A641" s="29"/>
      <c r="B641" s="32"/>
      <c r="C641" s="29"/>
      <c r="D641" s="29"/>
      <c r="E641" s="29"/>
      <c r="F641" s="29"/>
      <c r="G641" s="29"/>
      <c r="H641" s="29"/>
      <c r="I641" s="29"/>
      <c r="J641" s="29"/>
      <c r="K641" s="29"/>
      <c r="L641" s="29"/>
      <c r="M641" s="29"/>
      <c r="N641" s="29"/>
      <c r="O641" s="29"/>
      <c r="P641" s="29"/>
      <c r="Q641" s="29"/>
      <c r="R641" s="29"/>
      <c r="S641" s="29"/>
      <c r="T641" s="29"/>
      <c r="U641" s="29"/>
      <c r="V641" s="29"/>
      <c r="W641" s="29"/>
    </row>
    <row r="642" spans="1:23" ht="15.75" customHeight="1">
      <c r="A642" s="29"/>
      <c r="B642" s="32"/>
      <c r="C642" s="29"/>
      <c r="D642" s="29"/>
      <c r="E642" s="29"/>
      <c r="F642" s="29"/>
      <c r="G642" s="29"/>
      <c r="H642" s="29"/>
      <c r="I642" s="29"/>
      <c r="J642" s="29"/>
      <c r="K642" s="29"/>
      <c r="L642" s="29"/>
      <c r="M642" s="29"/>
      <c r="N642" s="29"/>
      <c r="O642" s="29"/>
      <c r="P642" s="29"/>
      <c r="Q642" s="29"/>
      <c r="R642" s="29"/>
      <c r="S642" s="29"/>
      <c r="T642" s="29"/>
      <c r="U642" s="29"/>
      <c r="V642" s="29"/>
      <c r="W642" s="29"/>
    </row>
    <row r="643" spans="1:23" ht="15.75" customHeight="1">
      <c r="A643" s="29"/>
      <c r="B643" s="32"/>
      <c r="C643" s="29"/>
      <c r="D643" s="29"/>
      <c r="E643" s="29"/>
      <c r="F643" s="29"/>
      <c r="G643" s="29"/>
      <c r="H643" s="29"/>
      <c r="I643" s="29"/>
      <c r="J643" s="29"/>
      <c r="K643" s="29"/>
      <c r="L643" s="29"/>
      <c r="M643" s="29"/>
      <c r="N643" s="29"/>
      <c r="O643" s="29"/>
      <c r="P643" s="29"/>
      <c r="Q643" s="29"/>
      <c r="R643" s="29"/>
      <c r="S643" s="29"/>
      <c r="T643" s="29"/>
      <c r="U643" s="29"/>
      <c r="V643" s="29"/>
      <c r="W643" s="29"/>
    </row>
    <row r="644" spans="1:23" ht="15.75" customHeight="1">
      <c r="A644" s="29"/>
      <c r="B644" s="32"/>
      <c r="C644" s="29"/>
      <c r="D644" s="29"/>
      <c r="E644" s="29"/>
      <c r="F644" s="29"/>
      <c r="G644" s="29"/>
      <c r="H644" s="29"/>
      <c r="I644" s="29"/>
      <c r="J644" s="29"/>
      <c r="K644" s="29"/>
      <c r="L644" s="29"/>
      <c r="M644" s="29"/>
      <c r="N644" s="29"/>
      <c r="O644" s="29"/>
      <c r="P644" s="29"/>
      <c r="Q644" s="29"/>
      <c r="R644" s="29"/>
      <c r="S644" s="29"/>
      <c r="T644" s="29"/>
      <c r="U644" s="29"/>
      <c r="V644" s="29"/>
      <c r="W644" s="29"/>
    </row>
    <row r="645" spans="1:23" ht="15.75" customHeight="1">
      <c r="A645" s="29"/>
      <c r="B645" s="32"/>
      <c r="C645" s="29"/>
      <c r="D645" s="29"/>
      <c r="E645" s="29"/>
      <c r="F645" s="29"/>
      <c r="G645" s="29"/>
      <c r="H645" s="29"/>
      <c r="I645" s="29"/>
      <c r="J645" s="29"/>
      <c r="K645" s="29"/>
      <c r="L645" s="29"/>
      <c r="M645" s="29"/>
      <c r="N645" s="29"/>
      <c r="O645" s="29"/>
      <c r="P645" s="29"/>
      <c r="Q645" s="29"/>
      <c r="R645" s="29"/>
      <c r="S645" s="29"/>
      <c r="T645" s="29"/>
      <c r="U645" s="29"/>
      <c r="V645" s="29"/>
      <c r="W645" s="29"/>
    </row>
    <row r="646" spans="1:23" ht="15.75" customHeight="1">
      <c r="A646" s="29"/>
      <c r="B646" s="32"/>
      <c r="C646" s="29"/>
      <c r="D646" s="29"/>
      <c r="E646" s="29"/>
      <c r="F646" s="29"/>
      <c r="G646" s="29"/>
      <c r="H646" s="29"/>
      <c r="I646" s="29"/>
      <c r="J646" s="29"/>
      <c r="K646" s="29"/>
      <c r="L646" s="29"/>
      <c r="M646" s="29"/>
      <c r="N646" s="29"/>
      <c r="O646" s="29"/>
      <c r="P646" s="29"/>
      <c r="Q646" s="29"/>
      <c r="R646" s="29"/>
      <c r="S646" s="29"/>
      <c r="T646" s="29"/>
      <c r="U646" s="29"/>
      <c r="V646" s="29"/>
      <c r="W646" s="29"/>
    </row>
    <row r="647" spans="1:23" ht="15.75" customHeight="1">
      <c r="A647" s="29"/>
      <c r="B647" s="32"/>
      <c r="C647" s="29"/>
      <c r="D647" s="29"/>
      <c r="E647" s="29"/>
      <c r="F647" s="29"/>
      <c r="G647" s="29"/>
      <c r="H647" s="29"/>
      <c r="I647" s="29"/>
      <c r="J647" s="29"/>
      <c r="K647" s="29"/>
      <c r="L647" s="29"/>
      <c r="M647" s="29"/>
      <c r="N647" s="29"/>
      <c r="O647" s="29"/>
      <c r="P647" s="29"/>
      <c r="Q647" s="29"/>
      <c r="R647" s="29"/>
      <c r="S647" s="29"/>
      <c r="T647" s="29"/>
      <c r="U647" s="29"/>
      <c r="V647" s="29"/>
      <c r="W647" s="29"/>
    </row>
    <row r="648" spans="1:23" ht="15.75" customHeight="1">
      <c r="A648" s="29"/>
      <c r="B648" s="32"/>
      <c r="C648" s="29"/>
      <c r="D648" s="29"/>
      <c r="E648" s="29"/>
      <c r="F648" s="29"/>
      <c r="G648" s="29"/>
      <c r="H648" s="29"/>
      <c r="I648" s="29"/>
      <c r="J648" s="29"/>
      <c r="K648" s="29"/>
      <c r="L648" s="29"/>
      <c r="M648" s="29"/>
      <c r="N648" s="29"/>
      <c r="O648" s="29"/>
      <c r="P648" s="29"/>
      <c r="Q648" s="29"/>
      <c r="R648" s="29"/>
      <c r="S648" s="29"/>
      <c r="T648" s="29"/>
      <c r="U648" s="29"/>
      <c r="V648" s="29"/>
      <c r="W648" s="29"/>
    </row>
    <row r="649" spans="1:23" ht="15.75" customHeight="1">
      <c r="A649" s="29"/>
      <c r="B649" s="32"/>
      <c r="C649" s="29"/>
      <c r="D649" s="29"/>
      <c r="E649" s="29"/>
      <c r="F649" s="29"/>
      <c r="G649" s="29"/>
      <c r="H649" s="29"/>
      <c r="I649" s="29"/>
      <c r="J649" s="29"/>
      <c r="K649" s="29"/>
      <c r="L649" s="29"/>
      <c r="M649" s="29"/>
      <c r="N649" s="29"/>
      <c r="O649" s="29"/>
      <c r="P649" s="29"/>
      <c r="Q649" s="29"/>
      <c r="R649" s="29"/>
      <c r="S649" s="29"/>
      <c r="T649" s="29"/>
      <c r="U649" s="29"/>
      <c r="V649" s="29"/>
      <c r="W649" s="29"/>
    </row>
    <row r="650" spans="1:23" ht="15.75" customHeight="1">
      <c r="A650" s="29"/>
      <c r="B650" s="32"/>
      <c r="C650" s="29"/>
      <c r="D650" s="29"/>
      <c r="E650" s="29"/>
      <c r="F650" s="29"/>
      <c r="G650" s="29"/>
      <c r="H650" s="29"/>
      <c r="I650" s="29"/>
      <c r="J650" s="29"/>
      <c r="K650" s="29"/>
      <c r="L650" s="29"/>
      <c r="M650" s="29"/>
      <c r="N650" s="29"/>
      <c r="O650" s="29"/>
      <c r="P650" s="29"/>
      <c r="Q650" s="29"/>
      <c r="R650" s="29"/>
      <c r="S650" s="29"/>
      <c r="T650" s="29"/>
      <c r="U650" s="29"/>
      <c r="V650" s="29"/>
      <c r="W650" s="29"/>
    </row>
    <row r="651" spans="1:23" ht="15.75" customHeight="1">
      <c r="A651" s="29"/>
      <c r="B651" s="32"/>
      <c r="C651" s="29"/>
      <c r="D651" s="29"/>
      <c r="E651" s="29"/>
      <c r="F651" s="29"/>
      <c r="G651" s="29"/>
      <c r="H651" s="29"/>
      <c r="I651" s="29"/>
      <c r="J651" s="29"/>
      <c r="K651" s="29"/>
      <c r="L651" s="29"/>
      <c r="M651" s="29"/>
      <c r="N651" s="29"/>
      <c r="O651" s="29"/>
      <c r="P651" s="29"/>
      <c r="Q651" s="29"/>
      <c r="R651" s="29"/>
      <c r="S651" s="29"/>
      <c r="T651" s="29"/>
      <c r="U651" s="29"/>
      <c r="V651" s="29"/>
      <c r="W651" s="29"/>
    </row>
    <row r="652" spans="1:23" ht="15.75" customHeight="1">
      <c r="A652" s="29"/>
      <c r="B652" s="32"/>
      <c r="C652" s="29"/>
      <c r="D652" s="29"/>
      <c r="E652" s="29"/>
      <c r="F652" s="29"/>
      <c r="G652" s="29"/>
      <c r="H652" s="29"/>
      <c r="I652" s="29"/>
      <c r="J652" s="29"/>
      <c r="K652" s="29"/>
      <c r="L652" s="29"/>
      <c r="M652" s="29"/>
      <c r="N652" s="29"/>
      <c r="O652" s="29"/>
      <c r="P652" s="29"/>
      <c r="Q652" s="29"/>
      <c r="R652" s="29"/>
      <c r="S652" s="29"/>
      <c r="T652" s="29"/>
      <c r="U652" s="29"/>
      <c r="V652" s="29"/>
      <c r="W652" s="29"/>
    </row>
    <row r="653" spans="1:23" ht="15.75" customHeight="1">
      <c r="A653" s="29"/>
      <c r="B653" s="32"/>
      <c r="C653" s="29"/>
      <c r="D653" s="29"/>
      <c r="E653" s="29"/>
      <c r="F653" s="29"/>
      <c r="G653" s="29"/>
      <c r="H653" s="29"/>
      <c r="I653" s="29"/>
      <c r="J653" s="29"/>
      <c r="K653" s="29"/>
      <c r="L653" s="29"/>
      <c r="M653" s="29"/>
      <c r="N653" s="29"/>
      <c r="O653" s="29"/>
      <c r="P653" s="29"/>
      <c r="Q653" s="29"/>
      <c r="R653" s="29"/>
      <c r="S653" s="29"/>
      <c r="T653" s="29"/>
      <c r="U653" s="29"/>
      <c r="V653" s="29"/>
      <c r="W653" s="29"/>
    </row>
    <row r="654" spans="1:23" ht="15.75" customHeight="1">
      <c r="A654" s="29"/>
      <c r="B654" s="32"/>
      <c r="C654" s="29"/>
      <c r="D654" s="29"/>
      <c r="E654" s="29"/>
      <c r="F654" s="29"/>
      <c r="G654" s="29"/>
      <c r="H654" s="29"/>
      <c r="I654" s="29"/>
      <c r="J654" s="29"/>
      <c r="K654" s="29"/>
      <c r="L654" s="29"/>
      <c r="M654" s="29"/>
      <c r="N654" s="29"/>
      <c r="O654" s="29"/>
      <c r="P654" s="29"/>
      <c r="Q654" s="29"/>
      <c r="R654" s="29"/>
      <c r="S654" s="29"/>
      <c r="T654" s="29"/>
      <c r="U654" s="29"/>
      <c r="V654" s="29"/>
      <c r="W654" s="29"/>
    </row>
    <row r="655" spans="1:23" ht="15.75" customHeight="1">
      <c r="A655" s="29"/>
      <c r="B655" s="32"/>
      <c r="C655" s="29"/>
      <c r="D655" s="29"/>
      <c r="E655" s="29"/>
      <c r="F655" s="29"/>
      <c r="G655" s="29"/>
      <c r="H655" s="29"/>
      <c r="I655" s="29"/>
      <c r="J655" s="29"/>
      <c r="K655" s="29"/>
      <c r="L655" s="29"/>
      <c r="M655" s="29"/>
      <c r="N655" s="29"/>
      <c r="O655" s="29"/>
      <c r="P655" s="29"/>
      <c r="Q655" s="29"/>
      <c r="R655" s="29"/>
      <c r="S655" s="29"/>
      <c r="T655" s="29"/>
      <c r="U655" s="29"/>
      <c r="V655" s="29"/>
      <c r="W655" s="29"/>
    </row>
    <row r="656" spans="1:23" ht="15.75" customHeight="1">
      <c r="A656" s="29"/>
      <c r="B656" s="32"/>
      <c r="C656" s="29"/>
      <c r="D656" s="29"/>
      <c r="E656" s="29"/>
      <c r="F656" s="29"/>
      <c r="G656" s="29"/>
      <c r="H656" s="29"/>
      <c r="I656" s="29"/>
      <c r="J656" s="29"/>
      <c r="K656" s="29"/>
      <c r="L656" s="29"/>
      <c r="M656" s="29"/>
      <c r="N656" s="29"/>
      <c r="O656" s="29"/>
      <c r="P656" s="29"/>
      <c r="Q656" s="29"/>
      <c r="R656" s="29"/>
      <c r="S656" s="29"/>
      <c r="T656" s="29"/>
      <c r="U656" s="29"/>
      <c r="V656" s="29"/>
      <c r="W656" s="29"/>
    </row>
    <row r="657" spans="1:23" ht="15.75" customHeight="1">
      <c r="A657" s="29"/>
      <c r="B657" s="32"/>
      <c r="C657" s="29"/>
      <c r="D657" s="29"/>
      <c r="E657" s="29"/>
      <c r="F657" s="29"/>
      <c r="G657" s="29"/>
      <c r="H657" s="29"/>
      <c r="I657" s="29"/>
      <c r="J657" s="29"/>
      <c r="K657" s="29"/>
      <c r="L657" s="29"/>
      <c r="M657" s="29"/>
      <c r="N657" s="29"/>
      <c r="O657" s="29"/>
      <c r="P657" s="29"/>
      <c r="Q657" s="29"/>
      <c r="R657" s="29"/>
      <c r="S657" s="29"/>
      <c r="T657" s="29"/>
      <c r="U657" s="29"/>
      <c r="V657" s="29"/>
      <c r="W657" s="29"/>
    </row>
    <row r="658" spans="1:23" ht="15.75" customHeight="1">
      <c r="A658" s="29"/>
      <c r="B658" s="32"/>
      <c r="C658" s="29"/>
      <c r="D658" s="29"/>
      <c r="E658" s="29"/>
      <c r="F658" s="29"/>
      <c r="G658" s="29"/>
      <c r="H658" s="29"/>
      <c r="I658" s="29"/>
      <c r="J658" s="29"/>
      <c r="K658" s="29"/>
      <c r="L658" s="29"/>
      <c r="M658" s="29"/>
      <c r="N658" s="29"/>
      <c r="O658" s="29"/>
      <c r="P658" s="29"/>
      <c r="Q658" s="29"/>
      <c r="R658" s="29"/>
      <c r="S658" s="29"/>
      <c r="T658" s="29"/>
      <c r="U658" s="29"/>
      <c r="V658" s="29"/>
      <c r="W658" s="29"/>
    </row>
    <row r="659" spans="1:23" ht="15.75" customHeight="1">
      <c r="A659" s="29"/>
      <c r="B659" s="32"/>
      <c r="C659" s="29"/>
      <c r="D659" s="29"/>
      <c r="E659" s="29"/>
      <c r="F659" s="29"/>
      <c r="G659" s="29"/>
      <c r="H659" s="29"/>
      <c r="I659" s="29"/>
      <c r="J659" s="29"/>
      <c r="K659" s="29"/>
      <c r="L659" s="29"/>
      <c r="M659" s="29"/>
      <c r="N659" s="29"/>
      <c r="O659" s="29"/>
      <c r="P659" s="29"/>
      <c r="Q659" s="29"/>
      <c r="R659" s="29"/>
      <c r="S659" s="29"/>
      <c r="T659" s="29"/>
      <c r="U659" s="29"/>
      <c r="V659" s="29"/>
      <c r="W659" s="29"/>
    </row>
    <row r="660" spans="1:23" ht="15.75" customHeight="1">
      <c r="A660" s="29"/>
      <c r="B660" s="32"/>
      <c r="C660" s="29"/>
      <c r="D660" s="29"/>
      <c r="E660" s="29"/>
      <c r="F660" s="29"/>
      <c r="G660" s="29"/>
      <c r="H660" s="29"/>
      <c r="I660" s="29"/>
      <c r="J660" s="29"/>
      <c r="K660" s="29"/>
      <c r="L660" s="29"/>
      <c r="M660" s="29"/>
      <c r="N660" s="29"/>
      <c r="O660" s="29"/>
      <c r="P660" s="29"/>
      <c r="Q660" s="29"/>
      <c r="R660" s="29"/>
      <c r="S660" s="29"/>
      <c r="T660" s="29"/>
      <c r="U660" s="29"/>
      <c r="V660" s="29"/>
      <c r="W660" s="29"/>
    </row>
    <row r="661" spans="1:23" ht="15.75" customHeight="1">
      <c r="A661" s="29"/>
      <c r="B661" s="32"/>
      <c r="C661" s="29"/>
      <c r="D661" s="29"/>
      <c r="E661" s="29"/>
      <c r="F661" s="29"/>
      <c r="G661" s="29"/>
      <c r="H661" s="29"/>
      <c r="I661" s="29"/>
      <c r="J661" s="29"/>
      <c r="K661" s="29"/>
      <c r="L661" s="29"/>
      <c r="M661" s="29"/>
      <c r="N661" s="29"/>
      <c r="O661" s="29"/>
      <c r="P661" s="29"/>
      <c r="Q661" s="29"/>
      <c r="R661" s="29"/>
      <c r="S661" s="29"/>
      <c r="T661" s="29"/>
      <c r="U661" s="29"/>
      <c r="V661" s="29"/>
      <c r="W661" s="29"/>
    </row>
    <row r="662" spans="1:23" ht="15.75" customHeight="1">
      <c r="A662" s="29"/>
      <c r="B662" s="32"/>
      <c r="C662" s="29"/>
      <c r="D662" s="29"/>
      <c r="E662" s="29"/>
      <c r="F662" s="29"/>
      <c r="G662" s="29"/>
      <c r="H662" s="29"/>
      <c r="I662" s="29"/>
      <c r="J662" s="29"/>
      <c r="K662" s="29"/>
      <c r="L662" s="29"/>
      <c r="M662" s="29"/>
      <c r="N662" s="29"/>
      <c r="O662" s="29"/>
      <c r="P662" s="29"/>
      <c r="Q662" s="29"/>
      <c r="R662" s="29"/>
      <c r="S662" s="29"/>
      <c r="T662" s="29"/>
      <c r="U662" s="29"/>
      <c r="V662" s="29"/>
      <c r="W662" s="29"/>
    </row>
    <row r="663" spans="1:23" ht="15.75" customHeight="1">
      <c r="A663" s="29"/>
      <c r="B663" s="32"/>
      <c r="C663" s="29"/>
      <c r="D663" s="29"/>
      <c r="E663" s="29"/>
      <c r="F663" s="29"/>
      <c r="G663" s="29"/>
      <c r="H663" s="29"/>
      <c r="I663" s="29"/>
      <c r="J663" s="29"/>
      <c r="K663" s="29"/>
      <c r="L663" s="29"/>
      <c r="M663" s="29"/>
      <c r="N663" s="29"/>
      <c r="O663" s="29"/>
      <c r="P663" s="29"/>
      <c r="Q663" s="29"/>
      <c r="R663" s="29"/>
      <c r="S663" s="29"/>
      <c r="T663" s="29"/>
      <c r="U663" s="29"/>
      <c r="V663" s="29"/>
      <c r="W663" s="29"/>
    </row>
    <row r="664" spans="1:23" ht="15.75" customHeight="1">
      <c r="A664" s="29"/>
      <c r="B664" s="32"/>
      <c r="C664" s="29"/>
      <c r="D664" s="29"/>
      <c r="E664" s="29"/>
      <c r="F664" s="29"/>
      <c r="G664" s="29"/>
      <c r="H664" s="29"/>
      <c r="I664" s="29"/>
      <c r="J664" s="29"/>
      <c r="K664" s="29"/>
      <c r="L664" s="29"/>
      <c r="M664" s="29"/>
      <c r="N664" s="29"/>
      <c r="O664" s="29"/>
      <c r="P664" s="29"/>
      <c r="Q664" s="29"/>
      <c r="R664" s="29"/>
      <c r="S664" s="29"/>
      <c r="T664" s="29"/>
      <c r="U664" s="29"/>
      <c r="V664" s="29"/>
      <c r="W664" s="29"/>
    </row>
    <row r="665" spans="1:23" ht="15.75" customHeight="1">
      <c r="A665" s="29"/>
      <c r="B665" s="32"/>
      <c r="C665" s="29"/>
      <c r="D665" s="29"/>
      <c r="E665" s="29"/>
      <c r="F665" s="29"/>
      <c r="G665" s="29"/>
      <c r="H665" s="29"/>
      <c r="I665" s="29"/>
      <c r="J665" s="29"/>
      <c r="K665" s="29"/>
      <c r="L665" s="29"/>
      <c r="M665" s="29"/>
      <c r="N665" s="29"/>
      <c r="O665" s="29"/>
      <c r="P665" s="29"/>
      <c r="Q665" s="29"/>
      <c r="R665" s="29"/>
      <c r="S665" s="29"/>
      <c r="T665" s="29"/>
      <c r="U665" s="29"/>
      <c r="V665" s="29"/>
      <c r="W665" s="29"/>
    </row>
    <row r="666" spans="1:23" ht="15.75" customHeight="1">
      <c r="A666" s="29"/>
      <c r="B666" s="32"/>
      <c r="C666" s="29"/>
      <c r="D666" s="29"/>
      <c r="E666" s="29"/>
      <c r="F666" s="29"/>
      <c r="G666" s="29"/>
      <c r="H666" s="29"/>
      <c r="I666" s="29"/>
      <c r="J666" s="29"/>
      <c r="K666" s="29"/>
      <c r="L666" s="29"/>
      <c r="M666" s="29"/>
      <c r="N666" s="29"/>
      <c r="O666" s="29"/>
      <c r="P666" s="29"/>
      <c r="Q666" s="29"/>
      <c r="R666" s="29"/>
      <c r="S666" s="29"/>
      <c r="T666" s="29"/>
      <c r="U666" s="29"/>
      <c r="V666" s="29"/>
      <c r="W666" s="29"/>
    </row>
    <row r="667" spans="1:23" ht="15.75" customHeight="1">
      <c r="A667" s="29"/>
      <c r="B667" s="32"/>
      <c r="C667" s="29"/>
      <c r="D667" s="29"/>
      <c r="E667" s="29"/>
      <c r="F667" s="29"/>
      <c r="G667" s="29"/>
      <c r="H667" s="29"/>
      <c r="I667" s="29"/>
      <c r="J667" s="29"/>
      <c r="K667" s="29"/>
      <c r="L667" s="29"/>
      <c r="M667" s="29"/>
      <c r="N667" s="29"/>
      <c r="O667" s="29"/>
      <c r="P667" s="29"/>
      <c r="Q667" s="29"/>
      <c r="R667" s="29"/>
      <c r="S667" s="29"/>
      <c r="T667" s="29"/>
      <c r="U667" s="29"/>
      <c r="V667" s="29"/>
      <c r="W667" s="29"/>
    </row>
    <row r="668" spans="1:23" ht="15.75" customHeight="1">
      <c r="A668" s="29"/>
      <c r="B668" s="32"/>
      <c r="C668" s="29"/>
      <c r="D668" s="29"/>
      <c r="E668" s="29"/>
      <c r="F668" s="29"/>
      <c r="G668" s="29"/>
      <c r="H668" s="29"/>
      <c r="I668" s="29"/>
      <c r="J668" s="29"/>
      <c r="K668" s="29"/>
      <c r="L668" s="29"/>
      <c r="M668" s="29"/>
      <c r="N668" s="29"/>
      <c r="O668" s="29"/>
      <c r="P668" s="29"/>
      <c r="Q668" s="29"/>
      <c r="R668" s="29"/>
      <c r="S668" s="29"/>
      <c r="T668" s="29"/>
      <c r="U668" s="29"/>
      <c r="V668" s="29"/>
      <c r="W668" s="29"/>
    </row>
    <row r="669" spans="1:23" ht="15.75" customHeight="1">
      <c r="A669" s="29"/>
      <c r="B669" s="32"/>
      <c r="C669" s="29"/>
      <c r="D669" s="29"/>
      <c r="E669" s="29"/>
      <c r="F669" s="29"/>
      <c r="G669" s="29"/>
      <c r="H669" s="29"/>
      <c r="I669" s="29"/>
      <c r="J669" s="29"/>
      <c r="K669" s="29"/>
      <c r="L669" s="29"/>
      <c r="M669" s="29"/>
      <c r="N669" s="29"/>
      <c r="O669" s="29"/>
      <c r="P669" s="29"/>
      <c r="Q669" s="29"/>
      <c r="R669" s="29"/>
      <c r="S669" s="29"/>
      <c r="T669" s="29"/>
      <c r="U669" s="29"/>
      <c r="V669" s="29"/>
      <c r="W669" s="29"/>
    </row>
    <row r="670" spans="1:23" ht="15.75" customHeight="1">
      <c r="A670" s="29"/>
      <c r="B670" s="32"/>
      <c r="C670" s="29"/>
      <c r="D670" s="29"/>
      <c r="E670" s="29"/>
      <c r="F670" s="29"/>
      <c r="G670" s="29"/>
      <c r="H670" s="29"/>
      <c r="I670" s="29"/>
      <c r="J670" s="29"/>
      <c r="K670" s="29"/>
      <c r="L670" s="29"/>
      <c r="M670" s="29"/>
      <c r="N670" s="29"/>
      <c r="O670" s="29"/>
      <c r="P670" s="29"/>
      <c r="Q670" s="29"/>
      <c r="R670" s="29"/>
      <c r="S670" s="29"/>
      <c r="T670" s="29"/>
      <c r="U670" s="29"/>
      <c r="V670" s="29"/>
      <c r="W670" s="29"/>
    </row>
    <row r="671" spans="1:23" ht="15.75" customHeight="1">
      <c r="A671" s="29"/>
      <c r="B671" s="32"/>
      <c r="C671" s="29"/>
      <c r="D671" s="29"/>
      <c r="E671" s="29"/>
      <c r="F671" s="29"/>
      <c r="G671" s="29"/>
      <c r="H671" s="29"/>
      <c r="I671" s="29"/>
      <c r="J671" s="29"/>
      <c r="K671" s="29"/>
      <c r="L671" s="29"/>
      <c r="M671" s="29"/>
      <c r="N671" s="29"/>
      <c r="O671" s="29"/>
      <c r="P671" s="29"/>
      <c r="Q671" s="29"/>
      <c r="R671" s="29"/>
      <c r="S671" s="29"/>
      <c r="T671" s="29"/>
      <c r="U671" s="29"/>
      <c r="V671" s="29"/>
      <c r="W671" s="29"/>
    </row>
    <row r="672" spans="1:23" ht="15.75" customHeight="1">
      <c r="A672" s="29"/>
      <c r="B672" s="32"/>
      <c r="C672" s="29"/>
      <c r="D672" s="29"/>
      <c r="E672" s="29"/>
      <c r="F672" s="29"/>
      <c r="G672" s="29"/>
      <c r="H672" s="29"/>
      <c r="I672" s="29"/>
      <c r="J672" s="29"/>
      <c r="K672" s="29"/>
      <c r="L672" s="29"/>
      <c r="M672" s="29"/>
      <c r="N672" s="29"/>
      <c r="O672" s="29"/>
      <c r="P672" s="29"/>
      <c r="Q672" s="29"/>
      <c r="R672" s="29"/>
      <c r="S672" s="29"/>
      <c r="T672" s="29"/>
      <c r="U672" s="29"/>
      <c r="V672" s="29"/>
      <c r="W672" s="29"/>
    </row>
    <row r="673" spans="1:23" ht="15.75" customHeight="1">
      <c r="A673" s="29"/>
      <c r="B673" s="32"/>
      <c r="C673" s="29"/>
      <c r="D673" s="29"/>
      <c r="E673" s="29"/>
      <c r="F673" s="29"/>
      <c r="G673" s="29"/>
      <c r="H673" s="29"/>
      <c r="I673" s="29"/>
      <c r="J673" s="29"/>
      <c r="K673" s="29"/>
      <c r="L673" s="29"/>
      <c r="M673" s="29"/>
      <c r="N673" s="29"/>
      <c r="O673" s="29"/>
      <c r="P673" s="29"/>
      <c r="Q673" s="29"/>
      <c r="R673" s="29"/>
      <c r="S673" s="29"/>
      <c r="T673" s="29"/>
      <c r="U673" s="29"/>
      <c r="V673" s="29"/>
      <c r="W673" s="29"/>
    </row>
    <row r="674" spans="1:23" ht="15.75" customHeight="1">
      <c r="A674" s="29"/>
      <c r="B674" s="32"/>
      <c r="C674" s="29"/>
      <c r="D674" s="29"/>
      <c r="E674" s="29"/>
      <c r="F674" s="29"/>
      <c r="G674" s="29"/>
      <c r="H674" s="29"/>
      <c r="I674" s="29"/>
      <c r="J674" s="29"/>
      <c r="K674" s="29"/>
      <c r="L674" s="29"/>
      <c r="M674" s="29"/>
      <c r="N674" s="29"/>
      <c r="O674" s="29"/>
      <c r="P674" s="29"/>
      <c r="Q674" s="29"/>
      <c r="R674" s="29"/>
      <c r="S674" s="29"/>
      <c r="T674" s="29"/>
      <c r="U674" s="29"/>
      <c r="V674" s="29"/>
      <c r="W674" s="29"/>
    </row>
    <row r="675" spans="1:23" ht="15.75" customHeight="1">
      <c r="A675" s="29"/>
      <c r="B675" s="32"/>
      <c r="C675" s="29"/>
      <c r="D675" s="29"/>
      <c r="E675" s="29"/>
      <c r="F675" s="29"/>
      <c r="G675" s="29"/>
      <c r="H675" s="29"/>
      <c r="I675" s="29"/>
      <c r="J675" s="29"/>
      <c r="K675" s="29"/>
      <c r="L675" s="29"/>
      <c r="M675" s="29"/>
      <c r="N675" s="29"/>
      <c r="O675" s="29"/>
      <c r="P675" s="29"/>
      <c r="Q675" s="29"/>
      <c r="R675" s="29"/>
      <c r="S675" s="29"/>
      <c r="T675" s="29"/>
      <c r="U675" s="29"/>
      <c r="V675" s="29"/>
      <c r="W675" s="29"/>
    </row>
    <row r="676" spans="1:23" ht="15.75" customHeight="1">
      <c r="A676" s="29"/>
      <c r="B676" s="32"/>
      <c r="C676" s="29"/>
      <c r="D676" s="29"/>
      <c r="E676" s="29"/>
      <c r="F676" s="29"/>
      <c r="G676" s="29"/>
      <c r="H676" s="29"/>
      <c r="I676" s="29"/>
      <c r="J676" s="29"/>
      <c r="K676" s="29"/>
      <c r="L676" s="29"/>
      <c r="M676" s="29"/>
      <c r="N676" s="29"/>
      <c r="O676" s="29"/>
      <c r="P676" s="29"/>
      <c r="Q676" s="29"/>
      <c r="R676" s="29"/>
      <c r="S676" s="29"/>
      <c r="T676" s="29"/>
      <c r="U676" s="29"/>
      <c r="V676" s="29"/>
      <c r="W676" s="29"/>
    </row>
    <row r="677" spans="1:23" ht="15.75" customHeight="1">
      <c r="A677" s="29"/>
      <c r="B677" s="32"/>
      <c r="C677" s="29"/>
      <c r="D677" s="29"/>
      <c r="E677" s="29"/>
      <c r="F677" s="29"/>
      <c r="G677" s="29"/>
      <c r="H677" s="29"/>
      <c r="I677" s="29"/>
      <c r="J677" s="29"/>
      <c r="K677" s="29"/>
      <c r="L677" s="29"/>
      <c r="M677" s="29"/>
      <c r="N677" s="29"/>
      <c r="O677" s="29"/>
      <c r="P677" s="29"/>
      <c r="Q677" s="29"/>
      <c r="R677" s="29"/>
      <c r="S677" s="29"/>
      <c r="T677" s="29"/>
      <c r="U677" s="29"/>
      <c r="V677" s="29"/>
      <c r="W677" s="29"/>
    </row>
    <row r="678" spans="1:23" ht="15.75" customHeight="1">
      <c r="A678" s="29"/>
      <c r="B678" s="32"/>
      <c r="C678" s="29"/>
      <c r="D678" s="29"/>
      <c r="E678" s="29"/>
      <c r="F678" s="29"/>
      <c r="G678" s="29"/>
      <c r="H678" s="29"/>
      <c r="I678" s="29"/>
      <c r="J678" s="29"/>
      <c r="K678" s="29"/>
      <c r="L678" s="29"/>
      <c r="M678" s="29"/>
      <c r="N678" s="29"/>
      <c r="O678" s="29"/>
      <c r="P678" s="29"/>
      <c r="Q678" s="29"/>
      <c r="R678" s="29"/>
      <c r="S678" s="29"/>
      <c r="T678" s="29"/>
      <c r="U678" s="29"/>
      <c r="V678" s="29"/>
      <c r="W678" s="29"/>
    </row>
    <row r="679" spans="1:23" ht="15.75" customHeight="1">
      <c r="A679" s="29"/>
      <c r="B679" s="32"/>
      <c r="C679" s="29"/>
      <c r="D679" s="29"/>
      <c r="E679" s="29"/>
      <c r="F679" s="29"/>
      <c r="G679" s="29"/>
      <c r="H679" s="29"/>
      <c r="I679" s="29"/>
      <c r="J679" s="29"/>
      <c r="K679" s="29"/>
      <c r="L679" s="29"/>
      <c r="M679" s="29"/>
      <c r="N679" s="29"/>
      <c r="O679" s="29"/>
      <c r="P679" s="29"/>
      <c r="Q679" s="29"/>
      <c r="R679" s="29"/>
      <c r="S679" s="29"/>
      <c r="T679" s="29"/>
      <c r="U679" s="29"/>
      <c r="V679" s="29"/>
      <c r="W679" s="29"/>
    </row>
    <row r="680" spans="1:23" ht="15.75" customHeight="1">
      <c r="A680" s="29"/>
      <c r="B680" s="32"/>
      <c r="C680" s="29"/>
      <c r="D680" s="29"/>
      <c r="E680" s="29"/>
      <c r="F680" s="29"/>
      <c r="G680" s="29"/>
      <c r="H680" s="29"/>
      <c r="I680" s="29"/>
      <c r="J680" s="29"/>
      <c r="K680" s="29"/>
      <c r="L680" s="29"/>
      <c r="M680" s="29"/>
      <c r="N680" s="29"/>
      <c r="O680" s="29"/>
      <c r="P680" s="29"/>
      <c r="Q680" s="29"/>
      <c r="R680" s="29"/>
      <c r="S680" s="29"/>
      <c r="T680" s="29"/>
      <c r="U680" s="29"/>
      <c r="V680" s="29"/>
      <c r="W680" s="29"/>
    </row>
    <row r="681" spans="1:23" ht="15.75" customHeight="1">
      <c r="A681" s="29"/>
      <c r="B681" s="32"/>
      <c r="C681" s="29"/>
      <c r="D681" s="29"/>
      <c r="E681" s="29"/>
      <c r="F681" s="29"/>
      <c r="G681" s="29"/>
      <c r="H681" s="29"/>
      <c r="I681" s="29"/>
      <c r="J681" s="29"/>
      <c r="K681" s="29"/>
      <c r="L681" s="29"/>
      <c r="M681" s="29"/>
      <c r="N681" s="29"/>
      <c r="O681" s="29"/>
      <c r="P681" s="29"/>
      <c r="Q681" s="29"/>
      <c r="R681" s="29"/>
      <c r="S681" s="29"/>
      <c r="T681" s="29"/>
      <c r="U681" s="29"/>
      <c r="V681" s="29"/>
      <c r="W681" s="29"/>
    </row>
    <row r="682" spans="1:23" ht="15.75" customHeight="1">
      <c r="A682" s="29"/>
      <c r="B682" s="32"/>
      <c r="C682" s="29"/>
      <c r="D682" s="29"/>
      <c r="E682" s="29"/>
      <c r="F682" s="29"/>
      <c r="G682" s="29"/>
      <c r="H682" s="29"/>
      <c r="I682" s="29"/>
      <c r="J682" s="29"/>
      <c r="K682" s="29"/>
      <c r="L682" s="29"/>
      <c r="M682" s="29"/>
      <c r="N682" s="29"/>
      <c r="O682" s="29"/>
      <c r="P682" s="29"/>
      <c r="Q682" s="29"/>
      <c r="R682" s="29"/>
      <c r="S682" s="29"/>
      <c r="T682" s="29"/>
      <c r="U682" s="29"/>
      <c r="V682" s="29"/>
      <c r="W682" s="29"/>
    </row>
    <row r="683" spans="1:23" ht="15.75" customHeight="1">
      <c r="A683" s="29"/>
      <c r="B683" s="32"/>
      <c r="C683" s="29"/>
      <c r="D683" s="29"/>
      <c r="E683" s="29"/>
      <c r="F683" s="29"/>
      <c r="G683" s="29"/>
      <c r="H683" s="29"/>
      <c r="I683" s="29"/>
      <c r="J683" s="29"/>
      <c r="K683" s="29"/>
      <c r="L683" s="29"/>
      <c r="M683" s="29"/>
      <c r="N683" s="29"/>
      <c r="O683" s="29"/>
      <c r="P683" s="29"/>
      <c r="Q683" s="29"/>
      <c r="R683" s="29"/>
      <c r="S683" s="29"/>
      <c r="T683" s="29"/>
      <c r="U683" s="29"/>
      <c r="V683" s="29"/>
      <c r="W683" s="29"/>
    </row>
    <row r="684" spans="1:23" ht="15.75" customHeight="1">
      <c r="A684" s="29"/>
      <c r="B684" s="32"/>
      <c r="C684" s="29"/>
      <c r="D684" s="29"/>
      <c r="E684" s="29"/>
      <c r="F684" s="29"/>
      <c r="G684" s="29"/>
      <c r="H684" s="29"/>
      <c r="I684" s="29"/>
      <c r="J684" s="29"/>
      <c r="K684" s="29"/>
      <c r="L684" s="29"/>
      <c r="M684" s="29"/>
      <c r="N684" s="29"/>
      <c r="O684" s="29"/>
      <c r="P684" s="29"/>
      <c r="Q684" s="29"/>
      <c r="R684" s="29"/>
      <c r="S684" s="29"/>
      <c r="T684" s="29"/>
      <c r="U684" s="29"/>
      <c r="V684" s="29"/>
      <c r="W684" s="29"/>
    </row>
    <row r="685" spans="1:23" ht="15.75" customHeight="1">
      <c r="A685" s="29"/>
      <c r="B685" s="32"/>
      <c r="C685" s="29"/>
      <c r="D685" s="29"/>
      <c r="E685" s="29"/>
      <c r="F685" s="29"/>
      <c r="G685" s="29"/>
      <c r="H685" s="29"/>
      <c r="I685" s="29"/>
      <c r="J685" s="29"/>
      <c r="K685" s="29"/>
      <c r="L685" s="29"/>
      <c r="M685" s="29"/>
      <c r="N685" s="29"/>
      <c r="O685" s="29"/>
      <c r="P685" s="29"/>
      <c r="Q685" s="29"/>
      <c r="R685" s="29"/>
      <c r="S685" s="29"/>
      <c r="T685" s="29"/>
      <c r="U685" s="29"/>
      <c r="V685" s="29"/>
      <c r="W685" s="29"/>
    </row>
    <row r="686" spans="1:23" ht="15.75" customHeight="1">
      <c r="A686" s="29"/>
      <c r="B686" s="32"/>
      <c r="C686" s="29"/>
      <c r="D686" s="29"/>
      <c r="E686" s="29"/>
      <c r="F686" s="29"/>
      <c r="G686" s="29"/>
      <c r="H686" s="29"/>
      <c r="I686" s="29"/>
      <c r="J686" s="29"/>
      <c r="K686" s="29"/>
      <c r="L686" s="29"/>
      <c r="M686" s="29"/>
      <c r="N686" s="29"/>
      <c r="O686" s="29"/>
      <c r="P686" s="29"/>
      <c r="Q686" s="29"/>
      <c r="R686" s="29"/>
      <c r="S686" s="29"/>
      <c r="T686" s="29"/>
      <c r="U686" s="29"/>
      <c r="V686" s="29"/>
      <c r="W686" s="29"/>
    </row>
    <row r="687" spans="1:23" ht="15.75" customHeight="1">
      <c r="A687" s="29"/>
      <c r="B687" s="32"/>
      <c r="C687" s="29"/>
      <c r="D687" s="29"/>
      <c r="E687" s="29"/>
      <c r="F687" s="29"/>
      <c r="G687" s="29"/>
      <c r="H687" s="29"/>
      <c r="I687" s="29"/>
      <c r="J687" s="29"/>
      <c r="K687" s="29"/>
      <c r="L687" s="29"/>
      <c r="M687" s="29"/>
      <c r="N687" s="29"/>
      <c r="O687" s="29"/>
      <c r="P687" s="29"/>
      <c r="Q687" s="29"/>
      <c r="R687" s="29"/>
      <c r="S687" s="29"/>
      <c r="T687" s="29"/>
      <c r="U687" s="29"/>
      <c r="V687" s="29"/>
      <c r="W687" s="29"/>
    </row>
    <row r="688" spans="1:23" ht="15.75" customHeight="1">
      <c r="A688" s="29"/>
      <c r="B688" s="32"/>
      <c r="C688" s="29"/>
      <c r="D688" s="29"/>
      <c r="E688" s="29"/>
      <c r="F688" s="29"/>
      <c r="G688" s="29"/>
      <c r="H688" s="29"/>
      <c r="I688" s="29"/>
      <c r="J688" s="29"/>
      <c r="K688" s="29"/>
      <c r="L688" s="29"/>
      <c r="M688" s="29"/>
      <c r="N688" s="29"/>
      <c r="O688" s="29"/>
      <c r="P688" s="29"/>
      <c r="Q688" s="29"/>
      <c r="R688" s="29"/>
      <c r="S688" s="29"/>
      <c r="T688" s="29"/>
      <c r="U688" s="29"/>
      <c r="V688" s="29"/>
      <c r="W688" s="29"/>
    </row>
    <row r="689" spans="1:23" ht="15.75" customHeight="1">
      <c r="A689" s="29"/>
      <c r="B689" s="32"/>
      <c r="C689" s="29"/>
      <c r="D689" s="29"/>
      <c r="E689" s="29"/>
      <c r="F689" s="29"/>
      <c r="G689" s="29"/>
      <c r="H689" s="29"/>
      <c r="I689" s="29"/>
      <c r="J689" s="29"/>
      <c r="K689" s="29"/>
      <c r="L689" s="29"/>
      <c r="M689" s="29"/>
      <c r="N689" s="29"/>
      <c r="O689" s="29"/>
      <c r="P689" s="29"/>
      <c r="Q689" s="29"/>
      <c r="R689" s="29"/>
      <c r="S689" s="29"/>
      <c r="T689" s="29"/>
      <c r="U689" s="29"/>
      <c r="V689" s="29"/>
      <c r="W689" s="29"/>
    </row>
    <row r="690" spans="1:23" ht="15.75" customHeight="1">
      <c r="A690" s="29"/>
      <c r="B690" s="32"/>
      <c r="C690" s="29"/>
      <c r="D690" s="29"/>
      <c r="E690" s="29"/>
      <c r="F690" s="29"/>
      <c r="G690" s="29"/>
      <c r="H690" s="29"/>
      <c r="I690" s="29"/>
      <c r="J690" s="29"/>
      <c r="K690" s="29"/>
      <c r="L690" s="29"/>
      <c r="M690" s="29"/>
      <c r="N690" s="29"/>
      <c r="O690" s="29"/>
      <c r="P690" s="29"/>
      <c r="Q690" s="29"/>
      <c r="R690" s="29"/>
      <c r="S690" s="29"/>
      <c r="T690" s="29"/>
      <c r="U690" s="29"/>
      <c r="V690" s="29"/>
      <c r="W690" s="29"/>
    </row>
    <row r="691" spans="1:23" ht="15.75" customHeight="1">
      <c r="A691" s="29"/>
      <c r="B691" s="32"/>
      <c r="C691" s="29"/>
      <c r="D691" s="29"/>
      <c r="E691" s="29"/>
      <c r="F691" s="29"/>
      <c r="G691" s="29"/>
      <c r="H691" s="29"/>
      <c r="I691" s="29"/>
      <c r="J691" s="29"/>
      <c r="K691" s="29"/>
      <c r="L691" s="29"/>
      <c r="M691" s="29"/>
      <c r="N691" s="29"/>
      <c r="O691" s="29"/>
      <c r="P691" s="29"/>
      <c r="Q691" s="29"/>
      <c r="R691" s="29"/>
      <c r="S691" s="29"/>
      <c r="T691" s="29"/>
      <c r="U691" s="29"/>
      <c r="V691" s="29"/>
      <c r="W691" s="29"/>
    </row>
    <row r="692" spans="1:23" ht="15.75" customHeight="1">
      <c r="A692" s="29"/>
      <c r="B692" s="32"/>
      <c r="C692" s="29"/>
      <c r="D692" s="29"/>
      <c r="E692" s="29"/>
      <c r="F692" s="29"/>
      <c r="G692" s="29"/>
      <c r="H692" s="29"/>
      <c r="I692" s="29"/>
      <c r="J692" s="29"/>
      <c r="K692" s="29"/>
      <c r="L692" s="29"/>
      <c r="M692" s="29"/>
      <c r="N692" s="29"/>
      <c r="O692" s="29"/>
      <c r="P692" s="29"/>
      <c r="Q692" s="29"/>
      <c r="R692" s="29"/>
      <c r="S692" s="29"/>
      <c r="T692" s="29"/>
      <c r="U692" s="29"/>
      <c r="V692" s="29"/>
      <c r="W692" s="29"/>
    </row>
    <row r="693" spans="1:23" ht="15.75" customHeight="1">
      <c r="A693" s="29"/>
      <c r="B693" s="32"/>
      <c r="C693" s="29"/>
      <c r="D693" s="29"/>
      <c r="E693" s="29"/>
      <c r="F693" s="29"/>
      <c r="G693" s="29"/>
      <c r="H693" s="29"/>
      <c r="I693" s="29"/>
      <c r="J693" s="29"/>
      <c r="K693" s="29"/>
      <c r="L693" s="29"/>
      <c r="M693" s="29"/>
      <c r="N693" s="29"/>
      <c r="O693" s="29"/>
      <c r="P693" s="29"/>
      <c r="Q693" s="29"/>
      <c r="R693" s="29"/>
      <c r="S693" s="29"/>
      <c r="T693" s="29"/>
      <c r="U693" s="29"/>
      <c r="V693" s="29"/>
      <c r="W693" s="29"/>
    </row>
    <row r="694" spans="1:23" ht="15.75" customHeight="1">
      <c r="A694" s="29"/>
      <c r="B694" s="32"/>
      <c r="C694" s="29"/>
      <c r="D694" s="29"/>
      <c r="E694" s="29"/>
      <c r="F694" s="29"/>
      <c r="G694" s="29"/>
      <c r="H694" s="29"/>
      <c r="I694" s="29"/>
      <c r="J694" s="29"/>
      <c r="K694" s="29"/>
      <c r="L694" s="29"/>
      <c r="M694" s="29"/>
      <c r="N694" s="29"/>
      <c r="O694" s="29"/>
      <c r="P694" s="29"/>
      <c r="Q694" s="29"/>
      <c r="R694" s="29"/>
      <c r="S694" s="29"/>
      <c r="T694" s="29"/>
      <c r="U694" s="29"/>
      <c r="V694" s="29"/>
      <c r="W694" s="29"/>
    </row>
    <row r="695" spans="1:23" ht="15.75" customHeight="1">
      <c r="A695" s="29"/>
      <c r="B695" s="32"/>
      <c r="C695" s="29"/>
      <c r="D695" s="29"/>
      <c r="E695" s="29"/>
      <c r="F695" s="29"/>
      <c r="G695" s="29"/>
      <c r="H695" s="29"/>
      <c r="I695" s="29"/>
      <c r="J695" s="29"/>
      <c r="K695" s="29"/>
      <c r="L695" s="29"/>
      <c r="M695" s="29"/>
      <c r="N695" s="29"/>
      <c r="O695" s="29"/>
      <c r="P695" s="29"/>
      <c r="Q695" s="29"/>
      <c r="R695" s="29"/>
      <c r="S695" s="29"/>
      <c r="T695" s="29"/>
      <c r="U695" s="29"/>
      <c r="V695" s="29"/>
      <c r="W695" s="29"/>
    </row>
    <row r="696" spans="1:23" ht="15.75" customHeight="1">
      <c r="A696" s="29"/>
      <c r="B696" s="32"/>
      <c r="C696" s="29"/>
      <c r="D696" s="29"/>
      <c r="E696" s="29"/>
      <c r="F696" s="29"/>
      <c r="G696" s="29"/>
      <c r="H696" s="29"/>
      <c r="I696" s="29"/>
      <c r="J696" s="29"/>
      <c r="K696" s="29"/>
      <c r="L696" s="29"/>
      <c r="M696" s="29"/>
      <c r="N696" s="29"/>
      <c r="O696" s="29"/>
      <c r="P696" s="29"/>
      <c r="Q696" s="29"/>
      <c r="R696" s="29"/>
      <c r="S696" s="29"/>
      <c r="T696" s="29"/>
      <c r="U696" s="29"/>
      <c r="V696" s="29"/>
      <c r="W696" s="29"/>
    </row>
    <row r="697" spans="1:23" ht="15.75" customHeight="1">
      <c r="A697" s="29"/>
      <c r="B697" s="32"/>
      <c r="C697" s="29"/>
      <c r="D697" s="29"/>
      <c r="E697" s="29"/>
      <c r="F697" s="29"/>
      <c r="G697" s="29"/>
      <c r="H697" s="29"/>
      <c r="I697" s="29"/>
      <c r="J697" s="29"/>
      <c r="K697" s="29"/>
      <c r="L697" s="29"/>
      <c r="M697" s="29"/>
      <c r="N697" s="29"/>
      <c r="O697" s="29"/>
      <c r="P697" s="29"/>
      <c r="Q697" s="29"/>
      <c r="R697" s="29"/>
      <c r="S697" s="29"/>
      <c r="T697" s="29"/>
      <c r="U697" s="29"/>
      <c r="V697" s="29"/>
      <c r="W697" s="29"/>
    </row>
    <row r="698" spans="1:23" ht="15.75" customHeight="1">
      <c r="A698" s="29"/>
      <c r="B698" s="32"/>
      <c r="C698" s="29"/>
      <c r="D698" s="29"/>
      <c r="E698" s="29"/>
      <c r="F698" s="29"/>
      <c r="G698" s="29"/>
      <c r="H698" s="29"/>
      <c r="I698" s="29"/>
      <c r="J698" s="29"/>
      <c r="K698" s="29"/>
      <c r="L698" s="29"/>
      <c r="M698" s="29"/>
      <c r="N698" s="29"/>
      <c r="O698" s="29"/>
      <c r="P698" s="29"/>
      <c r="Q698" s="29"/>
      <c r="R698" s="29"/>
      <c r="S698" s="29"/>
      <c r="T698" s="29"/>
      <c r="U698" s="29"/>
      <c r="V698" s="29"/>
      <c r="W698" s="29"/>
    </row>
    <row r="699" spans="1:23" ht="15.75" customHeight="1">
      <c r="A699" s="29"/>
      <c r="B699" s="32"/>
      <c r="C699" s="29"/>
      <c r="D699" s="29"/>
      <c r="E699" s="29"/>
      <c r="F699" s="29"/>
      <c r="G699" s="29"/>
      <c r="H699" s="29"/>
      <c r="I699" s="29"/>
      <c r="J699" s="29"/>
      <c r="K699" s="29"/>
      <c r="L699" s="29"/>
      <c r="M699" s="29"/>
      <c r="N699" s="29"/>
      <c r="O699" s="29"/>
      <c r="P699" s="29"/>
      <c r="Q699" s="29"/>
      <c r="R699" s="29"/>
      <c r="S699" s="29"/>
      <c r="T699" s="29"/>
      <c r="U699" s="29"/>
      <c r="V699" s="29"/>
      <c r="W699" s="29"/>
    </row>
    <row r="700" spans="1:23" ht="15.75" customHeight="1">
      <c r="A700" s="29"/>
      <c r="B700" s="32"/>
      <c r="C700" s="29"/>
      <c r="D700" s="29"/>
      <c r="E700" s="29"/>
      <c r="F700" s="29"/>
      <c r="G700" s="29"/>
      <c r="H700" s="29"/>
      <c r="I700" s="29"/>
      <c r="J700" s="29"/>
      <c r="K700" s="29"/>
      <c r="L700" s="29"/>
      <c r="M700" s="29"/>
      <c r="N700" s="29"/>
      <c r="O700" s="29"/>
      <c r="P700" s="29"/>
      <c r="Q700" s="29"/>
      <c r="R700" s="29"/>
      <c r="S700" s="29"/>
      <c r="T700" s="29"/>
      <c r="U700" s="29"/>
      <c r="V700" s="29"/>
      <c r="W700" s="29"/>
    </row>
    <row r="701" spans="1:23" ht="15.75" customHeight="1">
      <c r="A701" s="29"/>
      <c r="B701" s="32"/>
      <c r="C701" s="29"/>
      <c r="D701" s="29"/>
      <c r="E701" s="29"/>
      <c r="F701" s="29"/>
      <c r="G701" s="29"/>
      <c r="H701" s="29"/>
      <c r="I701" s="29"/>
      <c r="J701" s="29"/>
      <c r="K701" s="29"/>
      <c r="L701" s="29"/>
      <c r="M701" s="29"/>
      <c r="N701" s="29"/>
      <c r="O701" s="29"/>
      <c r="P701" s="29"/>
      <c r="Q701" s="29"/>
      <c r="R701" s="29"/>
      <c r="S701" s="29"/>
      <c r="T701" s="29"/>
      <c r="U701" s="29"/>
      <c r="V701" s="29"/>
      <c r="W701" s="29"/>
    </row>
    <row r="702" spans="1:23" ht="15.75" customHeight="1">
      <c r="A702" s="29"/>
      <c r="B702" s="32"/>
      <c r="C702" s="29"/>
      <c r="D702" s="29"/>
      <c r="E702" s="29"/>
      <c r="F702" s="29"/>
      <c r="G702" s="29"/>
      <c r="H702" s="29"/>
      <c r="I702" s="29"/>
      <c r="J702" s="29"/>
      <c r="K702" s="29"/>
      <c r="L702" s="29"/>
      <c r="M702" s="29"/>
      <c r="N702" s="29"/>
      <c r="O702" s="29"/>
      <c r="P702" s="29"/>
      <c r="Q702" s="29"/>
      <c r="R702" s="29"/>
      <c r="S702" s="29"/>
      <c r="T702" s="29"/>
      <c r="U702" s="29"/>
      <c r="V702" s="29"/>
      <c r="W702" s="29"/>
    </row>
    <row r="703" spans="1:23" ht="15.75" customHeight="1">
      <c r="A703" s="29"/>
      <c r="B703" s="32"/>
      <c r="C703" s="29"/>
      <c r="D703" s="29"/>
      <c r="E703" s="29"/>
      <c r="F703" s="29"/>
      <c r="G703" s="29"/>
      <c r="H703" s="29"/>
      <c r="I703" s="29"/>
      <c r="J703" s="29"/>
      <c r="K703" s="29"/>
      <c r="L703" s="29"/>
      <c r="M703" s="29"/>
      <c r="N703" s="29"/>
      <c r="O703" s="29"/>
      <c r="P703" s="29"/>
      <c r="Q703" s="29"/>
      <c r="R703" s="29"/>
      <c r="S703" s="29"/>
      <c r="T703" s="29"/>
      <c r="U703" s="29"/>
      <c r="V703" s="29"/>
      <c r="W703" s="29"/>
    </row>
    <row r="704" spans="1:23" ht="15.75" customHeight="1">
      <c r="A704" s="29"/>
      <c r="B704" s="32"/>
      <c r="C704" s="29"/>
      <c r="D704" s="29"/>
      <c r="E704" s="29"/>
      <c r="F704" s="29"/>
      <c r="G704" s="29"/>
      <c r="H704" s="29"/>
      <c r="I704" s="29"/>
      <c r="J704" s="29"/>
      <c r="K704" s="29"/>
      <c r="L704" s="29"/>
      <c r="M704" s="29"/>
      <c r="N704" s="29"/>
      <c r="O704" s="29"/>
      <c r="P704" s="29"/>
      <c r="Q704" s="29"/>
      <c r="R704" s="29"/>
      <c r="S704" s="29"/>
      <c r="T704" s="29"/>
      <c r="U704" s="29"/>
      <c r="V704" s="29"/>
      <c r="W704" s="29"/>
    </row>
    <row r="705" spans="1:23" ht="15.75" customHeight="1">
      <c r="A705" s="29"/>
      <c r="B705" s="32"/>
      <c r="C705" s="29"/>
      <c r="D705" s="29"/>
      <c r="E705" s="29"/>
      <c r="F705" s="29"/>
      <c r="G705" s="29"/>
      <c r="H705" s="29"/>
      <c r="I705" s="29"/>
      <c r="J705" s="29"/>
      <c r="K705" s="29"/>
      <c r="L705" s="29"/>
      <c r="M705" s="29"/>
      <c r="N705" s="29"/>
      <c r="O705" s="29"/>
      <c r="P705" s="29"/>
      <c r="Q705" s="29"/>
      <c r="R705" s="29"/>
      <c r="S705" s="29"/>
      <c r="T705" s="29"/>
      <c r="U705" s="29"/>
      <c r="V705" s="29"/>
      <c r="W705" s="29"/>
    </row>
    <row r="706" spans="1:23" ht="15.75" customHeight="1">
      <c r="A706" s="29"/>
      <c r="B706" s="32"/>
      <c r="C706" s="29"/>
      <c r="D706" s="29"/>
      <c r="E706" s="29"/>
      <c r="F706" s="29"/>
      <c r="G706" s="29"/>
      <c r="H706" s="29"/>
      <c r="I706" s="29"/>
      <c r="J706" s="29"/>
      <c r="K706" s="29"/>
      <c r="L706" s="29"/>
      <c r="M706" s="29"/>
      <c r="N706" s="29"/>
      <c r="O706" s="29"/>
      <c r="P706" s="29"/>
      <c r="Q706" s="29"/>
      <c r="R706" s="29"/>
      <c r="S706" s="29"/>
      <c r="T706" s="29"/>
      <c r="U706" s="29"/>
      <c r="V706" s="29"/>
      <c r="W706" s="29"/>
    </row>
    <row r="707" spans="1:23" ht="15.75" customHeight="1">
      <c r="A707" s="29"/>
      <c r="B707" s="32"/>
      <c r="C707" s="29"/>
      <c r="D707" s="29"/>
      <c r="E707" s="29"/>
      <c r="F707" s="29"/>
      <c r="G707" s="29"/>
      <c r="H707" s="29"/>
      <c r="I707" s="29"/>
      <c r="J707" s="29"/>
      <c r="K707" s="29"/>
      <c r="L707" s="29"/>
      <c r="M707" s="29"/>
      <c r="N707" s="29"/>
      <c r="O707" s="29"/>
      <c r="P707" s="29"/>
      <c r="Q707" s="29"/>
      <c r="R707" s="29"/>
      <c r="S707" s="29"/>
      <c r="T707" s="29"/>
      <c r="U707" s="29"/>
      <c r="V707" s="29"/>
      <c r="W707" s="29"/>
    </row>
    <row r="708" spans="1:23" ht="15.75" customHeight="1">
      <c r="A708" s="29"/>
      <c r="B708" s="32"/>
      <c r="C708" s="29"/>
      <c r="D708" s="29"/>
      <c r="E708" s="29"/>
      <c r="F708" s="29"/>
      <c r="G708" s="29"/>
      <c r="H708" s="29"/>
      <c r="I708" s="29"/>
      <c r="J708" s="29"/>
      <c r="K708" s="29"/>
      <c r="L708" s="29"/>
      <c r="M708" s="29"/>
      <c r="N708" s="29"/>
      <c r="O708" s="29"/>
      <c r="P708" s="29"/>
      <c r="Q708" s="29"/>
      <c r="R708" s="29"/>
      <c r="S708" s="29"/>
      <c r="T708" s="29"/>
      <c r="U708" s="29"/>
      <c r="V708" s="29"/>
      <c r="W708" s="29"/>
    </row>
    <row r="709" spans="1:23" ht="15.75" customHeight="1">
      <c r="A709" s="29"/>
      <c r="B709" s="32"/>
      <c r="C709" s="29"/>
      <c r="D709" s="29"/>
      <c r="E709" s="29"/>
      <c r="F709" s="29"/>
      <c r="G709" s="29"/>
      <c r="H709" s="29"/>
      <c r="I709" s="29"/>
      <c r="J709" s="29"/>
      <c r="K709" s="29"/>
      <c r="L709" s="29"/>
      <c r="M709" s="29"/>
      <c r="N709" s="29"/>
      <c r="O709" s="29"/>
      <c r="P709" s="29"/>
      <c r="Q709" s="29"/>
      <c r="R709" s="29"/>
      <c r="S709" s="29"/>
      <c r="T709" s="29"/>
      <c r="U709" s="29"/>
      <c r="V709" s="29"/>
      <c r="W709" s="29"/>
    </row>
    <row r="710" spans="1:23" ht="15.75" customHeight="1">
      <c r="A710" s="29"/>
      <c r="B710" s="32"/>
      <c r="C710" s="29"/>
      <c r="D710" s="29"/>
      <c r="E710" s="29"/>
      <c r="F710" s="29"/>
      <c r="G710" s="29"/>
      <c r="H710" s="29"/>
      <c r="I710" s="29"/>
      <c r="J710" s="29"/>
      <c r="K710" s="29"/>
      <c r="L710" s="29"/>
      <c r="M710" s="29"/>
      <c r="N710" s="29"/>
      <c r="O710" s="29"/>
      <c r="P710" s="29"/>
      <c r="Q710" s="29"/>
      <c r="R710" s="29"/>
      <c r="S710" s="29"/>
      <c r="T710" s="29"/>
      <c r="U710" s="29"/>
      <c r="V710" s="29"/>
      <c r="W710" s="29"/>
    </row>
    <row r="711" spans="1:23" ht="15.75" customHeight="1">
      <c r="A711" s="29"/>
      <c r="B711" s="32"/>
      <c r="C711" s="29"/>
      <c r="D711" s="29"/>
      <c r="E711" s="29"/>
      <c r="F711" s="29"/>
      <c r="G711" s="29"/>
      <c r="H711" s="29"/>
      <c r="I711" s="29"/>
      <c r="J711" s="29"/>
      <c r="K711" s="29"/>
      <c r="L711" s="29"/>
      <c r="M711" s="29"/>
      <c r="N711" s="29"/>
      <c r="O711" s="29"/>
      <c r="P711" s="29"/>
      <c r="Q711" s="29"/>
      <c r="R711" s="29"/>
      <c r="S711" s="29"/>
      <c r="T711" s="29"/>
      <c r="U711" s="29"/>
      <c r="V711" s="29"/>
      <c r="W711" s="29"/>
    </row>
    <row r="712" spans="1:23" ht="15.75" customHeight="1">
      <c r="A712" s="29"/>
      <c r="B712" s="32"/>
      <c r="C712" s="29"/>
      <c r="D712" s="29"/>
      <c r="E712" s="29"/>
      <c r="F712" s="29"/>
      <c r="G712" s="29"/>
      <c r="H712" s="29"/>
      <c r="I712" s="29"/>
      <c r="J712" s="29"/>
      <c r="K712" s="29"/>
      <c r="L712" s="29"/>
      <c r="M712" s="29"/>
      <c r="N712" s="29"/>
      <c r="O712" s="29"/>
      <c r="P712" s="29"/>
      <c r="Q712" s="29"/>
      <c r="R712" s="29"/>
      <c r="S712" s="29"/>
      <c r="T712" s="29"/>
      <c r="U712" s="29"/>
      <c r="V712" s="29"/>
      <c r="W712" s="29"/>
    </row>
    <row r="713" spans="1:23" ht="15.75" customHeight="1">
      <c r="A713" s="29"/>
      <c r="B713" s="32"/>
      <c r="C713" s="29"/>
      <c r="D713" s="29"/>
      <c r="E713" s="29"/>
      <c r="F713" s="29"/>
      <c r="G713" s="29"/>
      <c r="H713" s="29"/>
      <c r="I713" s="29"/>
      <c r="J713" s="29"/>
      <c r="K713" s="29"/>
      <c r="L713" s="29"/>
      <c r="M713" s="29"/>
      <c r="N713" s="29"/>
      <c r="O713" s="29"/>
      <c r="P713" s="29"/>
      <c r="Q713" s="29"/>
      <c r="R713" s="29"/>
      <c r="S713" s="29"/>
      <c r="T713" s="29"/>
      <c r="U713" s="29"/>
      <c r="V713" s="29"/>
      <c r="W713" s="29"/>
    </row>
    <row r="714" spans="1:23" ht="15.75" customHeight="1">
      <c r="A714" s="29"/>
      <c r="B714" s="32"/>
      <c r="C714" s="29"/>
      <c r="D714" s="29"/>
      <c r="E714" s="29"/>
      <c r="F714" s="29"/>
      <c r="G714" s="29"/>
      <c r="H714" s="29"/>
      <c r="I714" s="29"/>
      <c r="J714" s="29"/>
      <c r="K714" s="29"/>
      <c r="L714" s="29"/>
      <c r="M714" s="29"/>
      <c r="N714" s="29"/>
      <c r="O714" s="29"/>
      <c r="P714" s="29"/>
      <c r="Q714" s="29"/>
      <c r="R714" s="29"/>
      <c r="S714" s="29"/>
      <c r="T714" s="29"/>
      <c r="U714" s="29"/>
      <c r="V714" s="29"/>
      <c r="W714" s="29"/>
    </row>
    <row r="715" spans="1:23" ht="15.75" customHeight="1">
      <c r="A715" s="29"/>
      <c r="B715" s="32"/>
      <c r="C715" s="29"/>
      <c r="D715" s="29"/>
      <c r="E715" s="29"/>
      <c r="F715" s="29"/>
      <c r="G715" s="29"/>
      <c r="H715" s="29"/>
      <c r="I715" s="29"/>
      <c r="J715" s="29"/>
      <c r="K715" s="29"/>
      <c r="L715" s="29"/>
      <c r="M715" s="29"/>
      <c r="N715" s="29"/>
      <c r="O715" s="29"/>
      <c r="P715" s="29"/>
      <c r="Q715" s="29"/>
      <c r="R715" s="29"/>
      <c r="S715" s="29"/>
      <c r="T715" s="29"/>
      <c r="U715" s="29"/>
      <c r="V715" s="29"/>
      <c r="W715" s="29"/>
    </row>
    <row r="716" spans="1:23" ht="15.75" customHeight="1">
      <c r="A716" s="29"/>
      <c r="B716" s="32"/>
      <c r="C716" s="29"/>
      <c r="D716" s="29"/>
      <c r="E716" s="29"/>
      <c r="F716" s="29"/>
      <c r="G716" s="29"/>
      <c r="H716" s="29"/>
      <c r="I716" s="29"/>
      <c r="J716" s="29"/>
      <c r="K716" s="29"/>
      <c r="L716" s="29"/>
      <c r="M716" s="29"/>
      <c r="N716" s="29"/>
      <c r="O716" s="29"/>
      <c r="P716" s="29"/>
      <c r="Q716" s="29"/>
      <c r="R716" s="29"/>
      <c r="S716" s="29"/>
      <c r="T716" s="29"/>
      <c r="U716" s="29"/>
      <c r="V716" s="29"/>
      <c r="W716" s="29"/>
    </row>
    <row r="717" spans="1:23" ht="15.75" customHeight="1">
      <c r="A717" s="29"/>
      <c r="B717" s="32"/>
      <c r="C717" s="29"/>
      <c r="D717" s="29"/>
      <c r="E717" s="29"/>
      <c r="F717" s="29"/>
      <c r="G717" s="29"/>
      <c r="H717" s="29"/>
      <c r="I717" s="29"/>
      <c r="J717" s="29"/>
      <c r="K717" s="29"/>
      <c r="L717" s="29"/>
      <c r="M717" s="29"/>
      <c r="N717" s="29"/>
      <c r="O717" s="29"/>
      <c r="P717" s="29"/>
      <c r="Q717" s="29"/>
      <c r="R717" s="29"/>
      <c r="S717" s="29"/>
      <c r="T717" s="29"/>
      <c r="U717" s="29"/>
      <c r="V717" s="29"/>
      <c r="W717" s="29"/>
    </row>
    <row r="718" spans="1:23" ht="15.75" customHeight="1">
      <c r="A718" s="29"/>
      <c r="B718" s="32"/>
      <c r="C718" s="29"/>
      <c r="D718" s="29"/>
      <c r="E718" s="29"/>
      <c r="F718" s="29"/>
      <c r="G718" s="29"/>
      <c r="H718" s="29"/>
      <c r="I718" s="29"/>
      <c r="J718" s="29"/>
      <c r="K718" s="29"/>
      <c r="L718" s="29"/>
      <c r="M718" s="29"/>
      <c r="N718" s="29"/>
      <c r="O718" s="29"/>
      <c r="P718" s="29"/>
      <c r="Q718" s="29"/>
      <c r="R718" s="29"/>
      <c r="S718" s="29"/>
      <c r="T718" s="29"/>
      <c r="U718" s="29"/>
      <c r="V718" s="29"/>
      <c r="W718" s="29"/>
    </row>
    <row r="719" spans="1:23" ht="15.75" customHeight="1">
      <c r="A719" s="29"/>
      <c r="B719" s="32"/>
      <c r="C719" s="29"/>
      <c r="D719" s="29"/>
      <c r="E719" s="29"/>
      <c r="F719" s="29"/>
      <c r="G719" s="29"/>
      <c r="H719" s="29"/>
      <c r="I719" s="29"/>
      <c r="J719" s="29"/>
      <c r="K719" s="29"/>
      <c r="L719" s="29"/>
      <c r="M719" s="29"/>
      <c r="N719" s="29"/>
      <c r="O719" s="29"/>
      <c r="P719" s="29"/>
      <c r="Q719" s="29"/>
      <c r="R719" s="29"/>
      <c r="S719" s="29"/>
      <c r="T719" s="29"/>
      <c r="U719" s="29"/>
      <c r="V719" s="29"/>
      <c r="W719" s="29"/>
    </row>
    <row r="720" spans="1:23" ht="15.75" customHeight="1">
      <c r="A720" s="29"/>
      <c r="B720" s="32"/>
      <c r="C720" s="29"/>
      <c r="D720" s="29"/>
      <c r="E720" s="29"/>
      <c r="F720" s="29"/>
      <c r="G720" s="29"/>
      <c r="H720" s="29"/>
      <c r="I720" s="29"/>
      <c r="J720" s="29"/>
      <c r="K720" s="29"/>
      <c r="L720" s="29"/>
      <c r="M720" s="29"/>
      <c r="N720" s="29"/>
      <c r="O720" s="29"/>
      <c r="P720" s="29"/>
      <c r="Q720" s="29"/>
      <c r="R720" s="29"/>
      <c r="S720" s="29"/>
      <c r="T720" s="29"/>
      <c r="U720" s="29"/>
      <c r="V720" s="29"/>
      <c r="W720" s="29"/>
    </row>
    <row r="721" spans="1:23" ht="15.75" customHeight="1">
      <c r="A721" s="29"/>
      <c r="B721" s="32"/>
      <c r="C721" s="29"/>
      <c r="D721" s="29"/>
      <c r="E721" s="29"/>
      <c r="F721" s="29"/>
      <c r="G721" s="29"/>
      <c r="H721" s="29"/>
      <c r="I721" s="29"/>
      <c r="J721" s="29"/>
      <c r="K721" s="29"/>
      <c r="L721" s="29"/>
      <c r="M721" s="29"/>
      <c r="N721" s="29"/>
      <c r="O721" s="29"/>
      <c r="P721" s="29"/>
      <c r="Q721" s="29"/>
      <c r="R721" s="29"/>
      <c r="S721" s="29"/>
      <c r="T721" s="29"/>
      <c r="U721" s="29"/>
      <c r="V721" s="29"/>
      <c r="W721" s="29"/>
    </row>
    <row r="722" spans="1:23" ht="15.75" customHeight="1">
      <c r="A722" s="29"/>
      <c r="B722" s="32"/>
      <c r="C722" s="29"/>
      <c r="D722" s="29"/>
      <c r="E722" s="29"/>
      <c r="F722" s="29"/>
      <c r="G722" s="29"/>
      <c r="H722" s="29"/>
      <c r="I722" s="29"/>
      <c r="J722" s="29"/>
      <c r="K722" s="29"/>
      <c r="L722" s="29"/>
      <c r="M722" s="29"/>
      <c r="N722" s="29"/>
      <c r="O722" s="29"/>
      <c r="P722" s="29"/>
      <c r="Q722" s="29"/>
      <c r="R722" s="29"/>
      <c r="S722" s="29"/>
      <c r="T722" s="29"/>
      <c r="U722" s="29"/>
      <c r="V722" s="29"/>
      <c r="W722" s="29"/>
    </row>
    <row r="723" spans="1:23" ht="15.75" customHeight="1">
      <c r="A723" s="29"/>
      <c r="B723" s="32"/>
      <c r="C723" s="29"/>
      <c r="D723" s="29"/>
      <c r="E723" s="29"/>
      <c r="F723" s="29"/>
      <c r="G723" s="29"/>
      <c r="H723" s="29"/>
      <c r="I723" s="29"/>
      <c r="J723" s="29"/>
      <c r="K723" s="29"/>
      <c r="L723" s="29"/>
      <c r="M723" s="29"/>
      <c r="N723" s="29"/>
      <c r="O723" s="29"/>
      <c r="P723" s="29"/>
      <c r="Q723" s="29"/>
      <c r="R723" s="29"/>
      <c r="S723" s="29"/>
      <c r="T723" s="29"/>
      <c r="U723" s="29"/>
      <c r="V723" s="29"/>
      <c r="W723" s="29"/>
    </row>
    <row r="724" spans="1:23" ht="15.75" customHeight="1">
      <c r="A724" s="29"/>
      <c r="B724" s="32"/>
      <c r="C724" s="29"/>
      <c r="D724" s="29"/>
      <c r="E724" s="29"/>
      <c r="F724" s="29"/>
      <c r="G724" s="29"/>
      <c r="H724" s="29"/>
      <c r="I724" s="29"/>
      <c r="J724" s="29"/>
      <c r="K724" s="29"/>
      <c r="L724" s="29"/>
      <c r="M724" s="29"/>
      <c r="N724" s="29"/>
      <c r="O724" s="29"/>
      <c r="P724" s="29"/>
      <c r="Q724" s="29"/>
      <c r="R724" s="29"/>
      <c r="S724" s="29"/>
      <c r="T724" s="29"/>
      <c r="U724" s="29"/>
      <c r="V724" s="29"/>
      <c r="W724" s="29"/>
    </row>
    <row r="725" spans="1:23" ht="15.75" customHeight="1">
      <c r="A725" s="29"/>
      <c r="B725" s="32"/>
      <c r="C725" s="29"/>
      <c r="D725" s="29"/>
      <c r="E725" s="29"/>
      <c r="F725" s="29"/>
      <c r="G725" s="29"/>
      <c r="H725" s="29"/>
      <c r="I725" s="29"/>
      <c r="J725" s="29"/>
      <c r="K725" s="29"/>
      <c r="L725" s="29"/>
      <c r="M725" s="29"/>
      <c r="N725" s="29"/>
      <c r="O725" s="29"/>
      <c r="P725" s="29"/>
      <c r="Q725" s="29"/>
      <c r="R725" s="29"/>
      <c r="S725" s="29"/>
      <c r="T725" s="29"/>
      <c r="U725" s="29"/>
      <c r="V725" s="29"/>
      <c r="W725" s="29"/>
    </row>
    <row r="726" spans="1:23" ht="15.75" customHeight="1">
      <c r="A726" s="29"/>
      <c r="B726" s="32"/>
      <c r="C726" s="29"/>
      <c r="D726" s="29"/>
      <c r="E726" s="29"/>
      <c r="F726" s="29"/>
      <c r="G726" s="29"/>
      <c r="H726" s="29"/>
      <c r="I726" s="29"/>
      <c r="J726" s="29"/>
      <c r="K726" s="29"/>
      <c r="L726" s="29"/>
      <c r="M726" s="29"/>
      <c r="N726" s="29"/>
      <c r="O726" s="29"/>
      <c r="P726" s="29"/>
      <c r="Q726" s="29"/>
      <c r="R726" s="29"/>
      <c r="S726" s="29"/>
      <c r="T726" s="29"/>
      <c r="U726" s="29"/>
      <c r="V726" s="29"/>
      <c r="W726" s="29"/>
    </row>
    <row r="727" spans="1:23" ht="15.75" customHeight="1">
      <c r="A727" s="29"/>
      <c r="B727" s="32"/>
      <c r="C727" s="29"/>
      <c r="D727" s="29"/>
      <c r="E727" s="29"/>
      <c r="F727" s="29"/>
      <c r="G727" s="29"/>
      <c r="H727" s="29"/>
      <c r="I727" s="29"/>
      <c r="J727" s="29"/>
      <c r="K727" s="29"/>
      <c r="L727" s="29"/>
      <c r="M727" s="29"/>
      <c r="N727" s="29"/>
      <c r="O727" s="29"/>
      <c r="P727" s="29"/>
      <c r="Q727" s="29"/>
      <c r="R727" s="29"/>
      <c r="S727" s="29"/>
      <c r="T727" s="29"/>
      <c r="U727" s="29"/>
      <c r="V727" s="29"/>
      <c r="W727" s="29"/>
    </row>
    <row r="728" spans="1:23" ht="15.75" customHeight="1">
      <c r="A728" s="29"/>
      <c r="B728" s="32"/>
      <c r="C728" s="29"/>
      <c r="D728" s="29"/>
      <c r="E728" s="29"/>
      <c r="F728" s="29"/>
      <c r="G728" s="29"/>
      <c r="H728" s="29"/>
      <c r="I728" s="29"/>
      <c r="J728" s="29"/>
      <c r="K728" s="29"/>
      <c r="L728" s="29"/>
      <c r="M728" s="29"/>
      <c r="N728" s="29"/>
      <c r="O728" s="29"/>
      <c r="P728" s="29"/>
      <c r="Q728" s="29"/>
      <c r="R728" s="29"/>
      <c r="S728" s="29"/>
      <c r="T728" s="29"/>
      <c r="U728" s="29"/>
      <c r="V728" s="29"/>
      <c r="W728" s="29"/>
    </row>
    <row r="729" spans="1:23" ht="15.75" customHeight="1">
      <c r="A729" s="29"/>
      <c r="B729" s="32"/>
      <c r="C729" s="29"/>
      <c r="D729" s="29"/>
      <c r="E729" s="29"/>
      <c r="F729" s="29"/>
      <c r="G729" s="29"/>
      <c r="H729" s="29"/>
      <c r="I729" s="29"/>
      <c r="J729" s="29"/>
      <c r="K729" s="29"/>
      <c r="L729" s="29"/>
      <c r="M729" s="29"/>
      <c r="N729" s="29"/>
      <c r="O729" s="29"/>
      <c r="P729" s="29"/>
      <c r="Q729" s="29"/>
      <c r="R729" s="29"/>
      <c r="S729" s="29"/>
      <c r="T729" s="29"/>
      <c r="U729" s="29"/>
      <c r="V729" s="29"/>
      <c r="W729" s="29"/>
    </row>
    <row r="730" spans="1:23" ht="15.75" customHeight="1">
      <c r="A730" s="29"/>
      <c r="B730" s="32"/>
      <c r="C730" s="29"/>
      <c r="D730" s="29"/>
      <c r="E730" s="29"/>
      <c r="F730" s="29"/>
      <c r="G730" s="29"/>
      <c r="H730" s="29"/>
      <c r="I730" s="29"/>
      <c r="J730" s="29"/>
      <c r="K730" s="29"/>
      <c r="L730" s="29"/>
      <c r="M730" s="29"/>
      <c r="N730" s="29"/>
      <c r="O730" s="29"/>
      <c r="P730" s="29"/>
      <c r="Q730" s="29"/>
      <c r="R730" s="29"/>
      <c r="S730" s="29"/>
      <c r="T730" s="29"/>
      <c r="U730" s="29"/>
      <c r="V730" s="29"/>
      <c r="W730" s="29"/>
    </row>
    <row r="731" spans="1:23" ht="15.75" customHeight="1">
      <c r="A731" s="29"/>
      <c r="B731" s="32"/>
      <c r="C731" s="29"/>
      <c r="D731" s="29"/>
      <c r="E731" s="29"/>
      <c r="F731" s="29"/>
      <c r="G731" s="29"/>
      <c r="H731" s="29"/>
      <c r="I731" s="29"/>
      <c r="J731" s="29"/>
      <c r="K731" s="29"/>
      <c r="L731" s="29"/>
      <c r="M731" s="29"/>
      <c r="N731" s="29"/>
      <c r="O731" s="29"/>
      <c r="P731" s="29"/>
      <c r="Q731" s="29"/>
      <c r="R731" s="29"/>
      <c r="S731" s="29"/>
      <c r="T731" s="29"/>
      <c r="U731" s="29"/>
      <c r="V731" s="29"/>
      <c r="W731" s="29"/>
    </row>
    <row r="732" spans="1:23" ht="15.75" customHeight="1">
      <c r="A732" s="29"/>
      <c r="B732" s="32"/>
      <c r="C732" s="29"/>
      <c r="D732" s="29"/>
      <c r="E732" s="29"/>
      <c r="F732" s="29"/>
      <c r="G732" s="29"/>
      <c r="H732" s="29"/>
      <c r="I732" s="29"/>
      <c r="J732" s="29"/>
      <c r="K732" s="29"/>
      <c r="L732" s="29"/>
      <c r="M732" s="29"/>
      <c r="N732" s="29"/>
      <c r="O732" s="29"/>
      <c r="P732" s="29"/>
      <c r="Q732" s="29"/>
      <c r="R732" s="29"/>
      <c r="S732" s="29"/>
      <c r="T732" s="29"/>
      <c r="U732" s="29"/>
      <c r="V732" s="29"/>
      <c r="W732" s="29"/>
    </row>
    <row r="733" spans="1:23" ht="15.75" customHeight="1">
      <c r="A733" s="29"/>
      <c r="B733" s="32"/>
      <c r="C733" s="29"/>
      <c r="D733" s="29"/>
      <c r="E733" s="29"/>
      <c r="F733" s="29"/>
      <c r="G733" s="29"/>
      <c r="H733" s="29"/>
      <c r="I733" s="29"/>
      <c r="J733" s="29"/>
      <c r="K733" s="29"/>
      <c r="L733" s="29"/>
      <c r="M733" s="29"/>
      <c r="N733" s="29"/>
      <c r="O733" s="29"/>
      <c r="P733" s="29"/>
      <c r="Q733" s="29"/>
      <c r="R733" s="29"/>
      <c r="S733" s="29"/>
      <c r="T733" s="29"/>
      <c r="U733" s="29"/>
      <c r="V733" s="29"/>
      <c r="W733" s="29"/>
    </row>
    <row r="734" spans="1:23" ht="15.75" customHeight="1">
      <c r="A734" s="29"/>
      <c r="B734" s="32"/>
      <c r="C734" s="29"/>
      <c r="D734" s="29"/>
      <c r="E734" s="29"/>
      <c r="F734" s="29"/>
      <c r="G734" s="29"/>
      <c r="H734" s="29"/>
      <c r="I734" s="29"/>
      <c r="J734" s="29"/>
      <c r="K734" s="29"/>
      <c r="L734" s="29"/>
      <c r="M734" s="29"/>
      <c r="N734" s="29"/>
      <c r="O734" s="29"/>
      <c r="P734" s="29"/>
      <c r="Q734" s="29"/>
      <c r="R734" s="29"/>
      <c r="S734" s="29"/>
      <c r="T734" s="29"/>
      <c r="U734" s="29"/>
      <c r="V734" s="29"/>
      <c r="W734" s="29"/>
    </row>
    <row r="735" spans="1:23" ht="15.75" customHeight="1">
      <c r="A735" s="29"/>
      <c r="B735" s="32"/>
      <c r="C735" s="29"/>
      <c r="D735" s="29"/>
      <c r="E735" s="29"/>
      <c r="F735" s="29"/>
      <c r="G735" s="29"/>
      <c r="H735" s="29"/>
      <c r="I735" s="29"/>
      <c r="J735" s="29"/>
      <c r="K735" s="29"/>
      <c r="L735" s="29"/>
      <c r="M735" s="29"/>
      <c r="N735" s="29"/>
      <c r="O735" s="29"/>
      <c r="P735" s="29"/>
      <c r="Q735" s="29"/>
      <c r="R735" s="29"/>
      <c r="S735" s="29"/>
      <c r="T735" s="29"/>
      <c r="U735" s="29"/>
      <c r="V735" s="29"/>
      <c r="W735" s="29"/>
    </row>
    <row r="736" spans="1:23" ht="15.75" customHeight="1">
      <c r="A736" s="29"/>
      <c r="B736" s="32"/>
      <c r="C736" s="29"/>
      <c r="D736" s="29"/>
      <c r="E736" s="29"/>
      <c r="F736" s="29"/>
      <c r="G736" s="29"/>
      <c r="H736" s="29"/>
      <c r="I736" s="29"/>
      <c r="J736" s="29"/>
      <c r="K736" s="29"/>
      <c r="L736" s="29"/>
      <c r="M736" s="29"/>
      <c r="N736" s="29"/>
      <c r="O736" s="29"/>
      <c r="P736" s="29"/>
      <c r="Q736" s="29"/>
      <c r="R736" s="29"/>
      <c r="S736" s="29"/>
      <c r="T736" s="29"/>
      <c r="U736" s="29"/>
      <c r="V736" s="29"/>
      <c r="W736" s="29"/>
    </row>
    <row r="737" spans="1:23" ht="15.75" customHeight="1">
      <c r="A737" s="29"/>
      <c r="B737" s="32"/>
      <c r="C737" s="29"/>
      <c r="D737" s="29"/>
      <c r="E737" s="29"/>
      <c r="F737" s="29"/>
      <c r="G737" s="29"/>
      <c r="H737" s="29"/>
      <c r="I737" s="29"/>
      <c r="J737" s="29"/>
      <c r="K737" s="29"/>
      <c r="L737" s="29"/>
      <c r="M737" s="29"/>
      <c r="N737" s="29"/>
      <c r="O737" s="29"/>
      <c r="P737" s="29"/>
      <c r="Q737" s="29"/>
      <c r="R737" s="29"/>
      <c r="S737" s="29"/>
      <c r="T737" s="29"/>
      <c r="U737" s="29"/>
      <c r="V737" s="29"/>
      <c r="W737" s="29"/>
    </row>
    <row r="738" spans="1:23" ht="15.75" customHeight="1">
      <c r="A738" s="29"/>
      <c r="B738" s="32"/>
      <c r="C738" s="29"/>
      <c r="D738" s="29"/>
      <c r="E738" s="29"/>
      <c r="F738" s="29"/>
      <c r="G738" s="29"/>
      <c r="H738" s="29"/>
      <c r="I738" s="29"/>
      <c r="J738" s="29"/>
      <c r="K738" s="29"/>
      <c r="L738" s="29"/>
      <c r="M738" s="29"/>
      <c r="N738" s="29"/>
      <c r="O738" s="29"/>
      <c r="P738" s="29"/>
      <c r="Q738" s="29"/>
      <c r="R738" s="29"/>
      <c r="S738" s="29"/>
      <c r="T738" s="29"/>
      <c r="U738" s="29"/>
      <c r="V738" s="29"/>
      <c r="W738" s="29"/>
    </row>
    <row r="739" spans="1:23" ht="15.75" customHeight="1">
      <c r="A739" s="29"/>
      <c r="B739" s="32"/>
      <c r="C739" s="29"/>
      <c r="D739" s="29"/>
      <c r="E739" s="29"/>
      <c r="F739" s="29"/>
      <c r="G739" s="29"/>
      <c r="H739" s="29"/>
      <c r="I739" s="29"/>
      <c r="J739" s="29"/>
      <c r="K739" s="29"/>
      <c r="L739" s="29"/>
      <c r="M739" s="29"/>
      <c r="N739" s="29"/>
      <c r="O739" s="29"/>
      <c r="P739" s="29"/>
      <c r="Q739" s="29"/>
      <c r="R739" s="29"/>
      <c r="S739" s="29"/>
      <c r="T739" s="29"/>
      <c r="U739" s="29"/>
      <c r="V739" s="29"/>
      <c r="W739" s="29"/>
    </row>
    <row r="740" spans="1:23" ht="15.75" customHeight="1">
      <c r="A740" s="29"/>
      <c r="B740" s="32"/>
      <c r="C740" s="29"/>
      <c r="D740" s="29"/>
      <c r="E740" s="29"/>
      <c r="F740" s="29"/>
      <c r="G740" s="29"/>
      <c r="H740" s="29"/>
      <c r="I740" s="29"/>
      <c r="J740" s="29"/>
      <c r="K740" s="29"/>
      <c r="L740" s="29"/>
      <c r="M740" s="29"/>
      <c r="N740" s="29"/>
      <c r="O740" s="29"/>
      <c r="P740" s="29"/>
      <c r="Q740" s="29"/>
      <c r="R740" s="29"/>
      <c r="S740" s="29"/>
      <c r="T740" s="29"/>
      <c r="U740" s="29"/>
      <c r="V740" s="29"/>
      <c r="W740" s="29"/>
    </row>
    <row r="741" spans="1:23" ht="15.75" customHeight="1">
      <c r="A741" s="29"/>
      <c r="B741" s="32"/>
      <c r="C741" s="29"/>
      <c r="D741" s="29"/>
      <c r="E741" s="29"/>
      <c r="F741" s="29"/>
      <c r="G741" s="29"/>
      <c r="H741" s="29"/>
      <c r="I741" s="29"/>
      <c r="J741" s="29"/>
      <c r="K741" s="29"/>
      <c r="L741" s="29"/>
      <c r="M741" s="29"/>
      <c r="N741" s="29"/>
      <c r="O741" s="29"/>
      <c r="P741" s="29"/>
      <c r="Q741" s="29"/>
      <c r="R741" s="29"/>
      <c r="S741" s="29"/>
      <c r="T741" s="29"/>
      <c r="U741" s="29"/>
      <c r="V741" s="29"/>
      <c r="W741" s="29"/>
    </row>
    <row r="742" spans="1:23" ht="15.75" customHeight="1">
      <c r="A742" s="29"/>
      <c r="B742" s="32"/>
      <c r="C742" s="29"/>
      <c r="D742" s="29"/>
      <c r="E742" s="29"/>
      <c r="F742" s="29"/>
      <c r="G742" s="29"/>
      <c r="H742" s="29"/>
      <c r="I742" s="29"/>
      <c r="J742" s="29"/>
      <c r="K742" s="29"/>
      <c r="L742" s="29"/>
      <c r="M742" s="29"/>
      <c r="N742" s="29"/>
      <c r="O742" s="29"/>
      <c r="P742" s="29"/>
      <c r="Q742" s="29"/>
      <c r="R742" s="29"/>
      <c r="S742" s="29"/>
      <c r="T742" s="29"/>
      <c r="U742" s="29"/>
      <c r="V742" s="29"/>
      <c r="W742" s="29"/>
    </row>
    <row r="743" spans="1:23" ht="15.75" customHeight="1">
      <c r="A743" s="29"/>
      <c r="B743" s="32"/>
      <c r="C743" s="29"/>
      <c r="D743" s="29"/>
      <c r="E743" s="29"/>
      <c r="F743" s="29"/>
      <c r="G743" s="29"/>
      <c r="H743" s="29"/>
      <c r="I743" s="29"/>
      <c r="J743" s="29"/>
      <c r="K743" s="29"/>
      <c r="L743" s="29"/>
      <c r="M743" s="29"/>
      <c r="N743" s="29"/>
      <c r="O743" s="29"/>
      <c r="P743" s="29"/>
      <c r="Q743" s="29"/>
      <c r="R743" s="29"/>
      <c r="S743" s="29"/>
      <c r="T743" s="29"/>
      <c r="U743" s="29"/>
      <c r="V743" s="29"/>
      <c r="W743" s="29"/>
    </row>
    <row r="744" spans="1:23" ht="15.75" customHeight="1">
      <c r="A744" s="29"/>
      <c r="B744" s="32"/>
      <c r="C744" s="29"/>
      <c r="D744" s="29"/>
      <c r="E744" s="29"/>
      <c r="F744" s="29"/>
      <c r="G744" s="29"/>
      <c r="H744" s="29"/>
      <c r="I744" s="29"/>
      <c r="J744" s="29"/>
      <c r="K744" s="29"/>
      <c r="L744" s="29"/>
      <c r="M744" s="29"/>
      <c r="N744" s="29"/>
      <c r="O744" s="29"/>
      <c r="P744" s="29"/>
      <c r="Q744" s="29"/>
      <c r="R744" s="29"/>
      <c r="S744" s="29"/>
      <c r="T744" s="29"/>
      <c r="U744" s="29"/>
      <c r="V744" s="29"/>
      <c r="W744" s="29"/>
    </row>
    <row r="745" spans="1:23" ht="15.75" customHeight="1">
      <c r="A745" s="29"/>
      <c r="B745" s="32"/>
      <c r="C745" s="29"/>
      <c r="D745" s="29"/>
      <c r="E745" s="29"/>
      <c r="F745" s="29"/>
      <c r="G745" s="29"/>
      <c r="H745" s="29"/>
      <c r="I745" s="29"/>
      <c r="J745" s="29"/>
      <c r="K745" s="29"/>
      <c r="L745" s="29"/>
      <c r="M745" s="29"/>
      <c r="N745" s="29"/>
      <c r="O745" s="29"/>
      <c r="P745" s="29"/>
      <c r="Q745" s="29"/>
      <c r="R745" s="29"/>
      <c r="S745" s="29"/>
      <c r="T745" s="29"/>
      <c r="U745" s="29"/>
      <c r="V745" s="29"/>
      <c r="W745" s="29"/>
    </row>
    <row r="746" spans="1:23" ht="15.75" customHeight="1">
      <c r="A746" s="29"/>
      <c r="B746" s="32"/>
      <c r="C746" s="29"/>
      <c r="D746" s="29"/>
      <c r="E746" s="29"/>
      <c r="F746" s="29"/>
      <c r="G746" s="29"/>
      <c r="H746" s="29"/>
      <c r="I746" s="29"/>
      <c r="J746" s="29"/>
      <c r="K746" s="29"/>
      <c r="L746" s="29"/>
      <c r="M746" s="29"/>
      <c r="N746" s="29"/>
      <c r="O746" s="29"/>
      <c r="P746" s="29"/>
      <c r="Q746" s="29"/>
      <c r="R746" s="29"/>
      <c r="S746" s="29"/>
      <c r="T746" s="29"/>
      <c r="U746" s="29"/>
      <c r="V746" s="29"/>
      <c r="W746" s="29"/>
    </row>
    <row r="747" spans="1:23" ht="15.75" customHeight="1">
      <c r="A747" s="29"/>
      <c r="B747" s="32"/>
      <c r="C747" s="29"/>
      <c r="D747" s="29"/>
      <c r="E747" s="29"/>
      <c r="F747" s="29"/>
      <c r="G747" s="29"/>
      <c r="H747" s="29"/>
      <c r="I747" s="29"/>
      <c r="J747" s="29"/>
      <c r="K747" s="29"/>
      <c r="L747" s="29"/>
      <c r="M747" s="29"/>
      <c r="N747" s="29"/>
      <c r="O747" s="29"/>
      <c r="P747" s="29"/>
      <c r="Q747" s="29"/>
      <c r="R747" s="29"/>
      <c r="S747" s="29"/>
      <c r="T747" s="29"/>
      <c r="U747" s="29"/>
      <c r="V747" s="29"/>
      <c r="W747" s="29"/>
    </row>
    <row r="748" spans="1:23" ht="15.75" customHeight="1">
      <c r="A748" s="29"/>
      <c r="B748" s="32"/>
      <c r="C748" s="29"/>
      <c r="D748" s="29"/>
      <c r="E748" s="29"/>
      <c r="F748" s="29"/>
      <c r="G748" s="29"/>
      <c r="H748" s="29"/>
      <c r="I748" s="29"/>
      <c r="J748" s="29"/>
      <c r="K748" s="29"/>
      <c r="L748" s="29"/>
      <c r="M748" s="29"/>
      <c r="N748" s="29"/>
      <c r="O748" s="29"/>
      <c r="P748" s="29"/>
      <c r="Q748" s="29"/>
      <c r="R748" s="29"/>
      <c r="S748" s="29"/>
      <c r="T748" s="29"/>
      <c r="U748" s="29"/>
      <c r="V748" s="29"/>
      <c r="W748" s="29"/>
    </row>
    <row r="749" spans="1:23" ht="15.75" customHeight="1">
      <c r="A749" s="29"/>
      <c r="B749" s="32"/>
      <c r="C749" s="29"/>
      <c r="D749" s="29"/>
      <c r="E749" s="29"/>
      <c r="F749" s="29"/>
      <c r="G749" s="29"/>
      <c r="H749" s="29"/>
      <c r="I749" s="29"/>
      <c r="J749" s="29"/>
      <c r="K749" s="29"/>
      <c r="L749" s="29"/>
      <c r="M749" s="29"/>
      <c r="N749" s="29"/>
      <c r="O749" s="29"/>
      <c r="P749" s="29"/>
      <c r="Q749" s="29"/>
      <c r="R749" s="29"/>
      <c r="S749" s="29"/>
      <c r="T749" s="29"/>
      <c r="U749" s="29"/>
      <c r="V749" s="29"/>
      <c r="W749" s="29"/>
    </row>
    <row r="750" spans="1:23" ht="15.75" customHeight="1">
      <c r="A750" s="29"/>
      <c r="B750" s="32"/>
      <c r="C750" s="29"/>
      <c r="D750" s="29"/>
      <c r="E750" s="29"/>
      <c r="F750" s="29"/>
      <c r="G750" s="29"/>
      <c r="H750" s="29"/>
      <c r="I750" s="29"/>
      <c r="J750" s="29"/>
      <c r="K750" s="29"/>
      <c r="L750" s="29"/>
      <c r="M750" s="29"/>
      <c r="N750" s="29"/>
      <c r="O750" s="29"/>
      <c r="P750" s="29"/>
      <c r="Q750" s="29"/>
      <c r="R750" s="29"/>
      <c r="S750" s="29"/>
      <c r="T750" s="29"/>
      <c r="U750" s="29"/>
      <c r="V750" s="29"/>
      <c r="W750" s="29"/>
    </row>
    <row r="751" spans="1:23" ht="15.75" customHeight="1">
      <c r="A751" s="29"/>
      <c r="B751" s="32"/>
      <c r="C751" s="29"/>
      <c r="D751" s="29"/>
      <c r="E751" s="29"/>
      <c r="F751" s="29"/>
      <c r="G751" s="29"/>
      <c r="H751" s="29"/>
      <c r="I751" s="29"/>
      <c r="J751" s="29"/>
      <c r="K751" s="29"/>
      <c r="L751" s="29"/>
      <c r="M751" s="29"/>
      <c r="N751" s="29"/>
      <c r="O751" s="29"/>
      <c r="P751" s="29"/>
      <c r="Q751" s="29"/>
      <c r="R751" s="29"/>
      <c r="S751" s="29"/>
      <c r="T751" s="29"/>
      <c r="U751" s="29"/>
      <c r="V751" s="29"/>
      <c r="W751" s="29"/>
    </row>
    <row r="752" spans="1:23" ht="15.75" customHeight="1">
      <c r="A752" s="29"/>
      <c r="B752" s="32"/>
      <c r="C752" s="29"/>
      <c r="D752" s="29"/>
      <c r="E752" s="29"/>
      <c r="F752" s="29"/>
      <c r="G752" s="29"/>
      <c r="H752" s="29"/>
      <c r="I752" s="29"/>
      <c r="J752" s="29"/>
      <c r="K752" s="29"/>
      <c r="L752" s="29"/>
      <c r="M752" s="29"/>
      <c r="N752" s="29"/>
      <c r="O752" s="29"/>
      <c r="P752" s="29"/>
      <c r="Q752" s="29"/>
      <c r="R752" s="29"/>
      <c r="S752" s="29"/>
      <c r="T752" s="29"/>
      <c r="U752" s="29"/>
      <c r="V752" s="29"/>
      <c r="W752" s="29"/>
    </row>
    <row r="753" spans="1:23" ht="15.75" customHeight="1">
      <c r="A753" s="29"/>
      <c r="B753" s="32"/>
      <c r="C753" s="29"/>
      <c r="D753" s="29"/>
      <c r="E753" s="29"/>
      <c r="F753" s="29"/>
      <c r="G753" s="29"/>
      <c r="H753" s="29"/>
      <c r="I753" s="29"/>
      <c r="J753" s="29"/>
      <c r="K753" s="29"/>
      <c r="L753" s="29"/>
      <c r="M753" s="29"/>
      <c r="N753" s="29"/>
      <c r="O753" s="29"/>
      <c r="P753" s="29"/>
      <c r="Q753" s="29"/>
      <c r="R753" s="29"/>
      <c r="S753" s="29"/>
      <c r="T753" s="29"/>
      <c r="U753" s="29"/>
      <c r="V753" s="29"/>
      <c r="W753" s="29"/>
    </row>
    <row r="754" spans="1:23" ht="15.75" customHeight="1">
      <c r="A754" s="29"/>
      <c r="B754" s="32"/>
      <c r="C754" s="29"/>
      <c r="D754" s="29"/>
      <c r="E754" s="29"/>
      <c r="F754" s="29"/>
      <c r="G754" s="29"/>
      <c r="H754" s="29"/>
      <c r="I754" s="29"/>
      <c r="J754" s="29"/>
      <c r="K754" s="29"/>
      <c r="L754" s="29"/>
      <c r="M754" s="29"/>
      <c r="N754" s="29"/>
      <c r="O754" s="29"/>
      <c r="P754" s="29"/>
      <c r="Q754" s="29"/>
      <c r="R754" s="29"/>
      <c r="S754" s="29"/>
      <c r="T754" s="29"/>
      <c r="U754" s="29"/>
      <c r="V754" s="29"/>
      <c r="W754" s="29"/>
    </row>
    <row r="755" spans="1:23" ht="15.75" customHeight="1">
      <c r="A755" s="29"/>
      <c r="B755" s="32"/>
      <c r="C755" s="29"/>
      <c r="D755" s="29"/>
      <c r="E755" s="29"/>
      <c r="F755" s="29"/>
      <c r="G755" s="29"/>
      <c r="H755" s="29"/>
      <c r="I755" s="29"/>
      <c r="J755" s="29"/>
      <c r="K755" s="29"/>
      <c r="L755" s="29"/>
      <c r="M755" s="29"/>
      <c r="N755" s="29"/>
      <c r="O755" s="29"/>
      <c r="P755" s="29"/>
      <c r="Q755" s="29"/>
      <c r="R755" s="29"/>
      <c r="S755" s="29"/>
      <c r="T755" s="29"/>
      <c r="U755" s="29"/>
      <c r="V755" s="29"/>
      <c r="W755" s="29"/>
    </row>
    <row r="756" spans="1:23" ht="15.75" customHeight="1">
      <c r="A756" s="29"/>
      <c r="B756" s="32"/>
      <c r="C756" s="29"/>
      <c r="D756" s="29"/>
      <c r="E756" s="29"/>
      <c r="F756" s="29"/>
      <c r="G756" s="29"/>
      <c r="H756" s="29"/>
      <c r="I756" s="29"/>
      <c r="J756" s="29"/>
      <c r="K756" s="29"/>
      <c r="L756" s="29"/>
      <c r="M756" s="29"/>
      <c r="N756" s="29"/>
      <c r="O756" s="29"/>
      <c r="P756" s="29"/>
      <c r="Q756" s="29"/>
      <c r="R756" s="29"/>
      <c r="S756" s="29"/>
      <c r="T756" s="29"/>
      <c r="U756" s="29"/>
      <c r="V756" s="29"/>
      <c r="W756" s="29"/>
    </row>
    <row r="757" spans="1:23" ht="15.75" customHeight="1">
      <c r="A757" s="29"/>
      <c r="B757" s="32"/>
      <c r="C757" s="29"/>
      <c r="D757" s="29"/>
      <c r="E757" s="29"/>
      <c r="F757" s="29"/>
      <c r="G757" s="29"/>
      <c r="H757" s="29"/>
      <c r="I757" s="29"/>
      <c r="J757" s="29"/>
      <c r="K757" s="29"/>
      <c r="L757" s="29"/>
      <c r="M757" s="29"/>
      <c r="N757" s="29"/>
      <c r="O757" s="29"/>
      <c r="P757" s="29"/>
      <c r="Q757" s="29"/>
      <c r="R757" s="29"/>
      <c r="S757" s="29"/>
      <c r="T757" s="29"/>
      <c r="U757" s="29"/>
      <c r="V757" s="29"/>
      <c r="W757" s="29"/>
    </row>
    <row r="758" spans="1:23" ht="15.75" customHeight="1">
      <c r="A758" s="29"/>
      <c r="B758" s="32"/>
      <c r="C758" s="29"/>
      <c r="D758" s="29"/>
      <c r="E758" s="29"/>
      <c r="F758" s="29"/>
      <c r="G758" s="29"/>
      <c r="H758" s="29"/>
      <c r="I758" s="29"/>
      <c r="J758" s="29"/>
      <c r="K758" s="29"/>
      <c r="L758" s="29"/>
      <c r="M758" s="29"/>
      <c r="N758" s="29"/>
      <c r="O758" s="29"/>
      <c r="P758" s="29"/>
      <c r="Q758" s="29"/>
      <c r="R758" s="29"/>
      <c r="S758" s="29"/>
      <c r="T758" s="29"/>
      <c r="U758" s="29"/>
      <c r="V758" s="29"/>
      <c r="W758" s="29"/>
    </row>
    <row r="759" spans="1:23" ht="15.75" customHeight="1">
      <c r="A759" s="29"/>
      <c r="B759" s="32"/>
      <c r="C759" s="29"/>
      <c r="D759" s="29"/>
      <c r="E759" s="29"/>
      <c r="F759" s="29"/>
      <c r="G759" s="29"/>
      <c r="H759" s="29"/>
      <c r="I759" s="29"/>
      <c r="J759" s="29"/>
      <c r="K759" s="29"/>
      <c r="L759" s="29"/>
      <c r="M759" s="29"/>
      <c r="N759" s="29"/>
      <c r="O759" s="29"/>
      <c r="P759" s="29"/>
      <c r="Q759" s="29"/>
      <c r="R759" s="29"/>
      <c r="S759" s="29"/>
      <c r="T759" s="29"/>
      <c r="U759" s="29"/>
      <c r="V759" s="29"/>
      <c r="W759" s="29"/>
    </row>
    <row r="760" spans="1:23" ht="15.75" customHeight="1">
      <c r="A760" s="29"/>
      <c r="B760" s="32"/>
      <c r="C760" s="29"/>
      <c r="D760" s="29"/>
      <c r="E760" s="29"/>
      <c r="F760" s="29"/>
      <c r="G760" s="29"/>
      <c r="H760" s="29"/>
      <c r="I760" s="29"/>
      <c r="J760" s="29"/>
      <c r="K760" s="29"/>
      <c r="L760" s="29"/>
      <c r="M760" s="29"/>
      <c r="N760" s="29"/>
      <c r="O760" s="29"/>
      <c r="P760" s="29"/>
      <c r="Q760" s="29"/>
      <c r="R760" s="29"/>
      <c r="S760" s="29"/>
      <c r="T760" s="29"/>
      <c r="U760" s="29"/>
      <c r="V760" s="29"/>
      <c r="W760" s="29"/>
    </row>
    <row r="761" spans="1:23" ht="15.75" customHeight="1">
      <c r="A761" s="29"/>
      <c r="B761" s="32"/>
      <c r="C761" s="29"/>
      <c r="D761" s="29"/>
      <c r="E761" s="29"/>
      <c r="F761" s="29"/>
      <c r="G761" s="29"/>
      <c r="H761" s="29"/>
      <c r="I761" s="29"/>
      <c r="J761" s="29"/>
      <c r="K761" s="29"/>
      <c r="L761" s="29"/>
      <c r="M761" s="29"/>
      <c r="N761" s="29"/>
      <c r="O761" s="29"/>
      <c r="P761" s="29"/>
      <c r="Q761" s="29"/>
      <c r="R761" s="29"/>
      <c r="S761" s="29"/>
      <c r="T761" s="29"/>
      <c r="U761" s="29"/>
      <c r="V761" s="29"/>
      <c r="W761" s="29"/>
    </row>
    <row r="762" spans="1:23" ht="15.75" customHeight="1">
      <c r="A762" s="29"/>
      <c r="B762" s="32"/>
      <c r="C762" s="29"/>
      <c r="D762" s="29"/>
      <c r="E762" s="29"/>
      <c r="F762" s="29"/>
      <c r="G762" s="29"/>
      <c r="H762" s="29"/>
      <c r="I762" s="29"/>
      <c r="J762" s="29"/>
      <c r="K762" s="29"/>
      <c r="L762" s="29"/>
      <c r="M762" s="29"/>
      <c r="N762" s="29"/>
      <c r="O762" s="29"/>
      <c r="P762" s="29"/>
      <c r="Q762" s="29"/>
      <c r="R762" s="29"/>
      <c r="S762" s="29"/>
      <c r="T762" s="29"/>
      <c r="U762" s="29"/>
      <c r="V762" s="29"/>
      <c r="W762" s="29"/>
    </row>
    <row r="763" spans="1:23" ht="15.75" customHeight="1">
      <c r="A763" s="29"/>
      <c r="B763" s="32"/>
      <c r="C763" s="29"/>
      <c r="D763" s="29"/>
      <c r="E763" s="29"/>
      <c r="F763" s="29"/>
      <c r="G763" s="29"/>
      <c r="H763" s="29"/>
      <c r="I763" s="29"/>
      <c r="J763" s="29"/>
      <c r="K763" s="29"/>
      <c r="L763" s="29"/>
      <c r="M763" s="29"/>
      <c r="N763" s="29"/>
      <c r="O763" s="29"/>
      <c r="P763" s="29"/>
      <c r="Q763" s="29"/>
      <c r="R763" s="29"/>
      <c r="S763" s="29"/>
      <c r="T763" s="29"/>
      <c r="U763" s="29"/>
      <c r="V763" s="29"/>
      <c r="W763" s="29"/>
    </row>
    <row r="764" spans="1:23" ht="15.75" customHeight="1">
      <c r="A764" s="29"/>
      <c r="B764" s="32"/>
      <c r="C764" s="29"/>
      <c r="D764" s="29"/>
      <c r="E764" s="29"/>
      <c r="F764" s="29"/>
      <c r="G764" s="29"/>
      <c r="H764" s="29"/>
      <c r="I764" s="29"/>
      <c r="J764" s="29"/>
      <c r="K764" s="29"/>
      <c r="L764" s="29"/>
      <c r="M764" s="29"/>
      <c r="N764" s="29"/>
      <c r="O764" s="29"/>
      <c r="P764" s="29"/>
      <c r="Q764" s="29"/>
      <c r="R764" s="29"/>
      <c r="S764" s="29"/>
      <c r="T764" s="29"/>
      <c r="U764" s="29"/>
      <c r="V764" s="29"/>
      <c r="W764" s="29"/>
    </row>
    <row r="765" spans="1:23" ht="15.75" customHeight="1">
      <c r="A765" s="29"/>
      <c r="B765" s="32"/>
      <c r="C765" s="29"/>
      <c r="D765" s="29"/>
      <c r="E765" s="29"/>
      <c r="F765" s="29"/>
      <c r="G765" s="29"/>
      <c r="H765" s="29"/>
      <c r="I765" s="29"/>
      <c r="J765" s="29"/>
      <c r="K765" s="29"/>
      <c r="L765" s="29"/>
      <c r="M765" s="29"/>
      <c r="N765" s="29"/>
      <c r="O765" s="29"/>
      <c r="P765" s="29"/>
      <c r="Q765" s="29"/>
      <c r="R765" s="29"/>
      <c r="S765" s="29"/>
      <c r="T765" s="29"/>
      <c r="U765" s="29"/>
      <c r="V765" s="29"/>
      <c r="W765" s="29"/>
    </row>
    <row r="766" spans="1:23" ht="15.75" customHeight="1">
      <c r="A766" s="29"/>
      <c r="B766" s="32"/>
      <c r="C766" s="29"/>
      <c r="D766" s="29"/>
      <c r="E766" s="29"/>
      <c r="F766" s="29"/>
      <c r="G766" s="29"/>
      <c r="H766" s="29"/>
      <c r="I766" s="29"/>
      <c r="J766" s="29"/>
      <c r="K766" s="29"/>
      <c r="L766" s="29"/>
      <c r="M766" s="29"/>
      <c r="N766" s="29"/>
      <c r="O766" s="29"/>
      <c r="P766" s="29"/>
      <c r="Q766" s="29"/>
      <c r="R766" s="29"/>
      <c r="S766" s="29"/>
      <c r="T766" s="29"/>
      <c r="U766" s="29"/>
      <c r="V766" s="29"/>
      <c r="W766" s="29"/>
    </row>
    <row r="767" spans="1:23" ht="15.75" customHeight="1">
      <c r="A767" s="29"/>
      <c r="B767" s="32"/>
      <c r="C767" s="29"/>
      <c r="D767" s="29"/>
      <c r="E767" s="29"/>
      <c r="F767" s="29"/>
      <c r="G767" s="29"/>
      <c r="H767" s="29"/>
      <c r="I767" s="29"/>
      <c r="J767" s="29"/>
      <c r="K767" s="29"/>
      <c r="L767" s="29"/>
      <c r="M767" s="29"/>
      <c r="N767" s="29"/>
      <c r="O767" s="29"/>
      <c r="P767" s="29"/>
      <c r="Q767" s="29"/>
      <c r="R767" s="29"/>
      <c r="S767" s="29"/>
      <c r="T767" s="29"/>
      <c r="U767" s="29"/>
      <c r="V767" s="29"/>
      <c r="W767" s="29"/>
    </row>
    <row r="768" spans="1:23" ht="15.75" customHeight="1">
      <c r="A768" s="29"/>
      <c r="B768" s="32"/>
      <c r="C768" s="29"/>
      <c r="D768" s="29"/>
      <c r="E768" s="29"/>
      <c r="F768" s="29"/>
      <c r="G768" s="29"/>
      <c r="H768" s="29"/>
      <c r="I768" s="29"/>
      <c r="J768" s="29"/>
      <c r="K768" s="29"/>
      <c r="L768" s="29"/>
      <c r="M768" s="29"/>
      <c r="N768" s="29"/>
      <c r="O768" s="29"/>
      <c r="P768" s="29"/>
      <c r="Q768" s="29"/>
      <c r="R768" s="29"/>
      <c r="S768" s="29"/>
      <c r="T768" s="29"/>
      <c r="U768" s="29"/>
      <c r="V768" s="29"/>
      <c r="W768" s="29"/>
    </row>
    <row r="769" spans="1:23" ht="15.75" customHeight="1">
      <c r="A769" s="29"/>
      <c r="B769" s="32"/>
      <c r="C769" s="29"/>
      <c r="D769" s="29"/>
      <c r="E769" s="29"/>
      <c r="F769" s="29"/>
      <c r="G769" s="29"/>
      <c r="H769" s="29"/>
      <c r="I769" s="29"/>
      <c r="J769" s="29"/>
      <c r="K769" s="29"/>
      <c r="L769" s="29"/>
      <c r="M769" s="29"/>
      <c r="N769" s="29"/>
      <c r="O769" s="29"/>
      <c r="P769" s="29"/>
      <c r="Q769" s="29"/>
      <c r="R769" s="29"/>
      <c r="S769" s="29"/>
      <c r="T769" s="29"/>
      <c r="U769" s="29"/>
      <c r="V769" s="29"/>
      <c r="W769" s="29"/>
    </row>
    <row r="770" spans="1:23" ht="15.75" customHeight="1">
      <c r="A770" s="29"/>
      <c r="B770" s="32"/>
      <c r="C770" s="29"/>
      <c r="D770" s="29"/>
      <c r="E770" s="29"/>
      <c r="F770" s="29"/>
      <c r="G770" s="29"/>
      <c r="H770" s="29"/>
      <c r="I770" s="29"/>
      <c r="J770" s="29"/>
      <c r="K770" s="29"/>
      <c r="L770" s="29"/>
      <c r="M770" s="29"/>
      <c r="N770" s="29"/>
      <c r="O770" s="29"/>
      <c r="P770" s="29"/>
      <c r="Q770" s="29"/>
      <c r="R770" s="29"/>
      <c r="S770" s="29"/>
      <c r="T770" s="29"/>
      <c r="U770" s="29"/>
      <c r="V770" s="29"/>
      <c r="W770" s="29"/>
    </row>
    <row r="771" spans="1:23" ht="15.75" customHeight="1">
      <c r="A771" s="29"/>
      <c r="B771" s="32"/>
      <c r="C771" s="29"/>
      <c r="D771" s="29"/>
      <c r="E771" s="29"/>
      <c r="F771" s="29"/>
      <c r="G771" s="29"/>
      <c r="H771" s="29"/>
      <c r="I771" s="29"/>
      <c r="J771" s="29"/>
      <c r="K771" s="29"/>
      <c r="L771" s="29"/>
      <c r="M771" s="29"/>
      <c r="N771" s="29"/>
      <c r="O771" s="29"/>
      <c r="P771" s="29"/>
      <c r="Q771" s="29"/>
      <c r="R771" s="29"/>
      <c r="S771" s="29"/>
      <c r="T771" s="29"/>
      <c r="U771" s="29"/>
      <c r="V771" s="29"/>
      <c r="W771" s="29"/>
    </row>
    <row r="772" spans="1:23" ht="15.75" customHeight="1">
      <c r="A772" s="29"/>
      <c r="B772" s="32"/>
      <c r="C772" s="29"/>
      <c r="D772" s="29"/>
      <c r="E772" s="29"/>
      <c r="F772" s="29"/>
      <c r="G772" s="29"/>
      <c r="H772" s="29"/>
      <c r="I772" s="29"/>
      <c r="J772" s="29"/>
      <c r="K772" s="29"/>
      <c r="L772" s="29"/>
      <c r="M772" s="29"/>
      <c r="N772" s="29"/>
      <c r="O772" s="29"/>
      <c r="P772" s="29"/>
      <c r="Q772" s="29"/>
      <c r="R772" s="29"/>
      <c r="S772" s="29"/>
      <c r="T772" s="29"/>
      <c r="U772" s="29"/>
      <c r="V772" s="29"/>
      <c r="W772" s="29"/>
    </row>
    <row r="773" spans="1:23" ht="15.75" customHeight="1">
      <c r="A773" s="29"/>
      <c r="B773" s="32"/>
      <c r="C773" s="29"/>
      <c r="D773" s="29"/>
      <c r="E773" s="29"/>
      <c r="F773" s="29"/>
      <c r="G773" s="29"/>
      <c r="H773" s="29"/>
      <c r="I773" s="29"/>
      <c r="J773" s="29"/>
      <c r="K773" s="29"/>
      <c r="L773" s="29"/>
      <c r="M773" s="29"/>
      <c r="N773" s="29"/>
      <c r="O773" s="29"/>
      <c r="P773" s="29"/>
      <c r="Q773" s="29"/>
      <c r="R773" s="29"/>
      <c r="S773" s="29"/>
      <c r="T773" s="29"/>
      <c r="U773" s="29"/>
      <c r="V773" s="29"/>
      <c r="W773" s="29"/>
    </row>
    <row r="774" spans="1:23" ht="15.75" customHeight="1">
      <c r="A774" s="29"/>
      <c r="B774" s="32"/>
      <c r="C774" s="29"/>
      <c r="D774" s="29"/>
      <c r="E774" s="29"/>
      <c r="F774" s="29"/>
      <c r="G774" s="29"/>
      <c r="H774" s="29"/>
      <c r="I774" s="29"/>
      <c r="J774" s="29"/>
      <c r="K774" s="29"/>
      <c r="L774" s="29"/>
      <c r="M774" s="29"/>
      <c r="N774" s="29"/>
      <c r="O774" s="29"/>
      <c r="P774" s="29"/>
      <c r="Q774" s="29"/>
      <c r="R774" s="29"/>
      <c r="S774" s="29"/>
      <c r="T774" s="29"/>
      <c r="U774" s="29"/>
      <c r="V774" s="29"/>
      <c r="W774" s="29"/>
    </row>
    <row r="775" spans="1:23" ht="15.75" customHeight="1">
      <c r="A775" s="29"/>
      <c r="B775" s="32"/>
      <c r="C775" s="29"/>
      <c r="D775" s="29"/>
      <c r="E775" s="29"/>
      <c r="F775" s="29"/>
      <c r="G775" s="29"/>
      <c r="H775" s="29"/>
      <c r="I775" s="29"/>
      <c r="J775" s="29"/>
      <c r="K775" s="29"/>
      <c r="L775" s="29"/>
      <c r="M775" s="29"/>
      <c r="N775" s="29"/>
      <c r="O775" s="29"/>
      <c r="P775" s="29"/>
      <c r="Q775" s="29"/>
      <c r="R775" s="29"/>
      <c r="S775" s="29"/>
      <c r="T775" s="29"/>
      <c r="U775" s="29"/>
      <c r="V775" s="29"/>
      <c r="W775" s="29"/>
    </row>
    <row r="776" spans="1:23" ht="15.75" customHeight="1">
      <c r="A776" s="29"/>
      <c r="B776" s="32"/>
      <c r="C776" s="29"/>
      <c r="D776" s="29"/>
      <c r="E776" s="29"/>
      <c r="F776" s="29"/>
      <c r="G776" s="29"/>
      <c r="H776" s="29"/>
      <c r="I776" s="29"/>
      <c r="J776" s="29"/>
      <c r="K776" s="29"/>
      <c r="L776" s="29"/>
      <c r="M776" s="29"/>
      <c r="N776" s="29"/>
      <c r="O776" s="29"/>
      <c r="P776" s="29"/>
      <c r="Q776" s="29"/>
      <c r="R776" s="29"/>
      <c r="S776" s="29"/>
      <c r="T776" s="29"/>
      <c r="U776" s="29"/>
      <c r="V776" s="29"/>
      <c r="W776" s="29"/>
    </row>
    <row r="777" spans="1:23" ht="15.75" customHeight="1">
      <c r="A777" s="29"/>
      <c r="B777" s="32"/>
      <c r="C777" s="29"/>
      <c r="D777" s="29"/>
      <c r="E777" s="29"/>
      <c r="F777" s="29"/>
      <c r="G777" s="29"/>
      <c r="H777" s="29"/>
      <c r="I777" s="29"/>
      <c r="J777" s="29"/>
      <c r="K777" s="29"/>
      <c r="L777" s="29"/>
      <c r="M777" s="29"/>
      <c r="N777" s="29"/>
      <c r="O777" s="29"/>
      <c r="P777" s="29"/>
      <c r="Q777" s="29"/>
      <c r="R777" s="29"/>
      <c r="S777" s="29"/>
      <c r="T777" s="29"/>
      <c r="U777" s="29"/>
      <c r="V777" s="29"/>
      <c r="W777" s="29"/>
    </row>
    <row r="778" spans="1:23" ht="15.75" customHeight="1">
      <c r="A778" s="29"/>
      <c r="B778" s="32"/>
      <c r="C778" s="29"/>
      <c r="D778" s="29"/>
      <c r="E778" s="29"/>
      <c r="F778" s="29"/>
      <c r="G778" s="29"/>
      <c r="H778" s="29"/>
      <c r="I778" s="29"/>
      <c r="J778" s="29"/>
      <c r="K778" s="29"/>
      <c r="L778" s="29"/>
      <c r="M778" s="29"/>
      <c r="N778" s="29"/>
      <c r="O778" s="29"/>
      <c r="P778" s="29"/>
      <c r="Q778" s="29"/>
      <c r="R778" s="29"/>
      <c r="S778" s="29"/>
      <c r="T778" s="29"/>
      <c r="U778" s="29"/>
      <c r="V778" s="29"/>
      <c r="W778" s="29"/>
    </row>
    <row r="779" spans="1:23" ht="15.75" customHeight="1">
      <c r="A779" s="29"/>
      <c r="B779" s="32"/>
      <c r="C779" s="29"/>
      <c r="D779" s="29"/>
      <c r="E779" s="29"/>
      <c r="F779" s="29"/>
      <c r="G779" s="29"/>
      <c r="H779" s="29"/>
      <c r="I779" s="29"/>
      <c r="J779" s="29"/>
      <c r="K779" s="29"/>
      <c r="L779" s="29"/>
      <c r="M779" s="29"/>
      <c r="N779" s="29"/>
      <c r="O779" s="29"/>
      <c r="P779" s="29"/>
      <c r="Q779" s="29"/>
      <c r="R779" s="29"/>
      <c r="S779" s="29"/>
      <c r="T779" s="29"/>
      <c r="U779" s="29"/>
      <c r="V779" s="29"/>
      <c r="W779" s="29"/>
    </row>
    <row r="780" spans="1:23" ht="15.75" customHeight="1">
      <c r="A780" s="29"/>
      <c r="B780" s="32"/>
      <c r="C780" s="29"/>
      <c r="D780" s="29"/>
      <c r="E780" s="29"/>
      <c r="F780" s="29"/>
      <c r="G780" s="29"/>
      <c r="H780" s="29"/>
      <c r="I780" s="29"/>
      <c r="J780" s="29"/>
      <c r="K780" s="29"/>
      <c r="L780" s="29"/>
      <c r="M780" s="29"/>
      <c r="N780" s="29"/>
      <c r="O780" s="29"/>
      <c r="P780" s="29"/>
      <c r="Q780" s="29"/>
      <c r="R780" s="29"/>
      <c r="S780" s="29"/>
      <c r="T780" s="29"/>
      <c r="U780" s="29"/>
      <c r="V780" s="29"/>
      <c r="W780" s="29"/>
    </row>
    <row r="781" spans="1:23" ht="15.75" customHeight="1">
      <c r="A781" s="29"/>
      <c r="B781" s="32"/>
      <c r="C781" s="29"/>
      <c r="D781" s="29"/>
      <c r="E781" s="29"/>
      <c r="F781" s="29"/>
      <c r="G781" s="29"/>
      <c r="H781" s="29"/>
      <c r="I781" s="29"/>
      <c r="J781" s="29"/>
      <c r="K781" s="29"/>
      <c r="L781" s="29"/>
      <c r="M781" s="29"/>
      <c r="N781" s="29"/>
      <c r="O781" s="29"/>
      <c r="P781" s="29"/>
      <c r="Q781" s="29"/>
      <c r="R781" s="29"/>
      <c r="S781" s="29"/>
      <c r="T781" s="29"/>
      <c r="U781" s="29"/>
      <c r="V781" s="29"/>
      <c r="W781" s="29"/>
    </row>
    <row r="782" spans="1:23" ht="15.75" customHeight="1">
      <c r="A782" s="29"/>
      <c r="B782" s="32"/>
      <c r="C782" s="29"/>
      <c r="D782" s="29"/>
      <c r="E782" s="29"/>
      <c r="F782" s="29"/>
      <c r="G782" s="29"/>
      <c r="H782" s="29"/>
      <c r="I782" s="29"/>
      <c r="J782" s="29"/>
      <c r="K782" s="29"/>
      <c r="L782" s="29"/>
      <c r="M782" s="29"/>
      <c r="N782" s="29"/>
      <c r="O782" s="29"/>
      <c r="P782" s="29"/>
      <c r="Q782" s="29"/>
      <c r="R782" s="29"/>
      <c r="S782" s="29"/>
      <c r="T782" s="29"/>
      <c r="U782" s="29"/>
      <c r="V782" s="29"/>
      <c r="W782" s="29"/>
    </row>
    <row r="783" spans="1:23" ht="15.75" customHeight="1">
      <c r="A783" s="29"/>
      <c r="B783" s="32"/>
      <c r="C783" s="29"/>
      <c r="D783" s="29"/>
      <c r="E783" s="29"/>
      <c r="F783" s="29"/>
      <c r="G783" s="29"/>
      <c r="H783" s="29"/>
      <c r="I783" s="29"/>
      <c r="J783" s="29"/>
      <c r="K783" s="29"/>
      <c r="L783" s="29"/>
      <c r="M783" s="29"/>
      <c r="N783" s="29"/>
      <c r="O783" s="29"/>
      <c r="P783" s="29"/>
      <c r="Q783" s="29"/>
      <c r="R783" s="29"/>
      <c r="S783" s="29"/>
      <c r="T783" s="29"/>
      <c r="U783" s="29"/>
      <c r="V783" s="29"/>
      <c r="W783" s="29"/>
    </row>
    <row r="784" spans="1:23" ht="15.75" customHeight="1">
      <c r="A784" s="29"/>
      <c r="B784" s="32"/>
      <c r="C784" s="29"/>
      <c r="D784" s="29"/>
      <c r="E784" s="29"/>
      <c r="F784" s="29"/>
      <c r="G784" s="29"/>
      <c r="H784" s="29"/>
      <c r="I784" s="29"/>
      <c r="J784" s="29"/>
      <c r="K784" s="29"/>
      <c r="L784" s="29"/>
      <c r="M784" s="29"/>
      <c r="N784" s="29"/>
      <c r="O784" s="29"/>
      <c r="P784" s="29"/>
      <c r="Q784" s="29"/>
      <c r="R784" s="29"/>
      <c r="S784" s="29"/>
      <c r="T784" s="29"/>
      <c r="U784" s="29"/>
      <c r="V784" s="29"/>
      <c r="W784" s="29"/>
    </row>
    <row r="785" spans="1:23" ht="15.75" customHeight="1">
      <c r="A785" s="29"/>
      <c r="B785" s="32"/>
      <c r="C785" s="29"/>
      <c r="D785" s="29"/>
      <c r="E785" s="29"/>
      <c r="F785" s="29"/>
      <c r="G785" s="29"/>
      <c r="H785" s="29"/>
      <c r="I785" s="29"/>
      <c r="J785" s="29"/>
      <c r="K785" s="29"/>
      <c r="L785" s="29"/>
      <c r="M785" s="29"/>
      <c r="N785" s="29"/>
      <c r="O785" s="29"/>
      <c r="P785" s="29"/>
      <c r="Q785" s="29"/>
      <c r="R785" s="29"/>
      <c r="S785" s="29"/>
      <c r="T785" s="29"/>
      <c r="U785" s="29"/>
      <c r="V785" s="29"/>
      <c r="W785" s="29"/>
    </row>
    <row r="786" spans="1:23" ht="15.75" customHeight="1">
      <c r="A786" s="29"/>
      <c r="B786" s="32"/>
      <c r="C786" s="29"/>
      <c r="D786" s="29"/>
      <c r="E786" s="29"/>
      <c r="F786" s="29"/>
      <c r="G786" s="29"/>
      <c r="H786" s="29"/>
      <c r="I786" s="29"/>
      <c r="J786" s="29"/>
      <c r="K786" s="29"/>
      <c r="L786" s="29"/>
      <c r="M786" s="29"/>
      <c r="N786" s="29"/>
      <c r="O786" s="29"/>
      <c r="P786" s="29"/>
      <c r="Q786" s="29"/>
      <c r="R786" s="29"/>
      <c r="S786" s="29"/>
      <c r="T786" s="29"/>
      <c r="U786" s="29"/>
      <c r="V786" s="29"/>
      <c r="W786" s="29"/>
    </row>
    <row r="787" spans="1:23" ht="15.75" customHeight="1">
      <c r="A787" s="29"/>
      <c r="B787" s="32"/>
      <c r="C787" s="29"/>
      <c r="D787" s="29"/>
      <c r="E787" s="29"/>
      <c r="F787" s="29"/>
      <c r="G787" s="29"/>
      <c r="H787" s="29"/>
      <c r="I787" s="29"/>
      <c r="J787" s="29"/>
      <c r="K787" s="29"/>
      <c r="L787" s="29"/>
      <c r="M787" s="29"/>
      <c r="N787" s="29"/>
      <c r="O787" s="29"/>
      <c r="P787" s="29"/>
      <c r="Q787" s="29"/>
      <c r="R787" s="29"/>
      <c r="S787" s="29"/>
      <c r="T787" s="29"/>
      <c r="U787" s="29"/>
      <c r="V787" s="29"/>
      <c r="W787" s="29"/>
    </row>
    <row r="788" spans="1:23" ht="15.75" customHeight="1">
      <c r="A788" s="29"/>
      <c r="B788" s="32"/>
      <c r="C788" s="29"/>
      <c r="D788" s="29"/>
      <c r="E788" s="29"/>
      <c r="F788" s="29"/>
      <c r="G788" s="29"/>
      <c r="H788" s="29"/>
      <c r="I788" s="29"/>
      <c r="J788" s="29"/>
      <c r="K788" s="29"/>
      <c r="L788" s="29"/>
      <c r="M788" s="29"/>
      <c r="N788" s="29"/>
      <c r="O788" s="29"/>
      <c r="P788" s="29"/>
      <c r="Q788" s="29"/>
      <c r="R788" s="29"/>
      <c r="S788" s="29"/>
      <c r="T788" s="29"/>
      <c r="U788" s="29"/>
      <c r="V788" s="29"/>
      <c r="W788" s="29"/>
    </row>
    <row r="789" spans="1:23" ht="15.75" customHeight="1">
      <c r="A789" s="29"/>
      <c r="B789" s="32"/>
      <c r="C789" s="29"/>
      <c r="D789" s="29"/>
      <c r="E789" s="29"/>
      <c r="F789" s="29"/>
      <c r="G789" s="29"/>
      <c r="H789" s="29"/>
      <c r="I789" s="29"/>
      <c r="J789" s="29"/>
      <c r="K789" s="29"/>
      <c r="L789" s="29"/>
      <c r="M789" s="29"/>
      <c r="N789" s="29"/>
      <c r="O789" s="29"/>
      <c r="P789" s="29"/>
      <c r="Q789" s="29"/>
      <c r="R789" s="29"/>
      <c r="S789" s="29"/>
      <c r="T789" s="29"/>
      <c r="U789" s="29"/>
      <c r="V789" s="29"/>
      <c r="W789" s="29"/>
    </row>
    <row r="790" spans="1:23" ht="15.75" customHeight="1">
      <c r="A790" s="29"/>
      <c r="B790" s="32"/>
      <c r="C790" s="29"/>
      <c r="D790" s="29"/>
      <c r="E790" s="29"/>
      <c r="F790" s="29"/>
      <c r="G790" s="29"/>
      <c r="H790" s="29"/>
      <c r="I790" s="29"/>
      <c r="J790" s="29"/>
      <c r="K790" s="29"/>
      <c r="L790" s="29"/>
      <c r="M790" s="29"/>
      <c r="N790" s="29"/>
      <c r="O790" s="29"/>
      <c r="P790" s="29"/>
      <c r="Q790" s="29"/>
      <c r="R790" s="29"/>
      <c r="S790" s="29"/>
      <c r="T790" s="29"/>
      <c r="U790" s="29"/>
      <c r="V790" s="29"/>
      <c r="W790" s="29"/>
    </row>
    <row r="791" spans="1:23" ht="15.75" customHeight="1">
      <c r="A791" s="29"/>
      <c r="B791" s="32"/>
      <c r="C791" s="29"/>
      <c r="D791" s="29"/>
      <c r="E791" s="29"/>
      <c r="F791" s="29"/>
      <c r="G791" s="29"/>
      <c r="H791" s="29"/>
      <c r="I791" s="29"/>
      <c r="J791" s="29"/>
      <c r="K791" s="29"/>
      <c r="L791" s="29"/>
      <c r="M791" s="29"/>
      <c r="N791" s="29"/>
      <c r="O791" s="29"/>
      <c r="P791" s="29"/>
      <c r="Q791" s="29"/>
      <c r="R791" s="29"/>
      <c r="S791" s="29"/>
      <c r="T791" s="29"/>
      <c r="U791" s="29"/>
      <c r="V791" s="29"/>
      <c r="W791" s="29"/>
    </row>
    <row r="792" spans="1:23" ht="15.75" customHeight="1">
      <c r="A792" s="29"/>
      <c r="B792" s="32"/>
      <c r="C792" s="29"/>
      <c r="D792" s="29"/>
      <c r="E792" s="29"/>
      <c r="F792" s="29"/>
      <c r="G792" s="29"/>
      <c r="H792" s="29"/>
      <c r="I792" s="29"/>
      <c r="J792" s="29"/>
      <c r="K792" s="29"/>
      <c r="L792" s="29"/>
      <c r="M792" s="29"/>
      <c r="N792" s="29"/>
      <c r="O792" s="29"/>
      <c r="P792" s="29"/>
      <c r="Q792" s="29"/>
      <c r="R792" s="29"/>
      <c r="S792" s="29"/>
      <c r="T792" s="29"/>
      <c r="U792" s="29"/>
      <c r="V792" s="29"/>
      <c r="W792" s="29"/>
    </row>
    <row r="793" spans="1:23" ht="15.75" customHeight="1">
      <c r="A793" s="29"/>
      <c r="B793" s="32"/>
      <c r="C793" s="29"/>
      <c r="D793" s="29"/>
      <c r="E793" s="29"/>
      <c r="F793" s="29"/>
      <c r="G793" s="29"/>
      <c r="H793" s="29"/>
      <c r="I793" s="29"/>
      <c r="J793" s="29"/>
      <c r="K793" s="29"/>
      <c r="L793" s="29"/>
      <c r="M793" s="29"/>
      <c r="N793" s="29"/>
      <c r="O793" s="29"/>
      <c r="P793" s="29"/>
      <c r="Q793" s="29"/>
      <c r="R793" s="29"/>
      <c r="S793" s="29"/>
      <c r="T793" s="29"/>
      <c r="U793" s="29"/>
      <c r="V793" s="29"/>
      <c r="W793" s="29"/>
    </row>
    <row r="794" spans="1:23" ht="15.75" customHeight="1">
      <c r="A794" s="29"/>
      <c r="B794" s="32"/>
      <c r="C794" s="29"/>
      <c r="D794" s="29"/>
      <c r="E794" s="29"/>
      <c r="F794" s="29"/>
      <c r="G794" s="29"/>
      <c r="H794" s="29"/>
      <c r="I794" s="29"/>
      <c r="J794" s="29"/>
      <c r="K794" s="29"/>
      <c r="L794" s="29"/>
      <c r="M794" s="29"/>
      <c r="N794" s="29"/>
      <c r="O794" s="29"/>
      <c r="P794" s="29"/>
      <c r="Q794" s="29"/>
      <c r="R794" s="29"/>
      <c r="S794" s="29"/>
      <c r="T794" s="29"/>
      <c r="U794" s="29"/>
      <c r="V794" s="29"/>
      <c r="W794" s="29"/>
    </row>
    <row r="795" spans="1:23" ht="15.75" customHeight="1">
      <c r="A795" s="29"/>
      <c r="B795" s="32"/>
      <c r="C795" s="29"/>
      <c r="D795" s="29"/>
      <c r="E795" s="29"/>
      <c r="F795" s="29"/>
      <c r="G795" s="29"/>
      <c r="H795" s="29"/>
      <c r="I795" s="29"/>
      <c r="J795" s="29"/>
      <c r="K795" s="29"/>
      <c r="L795" s="29"/>
      <c r="M795" s="29"/>
      <c r="N795" s="29"/>
      <c r="O795" s="29"/>
      <c r="P795" s="29"/>
      <c r="Q795" s="29"/>
      <c r="R795" s="29"/>
      <c r="S795" s="29"/>
      <c r="T795" s="29"/>
      <c r="U795" s="29"/>
      <c r="V795" s="29"/>
      <c r="W795" s="29"/>
    </row>
    <row r="796" spans="1:23" ht="15.75" customHeight="1">
      <c r="A796" s="29"/>
      <c r="B796" s="32"/>
      <c r="C796" s="29"/>
      <c r="D796" s="29"/>
      <c r="E796" s="29"/>
      <c r="F796" s="29"/>
      <c r="G796" s="29"/>
      <c r="H796" s="29"/>
      <c r="I796" s="29"/>
      <c r="J796" s="29"/>
      <c r="K796" s="29"/>
      <c r="L796" s="29"/>
      <c r="M796" s="29"/>
      <c r="N796" s="29"/>
      <c r="O796" s="29"/>
      <c r="P796" s="29"/>
      <c r="Q796" s="29"/>
      <c r="R796" s="29"/>
      <c r="S796" s="29"/>
      <c r="T796" s="29"/>
      <c r="U796" s="29"/>
      <c r="V796" s="29"/>
      <c r="W796" s="29"/>
    </row>
    <row r="797" spans="1:23" ht="15.75" customHeight="1">
      <c r="A797" s="29"/>
      <c r="B797" s="32"/>
      <c r="C797" s="29"/>
      <c r="D797" s="29"/>
      <c r="E797" s="29"/>
      <c r="F797" s="29"/>
      <c r="G797" s="29"/>
      <c r="H797" s="29"/>
      <c r="I797" s="29"/>
      <c r="J797" s="29"/>
      <c r="K797" s="29"/>
      <c r="L797" s="29"/>
      <c r="M797" s="29"/>
      <c r="N797" s="29"/>
      <c r="O797" s="29"/>
      <c r="P797" s="29"/>
      <c r="Q797" s="29"/>
      <c r="R797" s="29"/>
      <c r="S797" s="29"/>
      <c r="T797" s="29"/>
      <c r="U797" s="29"/>
      <c r="V797" s="29"/>
      <c r="W797" s="29"/>
    </row>
    <row r="798" spans="1:23" ht="15.75" customHeight="1">
      <c r="A798" s="29"/>
      <c r="B798" s="32"/>
      <c r="C798" s="29"/>
      <c r="D798" s="29"/>
      <c r="E798" s="29"/>
      <c r="F798" s="29"/>
      <c r="G798" s="29"/>
      <c r="H798" s="29"/>
      <c r="I798" s="29"/>
      <c r="J798" s="29"/>
      <c r="K798" s="29"/>
      <c r="L798" s="29"/>
      <c r="M798" s="29"/>
      <c r="N798" s="29"/>
      <c r="O798" s="29"/>
      <c r="P798" s="29"/>
      <c r="Q798" s="29"/>
      <c r="R798" s="29"/>
      <c r="S798" s="29"/>
      <c r="T798" s="29"/>
      <c r="U798" s="29"/>
      <c r="V798" s="29"/>
      <c r="W798" s="29"/>
    </row>
    <row r="799" spans="1:23" ht="15.75" customHeight="1">
      <c r="A799" s="29"/>
      <c r="B799" s="32"/>
      <c r="C799" s="29"/>
      <c r="D799" s="29"/>
      <c r="E799" s="29"/>
      <c r="F799" s="29"/>
      <c r="G799" s="29"/>
      <c r="H799" s="29"/>
      <c r="I799" s="29"/>
      <c r="J799" s="29"/>
      <c r="K799" s="29"/>
      <c r="L799" s="29"/>
      <c r="M799" s="29"/>
      <c r="N799" s="29"/>
      <c r="O799" s="29"/>
      <c r="P799" s="29"/>
      <c r="Q799" s="29"/>
      <c r="R799" s="29"/>
      <c r="S799" s="29"/>
      <c r="T799" s="29"/>
      <c r="U799" s="29"/>
      <c r="V799" s="29"/>
      <c r="W799" s="29"/>
    </row>
    <row r="800" spans="1:23" ht="15.75" customHeight="1">
      <c r="A800" s="29"/>
      <c r="B800" s="32"/>
      <c r="C800" s="29"/>
      <c r="D800" s="29"/>
      <c r="E800" s="29"/>
      <c r="F800" s="29"/>
      <c r="G800" s="29"/>
      <c r="H800" s="29"/>
      <c r="I800" s="29"/>
      <c r="J800" s="29"/>
      <c r="K800" s="29"/>
      <c r="L800" s="29"/>
      <c r="M800" s="29"/>
      <c r="N800" s="29"/>
      <c r="O800" s="29"/>
      <c r="P800" s="29"/>
      <c r="Q800" s="29"/>
      <c r="R800" s="29"/>
      <c r="S800" s="29"/>
      <c r="T800" s="29"/>
      <c r="U800" s="29"/>
      <c r="V800" s="29"/>
      <c r="W800" s="29"/>
    </row>
    <row r="801" spans="1:23" ht="15.75" customHeight="1">
      <c r="A801" s="29"/>
      <c r="B801" s="32"/>
      <c r="C801" s="29"/>
      <c r="D801" s="29"/>
      <c r="E801" s="29"/>
      <c r="F801" s="29"/>
      <c r="G801" s="29"/>
      <c r="H801" s="29"/>
      <c r="I801" s="29"/>
      <c r="J801" s="29"/>
      <c r="K801" s="29"/>
      <c r="L801" s="29"/>
      <c r="M801" s="29"/>
      <c r="N801" s="29"/>
      <c r="O801" s="29"/>
      <c r="P801" s="29"/>
      <c r="Q801" s="29"/>
      <c r="R801" s="29"/>
      <c r="S801" s="29"/>
      <c r="T801" s="29"/>
      <c r="U801" s="29"/>
      <c r="V801" s="29"/>
      <c r="W801" s="29"/>
    </row>
    <row r="802" spans="1:23" ht="15.75" customHeight="1">
      <c r="A802" s="29"/>
      <c r="B802" s="32"/>
      <c r="C802" s="29"/>
      <c r="D802" s="29"/>
      <c r="E802" s="29"/>
      <c r="F802" s="29"/>
      <c r="G802" s="29"/>
      <c r="H802" s="29"/>
      <c r="I802" s="29"/>
      <c r="J802" s="29"/>
      <c r="K802" s="29"/>
      <c r="L802" s="29"/>
      <c r="M802" s="29"/>
      <c r="N802" s="29"/>
      <c r="O802" s="29"/>
      <c r="P802" s="29"/>
      <c r="Q802" s="29"/>
      <c r="R802" s="29"/>
      <c r="S802" s="29"/>
      <c r="T802" s="29"/>
      <c r="U802" s="29"/>
      <c r="V802" s="29"/>
      <c r="W802" s="29"/>
    </row>
    <row r="803" spans="1:23" ht="15.75" customHeight="1">
      <c r="A803" s="29"/>
      <c r="B803" s="32"/>
      <c r="C803" s="29"/>
      <c r="D803" s="29"/>
      <c r="E803" s="29"/>
      <c r="F803" s="29"/>
      <c r="G803" s="29"/>
      <c r="H803" s="29"/>
      <c r="I803" s="29"/>
      <c r="J803" s="29"/>
      <c r="K803" s="29"/>
      <c r="L803" s="29"/>
      <c r="M803" s="29"/>
      <c r="N803" s="29"/>
      <c r="O803" s="29"/>
      <c r="P803" s="29"/>
      <c r="Q803" s="29"/>
      <c r="R803" s="29"/>
      <c r="S803" s="29"/>
      <c r="T803" s="29"/>
      <c r="U803" s="29"/>
      <c r="V803" s="29"/>
      <c r="W803" s="29"/>
    </row>
    <row r="804" spans="1:23" ht="15.75" customHeight="1">
      <c r="A804" s="29"/>
      <c r="B804" s="32"/>
      <c r="C804" s="29"/>
      <c r="D804" s="29"/>
      <c r="E804" s="29"/>
      <c r="F804" s="29"/>
      <c r="G804" s="29"/>
      <c r="H804" s="29"/>
      <c r="I804" s="29"/>
      <c r="J804" s="29"/>
      <c r="K804" s="29"/>
      <c r="L804" s="29"/>
      <c r="M804" s="29"/>
      <c r="N804" s="29"/>
      <c r="O804" s="29"/>
      <c r="P804" s="29"/>
      <c r="Q804" s="29"/>
      <c r="R804" s="29"/>
      <c r="S804" s="29"/>
      <c r="T804" s="29"/>
      <c r="U804" s="29"/>
      <c r="V804" s="29"/>
      <c r="W804" s="29"/>
    </row>
    <row r="805" spans="1:23" ht="15.75" customHeight="1">
      <c r="A805" s="29"/>
      <c r="B805" s="32"/>
      <c r="C805" s="29"/>
      <c r="D805" s="29"/>
      <c r="E805" s="29"/>
      <c r="F805" s="29"/>
      <c r="G805" s="29"/>
      <c r="H805" s="29"/>
      <c r="I805" s="29"/>
      <c r="J805" s="29"/>
      <c r="K805" s="29"/>
      <c r="L805" s="29"/>
      <c r="M805" s="29"/>
      <c r="N805" s="29"/>
      <c r="O805" s="29"/>
      <c r="P805" s="29"/>
      <c r="Q805" s="29"/>
      <c r="R805" s="29"/>
      <c r="S805" s="29"/>
      <c r="T805" s="29"/>
      <c r="U805" s="29"/>
      <c r="V805" s="29"/>
      <c r="W805" s="29"/>
    </row>
    <row r="806" spans="1:23" ht="15.75" customHeight="1">
      <c r="A806" s="29"/>
      <c r="B806" s="32"/>
      <c r="C806" s="29"/>
      <c r="D806" s="29"/>
      <c r="E806" s="29"/>
      <c r="F806" s="29"/>
      <c r="G806" s="29"/>
      <c r="H806" s="29"/>
      <c r="I806" s="29"/>
      <c r="J806" s="29"/>
      <c r="K806" s="29"/>
      <c r="L806" s="29"/>
      <c r="M806" s="29"/>
      <c r="N806" s="29"/>
      <c r="O806" s="29"/>
      <c r="P806" s="29"/>
      <c r="Q806" s="29"/>
      <c r="R806" s="29"/>
      <c r="S806" s="29"/>
      <c r="T806" s="29"/>
      <c r="U806" s="29"/>
      <c r="V806" s="29"/>
      <c r="W806" s="29"/>
    </row>
    <row r="807" spans="1:23" ht="15.75" customHeight="1">
      <c r="A807" s="29"/>
      <c r="B807" s="32"/>
      <c r="C807" s="29"/>
      <c r="D807" s="29"/>
      <c r="E807" s="29"/>
      <c r="F807" s="29"/>
      <c r="G807" s="29"/>
      <c r="H807" s="29"/>
      <c r="I807" s="29"/>
      <c r="J807" s="29"/>
      <c r="K807" s="29"/>
      <c r="L807" s="29"/>
      <c r="M807" s="29"/>
      <c r="N807" s="29"/>
      <c r="O807" s="29"/>
      <c r="P807" s="29"/>
      <c r="Q807" s="29"/>
      <c r="R807" s="29"/>
      <c r="S807" s="29"/>
      <c r="T807" s="29"/>
      <c r="U807" s="29"/>
      <c r="V807" s="29"/>
      <c r="W807" s="29"/>
    </row>
    <row r="808" spans="1:23" ht="15.75" customHeight="1">
      <c r="A808" s="29"/>
      <c r="B808" s="32"/>
      <c r="C808" s="29"/>
      <c r="D808" s="29"/>
      <c r="E808" s="29"/>
      <c r="F808" s="29"/>
      <c r="G808" s="29"/>
      <c r="H808" s="29"/>
      <c r="I808" s="29"/>
      <c r="J808" s="29"/>
      <c r="K808" s="29"/>
      <c r="L808" s="29"/>
      <c r="M808" s="29"/>
      <c r="N808" s="29"/>
      <c r="O808" s="29"/>
      <c r="P808" s="29"/>
      <c r="Q808" s="29"/>
      <c r="R808" s="29"/>
      <c r="S808" s="29"/>
      <c r="T808" s="29"/>
      <c r="U808" s="29"/>
      <c r="V808" s="29"/>
      <c r="W808" s="29"/>
    </row>
    <row r="809" spans="1:23" ht="15.75" customHeight="1">
      <c r="A809" s="29"/>
      <c r="B809" s="32"/>
      <c r="C809" s="29"/>
      <c r="D809" s="29"/>
      <c r="E809" s="29"/>
      <c r="F809" s="29"/>
      <c r="G809" s="29"/>
      <c r="H809" s="29"/>
      <c r="I809" s="29"/>
      <c r="J809" s="29"/>
      <c r="K809" s="29"/>
      <c r="L809" s="29"/>
      <c r="M809" s="29"/>
      <c r="N809" s="29"/>
      <c r="O809" s="29"/>
      <c r="P809" s="29"/>
      <c r="Q809" s="29"/>
      <c r="R809" s="29"/>
      <c r="S809" s="29"/>
      <c r="T809" s="29"/>
      <c r="U809" s="29"/>
      <c r="V809" s="29"/>
      <c r="W809" s="29"/>
    </row>
    <row r="810" spans="1:23" ht="15.75" customHeight="1">
      <c r="A810" s="29"/>
      <c r="B810" s="32"/>
      <c r="C810" s="29"/>
      <c r="D810" s="29"/>
      <c r="E810" s="29"/>
      <c r="F810" s="29"/>
      <c r="G810" s="29"/>
      <c r="H810" s="29"/>
      <c r="I810" s="29"/>
      <c r="J810" s="29"/>
      <c r="K810" s="29"/>
      <c r="L810" s="29"/>
      <c r="M810" s="29"/>
      <c r="N810" s="29"/>
      <c r="O810" s="29"/>
      <c r="P810" s="29"/>
      <c r="Q810" s="29"/>
      <c r="R810" s="29"/>
      <c r="S810" s="29"/>
      <c r="T810" s="29"/>
      <c r="U810" s="29"/>
      <c r="V810" s="29"/>
      <c r="W810" s="29"/>
    </row>
    <row r="811" spans="1:23" ht="15.75" customHeight="1">
      <c r="A811" s="29"/>
      <c r="B811" s="32"/>
      <c r="C811" s="29"/>
      <c r="D811" s="29"/>
      <c r="E811" s="29"/>
      <c r="F811" s="29"/>
      <c r="G811" s="29"/>
      <c r="H811" s="29"/>
      <c r="I811" s="29"/>
      <c r="J811" s="29"/>
      <c r="K811" s="29"/>
      <c r="L811" s="29"/>
      <c r="M811" s="29"/>
      <c r="N811" s="29"/>
      <c r="O811" s="29"/>
      <c r="P811" s="29"/>
      <c r="Q811" s="29"/>
      <c r="R811" s="29"/>
      <c r="S811" s="29"/>
      <c r="T811" s="29"/>
      <c r="U811" s="29"/>
      <c r="V811" s="29"/>
      <c r="W811" s="29"/>
    </row>
    <row r="812" spans="1:23" ht="15.75" customHeight="1">
      <c r="A812" s="29"/>
      <c r="B812" s="32"/>
      <c r="C812" s="29"/>
      <c r="D812" s="29"/>
      <c r="E812" s="29"/>
      <c r="F812" s="29"/>
      <c r="G812" s="29"/>
      <c r="H812" s="29"/>
      <c r="I812" s="29"/>
      <c r="J812" s="29"/>
      <c r="K812" s="29"/>
      <c r="L812" s="29"/>
      <c r="M812" s="29"/>
      <c r="N812" s="29"/>
      <c r="O812" s="29"/>
      <c r="P812" s="29"/>
      <c r="Q812" s="29"/>
      <c r="R812" s="29"/>
      <c r="S812" s="29"/>
      <c r="T812" s="29"/>
      <c r="U812" s="29"/>
      <c r="V812" s="29"/>
      <c r="W812" s="29"/>
    </row>
    <row r="813" spans="1:23" ht="15.75" customHeight="1">
      <c r="A813" s="29"/>
      <c r="B813" s="32"/>
      <c r="C813" s="29"/>
      <c r="D813" s="29"/>
      <c r="E813" s="29"/>
      <c r="F813" s="29"/>
      <c r="G813" s="29"/>
      <c r="H813" s="29"/>
      <c r="I813" s="29"/>
      <c r="J813" s="29"/>
      <c r="K813" s="29"/>
      <c r="L813" s="29"/>
      <c r="M813" s="29"/>
      <c r="N813" s="29"/>
      <c r="O813" s="29"/>
      <c r="P813" s="29"/>
      <c r="Q813" s="29"/>
      <c r="R813" s="29"/>
      <c r="S813" s="29"/>
      <c r="T813" s="29"/>
      <c r="U813" s="29"/>
      <c r="V813" s="29"/>
      <c r="W813" s="29"/>
    </row>
    <row r="814" spans="1:23" ht="15.75" customHeight="1">
      <c r="A814" s="29"/>
      <c r="B814" s="32"/>
      <c r="C814" s="29"/>
      <c r="D814" s="29"/>
      <c r="E814" s="29"/>
      <c r="F814" s="29"/>
      <c r="G814" s="29"/>
      <c r="H814" s="29"/>
      <c r="I814" s="29"/>
      <c r="J814" s="29"/>
      <c r="K814" s="29"/>
      <c r="L814" s="29"/>
      <c r="M814" s="29"/>
      <c r="N814" s="29"/>
      <c r="O814" s="29"/>
      <c r="P814" s="29"/>
      <c r="Q814" s="29"/>
      <c r="R814" s="29"/>
      <c r="S814" s="29"/>
      <c r="T814" s="29"/>
      <c r="U814" s="29"/>
      <c r="V814" s="29"/>
      <c r="W814" s="29"/>
    </row>
    <row r="815" spans="1:23" ht="15.75" customHeight="1">
      <c r="A815" s="29"/>
      <c r="B815" s="32"/>
      <c r="C815" s="29"/>
      <c r="D815" s="29"/>
      <c r="E815" s="29"/>
      <c r="F815" s="29"/>
      <c r="G815" s="29"/>
      <c r="H815" s="29"/>
      <c r="I815" s="29"/>
      <c r="J815" s="29"/>
      <c r="K815" s="29"/>
      <c r="L815" s="29"/>
      <c r="M815" s="29"/>
      <c r="N815" s="29"/>
      <c r="O815" s="29"/>
      <c r="P815" s="29"/>
      <c r="Q815" s="29"/>
      <c r="R815" s="29"/>
      <c r="S815" s="29"/>
      <c r="T815" s="29"/>
      <c r="U815" s="29"/>
      <c r="V815" s="29"/>
      <c r="W815" s="29"/>
    </row>
    <row r="816" spans="1:23" ht="15.75" customHeight="1">
      <c r="A816" s="29"/>
      <c r="B816" s="32"/>
      <c r="C816" s="29"/>
      <c r="D816" s="29"/>
      <c r="E816" s="29"/>
      <c r="F816" s="29"/>
      <c r="G816" s="29"/>
      <c r="H816" s="29"/>
      <c r="I816" s="29"/>
      <c r="J816" s="29"/>
      <c r="K816" s="29"/>
      <c r="L816" s="29"/>
      <c r="M816" s="29"/>
      <c r="N816" s="29"/>
      <c r="O816" s="29"/>
      <c r="P816" s="29"/>
      <c r="Q816" s="29"/>
      <c r="R816" s="29"/>
      <c r="S816" s="29"/>
      <c r="T816" s="29"/>
      <c r="U816" s="29"/>
      <c r="V816" s="29"/>
      <c r="W816" s="29"/>
    </row>
    <row r="817" spans="1:23" ht="15.75" customHeight="1">
      <c r="A817" s="29"/>
      <c r="B817" s="32"/>
      <c r="C817" s="29"/>
      <c r="D817" s="29"/>
      <c r="E817" s="29"/>
      <c r="F817" s="29"/>
      <c r="G817" s="29"/>
      <c r="H817" s="29"/>
      <c r="I817" s="29"/>
      <c r="J817" s="29"/>
      <c r="K817" s="29"/>
      <c r="L817" s="29"/>
      <c r="M817" s="29"/>
      <c r="N817" s="29"/>
      <c r="O817" s="29"/>
      <c r="P817" s="29"/>
      <c r="Q817" s="29"/>
      <c r="R817" s="29"/>
      <c r="S817" s="29"/>
      <c r="T817" s="29"/>
      <c r="U817" s="29"/>
      <c r="V817" s="29"/>
      <c r="W817" s="29"/>
    </row>
    <row r="818" spans="1:23" ht="15.75" customHeight="1">
      <c r="A818" s="29"/>
      <c r="B818" s="32"/>
      <c r="C818" s="29"/>
      <c r="D818" s="29"/>
      <c r="E818" s="29"/>
      <c r="F818" s="29"/>
      <c r="G818" s="29"/>
      <c r="H818" s="29"/>
      <c r="I818" s="29"/>
      <c r="J818" s="29"/>
      <c r="K818" s="29"/>
      <c r="L818" s="29"/>
      <c r="M818" s="29"/>
      <c r="N818" s="29"/>
      <c r="O818" s="29"/>
      <c r="P818" s="29"/>
      <c r="Q818" s="29"/>
      <c r="R818" s="29"/>
      <c r="S818" s="29"/>
      <c r="T818" s="29"/>
      <c r="U818" s="29"/>
      <c r="V818" s="29"/>
      <c r="W818" s="29"/>
    </row>
    <row r="819" spans="1:23" ht="15.75" customHeight="1">
      <c r="A819" s="29"/>
      <c r="B819" s="32"/>
      <c r="C819" s="29"/>
      <c r="D819" s="29"/>
      <c r="E819" s="29"/>
      <c r="F819" s="29"/>
      <c r="G819" s="29"/>
      <c r="H819" s="29"/>
      <c r="I819" s="29"/>
      <c r="J819" s="29"/>
      <c r="K819" s="29"/>
      <c r="L819" s="29"/>
      <c r="M819" s="29"/>
      <c r="N819" s="29"/>
      <c r="O819" s="29"/>
      <c r="P819" s="29"/>
      <c r="Q819" s="29"/>
      <c r="R819" s="29"/>
      <c r="S819" s="29"/>
      <c r="T819" s="29"/>
      <c r="U819" s="29"/>
      <c r="V819" s="29"/>
      <c r="W819" s="29"/>
    </row>
    <row r="820" spans="1:23" ht="15.75" customHeight="1">
      <c r="A820" s="29"/>
      <c r="B820" s="32"/>
      <c r="C820" s="29"/>
      <c r="D820" s="29"/>
      <c r="E820" s="29"/>
      <c r="F820" s="29"/>
      <c r="G820" s="29"/>
      <c r="H820" s="29"/>
      <c r="I820" s="29"/>
      <c r="J820" s="29"/>
      <c r="K820" s="29"/>
      <c r="L820" s="29"/>
      <c r="M820" s="29"/>
      <c r="N820" s="29"/>
      <c r="O820" s="29"/>
      <c r="P820" s="29"/>
      <c r="Q820" s="29"/>
      <c r="R820" s="29"/>
      <c r="S820" s="29"/>
      <c r="T820" s="29"/>
      <c r="U820" s="29"/>
      <c r="V820" s="29"/>
      <c r="W820" s="29"/>
    </row>
    <row r="821" spans="1:23" ht="15.75" customHeight="1">
      <c r="A821" s="29"/>
      <c r="B821" s="32"/>
      <c r="C821" s="29"/>
      <c r="D821" s="29"/>
      <c r="E821" s="29"/>
      <c r="F821" s="29"/>
      <c r="G821" s="29"/>
      <c r="H821" s="29"/>
      <c r="I821" s="29"/>
      <c r="J821" s="29"/>
      <c r="K821" s="29"/>
      <c r="L821" s="29"/>
      <c r="M821" s="29"/>
      <c r="N821" s="29"/>
      <c r="O821" s="29"/>
      <c r="P821" s="29"/>
      <c r="Q821" s="29"/>
      <c r="R821" s="29"/>
      <c r="S821" s="29"/>
      <c r="T821" s="29"/>
      <c r="U821" s="29"/>
      <c r="V821" s="29"/>
      <c r="W821" s="29"/>
    </row>
    <row r="822" spans="1:23" ht="15.75" customHeight="1">
      <c r="A822" s="29"/>
      <c r="B822" s="32"/>
      <c r="C822" s="29"/>
      <c r="D822" s="29"/>
      <c r="E822" s="29"/>
      <c r="F822" s="29"/>
      <c r="G822" s="29"/>
      <c r="H822" s="29"/>
      <c r="I822" s="29"/>
      <c r="J822" s="29"/>
      <c r="K822" s="29"/>
      <c r="L822" s="29"/>
      <c r="M822" s="29"/>
      <c r="N822" s="29"/>
      <c r="O822" s="29"/>
      <c r="P822" s="29"/>
      <c r="Q822" s="29"/>
      <c r="R822" s="29"/>
      <c r="S822" s="29"/>
      <c r="T822" s="29"/>
      <c r="U822" s="29"/>
      <c r="V822" s="29"/>
      <c r="W822" s="29"/>
    </row>
    <row r="823" spans="1:23" ht="15.75" customHeight="1">
      <c r="A823" s="29"/>
      <c r="B823" s="32"/>
      <c r="C823" s="29"/>
      <c r="D823" s="29"/>
      <c r="E823" s="29"/>
      <c r="F823" s="29"/>
      <c r="G823" s="29"/>
      <c r="H823" s="29"/>
      <c r="I823" s="29"/>
      <c r="J823" s="29"/>
      <c r="K823" s="29"/>
      <c r="L823" s="29"/>
      <c r="M823" s="29"/>
      <c r="N823" s="29"/>
      <c r="O823" s="29"/>
      <c r="P823" s="29"/>
      <c r="Q823" s="29"/>
      <c r="R823" s="29"/>
      <c r="S823" s="29"/>
      <c r="T823" s="29"/>
      <c r="U823" s="29"/>
      <c r="V823" s="29"/>
      <c r="W823" s="29"/>
    </row>
    <row r="824" spans="1:23" ht="15.75" customHeight="1">
      <c r="A824" s="29"/>
      <c r="B824" s="32"/>
      <c r="C824" s="29"/>
      <c r="D824" s="29"/>
      <c r="E824" s="29"/>
      <c r="F824" s="29"/>
      <c r="G824" s="29"/>
      <c r="H824" s="29"/>
      <c r="I824" s="29"/>
      <c r="J824" s="29"/>
      <c r="K824" s="29"/>
      <c r="L824" s="29"/>
      <c r="M824" s="29"/>
      <c r="N824" s="29"/>
      <c r="O824" s="29"/>
      <c r="P824" s="29"/>
      <c r="Q824" s="29"/>
      <c r="R824" s="29"/>
      <c r="S824" s="29"/>
      <c r="T824" s="29"/>
      <c r="U824" s="29"/>
      <c r="V824" s="29"/>
      <c r="W824" s="29"/>
    </row>
    <row r="825" spans="1:23" ht="15.75" customHeight="1">
      <c r="A825" s="29"/>
      <c r="B825" s="32"/>
      <c r="C825" s="29"/>
      <c r="D825" s="29"/>
      <c r="E825" s="29"/>
      <c r="F825" s="29"/>
      <c r="G825" s="29"/>
      <c r="H825" s="29"/>
      <c r="I825" s="29"/>
      <c r="J825" s="29"/>
      <c r="K825" s="29"/>
      <c r="L825" s="29"/>
      <c r="M825" s="29"/>
      <c r="N825" s="29"/>
      <c r="O825" s="29"/>
      <c r="P825" s="29"/>
      <c r="Q825" s="29"/>
      <c r="R825" s="29"/>
      <c r="S825" s="29"/>
      <c r="T825" s="29"/>
      <c r="U825" s="29"/>
      <c r="V825" s="29"/>
      <c r="W825" s="29"/>
    </row>
    <row r="826" spans="1:23" ht="15.75" customHeight="1">
      <c r="A826" s="29"/>
      <c r="B826" s="32"/>
      <c r="C826" s="29"/>
      <c r="D826" s="29"/>
      <c r="E826" s="29"/>
      <c r="F826" s="29"/>
      <c r="G826" s="29"/>
      <c r="H826" s="29"/>
      <c r="I826" s="29"/>
      <c r="J826" s="29"/>
      <c r="K826" s="29"/>
      <c r="L826" s="29"/>
      <c r="M826" s="29"/>
      <c r="N826" s="29"/>
      <c r="O826" s="29"/>
      <c r="P826" s="29"/>
      <c r="Q826" s="29"/>
      <c r="R826" s="29"/>
      <c r="S826" s="29"/>
      <c r="T826" s="29"/>
      <c r="U826" s="29"/>
      <c r="V826" s="29"/>
      <c r="W826" s="29"/>
    </row>
    <row r="827" spans="1:23" ht="15.75" customHeight="1">
      <c r="A827" s="29"/>
      <c r="B827" s="32"/>
      <c r="C827" s="29"/>
      <c r="D827" s="29"/>
      <c r="E827" s="29"/>
      <c r="F827" s="29"/>
      <c r="G827" s="29"/>
      <c r="H827" s="29"/>
      <c r="I827" s="29"/>
      <c r="J827" s="29"/>
      <c r="K827" s="29"/>
      <c r="L827" s="29"/>
      <c r="M827" s="29"/>
      <c r="N827" s="29"/>
      <c r="O827" s="29"/>
      <c r="P827" s="29"/>
      <c r="Q827" s="29"/>
      <c r="R827" s="29"/>
      <c r="S827" s="29"/>
      <c r="T827" s="29"/>
      <c r="U827" s="29"/>
      <c r="V827" s="29"/>
      <c r="W827" s="29"/>
    </row>
    <row r="828" spans="1:23" ht="15.75" customHeight="1">
      <c r="A828" s="29"/>
      <c r="B828" s="32"/>
      <c r="C828" s="29"/>
      <c r="D828" s="29"/>
      <c r="E828" s="29"/>
      <c r="F828" s="29"/>
      <c r="G828" s="29"/>
      <c r="H828" s="29"/>
      <c r="I828" s="29"/>
      <c r="J828" s="29"/>
      <c r="K828" s="29"/>
      <c r="L828" s="29"/>
      <c r="M828" s="29"/>
      <c r="N828" s="29"/>
      <c r="O828" s="29"/>
      <c r="P828" s="29"/>
      <c r="Q828" s="29"/>
      <c r="R828" s="29"/>
      <c r="S828" s="29"/>
      <c r="T828" s="29"/>
      <c r="U828" s="29"/>
      <c r="V828" s="29"/>
      <c r="W828" s="29"/>
    </row>
    <row r="829" spans="1:23" ht="15.75" customHeight="1">
      <c r="A829" s="29"/>
      <c r="B829" s="32"/>
      <c r="C829" s="29"/>
      <c r="D829" s="29"/>
      <c r="E829" s="29"/>
      <c r="F829" s="29"/>
      <c r="G829" s="29"/>
      <c r="H829" s="29"/>
      <c r="I829" s="29"/>
      <c r="J829" s="29"/>
      <c r="K829" s="29"/>
      <c r="L829" s="29"/>
      <c r="M829" s="29"/>
      <c r="N829" s="29"/>
      <c r="O829" s="29"/>
      <c r="P829" s="29"/>
      <c r="Q829" s="29"/>
      <c r="R829" s="29"/>
      <c r="S829" s="29"/>
      <c r="T829" s="29"/>
      <c r="U829" s="29"/>
      <c r="V829" s="29"/>
      <c r="W829" s="29"/>
    </row>
    <row r="830" spans="1:23" ht="15.75" customHeight="1">
      <c r="A830" s="29"/>
      <c r="B830" s="32"/>
      <c r="C830" s="29"/>
      <c r="D830" s="29"/>
      <c r="E830" s="29"/>
      <c r="F830" s="29"/>
      <c r="G830" s="29"/>
      <c r="H830" s="29"/>
      <c r="I830" s="29"/>
      <c r="J830" s="29"/>
      <c r="K830" s="29"/>
      <c r="L830" s="29"/>
      <c r="M830" s="29"/>
      <c r="N830" s="29"/>
      <c r="O830" s="29"/>
      <c r="P830" s="29"/>
      <c r="Q830" s="29"/>
      <c r="R830" s="29"/>
      <c r="S830" s="29"/>
      <c r="T830" s="29"/>
      <c r="U830" s="29"/>
      <c r="V830" s="29"/>
      <c r="W830" s="29"/>
    </row>
    <row r="831" spans="1:23" ht="15.75" customHeight="1">
      <c r="A831" s="29"/>
      <c r="B831" s="32"/>
      <c r="C831" s="29"/>
      <c r="D831" s="29"/>
      <c r="E831" s="29"/>
      <c r="F831" s="29"/>
      <c r="G831" s="29"/>
      <c r="H831" s="29"/>
      <c r="I831" s="29"/>
      <c r="J831" s="29"/>
      <c r="K831" s="29"/>
      <c r="L831" s="29"/>
      <c r="M831" s="29"/>
      <c r="N831" s="29"/>
      <c r="O831" s="29"/>
      <c r="P831" s="29"/>
      <c r="Q831" s="29"/>
      <c r="R831" s="29"/>
      <c r="S831" s="29"/>
      <c r="T831" s="29"/>
      <c r="U831" s="29"/>
      <c r="V831" s="29"/>
      <c r="W831" s="29"/>
    </row>
    <row r="832" spans="1:23" ht="15.75" customHeight="1">
      <c r="A832" s="29"/>
      <c r="B832" s="32"/>
      <c r="C832" s="29"/>
      <c r="D832" s="29"/>
      <c r="E832" s="29"/>
      <c r="F832" s="29"/>
      <c r="G832" s="29"/>
      <c r="H832" s="29"/>
      <c r="I832" s="29"/>
      <c r="J832" s="29"/>
      <c r="K832" s="29"/>
      <c r="L832" s="29"/>
      <c r="M832" s="29"/>
      <c r="N832" s="29"/>
      <c r="O832" s="29"/>
      <c r="P832" s="29"/>
      <c r="Q832" s="29"/>
      <c r="R832" s="29"/>
      <c r="S832" s="29"/>
      <c r="T832" s="29"/>
      <c r="U832" s="29"/>
      <c r="V832" s="29"/>
      <c r="W832" s="29"/>
    </row>
    <row r="833" spans="1:23" ht="15.75" customHeight="1">
      <c r="A833" s="29"/>
      <c r="B833" s="32"/>
      <c r="C833" s="29"/>
      <c r="D833" s="29"/>
      <c r="E833" s="29"/>
      <c r="F833" s="29"/>
      <c r="G833" s="29"/>
      <c r="H833" s="29"/>
      <c r="I833" s="29"/>
      <c r="J833" s="29"/>
      <c r="K833" s="29"/>
      <c r="L833" s="29"/>
      <c r="M833" s="29"/>
      <c r="N833" s="29"/>
      <c r="O833" s="29"/>
      <c r="P833" s="29"/>
      <c r="Q833" s="29"/>
      <c r="R833" s="29"/>
      <c r="S833" s="29"/>
      <c r="T833" s="29"/>
      <c r="U833" s="29"/>
      <c r="V833" s="29"/>
      <c r="W833" s="29"/>
    </row>
    <row r="834" spans="1:23" ht="15.75" customHeight="1">
      <c r="A834" s="29"/>
      <c r="B834" s="32"/>
      <c r="C834" s="29"/>
      <c r="D834" s="29"/>
      <c r="E834" s="29"/>
      <c r="F834" s="29"/>
      <c r="G834" s="29"/>
      <c r="H834" s="29"/>
      <c r="I834" s="29"/>
      <c r="J834" s="29"/>
      <c r="K834" s="29"/>
      <c r="L834" s="29"/>
      <c r="M834" s="29"/>
      <c r="N834" s="29"/>
      <c r="O834" s="29"/>
      <c r="P834" s="29"/>
      <c r="Q834" s="29"/>
      <c r="R834" s="29"/>
      <c r="S834" s="29"/>
      <c r="T834" s="29"/>
      <c r="U834" s="29"/>
      <c r="V834" s="29"/>
      <c r="W834" s="29"/>
    </row>
    <row r="835" spans="1:23" ht="15.75" customHeight="1">
      <c r="A835" s="29"/>
      <c r="B835" s="32"/>
      <c r="C835" s="29"/>
      <c r="D835" s="29"/>
      <c r="E835" s="29"/>
      <c r="F835" s="29"/>
      <c r="G835" s="29"/>
      <c r="H835" s="29"/>
      <c r="I835" s="29"/>
      <c r="J835" s="29"/>
      <c r="K835" s="29"/>
      <c r="L835" s="29"/>
      <c r="M835" s="29"/>
      <c r="N835" s="29"/>
      <c r="O835" s="29"/>
      <c r="P835" s="29"/>
      <c r="Q835" s="29"/>
      <c r="R835" s="29"/>
      <c r="S835" s="29"/>
      <c r="T835" s="29"/>
      <c r="U835" s="29"/>
      <c r="V835" s="29"/>
      <c r="W835" s="29"/>
    </row>
    <row r="836" spans="1:23" ht="15.75" customHeight="1">
      <c r="A836" s="29"/>
      <c r="B836" s="32"/>
      <c r="C836" s="29"/>
      <c r="D836" s="29"/>
      <c r="E836" s="29"/>
      <c r="F836" s="29"/>
      <c r="G836" s="29"/>
      <c r="H836" s="29"/>
      <c r="I836" s="29"/>
      <c r="J836" s="29"/>
      <c r="K836" s="29"/>
      <c r="L836" s="29"/>
      <c r="M836" s="29"/>
      <c r="N836" s="29"/>
      <c r="O836" s="29"/>
      <c r="P836" s="29"/>
      <c r="Q836" s="29"/>
      <c r="R836" s="29"/>
      <c r="S836" s="29"/>
      <c r="T836" s="29"/>
      <c r="U836" s="29"/>
      <c r="V836" s="29"/>
      <c r="W836" s="29"/>
    </row>
    <row r="837" spans="1:23" ht="15.75" customHeight="1">
      <c r="A837" s="29"/>
      <c r="B837" s="32"/>
      <c r="C837" s="29"/>
      <c r="D837" s="29"/>
      <c r="E837" s="29"/>
      <c r="F837" s="29"/>
      <c r="G837" s="29"/>
      <c r="H837" s="29"/>
      <c r="I837" s="29"/>
      <c r="J837" s="29"/>
      <c r="K837" s="29"/>
      <c r="L837" s="29"/>
      <c r="M837" s="29"/>
      <c r="N837" s="29"/>
      <c r="O837" s="29"/>
      <c r="P837" s="29"/>
      <c r="Q837" s="29"/>
      <c r="R837" s="29"/>
      <c r="S837" s="29"/>
      <c r="T837" s="29"/>
      <c r="U837" s="29"/>
      <c r="V837" s="29"/>
      <c r="W837" s="29"/>
    </row>
    <row r="838" spans="1:23" ht="15.75" customHeight="1">
      <c r="A838" s="29"/>
      <c r="B838" s="32"/>
      <c r="C838" s="29"/>
      <c r="D838" s="29"/>
      <c r="E838" s="29"/>
      <c r="F838" s="29"/>
      <c r="G838" s="29"/>
      <c r="H838" s="29"/>
      <c r="I838" s="29"/>
      <c r="J838" s="29"/>
      <c r="K838" s="29"/>
      <c r="L838" s="29"/>
      <c r="M838" s="29"/>
      <c r="N838" s="29"/>
      <c r="O838" s="29"/>
      <c r="P838" s="29"/>
      <c r="Q838" s="29"/>
      <c r="R838" s="29"/>
      <c r="S838" s="29"/>
      <c r="T838" s="29"/>
      <c r="U838" s="29"/>
      <c r="V838" s="29"/>
      <c r="W838" s="29"/>
    </row>
    <row r="839" spans="1:23" ht="15.75" customHeight="1">
      <c r="A839" s="29"/>
      <c r="B839" s="32"/>
      <c r="C839" s="29"/>
      <c r="D839" s="29"/>
      <c r="E839" s="29"/>
      <c r="F839" s="29"/>
      <c r="G839" s="29"/>
      <c r="H839" s="29"/>
      <c r="I839" s="29"/>
      <c r="J839" s="29"/>
      <c r="K839" s="29"/>
      <c r="L839" s="29"/>
      <c r="M839" s="29"/>
      <c r="N839" s="29"/>
      <c r="O839" s="29"/>
      <c r="P839" s="29"/>
      <c r="Q839" s="29"/>
      <c r="R839" s="29"/>
      <c r="S839" s="29"/>
      <c r="T839" s="29"/>
      <c r="U839" s="29"/>
      <c r="V839" s="29"/>
      <c r="W839" s="29"/>
    </row>
    <row r="840" spans="1:23" ht="15.75" customHeight="1">
      <c r="A840" s="29"/>
      <c r="B840" s="32"/>
      <c r="C840" s="29"/>
      <c r="D840" s="29"/>
      <c r="E840" s="29"/>
      <c r="F840" s="29"/>
      <c r="G840" s="29"/>
      <c r="H840" s="29"/>
      <c r="I840" s="29"/>
      <c r="J840" s="29"/>
      <c r="K840" s="29"/>
      <c r="L840" s="29"/>
      <c r="M840" s="29"/>
      <c r="N840" s="29"/>
      <c r="O840" s="29"/>
      <c r="P840" s="29"/>
      <c r="Q840" s="29"/>
      <c r="R840" s="29"/>
      <c r="S840" s="29"/>
      <c r="T840" s="29"/>
      <c r="U840" s="29"/>
      <c r="V840" s="29"/>
      <c r="W840" s="29"/>
    </row>
    <row r="841" spans="1:23" ht="15.75" customHeight="1">
      <c r="A841" s="29"/>
      <c r="B841" s="32"/>
      <c r="C841" s="29"/>
      <c r="D841" s="29"/>
      <c r="E841" s="29"/>
      <c r="F841" s="29"/>
      <c r="G841" s="29"/>
      <c r="H841" s="29"/>
      <c r="I841" s="29"/>
      <c r="J841" s="29"/>
      <c r="K841" s="29"/>
      <c r="L841" s="29"/>
      <c r="M841" s="29"/>
      <c r="N841" s="29"/>
      <c r="O841" s="29"/>
      <c r="P841" s="29"/>
      <c r="Q841" s="29"/>
      <c r="R841" s="29"/>
      <c r="S841" s="29"/>
      <c r="T841" s="29"/>
      <c r="U841" s="29"/>
      <c r="V841" s="29"/>
      <c r="W841" s="29"/>
    </row>
    <row r="842" spans="1:23" ht="15.75" customHeight="1">
      <c r="A842" s="29"/>
      <c r="B842" s="32"/>
      <c r="C842" s="29"/>
      <c r="D842" s="29"/>
      <c r="E842" s="29"/>
      <c r="F842" s="29"/>
      <c r="G842" s="29"/>
      <c r="H842" s="29"/>
      <c r="I842" s="29"/>
      <c r="J842" s="29"/>
      <c r="K842" s="29"/>
      <c r="L842" s="29"/>
      <c r="M842" s="29"/>
      <c r="N842" s="29"/>
      <c r="O842" s="29"/>
      <c r="P842" s="29"/>
      <c r="Q842" s="29"/>
      <c r="R842" s="29"/>
      <c r="S842" s="29"/>
      <c r="T842" s="29"/>
      <c r="U842" s="29"/>
      <c r="V842" s="29"/>
      <c r="W842" s="29"/>
    </row>
    <row r="843" spans="1:23" ht="15.75" customHeight="1">
      <c r="A843" s="29"/>
      <c r="B843" s="32"/>
      <c r="C843" s="29"/>
      <c r="D843" s="29"/>
      <c r="E843" s="29"/>
      <c r="F843" s="29"/>
      <c r="G843" s="29"/>
      <c r="H843" s="29"/>
      <c r="I843" s="29"/>
      <c r="J843" s="29"/>
      <c r="K843" s="29"/>
      <c r="L843" s="29"/>
      <c r="M843" s="29"/>
      <c r="N843" s="29"/>
      <c r="O843" s="29"/>
      <c r="P843" s="29"/>
      <c r="Q843" s="29"/>
      <c r="R843" s="29"/>
      <c r="S843" s="29"/>
      <c r="T843" s="29"/>
      <c r="U843" s="29"/>
      <c r="V843" s="29"/>
      <c r="W843" s="29"/>
    </row>
    <row r="844" spans="1:23" ht="15.75" customHeight="1">
      <c r="A844" s="29"/>
      <c r="B844" s="32"/>
      <c r="C844" s="29"/>
      <c r="D844" s="29"/>
      <c r="E844" s="29"/>
      <c r="F844" s="29"/>
      <c r="G844" s="29"/>
      <c r="H844" s="29"/>
      <c r="I844" s="29"/>
      <c r="J844" s="29"/>
      <c r="K844" s="29"/>
      <c r="L844" s="29"/>
      <c r="M844" s="29"/>
      <c r="N844" s="29"/>
      <c r="O844" s="29"/>
      <c r="P844" s="29"/>
      <c r="Q844" s="29"/>
      <c r="R844" s="29"/>
      <c r="S844" s="29"/>
      <c r="T844" s="29"/>
      <c r="U844" s="29"/>
      <c r="V844" s="29"/>
      <c r="W844" s="29"/>
    </row>
    <row r="845" spans="1:23" ht="15.75" customHeight="1">
      <c r="A845" s="29"/>
      <c r="B845" s="32"/>
      <c r="C845" s="29"/>
      <c r="D845" s="29"/>
      <c r="E845" s="29"/>
      <c r="F845" s="29"/>
      <c r="G845" s="29"/>
      <c r="H845" s="29"/>
      <c r="I845" s="29"/>
      <c r="J845" s="29"/>
      <c r="K845" s="29"/>
      <c r="L845" s="29"/>
      <c r="M845" s="29"/>
      <c r="N845" s="29"/>
      <c r="O845" s="29"/>
      <c r="P845" s="29"/>
      <c r="Q845" s="29"/>
      <c r="R845" s="29"/>
      <c r="S845" s="29"/>
      <c r="T845" s="29"/>
      <c r="U845" s="29"/>
      <c r="V845" s="29"/>
      <c r="W845" s="29"/>
    </row>
    <row r="846" spans="1:23" ht="15.75" customHeight="1">
      <c r="A846" s="29"/>
      <c r="B846" s="32"/>
      <c r="C846" s="29"/>
      <c r="D846" s="29"/>
      <c r="E846" s="29"/>
      <c r="F846" s="29"/>
      <c r="G846" s="29"/>
      <c r="H846" s="29"/>
      <c r="I846" s="29"/>
      <c r="J846" s="29"/>
      <c r="K846" s="29"/>
      <c r="L846" s="29"/>
      <c r="M846" s="29"/>
      <c r="N846" s="29"/>
      <c r="O846" s="29"/>
      <c r="P846" s="29"/>
      <c r="Q846" s="29"/>
      <c r="R846" s="29"/>
      <c r="S846" s="29"/>
      <c r="T846" s="29"/>
      <c r="U846" s="29"/>
      <c r="V846" s="29"/>
      <c r="W846" s="29"/>
    </row>
    <row r="847" spans="1:23" ht="15.75" customHeight="1">
      <c r="A847" s="29"/>
      <c r="B847" s="32"/>
      <c r="C847" s="29"/>
      <c r="D847" s="29"/>
      <c r="E847" s="29"/>
      <c r="F847" s="29"/>
      <c r="G847" s="29"/>
      <c r="H847" s="29"/>
      <c r="I847" s="29"/>
      <c r="J847" s="29"/>
      <c r="K847" s="29"/>
      <c r="L847" s="29"/>
      <c r="M847" s="29"/>
      <c r="N847" s="29"/>
      <c r="O847" s="29"/>
      <c r="P847" s="29"/>
      <c r="Q847" s="29"/>
      <c r="R847" s="29"/>
      <c r="S847" s="29"/>
      <c r="T847" s="29"/>
      <c r="U847" s="29"/>
      <c r="V847" s="29"/>
      <c r="W847" s="29"/>
    </row>
    <row r="848" spans="1:23" ht="15.75" customHeight="1">
      <c r="A848" s="29"/>
      <c r="B848" s="32"/>
      <c r="C848" s="29"/>
      <c r="D848" s="29"/>
      <c r="E848" s="29"/>
      <c r="F848" s="29"/>
      <c r="G848" s="29"/>
      <c r="H848" s="29"/>
      <c r="I848" s="29"/>
      <c r="J848" s="29"/>
      <c r="K848" s="29"/>
      <c r="L848" s="29"/>
      <c r="M848" s="29"/>
      <c r="N848" s="29"/>
      <c r="O848" s="29"/>
      <c r="P848" s="29"/>
      <c r="Q848" s="29"/>
      <c r="R848" s="29"/>
      <c r="S848" s="29"/>
      <c r="T848" s="29"/>
      <c r="U848" s="29"/>
      <c r="V848" s="29"/>
      <c r="W848" s="29"/>
    </row>
    <row r="849" spans="1:23" ht="15.75" customHeight="1">
      <c r="A849" s="29"/>
      <c r="B849" s="32"/>
      <c r="C849" s="29"/>
      <c r="D849" s="29"/>
      <c r="E849" s="29"/>
      <c r="F849" s="29"/>
      <c r="G849" s="29"/>
      <c r="H849" s="29"/>
      <c r="I849" s="29"/>
      <c r="J849" s="29"/>
      <c r="K849" s="29"/>
      <c r="L849" s="29"/>
      <c r="M849" s="29"/>
      <c r="N849" s="29"/>
      <c r="O849" s="29"/>
      <c r="P849" s="29"/>
      <c r="Q849" s="29"/>
      <c r="R849" s="29"/>
      <c r="S849" s="29"/>
      <c r="T849" s="29"/>
      <c r="U849" s="29"/>
      <c r="V849" s="29"/>
      <c r="W849" s="29"/>
    </row>
    <row r="850" spans="1:23" ht="15.75" customHeight="1">
      <c r="A850" s="29"/>
      <c r="B850" s="32"/>
      <c r="C850" s="29"/>
      <c r="D850" s="29"/>
      <c r="E850" s="29"/>
      <c r="F850" s="29"/>
      <c r="G850" s="29"/>
      <c r="H850" s="29"/>
      <c r="I850" s="29"/>
      <c r="J850" s="29"/>
      <c r="K850" s="29"/>
      <c r="L850" s="29"/>
      <c r="M850" s="29"/>
      <c r="N850" s="29"/>
      <c r="O850" s="29"/>
      <c r="P850" s="29"/>
      <c r="Q850" s="29"/>
      <c r="R850" s="29"/>
      <c r="S850" s="29"/>
      <c r="T850" s="29"/>
      <c r="U850" s="29"/>
      <c r="V850" s="29"/>
      <c r="W850" s="29"/>
    </row>
    <row r="851" spans="1:23" ht="15.75" customHeight="1">
      <c r="A851" s="29"/>
      <c r="B851" s="32"/>
      <c r="C851" s="29"/>
      <c r="D851" s="29"/>
      <c r="E851" s="29"/>
      <c r="F851" s="29"/>
      <c r="G851" s="29"/>
      <c r="H851" s="29"/>
      <c r="I851" s="29"/>
      <c r="J851" s="29"/>
      <c r="K851" s="29"/>
      <c r="L851" s="29"/>
      <c r="M851" s="29"/>
      <c r="N851" s="29"/>
      <c r="O851" s="29"/>
      <c r="P851" s="29"/>
      <c r="Q851" s="29"/>
      <c r="R851" s="29"/>
      <c r="S851" s="29"/>
      <c r="T851" s="29"/>
      <c r="U851" s="29"/>
      <c r="V851" s="29"/>
      <c r="W851" s="29"/>
    </row>
    <row r="852" spans="1:23" ht="15.75" customHeight="1">
      <c r="A852" s="29"/>
      <c r="B852" s="32"/>
      <c r="C852" s="29"/>
      <c r="D852" s="29"/>
      <c r="E852" s="29"/>
      <c r="F852" s="29"/>
      <c r="G852" s="29"/>
      <c r="H852" s="29"/>
      <c r="I852" s="29"/>
      <c r="J852" s="29"/>
      <c r="K852" s="29"/>
      <c r="L852" s="29"/>
      <c r="M852" s="29"/>
      <c r="N852" s="29"/>
      <c r="O852" s="29"/>
      <c r="P852" s="29"/>
      <c r="Q852" s="29"/>
      <c r="R852" s="29"/>
      <c r="S852" s="29"/>
      <c r="T852" s="29"/>
      <c r="U852" s="29"/>
      <c r="V852" s="29"/>
      <c r="W852" s="29"/>
    </row>
    <row r="853" spans="1:23" ht="15.75" customHeight="1">
      <c r="A853" s="29"/>
      <c r="B853" s="32"/>
      <c r="C853" s="29"/>
      <c r="D853" s="29"/>
      <c r="E853" s="29"/>
      <c r="F853" s="29"/>
      <c r="G853" s="29"/>
      <c r="H853" s="29"/>
      <c r="I853" s="29"/>
      <c r="J853" s="29"/>
      <c r="K853" s="29"/>
      <c r="L853" s="29"/>
      <c r="M853" s="29"/>
      <c r="N853" s="29"/>
      <c r="O853" s="29"/>
      <c r="P853" s="29"/>
      <c r="Q853" s="29"/>
      <c r="R853" s="29"/>
      <c r="S853" s="29"/>
      <c r="T853" s="29"/>
      <c r="U853" s="29"/>
      <c r="V853" s="29"/>
      <c r="W853" s="29"/>
    </row>
    <row r="854" spans="1:23" ht="15.75" customHeight="1">
      <c r="A854" s="29"/>
      <c r="B854" s="32"/>
      <c r="C854" s="29"/>
      <c r="D854" s="29"/>
      <c r="E854" s="29"/>
      <c r="F854" s="29"/>
      <c r="G854" s="29"/>
      <c r="H854" s="29"/>
      <c r="I854" s="29"/>
      <c r="J854" s="29"/>
      <c r="K854" s="29"/>
      <c r="L854" s="29"/>
      <c r="M854" s="29"/>
      <c r="N854" s="29"/>
      <c r="O854" s="29"/>
      <c r="P854" s="29"/>
      <c r="Q854" s="29"/>
      <c r="R854" s="29"/>
      <c r="S854" s="29"/>
      <c r="T854" s="29"/>
      <c r="U854" s="29"/>
      <c r="V854" s="29"/>
      <c r="W854" s="29"/>
    </row>
    <row r="855" spans="1:23" ht="15.75" customHeight="1">
      <c r="A855" s="29"/>
      <c r="B855" s="32"/>
      <c r="C855" s="29"/>
      <c r="D855" s="29"/>
      <c r="E855" s="29"/>
      <c r="F855" s="29"/>
      <c r="G855" s="29"/>
      <c r="H855" s="29"/>
      <c r="I855" s="29"/>
      <c r="J855" s="29"/>
      <c r="K855" s="29"/>
      <c r="L855" s="29"/>
      <c r="M855" s="29"/>
      <c r="N855" s="29"/>
      <c r="O855" s="29"/>
      <c r="P855" s="29"/>
      <c r="Q855" s="29"/>
      <c r="R855" s="29"/>
      <c r="S855" s="29"/>
      <c r="T855" s="29"/>
      <c r="U855" s="29"/>
      <c r="V855" s="29"/>
      <c r="W855" s="29"/>
    </row>
    <row r="856" spans="1:23" ht="15.75" customHeight="1">
      <c r="A856" s="29"/>
      <c r="B856" s="32"/>
      <c r="C856" s="29"/>
      <c r="D856" s="29"/>
      <c r="E856" s="29"/>
      <c r="F856" s="29"/>
      <c r="G856" s="29"/>
      <c r="H856" s="29"/>
      <c r="I856" s="29"/>
      <c r="J856" s="29"/>
      <c r="K856" s="29"/>
      <c r="L856" s="29"/>
      <c r="M856" s="29"/>
      <c r="N856" s="29"/>
      <c r="O856" s="29"/>
      <c r="P856" s="29"/>
      <c r="Q856" s="29"/>
      <c r="R856" s="29"/>
      <c r="S856" s="29"/>
      <c r="T856" s="29"/>
      <c r="U856" s="29"/>
      <c r="V856" s="29"/>
      <c r="W856" s="29"/>
    </row>
    <row r="857" spans="1:23" ht="15.75" customHeight="1">
      <c r="A857" s="29"/>
      <c r="B857" s="32"/>
      <c r="C857" s="29"/>
      <c r="D857" s="29"/>
      <c r="E857" s="29"/>
      <c r="F857" s="29"/>
      <c r="G857" s="29"/>
      <c r="H857" s="29"/>
      <c r="I857" s="29"/>
      <c r="J857" s="29"/>
      <c r="K857" s="29"/>
      <c r="L857" s="29"/>
      <c r="M857" s="29"/>
      <c r="N857" s="29"/>
      <c r="O857" s="29"/>
      <c r="P857" s="29"/>
      <c r="Q857" s="29"/>
      <c r="R857" s="29"/>
      <c r="S857" s="29"/>
      <c r="T857" s="29"/>
      <c r="U857" s="29"/>
      <c r="V857" s="29"/>
      <c r="W857" s="29"/>
    </row>
    <row r="858" spans="1:23" ht="15.75" customHeight="1">
      <c r="A858" s="29"/>
      <c r="B858" s="32"/>
      <c r="C858" s="29"/>
      <c r="D858" s="29"/>
      <c r="E858" s="29"/>
      <c r="F858" s="29"/>
      <c r="G858" s="29"/>
      <c r="H858" s="29"/>
      <c r="I858" s="29"/>
      <c r="J858" s="29"/>
      <c r="K858" s="29"/>
      <c r="L858" s="29"/>
      <c r="M858" s="29"/>
      <c r="N858" s="29"/>
      <c r="O858" s="29"/>
      <c r="P858" s="29"/>
      <c r="Q858" s="29"/>
      <c r="R858" s="29"/>
      <c r="S858" s="29"/>
      <c r="T858" s="29"/>
      <c r="U858" s="29"/>
      <c r="V858" s="29"/>
      <c r="W858" s="29"/>
    </row>
    <row r="859" spans="1:23" ht="15.75" customHeight="1">
      <c r="A859" s="29"/>
      <c r="B859" s="32"/>
      <c r="C859" s="29"/>
      <c r="D859" s="29"/>
      <c r="E859" s="29"/>
      <c r="F859" s="29"/>
      <c r="G859" s="29"/>
      <c r="H859" s="29"/>
      <c r="I859" s="29"/>
      <c r="J859" s="29"/>
      <c r="K859" s="29"/>
      <c r="L859" s="29"/>
      <c r="M859" s="29"/>
      <c r="N859" s="29"/>
      <c r="O859" s="29"/>
      <c r="P859" s="29"/>
      <c r="Q859" s="29"/>
      <c r="R859" s="29"/>
      <c r="S859" s="29"/>
      <c r="T859" s="29"/>
      <c r="U859" s="29"/>
      <c r="V859" s="29"/>
      <c r="W859" s="29"/>
    </row>
    <row r="860" spans="1:23" ht="15.75" customHeight="1">
      <c r="A860" s="29"/>
      <c r="B860" s="32"/>
      <c r="C860" s="29"/>
      <c r="D860" s="29"/>
      <c r="E860" s="29"/>
      <c r="F860" s="29"/>
      <c r="G860" s="29"/>
      <c r="H860" s="29"/>
      <c r="I860" s="29"/>
      <c r="J860" s="29"/>
      <c r="K860" s="29"/>
      <c r="L860" s="29"/>
      <c r="M860" s="29"/>
      <c r="N860" s="29"/>
      <c r="O860" s="29"/>
      <c r="P860" s="29"/>
      <c r="Q860" s="29"/>
      <c r="R860" s="29"/>
      <c r="S860" s="29"/>
      <c r="T860" s="29"/>
      <c r="U860" s="29"/>
      <c r="V860" s="29"/>
      <c r="W860" s="29"/>
    </row>
    <row r="861" spans="1:23" ht="15.75" customHeight="1">
      <c r="A861" s="29"/>
      <c r="B861" s="32"/>
      <c r="C861" s="29"/>
      <c r="D861" s="29"/>
      <c r="E861" s="29"/>
      <c r="F861" s="29"/>
      <c r="G861" s="29"/>
      <c r="H861" s="29"/>
      <c r="I861" s="29"/>
      <c r="J861" s="29"/>
      <c r="K861" s="29"/>
      <c r="L861" s="29"/>
      <c r="M861" s="29"/>
      <c r="N861" s="29"/>
      <c r="O861" s="29"/>
      <c r="P861" s="29"/>
      <c r="Q861" s="29"/>
      <c r="R861" s="29"/>
      <c r="S861" s="29"/>
      <c r="T861" s="29"/>
      <c r="U861" s="29"/>
      <c r="V861" s="29"/>
      <c r="W861" s="29"/>
    </row>
    <row r="862" spans="1:23" ht="15.75" customHeight="1">
      <c r="A862" s="29"/>
      <c r="B862" s="32"/>
      <c r="C862" s="29"/>
      <c r="D862" s="29"/>
      <c r="E862" s="29"/>
      <c r="F862" s="29"/>
      <c r="G862" s="29"/>
      <c r="H862" s="29"/>
      <c r="I862" s="29"/>
      <c r="J862" s="29"/>
      <c r="K862" s="29"/>
      <c r="L862" s="29"/>
      <c r="M862" s="29"/>
      <c r="N862" s="29"/>
      <c r="O862" s="29"/>
      <c r="P862" s="29"/>
      <c r="Q862" s="29"/>
      <c r="R862" s="29"/>
      <c r="S862" s="29"/>
      <c r="T862" s="29"/>
      <c r="U862" s="29"/>
      <c r="V862" s="29"/>
      <c r="W862" s="29"/>
    </row>
    <row r="863" spans="1:23" ht="15.75" customHeight="1">
      <c r="A863" s="29"/>
      <c r="B863" s="32"/>
      <c r="C863" s="29"/>
      <c r="D863" s="29"/>
      <c r="E863" s="29"/>
      <c r="F863" s="29"/>
      <c r="G863" s="29"/>
      <c r="H863" s="29"/>
      <c r="I863" s="29"/>
      <c r="J863" s="29"/>
      <c r="K863" s="29"/>
      <c r="L863" s="29"/>
      <c r="M863" s="29"/>
      <c r="N863" s="29"/>
      <c r="O863" s="29"/>
      <c r="P863" s="29"/>
      <c r="Q863" s="29"/>
      <c r="R863" s="29"/>
      <c r="S863" s="29"/>
      <c r="T863" s="29"/>
      <c r="U863" s="29"/>
      <c r="V863" s="29"/>
      <c r="W863" s="29"/>
    </row>
    <row r="864" spans="1:23" ht="15.75" customHeight="1">
      <c r="A864" s="29"/>
      <c r="B864" s="32"/>
      <c r="C864" s="29"/>
      <c r="D864" s="29"/>
      <c r="E864" s="29"/>
      <c r="F864" s="29"/>
      <c r="G864" s="29"/>
      <c r="H864" s="29"/>
      <c r="I864" s="29"/>
      <c r="J864" s="29"/>
      <c r="K864" s="29"/>
      <c r="L864" s="29"/>
      <c r="M864" s="29"/>
      <c r="N864" s="29"/>
      <c r="O864" s="29"/>
      <c r="P864" s="29"/>
      <c r="Q864" s="29"/>
      <c r="R864" s="29"/>
      <c r="S864" s="29"/>
      <c r="T864" s="29"/>
      <c r="U864" s="29"/>
      <c r="V864" s="29"/>
      <c r="W864" s="29"/>
    </row>
    <row r="865" spans="1:23" ht="15.75" customHeight="1">
      <c r="A865" s="29"/>
      <c r="B865" s="32"/>
      <c r="C865" s="29"/>
      <c r="D865" s="29"/>
      <c r="E865" s="29"/>
      <c r="F865" s="29"/>
      <c r="G865" s="29"/>
      <c r="H865" s="29"/>
      <c r="I865" s="29"/>
      <c r="J865" s="29"/>
      <c r="K865" s="29"/>
      <c r="L865" s="29"/>
      <c r="M865" s="29"/>
      <c r="N865" s="29"/>
      <c r="O865" s="29"/>
      <c r="P865" s="29"/>
      <c r="Q865" s="29"/>
      <c r="R865" s="29"/>
      <c r="S865" s="29"/>
      <c r="T865" s="29"/>
      <c r="U865" s="29"/>
      <c r="V865" s="29"/>
      <c r="W865" s="29"/>
    </row>
    <row r="866" spans="1:23" ht="15.75" customHeight="1">
      <c r="A866" s="29"/>
      <c r="B866" s="32"/>
      <c r="C866" s="29"/>
      <c r="D866" s="29"/>
      <c r="E866" s="29"/>
      <c r="F866" s="29"/>
      <c r="G866" s="29"/>
      <c r="H866" s="29"/>
      <c r="I866" s="29"/>
      <c r="J866" s="29"/>
      <c r="K866" s="29"/>
      <c r="L866" s="29"/>
      <c r="M866" s="29"/>
      <c r="N866" s="29"/>
      <c r="O866" s="29"/>
      <c r="P866" s="29"/>
      <c r="Q866" s="29"/>
      <c r="R866" s="29"/>
      <c r="S866" s="29"/>
      <c r="T866" s="29"/>
      <c r="U866" s="29"/>
      <c r="V866" s="29"/>
      <c r="W866" s="29"/>
    </row>
    <row r="867" spans="1:23" ht="15.75" customHeight="1">
      <c r="A867" s="29"/>
      <c r="B867" s="32"/>
      <c r="C867" s="29"/>
      <c r="D867" s="29"/>
      <c r="E867" s="29"/>
      <c r="F867" s="29"/>
      <c r="G867" s="29"/>
      <c r="H867" s="29"/>
      <c r="I867" s="29"/>
      <c r="J867" s="29"/>
      <c r="K867" s="29"/>
      <c r="L867" s="29"/>
      <c r="M867" s="29"/>
      <c r="N867" s="29"/>
      <c r="O867" s="29"/>
      <c r="P867" s="29"/>
      <c r="Q867" s="29"/>
      <c r="R867" s="29"/>
      <c r="S867" s="29"/>
      <c r="T867" s="29"/>
      <c r="U867" s="29"/>
      <c r="V867" s="29"/>
      <c r="W867" s="29"/>
    </row>
    <row r="868" spans="1:23" ht="15.75" customHeight="1">
      <c r="A868" s="29"/>
      <c r="B868" s="32"/>
      <c r="C868" s="29"/>
      <c r="D868" s="29"/>
      <c r="E868" s="29"/>
      <c r="F868" s="29"/>
      <c r="G868" s="29"/>
      <c r="H868" s="29"/>
      <c r="I868" s="29"/>
      <c r="J868" s="29"/>
      <c r="K868" s="29"/>
      <c r="L868" s="29"/>
      <c r="M868" s="29"/>
      <c r="N868" s="29"/>
      <c r="O868" s="29"/>
      <c r="P868" s="29"/>
      <c r="Q868" s="29"/>
      <c r="R868" s="29"/>
      <c r="S868" s="29"/>
      <c r="T868" s="29"/>
      <c r="U868" s="29"/>
      <c r="V868" s="29"/>
      <c r="W868" s="29"/>
    </row>
    <row r="869" spans="1:23" ht="15.75" customHeight="1">
      <c r="A869" s="29"/>
      <c r="B869" s="32"/>
      <c r="C869" s="29"/>
      <c r="D869" s="29"/>
      <c r="E869" s="29"/>
      <c r="F869" s="29"/>
      <c r="G869" s="29"/>
      <c r="H869" s="29"/>
      <c r="I869" s="29"/>
      <c r="J869" s="29"/>
      <c r="K869" s="29"/>
      <c r="L869" s="29"/>
      <c r="M869" s="29"/>
      <c r="N869" s="29"/>
      <c r="O869" s="29"/>
      <c r="P869" s="29"/>
      <c r="Q869" s="29"/>
      <c r="R869" s="29"/>
      <c r="S869" s="29"/>
      <c r="T869" s="29"/>
      <c r="U869" s="29"/>
      <c r="V869" s="29"/>
      <c r="W869" s="29"/>
    </row>
    <row r="870" spans="1:23" ht="15.75" customHeight="1">
      <c r="A870" s="29"/>
      <c r="B870" s="32"/>
      <c r="C870" s="29"/>
      <c r="D870" s="29"/>
      <c r="E870" s="29"/>
      <c r="F870" s="29"/>
      <c r="G870" s="29"/>
      <c r="H870" s="29"/>
      <c r="I870" s="29"/>
      <c r="J870" s="29"/>
      <c r="K870" s="29"/>
      <c r="L870" s="29"/>
      <c r="M870" s="29"/>
      <c r="N870" s="29"/>
      <c r="O870" s="29"/>
      <c r="P870" s="29"/>
      <c r="Q870" s="29"/>
      <c r="R870" s="29"/>
      <c r="S870" s="29"/>
      <c r="T870" s="29"/>
      <c r="U870" s="29"/>
      <c r="V870" s="29"/>
      <c r="W870" s="29"/>
    </row>
    <row r="871" spans="1:23" ht="15.75" customHeight="1">
      <c r="A871" s="29"/>
      <c r="B871" s="32"/>
      <c r="C871" s="29"/>
      <c r="D871" s="29"/>
      <c r="E871" s="29"/>
      <c r="F871" s="29"/>
      <c r="G871" s="29"/>
      <c r="H871" s="29"/>
      <c r="I871" s="29"/>
      <c r="J871" s="29"/>
      <c r="K871" s="29"/>
      <c r="L871" s="29"/>
      <c r="M871" s="29"/>
      <c r="N871" s="29"/>
      <c r="O871" s="29"/>
      <c r="P871" s="29"/>
      <c r="Q871" s="29"/>
      <c r="R871" s="29"/>
      <c r="S871" s="29"/>
      <c r="T871" s="29"/>
      <c r="U871" s="29"/>
      <c r="V871" s="29"/>
      <c r="W871" s="29"/>
    </row>
    <row r="872" spans="1:23" ht="15.75" customHeight="1">
      <c r="A872" s="29"/>
      <c r="B872" s="32"/>
      <c r="C872" s="29"/>
      <c r="D872" s="29"/>
      <c r="E872" s="29"/>
      <c r="F872" s="29"/>
      <c r="G872" s="29"/>
      <c r="H872" s="29"/>
      <c r="I872" s="29"/>
      <c r="J872" s="29"/>
      <c r="K872" s="29"/>
      <c r="L872" s="29"/>
      <c r="M872" s="29"/>
      <c r="N872" s="29"/>
      <c r="O872" s="29"/>
      <c r="P872" s="29"/>
      <c r="Q872" s="29"/>
      <c r="R872" s="29"/>
      <c r="S872" s="29"/>
      <c r="T872" s="29"/>
      <c r="U872" s="29"/>
      <c r="V872" s="29"/>
      <c r="W872" s="29"/>
    </row>
    <row r="873" spans="1:23" ht="15.75" customHeight="1">
      <c r="A873" s="29"/>
      <c r="B873" s="32"/>
      <c r="C873" s="29"/>
      <c r="D873" s="29"/>
      <c r="E873" s="29"/>
      <c r="F873" s="29"/>
      <c r="G873" s="29"/>
      <c r="H873" s="29"/>
      <c r="I873" s="29"/>
      <c r="J873" s="29"/>
      <c r="K873" s="29"/>
      <c r="L873" s="29"/>
      <c r="M873" s="29"/>
      <c r="N873" s="29"/>
      <c r="O873" s="29"/>
      <c r="P873" s="29"/>
      <c r="Q873" s="29"/>
      <c r="R873" s="29"/>
      <c r="S873" s="29"/>
      <c r="T873" s="29"/>
      <c r="U873" s="29"/>
      <c r="V873" s="29"/>
      <c r="W873" s="29"/>
    </row>
    <row r="874" spans="1:23" ht="15.75" customHeight="1">
      <c r="A874" s="29"/>
      <c r="B874" s="32"/>
      <c r="C874" s="29"/>
      <c r="D874" s="29"/>
      <c r="E874" s="29"/>
      <c r="F874" s="29"/>
      <c r="G874" s="29"/>
      <c r="H874" s="29"/>
      <c r="I874" s="29"/>
      <c r="J874" s="29"/>
      <c r="K874" s="29"/>
      <c r="L874" s="29"/>
      <c r="M874" s="29"/>
      <c r="N874" s="29"/>
      <c r="O874" s="29"/>
      <c r="P874" s="29"/>
      <c r="Q874" s="29"/>
      <c r="R874" s="29"/>
      <c r="S874" s="29"/>
      <c r="T874" s="29"/>
      <c r="U874" s="29"/>
      <c r="V874" s="29"/>
      <c r="W874" s="29"/>
    </row>
    <row r="875" spans="1:23" ht="15.75" customHeight="1">
      <c r="A875" s="29"/>
      <c r="B875" s="32"/>
      <c r="C875" s="29"/>
      <c r="D875" s="29"/>
      <c r="E875" s="29"/>
      <c r="F875" s="29"/>
      <c r="G875" s="29"/>
      <c r="H875" s="29"/>
      <c r="I875" s="29"/>
      <c r="J875" s="29"/>
      <c r="K875" s="29"/>
      <c r="L875" s="29"/>
      <c r="M875" s="29"/>
      <c r="N875" s="29"/>
      <c r="O875" s="29"/>
      <c r="P875" s="29"/>
      <c r="Q875" s="29"/>
      <c r="R875" s="29"/>
      <c r="S875" s="29"/>
      <c r="T875" s="29"/>
      <c r="U875" s="29"/>
      <c r="V875" s="29"/>
      <c r="W875" s="29"/>
    </row>
    <row r="876" spans="1:23" ht="15.75" customHeight="1">
      <c r="A876" s="29"/>
      <c r="B876" s="32"/>
      <c r="C876" s="29"/>
      <c r="D876" s="29"/>
      <c r="E876" s="29"/>
      <c r="F876" s="29"/>
      <c r="G876" s="29"/>
      <c r="H876" s="29"/>
      <c r="I876" s="29"/>
      <c r="J876" s="29"/>
      <c r="K876" s="29"/>
      <c r="L876" s="29"/>
      <c r="M876" s="29"/>
      <c r="N876" s="29"/>
      <c r="O876" s="29"/>
      <c r="P876" s="29"/>
      <c r="Q876" s="29"/>
      <c r="R876" s="29"/>
      <c r="S876" s="29"/>
      <c r="T876" s="29"/>
      <c r="U876" s="29"/>
      <c r="V876" s="29"/>
      <c r="W876" s="29"/>
    </row>
    <row r="877" spans="1:23" ht="15.75" customHeight="1">
      <c r="A877" s="29"/>
      <c r="B877" s="32"/>
      <c r="C877" s="29"/>
      <c r="D877" s="29"/>
      <c r="E877" s="29"/>
      <c r="F877" s="29"/>
      <c r="G877" s="29"/>
      <c r="H877" s="29"/>
      <c r="I877" s="29"/>
      <c r="J877" s="29"/>
      <c r="K877" s="29"/>
      <c r="L877" s="29"/>
      <c r="M877" s="29"/>
      <c r="N877" s="29"/>
      <c r="O877" s="29"/>
      <c r="P877" s="29"/>
      <c r="Q877" s="29"/>
      <c r="R877" s="29"/>
      <c r="S877" s="29"/>
      <c r="T877" s="29"/>
      <c r="U877" s="29"/>
      <c r="V877" s="29"/>
      <c r="W877" s="29"/>
    </row>
    <row r="878" spans="1:23" ht="15.75" customHeight="1">
      <c r="A878" s="29"/>
      <c r="B878" s="32"/>
      <c r="C878" s="29"/>
      <c r="D878" s="29"/>
      <c r="E878" s="29"/>
      <c r="F878" s="29"/>
      <c r="G878" s="29"/>
      <c r="H878" s="29"/>
      <c r="I878" s="29"/>
      <c r="J878" s="29"/>
      <c r="K878" s="29"/>
      <c r="L878" s="29"/>
      <c r="M878" s="29"/>
      <c r="N878" s="29"/>
      <c r="O878" s="29"/>
      <c r="P878" s="29"/>
      <c r="Q878" s="29"/>
      <c r="R878" s="29"/>
      <c r="S878" s="29"/>
      <c r="T878" s="29"/>
      <c r="U878" s="29"/>
      <c r="V878" s="29"/>
      <c r="W878" s="29"/>
    </row>
    <row r="879" spans="1:23" ht="15.75" customHeight="1">
      <c r="A879" s="29"/>
      <c r="B879" s="32"/>
      <c r="C879" s="29"/>
      <c r="D879" s="29"/>
      <c r="E879" s="29"/>
      <c r="F879" s="29"/>
      <c r="G879" s="29"/>
      <c r="H879" s="29"/>
      <c r="I879" s="29"/>
      <c r="J879" s="29"/>
      <c r="K879" s="29"/>
      <c r="L879" s="29"/>
      <c r="M879" s="29"/>
      <c r="N879" s="29"/>
      <c r="O879" s="29"/>
      <c r="P879" s="29"/>
      <c r="Q879" s="29"/>
      <c r="R879" s="29"/>
      <c r="S879" s="29"/>
      <c r="T879" s="29"/>
      <c r="U879" s="29"/>
      <c r="V879" s="29"/>
      <c r="W879" s="29"/>
    </row>
    <row r="880" spans="1:23" ht="15.75" customHeight="1">
      <c r="A880" s="29"/>
      <c r="B880" s="32"/>
      <c r="C880" s="29"/>
      <c r="D880" s="29"/>
      <c r="E880" s="29"/>
      <c r="F880" s="29"/>
      <c r="G880" s="29"/>
      <c r="H880" s="29"/>
      <c r="I880" s="29"/>
      <c r="J880" s="29"/>
      <c r="K880" s="29"/>
      <c r="L880" s="29"/>
      <c r="M880" s="29"/>
      <c r="N880" s="29"/>
      <c r="O880" s="29"/>
      <c r="P880" s="29"/>
      <c r="Q880" s="29"/>
      <c r="R880" s="29"/>
      <c r="S880" s="29"/>
      <c r="T880" s="29"/>
      <c r="U880" s="29"/>
      <c r="V880" s="29"/>
      <c r="W880" s="29"/>
    </row>
    <row r="881" spans="1:23" ht="15.75" customHeight="1">
      <c r="A881" s="29"/>
      <c r="B881" s="32"/>
      <c r="C881" s="29"/>
      <c r="D881" s="29"/>
      <c r="E881" s="29"/>
      <c r="F881" s="29"/>
      <c r="G881" s="29"/>
      <c r="H881" s="29"/>
      <c r="I881" s="29"/>
      <c r="J881" s="29"/>
      <c r="K881" s="29"/>
      <c r="L881" s="29"/>
      <c r="M881" s="29"/>
      <c r="N881" s="29"/>
      <c r="O881" s="29"/>
      <c r="P881" s="29"/>
      <c r="Q881" s="29"/>
      <c r="R881" s="29"/>
      <c r="S881" s="29"/>
      <c r="T881" s="29"/>
      <c r="U881" s="29"/>
      <c r="V881" s="29"/>
      <c r="W881" s="29"/>
    </row>
    <row r="882" spans="1:23" ht="15.75" customHeight="1">
      <c r="A882" s="29"/>
      <c r="B882" s="32"/>
      <c r="C882" s="29"/>
      <c r="D882" s="29"/>
      <c r="E882" s="29"/>
      <c r="F882" s="29"/>
      <c r="G882" s="29"/>
      <c r="H882" s="29"/>
      <c r="I882" s="29"/>
      <c r="J882" s="29"/>
      <c r="K882" s="29"/>
      <c r="L882" s="29"/>
      <c r="M882" s="29"/>
      <c r="N882" s="29"/>
      <c r="O882" s="29"/>
      <c r="P882" s="29"/>
      <c r="Q882" s="29"/>
      <c r="R882" s="29"/>
      <c r="S882" s="29"/>
      <c r="T882" s="29"/>
      <c r="U882" s="29"/>
      <c r="V882" s="29"/>
      <c r="W882" s="29"/>
    </row>
    <row r="883" spans="1:23" ht="15.75" customHeight="1">
      <c r="A883" s="29"/>
      <c r="B883" s="32"/>
      <c r="C883" s="29"/>
      <c r="D883" s="29"/>
      <c r="E883" s="29"/>
      <c r="F883" s="29"/>
      <c r="G883" s="29"/>
      <c r="H883" s="29"/>
      <c r="I883" s="29"/>
      <c r="J883" s="29"/>
      <c r="K883" s="29"/>
      <c r="L883" s="29"/>
      <c r="M883" s="29"/>
      <c r="N883" s="29"/>
      <c r="O883" s="29"/>
      <c r="P883" s="29"/>
      <c r="Q883" s="29"/>
      <c r="R883" s="29"/>
      <c r="S883" s="29"/>
      <c r="T883" s="29"/>
      <c r="U883" s="29"/>
      <c r="V883" s="29"/>
      <c r="W883" s="29"/>
    </row>
    <row r="884" spans="1:23" ht="15.75" customHeight="1">
      <c r="A884" s="29"/>
      <c r="B884" s="32"/>
      <c r="C884" s="29"/>
      <c r="D884" s="29"/>
      <c r="E884" s="29"/>
      <c r="F884" s="29"/>
      <c r="G884" s="29"/>
      <c r="H884" s="29"/>
      <c r="I884" s="29"/>
      <c r="J884" s="29"/>
      <c r="K884" s="29"/>
      <c r="L884" s="29"/>
      <c r="M884" s="29"/>
      <c r="N884" s="29"/>
      <c r="O884" s="29"/>
      <c r="P884" s="29"/>
      <c r="Q884" s="29"/>
      <c r="R884" s="29"/>
      <c r="S884" s="29"/>
      <c r="T884" s="29"/>
      <c r="U884" s="29"/>
      <c r="V884" s="29"/>
      <c r="W884" s="29"/>
    </row>
    <row r="885" spans="1:23" ht="15.75" customHeight="1">
      <c r="A885" s="29"/>
      <c r="B885" s="32"/>
      <c r="C885" s="29"/>
      <c r="D885" s="29"/>
      <c r="E885" s="29"/>
      <c r="F885" s="29"/>
      <c r="G885" s="29"/>
      <c r="H885" s="29"/>
      <c r="I885" s="29"/>
      <c r="J885" s="29"/>
      <c r="K885" s="29"/>
      <c r="L885" s="29"/>
      <c r="M885" s="29"/>
      <c r="N885" s="29"/>
      <c r="O885" s="29"/>
      <c r="P885" s="29"/>
      <c r="Q885" s="29"/>
      <c r="R885" s="29"/>
      <c r="S885" s="29"/>
      <c r="T885" s="29"/>
      <c r="U885" s="29"/>
      <c r="V885" s="29"/>
      <c r="W885" s="29"/>
    </row>
    <row r="886" spans="1:23" ht="15.75" customHeight="1">
      <c r="A886" s="29"/>
      <c r="B886" s="32"/>
      <c r="C886" s="29"/>
      <c r="D886" s="29"/>
      <c r="E886" s="29"/>
      <c r="F886" s="29"/>
      <c r="G886" s="29"/>
      <c r="H886" s="29"/>
      <c r="I886" s="29"/>
      <c r="J886" s="29"/>
      <c r="K886" s="29"/>
      <c r="L886" s="29"/>
      <c r="M886" s="29"/>
      <c r="N886" s="29"/>
      <c r="O886" s="29"/>
      <c r="P886" s="29"/>
      <c r="Q886" s="29"/>
      <c r="R886" s="29"/>
      <c r="S886" s="29"/>
      <c r="T886" s="29"/>
      <c r="U886" s="29"/>
      <c r="V886" s="29"/>
      <c r="W886" s="29"/>
    </row>
    <row r="887" spans="1:23" ht="15.75" customHeight="1">
      <c r="A887" s="29"/>
      <c r="B887" s="32"/>
      <c r="C887" s="29"/>
      <c r="D887" s="29"/>
      <c r="E887" s="29"/>
      <c r="F887" s="29"/>
      <c r="G887" s="29"/>
      <c r="H887" s="29"/>
      <c r="I887" s="29"/>
      <c r="J887" s="29"/>
      <c r="K887" s="29"/>
      <c r="L887" s="29"/>
      <c r="M887" s="29"/>
      <c r="N887" s="29"/>
      <c r="O887" s="29"/>
      <c r="P887" s="29"/>
      <c r="Q887" s="29"/>
      <c r="R887" s="29"/>
      <c r="S887" s="29"/>
      <c r="T887" s="29"/>
      <c r="U887" s="29"/>
      <c r="V887" s="29"/>
      <c r="W887" s="29"/>
    </row>
    <row r="888" spans="1:23" ht="15.75" customHeight="1">
      <c r="A888" s="29"/>
      <c r="B888" s="32"/>
      <c r="C888" s="29"/>
      <c r="D888" s="29"/>
      <c r="E888" s="29"/>
      <c r="F888" s="29"/>
      <c r="G888" s="29"/>
      <c r="H888" s="29"/>
      <c r="I888" s="29"/>
      <c r="J888" s="29"/>
      <c r="K888" s="29"/>
      <c r="L888" s="29"/>
      <c r="M888" s="29"/>
      <c r="N888" s="29"/>
      <c r="O888" s="29"/>
      <c r="P888" s="29"/>
      <c r="Q888" s="29"/>
      <c r="R888" s="29"/>
      <c r="S888" s="29"/>
      <c r="T888" s="29"/>
      <c r="U888" s="29"/>
      <c r="V888" s="29"/>
      <c r="W888" s="29"/>
    </row>
    <row r="889" spans="1:23" ht="15.75" customHeight="1">
      <c r="A889" s="29"/>
      <c r="B889" s="32"/>
      <c r="C889" s="29"/>
      <c r="D889" s="29"/>
      <c r="E889" s="29"/>
      <c r="F889" s="29"/>
      <c r="G889" s="29"/>
      <c r="H889" s="29"/>
      <c r="I889" s="29"/>
      <c r="J889" s="29"/>
      <c r="K889" s="29"/>
      <c r="L889" s="29"/>
      <c r="M889" s="29"/>
      <c r="N889" s="29"/>
      <c r="O889" s="29"/>
      <c r="P889" s="29"/>
      <c r="Q889" s="29"/>
      <c r="R889" s="29"/>
      <c r="S889" s="29"/>
      <c r="T889" s="29"/>
      <c r="U889" s="29"/>
      <c r="V889" s="29"/>
      <c r="W889" s="29"/>
    </row>
    <row r="890" spans="1:23" ht="15.75" customHeight="1">
      <c r="A890" s="29"/>
      <c r="B890" s="32"/>
      <c r="C890" s="29"/>
      <c r="D890" s="29"/>
      <c r="E890" s="29"/>
      <c r="F890" s="29"/>
      <c r="G890" s="29"/>
      <c r="H890" s="29"/>
      <c r="I890" s="29"/>
      <c r="J890" s="29"/>
      <c r="K890" s="29"/>
      <c r="L890" s="29"/>
      <c r="M890" s="29"/>
      <c r="N890" s="29"/>
      <c r="O890" s="29"/>
      <c r="P890" s="29"/>
      <c r="Q890" s="29"/>
      <c r="R890" s="29"/>
      <c r="S890" s="29"/>
      <c r="T890" s="29"/>
      <c r="U890" s="29"/>
      <c r="V890" s="29"/>
      <c r="W890" s="29"/>
    </row>
    <row r="891" spans="1:23" ht="15.75" customHeight="1">
      <c r="A891" s="29"/>
      <c r="B891" s="32"/>
      <c r="C891" s="29"/>
      <c r="D891" s="29"/>
      <c r="E891" s="29"/>
      <c r="F891" s="29"/>
      <c r="G891" s="29"/>
      <c r="H891" s="29"/>
      <c r="I891" s="29"/>
      <c r="J891" s="29"/>
      <c r="K891" s="29"/>
      <c r="L891" s="29"/>
      <c r="M891" s="29"/>
      <c r="N891" s="29"/>
      <c r="O891" s="29"/>
      <c r="P891" s="29"/>
      <c r="Q891" s="29"/>
      <c r="R891" s="29"/>
      <c r="S891" s="29"/>
      <c r="T891" s="29"/>
      <c r="U891" s="29"/>
      <c r="V891" s="29"/>
      <c r="W891" s="29"/>
    </row>
    <row r="892" spans="1:23" ht="15.75" customHeight="1">
      <c r="A892" s="29"/>
      <c r="B892" s="32"/>
      <c r="C892" s="29"/>
      <c r="D892" s="29"/>
      <c r="E892" s="29"/>
      <c r="F892" s="29"/>
      <c r="G892" s="29"/>
      <c r="H892" s="29"/>
      <c r="I892" s="29"/>
      <c r="J892" s="29"/>
      <c r="K892" s="29"/>
      <c r="L892" s="29"/>
      <c r="M892" s="29"/>
      <c r="N892" s="29"/>
      <c r="O892" s="29"/>
      <c r="P892" s="29"/>
      <c r="Q892" s="29"/>
      <c r="R892" s="29"/>
      <c r="S892" s="29"/>
      <c r="T892" s="29"/>
      <c r="U892" s="29"/>
      <c r="V892" s="29"/>
      <c r="W892" s="29"/>
    </row>
    <row r="893" spans="1:23" ht="15.75" customHeight="1">
      <c r="A893" s="29"/>
      <c r="B893" s="32"/>
      <c r="C893" s="29"/>
      <c r="D893" s="29"/>
      <c r="E893" s="29"/>
      <c r="F893" s="29"/>
      <c r="G893" s="29"/>
      <c r="H893" s="29"/>
      <c r="I893" s="29"/>
      <c r="J893" s="29"/>
      <c r="K893" s="29"/>
      <c r="L893" s="29"/>
      <c r="M893" s="29"/>
      <c r="N893" s="29"/>
      <c r="O893" s="29"/>
      <c r="P893" s="29"/>
      <c r="Q893" s="29"/>
      <c r="R893" s="29"/>
      <c r="S893" s="29"/>
      <c r="T893" s="29"/>
      <c r="U893" s="29"/>
      <c r="V893" s="29"/>
      <c r="W893" s="29"/>
    </row>
    <row r="894" spans="1:23" ht="15.75" customHeight="1">
      <c r="A894" s="29"/>
      <c r="B894" s="32"/>
      <c r="C894" s="29"/>
      <c r="D894" s="29"/>
      <c r="E894" s="29"/>
      <c r="F894" s="29"/>
      <c r="G894" s="29"/>
      <c r="H894" s="29"/>
      <c r="I894" s="29"/>
      <c r="J894" s="29"/>
      <c r="K894" s="29"/>
      <c r="L894" s="29"/>
      <c r="M894" s="29"/>
      <c r="N894" s="29"/>
      <c r="O894" s="29"/>
      <c r="P894" s="29"/>
      <c r="Q894" s="29"/>
      <c r="R894" s="29"/>
      <c r="S894" s="29"/>
      <c r="T894" s="29"/>
      <c r="U894" s="29"/>
      <c r="V894" s="29"/>
      <c r="W894" s="29"/>
    </row>
    <row r="895" spans="1:23" ht="15.75" customHeight="1">
      <c r="A895" s="29"/>
      <c r="B895" s="32"/>
      <c r="C895" s="29"/>
      <c r="D895" s="29"/>
      <c r="E895" s="29"/>
      <c r="F895" s="29"/>
      <c r="G895" s="29"/>
      <c r="H895" s="29"/>
      <c r="I895" s="29"/>
      <c r="J895" s="29"/>
      <c r="K895" s="29"/>
      <c r="L895" s="29"/>
      <c r="M895" s="29"/>
      <c r="N895" s="29"/>
      <c r="O895" s="29"/>
      <c r="P895" s="29"/>
      <c r="Q895" s="29"/>
      <c r="R895" s="29"/>
      <c r="S895" s="29"/>
      <c r="T895" s="29"/>
      <c r="U895" s="29"/>
      <c r="V895" s="29"/>
      <c r="W895" s="29"/>
    </row>
    <row r="896" spans="1:23" ht="15.75" customHeight="1">
      <c r="A896" s="29"/>
      <c r="B896" s="32"/>
      <c r="C896" s="29"/>
      <c r="D896" s="29"/>
      <c r="E896" s="29"/>
      <c r="F896" s="29"/>
      <c r="G896" s="29"/>
      <c r="H896" s="29"/>
      <c r="I896" s="29"/>
      <c r="J896" s="29"/>
      <c r="K896" s="29"/>
      <c r="L896" s="29"/>
      <c r="M896" s="29"/>
      <c r="N896" s="29"/>
      <c r="O896" s="29"/>
      <c r="P896" s="29"/>
      <c r="Q896" s="29"/>
      <c r="R896" s="29"/>
      <c r="S896" s="29"/>
      <c r="T896" s="29"/>
      <c r="U896" s="29"/>
      <c r="V896" s="29"/>
      <c r="W896" s="29"/>
    </row>
    <row r="897" spans="1:23" ht="15.75" customHeight="1">
      <c r="A897" s="29"/>
      <c r="B897" s="32"/>
      <c r="C897" s="29"/>
      <c r="D897" s="29"/>
      <c r="E897" s="29"/>
      <c r="F897" s="29"/>
      <c r="G897" s="29"/>
      <c r="H897" s="29"/>
      <c r="I897" s="29"/>
      <c r="J897" s="29"/>
      <c r="K897" s="29"/>
      <c r="L897" s="29"/>
      <c r="M897" s="29"/>
      <c r="N897" s="29"/>
      <c r="O897" s="29"/>
      <c r="P897" s="29"/>
      <c r="Q897" s="29"/>
      <c r="R897" s="29"/>
      <c r="S897" s="29"/>
      <c r="T897" s="29"/>
      <c r="U897" s="29"/>
      <c r="V897" s="29"/>
      <c r="W897" s="29"/>
    </row>
    <row r="898" spans="1:23" ht="15.75" customHeight="1">
      <c r="A898" s="29"/>
      <c r="B898" s="32"/>
      <c r="C898" s="29"/>
      <c r="D898" s="29"/>
      <c r="E898" s="29"/>
      <c r="F898" s="29"/>
      <c r="G898" s="29"/>
      <c r="H898" s="29"/>
      <c r="I898" s="29"/>
      <c r="J898" s="29"/>
      <c r="K898" s="29"/>
      <c r="L898" s="29"/>
      <c r="M898" s="29"/>
      <c r="N898" s="29"/>
      <c r="O898" s="29"/>
      <c r="P898" s="29"/>
      <c r="Q898" s="29"/>
      <c r="R898" s="29"/>
      <c r="S898" s="29"/>
      <c r="T898" s="29"/>
      <c r="U898" s="29"/>
      <c r="V898" s="29"/>
      <c r="W898" s="29"/>
    </row>
    <row r="899" spans="1:23" ht="15.75" customHeight="1">
      <c r="A899" s="29"/>
      <c r="B899" s="32"/>
      <c r="C899" s="29"/>
      <c r="D899" s="29"/>
      <c r="E899" s="29"/>
      <c r="F899" s="29"/>
      <c r="G899" s="29"/>
      <c r="H899" s="29"/>
      <c r="I899" s="29"/>
      <c r="J899" s="29"/>
      <c r="K899" s="29"/>
      <c r="L899" s="29"/>
      <c r="M899" s="29"/>
      <c r="N899" s="29"/>
      <c r="O899" s="29"/>
      <c r="P899" s="29"/>
      <c r="Q899" s="29"/>
      <c r="R899" s="29"/>
      <c r="S899" s="29"/>
      <c r="T899" s="29"/>
      <c r="U899" s="29"/>
      <c r="V899" s="29"/>
      <c r="W899" s="29"/>
    </row>
    <row r="900" spans="1:23" ht="15.75" customHeight="1">
      <c r="A900" s="29"/>
      <c r="B900" s="32"/>
      <c r="C900" s="29"/>
      <c r="D900" s="29"/>
      <c r="E900" s="29"/>
      <c r="F900" s="29"/>
      <c r="G900" s="29"/>
      <c r="H900" s="29"/>
      <c r="I900" s="29"/>
      <c r="J900" s="29"/>
      <c r="K900" s="29"/>
      <c r="L900" s="29"/>
      <c r="M900" s="29"/>
      <c r="N900" s="29"/>
      <c r="O900" s="29"/>
      <c r="P900" s="29"/>
      <c r="Q900" s="29"/>
      <c r="R900" s="29"/>
      <c r="S900" s="29"/>
      <c r="T900" s="29"/>
      <c r="U900" s="29"/>
      <c r="V900" s="29"/>
      <c r="W900" s="29"/>
    </row>
    <row r="901" spans="1:23" ht="15.75" customHeight="1">
      <c r="A901" s="29"/>
      <c r="B901" s="32"/>
      <c r="C901" s="29"/>
      <c r="D901" s="29"/>
      <c r="E901" s="29"/>
      <c r="F901" s="29"/>
      <c r="G901" s="29"/>
      <c r="H901" s="29"/>
      <c r="I901" s="29"/>
      <c r="J901" s="29"/>
      <c r="K901" s="29"/>
      <c r="L901" s="29"/>
      <c r="M901" s="29"/>
      <c r="N901" s="29"/>
      <c r="O901" s="29"/>
      <c r="P901" s="29"/>
      <c r="Q901" s="29"/>
      <c r="R901" s="29"/>
      <c r="S901" s="29"/>
      <c r="T901" s="29"/>
      <c r="U901" s="29"/>
      <c r="V901" s="29"/>
      <c r="W901" s="29"/>
    </row>
    <row r="902" spans="1:23" ht="15.75" customHeight="1">
      <c r="A902" s="29"/>
      <c r="B902" s="32"/>
      <c r="C902" s="29"/>
      <c r="D902" s="29"/>
      <c r="E902" s="29"/>
      <c r="F902" s="29"/>
      <c r="G902" s="29"/>
      <c r="H902" s="29"/>
      <c r="I902" s="29"/>
      <c r="J902" s="29"/>
      <c r="K902" s="29"/>
      <c r="L902" s="29"/>
      <c r="M902" s="29"/>
      <c r="N902" s="29"/>
      <c r="O902" s="29"/>
      <c r="P902" s="29"/>
      <c r="Q902" s="29"/>
      <c r="R902" s="29"/>
      <c r="S902" s="29"/>
      <c r="T902" s="29"/>
      <c r="U902" s="29"/>
      <c r="V902" s="29"/>
      <c r="W902" s="29"/>
    </row>
    <row r="903" spans="1:23" ht="15.75" customHeight="1">
      <c r="A903" s="29"/>
      <c r="B903" s="32"/>
      <c r="C903" s="29"/>
      <c r="D903" s="29"/>
      <c r="E903" s="29"/>
      <c r="F903" s="29"/>
      <c r="G903" s="29"/>
      <c r="H903" s="29"/>
      <c r="I903" s="29"/>
      <c r="J903" s="29"/>
      <c r="K903" s="29"/>
      <c r="L903" s="29"/>
      <c r="M903" s="29"/>
      <c r="N903" s="29"/>
      <c r="O903" s="29"/>
      <c r="P903" s="29"/>
      <c r="Q903" s="29"/>
      <c r="R903" s="29"/>
      <c r="S903" s="29"/>
      <c r="T903" s="29"/>
      <c r="U903" s="29"/>
      <c r="V903" s="29"/>
      <c r="W903" s="29"/>
    </row>
    <row r="904" spans="1:23" ht="15.75" customHeight="1">
      <c r="A904" s="29"/>
      <c r="B904" s="32"/>
      <c r="C904" s="29"/>
      <c r="D904" s="29"/>
      <c r="E904" s="29"/>
      <c r="F904" s="29"/>
      <c r="G904" s="29"/>
      <c r="H904" s="29"/>
      <c r="I904" s="29"/>
      <c r="J904" s="29"/>
      <c r="K904" s="29"/>
      <c r="L904" s="29"/>
      <c r="M904" s="29"/>
      <c r="N904" s="29"/>
      <c r="O904" s="29"/>
      <c r="P904" s="29"/>
      <c r="Q904" s="29"/>
      <c r="R904" s="29"/>
      <c r="S904" s="29"/>
      <c r="T904" s="29"/>
      <c r="U904" s="29"/>
      <c r="V904" s="29"/>
      <c r="W904" s="29"/>
    </row>
    <row r="905" spans="1:23" ht="15.75" customHeight="1">
      <c r="A905" s="29"/>
      <c r="B905" s="32"/>
      <c r="C905" s="29"/>
      <c r="D905" s="29"/>
      <c r="E905" s="29"/>
      <c r="F905" s="29"/>
      <c r="G905" s="29"/>
      <c r="H905" s="29"/>
      <c r="I905" s="29"/>
      <c r="J905" s="29"/>
      <c r="K905" s="29"/>
      <c r="L905" s="29"/>
      <c r="M905" s="29"/>
      <c r="N905" s="29"/>
      <c r="O905" s="29"/>
      <c r="P905" s="29"/>
      <c r="Q905" s="29"/>
      <c r="R905" s="29"/>
      <c r="S905" s="29"/>
      <c r="T905" s="29"/>
      <c r="U905" s="29"/>
      <c r="V905" s="29"/>
      <c r="W905" s="29"/>
    </row>
    <row r="906" spans="1:23" ht="15.75" customHeight="1">
      <c r="A906" s="29"/>
      <c r="B906" s="32"/>
      <c r="C906" s="29"/>
      <c r="D906" s="29"/>
      <c r="E906" s="29"/>
      <c r="F906" s="29"/>
      <c r="G906" s="29"/>
      <c r="H906" s="29"/>
      <c r="I906" s="29"/>
      <c r="J906" s="29"/>
      <c r="K906" s="29"/>
      <c r="L906" s="29"/>
      <c r="M906" s="29"/>
      <c r="N906" s="29"/>
      <c r="O906" s="29"/>
      <c r="P906" s="29"/>
      <c r="Q906" s="29"/>
      <c r="R906" s="29"/>
      <c r="S906" s="29"/>
      <c r="T906" s="29"/>
      <c r="U906" s="29"/>
      <c r="V906" s="29"/>
      <c r="W906" s="29"/>
    </row>
    <row r="907" spans="1:23" ht="15.75" customHeight="1">
      <c r="A907" s="29"/>
      <c r="B907" s="32"/>
      <c r="C907" s="29"/>
      <c r="D907" s="29"/>
      <c r="E907" s="29"/>
      <c r="F907" s="29"/>
      <c r="G907" s="29"/>
      <c r="H907" s="29"/>
      <c r="I907" s="29"/>
      <c r="J907" s="29"/>
      <c r="K907" s="29"/>
      <c r="L907" s="29"/>
      <c r="M907" s="29"/>
      <c r="N907" s="29"/>
      <c r="O907" s="29"/>
      <c r="P907" s="29"/>
      <c r="Q907" s="29"/>
      <c r="R907" s="29"/>
      <c r="S907" s="29"/>
      <c r="T907" s="29"/>
      <c r="U907" s="29"/>
      <c r="V907" s="29"/>
      <c r="W907" s="29"/>
    </row>
    <row r="908" spans="1:23" ht="15.75" customHeight="1">
      <c r="A908" s="29"/>
      <c r="B908" s="32"/>
      <c r="C908" s="29"/>
      <c r="D908" s="29"/>
      <c r="E908" s="29"/>
      <c r="F908" s="29"/>
      <c r="G908" s="29"/>
      <c r="H908" s="29"/>
      <c r="I908" s="29"/>
      <c r="J908" s="29"/>
      <c r="K908" s="29"/>
      <c r="L908" s="29"/>
      <c r="M908" s="29"/>
      <c r="N908" s="29"/>
      <c r="O908" s="29"/>
      <c r="P908" s="29"/>
      <c r="Q908" s="29"/>
      <c r="R908" s="29"/>
      <c r="S908" s="29"/>
      <c r="T908" s="29"/>
      <c r="U908" s="29"/>
      <c r="V908" s="29"/>
      <c r="W908" s="29"/>
    </row>
    <row r="909" spans="1:23" ht="15.75" customHeight="1">
      <c r="A909" s="29"/>
      <c r="B909" s="32"/>
      <c r="C909" s="29"/>
      <c r="D909" s="29"/>
      <c r="E909" s="29"/>
      <c r="F909" s="29"/>
      <c r="G909" s="29"/>
      <c r="H909" s="29"/>
      <c r="I909" s="29"/>
      <c r="J909" s="29"/>
      <c r="K909" s="29"/>
      <c r="L909" s="29"/>
      <c r="M909" s="29"/>
      <c r="N909" s="29"/>
      <c r="O909" s="29"/>
      <c r="P909" s="29"/>
      <c r="Q909" s="29"/>
      <c r="R909" s="29"/>
      <c r="S909" s="29"/>
      <c r="T909" s="29"/>
      <c r="U909" s="29"/>
      <c r="V909" s="29"/>
      <c r="W909" s="29"/>
    </row>
    <row r="910" spans="1:23" ht="15.75" customHeight="1">
      <c r="A910" s="29"/>
      <c r="B910" s="32"/>
      <c r="C910" s="29"/>
      <c r="D910" s="29"/>
      <c r="E910" s="29"/>
      <c r="F910" s="29"/>
      <c r="G910" s="29"/>
      <c r="H910" s="29"/>
      <c r="I910" s="29"/>
      <c r="J910" s="29"/>
      <c r="K910" s="29"/>
      <c r="L910" s="29"/>
      <c r="M910" s="29"/>
      <c r="N910" s="29"/>
      <c r="O910" s="29"/>
      <c r="P910" s="29"/>
      <c r="Q910" s="29"/>
      <c r="R910" s="29"/>
      <c r="S910" s="29"/>
      <c r="T910" s="29"/>
      <c r="U910" s="29"/>
      <c r="V910" s="29"/>
      <c r="W910" s="29"/>
    </row>
    <row r="911" spans="1:23" ht="15.75" customHeight="1">
      <c r="A911" s="29"/>
      <c r="B911" s="32"/>
      <c r="C911" s="29"/>
      <c r="D911" s="29"/>
      <c r="E911" s="29"/>
      <c r="F911" s="29"/>
      <c r="G911" s="29"/>
      <c r="H911" s="29"/>
      <c r="I911" s="29"/>
      <c r="J911" s="29"/>
      <c r="K911" s="29"/>
      <c r="L911" s="29"/>
      <c r="M911" s="29"/>
      <c r="N911" s="29"/>
      <c r="O911" s="29"/>
      <c r="P911" s="29"/>
      <c r="Q911" s="29"/>
      <c r="R911" s="29"/>
      <c r="S911" s="29"/>
      <c r="T911" s="29"/>
      <c r="U911" s="29"/>
      <c r="V911" s="29"/>
      <c r="W911" s="29"/>
    </row>
    <row r="912" spans="1:23" ht="15.75" customHeight="1">
      <c r="A912" s="29"/>
      <c r="B912" s="32"/>
      <c r="C912" s="29"/>
      <c r="D912" s="29"/>
      <c r="E912" s="29"/>
      <c r="F912" s="29"/>
      <c r="G912" s="29"/>
      <c r="H912" s="29"/>
      <c r="I912" s="29"/>
      <c r="J912" s="29"/>
      <c r="K912" s="29"/>
      <c r="L912" s="29"/>
      <c r="M912" s="29"/>
      <c r="N912" s="29"/>
      <c r="O912" s="29"/>
      <c r="P912" s="29"/>
      <c r="Q912" s="29"/>
      <c r="R912" s="29"/>
      <c r="S912" s="29"/>
      <c r="T912" s="29"/>
      <c r="U912" s="29"/>
      <c r="V912" s="29"/>
      <c r="W912" s="29"/>
    </row>
    <row r="913" spans="1:23" ht="15.75" customHeight="1">
      <c r="A913" s="29"/>
      <c r="B913" s="32"/>
      <c r="C913" s="29"/>
      <c r="D913" s="29"/>
      <c r="E913" s="29"/>
      <c r="F913" s="29"/>
      <c r="G913" s="29"/>
      <c r="H913" s="29"/>
      <c r="I913" s="29"/>
      <c r="J913" s="29"/>
      <c r="K913" s="29"/>
      <c r="L913" s="29"/>
      <c r="M913" s="29"/>
      <c r="N913" s="29"/>
      <c r="O913" s="29"/>
      <c r="P913" s="29"/>
      <c r="Q913" s="29"/>
      <c r="R913" s="29"/>
      <c r="S913" s="29"/>
      <c r="T913" s="29"/>
      <c r="U913" s="29"/>
      <c r="V913" s="29"/>
      <c r="W913" s="29"/>
    </row>
    <row r="914" spans="1:23" ht="15.75" customHeight="1">
      <c r="A914" s="29"/>
      <c r="B914" s="32"/>
      <c r="C914" s="29"/>
      <c r="D914" s="29"/>
      <c r="E914" s="29"/>
      <c r="F914" s="29"/>
      <c r="G914" s="29"/>
      <c r="H914" s="29"/>
      <c r="I914" s="29"/>
      <c r="J914" s="29"/>
      <c r="K914" s="29"/>
      <c r="L914" s="29"/>
      <c r="M914" s="29"/>
      <c r="N914" s="29"/>
      <c r="O914" s="29"/>
      <c r="P914" s="29"/>
      <c r="Q914" s="29"/>
      <c r="R914" s="29"/>
      <c r="S914" s="29"/>
      <c r="T914" s="29"/>
      <c r="U914" s="29"/>
      <c r="V914" s="29"/>
      <c r="W914" s="29"/>
    </row>
    <row r="915" spans="1:23" ht="15.75" customHeight="1">
      <c r="A915" s="29"/>
      <c r="B915" s="32"/>
      <c r="C915" s="29"/>
      <c r="D915" s="29"/>
      <c r="E915" s="29"/>
      <c r="F915" s="29"/>
      <c r="G915" s="29"/>
      <c r="H915" s="29"/>
      <c r="I915" s="29"/>
      <c r="J915" s="29"/>
      <c r="K915" s="29"/>
      <c r="L915" s="29"/>
      <c r="M915" s="29"/>
      <c r="N915" s="29"/>
      <c r="O915" s="29"/>
      <c r="P915" s="29"/>
      <c r="Q915" s="29"/>
      <c r="R915" s="29"/>
      <c r="S915" s="29"/>
      <c r="T915" s="29"/>
      <c r="U915" s="29"/>
      <c r="V915" s="29"/>
      <c r="W915" s="29"/>
    </row>
    <row r="916" spans="1:23" ht="15.75" customHeight="1">
      <c r="A916" s="29"/>
      <c r="B916" s="32"/>
      <c r="C916" s="29"/>
      <c r="D916" s="29"/>
      <c r="E916" s="29"/>
      <c r="F916" s="29"/>
      <c r="G916" s="29"/>
      <c r="H916" s="29"/>
      <c r="I916" s="29"/>
      <c r="J916" s="29"/>
      <c r="K916" s="29"/>
      <c r="L916" s="29"/>
      <c r="M916" s="29"/>
      <c r="N916" s="29"/>
      <c r="O916" s="29"/>
      <c r="P916" s="29"/>
      <c r="Q916" s="29"/>
      <c r="R916" s="29"/>
      <c r="S916" s="29"/>
      <c r="T916" s="29"/>
      <c r="U916" s="29"/>
      <c r="V916" s="29"/>
      <c r="W916" s="29"/>
    </row>
    <row r="917" spans="1:23" ht="15.75" customHeight="1">
      <c r="A917" s="29"/>
      <c r="B917" s="32"/>
      <c r="C917" s="29"/>
      <c r="D917" s="29"/>
      <c r="E917" s="29"/>
      <c r="F917" s="29"/>
      <c r="G917" s="29"/>
      <c r="H917" s="29"/>
      <c r="I917" s="29"/>
      <c r="J917" s="29"/>
      <c r="K917" s="29"/>
      <c r="L917" s="29"/>
      <c r="M917" s="29"/>
      <c r="N917" s="29"/>
      <c r="O917" s="29"/>
      <c r="P917" s="29"/>
      <c r="Q917" s="29"/>
      <c r="R917" s="29"/>
      <c r="S917" s="29"/>
      <c r="T917" s="29"/>
      <c r="U917" s="29"/>
      <c r="V917" s="29"/>
      <c r="W917" s="29"/>
    </row>
    <row r="918" spans="1:23" ht="15.75" customHeight="1">
      <c r="A918" s="29"/>
      <c r="B918" s="32"/>
      <c r="C918" s="29"/>
      <c r="D918" s="29"/>
      <c r="E918" s="29"/>
      <c r="F918" s="29"/>
      <c r="G918" s="29"/>
      <c r="H918" s="29"/>
      <c r="I918" s="29"/>
      <c r="J918" s="29"/>
      <c r="K918" s="29"/>
      <c r="L918" s="29"/>
      <c r="M918" s="29"/>
      <c r="N918" s="29"/>
      <c r="O918" s="29"/>
      <c r="P918" s="29"/>
      <c r="Q918" s="29"/>
      <c r="R918" s="29"/>
      <c r="S918" s="29"/>
      <c r="T918" s="29"/>
      <c r="U918" s="29"/>
      <c r="V918" s="29"/>
      <c r="W918" s="29"/>
    </row>
    <row r="919" spans="1:23" ht="15.75" customHeight="1">
      <c r="A919" s="29"/>
      <c r="B919" s="32"/>
      <c r="C919" s="29"/>
      <c r="D919" s="29"/>
      <c r="E919" s="29"/>
      <c r="F919" s="29"/>
      <c r="G919" s="29"/>
      <c r="H919" s="29"/>
      <c r="I919" s="29"/>
      <c r="J919" s="29"/>
      <c r="K919" s="29"/>
      <c r="L919" s="29"/>
      <c r="M919" s="29"/>
      <c r="N919" s="29"/>
      <c r="O919" s="29"/>
      <c r="P919" s="29"/>
      <c r="Q919" s="29"/>
      <c r="R919" s="29"/>
      <c r="S919" s="29"/>
      <c r="T919" s="29"/>
      <c r="U919" s="29"/>
      <c r="V919" s="29"/>
      <c r="W919" s="29"/>
    </row>
    <row r="920" spans="1:23" ht="15.75" customHeight="1">
      <c r="A920" s="29"/>
      <c r="B920" s="32"/>
      <c r="C920" s="29"/>
      <c r="D920" s="29"/>
      <c r="E920" s="29"/>
      <c r="F920" s="29"/>
      <c r="G920" s="29"/>
      <c r="H920" s="29"/>
      <c r="I920" s="29"/>
      <c r="J920" s="29"/>
      <c r="K920" s="29"/>
      <c r="L920" s="29"/>
      <c r="M920" s="29"/>
      <c r="N920" s="29"/>
      <c r="O920" s="29"/>
      <c r="P920" s="29"/>
      <c r="Q920" s="29"/>
      <c r="R920" s="29"/>
      <c r="S920" s="29"/>
      <c r="T920" s="29"/>
      <c r="U920" s="29"/>
      <c r="V920" s="29"/>
      <c r="W920" s="29"/>
    </row>
    <row r="921" spans="1:23" ht="15.75" customHeight="1">
      <c r="A921" s="29"/>
      <c r="B921" s="32"/>
      <c r="C921" s="29"/>
      <c r="D921" s="29"/>
      <c r="E921" s="29"/>
      <c r="F921" s="29"/>
      <c r="G921" s="29"/>
      <c r="H921" s="29"/>
      <c r="I921" s="29"/>
      <c r="J921" s="29"/>
      <c r="K921" s="29"/>
      <c r="L921" s="29"/>
      <c r="M921" s="29"/>
      <c r="N921" s="29"/>
      <c r="O921" s="29"/>
      <c r="P921" s="29"/>
      <c r="Q921" s="29"/>
      <c r="R921" s="29"/>
      <c r="S921" s="29"/>
      <c r="T921" s="29"/>
      <c r="U921" s="29"/>
      <c r="V921" s="29"/>
      <c r="W921" s="29"/>
    </row>
    <row r="922" spans="1:23" ht="15.75" customHeight="1">
      <c r="A922" s="29"/>
      <c r="B922" s="32"/>
      <c r="C922" s="29"/>
      <c r="D922" s="29"/>
      <c r="E922" s="29"/>
      <c r="F922" s="29"/>
      <c r="G922" s="29"/>
      <c r="H922" s="29"/>
      <c r="I922" s="29"/>
      <c r="J922" s="29"/>
      <c r="K922" s="29"/>
      <c r="L922" s="29"/>
      <c r="M922" s="29"/>
      <c r="N922" s="29"/>
      <c r="O922" s="29"/>
      <c r="P922" s="29"/>
      <c r="Q922" s="29"/>
      <c r="R922" s="29"/>
      <c r="S922" s="29"/>
      <c r="T922" s="29"/>
      <c r="U922" s="29"/>
      <c r="V922" s="29"/>
      <c r="W922" s="29"/>
    </row>
    <row r="923" spans="1:23" ht="15.75" customHeight="1">
      <c r="A923" s="29"/>
      <c r="B923" s="32"/>
      <c r="C923" s="29"/>
      <c r="D923" s="29"/>
      <c r="E923" s="29"/>
      <c r="F923" s="29"/>
      <c r="G923" s="29"/>
      <c r="H923" s="29"/>
      <c r="I923" s="29"/>
      <c r="J923" s="29"/>
      <c r="K923" s="29"/>
      <c r="L923" s="29"/>
      <c r="M923" s="29"/>
      <c r="N923" s="29"/>
      <c r="O923" s="29"/>
      <c r="P923" s="29"/>
      <c r="Q923" s="29"/>
      <c r="R923" s="29"/>
      <c r="S923" s="29"/>
      <c r="T923" s="29"/>
      <c r="U923" s="29"/>
      <c r="V923" s="29"/>
      <c r="W923" s="29"/>
    </row>
    <row r="924" spans="1:23" ht="15.75" customHeight="1">
      <c r="A924" s="29"/>
      <c r="B924" s="32"/>
      <c r="C924" s="29"/>
      <c r="D924" s="29"/>
      <c r="E924" s="29"/>
      <c r="F924" s="29"/>
      <c r="G924" s="29"/>
      <c r="H924" s="29"/>
      <c r="I924" s="29"/>
      <c r="J924" s="29"/>
      <c r="K924" s="29"/>
      <c r="L924" s="29"/>
      <c r="M924" s="29"/>
      <c r="N924" s="29"/>
      <c r="O924" s="29"/>
      <c r="P924" s="29"/>
      <c r="Q924" s="29"/>
      <c r="R924" s="29"/>
      <c r="S924" s="29"/>
      <c r="T924" s="29"/>
      <c r="U924" s="29"/>
      <c r="V924" s="29"/>
      <c r="W924" s="29"/>
    </row>
    <row r="925" spans="1:23" ht="15.75" customHeight="1">
      <c r="A925" s="29"/>
      <c r="B925" s="32"/>
      <c r="C925" s="29"/>
      <c r="D925" s="29"/>
      <c r="E925" s="29"/>
      <c r="F925" s="29"/>
      <c r="G925" s="29"/>
      <c r="H925" s="29"/>
      <c r="I925" s="29"/>
      <c r="J925" s="29"/>
      <c r="K925" s="29"/>
      <c r="L925" s="29"/>
      <c r="M925" s="29"/>
      <c r="N925" s="29"/>
      <c r="O925" s="29"/>
      <c r="P925" s="29"/>
      <c r="Q925" s="29"/>
      <c r="R925" s="29"/>
      <c r="S925" s="29"/>
      <c r="T925" s="29"/>
      <c r="U925" s="29"/>
      <c r="V925" s="29"/>
      <c r="W925" s="29"/>
    </row>
    <row r="926" spans="1:23" ht="15.75" customHeight="1">
      <c r="A926" s="29"/>
      <c r="B926" s="32"/>
      <c r="C926" s="29"/>
      <c r="D926" s="29"/>
      <c r="E926" s="29"/>
      <c r="F926" s="29"/>
      <c r="G926" s="29"/>
      <c r="H926" s="29"/>
      <c r="I926" s="29"/>
      <c r="J926" s="29"/>
      <c r="K926" s="29"/>
      <c r="L926" s="29"/>
      <c r="M926" s="29"/>
      <c r="N926" s="29"/>
      <c r="O926" s="29"/>
      <c r="P926" s="29"/>
      <c r="Q926" s="29"/>
      <c r="R926" s="29"/>
      <c r="S926" s="29"/>
      <c r="T926" s="29"/>
      <c r="U926" s="29"/>
      <c r="V926" s="29"/>
      <c r="W926" s="29"/>
    </row>
    <row r="927" spans="1:23" ht="15.75" customHeight="1">
      <c r="A927" s="29"/>
      <c r="B927" s="32"/>
      <c r="C927" s="29"/>
      <c r="D927" s="29"/>
      <c r="E927" s="29"/>
      <c r="F927" s="29"/>
      <c r="G927" s="29"/>
      <c r="H927" s="29"/>
      <c r="I927" s="29"/>
      <c r="J927" s="29"/>
      <c r="K927" s="29"/>
      <c r="L927" s="29"/>
      <c r="M927" s="29"/>
      <c r="N927" s="29"/>
      <c r="O927" s="29"/>
      <c r="P927" s="29"/>
      <c r="Q927" s="29"/>
      <c r="R927" s="29"/>
      <c r="S927" s="29"/>
      <c r="T927" s="29"/>
      <c r="U927" s="29"/>
      <c r="V927" s="29"/>
      <c r="W927" s="29"/>
    </row>
    <row r="928" spans="1:23" ht="15.75" customHeight="1">
      <c r="A928" s="29"/>
      <c r="B928" s="32"/>
      <c r="C928" s="29"/>
      <c r="D928" s="29"/>
      <c r="E928" s="29"/>
      <c r="F928" s="29"/>
      <c r="G928" s="29"/>
      <c r="H928" s="29"/>
      <c r="I928" s="29"/>
      <c r="J928" s="29"/>
      <c r="K928" s="29"/>
      <c r="L928" s="29"/>
      <c r="M928" s="29"/>
      <c r="N928" s="29"/>
      <c r="O928" s="29"/>
      <c r="P928" s="29"/>
      <c r="Q928" s="29"/>
      <c r="R928" s="29"/>
      <c r="S928" s="29"/>
      <c r="T928" s="29"/>
      <c r="U928" s="29"/>
      <c r="V928" s="29"/>
      <c r="W928" s="29"/>
    </row>
    <row r="929" spans="1:23" ht="15.75" customHeight="1">
      <c r="A929" s="29"/>
      <c r="B929" s="32"/>
      <c r="C929" s="29"/>
      <c r="D929" s="29"/>
      <c r="E929" s="29"/>
      <c r="F929" s="29"/>
      <c r="G929" s="29"/>
      <c r="H929" s="29"/>
      <c r="I929" s="29"/>
      <c r="J929" s="29"/>
      <c r="K929" s="29"/>
      <c r="L929" s="29"/>
      <c r="M929" s="29"/>
      <c r="N929" s="29"/>
      <c r="O929" s="29"/>
      <c r="P929" s="29"/>
      <c r="Q929" s="29"/>
      <c r="R929" s="29"/>
      <c r="S929" s="29"/>
      <c r="T929" s="29"/>
      <c r="U929" s="29"/>
      <c r="V929" s="29"/>
      <c r="W929" s="29"/>
    </row>
    <row r="930" spans="1:23" ht="15.75" customHeight="1">
      <c r="A930" s="29"/>
      <c r="B930" s="32"/>
      <c r="C930" s="29"/>
      <c r="D930" s="29"/>
      <c r="E930" s="29"/>
      <c r="F930" s="29"/>
      <c r="G930" s="29"/>
      <c r="H930" s="29"/>
      <c r="I930" s="29"/>
      <c r="J930" s="29"/>
      <c r="K930" s="29"/>
      <c r="L930" s="29"/>
      <c r="M930" s="29"/>
      <c r="N930" s="29"/>
      <c r="O930" s="29"/>
      <c r="P930" s="29"/>
      <c r="Q930" s="29"/>
      <c r="R930" s="29"/>
      <c r="S930" s="29"/>
      <c r="T930" s="29"/>
      <c r="U930" s="29"/>
      <c r="V930" s="29"/>
      <c r="W930" s="29"/>
    </row>
    <row r="931" spans="1:23" ht="15.75" customHeight="1">
      <c r="A931" s="29"/>
      <c r="B931" s="32"/>
      <c r="C931" s="29"/>
      <c r="D931" s="29"/>
      <c r="E931" s="29"/>
      <c r="F931" s="29"/>
      <c r="G931" s="29"/>
      <c r="H931" s="29"/>
      <c r="I931" s="29"/>
      <c r="J931" s="29"/>
      <c r="K931" s="29"/>
      <c r="L931" s="29"/>
      <c r="M931" s="29"/>
      <c r="N931" s="29"/>
      <c r="O931" s="29"/>
      <c r="P931" s="29"/>
      <c r="Q931" s="29"/>
      <c r="R931" s="29"/>
      <c r="S931" s="29"/>
      <c r="T931" s="29"/>
      <c r="U931" s="29"/>
      <c r="V931" s="29"/>
      <c r="W931" s="29"/>
    </row>
    <row r="932" spans="1:23" ht="15.75" customHeight="1">
      <c r="A932" s="29"/>
      <c r="B932" s="32"/>
      <c r="C932" s="29"/>
      <c r="D932" s="29"/>
      <c r="E932" s="29"/>
      <c r="F932" s="29"/>
      <c r="G932" s="29"/>
      <c r="H932" s="29"/>
      <c r="I932" s="29"/>
      <c r="J932" s="29"/>
      <c r="K932" s="29"/>
      <c r="L932" s="29"/>
      <c r="M932" s="29"/>
      <c r="N932" s="29"/>
      <c r="O932" s="29"/>
      <c r="P932" s="29"/>
      <c r="Q932" s="29"/>
      <c r="R932" s="29"/>
      <c r="S932" s="29"/>
      <c r="T932" s="29"/>
      <c r="U932" s="29"/>
      <c r="V932" s="29"/>
      <c r="W932" s="29"/>
    </row>
    <row r="933" spans="1:23" ht="15.75" customHeight="1">
      <c r="A933" s="29"/>
      <c r="B933" s="32"/>
      <c r="C933" s="29"/>
      <c r="D933" s="29"/>
      <c r="E933" s="29"/>
      <c r="F933" s="29"/>
      <c r="G933" s="29"/>
      <c r="H933" s="29"/>
      <c r="I933" s="29"/>
      <c r="J933" s="29"/>
      <c r="K933" s="29"/>
      <c r="L933" s="29"/>
      <c r="M933" s="29"/>
      <c r="N933" s="29"/>
      <c r="O933" s="29"/>
      <c r="P933" s="29"/>
      <c r="Q933" s="29"/>
      <c r="R933" s="29"/>
      <c r="S933" s="29"/>
      <c r="T933" s="29"/>
      <c r="U933" s="29"/>
      <c r="V933" s="29"/>
      <c r="W933" s="29"/>
    </row>
    <row r="934" spans="1:23" ht="15.75" customHeight="1">
      <c r="A934" s="29"/>
      <c r="B934" s="32"/>
      <c r="C934" s="29"/>
      <c r="D934" s="29"/>
      <c r="E934" s="29"/>
      <c r="F934" s="29"/>
      <c r="G934" s="29"/>
      <c r="H934" s="29"/>
      <c r="I934" s="29"/>
      <c r="J934" s="29"/>
      <c r="K934" s="29"/>
      <c r="L934" s="29"/>
      <c r="M934" s="29"/>
      <c r="N934" s="29"/>
      <c r="O934" s="29"/>
      <c r="P934" s="29"/>
      <c r="Q934" s="29"/>
      <c r="R934" s="29"/>
      <c r="S934" s="29"/>
      <c r="T934" s="29"/>
      <c r="U934" s="29"/>
      <c r="V934" s="29"/>
      <c r="W934" s="29"/>
    </row>
    <row r="935" spans="1:23" ht="15.75" customHeight="1">
      <c r="A935" s="29"/>
      <c r="B935" s="32"/>
      <c r="C935" s="29"/>
      <c r="D935" s="29"/>
      <c r="E935" s="29"/>
      <c r="F935" s="29"/>
      <c r="G935" s="29"/>
      <c r="H935" s="29"/>
      <c r="I935" s="29"/>
      <c r="J935" s="29"/>
      <c r="K935" s="29"/>
      <c r="L935" s="29"/>
      <c r="M935" s="29"/>
      <c r="N935" s="29"/>
      <c r="O935" s="29"/>
      <c r="P935" s="29"/>
      <c r="Q935" s="29"/>
      <c r="R935" s="29"/>
      <c r="S935" s="29"/>
      <c r="T935" s="29"/>
      <c r="U935" s="29"/>
      <c r="V935" s="29"/>
      <c r="W935" s="29"/>
    </row>
    <row r="936" spans="1:23" ht="15.75" customHeight="1">
      <c r="A936" s="29"/>
      <c r="B936" s="32"/>
      <c r="C936" s="29"/>
      <c r="D936" s="29"/>
      <c r="E936" s="29"/>
      <c r="F936" s="29"/>
      <c r="G936" s="29"/>
      <c r="H936" s="29"/>
      <c r="I936" s="29"/>
      <c r="J936" s="29"/>
      <c r="K936" s="29"/>
      <c r="L936" s="29"/>
      <c r="M936" s="29"/>
      <c r="N936" s="29"/>
      <c r="O936" s="29"/>
      <c r="P936" s="29"/>
      <c r="Q936" s="29"/>
      <c r="R936" s="29"/>
      <c r="S936" s="29"/>
      <c r="T936" s="29"/>
      <c r="U936" s="29"/>
      <c r="V936" s="29"/>
      <c r="W936" s="29"/>
    </row>
    <row r="937" spans="1:23" ht="15.75" customHeight="1">
      <c r="A937" s="29"/>
      <c r="B937" s="32"/>
      <c r="C937" s="29"/>
      <c r="D937" s="29"/>
      <c r="E937" s="29"/>
      <c r="F937" s="29"/>
      <c r="G937" s="29"/>
      <c r="H937" s="29"/>
      <c r="I937" s="29"/>
      <c r="J937" s="29"/>
      <c r="K937" s="29"/>
      <c r="L937" s="29"/>
      <c r="M937" s="29"/>
      <c r="N937" s="29"/>
      <c r="O937" s="29"/>
      <c r="P937" s="29"/>
      <c r="Q937" s="29"/>
      <c r="R937" s="29"/>
      <c r="S937" s="29"/>
      <c r="T937" s="29"/>
      <c r="U937" s="29"/>
      <c r="V937" s="29"/>
      <c r="W937" s="29"/>
    </row>
    <row r="938" spans="1:23" ht="15.75" customHeight="1">
      <c r="A938" s="29"/>
      <c r="B938" s="32"/>
      <c r="C938" s="29"/>
      <c r="D938" s="29"/>
      <c r="E938" s="29"/>
      <c r="F938" s="29"/>
      <c r="G938" s="29"/>
      <c r="H938" s="29"/>
      <c r="I938" s="29"/>
      <c r="J938" s="29"/>
      <c r="K938" s="29"/>
      <c r="L938" s="29"/>
      <c r="M938" s="29"/>
      <c r="N938" s="29"/>
      <c r="O938" s="29"/>
      <c r="P938" s="29"/>
      <c r="Q938" s="29"/>
      <c r="R938" s="29"/>
      <c r="S938" s="29"/>
      <c r="T938" s="29"/>
      <c r="U938" s="29"/>
      <c r="V938" s="29"/>
      <c r="W938" s="29"/>
    </row>
    <row r="939" spans="1:23" ht="15.75" customHeight="1">
      <c r="A939" s="29"/>
      <c r="B939" s="32"/>
      <c r="C939" s="29"/>
      <c r="D939" s="29"/>
      <c r="E939" s="29"/>
      <c r="F939" s="29"/>
      <c r="G939" s="29"/>
      <c r="H939" s="29"/>
      <c r="I939" s="29"/>
      <c r="J939" s="29"/>
      <c r="K939" s="29"/>
      <c r="L939" s="29"/>
      <c r="M939" s="29"/>
      <c r="N939" s="29"/>
      <c r="O939" s="29"/>
      <c r="P939" s="29"/>
      <c r="Q939" s="29"/>
      <c r="R939" s="29"/>
      <c r="S939" s="29"/>
      <c r="T939" s="29"/>
      <c r="U939" s="29"/>
      <c r="V939" s="29"/>
      <c r="W939" s="29"/>
    </row>
    <row r="940" spans="1:23" ht="15.75" customHeight="1">
      <c r="A940" s="29"/>
      <c r="B940" s="32"/>
      <c r="C940" s="29"/>
      <c r="D940" s="29"/>
      <c r="E940" s="29"/>
      <c r="F940" s="29"/>
      <c r="G940" s="29"/>
      <c r="H940" s="29"/>
      <c r="I940" s="29"/>
      <c r="J940" s="29"/>
      <c r="K940" s="29"/>
      <c r="L940" s="29"/>
      <c r="M940" s="29"/>
      <c r="N940" s="29"/>
      <c r="O940" s="29"/>
      <c r="P940" s="29"/>
      <c r="Q940" s="29"/>
      <c r="R940" s="29"/>
      <c r="S940" s="29"/>
      <c r="T940" s="29"/>
      <c r="U940" s="29"/>
      <c r="V940" s="29"/>
      <c r="W940" s="29"/>
    </row>
    <row r="941" spans="1:23" ht="15.75" customHeight="1">
      <c r="A941" s="29"/>
      <c r="B941" s="32"/>
      <c r="C941" s="29"/>
      <c r="D941" s="29"/>
      <c r="E941" s="29"/>
      <c r="F941" s="29"/>
      <c r="G941" s="29"/>
      <c r="H941" s="29"/>
      <c r="I941" s="29"/>
      <c r="J941" s="29"/>
      <c r="K941" s="29"/>
      <c r="L941" s="29"/>
      <c r="M941" s="29"/>
      <c r="N941" s="29"/>
      <c r="O941" s="29"/>
      <c r="P941" s="29"/>
      <c r="Q941" s="29"/>
      <c r="R941" s="29"/>
      <c r="S941" s="29"/>
      <c r="T941" s="29"/>
      <c r="U941" s="29"/>
      <c r="V941" s="29"/>
      <c r="W941" s="29"/>
    </row>
    <row r="942" spans="1:23" ht="15.75" customHeight="1">
      <c r="A942" s="29"/>
      <c r="B942" s="32"/>
      <c r="C942" s="29"/>
      <c r="D942" s="29"/>
      <c r="E942" s="29"/>
      <c r="F942" s="29"/>
      <c r="G942" s="29"/>
      <c r="H942" s="29"/>
      <c r="I942" s="29"/>
      <c r="J942" s="29"/>
      <c r="K942" s="29"/>
      <c r="L942" s="29"/>
      <c r="M942" s="29"/>
      <c r="N942" s="29"/>
      <c r="O942" s="29"/>
      <c r="P942" s="29"/>
      <c r="Q942" s="29"/>
      <c r="R942" s="29"/>
      <c r="S942" s="29"/>
      <c r="T942" s="29"/>
      <c r="U942" s="29"/>
      <c r="V942" s="29"/>
      <c r="W942" s="29"/>
    </row>
    <row r="943" spans="1:23" ht="15.75" customHeight="1">
      <c r="A943" s="29"/>
      <c r="B943" s="32"/>
      <c r="C943" s="29"/>
      <c r="D943" s="29"/>
      <c r="E943" s="29"/>
      <c r="F943" s="29"/>
      <c r="G943" s="29"/>
      <c r="H943" s="29"/>
      <c r="I943" s="29"/>
      <c r="J943" s="29"/>
      <c r="K943" s="29"/>
      <c r="L943" s="29"/>
      <c r="M943" s="29"/>
      <c r="N943" s="29"/>
      <c r="O943" s="29"/>
      <c r="P943" s="29"/>
      <c r="Q943" s="29"/>
      <c r="R943" s="29"/>
      <c r="S943" s="29"/>
      <c r="T943" s="29"/>
      <c r="U943" s="29"/>
      <c r="V943" s="29"/>
      <c r="W943" s="29"/>
    </row>
    <row r="944" spans="1:23" ht="15.75" customHeight="1">
      <c r="A944" s="29"/>
      <c r="B944" s="32"/>
      <c r="C944" s="29"/>
      <c r="D944" s="29"/>
      <c r="E944" s="29"/>
      <c r="F944" s="29"/>
      <c r="G944" s="29"/>
      <c r="H944" s="29"/>
      <c r="I944" s="29"/>
      <c r="J944" s="29"/>
      <c r="K944" s="29"/>
      <c r="L944" s="29"/>
      <c r="M944" s="29"/>
      <c r="N944" s="29"/>
      <c r="O944" s="29"/>
      <c r="P944" s="29"/>
      <c r="Q944" s="29"/>
      <c r="R944" s="29"/>
      <c r="S944" s="29"/>
      <c r="T944" s="29"/>
      <c r="U944" s="29"/>
      <c r="V944" s="29"/>
      <c r="W944" s="29"/>
    </row>
    <row r="945" spans="1:23" ht="15.75" customHeight="1">
      <c r="A945" s="29"/>
      <c r="B945" s="32"/>
      <c r="C945" s="29"/>
      <c r="D945" s="29"/>
      <c r="E945" s="29"/>
      <c r="F945" s="29"/>
      <c r="G945" s="29"/>
      <c r="H945" s="29"/>
      <c r="I945" s="29"/>
      <c r="J945" s="29"/>
      <c r="K945" s="29"/>
      <c r="L945" s="29"/>
      <c r="M945" s="29"/>
      <c r="N945" s="29"/>
      <c r="O945" s="29"/>
      <c r="P945" s="29"/>
      <c r="Q945" s="29"/>
      <c r="R945" s="29"/>
      <c r="S945" s="29"/>
      <c r="T945" s="29"/>
      <c r="U945" s="29"/>
      <c r="V945" s="29"/>
      <c r="W945" s="29"/>
    </row>
    <row r="946" spans="1:23" ht="15.75" customHeight="1">
      <c r="A946" s="29"/>
      <c r="B946" s="32"/>
      <c r="C946" s="29"/>
      <c r="D946" s="29"/>
      <c r="E946" s="29"/>
      <c r="F946" s="29"/>
      <c r="G946" s="29"/>
      <c r="H946" s="29"/>
      <c r="I946" s="29"/>
      <c r="J946" s="29"/>
      <c r="K946" s="29"/>
      <c r="L946" s="29"/>
      <c r="M946" s="29"/>
      <c r="N946" s="29"/>
      <c r="O946" s="29"/>
      <c r="P946" s="29"/>
      <c r="Q946" s="29"/>
      <c r="R946" s="29"/>
      <c r="S946" s="29"/>
      <c r="T946" s="29"/>
      <c r="U946" s="29"/>
      <c r="V946" s="29"/>
      <c r="W946" s="29"/>
    </row>
    <row r="947" spans="1:23" ht="15.75" customHeight="1">
      <c r="A947" s="29"/>
      <c r="B947" s="32"/>
      <c r="C947" s="29"/>
      <c r="D947" s="29"/>
      <c r="E947" s="29"/>
      <c r="F947" s="29"/>
      <c r="G947" s="29"/>
      <c r="H947" s="29"/>
      <c r="I947" s="29"/>
      <c r="J947" s="29"/>
      <c r="K947" s="29"/>
      <c r="L947" s="29"/>
      <c r="M947" s="29"/>
      <c r="N947" s="29"/>
      <c r="O947" s="29"/>
      <c r="P947" s="29"/>
      <c r="Q947" s="29"/>
      <c r="R947" s="29"/>
      <c r="S947" s="29"/>
      <c r="T947" s="29"/>
      <c r="U947" s="29"/>
      <c r="V947" s="29"/>
      <c r="W947" s="29"/>
    </row>
    <row r="948" spans="1:23" ht="15.75" customHeight="1">
      <c r="A948" s="29"/>
      <c r="B948" s="32"/>
      <c r="C948" s="29"/>
      <c r="D948" s="29"/>
      <c r="E948" s="29"/>
      <c r="F948" s="29"/>
      <c r="G948" s="29"/>
      <c r="H948" s="29"/>
      <c r="I948" s="29"/>
      <c r="J948" s="29"/>
      <c r="K948" s="29"/>
      <c r="L948" s="29"/>
      <c r="M948" s="29"/>
      <c r="N948" s="29"/>
      <c r="O948" s="29"/>
      <c r="P948" s="29"/>
      <c r="Q948" s="29"/>
      <c r="R948" s="29"/>
      <c r="S948" s="29"/>
      <c r="T948" s="29"/>
      <c r="U948" s="29"/>
      <c r="V948" s="29"/>
      <c r="W948" s="29"/>
    </row>
    <row r="949" spans="1:23" ht="15.75" customHeight="1">
      <c r="A949" s="29"/>
      <c r="B949" s="32"/>
      <c r="C949" s="29"/>
      <c r="D949" s="29"/>
      <c r="E949" s="29"/>
      <c r="F949" s="29"/>
      <c r="G949" s="29"/>
      <c r="H949" s="29"/>
      <c r="I949" s="29"/>
      <c r="J949" s="29"/>
      <c r="K949" s="29"/>
      <c r="L949" s="29"/>
      <c r="M949" s="29"/>
      <c r="N949" s="29"/>
      <c r="O949" s="29"/>
      <c r="P949" s="29"/>
      <c r="Q949" s="29"/>
      <c r="R949" s="29"/>
      <c r="S949" s="29"/>
      <c r="T949" s="29"/>
      <c r="U949" s="29"/>
      <c r="V949" s="29"/>
      <c r="W949" s="29"/>
    </row>
    <row r="950" spans="1:23" ht="15.75" customHeight="1">
      <c r="A950" s="29"/>
      <c r="B950" s="32"/>
      <c r="C950" s="29"/>
      <c r="D950" s="29"/>
      <c r="E950" s="29"/>
      <c r="F950" s="29"/>
      <c r="G950" s="29"/>
      <c r="H950" s="29"/>
      <c r="I950" s="29"/>
      <c r="J950" s="29"/>
      <c r="K950" s="29"/>
      <c r="L950" s="29"/>
      <c r="M950" s="29"/>
      <c r="N950" s="29"/>
      <c r="O950" s="29"/>
      <c r="P950" s="29"/>
      <c r="Q950" s="29"/>
      <c r="R950" s="29"/>
      <c r="S950" s="29"/>
      <c r="T950" s="29"/>
      <c r="U950" s="29"/>
      <c r="V950" s="29"/>
      <c r="W950" s="29"/>
    </row>
    <row r="951" spans="1:23" ht="15.75" customHeight="1">
      <c r="A951" s="29"/>
      <c r="B951" s="32"/>
      <c r="C951" s="29"/>
      <c r="D951" s="29"/>
      <c r="E951" s="29"/>
      <c r="F951" s="29"/>
      <c r="G951" s="29"/>
      <c r="H951" s="29"/>
      <c r="I951" s="29"/>
      <c r="J951" s="29"/>
      <c r="K951" s="29"/>
      <c r="L951" s="29"/>
      <c r="M951" s="29"/>
      <c r="N951" s="29"/>
      <c r="O951" s="29"/>
      <c r="P951" s="29"/>
      <c r="Q951" s="29"/>
      <c r="R951" s="29"/>
      <c r="S951" s="29"/>
      <c r="T951" s="29"/>
      <c r="U951" s="29"/>
      <c r="V951" s="29"/>
      <c r="W951" s="29"/>
    </row>
    <row r="952" spans="1:23" ht="15.75" customHeight="1">
      <c r="A952" s="29"/>
      <c r="B952" s="32"/>
      <c r="C952" s="29"/>
      <c r="D952" s="29"/>
      <c r="E952" s="29"/>
      <c r="F952" s="29"/>
      <c r="G952" s="29"/>
      <c r="H952" s="29"/>
      <c r="I952" s="29"/>
      <c r="J952" s="29"/>
      <c r="K952" s="29"/>
      <c r="L952" s="29"/>
      <c r="M952" s="29"/>
      <c r="N952" s="29"/>
      <c r="O952" s="29"/>
      <c r="P952" s="29"/>
      <c r="Q952" s="29"/>
      <c r="R952" s="29"/>
      <c r="S952" s="29"/>
      <c r="T952" s="29"/>
      <c r="U952" s="29"/>
      <c r="V952" s="29"/>
      <c r="W952" s="29"/>
    </row>
    <row r="953" spans="1:23" ht="15.75" customHeight="1">
      <c r="A953" s="29"/>
      <c r="B953" s="32"/>
      <c r="C953" s="29"/>
      <c r="D953" s="29"/>
      <c r="E953" s="29"/>
      <c r="F953" s="29"/>
      <c r="G953" s="29"/>
      <c r="H953" s="29"/>
      <c r="I953" s="29"/>
      <c r="J953" s="29"/>
      <c r="K953" s="29"/>
      <c r="L953" s="29"/>
      <c r="M953" s="29"/>
      <c r="N953" s="29"/>
      <c r="O953" s="29"/>
      <c r="P953" s="29"/>
      <c r="Q953" s="29"/>
      <c r="R953" s="29"/>
      <c r="S953" s="29"/>
      <c r="T953" s="29"/>
      <c r="U953" s="29"/>
      <c r="V953" s="29"/>
      <c r="W953" s="29"/>
    </row>
    <row r="954" spans="1:23" ht="15.75" customHeight="1">
      <c r="A954" s="29"/>
      <c r="B954" s="32"/>
      <c r="C954" s="29"/>
      <c r="D954" s="29"/>
      <c r="E954" s="29"/>
      <c r="F954" s="29"/>
      <c r="G954" s="29"/>
      <c r="H954" s="29"/>
      <c r="I954" s="29"/>
      <c r="J954" s="29"/>
      <c r="K954" s="29"/>
      <c r="L954" s="29"/>
      <c r="M954" s="29"/>
      <c r="N954" s="29"/>
      <c r="O954" s="29"/>
      <c r="P954" s="29"/>
      <c r="Q954" s="29"/>
      <c r="R954" s="29"/>
      <c r="S954" s="29"/>
      <c r="T954" s="29"/>
      <c r="U954" s="29"/>
      <c r="V954" s="29"/>
      <c r="W954" s="29"/>
    </row>
    <row r="955" spans="1:23" ht="15.75" customHeight="1">
      <c r="A955" s="29"/>
      <c r="B955" s="32"/>
      <c r="C955" s="29"/>
      <c r="D955" s="29"/>
      <c r="E955" s="29"/>
      <c r="F955" s="29"/>
      <c r="G955" s="29"/>
      <c r="H955" s="29"/>
      <c r="I955" s="29"/>
      <c r="J955" s="29"/>
      <c r="K955" s="29"/>
      <c r="L955" s="29"/>
      <c r="M955" s="29"/>
      <c r="N955" s="29"/>
      <c r="O955" s="29"/>
      <c r="P955" s="29"/>
      <c r="Q955" s="29"/>
      <c r="R955" s="29"/>
      <c r="S955" s="29"/>
      <c r="T955" s="29"/>
      <c r="U955" s="29"/>
      <c r="V955" s="29"/>
      <c r="W955" s="29"/>
    </row>
    <row r="956" spans="1:23" ht="15.75" customHeight="1">
      <c r="A956" s="29"/>
      <c r="B956" s="32"/>
      <c r="C956" s="29"/>
      <c r="D956" s="29"/>
      <c r="E956" s="29"/>
      <c r="F956" s="29"/>
      <c r="G956" s="29"/>
      <c r="H956" s="29"/>
      <c r="I956" s="29"/>
      <c r="J956" s="29"/>
      <c r="K956" s="29"/>
      <c r="L956" s="29"/>
      <c r="M956" s="29"/>
      <c r="N956" s="29"/>
      <c r="O956" s="29"/>
      <c r="P956" s="29"/>
      <c r="Q956" s="29"/>
      <c r="R956" s="29"/>
      <c r="S956" s="29"/>
      <c r="T956" s="29"/>
      <c r="U956" s="29"/>
      <c r="V956" s="29"/>
      <c r="W956" s="29"/>
    </row>
    <row r="957" spans="1:23" ht="15.75" customHeight="1">
      <c r="A957" s="29"/>
      <c r="B957" s="32"/>
      <c r="C957" s="29"/>
      <c r="D957" s="29"/>
      <c r="E957" s="29"/>
      <c r="F957" s="29"/>
      <c r="G957" s="29"/>
      <c r="H957" s="29"/>
      <c r="I957" s="29"/>
      <c r="J957" s="29"/>
      <c r="K957" s="29"/>
      <c r="L957" s="29"/>
      <c r="M957" s="29"/>
      <c r="N957" s="29"/>
      <c r="O957" s="29"/>
      <c r="P957" s="29"/>
      <c r="Q957" s="29"/>
      <c r="R957" s="29"/>
      <c r="S957" s="29"/>
      <c r="T957" s="29"/>
      <c r="U957" s="29"/>
      <c r="V957" s="29"/>
      <c r="W957" s="29"/>
    </row>
    <row r="958" spans="1:23" ht="15.75" customHeight="1">
      <c r="A958" s="29"/>
      <c r="B958" s="32"/>
      <c r="C958" s="29"/>
      <c r="D958" s="29"/>
      <c r="E958" s="29"/>
      <c r="F958" s="29"/>
      <c r="G958" s="29"/>
      <c r="H958" s="29"/>
      <c r="I958" s="29"/>
      <c r="J958" s="29"/>
      <c r="K958" s="29"/>
      <c r="L958" s="29"/>
      <c r="M958" s="29"/>
      <c r="N958" s="29"/>
      <c r="O958" s="29"/>
      <c r="P958" s="29"/>
      <c r="Q958" s="29"/>
      <c r="R958" s="29"/>
      <c r="S958" s="29"/>
      <c r="T958" s="29"/>
      <c r="U958" s="29"/>
      <c r="V958" s="29"/>
      <c r="W958" s="29"/>
    </row>
    <row r="959" spans="1:23" ht="15.75" customHeight="1">
      <c r="A959" s="29"/>
      <c r="B959" s="32"/>
      <c r="C959" s="29"/>
      <c r="D959" s="29"/>
      <c r="E959" s="29"/>
      <c r="F959" s="29"/>
      <c r="G959" s="29"/>
      <c r="H959" s="29"/>
      <c r="I959" s="29"/>
      <c r="J959" s="29"/>
      <c r="K959" s="29"/>
      <c r="L959" s="29"/>
      <c r="M959" s="29"/>
      <c r="N959" s="29"/>
      <c r="O959" s="29"/>
      <c r="P959" s="29"/>
      <c r="Q959" s="29"/>
      <c r="R959" s="29"/>
      <c r="S959" s="29"/>
      <c r="T959" s="29"/>
      <c r="U959" s="29"/>
      <c r="V959" s="29"/>
      <c r="W959" s="29"/>
    </row>
    <row r="960" spans="1:23" ht="15.75" customHeight="1">
      <c r="A960" s="29"/>
      <c r="B960" s="32"/>
      <c r="C960" s="29"/>
      <c r="D960" s="29"/>
      <c r="E960" s="29"/>
      <c r="F960" s="29"/>
      <c r="G960" s="29"/>
      <c r="H960" s="29"/>
      <c r="I960" s="29"/>
      <c r="J960" s="29"/>
      <c r="K960" s="29"/>
      <c r="L960" s="29"/>
      <c r="M960" s="29"/>
      <c r="N960" s="29"/>
      <c r="O960" s="29"/>
      <c r="P960" s="29"/>
      <c r="Q960" s="29"/>
      <c r="R960" s="29"/>
      <c r="S960" s="29"/>
      <c r="T960" s="29"/>
      <c r="U960" s="29"/>
      <c r="V960" s="29"/>
      <c r="W960" s="29"/>
    </row>
    <row r="961" spans="1:23" ht="15.75" customHeight="1">
      <c r="A961" s="29"/>
      <c r="B961" s="32"/>
      <c r="C961" s="29"/>
      <c r="D961" s="29"/>
      <c r="E961" s="29"/>
      <c r="F961" s="29"/>
      <c r="G961" s="29"/>
      <c r="H961" s="29"/>
      <c r="I961" s="29"/>
      <c r="J961" s="29"/>
      <c r="K961" s="29"/>
      <c r="L961" s="29"/>
      <c r="M961" s="29"/>
      <c r="N961" s="29"/>
      <c r="O961" s="29"/>
      <c r="P961" s="29"/>
      <c r="Q961" s="29"/>
      <c r="R961" s="29"/>
      <c r="S961" s="29"/>
      <c r="T961" s="29"/>
      <c r="U961" s="29"/>
      <c r="V961" s="29"/>
      <c r="W961" s="29"/>
    </row>
    <row r="962" spans="1:23" ht="15.75" customHeight="1">
      <c r="A962" s="29"/>
      <c r="B962" s="32"/>
      <c r="C962" s="29"/>
      <c r="D962" s="29"/>
      <c r="E962" s="29"/>
      <c r="F962" s="29"/>
      <c r="G962" s="29"/>
      <c r="H962" s="29"/>
      <c r="I962" s="29"/>
      <c r="J962" s="29"/>
      <c r="K962" s="29"/>
      <c r="L962" s="29"/>
      <c r="M962" s="29"/>
      <c r="N962" s="29"/>
      <c r="O962" s="29"/>
      <c r="P962" s="29"/>
      <c r="Q962" s="29"/>
      <c r="R962" s="29"/>
      <c r="S962" s="29"/>
      <c r="T962" s="29"/>
      <c r="U962" s="29"/>
      <c r="V962" s="29"/>
      <c r="W962" s="29"/>
    </row>
    <row r="963" spans="1:23" ht="15.75" customHeight="1">
      <c r="A963" s="29"/>
      <c r="B963" s="32"/>
      <c r="C963" s="29"/>
      <c r="D963" s="29"/>
      <c r="E963" s="29"/>
      <c r="F963" s="29"/>
      <c r="G963" s="29"/>
      <c r="H963" s="29"/>
      <c r="I963" s="29"/>
      <c r="J963" s="29"/>
      <c r="K963" s="29"/>
      <c r="L963" s="29"/>
      <c r="M963" s="29"/>
      <c r="N963" s="29"/>
      <c r="O963" s="29"/>
      <c r="P963" s="29"/>
      <c r="Q963" s="29"/>
      <c r="R963" s="29"/>
      <c r="S963" s="29"/>
      <c r="T963" s="29"/>
      <c r="U963" s="29"/>
      <c r="V963" s="29"/>
      <c r="W963" s="29"/>
    </row>
    <row r="964" spans="1:23" ht="15.75" customHeight="1">
      <c r="A964" s="29"/>
      <c r="B964" s="32"/>
      <c r="C964" s="29"/>
      <c r="D964" s="29"/>
      <c r="E964" s="29"/>
      <c r="F964" s="29"/>
      <c r="G964" s="29"/>
      <c r="H964" s="29"/>
      <c r="I964" s="29"/>
      <c r="J964" s="29"/>
      <c r="K964" s="29"/>
      <c r="L964" s="29"/>
      <c r="M964" s="29"/>
      <c r="N964" s="29"/>
      <c r="O964" s="29"/>
      <c r="P964" s="29"/>
      <c r="Q964" s="29"/>
      <c r="R964" s="29"/>
      <c r="S964" s="29"/>
      <c r="T964" s="29"/>
      <c r="U964" s="29"/>
      <c r="V964" s="29"/>
      <c r="W964" s="29"/>
    </row>
    <row r="965" spans="1:23" ht="15.75" customHeight="1">
      <c r="A965" s="29"/>
      <c r="B965" s="32"/>
      <c r="C965" s="29"/>
      <c r="D965" s="29"/>
      <c r="E965" s="29"/>
      <c r="F965" s="29"/>
      <c r="G965" s="29"/>
      <c r="H965" s="29"/>
      <c r="I965" s="29"/>
      <c r="J965" s="29"/>
      <c r="K965" s="29"/>
      <c r="L965" s="29"/>
      <c r="M965" s="29"/>
      <c r="N965" s="29"/>
      <c r="O965" s="29"/>
      <c r="P965" s="29"/>
      <c r="Q965" s="29"/>
      <c r="R965" s="29"/>
      <c r="S965" s="29"/>
      <c r="T965" s="29"/>
      <c r="U965" s="29"/>
      <c r="V965" s="29"/>
      <c r="W965" s="29"/>
    </row>
    <row r="966" spans="1:23" ht="15.75" customHeight="1">
      <c r="A966" s="29"/>
      <c r="B966" s="32"/>
      <c r="C966" s="29"/>
      <c r="D966" s="29"/>
      <c r="E966" s="29"/>
      <c r="F966" s="29"/>
      <c r="G966" s="29"/>
      <c r="H966" s="29"/>
      <c r="I966" s="29"/>
      <c r="J966" s="29"/>
      <c r="K966" s="29"/>
      <c r="L966" s="29"/>
      <c r="M966" s="29"/>
      <c r="N966" s="29"/>
      <c r="O966" s="29"/>
      <c r="P966" s="29"/>
      <c r="Q966" s="29"/>
      <c r="R966" s="29"/>
      <c r="S966" s="29"/>
      <c r="T966" s="29"/>
      <c r="U966" s="29"/>
      <c r="V966" s="29"/>
      <c r="W966" s="29"/>
    </row>
    <row r="967" spans="1:23" ht="15.75" customHeight="1">
      <c r="A967" s="29"/>
      <c r="B967" s="32"/>
      <c r="C967" s="29"/>
      <c r="D967" s="29"/>
      <c r="E967" s="29"/>
      <c r="F967" s="29"/>
      <c r="G967" s="29"/>
      <c r="H967" s="29"/>
      <c r="I967" s="29"/>
      <c r="J967" s="29"/>
      <c r="K967" s="29"/>
      <c r="L967" s="29"/>
      <c r="M967" s="29"/>
      <c r="N967" s="29"/>
      <c r="O967" s="29"/>
      <c r="P967" s="29"/>
      <c r="Q967" s="29"/>
      <c r="R967" s="29"/>
      <c r="S967" s="29"/>
      <c r="T967" s="29"/>
      <c r="U967" s="29"/>
      <c r="V967" s="29"/>
      <c r="W967" s="29"/>
    </row>
    <row r="968" spans="1:23" ht="15.75" customHeight="1">
      <c r="A968" s="29"/>
      <c r="B968" s="32"/>
      <c r="C968" s="29"/>
      <c r="D968" s="29"/>
      <c r="E968" s="29"/>
      <c r="F968" s="29"/>
      <c r="G968" s="29"/>
      <c r="H968" s="29"/>
      <c r="I968" s="29"/>
      <c r="J968" s="29"/>
      <c r="K968" s="29"/>
      <c r="L968" s="29"/>
      <c r="M968" s="29"/>
      <c r="N968" s="29"/>
      <c r="O968" s="29"/>
      <c r="P968" s="29"/>
      <c r="Q968" s="29"/>
      <c r="R968" s="29"/>
      <c r="S968" s="29"/>
      <c r="T968" s="29"/>
      <c r="U968" s="29"/>
      <c r="V968" s="29"/>
      <c r="W968" s="29"/>
    </row>
    <row r="969" spans="1:23" ht="15.75" customHeight="1">
      <c r="A969" s="29"/>
      <c r="B969" s="32"/>
      <c r="C969" s="29"/>
      <c r="D969" s="29"/>
      <c r="E969" s="29"/>
      <c r="F969" s="29"/>
      <c r="G969" s="29"/>
      <c r="H969" s="29"/>
      <c r="I969" s="29"/>
      <c r="J969" s="29"/>
      <c r="K969" s="29"/>
      <c r="L969" s="29"/>
      <c r="M969" s="29"/>
      <c r="N969" s="29"/>
      <c r="O969" s="29"/>
      <c r="P969" s="29"/>
      <c r="Q969" s="29"/>
      <c r="R969" s="29"/>
      <c r="S969" s="29"/>
      <c r="T969" s="29"/>
      <c r="U969" s="29"/>
      <c r="V969" s="29"/>
      <c r="W969" s="29"/>
    </row>
    <row r="970" spans="1:23" ht="15.75" customHeight="1">
      <c r="A970" s="29"/>
      <c r="B970" s="32"/>
      <c r="C970" s="29"/>
      <c r="D970" s="29"/>
      <c r="E970" s="29"/>
      <c r="F970" s="29"/>
      <c r="G970" s="29"/>
      <c r="H970" s="29"/>
      <c r="I970" s="29"/>
      <c r="J970" s="29"/>
      <c r="K970" s="29"/>
      <c r="L970" s="29"/>
      <c r="M970" s="29"/>
      <c r="N970" s="29"/>
      <c r="O970" s="29"/>
      <c r="P970" s="29"/>
      <c r="Q970" s="29"/>
      <c r="R970" s="29"/>
      <c r="S970" s="29"/>
      <c r="T970" s="29"/>
      <c r="U970" s="29"/>
      <c r="V970" s="29"/>
      <c r="W970" s="29"/>
    </row>
    <row r="971" spans="1:23" ht="15.75" customHeight="1">
      <c r="A971" s="29"/>
      <c r="B971" s="32"/>
      <c r="C971" s="29"/>
      <c r="D971" s="29"/>
      <c r="E971" s="29"/>
      <c r="F971" s="29"/>
      <c r="G971" s="29"/>
      <c r="H971" s="29"/>
      <c r="I971" s="29"/>
      <c r="J971" s="29"/>
      <c r="K971" s="29"/>
      <c r="L971" s="29"/>
      <c r="M971" s="29"/>
      <c r="N971" s="29"/>
      <c r="O971" s="29"/>
      <c r="P971" s="29"/>
      <c r="Q971" s="29"/>
      <c r="R971" s="29"/>
      <c r="S971" s="29"/>
      <c r="T971" s="29"/>
      <c r="U971" s="29"/>
      <c r="V971" s="29"/>
      <c r="W971" s="29"/>
    </row>
    <row r="972" spans="1:23" ht="15.75" customHeight="1">
      <c r="A972" s="29"/>
      <c r="B972" s="32"/>
      <c r="C972" s="29"/>
      <c r="D972" s="29"/>
      <c r="E972" s="29"/>
      <c r="F972" s="29"/>
      <c r="G972" s="29"/>
      <c r="H972" s="29"/>
      <c r="I972" s="29"/>
      <c r="J972" s="29"/>
      <c r="K972" s="29"/>
      <c r="L972" s="29"/>
      <c r="M972" s="29"/>
      <c r="N972" s="29"/>
      <c r="O972" s="29"/>
      <c r="P972" s="29"/>
      <c r="Q972" s="29"/>
      <c r="R972" s="29"/>
      <c r="S972" s="29"/>
      <c r="T972" s="29"/>
      <c r="U972" s="29"/>
      <c r="V972" s="29"/>
      <c r="W972" s="29"/>
    </row>
    <row r="973" spans="1:23" ht="15.75" customHeight="1">
      <c r="A973" s="29"/>
      <c r="B973" s="32"/>
      <c r="C973" s="29"/>
      <c r="D973" s="29"/>
      <c r="E973" s="29"/>
      <c r="F973" s="29"/>
      <c r="G973" s="29"/>
      <c r="H973" s="29"/>
      <c r="I973" s="29"/>
      <c r="J973" s="29"/>
      <c r="K973" s="29"/>
      <c r="L973" s="29"/>
      <c r="M973" s="29"/>
      <c r="N973" s="29"/>
      <c r="O973" s="29"/>
      <c r="P973" s="29"/>
      <c r="Q973" s="29"/>
      <c r="R973" s="29"/>
      <c r="S973" s="29"/>
      <c r="T973" s="29"/>
      <c r="U973" s="29"/>
      <c r="V973" s="29"/>
      <c r="W973" s="29"/>
    </row>
    <row r="974" spans="1:23" ht="15.75" customHeight="1">
      <c r="A974" s="29"/>
      <c r="B974" s="32"/>
      <c r="C974" s="29"/>
      <c r="D974" s="29"/>
      <c r="E974" s="29"/>
      <c r="F974" s="29"/>
      <c r="G974" s="29"/>
      <c r="H974" s="29"/>
      <c r="I974" s="29"/>
      <c r="J974" s="29"/>
      <c r="K974" s="29"/>
      <c r="L974" s="29"/>
      <c r="M974" s="29"/>
      <c r="N974" s="29"/>
      <c r="O974" s="29"/>
      <c r="P974" s="29"/>
      <c r="Q974" s="29"/>
      <c r="R974" s="29"/>
      <c r="S974" s="29"/>
      <c r="T974" s="29"/>
      <c r="U974" s="29"/>
      <c r="V974" s="29"/>
      <c r="W974" s="29"/>
    </row>
    <row r="975" spans="1:23" ht="15.75" customHeight="1">
      <c r="A975" s="29"/>
      <c r="B975" s="32"/>
      <c r="C975" s="29"/>
      <c r="D975" s="29"/>
      <c r="E975" s="29"/>
      <c r="F975" s="29"/>
      <c r="G975" s="29"/>
      <c r="H975" s="29"/>
      <c r="I975" s="29"/>
      <c r="J975" s="29"/>
      <c r="K975" s="29"/>
      <c r="L975" s="29"/>
      <c r="M975" s="29"/>
      <c r="N975" s="29"/>
      <c r="O975" s="29"/>
      <c r="P975" s="29"/>
      <c r="Q975" s="29"/>
      <c r="R975" s="29"/>
      <c r="S975" s="29"/>
      <c r="T975" s="29"/>
      <c r="U975" s="29"/>
      <c r="V975" s="29"/>
      <c r="W975" s="29"/>
    </row>
    <row r="976" spans="1:23" ht="15.75" customHeight="1">
      <c r="A976" s="29"/>
      <c r="B976" s="32"/>
      <c r="C976" s="29"/>
      <c r="D976" s="29"/>
      <c r="E976" s="29"/>
      <c r="F976" s="29"/>
      <c r="G976" s="29"/>
      <c r="H976" s="29"/>
      <c r="I976" s="29"/>
      <c r="J976" s="29"/>
      <c r="K976" s="29"/>
      <c r="L976" s="29"/>
      <c r="M976" s="29"/>
      <c r="N976" s="29"/>
      <c r="O976" s="29"/>
      <c r="P976" s="29"/>
      <c r="Q976" s="29"/>
      <c r="R976" s="29"/>
      <c r="S976" s="29"/>
      <c r="T976" s="29"/>
      <c r="U976" s="29"/>
      <c r="V976" s="29"/>
      <c r="W976" s="29"/>
    </row>
    <row r="977" spans="1:23" ht="15.75" customHeight="1">
      <c r="A977" s="29"/>
      <c r="B977" s="32"/>
      <c r="C977" s="29"/>
      <c r="D977" s="29"/>
      <c r="E977" s="29"/>
      <c r="F977" s="29"/>
      <c r="G977" s="29"/>
      <c r="H977" s="29"/>
      <c r="I977" s="29"/>
      <c r="J977" s="29"/>
      <c r="K977" s="29"/>
      <c r="L977" s="29"/>
      <c r="M977" s="29"/>
      <c r="N977" s="29"/>
      <c r="O977" s="29"/>
      <c r="P977" s="29"/>
      <c r="Q977" s="29"/>
      <c r="R977" s="29"/>
      <c r="S977" s="29"/>
      <c r="T977" s="29"/>
      <c r="U977" s="29"/>
      <c r="V977" s="29"/>
      <c r="W977" s="29"/>
    </row>
    <row r="978" spans="1:23" ht="15.75" customHeight="1">
      <c r="A978" s="29"/>
      <c r="B978" s="32"/>
      <c r="C978" s="29"/>
      <c r="D978" s="29"/>
      <c r="E978" s="29"/>
      <c r="F978" s="29"/>
      <c r="G978" s="29"/>
      <c r="H978" s="29"/>
      <c r="I978" s="29"/>
      <c r="J978" s="29"/>
      <c r="K978" s="29"/>
      <c r="L978" s="29"/>
      <c r="M978" s="29"/>
      <c r="N978" s="29"/>
      <c r="O978" s="29"/>
      <c r="P978" s="29"/>
      <c r="Q978" s="29"/>
      <c r="R978" s="29"/>
      <c r="S978" s="29"/>
      <c r="T978" s="29"/>
      <c r="U978" s="29"/>
      <c r="V978" s="29"/>
      <c r="W978" s="29"/>
    </row>
    <row r="979" spans="1:23" ht="15.75" customHeight="1">
      <c r="A979" s="29"/>
      <c r="B979" s="32"/>
      <c r="C979" s="29"/>
      <c r="D979" s="29"/>
      <c r="E979" s="29"/>
      <c r="F979" s="29"/>
      <c r="G979" s="29"/>
      <c r="H979" s="29"/>
      <c r="I979" s="29"/>
      <c r="J979" s="29"/>
      <c r="K979" s="29"/>
      <c r="L979" s="29"/>
      <c r="M979" s="29"/>
      <c r="N979" s="29"/>
      <c r="O979" s="29"/>
      <c r="P979" s="29"/>
      <c r="Q979" s="29"/>
      <c r="R979" s="29"/>
      <c r="S979" s="29"/>
      <c r="T979" s="29"/>
      <c r="U979" s="29"/>
      <c r="V979" s="29"/>
      <c r="W979" s="29"/>
    </row>
    <row r="980" spans="1:23" ht="15.75" customHeight="1">
      <c r="A980" s="29"/>
      <c r="B980" s="32"/>
      <c r="C980" s="29"/>
      <c r="D980" s="29"/>
      <c r="E980" s="29"/>
      <c r="F980" s="29"/>
      <c r="G980" s="29"/>
      <c r="H980" s="29"/>
      <c r="I980" s="29"/>
      <c r="J980" s="29"/>
      <c r="K980" s="29"/>
      <c r="L980" s="29"/>
      <c r="M980" s="29"/>
      <c r="N980" s="29"/>
      <c r="O980" s="29"/>
      <c r="P980" s="29"/>
      <c r="Q980" s="29"/>
      <c r="R980" s="29"/>
      <c r="S980" s="29"/>
      <c r="T980" s="29"/>
      <c r="U980" s="29"/>
      <c r="V980" s="29"/>
      <c r="W980" s="29"/>
    </row>
    <row r="981" spans="1:23" ht="15.75" customHeight="1">
      <c r="A981" s="29"/>
      <c r="B981" s="32"/>
      <c r="C981" s="29"/>
      <c r="D981" s="29"/>
      <c r="E981" s="29"/>
      <c r="F981" s="29"/>
      <c r="G981" s="29"/>
      <c r="H981" s="29"/>
      <c r="I981" s="29"/>
      <c r="J981" s="29"/>
      <c r="K981" s="29"/>
      <c r="L981" s="29"/>
      <c r="M981" s="29"/>
      <c r="N981" s="29"/>
      <c r="O981" s="29"/>
      <c r="P981" s="29"/>
      <c r="Q981" s="29"/>
      <c r="R981" s="29"/>
      <c r="S981" s="29"/>
      <c r="T981" s="29"/>
      <c r="U981" s="29"/>
      <c r="V981" s="29"/>
      <c r="W981" s="29"/>
    </row>
    <row r="982" spans="1:23" ht="15.75" customHeight="1">
      <c r="A982" s="29"/>
      <c r="B982" s="32"/>
      <c r="C982" s="29"/>
      <c r="D982" s="29"/>
      <c r="E982" s="29"/>
      <c r="F982" s="29"/>
      <c r="G982" s="29"/>
      <c r="H982" s="29"/>
      <c r="I982" s="29"/>
      <c r="J982" s="29"/>
      <c r="K982" s="29"/>
      <c r="L982" s="29"/>
      <c r="M982" s="29"/>
      <c r="N982" s="29"/>
      <c r="O982" s="29"/>
      <c r="P982" s="29"/>
      <c r="Q982" s="29"/>
      <c r="R982" s="29"/>
      <c r="S982" s="29"/>
      <c r="T982" s="29"/>
      <c r="U982" s="29"/>
      <c r="V982" s="29"/>
      <c r="W982" s="29"/>
    </row>
    <row r="983" spans="1:23" ht="15.75" customHeight="1">
      <c r="A983" s="29"/>
      <c r="B983" s="32"/>
      <c r="C983" s="29"/>
      <c r="D983" s="29"/>
      <c r="E983" s="29"/>
      <c r="F983" s="29"/>
      <c r="G983" s="29"/>
      <c r="H983" s="29"/>
      <c r="I983" s="29"/>
      <c r="J983" s="29"/>
      <c r="K983" s="29"/>
      <c r="L983" s="29"/>
      <c r="M983" s="29"/>
      <c r="N983" s="29"/>
      <c r="O983" s="29"/>
      <c r="P983" s="29"/>
      <c r="Q983" s="29"/>
      <c r="R983" s="29"/>
      <c r="S983" s="29"/>
      <c r="T983" s="29"/>
      <c r="U983" s="29"/>
      <c r="V983" s="29"/>
      <c r="W983" s="29"/>
    </row>
    <row r="984" spans="1:23" ht="15.75" customHeight="1">
      <c r="A984" s="29"/>
      <c r="B984" s="32"/>
      <c r="C984" s="29"/>
      <c r="D984" s="29"/>
      <c r="E984" s="29"/>
      <c r="F984" s="29"/>
      <c r="G984" s="29"/>
      <c r="H984" s="29"/>
      <c r="I984" s="29"/>
      <c r="J984" s="29"/>
      <c r="K984" s="29"/>
      <c r="L984" s="29"/>
      <c r="M984" s="29"/>
      <c r="N984" s="29"/>
      <c r="O984" s="29"/>
      <c r="P984" s="29"/>
      <c r="Q984" s="29"/>
      <c r="R984" s="29"/>
      <c r="S984" s="29"/>
      <c r="T984" s="29"/>
      <c r="U984" s="29"/>
      <c r="V984" s="29"/>
      <c r="W984" s="29"/>
    </row>
    <row r="985" spans="1:23" ht="15.75" customHeight="1">
      <c r="A985" s="29"/>
      <c r="B985" s="32"/>
      <c r="C985" s="29"/>
      <c r="D985" s="29"/>
      <c r="E985" s="29"/>
      <c r="F985" s="29"/>
      <c r="G985" s="29"/>
      <c r="H985" s="29"/>
      <c r="I985" s="29"/>
      <c r="J985" s="29"/>
      <c r="K985" s="29"/>
      <c r="L985" s="29"/>
      <c r="M985" s="29"/>
      <c r="N985" s="29"/>
      <c r="O985" s="29"/>
      <c r="P985" s="29"/>
      <c r="Q985" s="29"/>
      <c r="R985" s="29"/>
      <c r="S985" s="29"/>
      <c r="T985" s="29"/>
      <c r="U985" s="29"/>
      <c r="V985" s="29"/>
      <c r="W985" s="29"/>
    </row>
    <row r="986" spans="1:23" ht="15.75" customHeight="1">
      <c r="A986" s="29"/>
      <c r="B986" s="32"/>
      <c r="C986" s="29"/>
      <c r="D986" s="29"/>
      <c r="E986" s="29"/>
      <c r="F986" s="29"/>
      <c r="G986" s="29"/>
      <c r="H986" s="29"/>
      <c r="I986" s="29"/>
      <c r="J986" s="29"/>
      <c r="K986" s="29"/>
      <c r="L986" s="29"/>
      <c r="M986" s="29"/>
      <c r="N986" s="29"/>
      <c r="O986" s="29"/>
      <c r="P986" s="29"/>
      <c r="Q986" s="29"/>
      <c r="R986" s="29"/>
      <c r="S986" s="29"/>
      <c r="T986" s="29"/>
      <c r="U986" s="29"/>
      <c r="V986" s="29"/>
      <c r="W986" s="29"/>
    </row>
    <row r="987" spans="1:23" ht="15.75" customHeight="1">
      <c r="A987" s="29"/>
      <c r="B987" s="32"/>
      <c r="C987" s="29"/>
      <c r="D987" s="29"/>
      <c r="E987" s="29"/>
      <c r="F987" s="29"/>
      <c r="G987" s="29"/>
      <c r="H987" s="29"/>
      <c r="I987" s="29"/>
      <c r="J987" s="29"/>
      <c r="K987" s="29"/>
      <c r="L987" s="29"/>
      <c r="M987" s="29"/>
      <c r="N987" s="29"/>
      <c r="O987" s="29"/>
      <c r="P987" s="29"/>
      <c r="Q987" s="29"/>
      <c r="R987" s="29"/>
      <c r="S987" s="29"/>
      <c r="T987" s="29"/>
      <c r="U987" s="29"/>
      <c r="V987" s="29"/>
      <c r="W987" s="29"/>
    </row>
    <row r="988" spans="1:23" ht="15.75" customHeight="1">
      <c r="A988" s="29"/>
      <c r="B988" s="32"/>
      <c r="C988" s="29"/>
      <c r="D988" s="29"/>
      <c r="E988" s="29"/>
      <c r="F988" s="29"/>
      <c r="G988" s="29"/>
      <c r="H988" s="29"/>
      <c r="I988" s="29"/>
      <c r="J988" s="29"/>
      <c r="K988" s="29"/>
      <c r="L988" s="29"/>
      <c r="M988" s="29"/>
      <c r="N988" s="29"/>
      <c r="O988" s="29"/>
      <c r="P988" s="29"/>
      <c r="Q988" s="29"/>
      <c r="R988" s="29"/>
      <c r="S988" s="29"/>
      <c r="T988" s="29"/>
      <c r="U988" s="29"/>
      <c r="V988" s="29"/>
      <c r="W988" s="29"/>
    </row>
    <row r="989" spans="1:23" ht="15.75" customHeight="1">
      <c r="A989" s="29"/>
      <c r="B989" s="32"/>
      <c r="C989" s="29"/>
      <c r="D989" s="29"/>
      <c r="E989" s="29"/>
      <c r="F989" s="29"/>
      <c r="G989" s="29"/>
      <c r="H989" s="29"/>
      <c r="I989" s="29"/>
      <c r="J989" s="29"/>
      <c r="K989" s="29"/>
      <c r="L989" s="29"/>
      <c r="M989" s="29"/>
      <c r="N989" s="29"/>
      <c r="O989" s="29"/>
      <c r="P989" s="29"/>
      <c r="Q989" s="29"/>
      <c r="R989" s="29"/>
      <c r="S989" s="29"/>
      <c r="T989" s="29"/>
      <c r="U989" s="29"/>
      <c r="V989" s="29"/>
      <c r="W989" s="29"/>
    </row>
    <row r="990" spans="1:23" ht="15.75" customHeight="1">
      <c r="A990" s="29"/>
      <c r="B990" s="32"/>
      <c r="C990" s="29"/>
      <c r="D990" s="29"/>
      <c r="E990" s="29"/>
      <c r="F990" s="29"/>
      <c r="G990" s="29"/>
      <c r="H990" s="29"/>
      <c r="I990" s="29"/>
      <c r="J990" s="29"/>
      <c r="K990" s="29"/>
      <c r="L990" s="29"/>
      <c r="M990" s="29"/>
      <c r="N990" s="29"/>
      <c r="O990" s="29"/>
      <c r="P990" s="29"/>
      <c r="Q990" s="29"/>
      <c r="R990" s="29"/>
      <c r="S990" s="29"/>
      <c r="T990" s="29"/>
      <c r="U990" s="29"/>
      <c r="V990" s="29"/>
      <c r="W990" s="29"/>
    </row>
    <row r="991" spans="1:23" ht="15.75" customHeight="1">
      <c r="A991" s="29"/>
      <c r="B991" s="32"/>
      <c r="C991" s="29"/>
      <c r="D991" s="29"/>
      <c r="E991" s="29"/>
      <c r="F991" s="29"/>
      <c r="G991" s="29"/>
      <c r="H991" s="29"/>
      <c r="I991" s="29"/>
      <c r="J991" s="29"/>
      <c r="K991" s="29"/>
      <c r="L991" s="29"/>
      <c r="M991" s="29"/>
      <c r="N991" s="29"/>
      <c r="O991" s="29"/>
      <c r="P991" s="29"/>
      <c r="Q991" s="29"/>
      <c r="R991" s="29"/>
      <c r="S991" s="29"/>
      <c r="T991" s="29"/>
      <c r="U991" s="29"/>
      <c r="V991" s="29"/>
      <c r="W991" s="29"/>
    </row>
    <row r="992" spans="1:23" ht="15.75" customHeight="1">
      <c r="A992" s="29"/>
      <c r="B992" s="32"/>
      <c r="C992" s="29"/>
      <c r="D992" s="29"/>
      <c r="E992" s="29"/>
      <c r="F992" s="29"/>
      <c r="G992" s="29"/>
      <c r="H992" s="29"/>
      <c r="I992" s="29"/>
      <c r="J992" s="29"/>
      <c r="K992" s="29"/>
      <c r="L992" s="29"/>
      <c r="M992" s="29"/>
      <c r="N992" s="29"/>
      <c r="O992" s="29"/>
      <c r="P992" s="29"/>
      <c r="Q992" s="29"/>
      <c r="R992" s="29"/>
      <c r="S992" s="29"/>
      <c r="T992" s="29"/>
      <c r="U992" s="29"/>
      <c r="V992" s="29"/>
      <c r="W992" s="29"/>
    </row>
    <row r="993" spans="1:23" ht="15.75" customHeight="1">
      <c r="A993" s="29"/>
      <c r="B993" s="32"/>
      <c r="C993" s="29"/>
      <c r="D993" s="29"/>
      <c r="E993" s="29"/>
      <c r="F993" s="29"/>
      <c r="G993" s="29"/>
      <c r="H993" s="29"/>
      <c r="I993" s="29"/>
      <c r="J993" s="29"/>
      <c r="K993" s="29"/>
      <c r="L993" s="29"/>
      <c r="M993" s="29"/>
      <c r="N993" s="29"/>
      <c r="O993" s="29"/>
      <c r="P993" s="29"/>
      <c r="Q993" s="29"/>
      <c r="R993" s="29"/>
      <c r="S993" s="29"/>
      <c r="T993" s="29"/>
      <c r="U993" s="29"/>
      <c r="V993" s="29"/>
      <c r="W993" s="29"/>
    </row>
    <row r="994" spans="1:23" ht="15.75" customHeight="1">
      <c r="A994" s="29"/>
      <c r="B994" s="32"/>
      <c r="C994" s="29"/>
      <c r="D994" s="29"/>
      <c r="E994" s="29"/>
      <c r="F994" s="29"/>
      <c r="G994" s="29"/>
      <c r="H994" s="29"/>
      <c r="I994" s="29"/>
      <c r="J994" s="29"/>
      <c r="K994" s="29"/>
      <c r="L994" s="29"/>
      <c r="M994" s="29"/>
      <c r="N994" s="29"/>
      <c r="O994" s="29"/>
      <c r="P994" s="29"/>
      <c r="Q994" s="29"/>
      <c r="R994" s="29"/>
      <c r="S994" s="29"/>
      <c r="T994" s="29"/>
      <c r="U994" s="29"/>
      <c r="V994" s="29"/>
      <c r="W994" s="29"/>
    </row>
    <row r="995" spans="1:23" ht="15.75" customHeight="1">
      <c r="A995" s="29"/>
      <c r="B995" s="32"/>
      <c r="C995" s="29"/>
      <c r="D995" s="29"/>
      <c r="E995" s="29"/>
      <c r="F995" s="29"/>
      <c r="G995" s="29"/>
      <c r="H995" s="29"/>
      <c r="I995" s="29"/>
      <c r="J995" s="29"/>
      <c r="K995" s="29"/>
      <c r="L995" s="29"/>
      <c r="M995" s="29"/>
      <c r="N995" s="29"/>
      <c r="O995" s="29"/>
      <c r="P995" s="29"/>
      <c r="Q995" s="29"/>
      <c r="R995" s="29"/>
      <c r="S995" s="29"/>
      <c r="T995" s="29"/>
      <c r="U995" s="29"/>
      <c r="V995" s="29"/>
      <c r="W995" s="29"/>
    </row>
    <row r="996" spans="1:23" ht="15.75" customHeight="1">
      <c r="A996" s="29"/>
      <c r="B996" s="32"/>
      <c r="C996" s="29"/>
      <c r="D996" s="29"/>
      <c r="E996" s="29"/>
      <c r="F996" s="29"/>
      <c r="G996" s="29"/>
      <c r="H996" s="29"/>
      <c r="I996" s="29"/>
      <c r="J996" s="29"/>
      <c r="K996" s="29"/>
      <c r="L996" s="29"/>
      <c r="M996" s="29"/>
      <c r="N996" s="29"/>
      <c r="O996" s="29"/>
      <c r="P996" s="29"/>
      <c r="Q996" s="29"/>
      <c r="R996" s="29"/>
      <c r="S996" s="29"/>
      <c r="T996" s="29"/>
      <c r="U996" s="29"/>
      <c r="V996" s="29"/>
      <c r="W996" s="29"/>
    </row>
    <row r="997" spans="1:23" ht="15.75" customHeight="1">
      <c r="A997" s="29"/>
      <c r="B997" s="32"/>
      <c r="C997" s="29"/>
      <c r="D997" s="29"/>
      <c r="E997" s="29"/>
      <c r="F997" s="29"/>
      <c r="G997" s="29"/>
      <c r="H997" s="29"/>
      <c r="I997" s="29"/>
      <c r="J997" s="29"/>
      <c r="K997" s="29"/>
      <c r="L997" s="29"/>
      <c r="M997" s="29"/>
      <c r="N997" s="29"/>
      <c r="O997" s="29"/>
      <c r="P997" s="29"/>
      <c r="Q997" s="29"/>
      <c r="R997" s="29"/>
      <c r="S997" s="29"/>
      <c r="T997" s="29"/>
      <c r="U997" s="29"/>
      <c r="V997" s="29"/>
      <c r="W997" s="29"/>
    </row>
    <row r="998" spans="1:23" ht="15.75" customHeight="1">
      <c r="A998" s="29"/>
      <c r="B998" s="32"/>
      <c r="C998" s="29"/>
      <c r="D998" s="29"/>
      <c r="E998" s="29"/>
      <c r="F998" s="29"/>
      <c r="G998" s="29"/>
      <c r="H998" s="29"/>
      <c r="I998" s="29"/>
      <c r="J998" s="29"/>
      <c r="K998" s="29"/>
      <c r="L998" s="29"/>
      <c r="M998" s="29"/>
      <c r="N998" s="29"/>
      <c r="O998" s="29"/>
      <c r="P998" s="29"/>
      <c r="Q998" s="29"/>
      <c r="R998" s="29"/>
      <c r="S998" s="29"/>
      <c r="T998" s="29"/>
      <c r="U998" s="29"/>
      <c r="V998" s="29"/>
      <c r="W998" s="29"/>
    </row>
    <row r="999" spans="1:23" ht="15.75" customHeight="1">
      <c r="A999" s="29"/>
      <c r="B999" s="32"/>
      <c r="C999" s="29"/>
      <c r="D999" s="29"/>
      <c r="E999" s="29"/>
      <c r="F999" s="29"/>
      <c r="G999" s="29"/>
      <c r="H999" s="29"/>
      <c r="I999" s="29"/>
      <c r="J999" s="29"/>
      <c r="K999" s="29"/>
      <c r="L999" s="29"/>
      <c r="M999" s="29"/>
      <c r="N999" s="29"/>
      <c r="O999" s="29"/>
      <c r="P999" s="29"/>
      <c r="Q999" s="29"/>
      <c r="R999" s="29"/>
      <c r="S999" s="29"/>
      <c r="T999" s="29"/>
      <c r="U999" s="29"/>
      <c r="V999" s="29"/>
      <c r="W999" s="29"/>
    </row>
    <row r="1000" spans="1:23" ht="15.75" customHeight="1">
      <c r="A1000" s="29"/>
      <c r="B1000" s="32"/>
      <c r="C1000" s="29"/>
      <c r="D1000" s="29"/>
      <c r="E1000" s="29"/>
      <c r="F1000" s="29"/>
      <c r="G1000" s="29"/>
      <c r="H1000" s="29"/>
      <c r="I1000" s="29"/>
      <c r="J1000" s="29"/>
      <c r="K1000" s="29"/>
      <c r="L1000" s="29"/>
      <c r="M1000" s="29"/>
      <c r="N1000" s="29"/>
      <c r="O1000" s="29"/>
      <c r="P1000" s="29"/>
      <c r="Q1000" s="29"/>
      <c r="R1000" s="29"/>
      <c r="S1000" s="29"/>
      <c r="T1000" s="29"/>
      <c r="U1000" s="29"/>
      <c r="V1000" s="29"/>
      <c r="W1000" s="29"/>
    </row>
    <row r="1001" spans="1:23" ht="15.75" customHeight="1">
      <c r="A1001" s="29"/>
      <c r="B1001" s="32"/>
      <c r="C1001" s="29"/>
      <c r="D1001" s="29"/>
      <c r="E1001" s="29"/>
      <c r="F1001" s="29"/>
      <c r="G1001" s="29"/>
      <c r="H1001" s="29"/>
      <c r="I1001" s="29"/>
      <c r="J1001" s="29"/>
      <c r="K1001" s="29"/>
      <c r="L1001" s="29"/>
      <c r="M1001" s="29"/>
      <c r="N1001" s="29"/>
      <c r="O1001" s="29"/>
      <c r="P1001" s="29"/>
      <c r="Q1001" s="29"/>
      <c r="R1001" s="29"/>
      <c r="S1001" s="29"/>
      <c r="T1001" s="29"/>
      <c r="U1001" s="29"/>
      <c r="V1001" s="29"/>
      <c r="W1001" s="29"/>
    </row>
    <row r="1002" spans="1:23" ht="15.75" customHeight="1">
      <c r="A1002" s="29"/>
      <c r="B1002" s="32"/>
      <c r="C1002" s="29"/>
      <c r="D1002" s="29"/>
      <c r="E1002" s="29"/>
      <c r="F1002" s="29"/>
      <c r="G1002" s="29"/>
      <c r="H1002" s="29"/>
      <c r="I1002" s="29"/>
      <c r="J1002" s="29"/>
      <c r="K1002" s="29"/>
      <c r="L1002" s="29"/>
      <c r="M1002" s="29"/>
      <c r="N1002" s="29"/>
      <c r="O1002" s="29"/>
      <c r="P1002" s="29"/>
      <c r="Q1002" s="29"/>
      <c r="R1002" s="29"/>
      <c r="S1002" s="29"/>
      <c r="T1002" s="29"/>
      <c r="U1002" s="29"/>
      <c r="V1002" s="29"/>
      <c r="W1002" s="29"/>
    </row>
    <row r="1003" spans="1:23" ht="15.75" customHeight="1">
      <c r="A1003" s="29"/>
      <c r="B1003" s="32"/>
      <c r="C1003" s="29"/>
      <c r="D1003" s="29"/>
      <c r="E1003" s="29"/>
      <c r="F1003" s="29"/>
      <c r="G1003" s="29"/>
      <c r="H1003" s="29"/>
      <c r="I1003" s="29"/>
      <c r="J1003" s="29"/>
      <c r="K1003" s="29"/>
      <c r="L1003" s="29"/>
      <c r="M1003" s="29"/>
      <c r="N1003" s="29"/>
      <c r="O1003" s="29"/>
      <c r="P1003" s="29"/>
      <c r="Q1003" s="29"/>
      <c r="R1003" s="29"/>
      <c r="S1003" s="29"/>
      <c r="T1003" s="29"/>
      <c r="U1003" s="29"/>
      <c r="V1003" s="29"/>
      <c r="W1003" s="29"/>
    </row>
    <row r="1004" spans="1:23" ht="15.75" customHeight="1">
      <c r="A1004" s="29"/>
      <c r="B1004" s="32"/>
      <c r="C1004" s="29"/>
      <c r="D1004" s="29"/>
      <c r="E1004" s="29"/>
      <c r="F1004" s="29"/>
      <c r="G1004" s="29"/>
      <c r="H1004" s="29"/>
      <c r="I1004" s="29"/>
      <c r="J1004" s="29"/>
      <c r="K1004" s="29"/>
      <c r="L1004" s="29"/>
      <c r="M1004" s="29"/>
      <c r="N1004" s="29"/>
      <c r="O1004" s="29"/>
      <c r="P1004" s="29"/>
      <c r="Q1004" s="29"/>
      <c r="R1004" s="29"/>
      <c r="S1004" s="29"/>
      <c r="T1004" s="29"/>
      <c r="U1004" s="29"/>
      <c r="V1004" s="29"/>
      <c r="W1004" s="29"/>
    </row>
    <row r="1005" spans="1:23" ht="15.75" customHeight="1">
      <c r="A1005" s="29"/>
      <c r="B1005" s="32"/>
      <c r="C1005" s="29"/>
      <c r="D1005" s="29"/>
      <c r="E1005" s="29"/>
      <c r="F1005" s="29"/>
      <c r="G1005" s="29"/>
      <c r="H1005" s="29"/>
      <c r="I1005" s="29"/>
      <c r="J1005" s="29"/>
      <c r="K1005" s="29"/>
      <c r="L1005" s="29"/>
      <c r="M1005" s="29"/>
      <c r="N1005" s="29"/>
      <c r="O1005" s="29"/>
      <c r="P1005" s="29"/>
      <c r="Q1005" s="29"/>
      <c r="R1005" s="29"/>
      <c r="S1005" s="29"/>
      <c r="T1005" s="29"/>
      <c r="U1005" s="29"/>
      <c r="V1005" s="29"/>
      <c r="W1005" s="29"/>
    </row>
    <row r="1006" spans="1:23" ht="15.75" customHeight="1">
      <c r="A1006" s="29"/>
      <c r="B1006" s="32"/>
      <c r="C1006" s="29"/>
      <c r="D1006" s="29"/>
      <c r="E1006" s="29"/>
      <c r="F1006" s="29"/>
      <c r="G1006" s="29"/>
      <c r="H1006" s="29"/>
      <c r="I1006" s="29"/>
      <c r="J1006" s="29"/>
      <c r="K1006" s="29"/>
      <c r="L1006" s="29"/>
      <c r="M1006" s="29"/>
      <c r="N1006" s="29"/>
      <c r="O1006" s="29"/>
      <c r="P1006" s="29"/>
      <c r="Q1006" s="29"/>
      <c r="R1006" s="29"/>
      <c r="S1006" s="29"/>
      <c r="T1006" s="29"/>
      <c r="U1006" s="29"/>
      <c r="V1006" s="29"/>
      <c r="W1006" s="29"/>
    </row>
    <row r="1007" spans="1:23" ht="15.75" customHeight="1">
      <c r="A1007" s="29"/>
      <c r="B1007" s="32"/>
      <c r="C1007" s="29"/>
      <c r="D1007" s="29"/>
      <c r="E1007" s="29"/>
      <c r="F1007" s="29"/>
      <c r="G1007" s="29"/>
      <c r="H1007" s="29"/>
      <c r="I1007" s="29"/>
      <c r="J1007" s="29"/>
      <c r="K1007" s="29"/>
      <c r="L1007" s="29"/>
      <c r="M1007" s="29"/>
      <c r="N1007" s="29"/>
      <c r="O1007" s="29"/>
      <c r="P1007" s="29"/>
      <c r="Q1007" s="29"/>
      <c r="R1007" s="29"/>
      <c r="S1007" s="29"/>
      <c r="T1007" s="29"/>
      <c r="U1007" s="29"/>
      <c r="V1007" s="29"/>
      <c r="W1007" s="29"/>
    </row>
    <row r="1008" spans="1:23" ht="15.75" customHeight="1">
      <c r="A1008" s="29"/>
      <c r="B1008" s="32"/>
      <c r="C1008" s="29"/>
      <c r="D1008" s="29"/>
      <c r="E1008" s="29"/>
      <c r="F1008" s="29"/>
      <c r="G1008" s="29"/>
      <c r="H1008" s="29"/>
      <c r="I1008" s="29"/>
      <c r="J1008" s="29"/>
      <c r="K1008" s="29"/>
      <c r="L1008" s="29"/>
      <c r="M1008" s="29"/>
      <c r="N1008" s="29"/>
      <c r="O1008" s="29"/>
      <c r="P1008" s="29"/>
      <c r="Q1008" s="29"/>
      <c r="R1008" s="29"/>
      <c r="S1008" s="29"/>
      <c r="T1008" s="29"/>
      <c r="U1008" s="29"/>
      <c r="V1008" s="29"/>
      <c r="W1008" s="29"/>
    </row>
    <row r="1009" spans="1:23" ht="15.75" customHeight="1">
      <c r="A1009" s="29"/>
      <c r="B1009" s="32"/>
      <c r="C1009" s="29"/>
      <c r="D1009" s="29"/>
      <c r="E1009" s="29"/>
      <c r="F1009" s="29"/>
      <c r="G1009" s="29"/>
      <c r="H1009" s="29"/>
      <c r="I1009" s="29"/>
      <c r="J1009" s="29"/>
      <c r="K1009" s="29"/>
      <c r="L1009" s="29"/>
      <c r="M1009" s="29"/>
      <c r="N1009" s="29"/>
      <c r="O1009" s="29"/>
      <c r="P1009" s="29"/>
      <c r="Q1009" s="29"/>
      <c r="R1009" s="29"/>
      <c r="S1009" s="29"/>
      <c r="T1009" s="29"/>
      <c r="U1009" s="29"/>
      <c r="V1009" s="29"/>
      <c r="W1009" s="29"/>
    </row>
    <row r="1010" spans="1:23" ht="15.75" customHeight="1">
      <c r="A1010" s="29"/>
      <c r="B1010" s="32"/>
      <c r="C1010" s="29"/>
      <c r="D1010" s="29"/>
      <c r="E1010" s="29"/>
      <c r="F1010" s="29"/>
      <c r="G1010" s="29"/>
      <c r="H1010" s="29"/>
      <c r="I1010" s="29"/>
      <c r="J1010" s="29"/>
      <c r="K1010" s="29"/>
      <c r="L1010" s="29"/>
      <c r="M1010" s="29"/>
      <c r="N1010" s="29"/>
      <c r="O1010" s="29"/>
      <c r="P1010" s="29"/>
      <c r="Q1010" s="29"/>
      <c r="R1010" s="29"/>
      <c r="S1010" s="29"/>
      <c r="T1010" s="29"/>
      <c r="U1010" s="29"/>
      <c r="V1010" s="29"/>
      <c r="W1010" s="29"/>
    </row>
    <row r="1011" spans="1:23" ht="15.75" customHeight="1">
      <c r="A1011" s="29"/>
      <c r="B1011" s="32"/>
      <c r="C1011" s="29"/>
      <c r="D1011" s="29"/>
      <c r="E1011" s="29"/>
      <c r="F1011" s="29"/>
      <c r="G1011" s="29"/>
      <c r="H1011" s="29"/>
      <c r="I1011" s="29"/>
      <c r="J1011" s="29"/>
      <c r="K1011" s="29"/>
      <c r="L1011" s="29"/>
      <c r="M1011" s="29"/>
      <c r="N1011" s="29"/>
      <c r="O1011" s="29"/>
      <c r="P1011" s="29"/>
      <c r="Q1011" s="29"/>
      <c r="R1011" s="29"/>
      <c r="S1011" s="29"/>
      <c r="T1011" s="29"/>
      <c r="U1011" s="29"/>
      <c r="V1011" s="29"/>
      <c r="W1011" s="29"/>
    </row>
    <row r="1012" spans="1:23" ht="15.75" customHeight="1">
      <c r="A1012" s="29"/>
      <c r="B1012" s="32"/>
      <c r="C1012" s="29"/>
      <c r="D1012" s="29"/>
      <c r="E1012" s="29"/>
      <c r="F1012" s="29"/>
      <c r="G1012" s="29"/>
      <c r="H1012" s="29"/>
      <c r="I1012" s="29"/>
      <c r="J1012" s="29"/>
      <c r="K1012" s="29"/>
      <c r="L1012" s="29"/>
      <c r="M1012" s="29"/>
      <c r="N1012" s="29"/>
      <c r="O1012" s="29"/>
      <c r="P1012" s="29"/>
      <c r="Q1012" s="29"/>
      <c r="R1012" s="29"/>
      <c r="S1012" s="29"/>
      <c r="T1012" s="29"/>
      <c r="U1012" s="29"/>
      <c r="V1012" s="29"/>
      <c r="W1012" s="29"/>
    </row>
    <row r="1013" spans="1:23" ht="15.75" customHeight="1">
      <c r="A1013" s="29"/>
      <c r="B1013" s="32"/>
      <c r="C1013" s="29"/>
      <c r="D1013" s="29"/>
      <c r="E1013" s="29"/>
      <c r="F1013" s="29"/>
      <c r="G1013" s="29"/>
      <c r="H1013" s="29"/>
      <c r="I1013" s="29"/>
      <c r="J1013" s="29"/>
      <c r="K1013" s="29"/>
      <c r="L1013" s="29"/>
      <c r="M1013" s="29"/>
      <c r="N1013" s="29"/>
      <c r="O1013" s="29"/>
      <c r="P1013" s="29"/>
      <c r="Q1013" s="29"/>
      <c r="R1013" s="29"/>
      <c r="S1013" s="29"/>
      <c r="T1013" s="29"/>
      <c r="U1013" s="29"/>
      <c r="V1013" s="29"/>
      <c r="W1013" s="29"/>
    </row>
    <row r="1014" spans="1:23" ht="15.75" customHeight="1">
      <c r="A1014" s="29"/>
      <c r="B1014" s="32"/>
      <c r="C1014" s="29"/>
      <c r="D1014" s="29"/>
      <c r="E1014" s="29"/>
      <c r="F1014" s="29"/>
      <c r="G1014" s="29"/>
      <c r="H1014" s="29"/>
      <c r="I1014" s="29"/>
      <c r="J1014" s="29"/>
      <c r="K1014" s="29"/>
      <c r="L1014" s="29"/>
      <c r="M1014" s="29"/>
      <c r="N1014" s="29"/>
      <c r="O1014" s="29"/>
      <c r="P1014" s="29"/>
      <c r="Q1014" s="29"/>
      <c r="R1014" s="29"/>
      <c r="S1014" s="29"/>
      <c r="T1014" s="29"/>
      <c r="U1014" s="29"/>
      <c r="V1014" s="29"/>
      <c r="W1014" s="29"/>
    </row>
    <row r="1015" spans="1:23" ht="15.75" customHeight="1">
      <c r="A1015" s="29"/>
      <c r="B1015" s="32"/>
      <c r="C1015" s="29"/>
      <c r="D1015" s="29"/>
      <c r="E1015" s="29"/>
      <c r="F1015" s="29"/>
      <c r="G1015" s="29"/>
      <c r="H1015" s="29"/>
      <c r="I1015" s="29"/>
      <c r="J1015" s="29"/>
      <c r="K1015" s="29"/>
      <c r="L1015" s="29"/>
      <c r="M1015" s="29"/>
      <c r="N1015" s="29"/>
      <c r="O1015" s="29"/>
      <c r="P1015" s="29"/>
      <c r="Q1015" s="29"/>
      <c r="R1015" s="29"/>
      <c r="S1015" s="29"/>
      <c r="T1015" s="29"/>
      <c r="U1015" s="29"/>
      <c r="V1015" s="29"/>
      <c r="W1015" s="29"/>
    </row>
    <row r="1016" spans="1:23" ht="15.75" customHeight="1">
      <c r="A1016" s="29"/>
      <c r="B1016" s="32"/>
      <c r="C1016" s="29"/>
      <c r="D1016" s="29"/>
      <c r="E1016" s="29"/>
      <c r="F1016" s="29"/>
      <c r="G1016" s="29"/>
      <c r="H1016" s="29"/>
      <c r="I1016" s="29"/>
      <c r="J1016" s="29"/>
      <c r="K1016" s="29"/>
      <c r="L1016" s="29"/>
      <c r="M1016" s="29"/>
      <c r="N1016" s="29"/>
      <c r="O1016" s="29"/>
      <c r="P1016" s="29"/>
      <c r="Q1016" s="29"/>
      <c r="R1016" s="29"/>
      <c r="S1016" s="29"/>
      <c r="T1016" s="29"/>
      <c r="U1016" s="29"/>
      <c r="V1016" s="29"/>
      <c r="W1016" s="29"/>
    </row>
    <row r="1017" spans="1:23" ht="15.75" customHeight="1">
      <c r="A1017" s="29"/>
      <c r="B1017" s="32"/>
      <c r="C1017" s="29"/>
      <c r="D1017" s="29"/>
      <c r="E1017" s="29"/>
      <c r="F1017" s="29"/>
      <c r="G1017" s="29"/>
      <c r="H1017" s="29"/>
      <c r="I1017" s="29"/>
      <c r="J1017" s="29"/>
      <c r="K1017" s="29"/>
      <c r="L1017" s="29"/>
      <c r="M1017" s="29"/>
      <c r="N1017" s="29"/>
      <c r="O1017" s="29"/>
      <c r="P1017" s="29"/>
      <c r="Q1017" s="29"/>
      <c r="R1017" s="29"/>
      <c r="S1017" s="29"/>
      <c r="T1017" s="29"/>
      <c r="U1017" s="29"/>
      <c r="V1017" s="29"/>
      <c r="W1017" s="29"/>
    </row>
    <row r="1018" spans="1:23" ht="15.75" customHeight="1">
      <c r="A1018" s="29"/>
      <c r="B1018" s="32"/>
      <c r="C1018" s="29"/>
      <c r="D1018" s="29"/>
      <c r="E1018" s="29"/>
      <c r="F1018" s="29"/>
      <c r="G1018" s="29"/>
      <c r="H1018" s="29"/>
      <c r="I1018" s="29"/>
      <c r="J1018" s="29"/>
      <c r="K1018" s="29"/>
      <c r="L1018" s="29"/>
      <c r="M1018" s="29"/>
      <c r="N1018" s="29"/>
      <c r="O1018" s="29"/>
      <c r="P1018" s="29"/>
      <c r="Q1018" s="29"/>
      <c r="R1018" s="29"/>
      <c r="S1018" s="29"/>
      <c r="T1018" s="29"/>
      <c r="U1018" s="29"/>
      <c r="V1018" s="29"/>
      <c r="W1018" s="29"/>
    </row>
    <row r="1019" spans="1:23" ht="15.75" customHeight="1">
      <c r="A1019" s="29"/>
      <c r="B1019" s="32"/>
      <c r="C1019" s="29"/>
      <c r="D1019" s="29"/>
      <c r="E1019" s="29"/>
      <c r="F1019" s="29"/>
      <c r="G1019" s="29"/>
      <c r="H1019" s="29"/>
      <c r="I1019" s="29"/>
      <c r="J1019" s="29"/>
      <c r="K1019" s="29"/>
      <c r="L1019" s="29"/>
      <c r="M1019" s="29"/>
      <c r="N1019" s="29"/>
      <c r="O1019" s="29"/>
      <c r="P1019" s="29"/>
      <c r="Q1019" s="29"/>
      <c r="R1019" s="29"/>
      <c r="S1019" s="29"/>
      <c r="T1019" s="29"/>
      <c r="U1019" s="29"/>
      <c r="V1019" s="29"/>
      <c r="W1019" s="29"/>
    </row>
    <row r="1020" spans="1:23" ht="15.75" customHeight="1">
      <c r="A1020" s="29"/>
      <c r="B1020" s="32"/>
      <c r="C1020" s="29"/>
      <c r="D1020" s="29"/>
      <c r="E1020" s="29"/>
      <c r="F1020" s="29"/>
      <c r="G1020" s="29"/>
      <c r="H1020" s="29"/>
      <c r="I1020" s="29"/>
      <c r="J1020" s="29"/>
      <c r="K1020" s="29"/>
      <c r="L1020" s="29"/>
      <c r="M1020" s="29"/>
      <c r="N1020" s="29"/>
      <c r="O1020" s="29"/>
      <c r="P1020" s="29"/>
      <c r="Q1020" s="29"/>
      <c r="R1020" s="29"/>
      <c r="S1020" s="29"/>
      <c r="T1020" s="29"/>
      <c r="U1020" s="29"/>
      <c r="V1020" s="29"/>
      <c r="W1020" s="29"/>
    </row>
    <row r="1021" spans="1:23" ht="15.75" customHeight="1">
      <c r="A1021" s="29"/>
      <c r="B1021" s="32"/>
      <c r="C1021" s="29"/>
      <c r="D1021" s="29"/>
      <c r="E1021" s="29"/>
      <c r="F1021" s="29"/>
      <c r="G1021" s="29"/>
      <c r="H1021" s="29"/>
      <c r="I1021" s="29"/>
      <c r="J1021" s="29"/>
      <c r="K1021" s="29"/>
      <c r="L1021" s="29"/>
      <c r="M1021" s="29"/>
      <c r="N1021" s="29"/>
      <c r="O1021" s="29"/>
      <c r="P1021" s="29"/>
      <c r="Q1021" s="29"/>
      <c r="R1021" s="29"/>
      <c r="S1021" s="29"/>
      <c r="T1021" s="29"/>
      <c r="U1021" s="29"/>
      <c r="V1021" s="29"/>
      <c r="W1021" s="29"/>
    </row>
    <row r="1022" spans="1:23" ht="15.75" customHeight="1">
      <c r="A1022" s="29"/>
      <c r="B1022" s="32"/>
      <c r="C1022" s="29"/>
      <c r="D1022" s="29"/>
      <c r="E1022" s="29"/>
      <c r="F1022" s="29"/>
      <c r="G1022" s="29"/>
      <c r="H1022" s="29"/>
      <c r="I1022" s="29"/>
      <c r="J1022" s="29"/>
      <c r="K1022" s="29"/>
      <c r="L1022" s="29"/>
      <c r="M1022" s="29"/>
      <c r="N1022" s="29"/>
      <c r="O1022" s="29"/>
      <c r="P1022" s="29"/>
      <c r="Q1022" s="29"/>
      <c r="R1022" s="29"/>
      <c r="S1022" s="29"/>
      <c r="T1022" s="29"/>
      <c r="U1022" s="29"/>
      <c r="V1022" s="29"/>
      <c r="W1022" s="29"/>
    </row>
    <row r="1023" spans="1:23" ht="15.75" customHeight="1">
      <c r="A1023" s="29"/>
      <c r="B1023" s="32"/>
      <c r="C1023" s="29"/>
      <c r="D1023" s="29"/>
      <c r="E1023" s="29"/>
      <c r="F1023" s="29"/>
      <c r="G1023" s="29"/>
      <c r="H1023" s="29"/>
      <c r="I1023" s="29"/>
      <c r="J1023" s="29"/>
      <c r="K1023" s="29"/>
      <c r="L1023" s="29"/>
      <c r="M1023" s="29"/>
      <c r="N1023" s="29"/>
      <c r="O1023" s="29"/>
      <c r="P1023" s="29"/>
      <c r="Q1023" s="29"/>
      <c r="R1023" s="29"/>
      <c r="S1023" s="29"/>
      <c r="T1023" s="29"/>
      <c r="U1023" s="29"/>
      <c r="V1023" s="29"/>
      <c r="W1023" s="29"/>
    </row>
    <row r="1024" spans="1:23" ht="15.75" customHeight="1">
      <c r="A1024" s="29"/>
      <c r="B1024" s="32"/>
      <c r="C1024" s="29"/>
      <c r="D1024" s="29"/>
      <c r="E1024" s="29"/>
      <c r="F1024" s="29"/>
      <c r="G1024" s="29"/>
      <c r="H1024" s="29"/>
      <c r="I1024" s="29"/>
      <c r="J1024" s="29"/>
      <c r="K1024" s="29"/>
      <c r="L1024" s="29"/>
      <c r="M1024" s="29"/>
      <c r="N1024" s="29"/>
      <c r="O1024" s="29"/>
      <c r="P1024" s="29"/>
      <c r="Q1024" s="29"/>
      <c r="R1024" s="29"/>
      <c r="S1024" s="29"/>
      <c r="T1024" s="29"/>
      <c r="U1024" s="29"/>
      <c r="V1024" s="29"/>
      <c r="W1024" s="29"/>
    </row>
    <row r="1025" spans="1:23" ht="15.75" customHeight="1">
      <c r="A1025" s="29"/>
      <c r="B1025" s="32"/>
      <c r="C1025" s="29"/>
      <c r="D1025" s="29"/>
      <c r="E1025" s="29"/>
      <c r="F1025" s="29"/>
      <c r="G1025" s="29"/>
      <c r="H1025" s="29"/>
      <c r="I1025" s="29"/>
      <c r="J1025" s="29"/>
      <c r="K1025" s="29"/>
      <c r="L1025" s="29"/>
      <c r="M1025" s="29"/>
      <c r="N1025" s="29"/>
      <c r="O1025" s="29"/>
      <c r="P1025" s="29"/>
      <c r="Q1025" s="29"/>
      <c r="R1025" s="29"/>
      <c r="S1025" s="29"/>
      <c r="T1025" s="29"/>
      <c r="U1025" s="29"/>
      <c r="V1025" s="29"/>
      <c r="W1025" s="29"/>
    </row>
    <row r="1026" spans="1:23" ht="15.75" customHeight="1">
      <c r="A1026" s="29"/>
      <c r="B1026" s="32"/>
      <c r="C1026" s="29"/>
      <c r="D1026" s="29"/>
      <c r="E1026" s="29"/>
      <c r="F1026" s="29"/>
      <c r="G1026" s="29"/>
      <c r="H1026" s="29"/>
      <c r="I1026" s="29"/>
      <c r="J1026" s="29"/>
      <c r="K1026" s="29"/>
      <c r="L1026" s="29"/>
      <c r="M1026" s="29"/>
      <c r="N1026" s="29"/>
      <c r="O1026" s="29"/>
      <c r="P1026" s="29"/>
      <c r="Q1026" s="29"/>
      <c r="R1026" s="29"/>
      <c r="S1026" s="29"/>
      <c r="T1026" s="29"/>
      <c r="U1026" s="29"/>
      <c r="V1026" s="29"/>
      <c r="W1026" s="29"/>
    </row>
    <row r="1027" spans="1:23" ht="15.75" customHeight="1">
      <c r="A1027" s="29"/>
      <c r="B1027" s="32"/>
      <c r="C1027" s="29"/>
      <c r="D1027" s="29"/>
      <c r="E1027" s="29"/>
      <c r="F1027" s="29"/>
      <c r="G1027" s="29"/>
      <c r="H1027" s="29"/>
      <c r="I1027" s="29"/>
      <c r="J1027" s="29"/>
      <c r="K1027" s="29"/>
      <c r="L1027" s="29"/>
      <c r="M1027" s="29"/>
      <c r="N1027" s="29"/>
      <c r="O1027" s="29"/>
      <c r="P1027" s="29"/>
      <c r="Q1027" s="29"/>
      <c r="R1027" s="29"/>
      <c r="S1027" s="29"/>
      <c r="T1027" s="29"/>
      <c r="U1027" s="29"/>
      <c r="V1027" s="29"/>
      <c r="W1027" s="29"/>
    </row>
    <row r="1028" spans="1:23" ht="15.75" customHeight="1">
      <c r="A1028" s="29"/>
      <c r="B1028" s="32"/>
      <c r="C1028" s="29"/>
      <c r="D1028" s="29"/>
      <c r="E1028" s="29"/>
      <c r="F1028" s="29"/>
      <c r="G1028" s="29"/>
      <c r="H1028" s="29"/>
      <c r="I1028" s="29"/>
      <c r="J1028" s="29"/>
      <c r="K1028" s="29"/>
      <c r="L1028" s="29"/>
      <c r="M1028" s="29"/>
      <c r="N1028" s="29"/>
      <c r="O1028" s="29"/>
      <c r="P1028" s="29"/>
      <c r="Q1028" s="29"/>
      <c r="R1028" s="29"/>
      <c r="S1028" s="29"/>
      <c r="T1028" s="29"/>
      <c r="U1028" s="29"/>
      <c r="V1028" s="29"/>
      <c r="W1028" s="29"/>
    </row>
    <row r="1029" spans="1:23" ht="15.75" customHeight="1">
      <c r="A1029" s="29"/>
      <c r="B1029" s="32"/>
      <c r="C1029" s="29"/>
      <c r="D1029" s="29"/>
      <c r="E1029" s="29"/>
      <c r="F1029" s="29"/>
      <c r="G1029" s="29"/>
      <c r="H1029" s="29"/>
      <c r="I1029" s="29"/>
      <c r="J1029" s="29"/>
      <c r="K1029" s="29"/>
      <c r="L1029" s="29"/>
      <c r="M1029" s="29"/>
      <c r="N1029" s="29"/>
      <c r="O1029" s="29"/>
      <c r="P1029" s="29"/>
      <c r="Q1029" s="29"/>
      <c r="R1029" s="29"/>
      <c r="S1029" s="29"/>
      <c r="T1029" s="29"/>
      <c r="U1029" s="29"/>
      <c r="V1029" s="29"/>
      <c r="W1029" s="29"/>
    </row>
    <row r="1030" spans="1:23" ht="15.75" customHeight="1">
      <c r="A1030" s="29"/>
      <c r="B1030" s="32"/>
      <c r="C1030" s="29"/>
      <c r="D1030" s="29"/>
      <c r="E1030" s="29"/>
      <c r="F1030" s="29"/>
      <c r="G1030" s="29"/>
      <c r="H1030" s="29"/>
      <c r="I1030" s="29"/>
      <c r="J1030" s="29"/>
      <c r="K1030" s="29"/>
      <c r="L1030" s="29"/>
      <c r="M1030" s="29"/>
      <c r="N1030" s="29"/>
      <c r="O1030" s="29"/>
      <c r="P1030" s="29"/>
      <c r="Q1030" s="29"/>
      <c r="R1030" s="29"/>
      <c r="S1030" s="29"/>
      <c r="T1030" s="29"/>
      <c r="U1030" s="29"/>
      <c r="V1030" s="29"/>
      <c r="W1030" s="29"/>
    </row>
    <row r="1031" spans="1:23" ht="15.75" customHeight="1">
      <c r="A1031" s="29"/>
      <c r="B1031" s="32"/>
      <c r="C1031" s="29"/>
      <c r="D1031" s="29"/>
      <c r="E1031" s="29"/>
      <c r="F1031" s="29"/>
      <c r="G1031" s="29"/>
      <c r="H1031" s="29"/>
      <c r="I1031" s="29"/>
      <c r="J1031" s="29"/>
      <c r="K1031" s="29"/>
      <c r="L1031" s="29"/>
      <c r="M1031" s="29"/>
      <c r="N1031" s="29"/>
      <c r="O1031" s="29"/>
      <c r="P1031" s="29"/>
      <c r="Q1031" s="29"/>
      <c r="R1031" s="29"/>
      <c r="S1031" s="29"/>
      <c r="T1031" s="29"/>
      <c r="U1031" s="29"/>
      <c r="V1031" s="29"/>
      <c r="W1031" s="29"/>
    </row>
    <row r="1032" spans="1:23" ht="15.75" customHeight="1">
      <c r="A1032" s="29"/>
      <c r="B1032" s="32"/>
      <c r="C1032" s="29"/>
      <c r="D1032" s="29"/>
      <c r="E1032" s="29"/>
      <c r="F1032" s="29"/>
      <c r="G1032" s="29"/>
      <c r="H1032" s="29"/>
      <c r="I1032" s="29"/>
      <c r="J1032" s="29"/>
      <c r="K1032" s="29"/>
      <c r="L1032" s="29"/>
      <c r="M1032" s="29"/>
      <c r="N1032" s="29"/>
      <c r="O1032" s="29"/>
      <c r="P1032" s="29"/>
      <c r="Q1032" s="29"/>
      <c r="R1032" s="29"/>
      <c r="S1032" s="29"/>
      <c r="T1032" s="29"/>
      <c r="U1032" s="29"/>
      <c r="V1032" s="29"/>
      <c r="W1032" s="29"/>
    </row>
    <row r="1033" spans="1:23" ht="15.75" customHeight="1">
      <c r="A1033" s="29"/>
      <c r="B1033" s="32"/>
      <c r="C1033" s="29"/>
      <c r="D1033" s="29"/>
      <c r="E1033" s="29"/>
      <c r="F1033" s="29"/>
      <c r="G1033" s="29"/>
      <c r="H1033" s="29"/>
      <c r="I1033" s="29"/>
      <c r="J1033" s="29"/>
      <c r="K1033" s="29"/>
      <c r="L1033" s="29"/>
      <c r="M1033" s="29"/>
      <c r="N1033" s="29"/>
      <c r="O1033" s="29"/>
      <c r="P1033" s="29"/>
      <c r="Q1033" s="29"/>
      <c r="R1033" s="29"/>
      <c r="S1033" s="29"/>
      <c r="T1033" s="29"/>
      <c r="U1033" s="29"/>
      <c r="V1033" s="29"/>
      <c r="W1033" s="29"/>
    </row>
    <row r="1034" spans="1:23" ht="15.75" customHeight="1">
      <c r="A1034" s="29"/>
      <c r="B1034" s="32"/>
      <c r="C1034" s="29"/>
      <c r="D1034" s="29"/>
      <c r="E1034" s="29"/>
      <c r="F1034" s="29"/>
      <c r="G1034" s="29"/>
      <c r="H1034" s="29"/>
      <c r="I1034" s="29"/>
      <c r="J1034" s="29"/>
      <c r="K1034" s="29"/>
      <c r="L1034" s="29"/>
      <c r="M1034" s="29"/>
      <c r="N1034" s="29"/>
      <c r="O1034" s="29"/>
      <c r="P1034" s="29"/>
      <c r="Q1034" s="29"/>
      <c r="R1034" s="29"/>
      <c r="S1034" s="29"/>
      <c r="T1034" s="29"/>
      <c r="U1034" s="29"/>
      <c r="V1034" s="29"/>
      <c r="W1034" s="29"/>
    </row>
    <row r="1035" spans="1:23" ht="15.75" customHeight="1">
      <c r="A1035" s="29"/>
      <c r="B1035" s="32"/>
      <c r="C1035" s="29"/>
      <c r="D1035" s="29"/>
      <c r="E1035" s="29"/>
      <c r="F1035" s="29"/>
      <c r="G1035" s="29"/>
      <c r="H1035" s="29"/>
      <c r="I1035" s="29"/>
      <c r="J1035" s="29"/>
      <c r="K1035" s="29"/>
      <c r="L1035" s="29"/>
      <c r="M1035" s="29"/>
      <c r="N1035" s="29"/>
      <c r="O1035" s="29"/>
      <c r="P1035" s="29"/>
      <c r="Q1035" s="29"/>
      <c r="R1035" s="29"/>
      <c r="S1035" s="29"/>
      <c r="T1035" s="29"/>
      <c r="U1035" s="29"/>
      <c r="V1035" s="29"/>
      <c r="W1035" s="29"/>
    </row>
    <row r="1036" spans="1:23" ht="15.75" customHeight="1">
      <c r="A1036" s="29"/>
      <c r="B1036" s="32"/>
      <c r="C1036" s="29"/>
      <c r="D1036" s="29"/>
      <c r="E1036" s="29"/>
      <c r="F1036" s="29"/>
      <c r="G1036" s="29"/>
      <c r="H1036" s="29"/>
      <c r="I1036" s="29"/>
      <c r="J1036" s="29"/>
      <c r="K1036" s="29"/>
      <c r="L1036" s="29"/>
      <c r="M1036" s="29"/>
      <c r="N1036" s="29"/>
      <c r="O1036" s="29"/>
      <c r="P1036" s="29"/>
      <c r="Q1036" s="29"/>
      <c r="R1036" s="29"/>
      <c r="S1036" s="29"/>
      <c r="T1036" s="29"/>
      <c r="U1036" s="29"/>
      <c r="V1036" s="29"/>
      <c r="W1036" s="29"/>
    </row>
    <row r="1037" spans="1:23" ht="15.75" customHeight="1">
      <c r="A1037" s="29"/>
      <c r="B1037" s="32"/>
      <c r="C1037" s="29"/>
      <c r="D1037" s="29"/>
      <c r="E1037" s="29"/>
      <c r="F1037" s="29"/>
      <c r="G1037" s="29"/>
      <c r="H1037" s="29"/>
      <c r="I1037" s="29"/>
      <c r="J1037" s="29"/>
      <c r="K1037" s="29"/>
      <c r="L1037" s="29"/>
      <c r="M1037" s="29"/>
      <c r="N1037" s="29"/>
      <c r="O1037" s="29"/>
      <c r="P1037" s="29"/>
      <c r="Q1037" s="29"/>
      <c r="R1037" s="29"/>
      <c r="S1037" s="29"/>
      <c r="T1037" s="29"/>
      <c r="U1037" s="29"/>
      <c r="V1037" s="29"/>
      <c r="W1037" s="29"/>
    </row>
    <row r="1038" spans="1:23" ht="15.75" customHeight="1">
      <c r="A1038" s="29"/>
      <c r="B1038" s="32"/>
      <c r="C1038" s="29"/>
      <c r="D1038" s="29"/>
      <c r="E1038" s="29"/>
      <c r="F1038" s="29"/>
      <c r="G1038" s="29"/>
      <c r="H1038" s="29"/>
      <c r="I1038" s="29"/>
      <c r="J1038" s="29"/>
      <c r="K1038" s="29"/>
      <c r="L1038" s="29"/>
      <c r="M1038" s="29"/>
      <c r="N1038" s="29"/>
      <c r="O1038" s="29"/>
      <c r="P1038" s="29"/>
      <c r="Q1038" s="29"/>
      <c r="R1038" s="29"/>
      <c r="S1038" s="29"/>
      <c r="T1038" s="29"/>
      <c r="U1038" s="29"/>
      <c r="V1038" s="29"/>
      <c r="W1038" s="29"/>
    </row>
    <row r="1039" spans="1:23" ht="15.75" customHeight="1">
      <c r="A1039" s="29"/>
      <c r="B1039" s="32"/>
      <c r="C1039" s="29"/>
      <c r="D1039" s="29"/>
      <c r="E1039" s="29"/>
      <c r="F1039" s="29"/>
      <c r="G1039" s="29"/>
      <c r="H1039" s="29"/>
      <c r="I1039" s="29"/>
      <c r="J1039" s="29"/>
      <c r="K1039" s="29"/>
      <c r="L1039" s="29"/>
      <c r="M1039" s="29"/>
      <c r="N1039" s="29"/>
      <c r="O1039" s="29"/>
      <c r="P1039" s="29"/>
      <c r="Q1039" s="29"/>
      <c r="R1039" s="29"/>
      <c r="S1039" s="29"/>
      <c r="T1039" s="29"/>
      <c r="U1039" s="29"/>
      <c r="V1039" s="29"/>
      <c r="W1039" s="29"/>
    </row>
    <row r="1040" spans="1:23" ht="15.75" customHeight="1">
      <c r="A1040" s="29"/>
      <c r="B1040" s="32"/>
      <c r="C1040" s="29"/>
      <c r="D1040" s="29"/>
      <c r="E1040" s="29"/>
      <c r="F1040" s="29"/>
      <c r="G1040" s="29"/>
      <c r="H1040" s="29"/>
      <c r="I1040" s="29"/>
      <c r="J1040" s="29"/>
      <c r="K1040" s="29"/>
      <c r="L1040" s="29"/>
      <c r="M1040" s="29"/>
      <c r="N1040" s="29"/>
      <c r="O1040" s="29"/>
      <c r="P1040" s="29"/>
      <c r="Q1040" s="29"/>
      <c r="R1040" s="29"/>
      <c r="S1040" s="29"/>
      <c r="T1040" s="29"/>
      <c r="U1040" s="29"/>
      <c r="V1040" s="29"/>
      <c r="W1040" s="29"/>
    </row>
    <row r="1041" spans="1:23" ht="15.75" customHeight="1">
      <c r="A1041" s="29"/>
      <c r="B1041" s="32"/>
      <c r="C1041" s="29"/>
      <c r="D1041" s="29"/>
      <c r="E1041" s="29"/>
      <c r="F1041" s="29"/>
      <c r="G1041" s="29"/>
      <c r="H1041" s="29"/>
      <c r="I1041" s="29"/>
      <c r="J1041" s="29"/>
      <c r="K1041" s="29"/>
      <c r="L1041" s="29"/>
      <c r="M1041" s="29"/>
      <c r="N1041" s="29"/>
      <c r="O1041" s="29"/>
      <c r="P1041" s="29"/>
      <c r="Q1041" s="29"/>
      <c r="R1041" s="29"/>
      <c r="S1041" s="29"/>
      <c r="T1041" s="29"/>
      <c r="U1041" s="29"/>
      <c r="V1041" s="29"/>
      <c r="W1041" s="29"/>
    </row>
    <row r="1042" spans="1:23" ht="15.75" customHeight="1">
      <c r="A1042" s="29"/>
      <c r="B1042" s="32"/>
      <c r="C1042" s="29"/>
      <c r="D1042" s="29"/>
      <c r="E1042" s="29"/>
      <c r="F1042" s="29"/>
      <c r="G1042" s="29"/>
      <c r="H1042" s="29"/>
      <c r="I1042" s="29"/>
      <c r="J1042" s="29"/>
      <c r="K1042" s="29"/>
      <c r="L1042" s="29"/>
      <c r="M1042" s="29"/>
      <c r="N1042" s="29"/>
      <c r="O1042" s="29"/>
      <c r="P1042" s="29"/>
      <c r="Q1042" s="29"/>
      <c r="R1042" s="29"/>
      <c r="S1042" s="29"/>
      <c r="T1042" s="29"/>
      <c r="U1042" s="29"/>
      <c r="V1042" s="29"/>
      <c r="W1042" s="29"/>
    </row>
    <row r="1043" spans="1:23" ht="15.75" customHeight="1">
      <c r="A1043" s="29"/>
      <c r="B1043" s="32"/>
      <c r="C1043" s="29"/>
      <c r="D1043" s="29"/>
      <c r="E1043" s="29"/>
      <c r="F1043" s="29"/>
      <c r="G1043" s="29"/>
      <c r="H1043" s="29"/>
      <c r="I1043" s="29"/>
      <c r="J1043" s="29"/>
      <c r="K1043" s="29"/>
      <c r="L1043" s="29"/>
      <c r="M1043" s="29"/>
      <c r="N1043" s="29"/>
      <c r="O1043" s="29"/>
      <c r="P1043" s="29"/>
      <c r="Q1043" s="29"/>
      <c r="R1043" s="29"/>
      <c r="S1043" s="29"/>
      <c r="T1043" s="29"/>
      <c r="U1043" s="29"/>
      <c r="V1043" s="29"/>
      <c r="W1043" s="29"/>
    </row>
    <row r="1044" spans="1:23" ht="15.75" customHeight="1">
      <c r="A1044" s="29"/>
      <c r="B1044" s="32"/>
      <c r="C1044" s="29"/>
      <c r="D1044" s="29"/>
      <c r="E1044" s="29"/>
      <c r="F1044" s="29"/>
      <c r="G1044" s="29"/>
      <c r="H1044" s="29"/>
      <c r="I1044" s="29"/>
      <c r="J1044" s="29"/>
      <c r="K1044" s="29"/>
      <c r="L1044" s="29"/>
      <c r="M1044" s="29"/>
      <c r="N1044" s="29"/>
      <c r="O1044" s="29"/>
      <c r="P1044" s="29"/>
      <c r="Q1044" s="29"/>
      <c r="R1044" s="29"/>
      <c r="S1044" s="29"/>
      <c r="T1044" s="29"/>
      <c r="U1044" s="29"/>
      <c r="V1044" s="29"/>
      <c r="W1044" s="29"/>
    </row>
    <row r="1045" spans="1:23" ht="15.75" customHeight="1">
      <c r="A1045" s="29"/>
      <c r="B1045" s="32"/>
      <c r="C1045" s="29"/>
      <c r="D1045" s="29"/>
      <c r="E1045" s="29"/>
      <c r="F1045" s="29"/>
      <c r="G1045" s="29"/>
      <c r="H1045" s="29"/>
      <c r="I1045" s="29"/>
      <c r="J1045" s="29"/>
      <c r="K1045" s="29"/>
      <c r="L1045" s="29"/>
      <c r="M1045" s="29"/>
      <c r="N1045" s="29"/>
      <c r="O1045" s="29"/>
      <c r="P1045" s="29"/>
      <c r="Q1045" s="29"/>
      <c r="R1045" s="29"/>
      <c r="S1045" s="29"/>
      <c r="T1045" s="29"/>
      <c r="U1045" s="29"/>
      <c r="V1045" s="29"/>
      <c r="W1045" s="29"/>
    </row>
    <row r="1046" spans="1:23" ht="15.75" customHeight="1">
      <c r="A1046" s="29"/>
      <c r="B1046" s="32"/>
      <c r="C1046" s="29"/>
      <c r="D1046" s="29"/>
      <c r="E1046" s="29"/>
      <c r="F1046" s="29"/>
      <c r="G1046" s="29"/>
      <c r="H1046" s="29"/>
      <c r="I1046" s="29"/>
      <c r="J1046" s="29"/>
      <c r="K1046" s="29"/>
      <c r="L1046" s="29"/>
      <c r="M1046" s="29"/>
      <c r="N1046" s="29"/>
      <c r="O1046" s="29"/>
      <c r="P1046" s="29"/>
      <c r="Q1046" s="29"/>
      <c r="R1046" s="29"/>
      <c r="S1046" s="29"/>
      <c r="T1046" s="29"/>
      <c r="U1046" s="29"/>
      <c r="V1046" s="29"/>
      <c r="W1046" s="29"/>
    </row>
    <row r="1047" spans="1:23" ht="15.75" customHeight="1">
      <c r="A1047" s="29"/>
      <c r="B1047" s="32"/>
      <c r="C1047" s="29"/>
      <c r="D1047" s="29"/>
      <c r="E1047" s="29"/>
      <c r="F1047" s="29"/>
      <c r="G1047" s="29"/>
      <c r="H1047" s="29"/>
      <c r="I1047" s="29"/>
      <c r="J1047" s="29"/>
      <c r="K1047" s="29"/>
      <c r="L1047" s="29"/>
      <c r="M1047" s="29"/>
      <c r="N1047" s="29"/>
      <c r="O1047" s="29"/>
      <c r="P1047" s="29"/>
      <c r="Q1047" s="29"/>
      <c r="R1047" s="29"/>
      <c r="S1047" s="29"/>
      <c r="T1047" s="29"/>
      <c r="U1047" s="29"/>
      <c r="V1047" s="29"/>
      <c r="W1047" s="29"/>
    </row>
    <row r="1048" spans="1:23" ht="15.75" customHeight="1">
      <c r="A1048" s="29"/>
      <c r="B1048" s="32"/>
      <c r="C1048" s="29"/>
      <c r="D1048" s="29"/>
      <c r="E1048" s="29"/>
      <c r="F1048" s="29"/>
      <c r="G1048" s="29"/>
      <c r="H1048" s="29"/>
      <c r="I1048" s="29"/>
      <c r="J1048" s="29"/>
      <c r="K1048" s="29"/>
      <c r="L1048" s="29"/>
      <c r="M1048" s="29"/>
      <c r="N1048" s="29"/>
      <c r="O1048" s="29"/>
      <c r="P1048" s="29"/>
      <c r="Q1048" s="29"/>
      <c r="R1048" s="29"/>
      <c r="S1048" s="29"/>
      <c r="T1048" s="29"/>
      <c r="U1048" s="29"/>
      <c r="V1048" s="29"/>
      <c r="W1048" s="29"/>
    </row>
    <row r="1049" spans="1:23" ht="15.75" customHeight="1">
      <c r="A1049" s="29"/>
      <c r="B1049" s="32"/>
      <c r="C1049" s="29"/>
      <c r="D1049" s="29"/>
      <c r="E1049" s="29"/>
      <c r="F1049" s="29"/>
      <c r="G1049" s="29"/>
      <c r="H1049" s="29"/>
      <c r="I1049" s="29"/>
      <c r="J1049" s="29"/>
      <c r="K1049" s="29"/>
      <c r="L1049" s="29"/>
      <c r="M1049" s="29"/>
      <c r="N1049" s="29"/>
      <c r="O1049" s="29"/>
      <c r="P1049" s="29"/>
      <c r="Q1049" s="29"/>
      <c r="R1049" s="29"/>
      <c r="S1049" s="29"/>
      <c r="T1049" s="29"/>
      <c r="U1049" s="29"/>
      <c r="V1049" s="29"/>
      <c r="W1049" s="29"/>
    </row>
    <row r="1050" spans="1:23" ht="15.75" customHeight="1">
      <c r="A1050" s="29"/>
      <c r="B1050" s="32"/>
      <c r="C1050" s="29"/>
      <c r="D1050" s="29"/>
      <c r="E1050" s="29"/>
      <c r="F1050" s="29"/>
      <c r="G1050" s="29"/>
      <c r="H1050" s="29"/>
      <c r="I1050" s="29"/>
      <c r="J1050" s="29"/>
      <c r="K1050" s="29"/>
      <c r="L1050" s="29"/>
      <c r="M1050" s="29"/>
      <c r="N1050" s="29"/>
      <c r="O1050" s="29"/>
      <c r="P1050" s="29"/>
      <c r="Q1050" s="29"/>
      <c r="R1050" s="29"/>
      <c r="S1050" s="29"/>
      <c r="T1050" s="29"/>
      <c r="U1050" s="29"/>
      <c r="V1050" s="29"/>
      <c r="W1050" s="29"/>
    </row>
    <row r="1051" spans="1:23" ht="15.75" customHeight="1">
      <c r="A1051" s="29"/>
      <c r="B1051" s="32"/>
      <c r="C1051" s="29"/>
      <c r="D1051" s="29"/>
      <c r="E1051" s="29"/>
      <c r="F1051" s="29"/>
      <c r="G1051" s="29"/>
      <c r="H1051" s="29"/>
      <c r="I1051" s="29"/>
      <c r="J1051" s="29"/>
      <c r="K1051" s="29"/>
      <c r="L1051" s="29"/>
      <c r="M1051" s="29"/>
      <c r="N1051" s="29"/>
      <c r="O1051" s="29"/>
      <c r="P1051" s="29"/>
      <c r="Q1051" s="29"/>
      <c r="R1051" s="29"/>
      <c r="S1051" s="29"/>
      <c r="T1051" s="29"/>
      <c r="U1051" s="29"/>
      <c r="V1051" s="29"/>
      <c r="W1051" s="29"/>
    </row>
    <row r="1052" spans="1:23" ht="15.75" customHeight="1">
      <c r="A1052" s="29"/>
      <c r="B1052" s="32"/>
      <c r="C1052" s="29"/>
      <c r="D1052" s="29"/>
      <c r="E1052" s="29"/>
      <c r="F1052" s="29"/>
      <c r="G1052" s="29"/>
      <c r="H1052" s="29"/>
      <c r="I1052" s="29"/>
      <c r="J1052" s="29"/>
      <c r="K1052" s="29"/>
      <c r="L1052" s="29"/>
      <c r="M1052" s="29"/>
      <c r="N1052" s="29"/>
      <c r="O1052" s="29"/>
      <c r="P1052" s="29"/>
      <c r="Q1052" s="29"/>
      <c r="R1052" s="29"/>
      <c r="S1052" s="29"/>
      <c r="T1052" s="29"/>
      <c r="U1052" s="29"/>
      <c r="V1052" s="29"/>
      <c r="W1052" s="29"/>
    </row>
    <row r="1053" spans="1:23" ht="15.75" customHeight="1">
      <c r="A1053" s="29"/>
      <c r="B1053" s="32"/>
      <c r="C1053" s="29"/>
      <c r="D1053" s="29"/>
      <c r="E1053" s="29"/>
      <c r="F1053" s="29"/>
      <c r="G1053" s="29"/>
      <c r="H1053" s="29"/>
      <c r="I1053" s="29"/>
      <c r="J1053" s="29"/>
      <c r="K1053" s="29"/>
      <c r="L1053" s="29"/>
      <c r="M1053" s="29"/>
      <c r="N1053" s="29"/>
      <c r="O1053" s="29"/>
      <c r="P1053" s="29"/>
      <c r="Q1053" s="29"/>
      <c r="R1053" s="29"/>
      <c r="S1053" s="29"/>
      <c r="T1053" s="29"/>
      <c r="U1053" s="29"/>
      <c r="V1053" s="29"/>
      <c r="W1053" s="29"/>
    </row>
    <row r="1054" spans="1:23" ht="15.75" customHeight="1">
      <c r="A1054" s="29"/>
      <c r="B1054" s="32"/>
      <c r="C1054" s="29"/>
      <c r="D1054" s="29"/>
      <c r="E1054" s="29"/>
      <c r="F1054" s="29"/>
      <c r="G1054" s="29"/>
      <c r="H1054" s="29"/>
      <c r="I1054" s="29"/>
      <c r="J1054" s="29"/>
      <c r="K1054" s="29"/>
      <c r="L1054" s="29"/>
      <c r="M1054" s="29"/>
      <c r="N1054" s="29"/>
      <c r="O1054" s="29"/>
      <c r="P1054" s="29"/>
      <c r="Q1054" s="29"/>
      <c r="R1054" s="29"/>
      <c r="S1054" s="29"/>
      <c r="T1054" s="29"/>
      <c r="U1054" s="29"/>
      <c r="V1054" s="29"/>
      <c r="W1054" s="29"/>
    </row>
    <row r="1055" spans="1:23" ht="15.75" customHeight="1">
      <c r="A1055" s="29"/>
      <c r="B1055" s="32"/>
      <c r="C1055" s="29"/>
      <c r="D1055" s="29"/>
      <c r="E1055" s="29"/>
      <c r="F1055" s="29"/>
      <c r="G1055" s="29"/>
      <c r="H1055" s="29"/>
      <c r="I1055" s="29"/>
      <c r="J1055" s="29"/>
      <c r="K1055" s="29"/>
      <c r="L1055" s="29"/>
      <c r="M1055" s="29"/>
      <c r="N1055" s="29"/>
      <c r="O1055" s="29"/>
      <c r="P1055" s="29"/>
      <c r="Q1055" s="29"/>
      <c r="R1055" s="29"/>
      <c r="S1055" s="29"/>
      <c r="T1055" s="29"/>
      <c r="U1055" s="29"/>
      <c r="V1055" s="29"/>
      <c r="W1055" s="29"/>
    </row>
    <row r="1056" spans="1:23" ht="15.75" customHeight="1">
      <c r="A1056" s="29"/>
      <c r="B1056" s="32"/>
      <c r="C1056" s="29"/>
      <c r="D1056" s="29"/>
      <c r="E1056" s="29"/>
      <c r="F1056" s="29"/>
      <c r="G1056" s="29"/>
      <c r="H1056" s="29"/>
      <c r="I1056" s="29"/>
      <c r="J1056" s="29"/>
      <c r="K1056" s="29"/>
      <c r="L1056" s="29"/>
      <c r="M1056" s="29"/>
      <c r="N1056" s="29"/>
      <c r="O1056" s="29"/>
      <c r="P1056" s="29"/>
      <c r="Q1056" s="29"/>
      <c r="R1056" s="29"/>
      <c r="S1056" s="29"/>
      <c r="T1056" s="29"/>
      <c r="U1056" s="29"/>
      <c r="V1056" s="29"/>
      <c r="W1056" s="29"/>
    </row>
    <row r="1057" spans="1:23" ht="15.75" customHeight="1">
      <c r="A1057" s="29"/>
      <c r="B1057" s="32"/>
      <c r="C1057" s="29"/>
      <c r="D1057" s="29"/>
      <c r="E1057" s="29"/>
      <c r="F1057" s="29"/>
      <c r="G1057" s="29"/>
      <c r="H1057" s="29"/>
      <c r="I1057" s="29"/>
      <c r="J1057" s="29"/>
      <c r="K1057" s="29"/>
      <c r="L1057" s="29"/>
      <c r="M1057" s="29"/>
      <c r="N1057" s="29"/>
      <c r="O1057" s="29"/>
      <c r="P1057" s="29"/>
      <c r="Q1057" s="29"/>
      <c r="R1057" s="29"/>
      <c r="S1057" s="29"/>
      <c r="T1057" s="29"/>
      <c r="U1057" s="29"/>
      <c r="V1057" s="29"/>
      <c r="W1057" s="29"/>
    </row>
    <row r="1058" spans="1:23" ht="15.75" customHeight="1">
      <c r="A1058" s="29"/>
      <c r="B1058" s="32"/>
      <c r="C1058" s="29"/>
      <c r="D1058" s="29"/>
      <c r="E1058" s="29"/>
      <c r="F1058" s="29"/>
      <c r="G1058" s="29"/>
      <c r="H1058" s="29"/>
      <c r="I1058" s="29"/>
      <c r="J1058" s="29"/>
      <c r="K1058" s="29"/>
      <c r="L1058" s="29"/>
      <c r="M1058" s="29"/>
      <c r="N1058" s="29"/>
      <c r="O1058" s="29"/>
      <c r="P1058" s="29"/>
      <c r="Q1058" s="29"/>
      <c r="R1058" s="29"/>
      <c r="S1058" s="29"/>
      <c r="T1058" s="29"/>
      <c r="U1058" s="29"/>
      <c r="V1058" s="29"/>
      <c r="W1058" s="29"/>
    </row>
    <row r="1059" spans="1:23" ht="15.75" customHeight="1">
      <c r="A1059" s="29"/>
      <c r="B1059" s="32"/>
      <c r="C1059" s="29"/>
      <c r="D1059" s="29"/>
      <c r="E1059" s="29"/>
      <c r="F1059" s="29"/>
      <c r="G1059" s="29"/>
      <c r="H1059" s="29"/>
      <c r="I1059" s="29"/>
      <c r="J1059" s="29"/>
      <c r="K1059" s="29"/>
      <c r="L1059" s="29"/>
      <c r="M1059" s="29"/>
      <c r="N1059" s="29"/>
      <c r="O1059" s="29"/>
      <c r="P1059" s="29"/>
      <c r="Q1059" s="29"/>
      <c r="R1059" s="29"/>
      <c r="S1059" s="29"/>
      <c r="T1059" s="29"/>
      <c r="U1059" s="29"/>
      <c r="V1059" s="29"/>
      <c r="W1059" s="29"/>
    </row>
    <row r="1060" spans="1:23" ht="15.75" customHeight="1">
      <c r="A1060" s="29"/>
      <c r="B1060" s="32"/>
      <c r="C1060" s="29"/>
      <c r="D1060" s="29"/>
      <c r="E1060" s="29"/>
      <c r="F1060" s="29"/>
      <c r="G1060" s="29"/>
      <c r="H1060" s="29"/>
      <c r="I1060" s="29"/>
      <c r="J1060" s="29"/>
      <c r="K1060" s="29"/>
      <c r="L1060" s="29"/>
      <c r="M1060" s="29"/>
      <c r="N1060" s="29"/>
      <c r="O1060" s="29"/>
      <c r="P1060" s="29"/>
      <c r="Q1060" s="29"/>
      <c r="R1060" s="29"/>
      <c r="S1060" s="29"/>
      <c r="T1060" s="29"/>
      <c r="U1060" s="29"/>
      <c r="V1060" s="29"/>
      <c r="W1060" s="29"/>
    </row>
    <row r="1061" spans="1:23" ht="15.75" customHeight="1">
      <c r="A1061" s="29"/>
      <c r="B1061" s="32"/>
      <c r="C1061" s="29"/>
      <c r="D1061" s="29"/>
      <c r="E1061" s="29"/>
      <c r="F1061" s="29"/>
      <c r="G1061" s="29"/>
      <c r="H1061" s="29"/>
      <c r="I1061" s="29"/>
      <c r="J1061" s="29"/>
      <c r="K1061" s="29"/>
      <c r="L1061" s="29"/>
      <c r="M1061" s="29"/>
      <c r="N1061" s="29"/>
      <c r="O1061" s="29"/>
      <c r="P1061" s="29"/>
      <c r="Q1061" s="29"/>
      <c r="R1061" s="29"/>
      <c r="S1061" s="29"/>
      <c r="T1061" s="29"/>
      <c r="U1061" s="29"/>
      <c r="V1061" s="29"/>
      <c r="W1061" s="29"/>
    </row>
    <row r="1062" spans="1:23" ht="15.75" customHeight="1">
      <c r="A1062" s="29"/>
      <c r="B1062" s="32"/>
      <c r="C1062" s="29"/>
      <c r="D1062" s="29"/>
      <c r="E1062" s="29"/>
      <c r="F1062" s="29"/>
      <c r="G1062" s="29"/>
      <c r="H1062" s="29"/>
      <c r="I1062" s="29"/>
      <c r="J1062" s="29"/>
      <c r="K1062" s="29"/>
      <c r="L1062" s="29"/>
      <c r="M1062" s="29"/>
      <c r="N1062" s="29"/>
      <c r="O1062" s="29"/>
      <c r="P1062" s="29"/>
      <c r="Q1062" s="29"/>
      <c r="R1062" s="29"/>
      <c r="S1062" s="29"/>
      <c r="T1062" s="29"/>
      <c r="U1062" s="29"/>
      <c r="V1062" s="29"/>
      <c r="W1062" s="29"/>
    </row>
    <row r="1063" spans="1:23" ht="15.75" customHeight="1">
      <c r="A1063" s="29"/>
      <c r="B1063" s="32"/>
      <c r="C1063" s="29"/>
      <c r="D1063" s="29"/>
      <c r="E1063" s="29"/>
      <c r="F1063" s="29"/>
      <c r="G1063" s="29"/>
      <c r="H1063" s="29"/>
      <c r="I1063" s="29"/>
      <c r="J1063" s="29"/>
      <c r="K1063" s="29"/>
      <c r="L1063" s="29"/>
      <c r="M1063" s="29"/>
      <c r="N1063" s="29"/>
      <c r="O1063" s="29"/>
      <c r="P1063" s="29"/>
      <c r="Q1063" s="29"/>
      <c r="R1063" s="29"/>
      <c r="S1063" s="29"/>
      <c r="T1063" s="29"/>
      <c r="U1063" s="29"/>
      <c r="V1063" s="29"/>
      <c r="W1063" s="29"/>
    </row>
    <row r="1064" spans="1:23" ht="15.75" customHeight="1">
      <c r="A1064" s="29"/>
      <c r="B1064" s="32"/>
      <c r="C1064" s="29"/>
      <c r="D1064" s="29"/>
      <c r="E1064" s="29"/>
      <c r="F1064" s="29"/>
      <c r="G1064" s="29"/>
      <c r="H1064" s="29"/>
      <c r="I1064" s="29"/>
      <c r="J1064" s="29"/>
      <c r="K1064" s="29"/>
      <c r="L1064" s="29"/>
      <c r="M1064" s="29"/>
      <c r="N1064" s="29"/>
      <c r="O1064" s="29"/>
      <c r="P1064" s="29"/>
      <c r="Q1064" s="29"/>
      <c r="R1064" s="29"/>
      <c r="S1064" s="29"/>
      <c r="T1064" s="29"/>
      <c r="U1064" s="29"/>
      <c r="V1064" s="29"/>
      <c r="W1064" s="29"/>
    </row>
    <row r="1065" spans="1:23" ht="15.75" customHeight="1">
      <c r="A1065" s="29"/>
      <c r="B1065" s="32"/>
      <c r="C1065" s="29"/>
      <c r="D1065" s="29"/>
      <c r="E1065" s="29"/>
      <c r="F1065" s="29"/>
      <c r="G1065" s="29"/>
      <c r="H1065" s="29"/>
      <c r="I1065" s="29"/>
      <c r="J1065" s="29"/>
      <c r="K1065" s="29"/>
      <c r="L1065" s="29"/>
      <c r="M1065" s="29"/>
      <c r="N1065" s="29"/>
      <c r="O1065" s="29"/>
      <c r="P1065" s="29"/>
      <c r="Q1065" s="29"/>
      <c r="R1065" s="29"/>
      <c r="S1065" s="29"/>
      <c r="T1065" s="29"/>
      <c r="U1065" s="29"/>
      <c r="V1065" s="29"/>
      <c r="W1065" s="29"/>
    </row>
    <row r="1066" spans="1:23" ht="15.75" customHeight="1">
      <c r="A1066" s="29"/>
      <c r="B1066" s="32"/>
      <c r="C1066" s="29"/>
      <c r="D1066" s="29"/>
      <c r="E1066" s="29"/>
      <c r="F1066" s="29"/>
      <c r="G1066" s="29"/>
      <c r="H1066" s="29"/>
      <c r="I1066" s="29"/>
      <c r="J1066" s="29"/>
      <c r="K1066" s="29"/>
      <c r="L1066" s="29"/>
      <c r="M1066" s="29"/>
      <c r="N1066" s="29"/>
      <c r="O1066" s="29"/>
      <c r="P1066" s="29"/>
      <c r="Q1066" s="29"/>
      <c r="R1066" s="29"/>
      <c r="S1066" s="29"/>
      <c r="T1066" s="29"/>
      <c r="U1066" s="29"/>
      <c r="V1066" s="29"/>
      <c r="W1066" s="29"/>
    </row>
    <row r="1067" spans="1:23" ht="15.75" customHeight="1">
      <c r="A1067" s="29"/>
      <c r="B1067" s="32"/>
      <c r="C1067" s="29"/>
      <c r="D1067" s="29"/>
      <c r="E1067" s="29"/>
      <c r="F1067" s="29"/>
      <c r="G1067" s="29"/>
      <c r="H1067" s="29"/>
      <c r="I1067" s="29"/>
      <c r="J1067" s="29"/>
      <c r="K1067" s="29"/>
      <c r="L1067" s="29"/>
      <c r="M1067" s="29"/>
      <c r="N1067" s="29"/>
      <c r="O1067" s="29"/>
      <c r="P1067" s="29"/>
      <c r="Q1067" s="29"/>
      <c r="R1067" s="29"/>
      <c r="S1067" s="29"/>
      <c r="T1067" s="29"/>
      <c r="U1067" s="29"/>
      <c r="V1067" s="29"/>
      <c r="W1067" s="29"/>
    </row>
    <row r="1068" spans="1:23" ht="15.75" customHeight="1">
      <c r="A1068" s="29"/>
      <c r="B1068" s="32"/>
      <c r="C1068" s="29"/>
      <c r="D1068" s="29"/>
      <c r="E1068" s="29"/>
      <c r="F1068" s="29"/>
      <c r="G1068" s="29"/>
      <c r="H1068" s="29"/>
      <c r="I1068" s="29"/>
      <c r="J1068" s="29"/>
      <c r="K1068" s="29"/>
      <c r="L1068" s="29"/>
      <c r="M1068" s="29"/>
      <c r="N1068" s="29"/>
      <c r="O1068" s="29"/>
      <c r="P1068" s="29"/>
      <c r="Q1068" s="29"/>
      <c r="R1068" s="29"/>
      <c r="S1068" s="29"/>
      <c r="T1068" s="29"/>
      <c r="U1068" s="29"/>
      <c r="V1068" s="29"/>
      <c r="W1068" s="29"/>
    </row>
    <row r="1069" spans="1:23" ht="15.75" customHeight="1">
      <c r="A1069" s="29"/>
      <c r="B1069" s="32"/>
      <c r="C1069" s="29"/>
      <c r="D1069" s="29"/>
      <c r="E1069" s="29"/>
      <c r="F1069" s="29"/>
      <c r="G1069" s="29"/>
      <c r="H1069" s="29"/>
      <c r="I1069" s="29"/>
      <c r="J1069" s="29"/>
      <c r="K1069" s="29"/>
      <c r="L1069" s="29"/>
      <c r="M1069" s="29"/>
      <c r="N1069" s="29"/>
      <c r="O1069" s="29"/>
      <c r="P1069" s="29"/>
      <c r="Q1069" s="29"/>
      <c r="R1069" s="29"/>
      <c r="S1069" s="29"/>
      <c r="T1069" s="29"/>
      <c r="U1069" s="29"/>
      <c r="V1069" s="29"/>
      <c r="W1069" s="29"/>
    </row>
    <row r="1070" spans="1:23" ht="15.75" customHeight="1">
      <c r="A1070" s="29"/>
      <c r="B1070" s="32"/>
      <c r="C1070" s="29"/>
      <c r="D1070" s="29"/>
      <c r="E1070" s="29"/>
      <c r="F1070" s="29"/>
      <c r="G1070" s="29"/>
      <c r="H1070" s="29"/>
      <c r="I1070" s="29"/>
      <c r="J1070" s="29"/>
      <c r="K1070" s="29"/>
      <c r="L1070" s="29"/>
      <c r="M1070" s="29"/>
      <c r="N1070" s="29"/>
      <c r="O1070" s="29"/>
      <c r="P1070" s="29"/>
      <c r="Q1070" s="29"/>
      <c r="R1070" s="29"/>
      <c r="S1070" s="29"/>
      <c r="T1070" s="29"/>
      <c r="U1070" s="29"/>
      <c r="V1070" s="29"/>
      <c r="W1070" s="29"/>
    </row>
    <row r="1071" spans="1:23" ht="15.75" customHeight="1">
      <c r="A1071" s="29"/>
      <c r="B1071" s="32"/>
      <c r="C1071" s="29"/>
      <c r="D1071" s="29"/>
      <c r="E1071" s="29"/>
      <c r="F1071" s="29"/>
      <c r="G1071" s="29"/>
      <c r="H1071" s="29"/>
      <c r="I1071" s="29"/>
      <c r="J1071" s="29"/>
      <c r="K1071" s="29"/>
      <c r="L1071" s="29"/>
      <c r="M1071" s="29"/>
      <c r="N1071" s="29"/>
      <c r="O1071" s="29"/>
      <c r="P1071" s="29"/>
      <c r="Q1071" s="29"/>
      <c r="R1071" s="29"/>
      <c r="S1071" s="29"/>
      <c r="T1071" s="29"/>
      <c r="U1071" s="29"/>
      <c r="V1071" s="29"/>
      <c r="W1071" s="29"/>
    </row>
    <row r="1072" spans="1:23" ht="15.75" customHeight="1">
      <c r="A1072" s="29"/>
      <c r="B1072" s="32"/>
      <c r="C1072" s="29"/>
      <c r="D1072" s="29"/>
      <c r="E1072" s="29"/>
      <c r="F1072" s="29"/>
      <c r="G1072" s="29"/>
      <c r="H1072" s="29"/>
      <c r="I1072" s="29"/>
      <c r="J1072" s="29"/>
      <c r="K1072" s="29"/>
      <c r="L1072" s="29"/>
      <c r="M1072" s="29"/>
      <c r="N1072" s="29"/>
      <c r="O1072" s="29"/>
      <c r="P1072" s="29"/>
      <c r="Q1072" s="29"/>
      <c r="R1072" s="29"/>
      <c r="S1072" s="29"/>
      <c r="T1072" s="29"/>
      <c r="U1072" s="29"/>
      <c r="V1072" s="29"/>
      <c r="W1072" s="29"/>
    </row>
    <row r="1073" spans="1:23" ht="15.75" customHeight="1">
      <c r="A1073" s="29"/>
      <c r="B1073" s="32"/>
      <c r="C1073" s="29"/>
      <c r="D1073" s="29"/>
      <c r="E1073" s="29"/>
      <c r="F1073" s="29"/>
      <c r="G1073" s="29"/>
      <c r="H1073" s="29"/>
      <c r="I1073" s="29"/>
      <c r="J1073" s="29"/>
      <c r="K1073" s="29"/>
      <c r="L1073" s="29"/>
      <c r="M1073" s="29"/>
      <c r="N1073" s="29"/>
      <c r="O1073" s="29"/>
      <c r="P1073" s="29"/>
      <c r="Q1073" s="29"/>
      <c r="R1073" s="29"/>
      <c r="S1073" s="29"/>
      <c r="T1073" s="29"/>
      <c r="U1073" s="29"/>
      <c r="V1073" s="29"/>
      <c r="W1073" s="29"/>
    </row>
    <row r="1074" spans="1:23" ht="15.75" customHeight="1">
      <c r="A1074" s="29"/>
      <c r="B1074" s="32"/>
      <c r="C1074" s="29"/>
      <c r="D1074" s="29"/>
      <c r="E1074" s="29"/>
      <c r="F1074" s="29"/>
      <c r="G1074" s="29"/>
      <c r="H1074" s="29"/>
      <c r="I1074" s="29"/>
      <c r="J1074" s="29"/>
      <c r="K1074" s="29"/>
      <c r="L1074" s="29"/>
      <c r="M1074" s="29"/>
      <c r="N1074" s="29"/>
      <c r="O1074" s="29"/>
      <c r="P1074" s="29"/>
      <c r="Q1074" s="29"/>
      <c r="R1074" s="29"/>
      <c r="S1074" s="29"/>
      <c r="T1074" s="29"/>
      <c r="U1074" s="29"/>
      <c r="V1074" s="29"/>
      <c r="W1074" s="29"/>
    </row>
    <row r="1075" spans="1:23" ht="15.75" customHeight="1">
      <c r="A1075" s="29"/>
      <c r="B1075" s="32"/>
      <c r="C1075" s="29"/>
      <c r="D1075" s="29"/>
      <c r="E1075" s="29"/>
      <c r="F1075" s="29"/>
      <c r="G1075" s="29"/>
      <c r="H1075" s="29"/>
      <c r="I1075" s="29"/>
      <c r="J1075" s="29"/>
      <c r="K1075" s="29"/>
      <c r="L1075" s="29"/>
      <c r="M1075" s="29"/>
      <c r="N1075" s="29"/>
      <c r="O1075" s="29"/>
      <c r="P1075" s="29"/>
      <c r="Q1075" s="29"/>
      <c r="R1075" s="29"/>
      <c r="S1075" s="29"/>
      <c r="T1075" s="29"/>
      <c r="U1075" s="29"/>
      <c r="V1075" s="29"/>
      <c r="W1075" s="29"/>
    </row>
    <row r="1076" spans="1:23" ht="15.75" customHeight="1">
      <c r="A1076" s="29"/>
      <c r="B1076" s="32"/>
      <c r="C1076" s="29"/>
      <c r="D1076" s="29"/>
      <c r="E1076" s="29"/>
      <c r="F1076" s="29"/>
      <c r="G1076" s="29"/>
      <c r="H1076" s="29"/>
      <c r="I1076" s="29"/>
      <c r="J1076" s="29"/>
      <c r="K1076" s="29"/>
      <c r="L1076" s="29"/>
      <c r="M1076" s="29"/>
      <c r="N1076" s="29"/>
      <c r="O1076" s="29"/>
      <c r="P1076" s="29"/>
      <c r="Q1076" s="29"/>
      <c r="R1076" s="29"/>
      <c r="S1076" s="29"/>
      <c r="T1076" s="29"/>
      <c r="U1076" s="29"/>
      <c r="V1076" s="29"/>
      <c r="W1076" s="29"/>
    </row>
    <row r="1077" spans="1:23" ht="15.75" customHeight="1">
      <c r="A1077" s="29"/>
      <c r="B1077" s="32"/>
      <c r="C1077" s="29"/>
      <c r="D1077" s="29"/>
      <c r="E1077" s="29"/>
      <c r="F1077" s="29"/>
      <c r="G1077" s="29"/>
      <c r="H1077" s="29"/>
      <c r="I1077" s="29"/>
      <c r="J1077" s="29"/>
      <c r="K1077" s="29"/>
      <c r="L1077" s="29"/>
      <c r="M1077" s="29"/>
      <c r="N1077" s="29"/>
      <c r="O1077" s="29"/>
      <c r="P1077" s="29"/>
      <c r="Q1077" s="29"/>
      <c r="R1077" s="29"/>
      <c r="S1077" s="29"/>
      <c r="T1077" s="29"/>
      <c r="U1077" s="29"/>
      <c r="V1077" s="29"/>
      <c r="W1077" s="29"/>
    </row>
    <row r="1078" spans="1:23" ht="15.75" customHeight="1">
      <c r="A1078" s="29"/>
      <c r="B1078" s="32"/>
      <c r="C1078" s="29"/>
      <c r="D1078" s="29"/>
      <c r="E1078" s="29"/>
      <c r="F1078" s="29"/>
      <c r="G1078" s="29"/>
      <c r="H1078" s="29"/>
      <c r="I1078" s="29"/>
      <c r="J1078" s="29"/>
      <c r="K1078" s="29"/>
      <c r="L1078" s="29"/>
      <c r="M1078" s="29"/>
      <c r="N1078" s="29"/>
      <c r="O1078" s="29"/>
      <c r="P1078" s="29"/>
      <c r="Q1078" s="29"/>
      <c r="R1078" s="29"/>
      <c r="S1078" s="29"/>
      <c r="T1078" s="29"/>
      <c r="U1078" s="29"/>
      <c r="V1078" s="29"/>
      <c r="W1078" s="29"/>
    </row>
    <row r="1079" spans="1:23" ht="15.75" customHeight="1">
      <c r="A1079" s="29"/>
      <c r="B1079" s="32"/>
      <c r="C1079" s="29"/>
      <c r="D1079" s="29"/>
      <c r="E1079" s="29"/>
      <c r="F1079" s="29"/>
      <c r="G1079" s="29"/>
      <c r="H1079" s="29"/>
      <c r="I1079" s="29"/>
      <c r="J1079" s="29"/>
      <c r="K1079" s="29"/>
      <c r="L1079" s="29"/>
      <c r="M1079" s="29"/>
      <c r="N1079" s="29"/>
      <c r="O1079" s="29"/>
      <c r="P1079" s="29"/>
      <c r="Q1079" s="29"/>
      <c r="R1079" s="29"/>
      <c r="S1079" s="29"/>
      <c r="T1079" s="29"/>
      <c r="U1079" s="29"/>
      <c r="V1079" s="29"/>
      <c r="W1079" s="29"/>
    </row>
    <row r="1080" spans="1:23" ht="15.75" customHeight="1">
      <c r="A1080" s="29"/>
      <c r="B1080" s="32"/>
      <c r="C1080" s="29"/>
      <c r="D1080" s="29"/>
      <c r="E1080" s="29"/>
      <c r="F1080" s="29"/>
      <c r="G1080" s="29"/>
      <c r="H1080" s="29"/>
      <c r="I1080" s="29"/>
      <c r="J1080" s="29"/>
      <c r="K1080" s="29"/>
      <c r="L1080" s="29"/>
      <c r="M1080" s="29"/>
      <c r="N1080" s="29"/>
      <c r="O1080" s="29"/>
      <c r="P1080" s="29"/>
      <c r="Q1080" s="29"/>
      <c r="R1080" s="29"/>
      <c r="S1080" s="29"/>
      <c r="T1080" s="29"/>
      <c r="U1080" s="29"/>
      <c r="V1080" s="29"/>
      <c r="W1080" s="29"/>
    </row>
    <row r="1081" spans="1:23" ht="15" customHeight="1">
      <c r="B1081" s="32"/>
      <c r="C1081" s="29"/>
      <c r="D1081" s="29"/>
      <c r="E1081" s="29"/>
      <c r="F1081" s="29"/>
      <c r="G1081" s="29"/>
      <c r="H1081" s="29"/>
      <c r="I1081" s="29"/>
      <c r="J1081" s="29"/>
      <c r="K1081" s="29"/>
      <c r="L1081" s="29"/>
      <c r="M1081" s="29"/>
      <c r="N1081" s="29"/>
      <c r="O1081" s="29"/>
      <c r="P1081" s="29"/>
      <c r="Q1081" s="29"/>
      <c r="R1081" s="29"/>
      <c r="S1081" s="29"/>
      <c r="T1081" s="29"/>
      <c r="U1081" s="29"/>
      <c r="V1081" s="29"/>
      <c r="W1081" s="29"/>
    </row>
    <row r="1082" spans="1:23" ht="15" customHeight="1">
      <c r="B1082" s="32"/>
      <c r="C1082" s="29"/>
      <c r="D1082" s="29"/>
      <c r="E1082" s="29"/>
      <c r="F1082" s="29"/>
      <c r="G1082" s="29"/>
      <c r="H1082" s="29"/>
      <c r="I1082" s="29"/>
      <c r="J1082" s="29"/>
      <c r="K1082" s="29"/>
      <c r="L1082" s="29"/>
      <c r="M1082" s="29"/>
      <c r="N1082" s="29"/>
      <c r="O1082" s="29"/>
      <c r="P1082" s="29"/>
      <c r="Q1082" s="29"/>
      <c r="R1082" s="29"/>
      <c r="S1082" s="29"/>
      <c r="T1082" s="29"/>
      <c r="U1082" s="29"/>
      <c r="V1082" s="29"/>
      <c r="W1082" s="29"/>
    </row>
    <row r="1083" spans="1:23" ht="15" customHeight="1">
      <c r="L1083" s="29"/>
      <c r="M1083" s="29"/>
      <c r="N1083" s="29"/>
      <c r="O1083" s="29"/>
      <c r="P1083" s="29"/>
      <c r="Q1083" s="29"/>
      <c r="R1083" s="29"/>
      <c r="S1083" s="29"/>
      <c r="T1083" s="29"/>
      <c r="U1083" s="29"/>
      <c r="V1083" s="29"/>
      <c r="W1083" s="29"/>
    </row>
    <row r="1084" spans="1:23" ht="15" customHeight="1">
      <c r="L1084" s="29"/>
      <c r="M1084" s="29"/>
      <c r="N1084" s="29"/>
      <c r="O1084" s="29"/>
      <c r="P1084" s="29"/>
      <c r="Q1084" s="29"/>
      <c r="R1084" s="29"/>
      <c r="S1084" s="29"/>
      <c r="T1084" s="29"/>
      <c r="U1084" s="29"/>
      <c r="V1084" s="29"/>
      <c r="W1084" s="29"/>
    </row>
    <row r="1085" spans="1:23" ht="15" customHeight="1">
      <c r="L1085" s="29"/>
      <c r="M1085" s="29"/>
      <c r="N1085" s="29"/>
      <c r="O1085" s="29"/>
      <c r="P1085" s="29"/>
      <c r="Q1085" s="29"/>
      <c r="R1085" s="29"/>
      <c r="S1085" s="29"/>
      <c r="T1085" s="29"/>
      <c r="U1085" s="29"/>
      <c r="V1085" s="29"/>
      <c r="W1085" s="29"/>
    </row>
    <row r="1086" spans="1:23" ht="15" customHeight="1">
      <c r="L1086" s="29"/>
      <c r="M1086" s="29"/>
      <c r="N1086" s="29"/>
      <c r="O1086" s="29"/>
      <c r="P1086" s="29"/>
      <c r="Q1086" s="29"/>
      <c r="R1086" s="29"/>
      <c r="S1086" s="29"/>
      <c r="T1086" s="29"/>
      <c r="U1086" s="29"/>
      <c r="V1086" s="29"/>
      <c r="W1086" s="29"/>
    </row>
    <row r="1087" spans="1:23" ht="15" customHeight="1">
      <c r="L1087" s="29"/>
      <c r="M1087" s="29"/>
      <c r="N1087" s="29"/>
      <c r="O1087" s="29"/>
      <c r="P1087" s="29"/>
      <c r="Q1087" s="29"/>
      <c r="R1087" s="29"/>
      <c r="S1087" s="29"/>
      <c r="T1087" s="29"/>
      <c r="U1087" s="29"/>
      <c r="V1087" s="29"/>
      <c r="W1087" s="29"/>
    </row>
    <row r="1088" spans="1:23" ht="15" customHeight="1">
      <c r="L1088" s="29"/>
      <c r="M1088" s="29"/>
      <c r="N1088" s="29"/>
      <c r="O1088" s="29"/>
      <c r="P1088" s="29"/>
      <c r="Q1088" s="29"/>
      <c r="R1088" s="29"/>
      <c r="S1088" s="29"/>
      <c r="T1088" s="29"/>
      <c r="U1088" s="29"/>
      <c r="V1088" s="29"/>
      <c r="W1088" s="29"/>
    </row>
    <row r="1089" spans="13:23" ht="15" customHeight="1">
      <c r="M1089" s="29"/>
      <c r="N1089" s="29"/>
      <c r="O1089" s="29"/>
      <c r="P1089" s="29"/>
      <c r="Q1089" s="29"/>
      <c r="R1089" s="29"/>
      <c r="S1089" s="29"/>
      <c r="T1089" s="29"/>
      <c r="U1089" s="29"/>
      <c r="V1089" s="29"/>
      <c r="W1089" s="29"/>
    </row>
  </sheetData>
  <mergeCells count="118">
    <mergeCell ref="AH2:BM5"/>
    <mergeCell ref="D113:J114"/>
    <mergeCell ref="D115:J116"/>
    <mergeCell ref="D117:J118"/>
    <mergeCell ref="C64:D68"/>
    <mergeCell ref="C71:D73"/>
    <mergeCell ref="C76:D80"/>
    <mergeCell ref="AD117:AD118"/>
    <mergeCell ref="AD99:AD100"/>
    <mergeCell ref="AD101:AD102"/>
    <mergeCell ref="C11:AD12"/>
    <mergeCell ref="C26:AD27"/>
    <mergeCell ref="C41:AD42"/>
    <mergeCell ref="W64:AC64"/>
    <mergeCell ref="F80:L80"/>
    <mergeCell ref="N80:T80"/>
    <mergeCell ref="W80:AC80"/>
    <mergeCell ref="F78:L78"/>
    <mergeCell ref="N78:T78"/>
    <mergeCell ref="W78:AC78"/>
    <mergeCell ref="F66:L66"/>
    <mergeCell ref="N66:T66"/>
    <mergeCell ref="W66:AC66"/>
    <mergeCell ref="F71:AC73"/>
    <mergeCell ref="F68:L68"/>
    <mergeCell ref="N68:T68"/>
    <mergeCell ref="W68:AC68"/>
    <mergeCell ref="F76:L76"/>
    <mergeCell ref="N76:T76"/>
    <mergeCell ref="W76:AC76"/>
    <mergeCell ref="B83:AE85"/>
    <mergeCell ref="B57:AE59"/>
    <mergeCell ref="F64:L64"/>
    <mergeCell ref="N64:T64"/>
    <mergeCell ref="C61:AD62"/>
    <mergeCell ref="AD103:AD104"/>
    <mergeCell ref="AD105:AD106"/>
    <mergeCell ref="AD107:AD108"/>
    <mergeCell ref="AD109:AD110"/>
    <mergeCell ref="K95:M98"/>
    <mergeCell ref="D95:J98"/>
    <mergeCell ref="O95:AC96"/>
    <mergeCell ref="O97:S98"/>
    <mergeCell ref="T97:X98"/>
    <mergeCell ref="Y97:AC98"/>
    <mergeCell ref="O99:S100"/>
    <mergeCell ref="T99:X100"/>
    <mergeCell ref="Y99:AC100"/>
    <mergeCell ref="O101:S102"/>
    <mergeCell ref="T101:X102"/>
    <mergeCell ref="Y101:AC102"/>
    <mergeCell ref="Y105:AC106"/>
    <mergeCell ref="T103:X104"/>
    <mergeCell ref="Y103:AC104"/>
    <mergeCell ref="D109:J110"/>
    <mergeCell ref="K109:M110"/>
    <mergeCell ref="O105:S106"/>
    <mergeCell ref="O107:S108"/>
    <mergeCell ref="T107:X108"/>
    <mergeCell ref="C13:AD14"/>
    <mergeCell ref="C15:AD24"/>
    <mergeCell ref="C28:AD29"/>
    <mergeCell ref="C30:AD39"/>
    <mergeCell ref="C43:AD44"/>
    <mergeCell ref="C45:AD54"/>
    <mergeCell ref="Y117:AC118"/>
    <mergeCell ref="O111:S112"/>
    <mergeCell ref="T111:X112"/>
    <mergeCell ref="Y111:AC112"/>
    <mergeCell ref="O113:S114"/>
    <mergeCell ref="T113:X114"/>
    <mergeCell ref="Y113:AC114"/>
    <mergeCell ref="C87:AD88"/>
    <mergeCell ref="C89:AD90"/>
    <mergeCell ref="C91:AD92"/>
    <mergeCell ref="AD111:AD112"/>
    <mergeCell ref="AD113:AD114"/>
    <mergeCell ref="AD115:AD116"/>
    <mergeCell ref="Y115:AC116"/>
    <mergeCell ref="Y109:AC110"/>
    <mergeCell ref="O103:S104"/>
    <mergeCell ref="D107:J108"/>
    <mergeCell ref="K107:M108"/>
    <mergeCell ref="K117:M118"/>
    <mergeCell ref="C132:D132"/>
    <mergeCell ref="C131:D131"/>
    <mergeCell ref="C133:D133"/>
    <mergeCell ref="C134:D134"/>
    <mergeCell ref="C125:D125"/>
    <mergeCell ref="D111:J112"/>
    <mergeCell ref="K111:M112"/>
    <mergeCell ref="K113:M114"/>
    <mergeCell ref="K115:M116"/>
    <mergeCell ref="C120:AD120"/>
    <mergeCell ref="B7:AE9"/>
    <mergeCell ref="C130:D130"/>
    <mergeCell ref="Y107:AC108"/>
    <mergeCell ref="A2:AF5"/>
    <mergeCell ref="C126:D126"/>
    <mergeCell ref="C128:D128"/>
    <mergeCell ref="C129:D129"/>
    <mergeCell ref="C127:D127"/>
    <mergeCell ref="C124:D124"/>
    <mergeCell ref="O109:S110"/>
    <mergeCell ref="T109:X110"/>
    <mergeCell ref="K99:M100"/>
    <mergeCell ref="D99:J100"/>
    <mergeCell ref="K103:M104"/>
    <mergeCell ref="D103:J104"/>
    <mergeCell ref="K101:M102"/>
    <mergeCell ref="D101:J102"/>
    <mergeCell ref="D105:J106"/>
    <mergeCell ref="K105:M106"/>
    <mergeCell ref="O115:S116"/>
    <mergeCell ref="T115:X116"/>
    <mergeCell ref="T105:X106"/>
    <mergeCell ref="O117:S118"/>
    <mergeCell ref="T117:X118"/>
  </mergeCells>
  <conditionalFormatting sqref="C30">
    <cfRule type="expression" dxfId="446" priority="11">
      <formula>$B39=0</formula>
    </cfRule>
    <cfRule type="expression" dxfId="445" priority="12">
      <formula>$B39&gt;550</formula>
    </cfRule>
    <cfRule type="expression" dxfId="444" priority="13">
      <formula>$B39&lt;50</formula>
    </cfRule>
  </conditionalFormatting>
  <conditionalFormatting sqref="C45">
    <cfRule type="expression" dxfId="443" priority="8">
      <formula>$B54=0</formula>
    </cfRule>
    <cfRule type="expression" dxfId="442" priority="9">
      <formula>$B54&gt;550</formula>
    </cfRule>
    <cfRule type="expression" dxfId="441" priority="10">
      <formula>$B54&lt;50</formula>
    </cfRule>
  </conditionalFormatting>
  <conditionalFormatting sqref="C15">
    <cfRule type="expression" dxfId="440" priority="5">
      <formula>$B24=0</formula>
    </cfRule>
    <cfRule type="expression" dxfId="439" priority="6">
      <formula>$B24&gt;550</formula>
    </cfRule>
    <cfRule type="expression" dxfId="438" priority="7">
      <formula>$B24&lt;50</formula>
    </cfRule>
  </conditionalFormatting>
  <conditionalFormatting sqref="C11:AD12">
    <cfRule type="expression" dxfId="437" priority="4">
      <formula>OR(AND($B24&gt;1,$B24&lt;50),$B24&gt;550)</formula>
    </cfRule>
  </conditionalFormatting>
  <conditionalFormatting sqref="C26:AD27">
    <cfRule type="expression" dxfId="436" priority="2">
      <formula>OR(AND($B39&gt;1,$B39&lt;50),$B39&gt;550)</formula>
    </cfRule>
  </conditionalFormatting>
  <conditionalFormatting sqref="C41:AD42">
    <cfRule type="expression" dxfId="435" priority="1">
      <formula>OR(AND($B54&gt;1,$B54&lt;50),$B54&gt;550)</formula>
    </cfRule>
  </conditionalFormatting>
  <dataValidations count="5">
    <dataValidation type="list" allowBlank="1" sqref="D140:E149 F125:H134">
      <formula1>#REF!</formula1>
    </dataValidation>
    <dataValidation allowBlank="1" showInputMessage="1" showErrorMessage="1" promptTitle="Cantidad de caracteres" prompt="Su respuesta debe contener entre 50 y 550 caracteres." sqref="C30 C45 C15"/>
    <dataValidation allowBlank="1" showInputMessage="1" showErrorMessage="1" promptTitle="Expcectativa " prompt="Interés en solucionar el problema _x000a_" sqref="O97:S98"/>
    <dataValidation allowBlank="1" showInputMessage="1" showErrorMessage="1" promptTitle="Influencia " prompt="Capacidad de influenciar en la solucion del problema _x000a_" sqref="T97:X98"/>
    <dataValidation allowBlank="1" showInputMessage="1" showErrorMessage="1" promptTitle="Afectación " prompt="Incidencia del problema sobre el actor _x000a_" sqref="Y97:AC98"/>
  </dataValidations>
  <pageMargins left="0.7" right="0.7" top="0.75" bottom="0.75" header="0" footer="0"/>
  <pageSetup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errorTitle="Valor no valido" error="Por favor selecione una opción de la lista_x000a_" promptTitle="Pensar" prompt="Este actor, ¿Qué capacidad tiene de incidir en la solución del problema?_x000a_(1 Muy poca, 5 Mucha)">
          <x14:formula1>
            <xm:f>INICIO!$E$148:$E$152</xm:f>
          </x14:formula1>
          <xm:sqref>T99:X118</xm:sqref>
        </x14:dataValidation>
        <x14:dataValidation type="list" allowBlank="1" showInputMessage="1" showErrorMessage="1" errorTitle="Valor no valido" error="Valorar con un numero entero de 1 a 5 " promptTitle="Pensar" prompt="Piense en este actor, ¿Cuánto le interesa que se solucione el problema? Valore desde 1- Muy poco, 5- Mucho. ">
          <x14:formula1>
            <xm:f>INICIO!$E$148:$E$152</xm:f>
          </x14:formula1>
          <xm:sqref>O101:S118</xm:sqref>
        </x14:dataValidation>
        <x14:dataValidation type="list" allowBlank="1" showInputMessage="1" showErrorMessage="1" promptTitle="Pensar" prompt="¿Cuánto considera que está afectado el actor por el problema?_x000a_(1 Muy poco, 5 Mucho)_x000a_">
          <x14:formula1>
            <xm:f>INICIO!$E$148:$E$152</xm:f>
          </x14:formula1>
          <xm:sqref>Y99:AC118</xm:sqref>
        </x14:dataValidation>
        <x14:dataValidation type="list" allowBlank="1" showInputMessage="1" showErrorMessage="1" errorTitle="Valor no valido" error="Valorar con un numero entero de 1 a 5 " promptTitle="Pensar" prompt="Pensando desde el punto de vista de este actor, ¿Cuánto considera que interesa que se solucione el problema? Valore desde 1- Muy poco, 5- Mucho. ">
          <x14:formula1>
            <xm:f>INICIO!$E$148:$E$152</xm:f>
          </x14:formula1>
          <xm:sqref>O99:S100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AN1036"/>
  <sheetViews>
    <sheetView zoomScale="90" zoomScaleNormal="90" workbookViewId="0">
      <selection activeCell="AG18" sqref="AG18"/>
    </sheetView>
  </sheetViews>
  <sheetFormatPr baseColWidth="10" defaultColWidth="14.42578125" defaultRowHeight="15" customHeight="1"/>
  <cols>
    <col min="1" max="2" width="3.7109375" style="7" customWidth="1"/>
    <col min="3" max="32" width="3.7109375" style="74" customWidth="1"/>
    <col min="33" max="16384" width="14.42578125" style="74"/>
  </cols>
  <sheetData>
    <row r="1" spans="1:35" ht="9.9499999999999993" customHeight="1">
      <c r="A1" s="55"/>
    </row>
    <row r="2" spans="1:35" ht="9.9499999999999993" customHeight="1">
      <c r="A2" s="812" t="s">
        <v>847</v>
      </c>
      <c r="B2" s="812"/>
      <c r="C2" s="812"/>
      <c r="D2" s="812"/>
      <c r="E2" s="812"/>
      <c r="F2" s="812"/>
      <c r="G2" s="812"/>
      <c r="H2" s="812"/>
      <c r="I2" s="812"/>
      <c r="J2" s="812"/>
      <c r="K2" s="812"/>
      <c r="L2" s="812"/>
      <c r="M2" s="812"/>
      <c r="N2" s="812"/>
      <c r="O2" s="812"/>
      <c r="P2" s="812"/>
      <c r="Q2" s="812"/>
      <c r="R2" s="812"/>
      <c r="S2" s="812"/>
      <c r="T2" s="812"/>
      <c r="U2" s="812"/>
      <c r="V2" s="812"/>
      <c r="W2" s="812"/>
      <c r="X2" s="812"/>
      <c r="Y2" s="812"/>
      <c r="Z2" s="812"/>
      <c r="AA2" s="812"/>
      <c r="AB2" s="812"/>
      <c r="AC2" s="812"/>
      <c r="AD2" s="812"/>
      <c r="AE2" s="812"/>
      <c r="AF2" s="812"/>
    </row>
    <row r="3" spans="1:35" ht="9.9499999999999993" customHeight="1">
      <c r="A3" s="812"/>
      <c r="B3" s="812"/>
      <c r="C3" s="812"/>
      <c r="D3" s="812"/>
      <c r="E3" s="812"/>
      <c r="F3" s="812"/>
      <c r="G3" s="812"/>
      <c r="H3" s="812"/>
      <c r="I3" s="812"/>
      <c r="J3" s="812"/>
      <c r="K3" s="812"/>
      <c r="L3" s="812"/>
      <c r="M3" s="812"/>
      <c r="N3" s="812"/>
      <c r="O3" s="812"/>
      <c r="P3" s="812"/>
      <c r="Q3" s="812"/>
      <c r="R3" s="812"/>
      <c r="S3" s="812"/>
      <c r="T3" s="812"/>
      <c r="U3" s="812"/>
      <c r="V3" s="812"/>
      <c r="W3" s="812"/>
      <c r="X3" s="812"/>
      <c r="Y3" s="812"/>
      <c r="Z3" s="812"/>
      <c r="AA3" s="812"/>
      <c r="AB3" s="812"/>
      <c r="AC3" s="812"/>
      <c r="AD3" s="812"/>
      <c r="AE3" s="812"/>
      <c r="AF3" s="812"/>
    </row>
    <row r="4" spans="1:35" ht="9.9499999999999993" customHeight="1">
      <c r="A4" s="812"/>
      <c r="B4" s="812"/>
      <c r="C4" s="812"/>
      <c r="D4" s="812"/>
      <c r="E4" s="812"/>
      <c r="F4" s="812"/>
      <c r="G4" s="812"/>
      <c r="H4" s="812"/>
      <c r="I4" s="812"/>
      <c r="J4" s="812"/>
      <c r="K4" s="812"/>
      <c r="L4" s="812"/>
      <c r="M4" s="812"/>
      <c r="N4" s="812"/>
      <c r="O4" s="812"/>
      <c r="P4" s="812"/>
      <c r="Q4" s="812"/>
      <c r="R4" s="812"/>
      <c r="S4" s="812"/>
      <c r="T4" s="812"/>
      <c r="U4" s="812"/>
      <c r="V4" s="812"/>
      <c r="W4" s="812"/>
      <c r="X4" s="812"/>
      <c r="Y4" s="812"/>
      <c r="Z4" s="812"/>
      <c r="AA4" s="812"/>
      <c r="AB4" s="812"/>
      <c r="AC4" s="812"/>
      <c r="AD4" s="812"/>
      <c r="AE4" s="812"/>
      <c r="AF4" s="812"/>
    </row>
    <row r="5" spans="1:35" ht="9.9499999999999993" customHeight="1">
      <c r="A5" s="812"/>
      <c r="B5" s="812"/>
      <c r="C5" s="812"/>
      <c r="D5" s="812"/>
      <c r="E5" s="812"/>
      <c r="F5" s="812"/>
      <c r="G5" s="812"/>
      <c r="H5" s="812"/>
      <c r="I5" s="812"/>
      <c r="J5" s="812"/>
      <c r="K5" s="812"/>
      <c r="L5" s="812"/>
      <c r="M5" s="812"/>
      <c r="N5" s="812"/>
      <c r="O5" s="812"/>
      <c r="P5" s="812"/>
      <c r="Q5" s="812"/>
      <c r="R5" s="812"/>
      <c r="S5" s="812"/>
      <c r="T5" s="812"/>
      <c r="U5" s="812"/>
      <c r="V5" s="812"/>
      <c r="W5" s="812"/>
      <c r="X5" s="812"/>
      <c r="Y5" s="812"/>
      <c r="Z5" s="812"/>
      <c r="AA5" s="812"/>
      <c r="AB5" s="812"/>
      <c r="AC5" s="812"/>
      <c r="AD5" s="812"/>
      <c r="AE5" s="812"/>
      <c r="AF5" s="812"/>
    </row>
    <row r="6" spans="1:35" s="7" customFormat="1" ht="9.9499999999999993" customHeight="1" thickBot="1">
      <c r="A6" s="261"/>
      <c r="B6" s="261"/>
      <c r="C6" s="261"/>
      <c r="D6" s="261"/>
      <c r="E6" s="261"/>
      <c r="F6" s="261"/>
      <c r="G6" s="261"/>
      <c r="H6" s="55"/>
      <c r="I6" s="261"/>
      <c r="J6" s="261"/>
      <c r="K6" s="261"/>
      <c r="L6" s="261"/>
      <c r="M6" s="261"/>
      <c r="N6" s="261"/>
      <c r="O6" s="261"/>
      <c r="P6" s="261"/>
      <c r="Q6" s="261"/>
      <c r="R6" s="261"/>
      <c r="S6" s="261"/>
      <c r="T6" s="261"/>
      <c r="U6" s="261"/>
      <c r="V6" s="261"/>
      <c r="W6" s="261"/>
      <c r="X6" s="261"/>
      <c r="Y6" s="261"/>
      <c r="Z6" s="261"/>
      <c r="AA6" s="261"/>
      <c r="AB6" s="261"/>
      <c r="AC6" s="261"/>
      <c r="AD6" s="261"/>
      <c r="AE6" s="261"/>
      <c r="AF6" s="261"/>
    </row>
    <row r="7" spans="1:35" ht="9.9499999999999993" customHeight="1" thickTop="1">
      <c r="A7" s="261"/>
      <c r="B7" s="1013" t="s">
        <v>275</v>
      </c>
      <c r="C7" s="1014"/>
      <c r="D7" s="1014"/>
      <c r="E7" s="1014"/>
      <c r="F7" s="1014"/>
      <c r="G7" s="1014"/>
      <c r="H7" s="1014"/>
      <c r="I7" s="1014"/>
      <c r="J7" s="1014"/>
      <c r="K7" s="1014"/>
      <c r="L7" s="1014"/>
      <c r="M7" s="1014"/>
      <c r="N7" s="1014"/>
      <c r="O7" s="1014"/>
      <c r="P7" s="1014"/>
      <c r="Q7" s="1014"/>
      <c r="R7" s="1014"/>
      <c r="S7" s="1014"/>
      <c r="T7" s="1014"/>
      <c r="U7" s="1014"/>
      <c r="V7" s="1014"/>
      <c r="W7" s="1014"/>
      <c r="X7" s="1014"/>
      <c r="Y7" s="1014"/>
      <c r="Z7" s="1014"/>
      <c r="AA7" s="1014"/>
      <c r="AB7" s="1014"/>
      <c r="AC7" s="1014"/>
      <c r="AD7" s="1014"/>
      <c r="AE7" s="1015"/>
      <c r="AF7" s="261"/>
    </row>
    <row r="8" spans="1:35" ht="9.9499999999999993" customHeight="1">
      <c r="A8" s="261"/>
      <c r="B8" s="1016"/>
      <c r="C8" s="1017"/>
      <c r="D8" s="1017"/>
      <c r="E8" s="1017"/>
      <c r="F8" s="1017"/>
      <c r="G8" s="1017"/>
      <c r="H8" s="1017"/>
      <c r="I8" s="1017"/>
      <c r="J8" s="1017"/>
      <c r="K8" s="1017"/>
      <c r="L8" s="1017"/>
      <c r="M8" s="1017"/>
      <c r="N8" s="1017"/>
      <c r="O8" s="1017"/>
      <c r="P8" s="1017"/>
      <c r="Q8" s="1017"/>
      <c r="R8" s="1017"/>
      <c r="S8" s="1017"/>
      <c r="T8" s="1017"/>
      <c r="U8" s="1017"/>
      <c r="V8" s="1017"/>
      <c r="W8" s="1017"/>
      <c r="X8" s="1017"/>
      <c r="Y8" s="1017"/>
      <c r="Z8" s="1017"/>
      <c r="AA8" s="1017"/>
      <c r="AB8" s="1017"/>
      <c r="AC8" s="1017"/>
      <c r="AD8" s="1017"/>
      <c r="AE8" s="1018"/>
      <c r="AF8" s="261"/>
    </row>
    <row r="9" spans="1:35" ht="9.9499999999999993" customHeight="1">
      <c r="A9" s="261"/>
      <c r="B9" s="1016"/>
      <c r="C9" s="1017"/>
      <c r="D9" s="1017"/>
      <c r="E9" s="1017"/>
      <c r="F9" s="1017"/>
      <c r="G9" s="1017"/>
      <c r="H9" s="1017"/>
      <c r="I9" s="1017"/>
      <c r="J9" s="1017"/>
      <c r="K9" s="1017"/>
      <c r="L9" s="1017"/>
      <c r="M9" s="1017"/>
      <c r="N9" s="1017"/>
      <c r="O9" s="1017"/>
      <c r="P9" s="1017"/>
      <c r="Q9" s="1017"/>
      <c r="R9" s="1017"/>
      <c r="S9" s="1017"/>
      <c r="T9" s="1017"/>
      <c r="U9" s="1017"/>
      <c r="V9" s="1017"/>
      <c r="W9" s="1017"/>
      <c r="X9" s="1017"/>
      <c r="Y9" s="1017"/>
      <c r="Z9" s="1017"/>
      <c r="AA9" s="1017"/>
      <c r="AB9" s="1017"/>
      <c r="AC9" s="1017"/>
      <c r="AD9" s="1017"/>
      <c r="AE9" s="1018"/>
      <c r="AF9" s="261"/>
    </row>
    <row r="10" spans="1:35" ht="9.9499999999999993" customHeight="1">
      <c r="A10" s="77"/>
      <c r="B10" s="137"/>
      <c r="C10" s="56"/>
      <c r="D10" s="56"/>
      <c r="E10" s="56"/>
      <c r="F10" s="56"/>
      <c r="G10" s="56"/>
      <c r="H10" s="56"/>
      <c r="I10" s="56"/>
      <c r="J10" s="56"/>
      <c r="K10" s="56"/>
      <c r="L10" s="56"/>
      <c r="M10" s="56"/>
      <c r="N10" s="56"/>
      <c r="O10" s="56"/>
      <c r="P10" s="56"/>
      <c r="Q10" s="56"/>
      <c r="R10" s="56"/>
      <c r="S10" s="56"/>
      <c r="T10" s="56"/>
      <c r="U10" s="56"/>
      <c r="V10" s="56"/>
      <c r="W10" s="56"/>
      <c r="X10" s="56"/>
      <c r="Y10" s="56"/>
      <c r="Z10" s="63"/>
      <c r="AA10" s="61"/>
      <c r="AB10" s="61"/>
      <c r="AC10" s="61"/>
      <c r="AD10" s="61"/>
      <c r="AE10" s="138"/>
      <c r="AF10" s="7"/>
    </row>
    <row r="11" spans="1:35" s="356" customFormat="1" ht="9.9499999999999993" customHeight="1">
      <c r="A11" s="357"/>
      <c r="B11" s="970" t="s">
        <v>725</v>
      </c>
      <c r="C11" s="971"/>
      <c r="D11" s="971"/>
      <c r="E11" s="971"/>
      <c r="F11" s="971"/>
      <c r="G11" s="971"/>
      <c r="H11" s="971"/>
      <c r="I11" s="971"/>
      <c r="J11" s="971"/>
      <c r="K11" s="971"/>
      <c r="L11" s="971"/>
      <c r="M11" s="971"/>
      <c r="N11" s="971"/>
      <c r="O11" s="971"/>
      <c r="P11" s="971"/>
      <c r="Q11" s="971"/>
      <c r="R11" s="971"/>
      <c r="S11" s="971"/>
      <c r="T11" s="971"/>
      <c r="U11" s="971"/>
      <c r="V11" s="971"/>
      <c r="W11" s="971"/>
      <c r="X11" s="971"/>
      <c r="Y11" s="971"/>
      <c r="Z11" s="971"/>
      <c r="AA11" s="971"/>
      <c r="AB11" s="971"/>
      <c r="AC11" s="971"/>
      <c r="AD11" s="971"/>
      <c r="AE11" s="972"/>
      <c r="AF11" s="7"/>
    </row>
    <row r="12" spans="1:35" s="356" customFormat="1" ht="9.9499999999999993" customHeight="1">
      <c r="A12" s="357"/>
      <c r="B12" s="970"/>
      <c r="C12" s="971"/>
      <c r="D12" s="971"/>
      <c r="E12" s="971"/>
      <c r="F12" s="971"/>
      <c r="G12" s="971"/>
      <c r="H12" s="971"/>
      <c r="I12" s="971"/>
      <c r="J12" s="971"/>
      <c r="K12" s="971"/>
      <c r="L12" s="971"/>
      <c r="M12" s="971"/>
      <c r="N12" s="971"/>
      <c r="O12" s="971"/>
      <c r="P12" s="971"/>
      <c r="Q12" s="971"/>
      <c r="R12" s="971"/>
      <c r="S12" s="971"/>
      <c r="T12" s="971"/>
      <c r="U12" s="971"/>
      <c r="V12" s="971"/>
      <c r="W12" s="971"/>
      <c r="X12" s="971"/>
      <c r="Y12" s="971"/>
      <c r="Z12" s="971"/>
      <c r="AA12" s="971"/>
      <c r="AB12" s="971"/>
      <c r="AC12" s="971"/>
      <c r="AD12" s="971"/>
      <c r="AE12" s="972"/>
      <c r="AF12" s="7"/>
    </row>
    <row r="13" spans="1:35" s="7" customFormat="1" ht="9.9499999999999993" customHeight="1">
      <c r="A13" s="357"/>
      <c r="B13" s="137"/>
      <c r="C13" s="359"/>
      <c r="D13" s="359"/>
      <c r="E13" s="359"/>
      <c r="F13" s="359"/>
      <c r="G13" s="359"/>
      <c r="H13" s="359"/>
      <c r="I13" s="359"/>
      <c r="J13" s="359"/>
      <c r="K13" s="359"/>
      <c r="L13" s="359"/>
      <c r="M13" s="359"/>
      <c r="N13" s="359"/>
      <c r="O13" s="359"/>
      <c r="P13" s="359"/>
      <c r="Q13" s="359"/>
      <c r="R13" s="359"/>
      <c r="S13" s="359"/>
      <c r="T13" s="359"/>
      <c r="U13" s="359"/>
      <c r="V13" s="359"/>
      <c r="W13" s="359"/>
      <c r="X13" s="359"/>
      <c r="Y13" s="359"/>
      <c r="Z13" s="359"/>
      <c r="AA13" s="359"/>
      <c r="AB13" s="359"/>
      <c r="AC13" s="359"/>
      <c r="AD13" s="359"/>
      <c r="AE13" s="139"/>
    </row>
    <row r="14" spans="1:35" s="356" customFormat="1" ht="9.9499999999999993" customHeight="1">
      <c r="A14" s="357"/>
      <c r="B14" s="198"/>
      <c r="C14" s="924" t="s">
        <v>760</v>
      </c>
      <c r="D14" s="924"/>
      <c r="E14" s="924"/>
      <c r="F14" s="924"/>
      <c r="G14" s="924"/>
      <c r="H14" s="924"/>
      <c r="I14" s="924"/>
      <c r="J14" s="924"/>
      <c r="K14" s="924"/>
      <c r="L14" s="924"/>
      <c r="M14" s="924"/>
      <c r="N14" s="924"/>
      <c r="O14" s="924"/>
      <c r="P14" s="924"/>
      <c r="Q14" s="924"/>
      <c r="R14" s="924"/>
      <c r="S14" s="924"/>
      <c r="T14" s="925"/>
      <c r="U14" s="7"/>
      <c r="V14" s="923" t="s">
        <v>761</v>
      </c>
      <c r="W14" s="924"/>
      <c r="X14" s="924"/>
      <c r="Y14" s="924"/>
      <c r="Z14" s="924"/>
      <c r="AA14" s="924"/>
      <c r="AB14" s="924"/>
      <c r="AC14" s="924"/>
      <c r="AD14" s="925"/>
      <c r="AE14" s="155"/>
      <c r="AF14" s="7"/>
    </row>
    <row r="15" spans="1:35" s="356" customFormat="1" ht="22.5" customHeight="1">
      <c r="A15" s="357"/>
      <c r="B15" s="199"/>
      <c r="C15" s="927"/>
      <c r="D15" s="927"/>
      <c r="E15" s="927"/>
      <c r="F15" s="927"/>
      <c r="G15" s="927"/>
      <c r="H15" s="927"/>
      <c r="I15" s="927"/>
      <c r="J15" s="927"/>
      <c r="K15" s="927"/>
      <c r="L15" s="927"/>
      <c r="M15" s="927"/>
      <c r="N15" s="927"/>
      <c r="O15" s="927"/>
      <c r="P15" s="927"/>
      <c r="Q15" s="927"/>
      <c r="R15" s="927"/>
      <c r="S15" s="927"/>
      <c r="T15" s="928"/>
      <c r="U15" s="10"/>
      <c r="V15" s="984"/>
      <c r="W15" s="985"/>
      <c r="X15" s="985"/>
      <c r="Y15" s="985"/>
      <c r="Z15" s="985"/>
      <c r="AA15" s="985"/>
      <c r="AB15" s="985"/>
      <c r="AC15" s="985"/>
      <c r="AD15" s="986"/>
      <c r="AE15" s="155"/>
      <c r="AF15" s="7"/>
    </row>
    <row r="16" spans="1:35" s="356" customFormat="1" ht="9.9499999999999993" customHeight="1">
      <c r="A16" s="357"/>
      <c r="B16" s="391"/>
      <c r="C16" s="1029" t="s">
        <v>27</v>
      </c>
      <c r="D16" s="1029"/>
      <c r="E16" s="1029"/>
      <c r="F16" s="1029"/>
      <c r="G16" s="1029"/>
      <c r="H16" s="1029"/>
      <c r="I16" s="1029"/>
      <c r="J16" s="1029"/>
      <c r="K16" s="1029"/>
      <c r="L16" s="944" t="s">
        <v>577</v>
      </c>
      <c r="M16" s="945"/>
      <c r="N16" s="945"/>
      <c r="O16" s="945"/>
      <c r="P16" s="944" t="s">
        <v>576</v>
      </c>
      <c r="Q16" s="945"/>
      <c r="R16" s="945"/>
      <c r="S16" s="945"/>
      <c r="T16" s="650"/>
      <c r="U16" s="358"/>
      <c r="V16" s="926"/>
      <c r="W16" s="927"/>
      <c r="X16" s="927"/>
      <c r="Y16" s="927"/>
      <c r="Z16" s="927"/>
      <c r="AA16" s="927"/>
      <c r="AB16" s="927"/>
      <c r="AC16" s="927"/>
      <c r="AD16" s="928"/>
      <c r="AE16" s="142"/>
      <c r="AF16" s="12"/>
      <c r="AG16" s="8"/>
      <c r="AH16" s="8"/>
      <c r="AI16" s="8"/>
    </row>
    <row r="17" spans="1:33" s="356" customFormat="1" ht="9.9499999999999993" customHeight="1">
      <c r="A17" s="357"/>
      <c r="B17" s="393"/>
      <c r="C17" s="1030"/>
      <c r="D17" s="1030"/>
      <c r="E17" s="1030"/>
      <c r="F17" s="1030"/>
      <c r="G17" s="1030"/>
      <c r="H17" s="1030"/>
      <c r="I17" s="1030"/>
      <c r="J17" s="1030"/>
      <c r="K17" s="1030"/>
      <c r="L17" s="946"/>
      <c r="M17" s="947"/>
      <c r="N17" s="947"/>
      <c r="O17" s="947"/>
      <c r="P17" s="946"/>
      <c r="Q17" s="947"/>
      <c r="R17" s="947"/>
      <c r="S17" s="947"/>
      <c r="T17" s="651"/>
      <c r="U17" s="358"/>
      <c r="V17" s="999" t="s">
        <v>272</v>
      </c>
      <c r="W17" s="999"/>
      <c r="X17" s="999"/>
      <c r="Y17" s="999"/>
      <c r="Z17" s="999"/>
      <c r="AA17" s="1000" t="s">
        <v>16</v>
      </c>
      <c r="AB17" s="1000"/>
      <c r="AC17" s="1000"/>
      <c r="AD17" s="1000"/>
      <c r="AE17" s="148"/>
      <c r="AF17" s="12"/>
      <c r="AG17" s="8"/>
    </row>
    <row r="18" spans="1:33" s="356" customFormat="1" ht="9.9499999999999993" customHeight="1">
      <c r="A18" s="357"/>
      <c r="B18" s="393"/>
      <c r="C18" s="924"/>
      <c r="D18" s="924"/>
      <c r="E18" s="924"/>
      <c r="F18" s="924"/>
      <c r="G18" s="924"/>
      <c r="H18" s="924"/>
      <c r="I18" s="924"/>
      <c r="J18" s="924"/>
      <c r="K18" s="924"/>
      <c r="L18" s="924"/>
      <c r="M18" s="924"/>
      <c r="N18" s="924"/>
      <c r="O18" s="924"/>
      <c r="P18" s="924"/>
      <c r="Q18" s="924"/>
      <c r="R18" s="924"/>
      <c r="S18" s="924"/>
      <c r="T18" s="925"/>
      <c r="U18" s="358"/>
      <c r="V18" s="999"/>
      <c r="W18" s="999"/>
      <c r="X18" s="999"/>
      <c r="Y18" s="999"/>
      <c r="Z18" s="999"/>
      <c r="AA18" s="1000"/>
      <c r="AB18" s="1000"/>
      <c r="AC18" s="1000"/>
      <c r="AD18" s="1000"/>
      <c r="AE18" s="142"/>
      <c r="AF18" s="357"/>
      <c r="AG18" s="357"/>
    </row>
    <row r="19" spans="1:33" s="356" customFormat="1" ht="9.9499999999999993" customHeight="1">
      <c r="A19" s="357"/>
      <c r="B19" s="393"/>
      <c r="C19" s="985"/>
      <c r="D19" s="985"/>
      <c r="E19" s="985"/>
      <c r="F19" s="985"/>
      <c r="G19" s="985"/>
      <c r="H19" s="985"/>
      <c r="I19" s="985"/>
      <c r="J19" s="985"/>
      <c r="K19" s="985"/>
      <c r="L19" s="985"/>
      <c r="M19" s="985"/>
      <c r="N19" s="985"/>
      <c r="O19" s="985"/>
      <c r="P19" s="985"/>
      <c r="Q19" s="985"/>
      <c r="R19" s="985"/>
      <c r="S19" s="985"/>
      <c r="T19" s="986"/>
      <c r="U19" s="358"/>
      <c r="V19" s="762"/>
      <c r="W19" s="762"/>
      <c r="X19" s="762"/>
      <c r="Y19" s="762"/>
      <c r="Z19" s="762"/>
      <c r="AA19" s="751"/>
      <c r="AB19" s="751"/>
      <c r="AC19" s="751"/>
      <c r="AD19" s="751"/>
      <c r="AE19" s="142"/>
      <c r="AF19" s="357"/>
    </row>
    <row r="20" spans="1:33" s="356" customFormat="1" ht="9.9499999999999993" customHeight="1">
      <c r="A20" s="357"/>
      <c r="B20" s="393"/>
      <c r="C20" s="985"/>
      <c r="D20" s="985"/>
      <c r="E20" s="985"/>
      <c r="F20" s="985"/>
      <c r="G20" s="985"/>
      <c r="H20" s="985"/>
      <c r="I20" s="985"/>
      <c r="J20" s="985"/>
      <c r="K20" s="985"/>
      <c r="L20" s="985"/>
      <c r="M20" s="985"/>
      <c r="N20" s="985"/>
      <c r="O20" s="985"/>
      <c r="P20" s="985"/>
      <c r="Q20" s="985"/>
      <c r="R20" s="985"/>
      <c r="S20" s="985"/>
      <c r="T20" s="986"/>
      <c r="U20" s="358"/>
      <c r="V20" s="762"/>
      <c r="W20" s="762"/>
      <c r="X20" s="762"/>
      <c r="Y20" s="762"/>
      <c r="Z20" s="762"/>
      <c r="AA20" s="751"/>
      <c r="AB20" s="751"/>
      <c r="AC20" s="751"/>
      <c r="AD20" s="751"/>
      <c r="AE20" s="142"/>
      <c r="AF20" s="357"/>
      <c r="AG20" s="357"/>
    </row>
    <row r="21" spans="1:33" s="356" customFormat="1" ht="9.9499999999999993" customHeight="1">
      <c r="A21" s="357"/>
      <c r="B21" s="393"/>
      <c r="C21" s="985"/>
      <c r="D21" s="985"/>
      <c r="E21" s="985"/>
      <c r="F21" s="985"/>
      <c r="G21" s="985"/>
      <c r="H21" s="985"/>
      <c r="I21" s="985"/>
      <c r="J21" s="985"/>
      <c r="K21" s="985"/>
      <c r="L21" s="985"/>
      <c r="M21" s="985"/>
      <c r="N21" s="985"/>
      <c r="O21" s="985"/>
      <c r="P21" s="985"/>
      <c r="Q21" s="985"/>
      <c r="R21" s="985"/>
      <c r="S21" s="985"/>
      <c r="T21" s="986"/>
      <c r="U21" s="358"/>
      <c r="V21" s="762"/>
      <c r="W21" s="762"/>
      <c r="X21" s="762"/>
      <c r="Y21" s="762"/>
      <c r="Z21" s="762"/>
      <c r="AA21" s="751"/>
      <c r="AB21" s="751"/>
      <c r="AC21" s="751"/>
      <c r="AD21" s="751"/>
      <c r="AE21" s="142"/>
      <c r="AF21" s="357"/>
      <c r="AG21" s="357"/>
    </row>
    <row r="22" spans="1:33" s="356" customFormat="1" ht="9.9499999999999993" customHeight="1">
      <c r="A22" s="357"/>
      <c r="B22" s="393"/>
      <c r="C22" s="985"/>
      <c r="D22" s="985"/>
      <c r="E22" s="985"/>
      <c r="F22" s="985"/>
      <c r="G22" s="985"/>
      <c r="H22" s="985"/>
      <c r="I22" s="985"/>
      <c r="J22" s="985"/>
      <c r="K22" s="985"/>
      <c r="L22" s="985"/>
      <c r="M22" s="985"/>
      <c r="N22" s="985"/>
      <c r="O22" s="985"/>
      <c r="P22" s="985"/>
      <c r="Q22" s="985"/>
      <c r="R22" s="985"/>
      <c r="S22" s="985"/>
      <c r="T22" s="986"/>
      <c r="U22" s="358"/>
      <c r="V22" s="762"/>
      <c r="W22" s="762"/>
      <c r="X22" s="762"/>
      <c r="Y22" s="762"/>
      <c r="Z22" s="762"/>
      <c r="AA22" s="751"/>
      <c r="AB22" s="751"/>
      <c r="AC22" s="751"/>
      <c r="AD22" s="751"/>
      <c r="AE22" s="142"/>
      <c r="AF22" s="357"/>
      <c r="AG22" s="357"/>
    </row>
    <row r="23" spans="1:33" s="356" customFormat="1" ht="9.9499999999999993" customHeight="1">
      <c r="A23" s="357"/>
      <c r="B23" s="393"/>
      <c r="C23" s="985"/>
      <c r="D23" s="985"/>
      <c r="E23" s="985"/>
      <c r="F23" s="985"/>
      <c r="G23" s="985"/>
      <c r="H23" s="985"/>
      <c r="I23" s="985"/>
      <c r="J23" s="985"/>
      <c r="K23" s="985"/>
      <c r="L23" s="985"/>
      <c r="M23" s="985"/>
      <c r="N23" s="985"/>
      <c r="O23" s="985"/>
      <c r="P23" s="985"/>
      <c r="Q23" s="985"/>
      <c r="R23" s="985"/>
      <c r="S23" s="985"/>
      <c r="T23" s="986"/>
      <c r="U23" s="358"/>
      <c r="V23" s="762"/>
      <c r="W23" s="762"/>
      <c r="X23" s="762"/>
      <c r="Y23" s="762"/>
      <c r="Z23" s="762"/>
      <c r="AA23" s="751"/>
      <c r="AB23" s="751"/>
      <c r="AC23" s="751"/>
      <c r="AD23" s="751"/>
      <c r="AE23" s="142"/>
      <c r="AF23" s="357"/>
      <c r="AG23" s="357"/>
    </row>
    <row r="24" spans="1:33" s="356" customFormat="1" ht="9.9499999999999993" customHeight="1">
      <c r="A24" s="357"/>
      <c r="B24" s="393"/>
      <c r="C24" s="985"/>
      <c r="D24" s="985"/>
      <c r="E24" s="985"/>
      <c r="F24" s="985"/>
      <c r="G24" s="985"/>
      <c r="H24" s="985"/>
      <c r="I24" s="985"/>
      <c r="J24" s="985"/>
      <c r="K24" s="985"/>
      <c r="L24" s="985"/>
      <c r="M24" s="985"/>
      <c r="N24" s="985"/>
      <c r="O24" s="985"/>
      <c r="P24" s="985"/>
      <c r="Q24" s="985"/>
      <c r="R24" s="985"/>
      <c r="S24" s="985"/>
      <c r="T24" s="986"/>
      <c r="U24" s="358"/>
      <c r="V24" s="762"/>
      <c r="W24" s="762"/>
      <c r="X24" s="762"/>
      <c r="Y24" s="762"/>
      <c r="Z24" s="762"/>
      <c r="AA24" s="751"/>
      <c r="AB24" s="751"/>
      <c r="AC24" s="751"/>
      <c r="AD24" s="751"/>
      <c r="AE24" s="142"/>
      <c r="AF24" s="357"/>
      <c r="AG24" s="357"/>
    </row>
    <row r="25" spans="1:33" s="356" customFormat="1" ht="9.9499999999999993" customHeight="1">
      <c r="A25" s="357"/>
      <c r="B25" s="393"/>
      <c r="C25" s="985"/>
      <c r="D25" s="985"/>
      <c r="E25" s="985"/>
      <c r="F25" s="985"/>
      <c r="G25" s="985"/>
      <c r="H25" s="985"/>
      <c r="I25" s="985"/>
      <c r="J25" s="985"/>
      <c r="K25" s="985"/>
      <c r="L25" s="985"/>
      <c r="M25" s="985"/>
      <c r="N25" s="985"/>
      <c r="O25" s="985"/>
      <c r="P25" s="985"/>
      <c r="Q25" s="985"/>
      <c r="R25" s="985"/>
      <c r="S25" s="985"/>
      <c r="T25" s="986"/>
      <c r="U25" s="358"/>
      <c r="V25" s="762"/>
      <c r="W25" s="762"/>
      <c r="X25" s="762"/>
      <c r="Y25" s="762"/>
      <c r="Z25" s="762"/>
      <c r="AA25" s="751"/>
      <c r="AB25" s="751"/>
      <c r="AC25" s="751"/>
      <c r="AD25" s="751"/>
      <c r="AE25" s="142"/>
      <c r="AF25" s="357"/>
      <c r="AG25" s="357"/>
    </row>
    <row r="26" spans="1:33" s="356" customFormat="1" ht="9.9499999999999993" customHeight="1">
      <c r="A26" s="357"/>
      <c r="B26" s="393"/>
      <c r="C26" s="985"/>
      <c r="D26" s="985"/>
      <c r="E26" s="985"/>
      <c r="F26" s="985"/>
      <c r="G26" s="985"/>
      <c r="H26" s="985"/>
      <c r="I26" s="985"/>
      <c r="J26" s="985"/>
      <c r="K26" s="985"/>
      <c r="L26" s="985"/>
      <c r="M26" s="985"/>
      <c r="N26" s="985"/>
      <c r="O26" s="985"/>
      <c r="P26" s="985"/>
      <c r="Q26" s="985"/>
      <c r="R26" s="985"/>
      <c r="S26" s="985"/>
      <c r="T26" s="986"/>
      <c r="U26" s="358"/>
      <c r="V26" s="762"/>
      <c r="W26" s="762"/>
      <c r="X26" s="762"/>
      <c r="Y26" s="762"/>
      <c r="Z26" s="762"/>
      <c r="AA26" s="751"/>
      <c r="AB26" s="751"/>
      <c r="AC26" s="751"/>
      <c r="AD26" s="751"/>
      <c r="AE26" s="142"/>
      <c r="AF26" s="357"/>
      <c r="AG26" s="357"/>
    </row>
    <row r="27" spans="1:33" s="356" customFormat="1" ht="9.9499999999999993" customHeight="1">
      <c r="A27" s="357"/>
      <c r="B27" s="393"/>
      <c r="C27" s="985"/>
      <c r="D27" s="985"/>
      <c r="E27" s="985"/>
      <c r="F27" s="985"/>
      <c r="G27" s="985"/>
      <c r="H27" s="985"/>
      <c r="I27" s="985"/>
      <c r="J27" s="985"/>
      <c r="K27" s="985"/>
      <c r="L27" s="985"/>
      <c r="M27" s="985"/>
      <c r="N27" s="985"/>
      <c r="O27" s="985"/>
      <c r="P27" s="985"/>
      <c r="Q27" s="985"/>
      <c r="R27" s="985"/>
      <c r="S27" s="985"/>
      <c r="T27" s="986"/>
      <c r="U27" s="358"/>
      <c r="V27" s="762"/>
      <c r="W27" s="762"/>
      <c r="X27" s="762"/>
      <c r="Y27" s="762"/>
      <c r="Z27" s="762"/>
      <c r="AA27" s="751"/>
      <c r="AB27" s="751"/>
      <c r="AC27" s="751"/>
      <c r="AD27" s="751"/>
      <c r="AE27" s="142"/>
      <c r="AF27" s="357"/>
      <c r="AG27" s="357"/>
    </row>
    <row r="28" spans="1:33" s="356" customFormat="1" ht="9.9499999999999993" customHeight="1">
      <c r="A28" s="357"/>
      <c r="B28" s="393"/>
      <c r="C28" s="985"/>
      <c r="D28" s="985"/>
      <c r="E28" s="985"/>
      <c r="F28" s="985"/>
      <c r="G28" s="985"/>
      <c r="H28" s="985"/>
      <c r="I28" s="985"/>
      <c r="J28" s="985"/>
      <c r="K28" s="985"/>
      <c r="L28" s="985"/>
      <c r="M28" s="985"/>
      <c r="N28" s="985"/>
      <c r="O28" s="985"/>
      <c r="P28" s="985"/>
      <c r="Q28" s="985"/>
      <c r="R28" s="985"/>
      <c r="S28" s="985"/>
      <c r="T28" s="986"/>
      <c r="U28" s="358"/>
      <c r="V28" s="762"/>
      <c r="W28" s="762"/>
      <c r="X28" s="762"/>
      <c r="Y28" s="762"/>
      <c r="Z28" s="762"/>
      <c r="AA28" s="751"/>
      <c r="AB28" s="751"/>
      <c r="AC28" s="751"/>
      <c r="AD28" s="751"/>
      <c r="AE28" s="142"/>
      <c r="AF28" s="357"/>
      <c r="AG28" s="357"/>
    </row>
    <row r="29" spans="1:33" s="356" customFormat="1" ht="9.9499999999999993" customHeight="1">
      <c r="A29" s="357"/>
      <c r="B29" s="393"/>
      <c r="C29" s="985"/>
      <c r="D29" s="985"/>
      <c r="E29" s="985"/>
      <c r="F29" s="985"/>
      <c r="G29" s="985"/>
      <c r="H29" s="985"/>
      <c r="I29" s="985"/>
      <c r="J29" s="985"/>
      <c r="K29" s="985"/>
      <c r="L29" s="985"/>
      <c r="M29" s="985"/>
      <c r="N29" s="985"/>
      <c r="O29" s="985"/>
      <c r="P29" s="985"/>
      <c r="Q29" s="985"/>
      <c r="R29" s="985"/>
      <c r="S29" s="985"/>
      <c r="T29" s="986"/>
      <c r="U29" s="358"/>
      <c r="V29" s="762"/>
      <c r="W29" s="762"/>
      <c r="X29" s="762"/>
      <c r="Y29" s="762"/>
      <c r="Z29" s="762"/>
      <c r="AA29" s="751"/>
      <c r="AB29" s="751"/>
      <c r="AC29" s="751"/>
      <c r="AD29" s="751"/>
      <c r="AE29" s="142"/>
      <c r="AF29" s="357"/>
      <c r="AG29" s="357"/>
    </row>
    <row r="30" spans="1:33" s="356" customFormat="1" ht="9.9499999999999993" customHeight="1">
      <c r="A30" s="357"/>
      <c r="B30" s="393"/>
      <c r="C30" s="985"/>
      <c r="D30" s="985"/>
      <c r="E30" s="985"/>
      <c r="F30" s="985"/>
      <c r="G30" s="985"/>
      <c r="H30" s="985"/>
      <c r="I30" s="985"/>
      <c r="J30" s="985"/>
      <c r="K30" s="985"/>
      <c r="L30" s="985"/>
      <c r="M30" s="985"/>
      <c r="N30" s="985"/>
      <c r="O30" s="985"/>
      <c r="P30" s="985"/>
      <c r="Q30" s="985"/>
      <c r="R30" s="985"/>
      <c r="S30" s="985"/>
      <c r="T30" s="986"/>
      <c r="U30" s="358"/>
      <c r="V30" s="762"/>
      <c r="W30" s="762"/>
      <c r="X30" s="762"/>
      <c r="Y30" s="762"/>
      <c r="Z30" s="762"/>
      <c r="AA30" s="751"/>
      <c r="AB30" s="751"/>
      <c r="AC30" s="751"/>
      <c r="AD30" s="751"/>
      <c r="AE30" s="142"/>
      <c r="AF30" s="357"/>
      <c r="AG30" s="357"/>
    </row>
    <row r="31" spans="1:33" s="356" customFormat="1" ht="9.9499999999999993" customHeight="1">
      <c r="A31" s="357"/>
      <c r="B31" s="393"/>
      <c r="C31" s="985"/>
      <c r="D31" s="985"/>
      <c r="E31" s="985"/>
      <c r="F31" s="985"/>
      <c r="G31" s="985"/>
      <c r="H31" s="985"/>
      <c r="I31" s="985"/>
      <c r="J31" s="985"/>
      <c r="K31" s="985"/>
      <c r="L31" s="985"/>
      <c r="M31" s="985"/>
      <c r="N31" s="985"/>
      <c r="O31" s="985"/>
      <c r="P31" s="985"/>
      <c r="Q31" s="985"/>
      <c r="R31" s="985"/>
      <c r="S31" s="985"/>
      <c r="T31" s="986"/>
      <c r="U31" s="358"/>
      <c r="V31" s="762"/>
      <c r="W31" s="762"/>
      <c r="X31" s="762"/>
      <c r="Y31" s="762"/>
      <c r="Z31" s="762"/>
      <c r="AA31" s="751"/>
      <c r="AB31" s="751"/>
      <c r="AC31" s="751"/>
      <c r="AD31" s="751"/>
      <c r="AE31" s="142"/>
      <c r="AF31" s="357"/>
      <c r="AG31" s="357"/>
    </row>
    <row r="32" spans="1:33" s="356" customFormat="1" ht="9.9499999999999993" customHeight="1">
      <c r="A32" s="357"/>
      <c r="B32" s="393"/>
      <c r="C32" s="985"/>
      <c r="D32" s="985"/>
      <c r="E32" s="985"/>
      <c r="F32" s="985"/>
      <c r="G32" s="985"/>
      <c r="H32" s="985"/>
      <c r="I32" s="985"/>
      <c r="J32" s="985"/>
      <c r="K32" s="985"/>
      <c r="L32" s="985"/>
      <c r="M32" s="985"/>
      <c r="N32" s="985"/>
      <c r="O32" s="985"/>
      <c r="P32" s="985"/>
      <c r="Q32" s="985"/>
      <c r="R32" s="985"/>
      <c r="S32" s="985"/>
      <c r="T32" s="986"/>
      <c r="U32" s="358"/>
      <c r="V32" s="762"/>
      <c r="W32" s="762"/>
      <c r="X32" s="762"/>
      <c r="Y32" s="762"/>
      <c r="Z32" s="762"/>
      <c r="AA32" s="751"/>
      <c r="AB32" s="751"/>
      <c r="AC32" s="751"/>
      <c r="AD32" s="751"/>
      <c r="AE32" s="142"/>
      <c r="AF32" s="357"/>
      <c r="AG32" s="357"/>
    </row>
    <row r="33" spans="1:37" s="356" customFormat="1" ht="9.9499999999999993" customHeight="1">
      <c r="A33" s="357"/>
      <c r="B33" s="393"/>
      <c r="C33" s="985"/>
      <c r="D33" s="985"/>
      <c r="E33" s="985"/>
      <c r="F33" s="985"/>
      <c r="G33" s="985"/>
      <c r="H33" s="985"/>
      <c r="I33" s="985"/>
      <c r="J33" s="985"/>
      <c r="K33" s="985"/>
      <c r="L33" s="985"/>
      <c r="M33" s="985"/>
      <c r="N33" s="985"/>
      <c r="O33" s="985"/>
      <c r="P33" s="985"/>
      <c r="Q33" s="985"/>
      <c r="R33" s="985"/>
      <c r="S33" s="985"/>
      <c r="T33" s="986"/>
      <c r="U33" s="358"/>
      <c r="V33" s="762"/>
      <c r="W33" s="762"/>
      <c r="X33" s="762"/>
      <c r="Y33" s="762"/>
      <c r="Z33" s="762"/>
      <c r="AA33" s="751"/>
      <c r="AB33" s="751"/>
      <c r="AC33" s="751"/>
      <c r="AD33" s="751"/>
      <c r="AE33" s="142"/>
      <c r="AF33" s="357"/>
      <c r="AG33" s="357"/>
    </row>
    <row r="34" spans="1:37" s="356" customFormat="1" ht="9.9499999999999993" customHeight="1">
      <c r="A34" s="357"/>
      <c r="B34" s="393"/>
      <c r="C34" s="985"/>
      <c r="D34" s="985"/>
      <c r="E34" s="985"/>
      <c r="F34" s="985"/>
      <c r="G34" s="985"/>
      <c r="H34" s="985"/>
      <c r="I34" s="985"/>
      <c r="J34" s="985"/>
      <c r="K34" s="985"/>
      <c r="L34" s="985"/>
      <c r="M34" s="985"/>
      <c r="N34" s="985"/>
      <c r="O34" s="985"/>
      <c r="P34" s="985"/>
      <c r="Q34" s="985"/>
      <c r="R34" s="985"/>
      <c r="S34" s="985"/>
      <c r="T34" s="986"/>
      <c r="U34" s="358"/>
      <c r="V34" s="762"/>
      <c r="W34" s="762"/>
      <c r="X34" s="762"/>
      <c r="Y34" s="762"/>
      <c r="Z34" s="762"/>
      <c r="AA34" s="751"/>
      <c r="AB34" s="751"/>
      <c r="AC34" s="751"/>
      <c r="AD34" s="751"/>
      <c r="AE34" s="142"/>
      <c r="AF34" s="357"/>
      <c r="AG34" s="357"/>
    </row>
    <row r="35" spans="1:37" s="356" customFormat="1" ht="9.9499999999999993" customHeight="1">
      <c r="A35" s="357"/>
      <c r="B35" s="393"/>
      <c r="C35" s="985"/>
      <c r="D35" s="985"/>
      <c r="E35" s="985"/>
      <c r="F35" s="985"/>
      <c r="G35" s="985"/>
      <c r="H35" s="985"/>
      <c r="I35" s="985"/>
      <c r="J35" s="985"/>
      <c r="K35" s="985"/>
      <c r="L35" s="985"/>
      <c r="M35" s="985"/>
      <c r="N35" s="985"/>
      <c r="O35" s="985"/>
      <c r="P35" s="985"/>
      <c r="Q35" s="985"/>
      <c r="R35" s="985"/>
      <c r="S35" s="985"/>
      <c r="T35" s="986"/>
      <c r="U35" s="358"/>
      <c r="V35" s="762"/>
      <c r="W35" s="762"/>
      <c r="X35" s="762"/>
      <c r="Y35" s="762"/>
      <c r="Z35" s="762"/>
      <c r="AA35" s="751"/>
      <c r="AB35" s="751"/>
      <c r="AC35" s="751"/>
      <c r="AD35" s="751"/>
      <c r="AE35" s="142"/>
      <c r="AF35" s="357"/>
      <c r="AG35" s="357"/>
    </row>
    <row r="36" spans="1:37" s="356" customFormat="1" ht="9.9499999999999993" customHeight="1">
      <c r="A36" s="357"/>
      <c r="B36" s="393"/>
      <c r="C36" s="985"/>
      <c r="D36" s="985"/>
      <c r="E36" s="985"/>
      <c r="F36" s="985"/>
      <c r="G36" s="985"/>
      <c r="H36" s="985"/>
      <c r="I36" s="985"/>
      <c r="J36" s="985"/>
      <c r="K36" s="985"/>
      <c r="L36" s="985"/>
      <c r="M36" s="985"/>
      <c r="N36" s="985"/>
      <c r="O36" s="985"/>
      <c r="P36" s="985"/>
      <c r="Q36" s="985"/>
      <c r="R36" s="985"/>
      <c r="S36" s="985"/>
      <c r="T36" s="986"/>
      <c r="U36" s="358"/>
      <c r="V36" s="762"/>
      <c r="W36" s="762"/>
      <c r="X36" s="762"/>
      <c r="Y36" s="762"/>
      <c r="Z36" s="762"/>
      <c r="AA36" s="751"/>
      <c r="AB36" s="751"/>
      <c r="AC36" s="751"/>
      <c r="AD36" s="751"/>
      <c r="AE36" s="142"/>
      <c r="AF36" s="357"/>
      <c r="AG36" s="357"/>
    </row>
    <row r="37" spans="1:37" s="356" customFormat="1" ht="9.9499999999999993" customHeight="1">
      <c r="A37" s="357"/>
      <c r="B37" s="393"/>
      <c r="C37" s="985"/>
      <c r="D37" s="985"/>
      <c r="E37" s="985"/>
      <c r="F37" s="985"/>
      <c r="G37" s="985"/>
      <c r="H37" s="985"/>
      <c r="I37" s="985"/>
      <c r="J37" s="985"/>
      <c r="K37" s="985"/>
      <c r="L37" s="985"/>
      <c r="M37" s="985"/>
      <c r="N37" s="985"/>
      <c r="O37" s="985"/>
      <c r="P37" s="985"/>
      <c r="Q37" s="985"/>
      <c r="R37" s="985"/>
      <c r="S37" s="985"/>
      <c r="T37" s="986"/>
      <c r="U37" s="358"/>
      <c r="V37" s="762"/>
      <c r="W37" s="762"/>
      <c r="X37" s="762"/>
      <c r="Y37" s="762"/>
      <c r="Z37" s="762"/>
      <c r="AA37" s="751"/>
      <c r="AB37" s="751"/>
      <c r="AC37" s="751"/>
      <c r="AD37" s="751"/>
      <c r="AE37" s="142"/>
      <c r="AF37" s="357"/>
      <c r="AG37" s="357"/>
    </row>
    <row r="38" spans="1:37" s="356" customFormat="1" ht="9.9499999999999993" customHeight="1">
      <c r="A38" s="357"/>
      <c r="B38" s="393"/>
      <c r="C38" s="927"/>
      <c r="D38" s="927"/>
      <c r="E38" s="927"/>
      <c r="F38" s="927"/>
      <c r="G38" s="927"/>
      <c r="H38" s="927"/>
      <c r="I38" s="927"/>
      <c r="J38" s="927"/>
      <c r="K38" s="927"/>
      <c r="L38" s="927"/>
      <c r="M38" s="927"/>
      <c r="N38" s="927"/>
      <c r="O38" s="927"/>
      <c r="P38" s="927"/>
      <c r="Q38" s="927"/>
      <c r="R38" s="927"/>
      <c r="S38" s="927"/>
      <c r="T38" s="928"/>
      <c r="U38" s="358"/>
      <c r="V38" s="762"/>
      <c r="W38" s="762"/>
      <c r="X38" s="762"/>
      <c r="Y38" s="762"/>
      <c r="Z38" s="762"/>
      <c r="AA38" s="751"/>
      <c r="AB38" s="751"/>
      <c r="AC38" s="751"/>
      <c r="AD38" s="751"/>
      <c r="AE38" s="142"/>
      <c r="AF38" s="357"/>
      <c r="AG38" s="357"/>
    </row>
    <row r="39" spans="1:37" s="277" customFormat="1" ht="9.9499999999999993" customHeight="1">
      <c r="A39" s="278"/>
      <c r="B39" s="137"/>
      <c r="C39" s="279"/>
      <c r="D39" s="279"/>
      <c r="E39" s="279"/>
      <c r="F39" s="279"/>
      <c r="G39" s="279"/>
      <c r="H39" s="279"/>
      <c r="I39" s="279"/>
      <c r="J39" s="279"/>
      <c r="K39" s="279"/>
      <c r="L39" s="279"/>
      <c r="M39" s="279"/>
      <c r="N39" s="279"/>
      <c r="O39" s="279"/>
      <c r="P39" s="279"/>
      <c r="Q39" s="279"/>
      <c r="R39" s="279"/>
      <c r="S39" s="279"/>
      <c r="T39" s="279"/>
      <c r="U39" s="279"/>
      <c r="V39" s="279"/>
      <c r="W39" s="279"/>
      <c r="X39" s="279"/>
      <c r="Y39" s="279"/>
      <c r="Z39" s="63"/>
      <c r="AA39" s="61"/>
      <c r="AB39" s="61"/>
      <c r="AC39" s="61"/>
      <c r="AD39" s="61"/>
      <c r="AE39" s="138"/>
      <c r="AF39" s="7"/>
      <c r="AH39" s="534"/>
      <c r="AI39" s="534"/>
      <c r="AJ39" s="534"/>
    </row>
    <row r="40" spans="1:37" ht="9.9499999999999993" customHeight="1">
      <c r="A40" s="77"/>
      <c r="B40" s="970" t="s">
        <v>726</v>
      </c>
      <c r="C40" s="971"/>
      <c r="D40" s="971"/>
      <c r="E40" s="971"/>
      <c r="F40" s="971"/>
      <c r="G40" s="971"/>
      <c r="H40" s="971"/>
      <c r="I40" s="971"/>
      <c r="J40" s="971"/>
      <c r="K40" s="971"/>
      <c r="L40" s="971"/>
      <c r="M40" s="971"/>
      <c r="N40" s="971"/>
      <c r="O40" s="971"/>
      <c r="P40" s="971"/>
      <c r="Q40" s="971"/>
      <c r="R40" s="971"/>
      <c r="S40" s="971"/>
      <c r="T40" s="971"/>
      <c r="U40" s="971"/>
      <c r="V40" s="971"/>
      <c r="W40" s="971"/>
      <c r="X40" s="971"/>
      <c r="Y40" s="971"/>
      <c r="Z40" s="971"/>
      <c r="AA40" s="971"/>
      <c r="AB40" s="971"/>
      <c r="AC40" s="971"/>
      <c r="AD40" s="971"/>
      <c r="AE40" s="972"/>
      <c r="AF40" s="7"/>
      <c r="AH40" s="534"/>
      <c r="AI40" s="534"/>
      <c r="AJ40" s="534"/>
    </row>
    <row r="41" spans="1:37" ht="9.9499999999999993" customHeight="1">
      <c r="A41" s="77"/>
      <c r="B41" s="970"/>
      <c r="C41" s="971"/>
      <c r="D41" s="971"/>
      <c r="E41" s="971"/>
      <c r="F41" s="971"/>
      <c r="G41" s="971"/>
      <c r="H41" s="971"/>
      <c r="I41" s="971"/>
      <c r="J41" s="971"/>
      <c r="K41" s="971"/>
      <c r="L41" s="971"/>
      <c r="M41" s="971"/>
      <c r="N41" s="971"/>
      <c r="O41" s="971"/>
      <c r="P41" s="971"/>
      <c r="Q41" s="971"/>
      <c r="R41" s="971"/>
      <c r="S41" s="971"/>
      <c r="T41" s="971"/>
      <c r="U41" s="971"/>
      <c r="V41" s="971"/>
      <c r="W41" s="971"/>
      <c r="X41" s="971"/>
      <c r="Y41" s="971"/>
      <c r="Z41" s="971"/>
      <c r="AA41" s="971"/>
      <c r="AB41" s="971"/>
      <c r="AC41" s="971"/>
      <c r="AD41" s="971"/>
      <c r="AE41" s="972"/>
      <c r="AF41" s="7"/>
      <c r="AH41" s="534"/>
      <c r="AI41" s="534"/>
      <c r="AJ41" s="534"/>
    </row>
    <row r="42" spans="1:37" s="361" customFormat="1" ht="9.9499999999999993" customHeight="1">
      <c r="A42" s="364"/>
      <c r="B42" s="143"/>
      <c r="C42" s="66"/>
      <c r="D42" s="66"/>
      <c r="E42" s="376"/>
      <c r="F42" s="376"/>
      <c r="G42" s="376"/>
      <c r="H42" s="376"/>
      <c r="I42" s="376"/>
      <c r="J42" s="376"/>
      <c r="K42" s="65"/>
      <c r="L42" s="384"/>
      <c r="M42" s="384"/>
      <c r="N42" s="384"/>
      <c r="O42" s="384"/>
      <c r="P42" s="384"/>
      <c r="Q42" s="384"/>
      <c r="R42" s="384"/>
      <c r="S42" s="384"/>
      <c r="T42" s="384"/>
      <c r="U42" s="384"/>
      <c r="V42" s="384"/>
      <c r="W42" s="384"/>
      <c r="X42" s="384"/>
      <c r="Y42" s="384"/>
      <c r="Z42" s="384"/>
      <c r="AA42" s="384"/>
      <c r="AB42" s="61"/>
      <c r="AC42" s="61"/>
      <c r="AD42" s="371"/>
      <c r="AE42" s="147"/>
      <c r="AF42" s="364"/>
      <c r="AG42" s="364"/>
      <c r="AH42" s="530"/>
      <c r="AI42" s="530"/>
      <c r="AJ42" s="534"/>
    </row>
    <row r="43" spans="1:37" ht="9.9499999999999993" customHeight="1">
      <c r="A43" s="77"/>
      <c r="B43" s="125"/>
      <c r="C43" s="1048" t="s">
        <v>171</v>
      </c>
      <c r="D43" s="1029"/>
      <c r="E43" s="1029"/>
      <c r="F43" s="1029"/>
      <c r="G43" s="1029"/>
      <c r="H43" s="1029"/>
      <c r="I43" s="1029"/>
      <c r="J43" s="1029"/>
      <c r="K43" s="1029"/>
      <c r="L43" s="1029"/>
      <c r="M43" s="1029"/>
      <c r="N43" s="1029"/>
      <c r="O43" s="1029"/>
      <c r="P43" s="1029"/>
      <c r="Q43" s="1029"/>
      <c r="R43" s="1029"/>
      <c r="S43" s="1029"/>
      <c r="T43" s="1050" t="s">
        <v>170</v>
      </c>
      <c r="U43" s="1050"/>
      <c r="V43" s="1050"/>
      <c r="W43" s="1050"/>
      <c r="X43" s="1050"/>
      <c r="Y43" s="1050"/>
      <c r="Z43" s="1050"/>
      <c r="AA43" s="1050"/>
      <c r="AB43" s="1050"/>
      <c r="AC43" s="1050"/>
      <c r="AD43" s="1051"/>
      <c r="AE43" s="145"/>
      <c r="AF43" s="77"/>
      <c r="AG43" s="77"/>
      <c r="AH43" s="530"/>
      <c r="AI43" s="530"/>
      <c r="AJ43" s="534"/>
    </row>
    <row r="44" spans="1:37" ht="9.9499999999999993" customHeight="1">
      <c r="A44" s="77"/>
      <c r="B44" s="146"/>
      <c r="C44" s="1049"/>
      <c r="D44" s="1030"/>
      <c r="E44" s="1030"/>
      <c r="F44" s="1030"/>
      <c r="G44" s="1030"/>
      <c r="H44" s="1030"/>
      <c r="I44" s="1030"/>
      <c r="J44" s="1030"/>
      <c r="K44" s="1030"/>
      <c r="L44" s="1030"/>
      <c r="M44" s="1030"/>
      <c r="N44" s="1030"/>
      <c r="O44" s="1030"/>
      <c r="P44" s="1030"/>
      <c r="Q44" s="1030"/>
      <c r="R44" s="1030"/>
      <c r="S44" s="1030"/>
      <c r="T44" s="1052"/>
      <c r="U44" s="1052"/>
      <c r="V44" s="1052"/>
      <c r="W44" s="1052"/>
      <c r="X44" s="1052"/>
      <c r="Y44" s="1052"/>
      <c r="Z44" s="1052"/>
      <c r="AA44" s="1052"/>
      <c r="AB44" s="1052"/>
      <c r="AC44" s="1052"/>
      <c r="AD44" s="1053"/>
      <c r="AE44" s="145"/>
      <c r="AF44" s="77"/>
      <c r="AG44" s="77"/>
      <c r="AH44" s="530"/>
      <c r="AI44" s="530"/>
      <c r="AJ44" s="534"/>
    </row>
    <row r="45" spans="1:37" ht="9.9499999999999993" customHeight="1">
      <c r="A45" s="77"/>
      <c r="B45" s="143"/>
      <c r="C45" s="392"/>
      <c r="D45" s="66"/>
      <c r="E45" s="66"/>
      <c r="F45" s="66"/>
      <c r="G45" s="66"/>
      <c r="H45" s="66"/>
      <c r="I45" s="66"/>
      <c r="J45" s="66"/>
      <c r="K45" s="65"/>
      <c r="L45" s="65"/>
      <c r="M45" s="65"/>
      <c r="N45" s="65"/>
      <c r="O45" s="65"/>
      <c r="P45" s="65"/>
      <c r="Q45" s="65"/>
      <c r="R45" s="65"/>
      <c r="S45" s="65"/>
      <c r="T45" s="376"/>
      <c r="U45" s="376"/>
      <c r="V45" s="376"/>
      <c r="W45" s="376"/>
      <c r="X45" s="369"/>
      <c r="Y45" s="61"/>
      <c r="Z45" s="61"/>
      <c r="AA45" s="61"/>
      <c r="AB45" s="61"/>
      <c r="AC45" s="371"/>
      <c r="AD45" s="404"/>
      <c r="AE45" s="147"/>
      <c r="AF45" s="77"/>
      <c r="AG45" s="77"/>
      <c r="AH45" s="530"/>
      <c r="AI45" s="530"/>
      <c r="AJ45" s="534"/>
    </row>
    <row r="46" spans="1:37" s="361" customFormat="1" ht="9.9499999999999993" customHeight="1">
      <c r="A46" s="364"/>
      <c r="B46" s="143"/>
      <c r="C46" s="66"/>
      <c r="D46" s="66"/>
      <c r="E46" s="66"/>
      <c r="F46" s="66"/>
      <c r="G46" s="66"/>
      <c r="H46" s="66"/>
      <c r="I46" s="950" t="s">
        <v>280</v>
      </c>
      <c r="J46" s="951"/>
      <c r="K46" s="951"/>
      <c r="L46" s="951"/>
      <c r="M46" s="951"/>
      <c r="N46" s="951"/>
      <c r="O46" s="951"/>
      <c r="P46" s="951"/>
      <c r="Q46" s="951"/>
      <c r="R46" s="951"/>
      <c r="S46" s="951"/>
      <c r="T46" s="951"/>
      <c r="U46" s="951"/>
      <c r="V46" s="951"/>
      <c r="W46" s="951"/>
      <c r="X46" s="952"/>
      <c r="Y46" s="364"/>
      <c r="Z46" s="364"/>
      <c r="AA46" s="364"/>
      <c r="AB46" s="364"/>
      <c r="AC46" s="370"/>
      <c r="AD46" s="370"/>
      <c r="AE46" s="147"/>
      <c r="AF46" s="364"/>
      <c r="AG46" s="364"/>
      <c r="AH46" s="530"/>
      <c r="AI46" s="530"/>
      <c r="AJ46" s="534"/>
    </row>
    <row r="47" spans="1:37" s="361" customFormat="1" ht="9.9499999999999993" customHeight="1">
      <c r="A47" s="364"/>
      <c r="B47" s="143"/>
      <c r="C47" s="66"/>
      <c r="D47" s="66"/>
      <c r="E47" s="66"/>
      <c r="F47" s="66"/>
      <c r="G47" s="66"/>
      <c r="H47" s="66"/>
      <c r="I47" s="956"/>
      <c r="J47" s="957"/>
      <c r="K47" s="957"/>
      <c r="L47" s="957"/>
      <c r="M47" s="957"/>
      <c r="N47" s="957"/>
      <c r="O47" s="957"/>
      <c r="P47" s="957"/>
      <c r="Q47" s="957"/>
      <c r="R47" s="957"/>
      <c r="S47" s="957"/>
      <c r="T47" s="957"/>
      <c r="U47" s="957"/>
      <c r="V47" s="957"/>
      <c r="W47" s="957"/>
      <c r="X47" s="958"/>
      <c r="Y47" s="364"/>
      <c r="Z47" s="364"/>
      <c r="AA47" s="364"/>
      <c r="AB47" s="364"/>
      <c r="AC47" s="370"/>
      <c r="AD47" s="370"/>
      <c r="AE47" s="147"/>
      <c r="AF47" s="364"/>
      <c r="AG47" s="364"/>
      <c r="AH47" s="530"/>
      <c r="AI47" s="530"/>
      <c r="AJ47" s="534"/>
    </row>
    <row r="48" spans="1:37" ht="9.9499999999999993" customHeight="1">
      <c r="A48" s="77"/>
      <c r="B48" s="143"/>
      <c r="C48" s="66"/>
      <c r="D48" s="66"/>
      <c r="E48" s="66"/>
      <c r="F48" s="66"/>
      <c r="G48" s="66"/>
      <c r="H48" s="6"/>
      <c r="I48" s="975" t="s">
        <v>12</v>
      </c>
      <c r="J48" s="975"/>
      <c r="K48" s="975"/>
      <c r="L48" s="975"/>
      <c r="M48" s="973" t="s">
        <v>13</v>
      </c>
      <c r="N48" s="973"/>
      <c r="O48" s="973"/>
      <c r="P48" s="973"/>
      <c r="Q48" s="973" t="s">
        <v>14</v>
      </c>
      <c r="R48" s="973"/>
      <c r="S48" s="973"/>
      <c r="T48" s="973"/>
      <c r="U48" s="973" t="s">
        <v>15</v>
      </c>
      <c r="V48" s="973"/>
      <c r="W48" s="973"/>
      <c r="X48" s="973"/>
      <c r="Y48" s="9"/>
      <c r="Z48" s="9"/>
      <c r="AA48" s="9"/>
      <c r="AB48" s="9"/>
      <c r="AC48" s="9"/>
      <c r="AD48" s="9"/>
      <c r="AE48" s="148"/>
      <c r="AF48" s="12"/>
      <c r="AG48" s="8"/>
      <c r="AH48" s="530"/>
      <c r="AI48" s="530"/>
      <c r="AJ48" s="530"/>
      <c r="AK48" s="77"/>
    </row>
    <row r="49" spans="1:37" ht="9.9499999999999993" customHeight="1">
      <c r="A49" s="77"/>
      <c r="B49" s="143"/>
      <c r="C49" s="66"/>
      <c r="D49" s="66"/>
      <c r="E49" s="66"/>
      <c r="F49" s="66"/>
      <c r="G49" s="66"/>
      <c r="H49" s="6"/>
      <c r="I49" s="976"/>
      <c r="J49" s="976"/>
      <c r="K49" s="976"/>
      <c r="L49" s="976"/>
      <c r="M49" s="974"/>
      <c r="N49" s="974"/>
      <c r="O49" s="974"/>
      <c r="P49" s="974"/>
      <c r="Q49" s="974"/>
      <c r="R49" s="974"/>
      <c r="S49" s="974"/>
      <c r="T49" s="974"/>
      <c r="U49" s="974"/>
      <c r="V49" s="974"/>
      <c r="W49" s="974"/>
      <c r="X49" s="974"/>
      <c r="Y49" s="9"/>
      <c r="Z49" s="9"/>
      <c r="AA49" s="9"/>
      <c r="AB49" s="9"/>
      <c r="AC49" s="9"/>
      <c r="AD49" s="9"/>
      <c r="AE49" s="148"/>
      <c r="AF49" s="12"/>
      <c r="AG49" s="8"/>
      <c r="AH49" s="530"/>
      <c r="AI49" s="530"/>
      <c r="AJ49" s="530"/>
      <c r="AK49" s="77"/>
    </row>
    <row r="50" spans="1:37" ht="9.9499999999999993" customHeight="1">
      <c r="A50" s="77"/>
      <c r="B50" s="143"/>
      <c r="C50" s="66"/>
      <c r="D50" s="66"/>
      <c r="E50" s="66"/>
      <c r="F50" s="66"/>
      <c r="G50" s="66"/>
      <c r="H50" s="65"/>
      <c r="I50" s="1011"/>
      <c r="J50" s="1011"/>
      <c r="K50" s="1011"/>
      <c r="L50" s="1011"/>
      <c r="M50" s="1011"/>
      <c r="N50" s="1011"/>
      <c r="O50" s="1011"/>
      <c r="P50" s="1011"/>
      <c r="Q50" s="1011"/>
      <c r="R50" s="1011"/>
      <c r="S50" s="1011"/>
      <c r="T50" s="1011"/>
      <c r="U50" s="1011"/>
      <c r="V50" s="1011"/>
      <c r="W50" s="1011"/>
      <c r="X50" s="1011"/>
      <c r="Y50" s="70"/>
      <c r="Z50" s="9"/>
      <c r="AA50" s="9"/>
      <c r="AB50" s="9"/>
      <c r="AC50" s="9"/>
      <c r="AD50" s="9"/>
      <c r="AE50" s="148"/>
      <c r="AF50" s="77"/>
      <c r="AG50" s="77"/>
      <c r="AH50" s="530"/>
      <c r="AI50" s="530"/>
      <c r="AJ50" s="534"/>
    </row>
    <row r="51" spans="1:37" ht="9.9499999999999993" customHeight="1">
      <c r="A51" s="77"/>
      <c r="B51" s="143"/>
      <c r="C51" s="66"/>
      <c r="D51" s="66"/>
      <c r="E51" s="66"/>
      <c r="F51" s="66"/>
      <c r="G51" s="66"/>
      <c r="H51" s="65"/>
      <c r="I51" s="1012"/>
      <c r="J51" s="1012"/>
      <c r="K51" s="1012"/>
      <c r="L51" s="1012"/>
      <c r="M51" s="1012"/>
      <c r="N51" s="1012"/>
      <c r="O51" s="1012"/>
      <c r="P51" s="1012"/>
      <c r="Q51" s="1012"/>
      <c r="R51" s="1012"/>
      <c r="S51" s="1012"/>
      <c r="T51" s="1012"/>
      <c r="U51" s="1012"/>
      <c r="V51" s="1012"/>
      <c r="W51" s="1012"/>
      <c r="X51" s="1012"/>
      <c r="Y51" s="70"/>
      <c r="Z51" s="9"/>
      <c r="AA51" s="9"/>
      <c r="AB51" s="9"/>
      <c r="AC51" s="9"/>
      <c r="AD51" s="9"/>
      <c r="AE51" s="148"/>
      <c r="AF51" s="77"/>
      <c r="AG51" s="77"/>
      <c r="AH51" s="530"/>
      <c r="AI51" s="530"/>
      <c r="AJ51" s="534"/>
    </row>
    <row r="52" spans="1:37" ht="9.75" customHeight="1">
      <c r="A52" s="77"/>
      <c r="B52" s="143"/>
      <c r="C52" s="66"/>
      <c r="D52" s="66"/>
      <c r="E52" s="376"/>
      <c r="F52" s="376"/>
      <c r="G52" s="376"/>
      <c r="H52" s="376"/>
      <c r="I52" s="376"/>
      <c r="J52" s="376"/>
      <c r="K52" s="65"/>
      <c r="L52" s="384"/>
      <c r="M52" s="384"/>
      <c r="N52" s="384"/>
      <c r="O52" s="384"/>
      <c r="P52" s="384"/>
      <c r="Q52" s="384"/>
      <c r="R52" s="384"/>
      <c r="S52" s="384"/>
      <c r="T52" s="384"/>
      <c r="U52" s="384"/>
      <c r="V52" s="384"/>
      <c r="W52" s="384"/>
      <c r="X52" s="384"/>
      <c r="Y52" s="384"/>
      <c r="Z52" s="384"/>
      <c r="AA52" s="384"/>
      <c r="AB52" s="372"/>
      <c r="AC52" s="368"/>
      <c r="AD52" s="368"/>
      <c r="AE52" s="148"/>
      <c r="AF52" s="77"/>
      <c r="AG52" s="77"/>
      <c r="AH52" s="530"/>
      <c r="AI52" s="530"/>
      <c r="AJ52" s="534"/>
    </row>
    <row r="53" spans="1:37" ht="9.9499999999999993" customHeight="1">
      <c r="A53" s="77"/>
      <c r="B53" s="143"/>
      <c r="C53" s="66"/>
      <c r="D53" s="66"/>
      <c r="E53" s="80"/>
      <c r="F53" s="80"/>
      <c r="G53" s="80"/>
      <c r="H53" s="80"/>
      <c r="I53" s="80"/>
      <c r="J53" s="80"/>
      <c r="K53" s="65"/>
      <c r="L53" s="68"/>
      <c r="M53" s="68"/>
      <c r="N53" s="68"/>
      <c r="O53" s="68"/>
      <c r="P53" s="68"/>
      <c r="Q53" s="68"/>
      <c r="R53" s="68"/>
      <c r="S53" s="68"/>
      <c r="T53" s="68"/>
      <c r="U53" s="68"/>
      <c r="V53" s="68"/>
      <c r="W53" s="68"/>
      <c r="X53" s="68"/>
      <c r="Y53" s="68"/>
      <c r="Z53" s="68"/>
      <c r="AA53" s="68"/>
      <c r="AB53" s="88"/>
      <c r="AC53" s="265"/>
      <c r="AD53" s="61"/>
      <c r="AE53" s="141"/>
      <c r="AF53" s="77"/>
      <c r="AG53" s="77"/>
      <c r="AH53" s="77"/>
      <c r="AI53" s="77"/>
    </row>
    <row r="54" spans="1:37" s="262" customFormat="1" ht="9.9499999999999993" customHeight="1">
      <c r="A54" s="263"/>
      <c r="B54" s="143"/>
      <c r="C54" s="923" t="s">
        <v>281</v>
      </c>
      <c r="D54" s="924"/>
      <c r="E54" s="924"/>
      <c r="F54" s="924"/>
      <c r="G54" s="924"/>
      <c r="H54" s="924"/>
      <c r="I54" s="924"/>
      <c r="J54" s="924"/>
      <c r="K54" s="924"/>
      <c r="L54" s="924"/>
      <c r="M54" s="924"/>
      <c r="N54" s="924"/>
      <c r="O54" s="924"/>
      <c r="P54" s="924"/>
      <c r="Q54" s="924"/>
      <c r="R54" s="924"/>
      <c r="S54" s="924"/>
      <c r="T54" s="924"/>
      <c r="U54" s="924"/>
      <c r="V54" s="924"/>
      <c r="W54" s="924"/>
      <c r="X54" s="924"/>
      <c r="Y54" s="924"/>
      <c r="Z54" s="924"/>
      <c r="AA54" s="924"/>
      <c r="AB54" s="924"/>
      <c r="AC54" s="924"/>
      <c r="AD54" s="925"/>
      <c r="AE54" s="138"/>
    </row>
    <row r="55" spans="1:37" s="262" customFormat="1" ht="9.9499999999999993" customHeight="1">
      <c r="A55" s="263"/>
      <c r="B55" s="143"/>
      <c r="C55" s="926"/>
      <c r="D55" s="927"/>
      <c r="E55" s="927"/>
      <c r="F55" s="927"/>
      <c r="G55" s="927"/>
      <c r="H55" s="927"/>
      <c r="I55" s="927"/>
      <c r="J55" s="927"/>
      <c r="K55" s="927"/>
      <c r="L55" s="927"/>
      <c r="M55" s="927"/>
      <c r="N55" s="927"/>
      <c r="O55" s="927"/>
      <c r="P55" s="927"/>
      <c r="Q55" s="927"/>
      <c r="R55" s="927"/>
      <c r="S55" s="927"/>
      <c r="T55" s="927"/>
      <c r="U55" s="927"/>
      <c r="V55" s="927"/>
      <c r="W55" s="927"/>
      <c r="X55" s="927"/>
      <c r="Y55" s="927"/>
      <c r="Z55" s="927"/>
      <c r="AA55" s="927"/>
      <c r="AB55" s="927"/>
      <c r="AC55" s="927"/>
      <c r="AD55" s="928"/>
      <c r="AE55" s="138"/>
    </row>
    <row r="56" spans="1:37" ht="9.9499999999999993" customHeight="1">
      <c r="A56" s="77"/>
      <c r="B56" s="143"/>
      <c r="C56" s="66"/>
      <c r="D56" s="66"/>
      <c r="E56" s="167"/>
      <c r="F56" s="167"/>
      <c r="G56" s="167"/>
      <c r="H56" s="167"/>
      <c r="I56" s="167"/>
      <c r="J56" s="167"/>
      <c r="K56" s="65"/>
      <c r="L56" s="173"/>
      <c r="M56" s="173"/>
      <c r="N56" s="173"/>
      <c r="O56" s="173"/>
      <c r="P56" s="173"/>
      <c r="Q56" s="173"/>
      <c r="R56" s="173"/>
      <c r="S56" s="173"/>
      <c r="T56" s="173"/>
      <c r="U56" s="173"/>
      <c r="V56" s="173"/>
      <c r="W56" s="173"/>
      <c r="X56" s="173"/>
      <c r="Y56" s="173"/>
      <c r="Z56" s="173"/>
      <c r="AA56" s="173"/>
      <c r="AB56" s="61"/>
      <c r="AC56" s="61"/>
      <c r="AD56" s="169"/>
      <c r="AE56" s="147"/>
      <c r="AF56" s="77"/>
      <c r="AG56" s="77"/>
      <c r="AH56" s="165" t="s">
        <v>172</v>
      </c>
      <c r="AI56" s="77"/>
    </row>
    <row r="57" spans="1:37" ht="9.9499999999999993" customHeight="1">
      <c r="A57" s="77"/>
      <c r="B57" s="143"/>
      <c r="C57" s="968" t="s">
        <v>17</v>
      </c>
      <c r="D57" s="968"/>
      <c r="E57" s="968"/>
      <c r="F57" s="973" t="s">
        <v>18</v>
      </c>
      <c r="G57" s="973"/>
      <c r="H57" s="973"/>
      <c r="I57" s="973" t="s">
        <v>19</v>
      </c>
      <c r="J57" s="973"/>
      <c r="K57" s="973"/>
      <c r="L57" s="973" t="s">
        <v>56</v>
      </c>
      <c r="M57" s="973"/>
      <c r="N57" s="973"/>
      <c r="O57" s="973" t="s">
        <v>67</v>
      </c>
      <c r="P57" s="973"/>
      <c r="Q57" s="973"/>
      <c r="R57" s="973" t="s">
        <v>20</v>
      </c>
      <c r="S57" s="973"/>
      <c r="T57" s="973"/>
      <c r="U57" s="973" t="s">
        <v>817</v>
      </c>
      <c r="V57" s="973"/>
      <c r="W57" s="973"/>
      <c r="X57" s="975" t="s">
        <v>282</v>
      </c>
      <c r="Y57" s="975"/>
      <c r="Z57" s="975"/>
      <c r="AA57" s="973" t="s">
        <v>226</v>
      </c>
      <c r="AB57" s="973"/>
      <c r="AC57" s="973"/>
      <c r="AE57" s="138"/>
    </row>
    <row r="58" spans="1:37" ht="20.25" customHeight="1">
      <c r="A58" s="77"/>
      <c r="B58" s="143"/>
      <c r="C58" s="969"/>
      <c r="D58" s="969"/>
      <c r="E58" s="969"/>
      <c r="F58" s="974"/>
      <c r="G58" s="974"/>
      <c r="H58" s="974"/>
      <c r="I58" s="974"/>
      <c r="J58" s="974"/>
      <c r="K58" s="974"/>
      <c r="L58" s="974"/>
      <c r="M58" s="974"/>
      <c r="N58" s="974"/>
      <c r="O58" s="974"/>
      <c r="P58" s="974"/>
      <c r="Q58" s="974"/>
      <c r="R58" s="974"/>
      <c r="S58" s="974"/>
      <c r="T58" s="974"/>
      <c r="U58" s="974"/>
      <c r="V58" s="974"/>
      <c r="W58" s="974"/>
      <c r="X58" s="976"/>
      <c r="Y58" s="976"/>
      <c r="Z58" s="976"/>
      <c r="AA58" s="974"/>
      <c r="AB58" s="974"/>
      <c r="AC58" s="974"/>
      <c r="AE58" s="138"/>
    </row>
    <row r="59" spans="1:37" ht="9.9499999999999993" customHeight="1">
      <c r="A59" s="77"/>
      <c r="B59" s="143"/>
      <c r="C59" s="977"/>
      <c r="D59" s="978"/>
      <c r="E59" s="979"/>
      <c r="F59" s="977"/>
      <c r="G59" s="978"/>
      <c r="H59" s="979"/>
      <c r="I59" s="977"/>
      <c r="J59" s="978"/>
      <c r="K59" s="979"/>
      <c r="L59" s="977"/>
      <c r="M59" s="978"/>
      <c r="N59" s="979"/>
      <c r="O59" s="977"/>
      <c r="P59" s="978"/>
      <c r="Q59" s="979"/>
      <c r="R59" s="977"/>
      <c r="S59" s="978"/>
      <c r="T59" s="979"/>
      <c r="U59" s="977"/>
      <c r="V59" s="978"/>
      <c r="W59" s="979"/>
      <c r="X59" s="977"/>
      <c r="Y59" s="978"/>
      <c r="Z59" s="979"/>
      <c r="AA59" s="977"/>
      <c r="AB59" s="978"/>
      <c r="AC59" s="979"/>
      <c r="AE59" s="138"/>
    </row>
    <row r="60" spans="1:37" ht="9.9499999999999993" customHeight="1">
      <c r="A60" s="77"/>
      <c r="B60" s="143"/>
      <c r="C60" s="980"/>
      <c r="D60" s="981"/>
      <c r="E60" s="982"/>
      <c r="F60" s="980"/>
      <c r="G60" s="981"/>
      <c r="H60" s="982"/>
      <c r="I60" s="980"/>
      <c r="J60" s="981"/>
      <c r="K60" s="982"/>
      <c r="L60" s="980"/>
      <c r="M60" s="981"/>
      <c r="N60" s="982"/>
      <c r="O60" s="980"/>
      <c r="P60" s="981"/>
      <c r="Q60" s="982"/>
      <c r="R60" s="980"/>
      <c r="S60" s="981"/>
      <c r="T60" s="982"/>
      <c r="U60" s="980"/>
      <c r="V60" s="981"/>
      <c r="W60" s="982"/>
      <c r="X60" s="980"/>
      <c r="Y60" s="981"/>
      <c r="Z60" s="982"/>
      <c r="AA60" s="980"/>
      <c r="AB60" s="981"/>
      <c r="AC60" s="982"/>
      <c r="AE60" s="138"/>
    </row>
    <row r="61" spans="1:37" s="262" customFormat="1" ht="9.9499999999999993" customHeight="1">
      <c r="A61" s="263"/>
      <c r="B61" s="143"/>
      <c r="C61" s="66"/>
      <c r="D61" s="66"/>
      <c r="E61" s="264"/>
      <c r="F61" s="264"/>
      <c r="G61" s="264"/>
      <c r="H61" s="264"/>
      <c r="I61" s="264"/>
      <c r="J61" s="264"/>
      <c r="K61" s="65"/>
      <c r="L61" s="268"/>
      <c r="M61" s="268"/>
      <c r="N61" s="268"/>
      <c r="O61" s="268"/>
      <c r="P61" s="268"/>
      <c r="Q61" s="268"/>
      <c r="R61" s="268"/>
      <c r="S61" s="268"/>
      <c r="T61" s="268"/>
      <c r="U61" s="268"/>
      <c r="V61" s="268"/>
      <c r="W61" s="268"/>
      <c r="X61" s="268"/>
      <c r="Y61" s="268"/>
      <c r="Z61" s="268"/>
      <c r="AA61" s="268"/>
      <c r="AB61" s="266"/>
      <c r="AC61" s="265"/>
      <c r="AD61" s="59"/>
      <c r="AE61" s="141"/>
      <c r="AF61" s="263"/>
      <c r="AG61" s="263"/>
      <c r="AH61" s="263"/>
      <c r="AI61" s="263"/>
    </row>
    <row r="62" spans="1:37" s="262" customFormat="1" ht="48.75" customHeight="1">
      <c r="A62" s="263"/>
      <c r="B62" s="143"/>
      <c r="C62" s="66"/>
      <c r="D62" s="950" t="s">
        <v>103</v>
      </c>
      <c r="E62" s="951"/>
      <c r="F62" s="951"/>
      <c r="G62" s="951"/>
      <c r="H62" s="951"/>
      <c r="I62" s="951"/>
      <c r="J62" s="952"/>
      <c r="K62" s="6"/>
      <c r="L62" s="959"/>
      <c r="M62" s="960"/>
      <c r="N62" s="960"/>
      <c r="O62" s="960"/>
      <c r="P62" s="960"/>
      <c r="Q62" s="960"/>
      <c r="R62" s="960"/>
      <c r="S62" s="960"/>
      <c r="T62" s="960"/>
      <c r="U62" s="960"/>
      <c r="V62" s="960"/>
      <c r="W62" s="960"/>
      <c r="X62" s="960"/>
      <c r="Y62" s="960"/>
      <c r="Z62" s="960"/>
      <c r="AA62" s="960"/>
      <c r="AB62" s="960"/>
      <c r="AC62" s="961"/>
      <c r="AE62" s="138"/>
    </row>
    <row r="63" spans="1:37" s="262" customFormat="1" ht="9.9499999999999993" customHeight="1">
      <c r="A63" s="263"/>
      <c r="B63" s="143"/>
      <c r="C63" s="66"/>
      <c r="D63" s="953"/>
      <c r="E63" s="954"/>
      <c r="F63" s="954"/>
      <c r="G63" s="954"/>
      <c r="H63" s="954"/>
      <c r="I63" s="954"/>
      <c r="J63" s="955"/>
      <c r="K63" s="65"/>
      <c r="L63" s="962"/>
      <c r="M63" s="963"/>
      <c r="N63" s="963"/>
      <c r="O63" s="963"/>
      <c r="P63" s="963"/>
      <c r="Q63" s="963"/>
      <c r="R63" s="963"/>
      <c r="S63" s="963"/>
      <c r="T63" s="963"/>
      <c r="U63" s="963"/>
      <c r="V63" s="963"/>
      <c r="W63" s="963"/>
      <c r="X63" s="963"/>
      <c r="Y63" s="963"/>
      <c r="Z63" s="963"/>
      <c r="AA63" s="963"/>
      <c r="AB63" s="963"/>
      <c r="AC63" s="964"/>
      <c r="AE63" s="138"/>
    </row>
    <row r="64" spans="1:37" s="262" customFormat="1" ht="9.9499999999999993" customHeight="1">
      <c r="A64" s="263"/>
      <c r="B64" s="143"/>
      <c r="C64" s="66"/>
      <c r="D64" s="956"/>
      <c r="E64" s="957"/>
      <c r="F64" s="957"/>
      <c r="G64" s="957"/>
      <c r="H64" s="957"/>
      <c r="I64" s="957"/>
      <c r="J64" s="958"/>
      <c r="K64" s="65"/>
      <c r="L64" s="965"/>
      <c r="M64" s="966"/>
      <c r="N64" s="966"/>
      <c r="O64" s="966"/>
      <c r="P64" s="966"/>
      <c r="Q64" s="966"/>
      <c r="R64" s="966"/>
      <c r="S64" s="966"/>
      <c r="T64" s="966"/>
      <c r="U64" s="966"/>
      <c r="V64" s="966"/>
      <c r="W64" s="966"/>
      <c r="X64" s="966"/>
      <c r="Y64" s="966"/>
      <c r="Z64" s="966"/>
      <c r="AA64" s="966"/>
      <c r="AB64" s="966"/>
      <c r="AC64" s="967"/>
      <c r="AE64" s="270"/>
    </row>
    <row r="65" spans="1:35" s="361" customFormat="1" ht="9.9499999999999993" customHeight="1">
      <c r="A65" s="364"/>
      <c r="B65" s="143"/>
      <c r="C65" s="66"/>
      <c r="D65" s="376"/>
      <c r="E65" s="376"/>
      <c r="F65" s="376"/>
      <c r="G65" s="376"/>
      <c r="H65" s="376"/>
      <c r="I65" s="376"/>
      <c r="J65" s="376"/>
      <c r="K65" s="65"/>
      <c r="L65" s="377"/>
      <c r="M65" s="377"/>
      <c r="N65" s="377"/>
      <c r="O65" s="377"/>
      <c r="P65" s="377"/>
      <c r="Q65" s="377"/>
      <c r="R65" s="377"/>
      <c r="S65" s="377"/>
      <c r="T65" s="377"/>
      <c r="U65" s="377"/>
      <c r="V65" s="377"/>
      <c r="W65" s="377"/>
      <c r="X65" s="377"/>
      <c r="Y65" s="377"/>
      <c r="Z65" s="377"/>
      <c r="AA65" s="377"/>
      <c r="AB65" s="377"/>
      <c r="AC65" s="377"/>
      <c r="AE65" s="270"/>
    </row>
    <row r="66" spans="1:35" s="262" customFormat="1" ht="9.9499999999999993" customHeight="1">
      <c r="A66" s="263"/>
      <c r="B66" s="143"/>
      <c r="C66" s="66"/>
      <c r="D66" s="66"/>
      <c r="E66" s="264"/>
      <c r="F66" s="264"/>
      <c r="G66" s="264"/>
      <c r="H66" s="264"/>
      <c r="I66" s="264"/>
      <c r="J66" s="264"/>
      <c r="K66" s="65"/>
      <c r="L66" s="268"/>
      <c r="M66" s="268"/>
      <c r="N66" s="268"/>
      <c r="O66" s="268"/>
      <c r="P66" s="268"/>
      <c r="Q66" s="268"/>
      <c r="R66" s="268"/>
      <c r="S66" s="268"/>
      <c r="T66" s="268"/>
      <c r="U66" s="268"/>
      <c r="V66" s="268"/>
      <c r="W66" s="268"/>
      <c r="X66" s="268"/>
      <c r="Y66" s="268"/>
      <c r="Z66" s="268"/>
      <c r="AA66" s="268"/>
      <c r="AB66" s="266"/>
      <c r="AC66" s="265"/>
      <c r="AD66" s="61"/>
      <c r="AE66" s="141"/>
      <c r="AF66" s="263"/>
      <c r="AG66" s="263"/>
      <c r="AH66" s="263"/>
      <c r="AI66" s="263"/>
    </row>
    <row r="67" spans="1:35" s="262" customFormat="1" ht="9.9499999999999993" customHeight="1">
      <c r="A67" s="263"/>
      <c r="B67" s="143"/>
      <c r="C67" s="923" t="s">
        <v>762</v>
      </c>
      <c r="D67" s="924"/>
      <c r="E67" s="924"/>
      <c r="F67" s="924"/>
      <c r="G67" s="924"/>
      <c r="H67" s="924"/>
      <c r="I67" s="924"/>
      <c r="J67" s="924"/>
      <c r="K67" s="924"/>
      <c r="L67" s="924"/>
      <c r="M67" s="924"/>
      <c r="N67" s="924"/>
      <c r="O67" s="924"/>
      <c r="P67" s="924"/>
      <c r="Q67" s="924"/>
      <c r="R67" s="924"/>
      <c r="S67" s="924"/>
      <c r="T67" s="924"/>
      <c r="U67" s="924"/>
      <c r="V67" s="924"/>
      <c r="W67" s="924"/>
      <c r="X67" s="924"/>
      <c r="Y67" s="924"/>
      <c r="Z67" s="924"/>
      <c r="AA67" s="924"/>
      <c r="AB67" s="924"/>
      <c r="AC67" s="924"/>
      <c r="AD67" s="925"/>
      <c r="AE67" s="138"/>
    </row>
    <row r="68" spans="1:35" s="262" customFormat="1" ht="18.75" customHeight="1">
      <c r="A68" s="263"/>
      <c r="B68" s="143"/>
      <c r="C68" s="926"/>
      <c r="D68" s="927"/>
      <c r="E68" s="927"/>
      <c r="F68" s="927"/>
      <c r="G68" s="927"/>
      <c r="H68" s="927"/>
      <c r="I68" s="927"/>
      <c r="J68" s="927"/>
      <c r="K68" s="927"/>
      <c r="L68" s="927"/>
      <c r="M68" s="927"/>
      <c r="N68" s="927"/>
      <c r="O68" s="927"/>
      <c r="P68" s="927"/>
      <c r="Q68" s="927"/>
      <c r="R68" s="927"/>
      <c r="S68" s="927"/>
      <c r="T68" s="927"/>
      <c r="U68" s="927"/>
      <c r="V68" s="927"/>
      <c r="W68" s="927"/>
      <c r="X68" s="927"/>
      <c r="Y68" s="927"/>
      <c r="Z68" s="927"/>
      <c r="AA68" s="927"/>
      <c r="AB68" s="927"/>
      <c r="AC68" s="927"/>
      <c r="AD68" s="928"/>
      <c r="AE68" s="138"/>
    </row>
    <row r="69" spans="1:35" s="262" customFormat="1" ht="9.9499999999999993" customHeight="1">
      <c r="A69" s="263"/>
      <c r="B69" s="143"/>
      <c r="C69" s="264"/>
      <c r="D69" s="264"/>
      <c r="E69" s="264"/>
      <c r="F69" s="264"/>
      <c r="G69" s="264"/>
      <c r="H69" s="264"/>
      <c r="I69" s="264"/>
      <c r="J69" s="264"/>
      <c r="K69" s="264"/>
      <c r="L69" s="264"/>
      <c r="M69" s="264"/>
      <c r="N69" s="264"/>
      <c r="O69" s="264"/>
      <c r="P69" s="264"/>
      <c r="Q69" s="264"/>
      <c r="R69" s="264"/>
      <c r="S69" s="264"/>
      <c r="T69" s="264"/>
      <c r="U69" s="264"/>
      <c r="V69" s="264"/>
      <c r="W69" s="264"/>
      <c r="X69" s="264"/>
      <c r="Y69" s="264"/>
      <c r="Z69" s="264"/>
      <c r="AA69" s="264"/>
      <c r="AB69" s="264"/>
      <c r="AC69" s="264"/>
      <c r="AD69" s="264"/>
      <c r="AE69" s="138"/>
    </row>
    <row r="70" spans="1:35" s="262" customFormat="1" ht="9.9499999999999993" customHeight="1">
      <c r="A70" s="263"/>
      <c r="B70" s="143"/>
      <c r="C70" s="264"/>
      <c r="D70" s="264"/>
      <c r="E70" s="264"/>
      <c r="F70" s="264"/>
      <c r="G70" s="264"/>
      <c r="H70" s="264"/>
      <c r="I70" s="264"/>
      <c r="J70" s="264"/>
      <c r="K70" s="264"/>
      <c r="L70" s="264"/>
      <c r="M70" s="264"/>
      <c r="N70" s="264"/>
      <c r="O70" s="264"/>
      <c r="P70" s="264"/>
      <c r="Q70" s="264"/>
      <c r="R70" s="264"/>
      <c r="S70" s="264"/>
      <c r="T70" s="264"/>
      <c r="U70" s="264"/>
      <c r="V70" s="264"/>
      <c r="W70" s="264"/>
      <c r="X70" s="264"/>
      <c r="Y70" s="264"/>
      <c r="Z70" s="264"/>
      <c r="AA70" s="264"/>
      <c r="AB70" s="264"/>
      <c r="AC70" s="264"/>
      <c r="AD70" s="264"/>
      <c r="AE70" s="138"/>
    </row>
    <row r="71" spans="1:35" s="262" customFormat="1" ht="15" customHeight="1">
      <c r="A71" s="263"/>
      <c r="B71" s="143"/>
      <c r="C71" s="264"/>
      <c r="D71" s="983" t="s">
        <v>283</v>
      </c>
      <c r="E71" s="983"/>
      <c r="F71" s="983"/>
      <c r="G71" s="983"/>
      <c r="H71" s="983"/>
      <c r="I71" s="983"/>
      <c r="J71" s="983"/>
      <c r="K71" s="983"/>
      <c r="L71" s="1008" t="s">
        <v>763</v>
      </c>
      <c r="M71" s="1009"/>
      <c r="N71" s="1010"/>
      <c r="O71" s="983" t="s">
        <v>542</v>
      </c>
      <c r="P71" s="983"/>
      <c r="Q71" s="983"/>
      <c r="R71" s="983"/>
      <c r="S71" s="983"/>
      <c r="T71" s="983"/>
      <c r="U71" s="983"/>
      <c r="V71" s="983"/>
      <c r="W71" s="983"/>
      <c r="X71" s="983"/>
      <c r="Y71" s="983"/>
      <c r="Z71" s="983"/>
      <c r="AA71" s="983"/>
      <c r="AB71" s="983"/>
      <c r="AC71" s="983"/>
      <c r="AD71" s="264"/>
      <c r="AE71" s="138"/>
    </row>
    <row r="72" spans="1:35" s="262" customFormat="1" ht="15" customHeight="1">
      <c r="A72" s="263"/>
      <c r="B72" s="143"/>
      <c r="C72" s="264"/>
      <c r="D72" s="983"/>
      <c r="E72" s="983"/>
      <c r="F72" s="983"/>
      <c r="G72" s="983"/>
      <c r="H72" s="983"/>
      <c r="I72" s="983"/>
      <c r="J72" s="983"/>
      <c r="K72" s="983"/>
      <c r="L72" s="1008"/>
      <c r="M72" s="1009"/>
      <c r="N72" s="1010"/>
      <c r="O72" s="983"/>
      <c r="P72" s="983"/>
      <c r="Q72" s="983"/>
      <c r="R72" s="983"/>
      <c r="S72" s="983"/>
      <c r="T72" s="983"/>
      <c r="U72" s="983"/>
      <c r="V72" s="983"/>
      <c r="W72" s="983"/>
      <c r="X72" s="983"/>
      <c r="Y72" s="983"/>
      <c r="Z72" s="983"/>
      <c r="AA72" s="983"/>
      <c r="AB72" s="983"/>
      <c r="AC72" s="983"/>
      <c r="AD72" s="264"/>
      <c r="AE72" s="138"/>
    </row>
    <row r="73" spans="1:35" s="262" customFormat="1" ht="15" customHeight="1">
      <c r="A73" s="263"/>
      <c r="B73" s="143"/>
      <c r="C73" s="264"/>
      <c r="D73" s="1028" t="s">
        <v>36</v>
      </c>
      <c r="E73" s="1028"/>
      <c r="F73" s="1028"/>
      <c r="G73" s="1028"/>
      <c r="H73" s="1028"/>
      <c r="I73" s="1028"/>
      <c r="J73" s="1028"/>
      <c r="K73" s="1028"/>
      <c r="L73" s="977"/>
      <c r="M73" s="978"/>
      <c r="N73" s="979"/>
      <c r="O73" s="1001"/>
      <c r="P73" s="1002"/>
      <c r="Q73" s="1002"/>
      <c r="R73" s="1002"/>
      <c r="S73" s="1002"/>
      <c r="T73" s="1002"/>
      <c r="U73" s="1002"/>
      <c r="V73" s="1002"/>
      <c r="W73" s="1002"/>
      <c r="X73" s="1002"/>
      <c r="Y73" s="1002"/>
      <c r="Z73" s="1002"/>
      <c r="AA73" s="1002"/>
      <c r="AB73" s="1002"/>
      <c r="AC73" s="1003"/>
      <c r="AD73" s="264"/>
      <c r="AE73" s="138"/>
    </row>
    <row r="74" spans="1:35" s="262" customFormat="1" ht="15" customHeight="1">
      <c r="A74" s="263"/>
      <c r="B74" s="143"/>
      <c r="C74" s="264"/>
      <c r="D74" s="1028"/>
      <c r="E74" s="1028"/>
      <c r="F74" s="1028"/>
      <c r="G74" s="1028"/>
      <c r="H74" s="1028"/>
      <c r="I74" s="1028"/>
      <c r="J74" s="1028"/>
      <c r="K74" s="1028"/>
      <c r="L74" s="980"/>
      <c r="M74" s="981"/>
      <c r="N74" s="982"/>
      <c r="O74" s="1004"/>
      <c r="P74" s="1005"/>
      <c r="Q74" s="1005"/>
      <c r="R74" s="1005"/>
      <c r="S74" s="1005"/>
      <c r="T74" s="1005"/>
      <c r="U74" s="1005"/>
      <c r="V74" s="1005"/>
      <c r="W74" s="1005"/>
      <c r="X74" s="1005"/>
      <c r="Y74" s="1005"/>
      <c r="Z74" s="1005"/>
      <c r="AA74" s="1005"/>
      <c r="AB74" s="1005"/>
      <c r="AC74" s="1006"/>
      <c r="AD74" s="264"/>
      <c r="AE74" s="138"/>
    </row>
    <row r="75" spans="1:35" s="262" customFormat="1" ht="15" customHeight="1">
      <c r="A75" s="263"/>
      <c r="B75" s="143"/>
      <c r="C75" s="264"/>
      <c r="D75" s="1028" t="s">
        <v>284</v>
      </c>
      <c r="E75" s="1028"/>
      <c r="F75" s="1028"/>
      <c r="G75" s="1028"/>
      <c r="H75" s="1028"/>
      <c r="I75" s="1028"/>
      <c r="J75" s="1028"/>
      <c r="K75" s="1028"/>
      <c r="L75" s="977"/>
      <c r="M75" s="978"/>
      <c r="N75" s="979"/>
      <c r="O75" s="1001"/>
      <c r="P75" s="1002"/>
      <c r="Q75" s="1002"/>
      <c r="R75" s="1002"/>
      <c r="S75" s="1002"/>
      <c r="T75" s="1002"/>
      <c r="U75" s="1002"/>
      <c r="V75" s="1002"/>
      <c r="W75" s="1002"/>
      <c r="X75" s="1002"/>
      <c r="Y75" s="1002"/>
      <c r="Z75" s="1002"/>
      <c r="AA75" s="1002"/>
      <c r="AB75" s="1002"/>
      <c r="AC75" s="1003"/>
      <c r="AD75" s="264"/>
      <c r="AE75" s="138"/>
    </row>
    <row r="76" spans="1:35" s="262" customFormat="1" ht="15" customHeight="1">
      <c r="A76" s="263"/>
      <c r="B76" s="143"/>
      <c r="C76" s="264"/>
      <c r="D76" s="1028"/>
      <c r="E76" s="1028"/>
      <c r="F76" s="1028"/>
      <c r="G76" s="1028"/>
      <c r="H76" s="1028"/>
      <c r="I76" s="1028"/>
      <c r="J76" s="1028"/>
      <c r="K76" s="1028"/>
      <c r="L76" s="980"/>
      <c r="M76" s="981"/>
      <c r="N76" s="982"/>
      <c r="O76" s="1004"/>
      <c r="P76" s="1005"/>
      <c r="Q76" s="1005"/>
      <c r="R76" s="1005"/>
      <c r="S76" s="1005"/>
      <c r="T76" s="1005"/>
      <c r="U76" s="1005"/>
      <c r="V76" s="1005"/>
      <c r="W76" s="1005"/>
      <c r="X76" s="1005"/>
      <c r="Y76" s="1005"/>
      <c r="Z76" s="1005"/>
      <c r="AA76" s="1005"/>
      <c r="AB76" s="1005"/>
      <c r="AC76" s="1006"/>
      <c r="AD76" s="264"/>
      <c r="AE76" s="138"/>
    </row>
    <row r="77" spans="1:35" s="262" customFormat="1" ht="15" customHeight="1">
      <c r="A77" s="263"/>
      <c r="B77" s="143"/>
      <c r="C77" s="264"/>
      <c r="D77" s="1028" t="s">
        <v>285</v>
      </c>
      <c r="E77" s="1028"/>
      <c r="F77" s="1028"/>
      <c r="G77" s="1028"/>
      <c r="H77" s="1028"/>
      <c r="I77" s="1028"/>
      <c r="J77" s="1028"/>
      <c r="K77" s="1028"/>
      <c r="L77" s="977"/>
      <c r="M77" s="978"/>
      <c r="N77" s="979"/>
      <c r="O77" s="1001"/>
      <c r="P77" s="1002"/>
      <c r="Q77" s="1002"/>
      <c r="R77" s="1002"/>
      <c r="S77" s="1002"/>
      <c r="T77" s="1002"/>
      <c r="U77" s="1002"/>
      <c r="V77" s="1002"/>
      <c r="W77" s="1002"/>
      <c r="X77" s="1002"/>
      <c r="Y77" s="1002"/>
      <c r="Z77" s="1002"/>
      <c r="AA77" s="1002"/>
      <c r="AB77" s="1002"/>
      <c r="AC77" s="1003"/>
      <c r="AD77" s="264"/>
      <c r="AE77" s="138"/>
    </row>
    <row r="78" spans="1:35" s="262" customFormat="1" ht="15" customHeight="1">
      <c r="A78" s="263"/>
      <c r="B78" s="143"/>
      <c r="C78" s="264"/>
      <c r="D78" s="1028"/>
      <c r="E78" s="1028"/>
      <c r="F78" s="1028"/>
      <c r="G78" s="1028"/>
      <c r="H78" s="1028"/>
      <c r="I78" s="1028"/>
      <c r="J78" s="1028"/>
      <c r="K78" s="1028"/>
      <c r="L78" s="980"/>
      <c r="M78" s="981"/>
      <c r="N78" s="982"/>
      <c r="O78" s="1004"/>
      <c r="P78" s="1005"/>
      <c r="Q78" s="1005"/>
      <c r="R78" s="1005"/>
      <c r="S78" s="1005"/>
      <c r="T78" s="1005"/>
      <c r="U78" s="1005"/>
      <c r="V78" s="1005"/>
      <c r="W78" s="1005"/>
      <c r="X78" s="1005"/>
      <c r="Y78" s="1005"/>
      <c r="Z78" s="1005"/>
      <c r="AA78" s="1005"/>
      <c r="AB78" s="1005"/>
      <c r="AC78" s="1006"/>
      <c r="AD78" s="264"/>
      <c r="AE78" s="138"/>
    </row>
    <row r="79" spans="1:35" s="262" customFormat="1" ht="15" customHeight="1">
      <c r="A79" s="263"/>
      <c r="B79" s="143"/>
      <c r="C79" s="264"/>
      <c r="D79" s="1028" t="s">
        <v>148</v>
      </c>
      <c r="E79" s="1028"/>
      <c r="F79" s="1028"/>
      <c r="G79" s="1028"/>
      <c r="H79" s="1028"/>
      <c r="I79" s="1028"/>
      <c r="J79" s="1028"/>
      <c r="K79" s="1028"/>
      <c r="L79" s="977"/>
      <c r="M79" s="978"/>
      <c r="N79" s="979"/>
      <c r="O79" s="1001"/>
      <c r="P79" s="1002"/>
      <c r="Q79" s="1002"/>
      <c r="R79" s="1002"/>
      <c r="S79" s="1002"/>
      <c r="T79" s="1002"/>
      <c r="U79" s="1002"/>
      <c r="V79" s="1002"/>
      <c r="W79" s="1002"/>
      <c r="X79" s="1002"/>
      <c r="Y79" s="1002"/>
      <c r="Z79" s="1002"/>
      <c r="AA79" s="1002"/>
      <c r="AB79" s="1002"/>
      <c r="AC79" s="1003"/>
      <c r="AD79" s="264"/>
      <c r="AE79" s="138"/>
    </row>
    <row r="80" spans="1:35" s="262" customFormat="1" ht="15" customHeight="1">
      <c r="A80" s="263"/>
      <c r="B80" s="143"/>
      <c r="C80" s="264"/>
      <c r="D80" s="1028"/>
      <c r="E80" s="1028"/>
      <c r="F80" s="1028"/>
      <c r="G80" s="1028"/>
      <c r="H80" s="1028"/>
      <c r="I80" s="1028"/>
      <c r="J80" s="1028"/>
      <c r="K80" s="1028"/>
      <c r="L80" s="980"/>
      <c r="M80" s="981"/>
      <c r="N80" s="982"/>
      <c r="O80" s="1004"/>
      <c r="P80" s="1005"/>
      <c r="Q80" s="1005"/>
      <c r="R80" s="1005"/>
      <c r="S80" s="1005"/>
      <c r="T80" s="1005"/>
      <c r="U80" s="1005"/>
      <c r="V80" s="1005"/>
      <c r="W80" s="1005"/>
      <c r="X80" s="1005"/>
      <c r="Y80" s="1005"/>
      <c r="Z80" s="1005"/>
      <c r="AA80" s="1005"/>
      <c r="AB80" s="1005"/>
      <c r="AC80" s="1006"/>
      <c r="AD80" s="264"/>
      <c r="AE80" s="138"/>
    </row>
    <row r="81" spans="1:35" s="262" customFormat="1" ht="15" customHeight="1">
      <c r="A81" s="263"/>
      <c r="B81" s="143"/>
      <c r="C81" s="264"/>
      <c r="D81" s="1028" t="s">
        <v>286</v>
      </c>
      <c r="E81" s="1028"/>
      <c r="F81" s="1028"/>
      <c r="G81" s="1028"/>
      <c r="H81" s="1028"/>
      <c r="I81" s="1028"/>
      <c r="J81" s="1028"/>
      <c r="K81" s="1028"/>
      <c r="L81" s="977"/>
      <c r="M81" s="978"/>
      <c r="N81" s="979"/>
      <c r="O81" s="1001"/>
      <c r="P81" s="1002"/>
      <c r="Q81" s="1002"/>
      <c r="R81" s="1002"/>
      <c r="S81" s="1002"/>
      <c r="T81" s="1002"/>
      <c r="U81" s="1002"/>
      <c r="V81" s="1002"/>
      <c r="W81" s="1002"/>
      <c r="X81" s="1002"/>
      <c r="Y81" s="1002"/>
      <c r="Z81" s="1002"/>
      <c r="AA81" s="1002"/>
      <c r="AB81" s="1002"/>
      <c r="AC81" s="1003"/>
      <c r="AD81" s="264"/>
      <c r="AE81" s="138"/>
    </row>
    <row r="82" spans="1:35" s="262" customFormat="1" ht="15" customHeight="1">
      <c r="A82" s="263"/>
      <c r="B82" s="143"/>
      <c r="C82" s="264"/>
      <c r="D82" s="1028"/>
      <c r="E82" s="1028"/>
      <c r="F82" s="1028"/>
      <c r="G82" s="1028"/>
      <c r="H82" s="1028"/>
      <c r="I82" s="1028"/>
      <c r="J82" s="1028"/>
      <c r="K82" s="1028"/>
      <c r="L82" s="980"/>
      <c r="M82" s="981"/>
      <c r="N82" s="982"/>
      <c r="O82" s="1004"/>
      <c r="P82" s="1005"/>
      <c r="Q82" s="1005"/>
      <c r="R82" s="1005"/>
      <c r="S82" s="1005"/>
      <c r="T82" s="1005"/>
      <c r="U82" s="1005"/>
      <c r="V82" s="1005"/>
      <c r="W82" s="1005"/>
      <c r="X82" s="1005"/>
      <c r="Y82" s="1005"/>
      <c r="Z82" s="1005"/>
      <c r="AA82" s="1005"/>
      <c r="AB82" s="1005"/>
      <c r="AC82" s="1006"/>
      <c r="AD82" s="264"/>
      <c r="AE82" s="138"/>
    </row>
    <row r="83" spans="1:35" s="262" customFormat="1" ht="15" customHeight="1">
      <c r="A83" s="263"/>
      <c r="B83" s="143"/>
      <c r="C83" s="264"/>
      <c r="D83" s="1028" t="s">
        <v>287</v>
      </c>
      <c r="E83" s="1028"/>
      <c r="F83" s="1028"/>
      <c r="G83" s="1028"/>
      <c r="H83" s="1028"/>
      <c r="I83" s="1028"/>
      <c r="J83" s="1028"/>
      <c r="K83" s="1028"/>
      <c r="L83" s="977"/>
      <c r="M83" s="978"/>
      <c r="N83" s="979"/>
      <c r="O83" s="1001"/>
      <c r="P83" s="1002"/>
      <c r="Q83" s="1002"/>
      <c r="R83" s="1002"/>
      <c r="S83" s="1002"/>
      <c r="T83" s="1002"/>
      <c r="U83" s="1002"/>
      <c r="V83" s="1002"/>
      <c r="W83" s="1002"/>
      <c r="X83" s="1002"/>
      <c r="Y83" s="1002"/>
      <c r="Z83" s="1002"/>
      <c r="AA83" s="1002"/>
      <c r="AB83" s="1002"/>
      <c r="AC83" s="1003"/>
      <c r="AD83" s="264"/>
      <c r="AE83" s="138"/>
    </row>
    <row r="84" spans="1:35" s="262" customFormat="1" ht="15" customHeight="1">
      <c r="A84" s="263"/>
      <c r="B84" s="143"/>
      <c r="C84" s="264"/>
      <c r="D84" s="1028"/>
      <c r="E84" s="1028"/>
      <c r="F84" s="1028"/>
      <c r="G84" s="1028"/>
      <c r="H84" s="1028"/>
      <c r="I84" s="1028"/>
      <c r="J84" s="1028"/>
      <c r="K84" s="1028"/>
      <c r="L84" s="980"/>
      <c r="M84" s="981"/>
      <c r="N84" s="982"/>
      <c r="O84" s="1004"/>
      <c r="P84" s="1005"/>
      <c r="Q84" s="1005"/>
      <c r="R84" s="1005"/>
      <c r="S84" s="1005"/>
      <c r="T84" s="1005"/>
      <c r="U84" s="1005"/>
      <c r="V84" s="1005"/>
      <c r="W84" s="1005"/>
      <c r="X84" s="1005"/>
      <c r="Y84" s="1005"/>
      <c r="Z84" s="1005"/>
      <c r="AA84" s="1005"/>
      <c r="AB84" s="1005"/>
      <c r="AC84" s="1006"/>
      <c r="AD84" s="264"/>
      <c r="AE84" s="138"/>
    </row>
    <row r="85" spans="1:35" s="262" customFormat="1" ht="15" customHeight="1">
      <c r="A85" s="263"/>
      <c r="B85" s="143"/>
      <c r="C85" s="264"/>
      <c r="D85" s="1028" t="s">
        <v>288</v>
      </c>
      <c r="E85" s="1028"/>
      <c r="F85" s="1028"/>
      <c r="G85" s="1028"/>
      <c r="H85" s="1028"/>
      <c r="I85" s="1028"/>
      <c r="J85" s="1028"/>
      <c r="K85" s="1028"/>
      <c r="L85" s="977"/>
      <c r="M85" s="978"/>
      <c r="N85" s="979"/>
      <c r="O85" s="1001"/>
      <c r="P85" s="1002"/>
      <c r="Q85" s="1002"/>
      <c r="R85" s="1002"/>
      <c r="S85" s="1002"/>
      <c r="T85" s="1002"/>
      <c r="U85" s="1002"/>
      <c r="V85" s="1002"/>
      <c r="W85" s="1002"/>
      <c r="X85" s="1002"/>
      <c r="Y85" s="1002"/>
      <c r="Z85" s="1002"/>
      <c r="AA85" s="1002"/>
      <c r="AB85" s="1002"/>
      <c r="AC85" s="1003"/>
      <c r="AD85" s="264"/>
      <c r="AE85" s="138"/>
    </row>
    <row r="86" spans="1:35" s="262" customFormat="1" ht="15" customHeight="1">
      <c r="A86" s="263"/>
      <c r="B86" s="143"/>
      <c r="C86" s="264"/>
      <c r="D86" s="1028"/>
      <c r="E86" s="1028"/>
      <c r="F86" s="1028"/>
      <c r="G86" s="1028"/>
      <c r="H86" s="1028"/>
      <c r="I86" s="1028"/>
      <c r="J86" s="1028"/>
      <c r="K86" s="1028"/>
      <c r="L86" s="980"/>
      <c r="M86" s="981"/>
      <c r="N86" s="982"/>
      <c r="O86" s="1004"/>
      <c r="P86" s="1005"/>
      <c r="Q86" s="1005"/>
      <c r="R86" s="1005"/>
      <c r="S86" s="1005"/>
      <c r="T86" s="1005"/>
      <c r="U86" s="1005"/>
      <c r="V86" s="1005"/>
      <c r="W86" s="1005"/>
      <c r="X86" s="1005"/>
      <c r="Y86" s="1005"/>
      <c r="Z86" s="1005"/>
      <c r="AA86" s="1005"/>
      <c r="AB86" s="1005"/>
      <c r="AC86" s="1006"/>
      <c r="AD86" s="264"/>
      <c r="AE86" s="138"/>
    </row>
    <row r="87" spans="1:35" s="444" customFormat="1" ht="15" customHeight="1">
      <c r="A87" s="446"/>
      <c r="B87" s="143"/>
      <c r="C87" s="447"/>
      <c r="D87" s="1028" t="s">
        <v>279</v>
      </c>
      <c r="E87" s="1028"/>
      <c r="F87" s="1028"/>
      <c r="G87" s="1028"/>
      <c r="H87" s="1028"/>
      <c r="I87" s="1028"/>
      <c r="J87" s="1028"/>
      <c r="K87" s="1028"/>
      <c r="L87" s="977"/>
      <c r="M87" s="978"/>
      <c r="N87" s="979"/>
      <c r="O87" s="1001"/>
      <c r="P87" s="1002"/>
      <c r="Q87" s="1002"/>
      <c r="R87" s="1002"/>
      <c r="S87" s="1002"/>
      <c r="T87" s="1002"/>
      <c r="U87" s="1002"/>
      <c r="V87" s="1002"/>
      <c r="W87" s="1002"/>
      <c r="X87" s="1002"/>
      <c r="Y87" s="1002"/>
      <c r="Z87" s="1002"/>
      <c r="AA87" s="1002"/>
      <c r="AB87" s="1002"/>
      <c r="AC87" s="1003"/>
      <c r="AD87" s="447"/>
      <c r="AE87" s="138"/>
    </row>
    <row r="88" spans="1:35" s="444" customFormat="1" ht="15" customHeight="1">
      <c r="A88" s="446"/>
      <c r="B88" s="143"/>
      <c r="C88" s="447"/>
      <c r="D88" s="1028"/>
      <c r="E88" s="1028"/>
      <c r="F88" s="1028"/>
      <c r="G88" s="1028"/>
      <c r="H88" s="1028"/>
      <c r="I88" s="1028"/>
      <c r="J88" s="1028"/>
      <c r="K88" s="1028"/>
      <c r="L88" s="980"/>
      <c r="M88" s="981"/>
      <c r="N88" s="982"/>
      <c r="O88" s="1004"/>
      <c r="P88" s="1005"/>
      <c r="Q88" s="1005"/>
      <c r="R88" s="1005"/>
      <c r="S88" s="1005"/>
      <c r="T88" s="1005"/>
      <c r="U88" s="1005"/>
      <c r="V88" s="1005"/>
      <c r="W88" s="1005"/>
      <c r="X88" s="1005"/>
      <c r="Y88" s="1005"/>
      <c r="Z88" s="1005"/>
      <c r="AA88" s="1005"/>
      <c r="AB88" s="1005"/>
      <c r="AC88" s="1006"/>
      <c r="AD88" s="447"/>
      <c r="AE88" s="138"/>
    </row>
    <row r="89" spans="1:35" s="444" customFormat="1" ht="15" customHeight="1">
      <c r="A89" s="446"/>
      <c r="B89" s="143"/>
      <c r="C89" s="447"/>
      <c r="D89" s="1028" t="s">
        <v>554</v>
      </c>
      <c r="E89" s="1028"/>
      <c r="F89" s="1028"/>
      <c r="G89" s="1028"/>
      <c r="H89" s="1028"/>
      <c r="I89" s="1028"/>
      <c r="J89" s="1028"/>
      <c r="K89" s="1028"/>
      <c r="L89" s="977"/>
      <c r="M89" s="978"/>
      <c r="N89" s="979"/>
      <c r="O89" s="1001"/>
      <c r="P89" s="1002"/>
      <c r="Q89" s="1002"/>
      <c r="R89" s="1002"/>
      <c r="S89" s="1002"/>
      <c r="T89" s="1002"/>
      <c r="U89" s="1002"/>
      <c r="V89" s="1002"/>
      <c r="W89" s="1002"/>
      <c r="X89" s="1002"/>
      <c r="Y89" s="1002"/>
      <c r="Z89" s="1002"/>
      <c r="AA89" s="1002"/>
      <c r="AB89" s="1002"/>
      <c r="AC89" s="1003"/>
      <c r="AD89" s="447"/>
      <c r="AE89" s="138"/>
    </row>
    <row r="90" spans="1:35" s="444" customFormat="1" ht="15" customHeight="1">
      <c r="A90" s="446"/>
      <c r="B90" s="143"/>
      <c r="C90" s="447"/>
      <c r="D90" s="1028"/>
      <c r="E90" s="1028"/>
      <c r="F90" s="1028"/>
      <c r="G90" s="1028"/>
      <c r="H90" s="1028"/>
      <c r="I90" s="1028"/>
      <c r="J90" s="1028"/>
      <c r="K90" s="1028"/>
      <c r="L90" s="980"/>
      <c r="M90" s="981"/>
      <c r="N90" s="982"/>
      <c r="O90" s="1004"/>
      <c r="P90" s="1005"/>
      <c r="Q90" s="1005"/>
      <c r="R90" s="1005"/>
      <c r="S90" s="1005"/>
      <c r="T90" s="1005"/>
      <c r="U90" s="1005"/>
      <c r="V90" s="1005"/>
      <c r="W90" s="1005"/>
      <c r="X90" s="1005"/>
      <c r="Y90" s="1005"/>
      <c r="Z90" s="1005"/>
      <c r="AA90" s="1005"/>
      <c r="AB90" s="1005"/>
      <c r="AC90" s="1006"/>
      <c r="AD90" s="447"/>
      <c r="AE90" s="138"/>
    </row>
    <row r="91" spans="1:35" s="262" customFormat="1" ht="15" customHeight="1">
      <c r="A91" s="263"/>
      <c r="B91" s="143"/>
      <c r="C91" s="264"/>
      <c r="D91" s="1028" t="s">
        <v>742</v>
      </c>
      <c r="E91" s="1028"/>
      <c r="F91" s="1028"/>
      <c r="G91" s="1028"/>
      <c r="H91" s="1028"/>
      <c r="I91" s="1028"/>
      <c r="J91" s="1028"/>
      <c r="K91" s="1028"/>
      <c r="L91" s="977"/>
      <c r="M91" s="978"/>
      <c r="N91" s="979"/>
      <c r="O91" s="1001"/>
      <c r="P91" s="1002"/>
      <c r="Q91" s="1002"/>
      <c r="R91" s="1002"/>
      <c r="S91" s="1002"/>
      <c r="T91" s="1002"/>
      <c r="U91" s="1002"/>
      <c r="V91" s="1002"/>
      <c r="W91" s="1002"/>
      <c r="X91" s="1002"/>
      <c r="Y91" s="1002"/>
      <c r="Z91" s="1002"/>
      <c r="AA91" s="1002"/>
      <c r="AB91" s="1002"/>
      <c r="AC91" s="1003"/>
      <c r="AD91" s="264"/>
      <c r="AE91" s="138"/>
    </row>
    <row r="92" spans="1:35" s="262" customFormat="1" ht="15" customHeight="1">
      <c r="A92" s="263"/>
      <c r="B92" s="143"/>
      <c r="C92" s="264"/>
      <c r="D92" s="1028"/>
      <c r="E92" s="1028"/>
      <c r="F92" s="1028"/>
      <c r="G92" s="1028"/>
      <c r="H92" s="1028"/>
      <c r="I92" s="1028"/>
      <c r="J92" s="1028"/>
      <c r="K92" s="1028"/>
      <c r="L92" s="980"/>
      <c r="M92" s="981"/>
      <c r="N92" s="982"/>
      <c r="O92" s="1004"/>
      <c r="P92" s="1005"/>
      <c r="Q92" s="1005"/>
      <c r="R92" s="1005"/>
      <c r="S92" s="1005"/>
      <c r="T92" s="1005"/>
      <c r="U92" s="1005"/>
      <c r="V92" s="1005"/>
      <c r="W92" s="1005"/>
      <c r="X92" s="1005"/>
      <c r="Y92" s="1005"/>
      <c r="Z92" s="1005"/>
      <c r="AA92" s="1005"/>
      <c r="AB92" s="1005"/>
      <c r="AC92" s="1006"/>
      <c r="AD92" s="264"/>
      <c r="AE92" s="138"/>
    </row>
    <row r="93" spans="1:35" s="444" customFormat="1" ht="18" customHeight="1">
      <c r="A93" s="446"/>
      <c r="B93" s="143"/>
      <c r="C93" s="447"/>
      <c r="D93" s="447"/>
      <c r="E93" s="447"/>
      <c r="F93" s="447"/>
      <c r="G93" s="447"/>
      <c r="H93" s="447"/>
      <c r="I93" s="447"/>
      <c r="J93" s="447"/>
      <c r="K93" s="447"/>
      <c r="L93" s="447"/>
      <c r="M93" s="447"/>
      <c r="N93" s="447"/>
      <c r="O93" s="447"/>
      <c r="P93" s="447"/>
      <c r="Q93" s="447"/>
      <c r="R93" s="447"/>
      <c r="S93" s="447"/>
      <c r="T93" s="447"/>
      <c r="U93" s="447"/>
      <c r="V93" s="447"/>
      <c r="W93" s="447"/>
      <c r="X93" s="447"/>
      <c r="Y93" s="447"/>
      <c r="Z93" s="447"/>
      <c r="AA93" s="447"/>
      <c r="AB93" s="447"/>
      <c r="AC93" s="447"/>
      <c r="AD93" s="447"/>
      <c r="AE93" s="138"/>
    </row>
    <row r="94" spans="1:35" ht="9.9499999999999993" customHeight="1">
      <c r="A94" s="77"/>
      <c r="B94" s="970" t="s">
        <v>727</v>
      </c>
      <c r="C94" s="971"/>
      <c r="D94" s="971"/>
      <c r="E94" s="971"/>
      <c r="F94" s="971"/>
      <c r="G94" s="971"/>
      <c r="H94" s="971"/>
      <c r="I94" s="971"/>
      <c r="J94" s="971"/>
      <c r="K94" s="971"/>
      <c r="L94" s="971"/>
      <c r="M94" s="971"/>
      <c r="N94" s="971"/>
      <c r="O94" s="971"/>
      <c r="P94" s="971"/>
      <c r="Q94" s="971"/>
      <c r="R94" s="971"/>
      <c r="S94" s="971"/>
      <c r="T94" s="971"/>
      <c r="U94" s="971"/>
      <c r="V94" s="971"/>
      <c r="W94" s="971"/>
      <c r="X94" s="971"/>
      <c r="Y94" s="971"/>
      <c r="Z94" s="971"/>
      <c r="AA94" s="971"/>
      <c r="AB94" s="971"/>
      <c r="AC94" s="971"/>
      <c r="AD94" s="971"/>
      <c r="AE94" s="972"/>
      <c r="AF94" s="7"/>
    </row>
    <row r="95" spans="1:35" ht="9.9499999999999993" customHeight="1">
      <c r="A95" s="77"/>
      <c r="B95" s="970"/>
      <c r="C95" s="971"/>
      <c r="D95" s="971"/>
      <c r="E95" s="971"/>
      <c r="F95" s="971"/>
      <c r="G95" s="971"/>
      <c r="H95" s="971"/>
      <c r="I95" s="971"/>
      <c r="J95" s="971"/>
      <c r="K95" s="971"/>
      <c r="L95" s="971"/>
      <c r="M95" s="971"/>
      <c r="N95" s="971"/>
      <c r="O95" s="971"/>
      <c r="P95" s="971"/>
      <c r="Q95" s="971"/>
      <c r="R95" s="971"/>
      <c r="S95" s="971"/>
      <c r="T95" s="971"/>
      <c r="U95" s="971"/>
      <c r="V95" s="971"/>
      <c r="W95" s="971"/>
      <c r="X95" s="971"/>
      <c r="Y95" s="971"/>
      <c r="Z95" s="971"/>
      <c r="AA95" s="971"/>
      <c r="AB95" s="971"/>
      <c r="AC95" s="971"/>
      <c r="AD95" s="971"/>
      <c r="AE95" s="972"/>
      <c r="AF95" s="7"/>
    </row>
    <row r="96" spans="1:35" ht="9.9499999999999993" customHeight="1">
      <c r="A96" s="77"/>
      <c r="B96" s="143"/>
      <c r="C96" s="66"/>
      <c r="D96" s="66"/>
      <c r="E96" s="80"/>
      <c r="F96" s="80"/>
      <c r="G96" s="80"/>
      <c r="H96" s="80"/>
      <c r="I96" s="80"/>
      <c r="J96" s="80"/>
      <c r="K96" s="65"/>
      <c r="L96" s="68"/>
      <c r="M96" s="68"/>
      <c r="N96" s="68"/>
      <c r="O96" s="68"/>
      <c r="P96" s="68"/>
      <c r="Q96" s="68"/>
      <c r="R96" s="68"/>
      <c r="S96" s="68"/>
      <c r="T96" s="68"/>
      <c r="U96" s="68"/>
      <c r="V96" s="68"/>
      <c r="W96" s="68"/>
      <c r="X96" s="68"/>
      <c r="Y96" s="68"/>
      <c r="Z96" s="68"/>
      <c r="AA96" s="68"/>
      <c r="AB96" s="61"/>
      <c r="AC96" s="61"/>
      <c r="AD96" s="61"/>
      <c r="AE96" s="140"/>
      <c r="AF96" s="77"/>
      <c r="AG96" s="77"/>
      <c r="AH96" s="77"/>
      <c r="AI96" s="77"/>
    </row>
    <row r="97" spans="1:35" ht="9.9499999999999993" customHeight="1">
      <c r="A97" s="77"/>
      <c r="B97" s="150"/>
      <c r="C97" s="923" t="s">
        <v>797</v>
      </c>
      <c r="D97" s="924"/>
      <c r="E97" s="924"/>
      <c r="F97" s="924"/>
      <c r="G97" s="924"/>
      <c r="H97" s="924"/>
      <c r="I97" s="924"/>
      <c r="J97" s="924"/>
      <c r="K97" s="924"/>
      <c r="L97" s="924"/>
      <c r="M97" s="924"/>
      <c r="N97" s="924"/>
      <c r="O97" s="924"/>
      <c r="P97" s="924"/>
      <c r="Q97" s="924"/>
      <c r="R97" s="924"/>
      <c r="S97" s="924"/>
      <c r="T97" s="924"/>
      <c r="U97" s="924"/>
      <c r="V97" s="924"/>
      <c r="W97" s="924"/>
      <c r="X97" s="924"/>
      <c r="Y97" s="924"/>
      <c r="Z97" s="924"/>
      <c r="AA97" s="924"/>
      <c r="AB97" s="924"/>
      <c r="AC97" s="924"/>
      <c r="AD97" s="925"/>
      <c r="AE97" s="151"/>
      <c r="AF97" s="77"/>
      <c r="AG97" s="77"/>
      <c r="AH97" s="77"/>
      <c r="AI97" s="77"/>
    </row>
    <row r="98" spans="1:35" ht="36.75" customHeight="1">
      <c r="A98" s="77"/>
      <c r="B98" s="152"/>
      <c r="C98" s="926"/>
      <c r="D98" s="927"/>
      <c r="E98" s="927"/>
      <c r="F98" s="927"/>
      <c r="G98" s="927"/>
      <c r="H98" s="927"/>
      <c r="I98" s="927"/>
      <c r="J98" s="927"/>
      <c r="K98" s="927"/>
      <c r="L98" s="927"/>
      <c r="M98" s="927"/>
      <c r="N98" s="927"/>
      <c r="O98" s="927"/>
      <c r="P98" s="927"/>
      <c r="Q98" s="927"/>
      <c r="R98" s="927"/>
      <c r="S98" s="927"/>
      <c r="T98" s="927"/>
      <c r="U98" s="927"/>
      <c r="V98" s="927"/>
      <c r="W98" s="927"/>
      <c r="X98" s="927"/>
      <c r="Y98" s="927"/>
      <c r="Z98" s="927"/>
      <c r="AA98" s="927"/>
      <c r="AB98" s="927"/>
      <c r="AC98" s="927"/>
      <c r="AD98" s="928"/>
      <c r="AE98" s="151"/>
      <c r="AF98" s="77"/>
      <c r="AG98" s="77"/>
      <c r="AH98" s="77"/>
      <c r="AI98" s="77"/>
    </row>
    <row r="99" spans="1:35" ht="11.25" customHeight="1">
      <c r="A99" s="77"/>
      <c r="B99" s="137"/>
      <c r="C99" s="71"/>
      <c r="D99" s="71"/>
      <c r="E99" s="71"/>
      <c r="F99" s="71"/>
      <c r="G99" s="71"/>
      <c r="H99" s="71"/>
      <c r="I99" s="71"/>
      <c r="J99" s="71"/>
      <c r="K99" s="71"/>
      <c r="L99" s="71"/>
      <c r="M99" s="104"/>
      <c r="N99" s="61"/>
      <c r="O99" s="61"/>
      <c r="P99" s="61"/>
      <c r="Q99" s="61"/>
      <c r="R99" s="61"/>
      <c r="S99" s="61"/>
      <c r="T99" s="61"/>
      <c r="U99" s="61"/>
      <c r="V99" s="61"/>
      <c r="W99" s="61"/>
      <c r="X99" s="61"/>
      <c r="Y99" s="61"/>
      <c r="Z99" s="61"/>
      <c r="AA99" s="61"/>
      <c r="AB99" s="61"/>
      <c r="AC99" s="61"/>
      <c r="AD99" s="61"/>
      <c r="AE99" s="153"/>
      <c r="AF99" s="12"/>
    </row>
    <row r="100" spans="1:35" ht="9.9499999999999993" customHeight="1">
      <c r="A100" s="77"/>
      <c r="B100" s="137"/>
      <c r="C100" s="60"/>
      <c r="D100" s="987" t="s">
        <v>76</v>
      </c>
      <c r="E100" s="988"/>
      <c r="F100" s="988"/>
      <c r="G100" s="988"/>
      <c r="H100" s="988"/>
      <c r="I100" s="988"/>
      <c r="J100" s="988"/>
      <c r="K100" s="1019" t="s">
        <v>7</v>
      </c>
      <c r="L100" s="1020"/>
      <c r="M100" s="1020"/>
      <c r="N100" s="1020"/>
      <c r="O100" s="1020"/>
      <c r="P100" s="1020"/>
      <c r="Q100" s="1020"/>
      <c r="R100" s="1020"/>
      <c r="S100" s="1020"/>
      <c r="T100" s="1020"/>
      <c r="U100" s="1020"/>
      <c r="V100" s="1020"/>
      <c r="W100" s="1021"/>
      <c r="X100" s="1044" t="s">
        <v>173</v>
      </c>
      <c r="Y100" s="1044"/>
      <c r="Z100" s="1044"/>
      <c r="AA100" s="1044"/>
      <c r="AB100" s="1044"/>
      <c r="AC100" s="1045"/>
      <c r="AD100" s="7"/>
      <c r="AE100" s="138"/>
      <c r="AF100" s="7"/>
    </row>
    <row r="101" spans="1:35" ht="9.9499999999999993" customHeight="1">
      <c r="A101" s="77"/>
      <c r="B101" s="154"/>
      <c r="C101" s="7"/>
      <c r="D101" s="989"/>
      <c r="E101" s="990"/>
      <c r="F101" s="990"/>
      <c r="G101" s="990"/>
      <c r="H101" s="990"/>
      <c r="I101" s="990"/>
      <c r="J101" s="990"/>
      <c r="K101" s="1022"/>
      <c r="L101" s="1023"/>
      <c r="M101" s="1023"/>
      <c r="N101" s="1023"/>
      <c r="O101" s="1023"/>
      <c r="P101" s="1023"/>
      <c r="Q101" s="1023"/>
      <c r="R101" s="1023"/>
      <c r="S101" s="1023"/>
      <c r="T101" s="1023"/>
      <c r="U101" s="1023"/>
      <c r="V101" s="1023"/>
      <c r="W101" s="1024"/>
      <c r="X101" s="990"/>
      <c r="Y101" s="990"/>
      <c r="Z101" s="990"/>
      <c r="AA101" s="990"/>
      <c r="AB101" s="990"/>
      <c r="AC101" s="1046"/>
      <c r="AD101" s="7"/>
      <c r="AE101" s="138"/>
      <c r="AF101" s="7"/>
    </row>
    <row r="102" spans="1:35" ht="9.9499999999999993" customHeight="1">
      <c r="A102" s="77"/>
      <c r="B102" s="154"/>
      <c r="C102" s="7"/>
      <c r="D102" s="989"/>
      <c r="E102" s="990"/>
      <c r="F102" s="990"/>
      <c r="G102" s="990"/>
      <c r="H102" s="990"/>
      <c r="I102" s="990"/>
      <c r="J102" s="990"/>
      <c r="K102" s="1022"/>
      <c r="L102" s="1023"/>
      <c r="M102" s="1023"/>
      <c r="N102" s="1023"/>
      <c r="O102" s="1023"/>
      <c r="P102" s="1023"/>
      <c r="Q102" s="1023"/>
      <c r="R102" s="1023"/>
      <c r="S102" s="1023"/>
      <c r="T102" s="1023"/>
      <c r="U102" s="1023"/>
      <c r="V102" s="1023"/>
      <c r="W102" s="1024"/>
      <c r="X102" s="990"/>
      <c r="Y102" s="990"/>
      <c r="Z102" s="990"/>
      <c r="AA102" s="990"/>
      <c r="AB102" s="990"/>
      <c r="AC102" s="1046"/>
      <c r="AD102" s="7"/>
      <c r="AE102" s="138"/>
      <c r="AF102" s="7"/>
    </row>
    <row r="103" spans="1:35" ht="9.9499999999999993" customHeight="1">
      <c r="A103" s="77"/>
      <c r="B103" s="154"/>
      <c r="C103" s="7"/>
      <c r="D103" s="991"/>
      <c r="E103" s="992"/>
      <c r="F103" s="992"/>
      <c r="G103" s="992"/>
      <c r="H103" s="992"/>
      <c r="I103" s="992"/>
      <c r="J103" s="992"/>
      <c r="K103" s="1025"/>
      <c r="L103" s="1026"/>
      <c r="M103" s="1026"/>
      <c r="N103" s="1026"/>
      <c r="O103" s="1026"/>
      <c r="P103" s="1026"/>
      <c r="Q103" s="1026"/>
      <c r="R103" s="1026"/>
      <c r="S103" s="1026"/>
      <c r="T103" s="1026"/>
      <c r="U103" s="1026"/>
      <c r="V103" s="1026"/>
      <c r="W103" s="1027"/>
      <c r="X103" s="992"/>
      <c r="Y103" s="992"/>
      <c r="Z103" s="992"/>
      <c r="AA103" s="992"/>
      <c r="AB103" s="992"/>
      <c r="AC103" s="1047"/>
      <c r="AD103" s="7"/>
      <c r="AE103" s="138"/>
      <c r="AF103" s="7"/>
    </row>
    <row r="104" spans="1:35" ht="9.9499999999999993" customHeight="1">
      <c r="A104" s="77"/>
      <c r="B104" s="154"/>
      <c r="C104" s="105" t="s">
        <v>57</v>
      </c>
      <c r="D104" s="1007"/>
      <c r="E104" s="1007"/>
      <c r="F104" s="1007"/>
      <c r="G104" s="1007"/>
      <c r="H104" s="1007"/>
      <c r="I104" s="1007"/>
      <c r="J104" s="1007"/>
      <c r="K104" s="1007"/>
      <c r="L104" s="1007"/>
      <c r="M104" s="1007"/>
      <c r="N104" s="1007"/>
      <c r="O104" s="1007"/>
      <c r="P104" s="1007"/>
      <c r="Q104" s="1007"/>
      <c r="R104" s="1007"/>
      <c r="S104" s="1007"/>
      <c r="T104" s="1007"/>
      <c r="U104" s="1007"/>
      <c r="V104" s="1007"/>
      <c r="W104" s="1007"/>
      <c r="X104" s="993"/>
      <c r="Y104" s="994"/>
      <c r="Z104" s="994"/>
      <c r="AA104" s="994"/>
      <c r="AB104" s="994"/>
      <c r="AC104" s="995"/>
      <c r="AD104" s="7"/>
      <c r="AE104" s="138"/>
      <c r="AF104" s="7"/>
    </row>
    <row r="105" spans="1:35" ht="9.9499999999999993" customHeight="1">
      <c r="A105" s="77"/>
      <c r="B105" s="125"/>
      <c r="C105" s="105"/>
      <c r="D105" s="1007"/>
      <c r="E105" s="1007"/>
      <c r="F105" s="1007"/>
      <c r="G105" s="1007"/>
      <c r="H105" s="1007"/>
      <c r="I105" s="1007"/>
      <c r="J105" s="1007"/>
      <c r="K105" s="1007"/>
      <c r="L105" s="1007"/>
      <c r="M105" s="1007"/>
      <c r="N105" s="1007"/>
      <c r="O105" s="1007"/>
      <c r="P105" s="1007"/>
      <c r="Q105" s="1007"/>
      <c r="R105" s="1007"/>
      <c r="S105" s="1007"/>
      <c r="T105" s="1007"/>
      <c r="U105" s="1007"/>
      <c r="V105" s="1007"/>
      <c r="W105" s="1007"/>
      <c r="X105" s="996"/>
      <c r="Y105" s="997"/>
      <c r="Z105" s="997"/>
      <c r="AA105" s="997"/>
      <c r="AB105" s="997"/>
      <c r="AC105" s="998"/>
      <c r="AD105" s="7"/>
      <c r="AE105" s="138"/>
      <c r="AF105" s="7"/>
    </row>
    <row r="106" spans="1:35" ht="9.9499999999999993" customHeight="1">
      <c r="A106" s="77"/>
      <c r="B106" s="125"/>
      <c r="C106" s="105" t="s">
        <v>58</v>
      </c>
      <c r="D106" s="1007"/>
      <c r="E106" s="1007"/>
      <c r="F106" s="1007"/>
      <c r="G106" s="1007"/>
      <c r="H106" s="1007"/>
      <c r="I106" s="1007"/>
      <c r="J106" s="1007"/>
      <c r="K106" s="1007"/>
      <c r="L106" s="1007"/>
      <c r="M106" s="1007"/>
      <c r="N106" s="1007"/>
      <c r="O106" s="1007"/>
      <c r="P106" s="1007"/>
      <c r="Q106" s="1007"/>
      <c r="R106" s="1007"/>
      <c r="S106" s="1007"/>
      <c r="T106" s="1007"/>
      <c r="U106" s="1007"/>
      <c r="V106" s="1007"/>
      <c r="W106" s="1007"/>
      <c r="X106" s="993"/>
      <c r="Y106" s="994"/>
      <c r="Z106" s="994"/>
      <c r="AA106" s="994"/>
      <c r="AB106" s="994"/>
      <c r="AC106" s="995"/>
      <c r="AD106" s="7"/>
      <c r="AE106" s="138"/>
      <c r="AF106" s="7"/>
    </row>
    <row r="107" spans="1:35" ht="9.75" customHeight="1">
      <c r="A107" s="77"/>
      <c r="B107" s="125"/>
      <c r="C107" s="105"/>
      <c r="D107" s="1007"/>
      <c r="E107" s="1007"/>
      <c r="F107" s="1007"/>
      <c r="G107" s="1007"/>
      <c r="H107" s="1007"/>
      <c r="I107" s="1007"/>
      <c r="J107" s="1007"/>
      <c r="K107" s="1007"/>
      <c r="L107" s="1007"/>
      <c r="M107" s="1007"/>
      <c r="N107" s="1007"/>
      <c r="O107" s="1007"/>
      <c r="P107" s="1007"/>
      <c r="Q107" s="1007"/>
      <c r="R107" s="1007"/>
      <c r="S107" s="1007"/>
      <c r="T107" s="1007"/>
      <c r="U107" s="1007"/>
      <c r="V107" s="1007"/>
      <c r="W107" s="1007"/>
      <c r="X107" s="996"/>
      <c r="Y107" s="997"/>
      <c r="Z107" s="997"/>
      <c r="AA107" s="997"/>
      <c r="AB107" s="997"/>
      <c r="AC107" s="998"/>
      <c r="AD107" s="7"/>
      <c r="AE107" s="138"/>
      <c r="AF107" s="7"/>
    </row>
    <row r="108" spans="1:35" ht="9.9499999999999993" customHeight="1">
      <c r="A108" s="77"/>
      <c r="B108" s="125"/>
      <c r="C108" s="105" t="s">
        <v>59</v>
      </c>
      <c r="D108" s="1007"/>
      <c r="E108" s="1007"/>
      <c r="F108" s="1007"/>
      <c r="G108" s="1007"/>
      <c r="H108" s="1007"/>
      <c r="I108" s="1007"/>
      <c r="J108" s="1007"/>
      <c r="K108" s="1007"/>
      <c r="L108" s="1007"/>
      <c r="M108" s="1007"/>
      <c r="N108" s="1007"/>
      <c r="O108" s="1007"/>
      <c r="P108" s="1007"/>
      <c r="Q108" s="1007"/>
      <c r="R108" s="1007"/>
      <c r="S108" s="1007"/>
      <c r="T108" s="1007"/>
      <c r="U108" s="1007"/>
      <c r="V108" s="1007"/>
      <c r="W108" s="1007"/>
      <c r="X108" s="993"/>
      <c r="Y108" s="994"/>
      <c r="Z108" s="994"/>
      <c r="AA108" s="994"/>
      <c r="AB108" s="994"/>
      <c r="AC108" s="995"/>
      <c r="AD108" s="7"/>
      <c r="AE108" s="138"/>
      <c r="AF108" s="7"/>
    </row>
    <row r="109" spans="1:35" ht="9.75" customHeight="1">
      <c r="A109" s="77"/>
      <c r="B109" s="125"/>
      <c r="C109" s="105"/>
      <c r="D109" s="1007"/>
      <c r="E109" s="1007"/>
      <c r="F109" s="1007"/>
      <c r="G109" s="1007"/>
      <c r="H109" s="1007"/>
      <c r="I109" s="1007"/>
      <c r="J109" s="1007"/>
      <c r="K109" s="1007"/>
      <c r="L109" s="1007"/>
      <c r="M109" s="1007"/>
      <c r="N109" s="1007"/>
      <c r="O109" s="1007"/>
      <c r="P109" s="1007"/>
      <c r="Q109" s="1007"/>
      <c r="R109" s="1007"/>
      <c r="S109" s="1007"/>
      <c r="T109" s="1007"/>
      <c r="U109" s="1007"/>
      <c r="V109" s="1007"/>
      <c r="W109" s="1007"/>
      <c r="X109" s="996"/>
      <c r="Y109" s="997"/>
      <c r="Z109" s="997"/>
      <c r="AA109" s="997"/>
      <c r="AB109" s="997"/>
      <c r="AC109" s="998"/>
      <c r="AD109" s="7"/>
      <c r="AE109" s="138"/>
      <c r="AF109" s="7"/>
    </row>
    <row r="110" spans="1:35" ht="9.9499999999999993" customHeight="1">
      <c r="A110" s="77"/>
      <c r="B110" s="137"/>
      <c r="C110" s="56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63"/>
      <c r="AA110" s="61"/>
      <c r="AB110" s="61"/>
      <c r="AC110" s="61"/>
      <c r="AD110" s="61"/>
      <c r="AE110" s="138"/>
      <c r="AF110" s="7"/>
    </row>
    <row r="111" spans="1:35" ht="9.75" customHeight="1">
      <c r="A111" s="77"/>
      <c r="B111" s="970" t="s">
        <v>276</v>
      </c>
      <c r="C111" s="971"/>
      <c r="D111" s="971"/>
      <c r="E111" s="971"/>
      <c r="F111" s="971"/>
      <c r="G111" s="971"/>
      <c r="H111" s="971"/>
      <c r="I111" s="971"/>
      <c r="J111" s="971"/>
      <c r="K111" s="971"/>
      <c r="L111" s="971"/>
      <c r="M111" s="971"/>
      <c r="N111" s="971"/>
      <c r="O111" s="971"/>
      <c r="P111" s="971"/>
      <c r="Q111" s="971"/>
      <c r="R111" s="971"/>
      <c r="S111" s="971"/>
      <c r="T111" s="971"/>
      <c r="U111" s="971"/>
      <c r="V111" s="971"/>
      <c r="W111" s="971"/>
      <c r="X111" s="971"/>
      <c r="Y111" s="971"/>
      <c r="Z111" s="971"/>
      <c r="AA111" s="971"/>
      <c r="AB111" s="971"/>
      <c r="AC111" s="971"/>
      <c r="AD111" s="971"/>
      <c r="AE111" s="972"/>
      <c r="AF111" s="7"/>
    </row>
    <row r="112" spans="1:35" ht="9.9499999999999993" customHeight="1">
      <c r="A112" s="77"/>
      <c r="B112" s="970"/>
      <c r="C112" s="971"/>
      <c r="D112" s="971"/>
      <c r="E112" s="971"/>
      <c r="F112" s="971"/>
      <c r="G112" s="971"/>
      <c r="H112" s="971"/>
      <c r="I112" s="971"/>
      <c r="J112" s="971"/>
      <c r="K112" s="971"/>
      <c r="L112" s="971"/>
      <c r="M112" s="971"/>
      <c r="N112" s="971"/>
      <c r="O112" s="971"/>
      <c r="P112" s="971"/>
      <c r="Q112" s="971"/>
      <c r="R112" s="971"/>
      <c r="S112" s="971"/>
      <c r="T112" s="971"/>
      <c r="U112" s="971"/>
      <c r="V112" s="971"/>
      <c r="W112" s="971"/>
      <c r="X112" s="971"/>
      <c r="Y112" s="971"/>
      <c r="Z112" s="971"/>
      <c r="AA112" s="971"/>
      <c r="AB112" s="971"/>
      <c r="AC112" s="971"/>
      <c r="AD112" s="971"/>
      <c r="AE112" s="972"/>
      <c r="AF112" s="7"/>
    </row>
    <row r="113" spans="1:35" s="666" customFormat="1" ht="9.9499999999999993" customHeight="1">
      <c r="A113" s="667"/>
      <c r="B113" s="143"/>
      <c r="C113" s="66"/>
      <c r="D113" s="66"/>
      <c r="E113" s="668"/>
      <c r="F113" s="668"/>
      <c r="G113" s="668"/>
      <c r="H113" s="668"/>
      <c r="I113" s="668"/>
      <c r="J113" s="668"/>
      <c r="K113" s="65"/>
      <c r="L113" s="669"/>
      <c r="M113" s="669"/>
      <c r="N113" s="669"/>
      <c r="O113" s="669"/>
      <c r="P113" s="669"/>
      <c r="Q113" s="669"/>
      <c r="R113" s="669"/>
      <c r="S113" s="669"/>
      <c r="T113" s="669"/>
      <c r="U113" s="669"/>
      <c r="V113" s="669"/>
      <c r="W113" s="669"/>
      <c r="X113" s="669"/>
      <c r="Y113" s="669"/>
      <c r="Z113" s="669"/>
      <c r="AA113" s="669"/>
      <c r="AB113" s="61"/>
      <c r="AC113" s="61"/>
      <c r="AD113" s="61"/>
      <c r="AE113" s="140"/>
      <c r="AF113" s="667"/>
      <c r="AG113" s="667"/>
      <c r="AH113" s="667"/>
      <c r="AI113" s="667"/>
    </row>
    <row r="114" spans="1:35" s="666" customFormat="1" ht="9.9499999999999993" customHeight="1">
      <c r="A114" s="667"/>
      <c r="B114" s="150"/>
      <c r="C114" s="923" t="s">
        <v>773</v>
      </c>
      <c r="D114" s="924"/>
      <c r="E114" s="924"/>
      <c r="F114" s="924"/>
      <c r="G114" s="924"/>
      <c r="H114" s="924"/>
      <c r="I114" s="924"/>
      <c r="J114" s="924"/>
      <c r="K114" s="924"/>
      <c r="L114" s="924"/>
      <c r="M114" s="924"/>
      <c r="N114" s="924"/>
      <c r="O114" s="924"/>
      <c r="P114" s="924"/>
      <c r="Q114" s="924"/>
      <c r="R114" s="924"/>
      <c r="S114" s="924"/>
      <c r="T114" s="924"/>
      <c r="U114" s="924"/>
      <c r="V114" s="924"/>
      <c r="W114" s="924"/>
      <c r="X114" s="924"/>
      <c r="Y114" s="924"/>
      <c r="Z114" s="924"/>
      <c r="AA114" s="924"/>
      <c r="AB114" s="924"/>
      <c r="AC114" s="924"/>
      <c r="AD114" s="925"/>
      <c r="AE114" s="151"/>
      <c r="AF114" s="667"/>
      <c r="AG114" s="667"/>
      <c r="AH114" s="667"/>
      <c r="AI114" s="667"/>
    </row>
    <row r="115" spans="1:35" s="666" customFormat="1" ht="9.9499999999999993" customHeight="1">
      <c r="A115" s="667"/>
      <c r="B115" s="152"/>
      <c r="C115" s="926"/>
      <c r="D115" s="927"/>
      <c r="E115" s="927"/>
      <c r="F115" s="927"/>
      <c r="G115" s="927"/>
      <c r="H115" s="927"/>
      <c r="I115" s="927"/>
      <c r="J115" s="927"/>
      <c r="K115" s="927"/>
      <c r="L115" s="927"/>
      <c r="M115" s="927"/>
      <c r="N115" s="927"/>
      <c r="O115" s="927"/>
      <c r="P115" s="927"/>
      <c r="Q115" s="927"/>
      <c r="R115" s="927"/>
      <c r="S115" s="927"/>
      <c r="T115" s="927"/>
      <c r="U115" s="927"/>
      <c r="V115" s="927"/>
      <c r="W115" s="927"/>
      <c r="X115" s="927"/>
      <c r="Y115" s="927"/>
      <c r="Z115" s="927"/>
      <c r="AA115" s="927"/>
      <c r="AB115" s="927"/>
      <c r="AC115" s="927"/>
      <c r="AD115" s="928"/>
      <c r="AE115" s="151"/>
      <c r="AF115" s="667"/>
      <c r="AG115" s="667"/>
      <c r="AH115" s="667"/>
      <c r="AI115" s="667"/>
    </row>
    <row r="116" spans="1:35" s="526" customFormat="1" ht="9.9499999999999993" customHeight="1">
      <c r="A116" s="527"/>
      <c r="B116" s="125"/>
      <c r="C116" s="67"/>
      <c r="D116" s="527"/>
      <c r="E116" s="527"/>
      <c r="F116" s="10"/>
      <c r="G116" s="527"/>
      <c r="H116" s="10"/>
      <c r="I116" s="527"/>
      <c r="J116" s="527"/>
      <c r="K116" s="527"/>
      <c r="L116" s="527"/>
      <c r="M116" s="92"/>
      <c r="N116" s="92"/>
      <c r="O116" s="92"/>
      <c r="P116" s="92"/>
      <c r="Q116" s="527"/>
      <c r="R116" s="527"/>
      <c r="S116" s="527"/>
      <c r="T116" s="527"/>
      <c r="U116" s="527"/>
      <c r="V116" s="527"/>
      <c r="W116" s="527"/>
      <c r="X116" s="527"/>
      <c r="Y116" s="10"/>
      <c r="Z116" s="10"/>
      <c r="AA116" s="10"/>
      <c r="AB116" s="10"/>
      <c r="AC116" s="10"/>
      <c r="AD116" s="10"/>
      <c r="AE116" s="155"/>
      <c r="AF116" s="7"/>
    </row>
    <row r="117" spans="1:35" s="526" customFormat="1" ht="9.9499999999999993" customHeight="1">
      <c r="A117" s="527"/>
      <c r="B117" s="125"/>
      <c r="C117" s="7"/>
      <c r="D117" s="67"/>
      <c r="E117" s="938" t="s">
        <v>775</v>
      </c>
      <c r="F117" s="939"/>
      <c r="G117" s="939"/>
      <c r="H117" s="939"/>
      <c r="I117" s="939"/>
      <c r="J117" s="940"/>
      <c r="K117" s="944" t="s">
        <v>577</v>
      </c>
      <c r="L117" s="945"/>
      <c r="M117" s="945"/>
      <c r="N117" s="945"/>
      <c r="O117" s="945"/>
      <c r="P117" s="945"/>
      <c r="Q117" s="945"/>
      <c r="R117" s="945"/>
      <c r="S117" s="945"/>
      <c r="T117" s="944" t="s">
        <v>576</v>
      </c>
      <c r="U117" s="945"/>
      <c r="V117" s="945"/>
      <c r="W117" s="945"/>
      <c r="X117" s="945"/>
      <c r="Y117" s="945"/>
      <c r="Z117" s="945"/>
      <c r="AA117" s="945"/>
      <c r="AB117" s="948"/>
      <c r="AC117" s="406"/>
      <c r="AD117" s="406"/>
      <c r="AE117" s="155"/>
      <c r="AF117" s="7"/>
    </row>
    <row r="118" spans="1:35" s="526" customFormat="1" ht="9.9499999999999993" customHeight="1">
      <c r="A118" s="527"/>
      <c r="B118" s="125"/>
      <c r="C118" s="67"/>
      <c r="D118" s="67"/>
      <c r="E118" s="941"/>
      <c r="F118" s="942"/>
      <c r="G118" s="942"/>
      <c r="H118" s="942"/>
      <c r="I118" s="942"/>
      <c r="J118" s="943"/>
      <c r="K118" s="946"/>
      <c r="L118" s="947"/>
      <c r="M118" s="947"/>
      <c r="N118" s="947"/>
      <c r="O118" s="947"/>
      <c r="P118" s="947"/>
      <c r="Q118" s="947"/>
      <c r="R118" s="947"/>
      <c r="S118" s="947"/>
      <c r="T118" s="946"/>
      <c r="U118" s="947"/>
      <c r="V118" s="947"/>
      <c r="W118" s="947"/>
      <c r="X118" s="947"/>
      <c r="Y118" s="947"/>
      <c r="Z118" s="947"/>
      <c r="AA118" s="947"/>
      <c r="AB118" s="949"/>
      <c r="AC118" s="406"/>
      <c r="AD118" s="406"/>
      <c r="AE118" s="155"/>
      <c r="AF118" s="7"/>
    </row>
    <row r="119" spans="1:35" s="526" customFormat="1" ht="9.9499999999999993" customHeight="1">
      <c r="A119" s="527"/>
      <c r="B119" s="125"/>
      <c r="C119" s="7"/>
      <c r="D119" s="67"/>
      <c r="E119" s="938" t="s">
        <v>776</v>
      </c>
      <c r="F119" s="939"/>
      <c r="G119" s="939"/>
      <c r="H119" s="939"/>
      <c r="I119" s="939"/>
      <c r="J119" s="939"/>
      <c r="K119" s="939"/>
      <c r="L119" s="939"/>
      <c r="M119" s="939"/>
      <c r="N119" s="939"/>
      <c r="O119" s="939"/>
      <c r="P119" s="939"/>
      <c r="Q119" s="939"/>
      <c r="R119" s="939"/>
      <c r="S119" s="939"/>
      <c r="T119" s="939"/>
      <c r="U119" s="939"/>
      <c r="V119" s="939"/>
      <c r="W119" s="939"/>
      <c r="X119" s="939"/>
      <c r="Y119" s="939"/>
      <c r="Z119" s="939"/>
      <c r="AA119" s="939"/>
      <c r="AB119" s="940"/>
      <c r="AC119" s="406"/>
      <c r="AD119" s="406"/>
      <c r="AE119" s="155"/>
      <c r="AF119" s="7"/>
    </row>
    <row r="120" spans="1:35" s="526" customFormat="1" ht="9.9499999999999993" customHeight="1">
      <c r="A120" s="527"/>
      <c r="B120" s="125"/>
      <c r="C120" s="67"/>
      <c r="D120" s="67"/>
      <c r="E120" s="941"/>
      <c r="F120" s="942"/>
      <c r="G120" s="942"/>
      <c r="H120" s="942"/>
      <c r="I120" s="942"/>
      <c r="J120" s="942"/>
      <c r="K120" s="942"/>
      <c r="L120" s="942"/>
      <c r="M120" s="942"/>
      <c r="N120" s="942"/>
      <c r="O120" s="942"/>
      <c r="P120" s="942"/>
      <c r="Q120" s="942"/>
      <c r="R120" s="942"/>
      <c r="S120" s="942"/>
      <c r="T120" s="942"/>
      <c r="U120" s="942"/>
      <c r="V120" s="942"/>
      <c r="W120" s="942"/>
      <c r="X120" s="942"/>
      <c r="Y120" s="942"/>
      <c r="Z120" s="942"/>
      <c r="AA120" s="942"/>
      <c r="AB120" s="943"/>
      <c r="AC120" s="406"/>
      <c r="AD120" s="406"/>
      <c r="AE120" s="155"/>
      <c r="AF120" s="7"/>
    </row>
    <row r="121" spans="1:35" s="454" customFormat="1" ht="9.9499999999999993" customHeight="1">
      <c r="A121" s="455"/>
      <c r="B121" s="125"/>
      <c r="C121" s="7"/>
      <c r="D121" s="7"/>
      <c r="E121" s="7"/>
      <c r="F121" s="7"/>
      <c r="G121" s="7"/>
      <c r="H121" s="7"/>
      <c r="I121" s="7"/>
      <c r="J121" s="7"/>
      <c r="K121" s="7"/>
      <c r="L121" s="7"/>
      <c r="M121" s="7"/>
      <c r="N121" s="7"/>
      <c r="O121" s="7"/>
      <c r="P121" s="7"/>
      <c r="Q121" s="7"/>
      <c r="R121" s="7"/>
      <c r="S121" s="464"/>
      <c r="T121" s="464"/>
      <c r="U121" s="464"/>
      <c r="V121" s="464"/>
      <c r="W121" s="464"/>
      <c r="X121" s="464"/>
      <c r="Y121" s="464"/>
      <c r="Z121" s="464"/>
      <c r="AA121" s="464"/>
      <c r="AB121" s="464"/>
      <c r="AC121" s="464"/>
      <c r="AD121" s="464"/>
      <c r="AE121" s="155"/>
      <c r="AF121" s="7"/>
    </row>
    <row r="122" spans="1:35" s="262" customFormat="1" ht="9.9499999999999993" customHeight="1">
      <c r="A122" s="263"/>
      <c r="B122" s="125"/>
      <c r="C122" s="7"/>
      <c r="D122" s="7"/>
      <c r="E122" s="7"/>
      <c r="F122" s="7"/>
      <c r="G122" s="7"/>
      <c r="H122" s="7"/>
      <c r="I122" s="7"/>
      <c r="J122" s="7"/>
      <c r="K122" s="7"/>
      <c r="L122" s="7"/>
      <c r="M122" s="7"/>
      <c r="N122" s="7"/>
      <c r="O122" s="7"/>
      <c r="P122" s="7"/>
      <c r="Q122" s="7"/>
      <c r="R122" s="7"/>
      <c r="S122" s="1040" t="s">
        <v>16</v>
      </c>
      <c r="T122" s="1040"/>
      <c r="U122" s="1040"/>
      <c r="V122" s="1040" t="s">
        <v>21</v>
      </c>
      <c r="W122" s="1040"/>
      <c r="X122" s="1040"/>
      <c r="Y122" s="1040"/>
      <c r="Z122" s="1040"/>
      <c r="AA122" s="1040"/>
      <c r="AB122" s="1040"/>
      <c r="AC122" s="269"/>
      <c r="AD122" s="269"/>
      <c r="AE122" s="155"/>
      <c r="AF122" s="7"/>
    </row>
    <row r="123" spans="1:35" s="262" customFormat="1" ht="9.9499999999999993" customHeight="1">
      <c r="A123" s="263"/>
      <c r="B123" s="125"/>
      <c r="C123" s="7"/>
      <c r="D123" s="67"/>
      <c r="E123" s="7"/>
      <c r="F123" s="7"/>
      <c r="G123" s="7"/>
      <c r="H123" s="7"/>
      <c r="I123" s="7"/>
      <c r="J123" s="7"/>
      <c r="K123" s="7"/>
      <c r="L123" s="7"/>
      <c r="M123" s="7"/>
      <c r="N123" s="7"/>
      <c r="O123" s="7"/>
      <c r="P123" s="7"/>
      <c r="Q123" s="7"/>
      <c r="R123" s="7"/>
      <c r="S123" s="1041"/>
      <c r="T123" s="1041"/>
      <c r="U123" s="1041"/>
      <c r="V123" s="1041"/>
      <c r="W123" s="1041"/>
      <c r="X123" s="1041"/>
      <c r="Y123" s="1041"/>
      <c r="Z123" s="1041"/>
      <c r="AA123" s="1041"/>
      <c r="AB123" s="1041"/>
      <c r="AC123" s="269"/>
      <c r="AD123" s="269"/>
      <c r="AE123" s="155"/>
      <c r="AF123" s="7"/>
    </row>
    <row r="124" spans="1:35" ht="9.9499999999999993" customHeight="1">
      <c r="A124" s="55"/>
      <c r="B124" s="156"/>
      <c r="C124" s="55"/>
      <c r="D124" s="67"/>
      <c r="E124" s="1040" t="s">
        <v>289</v>
      </c>
      <c r="F124" s="1040"/>
      <c r="G124" s="1040"/>
      <c r="H124" s="1040"/>
      <c r="I124" s="1040"/>
      <c r="J124" s="1040"/>
      <c r="K124" s="1040"/>
      <c r="L124" s="1040"/>
      <c r="M124" s="1040"/>
      <c r="N124" s="1040"/>
      <c r="O124" s="1040"/>
      <c r="P124" s="1040"/>
      <c r="Q124" s="1040"/>
      <c r="R124" s="1040"/>
      <c r="S124" s="1042"/>
      <c r="T124" s="1042"/>
      <c r="U124" s="1042"/>
      <c r="V124" s="1042"/>
      <c r="W124" s="1042"/>
      <c r="X124" s="1042"/>
      <c r="Y124" s="1042"/>
      <c r="Z124" s="1042"/>
      <c r="AA124" s="1042"/>
      <c r="AB124" s="1042"/>
      <c r="AC124" s="267"/>
      <c r="AD124" s="267"/>
      <c r="AE124" s="138"/>
      <c r="AF124" s="7"/>
    </row>
    <row r="125" spans="1:35" ht="9.9499999999999993" customHeight="1">
      <c r="A125" s="55"/>
      <c r="B125" s="156"/>
      <c r="C125" s="55"/>
      <c r="D125" s="67"/>
      <c r="E125" s="1041"/>
      <c r="F125" s="1041"/>
      <c r="G125" s="1041"/>
      <c r="H125" s="1041"/>
      <c r="I125" s="1041"/>
      <c r="J125" s="1041"/>
      <c r="K125" s="1041"/>
      <c r="L125" s="1041"/>
      <c r="M125" s="1041"/>
      <c r="N125" s="1041"/>
      <c r="O125" s="1041"/>
      <c r="P125" s="1041"/>
      <c r="Q125" s="1041"/>
      <c r="R125" s="1041"/>
      <c r="S125" s="1043"/>
      <c r="T125" s="1043"/>
      <c r="U125" s="1043"/>
      <c r="V125" s="1043"/>
      <c r="W125" s="1043"/>
      <c r="X125" s="1043"/>
      <c r="Y125" s="1043"/>
      <c r="Z125" s="1043"/>
      <c r="AA125" s="1043"/>
      <c r="AB125" s="1043"/>
      <c r="AC125" s="267"/>
      <c r="AD125" s="267"/>
      <c r="AE125" s="138"/>
      <c r="AF125" s="7"/>
    </row>
    <row r="126" spans="1:35" ht="9.9499999999999993" customHeight="1">
      <c r="A126" s="55"/>
      <c r="B126" s="156"/>
      <c r="C126" s="55"/>
      <c r="D126" s="67"/>
      <c r="E126" s="1040" t="s">
        <v>290</v>
      </c>
      <c r="F126" s="1040"/>
      <c r="G126" s="1040"/>
      <c r="H126" s="1040"/>
      <c r="I126" s="1040"/>
      <c r="J126" s="1040"/>
      <c r="K126" s="1040"/>
      <c r="L126" s="1040"/>
      <c r="M126" s="1040"/>
      <c r="N126" s="1040"/>
      <c r="O126" s="1040"/>
      <c r="P126" s="1040"/>
      <c r="Q126" s="1040"/>
      <c r="R126" s="1040"/>
      <c r="S126" s="1042"/>
      <c r="T126" s="1042"/>
      <c r="U126" s="1042"/>
      <c r="V126" s="1042"/>
      <c r="W126" s="1042"/>
      <c r="X126" s="1042"/>
      <c r="Y126" s="1042"/>
      <c r="Z126" s="1042"/>
      <c r="AA126" s="1042"/>
      <c r="AB126" s="1042"/>
      <c r="AC126" s="267"/>
      <c r="AD126" s="267"/>
      <c r="AE126" s="138"/>
      <c r="AF126" s="7"/>
    </row>
    <row r="127" spans="1:35" ht="9.9499999999999993" customHeight="1">
      <c r="A127" s="55"/>
      <c r="B127" s="156"/>
      <c r="C127" s="55"/>
      <c r="D127" s="67"/>
      <c r="E127" s="1041"/>
      <c r="F127" s="1041"/>
      <c r="G127" s="1041"/>
      <c r="H127" s="1041"/>
      <c r="I127" s="1041"/>
      <c r="J127" s="1041"/>
      <c r="K127" s="1041"/>
      <c r="L127" s="1041"/>
      <c r="M127" s="1041"/>
      <c r="N127" s="1041"/>
      <c r="O127" s="1041"/>
      <c r="P127" s="1041"/>
      <c r="Q127" s="1041"/>
      <c r="R127" s="1041"/>
      <c r="S127" s="1043"/>
      <c r="T127" s="1043"/>
      <c r="U127" s="1043"/>
      <c r="V127" s="1043"/>
      <c r="W127" s="1043"/>
      <c r="X127" s="1043"/>
      <c r="Y127" s="1043"/>
      <c r="Z127" s="1043"/>
      <c r="AA127" s="1043"/>
      <c r="AB127" s="1043"/>
      <c r="AC127" s="267"/>
      <c r="AD127" s="267"/>
      <c r="AE127" s="138"/>
      <c r="AF127" s="7"/>
    </row>
    <row r="128" spans="1:35" s="262" customFormat="1" ht="9.9499999999999993" customHeight="1">
      <c r="A128" s="263"/>
      <c r="B128" s="143"/>
      <c r="C128" s="66"/>
      <c r="D128" s="66"/>
      <c r="E128" s="264"/>
      <c r="F128" s="264"/>
      <c r="G128" s="264"/>
      <c r="H128" s="264"/>
      <c r="I128" s="264"/>
      <c r="J128" s="264"/>
      <c r="K128" s="65"/>
      <c r="L128" s="268"/>
      <c r="M128" s="268"/>
      <c r="N128" s="268"/>
      <c r="O128" s="268"/>
      <c r="P128" s="268"/>
      <c r="Q128" s="268"/>
      <c r="R128" s="268"/>
      <c r="S128" s="268"/>
      <c r="T128" s="268"/>
      <c r="U128" s="268"/>
      <c r="V128" s="268"/>
      <c r="W128" s="268"/>
      <c r="X128" s="268"/>
      <c r="Y128" s="268"/>
      <c r="Z128" s="268"/>
      <c r="AA128" s="268"/>
      <c r="AB128" s="61"/>
      <c r="AC128" s="61"/>
      <c r="AD128" s="61"/>
      <c r="AE128" s="140"/>
      <c r="AF128" s="263"/>
      <c r="AG128" s="263"/>
      <c r="AH128" s="263"/>
      <c r="AI128" s="263"/>
    </row>
    <row r="129" spans="1:35" s="262" customFormat="1" ht="9.9499999999999993" customHeight="1">
      <c r="A129" s="263"/>
      <c r="B129" s="150"/>
      <c r="C129" s="923" t="s">
        <v>777</v>
      </c>
      <c r="D129" s="924"/>
      <c r="E129" s="924"/>
      <c r="F129" s="924"/>
      <c r="G129" s="924"/>
      <c r="H129" s="924"/>
      <c r="I129" s="924"/>
      <c r="J129" s="924"/>
      <c r="K129" s="924"/>
      <c r="L129" s="924"/>
      <c r="M129" s="924"/>
      <c r="N129" s="924"/>
      <c r="O129" s="924"/>
      <c r="P129" s="924"/>
      <c r="Q129" s="924"/>
      <c r="R129" s="924"/>
      <c r="S129" s="924"/>
      <c r="T129" s="924"/>
      <c r="U129" s="924"/>
      <c r="V129" s="924"/>
      <c r="W129" s="924"/>
      <c r="X129" s="924"/>
      <c r="Y129" s="924"/>
      <c r="Z129" s="924"/>
      <c r="AA129" s="924"/>
      <c r="AB129" s="924"/>
      <c r="AC129" s="924"/>
      <c r="AD129" s="925"/>
      <c r="AE129" s="151"/>
      <c r="AF129" s="263"/>
      <c r="AG129" s="263"/>
      <c r="AH129" s="263"/>
      <c r="AI129" s="263"/>
    </row>
    <row r="130" spans="1:35" s="262" customFormat="1" ht="9.9499999999999993" customHeight="1">
      <c r="A130" s="263"/>
      <c r="B130" s="152"/>
      <c r="C130" s="926"/>
      <c r="D130" s="927"/>
      <c r="E130" s="927"/>
      <c r="F130" s="927"/>
      <c r="G130" s="927"/>
      <c r="H130" s="927"/>
      <c r="I130" s="927"/>
      <c r="J130" s="927"/>
      <c r="K130" s="927"/>
      <c r="L130" s="927"/>
      <c r="M130" s="927"/>
      <c r="N130" s="927"/>
      <c r="O130" s="927"/>
      <c r="P130" s="927"/>
      <c r="Q130" s="927"/>
      <c r="R130" s="927"/>
      <c r="S130" s="927"/>
      <c r="T130" s="927"/>
      <c r="U130" s="927"/>
      <c r="V130" s="927"/>
      <c r="W130" s="927"/>
      <c r="X130" s="927"/>
      <c r="Y130" s="927"/>
      <c r="Z130" s="927"/>
      <c r="AA130" s="927"/>
      <c r="AB130" s="927"/>
      <c r="AC130" s="927"/>
      <c r="AD130" s="928"/>
      <c r="AE130" s="151"/>
      <c r="AF130" s="263"/>
      <c r="AG130" s="263"/>
      <c r="AH130" s="263"/>
      <c r="AI130" s="263"/>
    </row>
    <row r="131" spans="1:35" s="53" customFormat="1" ht="9.9499999999999993" customHeight="1">
      <c r="A131" s="252"/>
      <c r="B131" s="179"/>
      <c r="C131" s="461"/>
      <c r="D131" s="461"/>
      <c r="E131" s="461"/>
      <c r="F131" s="461"/>
      <c r="G131" s="461"/>
      <c r="H131" s="461"/>
      <c r="I131" s="461"/>
      <c r="J131" s="461"/>
      <c r="K131" s="253"/>
      <c r="L131" s="253"/>
      <c r="M131" s="253"/>
      <c r="N131" s="253"/>
      <c r="O131" s="253"/>
      <c r="P131" s="253"/>
      <c r="Q131" s="253"/>
      <c r="R131" s="253"/>
      <c r="S131" s="253"/>
      <c r="T131" s="253"/>
      <c r="U131" s="253"/>
      <c r="V131" s="253"/>
      <c r="W131" s="253"/>
      <c r="X131" s="253"/>
      <c r="Y131" s="253"/>
      <c r="Z131" s="253"/>
      <c r="AA131" s="252"/>
      <c r="AB131" s="252"/>
      <c r="AC131" s="252"/>
      <c r="AD131" s="252"/>
      <c r="AE131" s="180"/>
    </row>
    <row r="132" spans="1:35" s="53" customFormat="1" ht="9.9499999999999993" customHeight="1">
      <c r="A132" s="252"/>
      <c r="B132" s="179"/>
      <c r="C132" s="929"/>
      <c r="D132" s="930"/>
      <c r="E132" s="930"/>
      <c r="F132" s="930"/>
      <c r="G132" s="930"/>
      <c r="H132" s="930"/>
      <c r="I132" s="930"/>
      <c r="J132" s="930"/>
      <c r="K132" s="930"/>
      <c r="L132" s="930"/>
      <c r="M132" s="930"/>
      <c r="N132" s="930"/>
      <c r="O132" s="930"/>
      <c r="P132" s="930"/>
      <c r="Q132" s="930"/>
      <c r="R132" s="930"/>
      <c r="S132" s="930"/>
      <c r="T132" s="930"/>
      <c r="U132" s="930"/>
      <c r="V132" s="930"/>
      <c r="W132" s="930"/>
      <c r="X132" s="930"/>
      <c r="Y132" s="930"/>
      <c r="Z132" s="930"/>
      <c r="AA132" s="930"/>
      <c r="AB132" s="930"/>
      <c r="AC132" s="930"/>
      <c r="AD132" s="931"/>
      <c r="AE132" s="180"/>
      <c r="AG132" s="7"/>
    </row>
    <row r="133" spans="1:35" s="53" customFormat="1" ht="9.9499999999999993" customHeight="1">
      <c r="A133" s="252"/>
      <c r="B133" s="179"/>
      <c r="C133" s="932"/>
      <c r="D133" s="933"/>
      <c r="E133" s="933"/>
      <c r="F133" s="933"/>
      <c r="G133" s="933"/>
      <c r="H133" s="933"/>
      <c r="I133" s="933"/>
      <c r="J133" s="933"/>
      <c r="K133" s="933"/>
      <c r="L133" s="933"/>
      <c r="M133" s="933"/>
      <c r="N133" s="933"/>
      <c r="O133" s="933"/>
      <c r="P133" s="933"/>
      <c r="Q133" s="933"/>
      <c r="R133" s="933"/>
      <c r="S133" s="933"/>
      <c r="T133" s="933"/>
      <c r="U133" s="933"/>
      <c r="V133" s="933"/>
      <c r="W133" s="933"/>
      <c r="X133" s="933"/>
      <c r="Y133" s="933"/>
      <c r="Z133" s="933"/>
      <c r="AA133" s="933"/>
      <c r="AB133" s="933"/>
      <c r="AC133" s="933"/>
      <c r="AD133" s="934"/>
      <c r="AE133" s="180"/>
    </row>
    <row r="134" spans="1:35" s="53" customFormat="1" ht="9.9499999999999993" customHeight="1">
      <c r="A134" s="252"/>
      <c r="B134" s="179"/>
      <c r="C134" s="932"/>
      <c r="D134" s="933"/>
      <c r="E134" s="933"/>
      <c r="F134" s="933"/>
      <c r="G134" s="933"/>
      <c r="H134" s="933"/>
      <c r="I134" s="933"/>
      <c r="J134" s="933"/>
      <c r="K134" s="933"/>
      <c r="L134" s="933"/>
      <c r="M134" s="933"/>
      <c r="N134" s="933"/>
      <c r="O134" s="933"/>
      <c r="P134" s="933"/>
      <c r="Q134" s="933"/>
      <c r="R134" s="933"/>
      <c r="S134" s="933"/>
      <c r="T134" s="933"/>
      <c r="U134" s="933"/>
      <c r="V134" s="933"/>
      <c r="W134" s="933"/>
      <c r="X134" s="933"/>
      <c r="Y134" s="933"/>
      <c r="Z134" s="933"/>
      <c r="AA134" s="933"/>
      <c r="AB134" s="933"/>
      <c r="AC134" s="933"/>
      <c r="AD134" s="934"/>
      <c r="AE134" s="180"/>
    </row>
    <row r="135" spans="1:35" s="53" customFormat="1" ht="9.9499999999999993" customHeight="1">
      <c r="A135" s="252"/>
      <c r="B135" s="179"/>
      <c r="C135" s="932"/>
      <c r="D135" s="933"/>
      <c r="E135" s="933"/>
      <c r="F135" s="933"/>
      <c r="G135" s="933"/>
      <c r="H135" s="933"/>
      <c r="I135" s="933"/>
      <c r="J135" s="933"/>
      <c r="K135" s="933"/>
      <c r="L135" s="933"/>
      <c r="M135" s="933"/>
      <c r="N135" s="933"/>
      <c r="O135" s="933"/>
      <c r="P135" s="933"/>
      <c r="Q135" s="933"/>
      <c r="R135" s="933"/>
      <c r="S135" s="933"/>
      <c r="T135" s="933"/>
      <c r="U135" s="933"/>
      <c r="V135" s="933"/>
      <c r="W135" s="933"/>
      <c r="X135" s="933"/>
      <c r="Y135" s="933"/>
      <c r="Z135" s="933"/>
      <c r="AA135" s="933"/>
      <c r="AB135" s="933"/>
      <c r="AC135" s="933"/>
      <c r="AD135" s="934"/>
      <c r="AE135" s="180"/>
    </row>
    <row r="136" spans="1:35" s="53" customFormat="1" ht="39.75" customHeight="1">
      <c r="A136" s="252"/>
      <c r="B136" s="179"/>
      <c r="C136" s="935"/>
      <c r="D136" s="936"/>
      <c r="E136" s="936"/>
      <c r="F136" s="936"/>
      <c r="G136" s="936"/>
      <c r="H136" s="936"/>
      <c r="I136" s="936"/>
      <c r="J136" s="936"/>
      <c r="K136" s="936"/>
      <c r="L136" s="936"/>
      <c r="M136" s="936"/>
      <c r="N136" s="936"/>
      <c r="O136" s="936"/>
      <c r="P136" s="936"/>
      <c r="Q136" s="936"/>
      <c r="R136" s="936"/>
      <c r="S136" s="936"/>
      <c r="T136" s="936"/>
      <c r="U136" s="936"/>
      <c r="V136" s="936"/>
      <c r="W136" s="936"/>
      <c r="X136" s="936"/>
      <c r="Y136" s="936"/>
      <c r="Z136" s="936"/>
      <c r="AA136" s="936"/>
      <c r="AB136" s="936"/>
      <c r="AC136" s="936"/>
      <c r="AD136" s="937"/>
      <c r="AE136" s="180"/>
    </row>
    <row r="137" spans="1:35" ht="9.9499999999999993" customHeight="1">
      <c r="A137" s="77"/>
      <c r="B137" s="137"/>
      <c r="C137" s="56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63"/>
      <c r="AA137" s="59"/>
      <c r="AB137" s="59"/>
      <c r="AC137" s="59"/>
      <c r="AD137" s="59"/>
      <c r="AE137" s="138"/>
      <c r="AF137" s="7"/>
    </row>
    <row r="138" spans="1:35" ht="9.9499999999999993" customHeight="1" thickBot="1">
      <c r="A138" s="77"/>
      <c r="B138" s="157"/>
      <c r="C138" s="158"/>
      <c r="D138" s="158"/>
      <c r="E138" s="158"/>
      <c r="F138" s="158"/>
      <c r="G138" s="158"/>
      <c r="H138" s="158"/>
      <c r="I138" s="158"/>
      <c r="J138" s="158"/>
      <c r="K138" s="158"/>
      <c r="L138" s="158"/>
      <c r="M138" s="158"/>
      <c r="N138" s="158"/>
      <c r="O138" s="158"/>
      <c r="P138" s="158"/>
      <c r="Q138" s="158"/>
      <c r="R138" s="158"/>
      <c r="S138" s="158"/>
      <c r="T138" s="158"/>
      <c r="U138" s="158"/>
      <c r="V138" s="158"/>
      <c r="W138" s="158"/>
      <c r="X138" s="158"/>
      <c r="Y138" s="158"/>
      <c r="Z138" s="159"/>
      <c r="AA138" s="160"/>
      <c r="AB138" s="160"/>
      <c r="AC138" s="160"/>
      <c r="AD138" s="160"/>
      <c r="AE138" s="161"/>
      <c r="AF138" s="7"/>
    </row>
    <row r="139" spans="1:35" s="7" customFormat="1" ht="15" customHeight="1" thickTop="1">
      <c r="A139" s="55"/>
      <c r="B139" s="55"/>
      <c r="C139" s="67"/>
      <c r="D139" s="77"/>
      <c r="E139" s="77"/>
      <c r="F139" s="10"/>
      <c r="G139" s="77"/>
      <c r="H139" s="10"/>
      <c r="I139" s="77"/>
      <c r="J139" s="77"/>
      <c r="K139" s="77"/>
      <c r="L139" s="77"/>
      <c r="M139" s="92"/>
      <c r="N139" s="92"/>
      <c r="O139" s="92"/>
      <c r="P139" s="92"/>
      <c r="Q139" s="77"/>
      <c r="R139" s="77"/>
      <c r="S139" s="77"/>
      <c r="T139" s="77"/>
      <c r="U139" s="77"/>
      <c r="V139" s="77"/>
      <c r="W139" s="77"/>
      <c r="X139" s="77"/>
    </row>
    <row r="140" spans="1:35" ht="9.9499999999999993" customHeight="1">
      <c r="A140" s="55"/>
      <c r="B140" s="55"/>
      <c r="C140" s="67"/>
      <c r="D140" s="77"/>
      <c r="E140" s="77"/>
      <c r="F140" s="10"/>
      <c r="G140" s="77"/>
      <c r="H140" s="10"/>
      <c r="I140" s="77"/>
      <c r="J140" s="77"/>
      <c r="K140" s="77"/>
      <c r="L140" s="77"/>
      <c r="M140" s="73"/>
      <c r="N140" s="73"/>
      <c r="O140" s="73"/>
      <c r="P140" s="73"/>
      <c r="Q140" s="84"/>
      <c r="R140" s="84"/>
      <c r="S140" s="84"/>
      <c r="T140" s="84"/>
      <c r="U140" s="84"/>
      <c r="V140" s="84"/>
      <c r="W140" s="84"/>
      <c r="X140" s="84"/>
      <c r="Y140" s="7"/>
      <c r="Z140" s="7"/>
      <c r="AA140" s="7"/>
      <c r="AB140" s="7"/>
      <c r="AC140" s="7"/>
    </row>
    <row r="141" spans="1:35" ht="9.9499999999999993" customHeight="1">
      <c r="A141" s="55"/>
      <c r="B141" s="55"/>
      <c r="C141" s="67"/>
      <c r="D141" s="77"/>
      <c r="E141" s="77"/>
      <c r="F141" s="10"/>
      <c r="G141" s="77"/>
      <c r="H141" s="10"/>
      <c r="I141" s="77"/>
      <c r="J141" s="77"/>
      <c r="K141" s="77"/>
      <c r="L141" s="77"/>
      <c r="M141" s="73"/>
      <c r="N141" s="73"/>
      <c r="O141" s="73"/>
      <c r="P141" s="73"/>
      <c r="Q141" s="84"/>
      <c r="R141" s="84"/>
      <c r="S141" s="84"/>
      <c r="T141" s="84"/>
      <c r="U141" s="84"/>
      <c r="V141" s="84"/>
      <c r="W141" s="84"/>
      <c r="X141" s="84"/>
      <c r="Y141" s="7"/>
      <c r="Z141" s="7"/>
      <c r="AA141" s="7"/>
      <c r="AB141" s="7"/>
      <c r="AC141" s="7"/>
    </row>
    <row r="142" spans="1:35" ht="9.9499999999999993" customHeight="1">
      <c r="A142" s="55"/>
      <c r="B142" s="55"/>
      <c r="C142" s="67"/>
      <c r="D142" s="77"/>
      <c r="E142" s="77"/>
      <c r="F142" s="10"/>
      <c r="G142" s="77"/>
      <c r="H142" s="10"/>
      <c r="I142" s="77"/>
      <c r="J142" s="77"/>
      <c r="K142" s="77"/>
      <c r="L142" s="77"/>
      <c r="M142" s="73"/>
      <c r="N142" s="73"/>
      <c r="O142" s="73"/>
      <c r="P142" s="73"/>
      <c r="Q142" s="84"/>
      <c r="R142" s="84"/>
      <c r="S142" s="84"/>
      <c r="T142" s="84"/>
      <c r="U142" s="84"/>
      <c r="V142" s="84"/>
      <c r="W142" s="84"/>
      <c r="X142" s="84"/>
      <c r="Y142" s="7"/>
      <c r="Z142" s="7"/>
      <c r="AA142" s="7"/>
      <c r="AB142" s="7"/>
      <c r="AC142" s="7"/>
    </row>
    <row r="143" spans="1:35" ht="9.9499999999999993" customHeight="1">
      <c r="A143" s="55"/>
      <c r="B143" s="55"/>
      <c r="C143" s="67"/>
      <c r="D143" s="77"/>
      <c r="E143" s="77"/>
      <c r="F143" s="10"/>
      <c r="G143" s="77"/>
      <c r="H143" s="10"/>
      <c r="I143" s="77"/>
      <c r="J143" s="77"/>
      <c r="K143" s="77"/>
      <c r="L143" s="77"/>
      <c r="M143" s="73"/>
      <c r="N143" s="73"/>
      <c r="O143" s="73"/>
      <c r="P143" s="73"/>
      <c r="Q143" s="84"/>
      <c r="R143" s="84"/>
      <c r="S143" s="84"/>
      <c r="T143" s="84"/>
      <c r="U143" s="84"/>
      <c r="V143" s="84"/>
      <c r="W143" s="84"/>
      <c r="X143" s="84"/>
      <c r="Y143" s="7"/>
      <c r="Z143" s="7"/>
      <c r="AA143" s="7"/>
      <c r="AB143" s="7"/>
      <c r="AC143" s="7"/>
    </row>
    <row r="144" spans="1:35" ht="9.9499999999999993" customHeight="1">
      <c r="A144" s="55"/>
      <c r="B144" s="55"/>
      <c r="C144" s="67"/>
      <c r="D144" s="77"/>
      <c r="E144" s="77"/>
      <c r="F144" s="10"/>
      <c r="G144" s="77"/>
      <c r="H144" s="10"/>
      <c r="I144" s="77"/>
      <c r="J144" s="77"/>
      <c r="K144" s="77"/>
      <c r="L144" s="77"/>
      <c r="M144" s="73"/>
      <c r="N144" s="73"/>
      <c r="O144" s="73"/>
      <c r="P144" s="73"/>
      <c r="Q144" s="84"/>
      <c r="R144" s="84"/>
      <c r="S144" s="84"/>
      <c r="T144" s="84"/>
      <c r="U144" s="84"/>
      <c r="V144" s="84"/>
      <c r="W144" s="84"/>
      <c r="X144" s="84"/>
      <c r="Y144" s="7"/>
      <c r="Z144" s="7"/>
      <c r="AA144" s="7"/>
      <c r="AB144" s="7"/>
      <c r="AC144" s="7"/>
    </row>
    <row r="145" spans="1:32" ht="9.9499999999999993" customHeight="1">
      <c r="A145" s="55"/>
      <c r="B145" s="55"/>
      <c r="C145" s="67"/>
      <c r="D145" s="77"/>
      <c r="E145" s="77"/>
      <c r="F145" s="10"/>
      <c r="G145" s="77"/>
      <c r="H145" s="10"/>
      <c r="I145" s="77"/>
      <c r="J145" s="77"/>
      <c r="K145" s="77"/>
      <c r="L145" s="77"/>
      <c r="N145" s="73"/>
      <c r="O145" s="73"/>
      <c r="P145" s="73"/>
      <c r="Q145" s="84"/>
      <c r="R145" s="84"/>
      <c r="S145" s="84"/>
      <c r="T145" s="84"/>
      <c r="U145" s="84"/>
      <c r="V145" s="84"/>
      <c r="W145" s="84"/>
      <c r="X145" s="84"/>
      <c r="Y145" s="7"/>
      <c r="Z145" s="7"/>
      <c r="AA145" s="7"/>
      <c r="AB145" s="7"/>
      <c r="AC145" s="7"/>
    </row>
    <row r="146" spans="1:32" ht="9.9499999999999993" customHeight="1">
      <c r="A146" s="55"/>
      <c r="B146" s="55"/>
      <c r="C146" s="67"/>
      <c r="D146" s="77"/>
      <c r="E146" s="77"/>
      <c r="F146" s="10"/>
      <c r="G146" s="77"/>
      <c r="H146" s="10"/>
      <c r="I146" s="77"/>
      <c r="J146" s="77"/>
      <c r="K146" s="77"/>
      <c r="L146" s="77"/>
      <c r="M146" s="73"/>
      <c r="N146" s="73"/>
      <c r="O146" s="73"/>
      <c r="P146" s="73"/>
      <c r="Q146" s="84"/>
      <c r="R146" s="84"/>
      <c r="S146" s="84"/>
      <c r="T146" s="84"/>
      <c r="U146" s="84"/>
      <c r="V146" s="84"/>
      <c r="W146" s="84"/>
      <c r="X146" s="84"/>
      <c r="Y146" s="7"/>
      <c r="Z146" s="7"/>
      <c r="AA146" s="7"/>
      <c r="AB146" s="7"/>
      <c r="AC146" s="7"/>
    </row>
    <row r="147" spans="1:32" ht="15.75" customHeight="1">
      <c r="A147" s="55"/>
      <c r="B147" s="91"/>
      <c r="M147" s="20"/>
      <c r="N147" s="1031"/>
      <c r="O147" s="1032"/>
      <c r="P147" s="1032"/>
      <c r="Q147" s="1032"/>
      <c r="R147" s="1032"/>
      <c r="S147" s="1032"/>
      <c r="T147" s="1032"/>
      <c r="U147" s="1032"/>
      <c r="V147" s="1032"/>
      <c r="W147" s="1032"/>
      <c r="X147" s="1033"/>
      <c r="Y147" s="90"/>
      <c r="Z147" s="90"/>
      <c r="AA147" s="90"/>
      <c r="AB147" s="90"/>
      <c r="AC147" s="90"/>
      <c r="AD147" s="90"/>
      <c r="AE147" s="90"/>
      <c r="AF147" s="90"/>
    </row>
    <row r="148" spans="1:32" ht="15.75" customHeight="1">
      <c r="A148" s="55"/>
      <c r="B148" s="91"/>
      <c r="M148" s="20"/>
      <c r="N148" s="1031"/>
      <c r="O148" s="1032"/>
      <c r="P148" s="1032"/>
      <c r="Q148" s="1032"/>
      <c r="R148" s="1032"/>
      <c r="S148" s="1032"/>
      <c r="T148" s="1032"/>
      <c r="U148" s="1032"/>
      <c r="V148" s="1032"/>
      <c r="W148" s="1032"/>
      <c r="X148" s="1033"/>
      <c r="Y148" s="90"/>
      <c r="Z148" s="90"/>
      <c r="AA148" s="90"/>
      <c r="AB148" s="90"/>
      <c r="AC148" s="90"/>
      <c r="AD148" s="90"/>
      <c r="AE148" s="90"/>
      <c r="AF148" s="90"/>
    </row>
    <row r="149" spans="1:32" ht="15.75" customHeight="1">
      <c r="A149" s="55"/>
      <c r="B149" s="91"/>
      <c r="M149" s="20"/>
      <c r="N149" s="1031"/>
      <c r="O149" s="1032"/>
      <c r="P149" s="1032"/>
      <c r="Q149" s="1032"/>
      <c r="R149" s="1032"/>
      <c r="S149" s="1032"/>
      <c r="T149" s="1032"/>
      <c r="U149" s="1032"/>
      <c r="V149" s="1032"/>
      <c r="W149" s="1032"/>
      <c r="X149" s="1033"/>
      <c r="Y149" s="90"/>
      <c r="Z149" s="90"/>
      <c r="AA149" s="90"/>
      <c r="AB149" s="90"/>
      <c r="AC149" s="90"/>
      <c r="AD149" s="90"/>
      <c r="AE149" s="90"/>
      <c r="AF149" s="90"/>
    </row>
    <row r="150" spans="1:32" ht="15.75" customHeight="1">
      <c r="A150" s="55"/>
      <c r="B150" s="55"/>
      <c r="C150" s="14"/>
      <c r="D150" s="14"/>
      <c r="E150" s="14"/>
      <c r="F150" s="14"/>
      <c r="G150" s="14"/>
      <c r="H150" s="14"/>
      <c r="I150" s="14"/>
      <c r="J150" s="14"/>
      <c r="K150" s="14"/>
      <c r="L150" s="14"/>
      <c r="M150" s="15"/>
      <c r="N150" s="1034"/>
      <c r="O150" s="1035"/>
      <c r="P150" s="1035"/>
      <c r="Q150" s="1035"/>
      <c r="R150" s="1035"/>
      <c r="S150" s="1035"/>
      <c r="T150" s="1035"/>
      <c r="U150" s="1035"/>
      <c r="V150" s="1035"/>
      <c r="W150" s="1035"/>
      <c r="X150" s="1036"/>
    </row>
    <row r="151" spans="1:32" ht="15.75" customHeight="1">
      <c r="A151" s="55"/>
      <c r="B151" s="55"/>
      <c r="C151" s="18"/>
      <c r="D151" s="18"/>
      <c r="E151" s="18"/>
      <c r="F151" s="18"/>
      <c r="G151" s="18"/>
      <c r="H151" s="18"/>
      <c r="I151" s="18"/>
      <c r="J151" s="18"/>
      <c r="K151" s="18"/>
      <c r="L151" s="18"/>
      <c r="M151" s="19"/>
      <c r="N151" s="1037"/>
      <c r="O151" s="1038"/>
      <c r="P151" s="1038"/>
      <c r="Q151" s="1038"/>
      <c r="R151" s="1038"/>
      <c r="S151" s="1038"/>
      <c r="T151" s="1038"/>
      <c r="U151" s="1038"/>
      <c r="V151" s="1038"/>
      <c r="W151" s="1038"/>
      <c r="X151" s="1039"/>
    </row>
    <row r="152" spans="1:32" ht="15.75" customHeight="1">
      <c r="A152" s="55"/>
      <c r="B152" s="55"/>
      <c r="M152" s="20"/>
      <c r="N152" s="1031"/>
      <c r="O152" s="1032"/>
      <c r="P152" s="1032"/>
      <c r="Q152" s="1032"/>
      <c r="R152" s="1032"/>
      <c r="S152" s="1032"/>
      <c r="T152" s="1032"/>
      <c r="U152" s="1032"/>
      <c r="V152" s="1032"/>
      <c r="W152" s="1032"/>
      <c r="X152" s="1033"/>
    </row>
    <row r="153" spans="1:32" ht="15.75" customHeight="1">
      <c r="A153" s="55"/>
      <c r="B153" s="55"/>
      <c r="M153" s="20"/>
      <c r="N153" s="1031"/>
      <c r="O153" s="1032"/>
      <c r="P153" s="1032"/>
      <c r="Q153" s="1032"/>
      <c r="R153" s="1032"/>
      <c r="S153" s="1032"/>
      <c r="T153" s="1032"/>
      <c r="U153" s="1032"/>
      <c r="V153" s="1032"/>
      <c r="W153" s="1032"/>
      <c r="X153" s="1033"/>
    </row>
    <row r="154" spans="1:32" ht="15.75" customHeight="1">
      <c r="A154" s="55"/>
      <c r="B154" s="55"/>
      <c r="M154" s="20"/>
      <c r="N154" s="1031"/>
      <c r="O154" s="1032"/>
      <c r="P154" s="1032"/>
      <c r="Q154" s="1032"/>
      <c r="R154" s="1032"/>
      <c r="S154" s="1032"/>
      <c r="T154" s="1032"/>
      <c r="U154" s="1032"/>
      <c r="V154" s="1032"/>
      <c r="W154" s="1032"/>
      <c r="X154" s="1033"/>
    </row>
    <row r="155" spans="1:32" ht="15.75" customHeight="1">
      <c r="A155" s="55"/>
      <c r="B155" s="55"/>
      <c r="C155" s="14"/>
      <c r="D155" s="14"/>
      <c r="E155" s="14"/>
      <c r="F155" s="14"/>
      <c r="G155" s="14"/>
      <c r="H155" s="14"/>
      <c r="I155" s="14"/>
      <c r="J155" s="14"/>
      <c r="K155" s="14"/>
      <c r="L155" s="14"/>
      <c r="M155" s="15"/>
      <c r="N155" s="1034"/>
      <c r="O155" s="1035"/>
      <c r="P155" s="1035"/>
      <c r="Q155" s="1035"/>
      <c r="R155" s="1035"/>
      <c r="S155" s="1035"/>
      <c r="T155" s="1035"/>
      <c r="U155" s="1035"/>
      <c r="V155" s="1035"/>
      <c r="W155" s="1035"/>
      <c r="X155" s="1036"/>
    </row>
    <row r="156" spans="1:32" ht="15.75" customHeight="1">
      <c r="A156" s="55"/>
      <c r="B156" s="55"/>
      <c r="C156" s="456"/>
      <c r="D156" s="456"/>
      <c r="E156" s="456"/>
      <c r="F156" s="456"/>
      <c r="G156" s="456"/>
      <c r="H156" s="456"/>
      <c r="I156" s="456"/>
      <c r="J156" s="456"/>
      <c r="K156" s="456"/>
      <c r="L156" s="456"/>
      <c r="M156" s="457"/>
      <c r="N156" s="1037"/>
      <c r="O156" s="1038"/>
      <c r="P156" s="1038"/>
      <c r="Q156" s="1038"/>
      <c r="R156" s="1038"/>
      <c r="S156" s="1038"/>
      <c r="T156" s="1038"/>
      <c r="U156" s="1038"/>
      <c r="V156" s="1038"/>
      <c r="W156" s="1038"/>
      <c r="X156" s="1039"/>
    </row>
    <row r="157" spans="1:32" ht="15.75" customHeight="1">
      <c r="A157" s="55"/>
      <c r="B157" s="55"/>
      <c r="C157" s="454"/>
      <c r="D157" s="454"/>
      <c r="E157" s="454"/>
      <c r="F157" s="454"/>
      <c r="G157" s="454"/>
      <c r="H157" s="454"/>
      <c r="I157" s="454"/>
      <c r="J157" s="454"/>
      <c r="K157" s="454"/>
      <c r="L157" s="454"/>
      <c r="M157" s="458"/>
      <c r="N157" s="1031"/>
      <c r="O157" s="1032"/>
      <c r="P157" s="1032"/>
      <c r="Q157" s="1032"/>
      <c r="R157" s="1032"/>
      <c r="S157" s="1032"/>
      <c r="T157" s="1032"/>
      <c r="U157" s="1032"/>
      <c r="V157" s="1032"/>
      <c r="W157" s="1032"/>
      <c r="X157" s="1033"/>
    </row>
    <row r="158" spans="1:32" ht="15.75" customHeight="1">
      <c r="A158" s="55"/>
      <c r="B158" s="55"/>
      <c r="C158" s="454"/>
      <c r="D158" s="454"/>
      <c r="E158" s="454"/>
      <c r="F158" s="454"/>
      <c r="G158" s="454"/>
      <c r="H158" s="454"/>
      <c r="I158" s="454"/>
      <c r="J158" s="454"/>
      <c r="K158" s="454"/>
      <c r="L158" s="454"/>
      <c r="M158" s="458"/>
      <c r="N158" s="1031"/>
      <c r="O158" s="1032"/>
      <c r="P158" s="1032"/>
      <c r="Q158" s="1032"/>
      <c r="R158" s="1032"/>
      <c r="S158" s="1032"/>
      <c r="T158" s="1032"/>
      <c r="U158" s="1032"/>
      <c r="V158" s="1032"/>
      <c r="W158" s="1032"/>
      <c r="X158" s="1033"/>
    </row>
    <row r="159" spans="1:32" ht="15.75" customHeight="1">
      <c r="A159" s="55"/>
      <c r="B159" s="55"/>
      <c r="C159" s="454"/>
      <c r="D159" s="454"/>
      <c r="E159" s="454"/>
      <c r="F159" s="454"/>
      <c r="G159" s="454"/>
      <c r="H159" s="454"/>
      <c r="I159" s="454"/>
      <c r="J159" s="454"/>
      <c r="K159" s="454"/>
      <c r="L159" s="454"/>
      <c r="M159" s="458"/>
      <c r="N159" s="1031"/>
      <c r="O159" s="1032"/>
      <c r="P159" s="1032"/>
      <c r="Q159" s="1032"/>
      <c r="R159" s="1032"/>
      <c r="S159" s="1032"/>
      <c r="T159" s="1032"/>
      <c r="U159" s="1032"/>
      <c r="V159" s="1032"/>
      <c r="W159" s="1032"/>
      <c r="X159" s="1033"/>
    </row>
    <row r="160" spans="1:32" ht="15.75" customHeight="1">
      <c r="A160" s="55"/>
      <c r="B160" s="55"/>
      <c r="C160" s="459"/>
      <c r="D160" s="459"/>
      <c r="E160" s="459"/>
      <c r="F160" s="459"/>
      <c r="G160" s="459"/>
      <c r="H160" s="459"/>
      <c r="I160" s="459"/>
      <c r="J160" s="459"/>
      <c r="K160" s="459"/>
      <c r="L160" s="459"/>
      <c r="M160" s="460"/>
      <c r="N160" s="1034"/>
      <c r="O160" s="1035"/>
      <c r="P160" s="1035"/>
      <c r="Q160" s="1035"/>
      <c r="R160" s="1035"/>
      <c r="S160" s="1035"/>
      <c r="T160" s="1035"/>
      <c r="U160" s="1035"/>
      <c r="V160" s="1035"/>
      <c r="W160" s="1035"/>
      <c r="X160" s="1036"/>
    </row>
    <row r="161" spans="1:14" ht="15.75" customHeight="1">
      <c r="A161" s="55"/>
      <c r="B161" s="55"/>
      <c r="C161" s="456"/>
      <c r="D161" s="456"/>
      <c r="E161" s="456"/>
      <c r="F161" s="456"/>
      <c r="G161" s="456"/>
      <c r="H161" s="456"/>
      <c r="I161" s="456"/>
      <c r="J161" s="456"/>
      <c r="K161" s="456"/>
      <c r="L161" s="456"/>
      <c r="M161" s="457"/>
      <c r="N161" s="1038"/>
    </row>
    <row r="162" spans="1:14" ht="15.75" customHeight="1">
      <c r="A162" s="55"/>
      <c r="B162" s="55"/>
      <c r="C162" s="454"/>
      <c r="D162" s="454"/>
      <c r="E162" s="454"/>
      <c r="F162" s="454"/>
      <c r="G162" s="454"/>
      <c r="H162" s="454"/>
      <c r="I162" s="454"/>
      <c r="J162" s="454"/>
      <c r="K162" s="454"/>
      <c r="L162" s="454"/>
      <c r="M162" s="458"/>
      <c r="N162" s="756"/>
    </row>
    <row r="163" spans="1:14" ht="15.75" customHeight="1">
      <c r="A163" s="55"/>
      <c r="B163" s="55"/>
      <c r="C163" s="454"/>
      <c r="D163" s="454"/>
      <c r="E163" s="454"/>
      <c r="F163" s="454"/>
      <c r="G163" s="454"/>
      <c r="H163" s="454"/>
      <c r="I163" s="454"/>
      <c r="J163" s="454"/>
      <c r="K163" s="454"/>
      <c r="L163" s="454"/>
      <c r="M163" s="458"/>
      <c r="N163" s="756"/>
    </row>
    <row r="164" spans="1:14" ht="15.75" customHeight="1">
      <c r="A164" s="55"/>
      <c r="B164" s="55"/>
      <c r="C164" s="454"/>
      <c r="D164" s="454"/>
      <c r="E164" s="454"/>
      <c r="F164" s="454"/>
      <c r="G164" s="454"/>
      <c r="H164" s="454"/>
      <c r="I164" s="454"/>
      <c r="J164" s="454"/>
      <c r="K164" s="454"/>
      <c r="L164" s="454"/>
      <c r="M164" s="458"/>
      <c r="N164" s="756"/>
    </row>
    <row r="165" spans="1:14" ht="15.75" customHeight="1">
      <c r="A165" s="55"/>
      <c r="B165" s="55"/>
      <c r="C165" s="459"/>
      <c r="D165" s="459"/>
      <c r="E165" s="459"/>
      <c r="F165" s="459"/>
      <c r="G165" s="459"/>
      <c r="H165" s="459"/>
      <c r="I165" s="459"/>
      <c r="J165" s="459"/>
      <c r="K165" s="459"/>
      <c r="L165" s="459"/>
      <c r="M165" s="460"/>
      <c r="N165" s="1035"/>
    </row>
    <row r="166" spans="1:14" ht="15.75" customHeight="1">
      <c r="A166" s="55"/>
      <c r="B166" s="55"/>
      <c r="C166" s="456"/>
      <c r="D166" s="456"/>
      <c r="E166" s="456"/>
      <c r="F166" s="456"/>
      <c r="G166" s="456"/>
      <c r="H166" s="456"/>
      <c r="I166" s="456"/>
      <c r="J166" s="456"/>
      <c r="K166" s="456"/>
      <c r="L166" s="456"/>
      <c r="M166" s="457"/>
      <c r="N166" s="1038"/>
    </row>
    <row r="167" spans="1:14" ht="15.75" customHeight="1">
      <c r="A167" s="55"/>
      <c r="B167" s="55"/>
      <c r="C167" s="454"/>
      <c r="D167" s="454"/>
      <c r="E167" s="454"/>
      <c r="F167" s="454"/>
      <c r="G167" s="454"/>
      <c r="H167" s="454"/>
      <c r="I167" s="454"/>
      <c r="J167" s="454"/>
      <c r="K167" s="454"/>
      <c r="L167" s="454"/>
      <c r="M167" s="458"/>
      <c r="N167" s="756"/>
    </row>
    <row r="168" spans="1:14" ht="15.75" customHeight="1">
      <c r="A168" s="55"/>
      <c r="B168" s="55"/>
      <c r="C168" s="454"/>
      <c r="D168" s="454"/>
      <c r="E168" s="454"/>
      <c r="F168" s="454"/>
      <c r="G168" s="454"/>
      <c r="H168" s="454"/>
      <c r="I168" s="454"/>
      <c r="J168" s="454"/>
      <c r="K168" s="454"/>
      <c r="L168" s="454"/>
      <c r="M168" s="458"/>
      <c r="N168" s="756"/>
    </row>
    <row r="169" spans="1:14" ht="15.75" customHeight="1">
      <c r="A169" s="55"/>
      <c r="B169" s="55"/>
      <c r="C169" s="454"/>
      <c r="D169" s="454"/>
      <c r="E169" s="454"/>
      <c r="F169" s="454"/>
      <c r="G169" s="454"/>
      <c r="H169" s="454"/>
      <c r="I169" s="454"/>
      <c r="J169" s="454"/>
      <c r="K169" s="454"/>
      <c r="L169" s="454"/>
      <c r="M169" s="458"/>
      <c r="N169" s="756"/>
    </row>
    <row r="170" spans="1:14" ht="15.75" customHeight="1">
      <c r="A170" s="55"/>
      <c r="B170" s="55"/>
    </row>
    <row r="171" spans="1:14" ht="15.75" customHeight="1">
      <c r="A171" s="55"/>
      <c r="B171" s="55"/>
    </row>
    <row r="172" spans="1:14" ht="15.75" customHeight="1">
      <c r="A172" s="55"/>
      <c r="B172" s="55"/>
    </row>
    <row r="173" spans="1:14" ht="15.75" customHeight="1">
      <c r="A173" s="55"/>
      <c r="B173" s="55"/>
    </row>
    <row r="174" spans="1:14" ht="15.75" customHeight="1">
      <c r="A174" s="55"/>
      <c r="B174" s="55"/>
    </row>
    <row r="175" spans="1:14" ht="15.75" customHeight="1">
      <c r="A175" s="55"/>
      <c r="B175" s="55"/>
    </row>
    <row r="176" spans="1:14" ht="15.75" customHeight="1">
      <c r="A176" s="55"/>
      <c r="B176" s="55"/>
    </row>
    <row r="177" spans="1:2" ht="15.75" customHeight="1">
      <c r="A177" s="55"/>
      <c r="B177" s="55"/>
    </row>
    <row r="178" spans="1:2" ht="15.75" customHeight="1">
      <c r="A178" s="55"/>
      <c r="B178" s="55"/>
    </row>
    <row r="179" spans="1:2" ht="15.75" customHeight="1">
      <c r="A179" s="55"/>
      <c r="B179" s="55"/>
    </row>
    <row r="180" spans="1:2" ht="15.75" customHeight="1">
      <c r="A180" s="55"/>
      <c r="B180" s="55"/>
    </row>
    <row r="181" spans="1:2" ht="15.75" customHeight="1">
      <c r="A181" s="55"/>
      <c r="B181" s="55"/>
    </row>
    <row r="182" spans="1:2" ht="15.75" customHeight="1">
      <c r="A182" s="55"/>
      <c r="B182" s="55"/>
    </row>
    <row r="183" spans="1:2" ht="15.75" customHeight="1">
      <c r="A183" s="55"/>
      <c r="B183" s="55"/>
    </row>
    <row r="184" spans="1:2" ht="15.75" customHeight="1">
      <c r="A184" s="55"/>
      <c r="B184" s="55"/>
    </row>
    <row r="185" spans="1:2" ht="15.75" customHeight="1">
      <c r="A185" s="55"/>
      <c r="B185" s="55"/>
    </row>
    <row r="186" spans="1:2" ht="15.75" customHeight="1">
      <c r="A186" s="55"/>
      <c r="B186" s="55"/>
    </row>
    <row r="187" spans="1:2" ht="15.75" customHeight="1">
      <c r="A187" s="55"/>
      <c r="B187" s="55"/>
    </row>
    <row r="188" spans="1:2" ht="15.75" customHeight="1">
      <c r="A188" s="55"/>
      <c r="B188" s="55"/>
    </row>
    <row r="189" spans="1:2" ht="15.75" customHeight="1">
      <c r="A189" s="55"/>
      <c r="B189" s="55"/>
    </row>
    <row r="190" spans="1:2" ht="15.75" customHeight="1">
      <c r="A190" s="55"/>
      <c r="B190" s="55"/>
    </row>
    <row r="191" spans="1:2" ht="15.75" customHeight="1">
      <c r="A191" s="55"/>
      <c r="B191" s="55"/>
    </row>
    <row r="192" spans="1:2" ht="15.75" customHeight="1">
      <c r="A192" s="55"/>
      <c r="B192" s="55"/>
    </row>
    <row r="193" spans="1:2" ht="15.75" customHeight="1">
      <c r="A193" s="55"/>
      <c r="B193" s="55"/>
    </row>
    <row r="194" spans="1:2" ht="15.75" customHeight="1">
      <c r="A194" s="55"/>
      <c r="B194" s="55"/>
    </row>
    <row r="195" spans="1:2" ht="15.75" customHeight="1">
      <c r="A195" s="55"/>
      <c r="B195" s="55"/>
    </row>
    <row r="196" spans="1:2" ht="15.75" customHeight="1">
      <c r="A196" s="55"/>
      <c r="B196" s="55"/>
    </row>
    <row r="197" spans="1:2" ht="15.75" customHeight="1">
      <c r="A197" s="55"/>
      <c r="B197" s="55"/>
    </row>
    <row r="198" spans="1:2" ht="15.75" customHeight="1">
      <c r="A198" s="55"/>
      <c r="B198" s="55"/>
    </row>
    <row r="199" spans="1:2" ht="15.75" customHeight="1">
      <c r="A199" s="55"/>
      <c r="B199" s="55"/>
    </row>
    <row r="200" spans="1:2" ht="15.75" customHeight="1">
      <c r="A200" s="55"/>
      <c r="B200" s="55"/>
    </row>
    <row r="201" spans="1:2" ht="15.75" customHeight="1">
      <c r="A201" s="55"/>
      <c r="B201" s="55"/>
    </row>
    <row r="202" spans="1:2" ht="15.75" customHeight="1">
      <c r="A202" s="55"/>
      <c r="B202" s="55"/>
    </row>
    <row r="203" spans="1:2" ht="15.75" customHeight="1">
      <c r="A203" s="55"/>
      <c r="B203" s="55"/>
    </row>
    <row r="204" spans="1:2" ht="15.75" customHeight="1">
      <c r="A204" s="55"/>
      <c r="B204" s="55"/>
    </row>
    <row r="205" spans="1:2" ht="15.75" customHeight="1">
      <c r="A205" s="55"/>
      <c r="B205" s="55"/>
    </row>
    <row r="206" spans="1:2" ht="15.75" customHeight="1">
      <c r="A206" s="55"/>
      <c r="B206" s="55"/>
    </row>
    <row r="207" spans="1:2" ht="15.75" customHeight="1">
      <c r="A207" s="55"/>
      <c r="B207" s="55"/>
    </row>
    <row r="208" spans="1:2" ht="15.75" customHeight="1">
      <c r="A208" s="55"/>
      <c r="B208" s="55"/>
    </row>
    <row r="209" spans="1:2" ht="15.75" customHeight="1">
      <c r="A209" s="55"/>
      <c r="B209" s="55"/>
    </row>
    <row r="210" spans="1:2" ht="15.75" customHeight="1">
      <c r="A210" s="55"/>
      <c r="B210" s="55"/>
    </row>
    <row r="211" spans="1:2" ht="15.75" customHeight="1">
      <c r="A211" s="55"/>
      <c r="B211" s="55"/>
    </row>
    <row r="212" spans="1:2" ht="15.75" customHeight="1">
      <c r="A212" s="55"/>
      <c r="B212" s="55"/>
    </row>
    <row r="213" spans="1:2" ht="15.75" customHeight="1">
      <c r="A213" s="55"/>
      <c r="B213" s="55"/>
    </row>
    <row r="214" spans="1:2" ht="15.75" customHeight="1">
      <c r="A214" s="55"/>
      <c r="B214" s="55"/>
    </row>
    <row r="215" spans="1:2" ht="15.75" customHeight="1">
      <c r="A215" s="55"/>
      <c r="B215" s="55"/>
    </row>
    <row r="216" spans="1:2" ht="15.75" customHeight="1">
      <c r="A216" s="55"/>
      <c r="B216" s="55"/>
    </row>
    <row r="217" spans="1:2" ht="15.75" customHeight="1">
      <c r="A217" s="55"/>
      <c r="B217" s="55"/>
    </row>
    <row r="218" spans="1:2" ht="15.75" customHeight="1">
      <c r="A218" s="55"/>
      <c r="B218" s="55"/>
    </row>
    <row r="219" spans="1:2" ht="15.75" customHeight="1">
      <c r="A219" s="55"/>
      <c r="B219" s="55"/>
    </row>
    <row r="220" spans="1:2" ht="15.75" customHeight="1">
      <c r="A220" s="55"/>
      <c r="B220" s="55"/>
    </row>
    <row r="221" spans="1:2" ht="15.75" customHeight="1">
      <c r="A221" s="55"/>
      <c r="B221" s="55"/>
    </row>
    <row r="222" spans="1:2" ht="15.75" customHeight="1">
      <c r="A222" s="55"/>
      <c r="B222" s="55"/>
    </row>
    <row r="223" spans="1:2" ht="15.75" customHeight="1">
      <c r="A223" s="55"/>
      <c r="B223" s="55"/>
    </row>
    <row r="224" spans="1:2" ht="15.75" customHeight="1">
      <c r="A224" s="55"/>
      <c r="B224" s="55"/>
    </row>
    <row r="225" spans="1:2" ht="15.75" customHeight="1">
      <c r="A225" s="55"/>
      <c r="B225" s="55"/>
    </row>
    <row r="226" spans="1:2" ht="15.75" customHeight="1">
      <c r="A226" s="55"/>
      <c r="B226" s="55"/>
    </row>
    <row r="227" spans="1:2" ht="15.75" customHeight="1">
      <c r="A227" s="55"/>
      <c r="B227" s="55"/>
    </row>
    <row r="228" spans="1:2" ht="15.75" customHeight="1">
      <c r="A228" s="55"/>
      <c r="B228" s="55"/>
    </row>
    <row r="229" spans="1:2" ht="15.75" customHeight="1">
      <c r="A229" s="55"/>
      <c r="B229" s="55"/>
    </row>
    <row r="230" spans="1:2" ht="15.75" customHeight="1">
      <c r="A230" s="55"/>
      <c r="B230" s="55"/>
    </row>
    <row r="231" spans="1:2" ht="15.75" customHeight="1">
      <c r="A231" s="55"/>
      <c r="B231" s="55"/>
    </row>
    <row r="232" spans="1:2" ht="15.75" customHeight="1">
      <c r="A232" s="55"/>
      <c r="B232" s="55"/>
    </row>
    <row r="233" spans="1:2" ht="15.75" customHeight="1">
      <c r="A233" s="55"/>
      <c r="B233" s="55"/>
    </row>
    <row r="234" spans="1:2" ht="15.75" customHeight="1">
      <c r="A234" s="55"/>
      <c r="B234" s="55"/>
    </row>
    <row r="235" spans="1:2" ht="15.75" customHeight="1">
      <c r="A235" s="55"/>
      <c r="B235" s="55"/>
    </row>
    <row r="236" spans="1:2" ht="15.75" customHeight="1">
      <c r="A236" s="55"/>
      <c r="B236" s="55"/>
    </row>
    <row r="237" spans="1:2" ht="15.75" customHeight="1">
      <c r="A237" s="55"/>
      <c r="B237" s="55"/>
    </row>
    <row r="238" spans="1:2" ht="15.75" customHeight="1">
      <c r="A238" s="55"/>
      <c r="B238" s="55"/>
    </row>
    <row r="239" spans="1:2" ht="15.75" customHeight="1">
      <c r="A239" s="55"/>
      <c r="B239" s="55"/>
    </row>
    <row r="240" spans="1:2" ht="15.75" customHeight="1">
      <c r="A240" s="55"/>
      <c r="B240" s="55"/>
    </row>
    <row r="241" spans="1:2" ht="15.75" customHeight="1">
      <c r="A241" s="55"/>
      <c r="B241" s="55"/>
    </row>
    <row r="242" spans="1:2" ht="15.75" customHeight="1">
      <c r="A242" s="55"/>
      <c r="B242" s="55"/>
    </row>
    <row r="243" spans="1:2" ht="15.75" customHeight="1">
      <c r="A243" s="55"/>
      <c r="B243" s="55"/>
    </row>
    <row r="244" spans="1:2" ht="15.75" customHeight="1">
      <c r="A244" s="55"/>
      <c r="B244" s="55"/>
    </row>
    <row r="245" spans="1:2" ht="15.75" customHeight="1">
      <c r="A245" s="55"/>
      <c r="B245" s="55"/>
    </row>
    <row r="246" spans="1:2" ht="15.75" customHeight="1">
      <c r="A246" s="55"/>
      <c r="B246" s="55"/>
    </row>
    <row r="247" spans="1:2" ht="15.75" customHeight="1">
      <c r="A247" s="55"/>
      <c r="B247" s="55"/>
    </row>
    <row r="248" spans="1:2" ht="15.75" customHeight="1">
      <c r="A248" s="55"/>
      <c r="B248" s="55"/>
    </row>
    <row r="249" spans="1:2" ht="15.75" customHeight="1">
      <c r="A249" s="55"/>
      <c r="B249" s="55"/>
    </row>
    <row r="250" spans="1:2" ht="15.75" customHeight="1">
      <c r="A250" s="55"/>
      <c r="B250" s="55"/>
    </row>
    <row r="251" spans="1:2" ht="15.75" customHeight="1">
      <c r="A251" s="55"/>
      <c r="B251" s="55"/>
    </row>
    <row r="252" spans="1:2" ht="15.75" customHeight="1">
      <c r="A252" s="55"/>
      <c r="B252" s="55"/>
    </row>
    <row r="253" spans="1:2" ht="15.75" customHeight="1">
      <c r="A253" s="55"/>
      <c r="B253" s="55"/>
    </row>
    <row r="254" spans="1:2" ht="15.75" customHeight="1">
      <c r="A254" s="55"/>
      <c r="B254" s="55"/>
    </row>
    <row r="255" spans="1:2" ht="15.75" customHeight="1">
      <c r="A255" s="55"/>
      <c r="B255" s="55"/>
    </row>
    <row r="256" spans="1:2" ht="15.75" customHeight="1">
      <c r="A256" s="55"/>
      <c r="B256" s="55"/>
    </row>
    <row r="257" spans="1:2" ht="15.75" customHeight="1">
      <c r="A257" s="55"/>
      <c r="B257" s="55"/>
    </row>
    <row r="258" spans="1:2" ht="15.75" customHeight="1">
      <c r="A258" s="55"/>
      <c r="B258" s="55"/>
    </row>
    <row r="259" spans="1:2" ht="15.75" customHeight="1">
      <c r="A259" s="55"/>
      <c r="B259" s="55"/>
    </row>
    <row r="260" spans="1:2" ht="15.75" customHeight="1">
      <c r="A260" s="55"/>
      <c r="B260" s="55"/>
    </row>
    <row r="261" spans="1:2" ht="15.75" customHeight="1">
      <c r="A261" s="55"/>
      <c r="B261" s="55"/>
    </row>
    <row r="262" spans="1:2" ht="15.75" customHeight="1">
      <c r="A262" s="55"/>
      <c r="B262" s="55"/>
    </row>
    <row r="263" spans="1:2" ht="15.75" customHeight="1">
      <c r="A263" s="55"/>
      <c r="B263" s="55"/>
    </row>
    <row r="264" spans="1:2" ht="15.75" customHeight="1">
      <c r="A264" s="55"/>
      <c r="B264" s="55"/>
    </row>
    <row r="265" spans="1:2" ht="15.75" customHeight="1">
      <c r="A265" s="55"/>
      <c r="B265" s="55"/>
    </row>
    <row r="266" spans="1:2" ht="15.75" customHeight="1">
      <c r="A266" s="55"/>
      <c r="B266" s="55"/>
    </row>
    <row r="267" spans="1:2" ht="15.75" customHeight="1">
      <c r="A267" s="55"/>
      <c r="B267" s="55"/>
    </row>
    <row r="268" spans="1:2" ht="15.75" customHeight="1">
      <c r="A268" s="55"/>
      <c r="B268" s="55"/>
    </row>
    <row r="269" spans="1:2" ht="15.75" customHeight="1">
      <c r="A269" s="55"/>
      <c r="B269" s="55"/>
    </row>
    <row r="270" spans="1:2" ht="15.75" customHeight="1">
      <c r="A270" s="55"/>
      <c r="B270" s="55"/>
    </row>
    <row r="271" spans="1:2" ht="15.75" customHeight="1">
      <c r="A271" s="55"/>
      <c r="B271" s="55"/>
    </row>
    <row r="272" spans="1:2" ht="15.75" customHeight="1">
      <c r="A272" s="55"/>
      <c r="B272" s="55"/>
    </row>
    <row r="273" spans="1:2" ht="15.75" customHeight="1">
      <c r="A273" s="55"/>
      <c r="B273" s="55"/>
    </row>
    <row r="274" spans="1:2" ht="15.75" customHeight="1">
      <c r="A274" s="55"/>
      <c r="B274" s="55"/>
    </row>
    <row r="275" spans="1:2" ht="15.75" customHeight="1">
      <c r="A275" s="55"/>
      <c r="B275" s="55"/>
    </row>
    <row r="276" spans="1:2" ht="15.75" customHeight="1">
      <c r="A276" s="55"/>
      <c r="B276" s="55"/>
    </row>
    <row r="277" spans="1:2" ht="15.75" customHeight="1">
      <c r="A277" s="55"/>
      <c r="B277" s="55"/>
    </row>
    <row r="278" spans="1:2" ht="15.75" customHeight="1">
      <c r="A278" s="55"/>
      <c r="B278" s="55"/>
    </row>
    <row r="279" spans="1:2" ht="15.75" customHeight="1">
      <c r="A279" s="55"/>
      <c r="B279" s="55"/>
    </row>
    <row r="280" spans="1:2" ht="15.75" customHeight="1">
      <c r="A280" s="55"/>
      <c r="B280" s="55"/>
    </row>
    <row r="281" spans="1:2" ht="15.75" customHeight="1">
      <c r="A281" s="55"/>
      <c r="B281" s="55"/>
    </row>
    <row r="282" spans="1:2" ht="15.75" customHeight="1">
      <c r="A282" s="55"/>
      <c r="B282" s="55"/>
    </row>
    <row r="283" spans="1:2" ht="15.75" customHeight="1">
      <c r="A283" s="55"/>
      <c r="B283" s="55"/>
    </row>
    <row r="284" spans="1:2" ht="15.75" customHeight="1">
      <c r="A284" s="55"/>
      <c r="B284" s="55"/>
    </row>
    <row r="285" spans="1:2" ht="15.75" customHeight="1">
      <c r="A285" s="55"/>
      <c r="B285" s="55"/>
    </row>
    <row r="286" spans="1:2" ht="15.75" customHeight="1">
      <c r="A286" s="55"/>
      <c r="B286" s="55"/>
    </row>
    <row r="287" spans="1:2" ht="15.75" customHeight="1">
      <c r="A287" s="55"/>
      <c r="B287" s="55"/>
    </row>
    <row r="288" spans="1:2" ht="15.75" customHeight="1">
      <c r="A288" s="55"/>
      <c r="B288" s="55"/>
    </row>
    <row r="289" spans="1:2" ht="15.75" customHeight="1">
      <c r="A289" s="55"/>
      <c r="B289" s="55"/>
    </row>
    <row r="290" spans="1:2" ht="15.75" customHeight="1">
      <c r="A290" s="55"/>
      <c r="B290" s="55"/>
    </row>
    <row r="291" spans="1:2" ht="15.75" customHeight="1">
      <c r="A291" s="55"/>
      <c r="B291" s="55"/>
    </row>
    <row r="292" spans="1:2" ht="15.75" customHeight="1">
      <c r="A292" s="55"/>
      <c r="B292" s="55"/>
    </row>
    <row r="293" spans="1:2" ht="15.75" customHeight="1">
      <c r="A293" s="55"/>
      <c r="B293" s="55"/>
    </row>
    <row r="294" spans="1:2" ht="15.75" customHeight="1">
      <c r="A294" s="55"/>
      <c r="B294" s="55"/>
    </row>
    <row r="295" spans="1:2" ht="15.75" customHeight="1">
      <c r="A295" s="55"/>
      <c r="B295" s="55"/>
    </row>
    <row r="296" spans="1:2" ht="15.75" customHeight="1">
      <c r="A296" s="55"/>
      <c r="B296" s="55"/>
    </row>
    <row r="297" spans="1:2" ht="15.75" customHeight="1">
      <c r="A297" s="55"/>
      <c r="B297" s="55"/>
    </row>
    <row r="298" spans="1:2" ht="15.75" customHeight="1">
      <c r="A298" s="55"/>
      <c r="B298" s="55"/>
    </row>
    <row r="299" spans="1:2" ht="15.75" customHeight="1">
      <c r="A299" s="55"/>
      <c r="B299" s="55"/>
    </row>
    <row r="300" spans="1:2" ht="15.75" customHeight="1">
      <c r="A300" s="55"/>
      <c r="B300" s="55"/>
    </row>
    <row r="301" spans="1:2" ht="15.75" customHeight="1">
      <c r="A301" s="55"/>
      <c r="B301" s="55"/>
    </row>
    <row r="302" spans="1:2" ht="15.75" customHeight="1">
      <c r="A302" s="55"/>
      <c r="B302" s="55"/>
    </row>
    <row r="303" spans="1:2" ht="15.75" customHeight="1">
      <c r="A303" s="55"/>
      <c r="B303" s="55"/>
    </row>
    <row r="304" spans="1:2" ht="15.75" customHeight="1">
      <c r="A304" s="55"/>
      <c r="B304" s="55"/>
    </row>
    <row r="305" spans="1:2" ht="15.75" customHeight="1">
      <c r="A305" s="55"/>
      <c r="B305" s="55"/>
    </row>
    <row r="306" spans="1:2" ht="15.75" customHeight="1">
      <c r="A306" s="55"/>
      <c r="B306" s="55"/>
    </row>
    <row r="307" spans="1:2" ht="15.75" customHeight="1">
      <c r="A307" s="55"/>
      <c r="B307" s="55"/>
    </row>
    <row r="308" spans="1:2" ht="15.75" customHeight="1">
      <c r="A308" s="55"/>
      <c r="B308" s="55"/>
    </row>
    <row r="309" spans="1:2" ht="15.75" customHeight="1">
      <c r="A309" s="55"/>
      <c r="B309" s="55"/>
    </row>
    <row r="310" spans="1:2" ht="15.75" customHeight="1">
      <c r="A310" s="55"/>
      <c r="B310" s="55"/>
    </row>
    <row r="311" spans="1:2" ht="15.75" customHeight="1">
      <c r="A311" s="55"/>
      <c r="B311" s="55"/>
    </row>
    <row r="312" spans="1:2" ht="15.75" customHeight="1">
      <c r="A312" s="55"/>
      <c r="B312" s="55"/>
    </row>
    <row r="313" spans="1:2" ht="15.75" customHeight="1">
      <c r="A313" s="55"/>
      <c r="B313" s="55"/>
    </row>
    <row r="314" spans="1:2" ht="15.75" customHeight="1">
      <c r="A314" s="55"/>
      <c r="B314" s="55"/>
    </row>
    <row r="315" spans="1:2" ht="15.75" customHeight="1">
      <c r="A315" s="55"/>
      <c r="B315" s="55"/>
    </row>
    <row r="316" spans="1:2" ht="15.75" customHeight="1">
      <c r="A316" s="55"/>
      <c r="B316" s="55"/>
    </row>
    <row r="317" spans="1:2" ht="15.75" customHeight="1">
      <c r="A317" s="55"/>
      <c r="B317" s="55"/>
    </row>
    <row r="318" spans="1:2" ht="15.75" customHeight="1">
      <c r="A318" s="55"/>
      <c r="B318" s="55"/>
    </row>
    <row r="319" spans="1:2" ht="15.75" customHeight="1">
      <c r="A319" s="55"/>
      <c r="B319" s="55"/>
    </row>
    <row r="320" spans="1:2" ht="15.75" customHeight="1">
      <c r="A320" s="55"/>
      <c r="B320" s="55"/>
    </row>
    <row r="321" spans="1:2" ht="15.75" customHeight="1">
      <c r="A321" s="55"/>
      <c r="B321" s="55"/>
    </row>
    <row r="322" spans="1:2" ht="15.75" customHeight="1">
      <c r="A322" s="55"/>
      <c r="B322" s="55"/>
    </row>
    <row r="323" spans="1:2" ht="15.75" customHeight="1">
      <c r="A323" s="55"/>
      <c r="B323" s="55"/>
    </row>
    <row r="324" spans="1:2" ht="15.75" customHeight="1">
      <c r="A324" s="55"/>
      <c r="B324" s="55"/>
    </row>
    <row r="325" spans="1:2" ht="15.75" customHeight="1">
      <c r="A325" s="55"/>
      <c r="B325" s="55"/>
    </row>
    <row r="326" spans="1:2" ht="15.75" customHeight="1">
      <c r="A326" s="55"/>
      <c r="B326" s="55"/>
    </row>
    <row r="327" spans="1:2" ht="15.75" customHeight="1">
      <c r="A327" s="55"/>
      <c r="B327" s="55"/>
    </row>
    <row r="328" spans="1:2" ht="15.75" customHeight="1">
      <c r="A328" s="55"/>
      <c r="B328" s="55"/>
    </row>
    <row r="329" spans="1:2" ht="15.75" customHeight="1">
      <c r="A329" s="55"/>
      <c r="B329" s="55"/>
    </row>
    <row r="330" spans="1:2" ht="15.75" customHeight="1">
      <c r="A330" s="55"/>
      <c r="B330" s="55"/>
    </row>
    <row r="331" spans="1:2" ht="15.75" customHeight="1">
      <c r="A331" s="55"/>
      <c r="B331" s="55"/>
    </row>
    <row r="332" spans="1:2" ht="15.75" customHeight="1">
      <c r="A332" s="55"/>
      <c r="B332" s="55"/>
    </row>
    <row r="333" spans="1:2" ht="15.75" customHeight="1">
      <c r="A333" s="55"/>
      <c r="B333" s="55"/>
    </row>
    <row r="334" spans="1:2" ht="15.75" customHeight="1">
      <c r="A334" s="55"/>
      <c r="B334" s="55"/>
    </row>
    <row r="335" spans="1:2" ht="15.75" customHeight="1">
      <c r="A335" s="55"/>
      <c r="B335" s="55"/>
    </row>
    <row r="336" spans="1:2" ht="15.75" customHeight="1">
      <c r="A336" s="55"/>
      <c r="B336" s="55"/>
    </row>
    <row r="337" spans="1:2" ht="15.75" customHeight="1">
      <c r="A337" s="55"/>
      <c r="B337" s="55"/>
    </row>
    <row r="338" spans="1:2" ht="15.75" customHeight="1">
      <c r="A338" s="55"/>
      <c r="B338" s="55"/>
    </row>
    <row r="339" spans="1:2" ht="15.75" customHeight="1">
      <c r="A339" s="55"/>
      <c r="B339" s="55"/>
    </row>
    <row r="340" spans="1:2" ht="15.75" customHeight="1">
      <c r="A340" s="55"/>
      <c r="B340" s="55"/>
    </row>
    <row r="341" spans="1:2" ht="15.75" customHeight="1">
      <c r="A341" s="55"/>
      <c r="B341" s="55"/>
    </row>
    <row r="342" spans="1:2" ht="15.75" customHeight="1">
      <c r="A342" s="55"/>
      <c r="B342" s="55"/>
    </row>
    <row r="343" spans="1:2" ht="15.75" customHeight="1">
      <c r="A343" s="55"/>
      <c r="B343" s="55"/>
    </row>
    <row r="344" spans="1:2" ht="15.75" customHeight="1">
      <c r="A344" s="55"/>
      <c r="B344" s="55"/>
    </row>
    <row r="345" spans="1:2" ht="15.75" customHeight="1">
      <c r="A345" s="55"/>
      <c r="B345" s="55"/>
    </row>
    <row r="346" spans="1:2" ht="15.75" customHeight="1"/>
    <row r="347" spans="1:2" ht="15.75" customHeight="1"/>
    <row r="348" spans="1:2" ht="15.75" customHeight="1"/>
    <row r="349" spans="1:2" ht="15.75" customHeight="1"/>
    <row r="350" spans="1:2" ht="15.75" customHeight="1"/>
    <row r="351" spans="1:2" ht="15.75" customHeight="1"/>
    <row r="352" spans="1:2" ht="15.75" customHeight="1"/>
    <row r="353" spans="3:40" ht="15.75" customHeight="1"/>
    <row r="354" spans="3:40" ht="15.75" customHeight="1"/>
    <row r="355" spans="3:40" ht="15.75" customHeight="1"/>
    <row r="356" spans="3:40" ht="15.75" customHeight="1"/>
    <row r="357" spans="3:40" ht="15.75" customHeight="1"/>
    <row r="358" spans="3:40" ht="15.75" customHeight="1"/>
    <row r="359" spans="3:40" ht="15.75" customHeight="1"/>
    <row r="360" spans="3:40" s="7" customFormat="1" ht="15.75" customHeight="1">
      <c r="C360" s="74"/>
      <c r="D360" s="74"/>
      <c r="E360" s="74"/>
      <c r="F360" s="74"/>
      <c r="G360" s="74"/>
      <c r="H360" s="74"/>
      <c r="I360" s="74"/>
      <c r="J360" s="74"/>
      <c r="K360" s="74"/>
      <c r="L360" s="74"/>
      <c r="M360" s="74"/>
      <c r="N360" s="74"/>
      <c r="O360" s="74"/>
      <c r="P360" s="74"/>
      <c r="Q360" s="74"/>
      <c r="R360" s="74"/>
      <c r="S360" s="74"/>
      <c r="T360" s="74"/>
      <c r="U360" s="74"/>
      <c r="V360" s="74"/>
      <c r="W360" s="74"/>
      <c r="X360" s="74"/>
      <c r="Y360" s="74"/>
      <c r="Z360" s="74"/>
      <c r="AA360" s="74"/>
      <c r="AB360" s="74"/>
      <c r="AC360" s="74"/>
      <c r="AD360" s="74"/>
      <c r="AE360" s="74"/>
      <c r="AF360" s="74"/>
      <c r="AG360" s="74"/>
      <c r="AH360" s="74"/>
      <c r="AI360" s="74"/>
      <c r="AJ360" s="74"/>
      <c r="AK360" s="74"/>
      <c r="AL360" s="74"/>
      <c r="AM360" s="74"/>
      <c r="AN360" s="74"/>
    </row>
    <row r="361" spans="3:40" s="7" customFormat="1" ht="15.75" customHeight="1">
      <c r="C361" s="74"/>
      <c r="D361" s="74"/>
      <c r="E361" s="74"/>
      <c r="F361" s="74"/>
      <c r="G361" s="74"/>
      <c r="H361" s="74"/>
      <c r="I361" s="74"/>
      <c r="J361" s="74"/>
      <c r="K361" s="74"/>
      <c r="L361" s="74"/>
      <c r="M361" s="74"/>
      <c r="N361" s="74"/>
      <c r="O361" s="74"/>
      <c r="P361" s="74"/>
      <c r="Q361" s="74"/>
      <c r="R361" s="74"/>
      <c r="S361" s="74"/>
      <c r="T361" s="74"/>
      <c r="U361" s="74"/>
      <c r="V361" s="74"/>
      <c r="W361" s="74"/>
      <c r="X361" s="74"/>
      <c r="Y361" s="74"/>
      <c r="Z361" s="74"/>
      <c r="AA361" s="74"/>
      <c r="AB361" s="74"/>
      <c r="AC361" s="74"/>
      <c r="AD361" s="74"/>
      <c r="AE361" s="74"/>
      <c r="AF361" s="74"/>
      <c r="AG361" s="74"/>
      <c r="AH361" s="74"/>
      <c r="AI361" s="74"/>
      <c r="AJ361" s="74"/>
      <c r="AK361" s="74"/>
      <c r="AL361" s="74"/>
      <c r="AM361" s="74"/>
      <c r="AN361" s="74"/>
    </row>
    <row r="362" spans="3:40" s="7" customFormat="1" ht="15.75" customHeight="1">
      <c r="C362" s="74"/>
      <c r="D362" s="74"/>
      <c r="E362" s="74"/>
      <c r="F362" s="74"/>
      <c r="G362" s="74"/>
      <c r="H362" s="74"/>
      <c r="I362" s="74"/>
      <c r="J362" s="74"/>
      <c r="K362" s="74"/>
      <c r="L362" s="74"/>
      <c r="M362" s="74"/>
      <c r="N362" s="74"/>
      <c r="O362" s="74"/>
      <c r="P362" s="74"/>
      <c r="Q362" s="74"/>
      <c r="R362" s="74"/>
      <c r="S362" s="74"/>
      <c r="T362" s="74"/>
      <c r="U362" s="74"/>
      <c r="V362" s="74"/>
      <c r="W362" s="74"/>
      <c r="X362" s="74"/>
      <c r="Y362" s="74"/>
      <c r="Z362" s="74"/>
      <c r="AA362" s="74"/>
      <c r="AB362" s="74"/>
      <c r="AC362" s="74"/>
      <c r="AD362" s="74"/>
      <c r="AE362" s="74"/>
      <c r="AF362" s="74"/>
      <c r="AG362" s="74"/>
      <c r="AH362" s="74"/>
      <c r="AI362" s="74"/>
      <c r="AJ362" s="74"/>
      <c r="AK362" s="74"/>
      <c r="AL362" s="74"/>
      <c r="AM362" s="74"/>
      <c r="AN362" s="74"/>
    </row>
    <row r="363" spans="3:40" s="7" customFormat="1" ht="15.75" customHeight="1">
      <c r="C363" s="74"/>
      <c r="D363" s="74"/>
      <c r="E363" s="74"/>
      <c r="F363" s="74"/>
      <c r="G363" s="74"/>
      <c r="H363" s="74"/>
      <c r="I363" s="74"/>
      <c r="J363" s="74"/>
      <c r="K363" s="74"/>
      <c r="L363" s="74"/>
      <c r="M363" s="74"/>
      <c r="N363" s="74"/>
      <c r="O363" s="74"/>
      <c r="P363" s="74"/>
      <c r="Q363" s="74"/>
      <c r="R363" s="74"/>
      <c r="S363" s="74"/>
      <c r="T363" s="74"/>
      <c r="U363" s="74"/>
      <c r="V363" s="74"/>
      <c r="W363" s="74"/>
      <c r="X363" s="74"/>
      <c r="Y363" s="74"/>
      <c r="Z363" s="74"/>
      <c r="AA363" s="74"/>
      <c r="AB363" s="74"/>
      <c r="AC363" s="74"/>
      <c r="AD363" s="74"/>
      <c r="AE363" s="74"/>
      <c r="AF363" s="74"/>
      <c r="AG363" s="74"/>
      <c r="AH363" s="74"/>
      <c r="AI363" s="74"/>
      <c r="AJ363" s="74"/>
      <c r="AK363" s="74"/>
      <c r="AL363" s="74"/>
      <c r="AM363" s="74"/>
      <c r="AN363" s="74"/>
    </row>
    <row r="364" spans="3:40" s="7" customFormat="1" ht="15.75" customHeight="1">
      <c r="C364" s="74"/>
      <c r="D364" s="74"/>
      <c r="E364" s="74"/>
      <c r="F364" s="74"/>
      <c r="G364" s="74"/>
      <c r="H364" s="74"/>
      <c r="I364" s="74"/>
      <c r="J364" s="74"/>
      <c r="K364" s="74"/>
      <c r="L364" s="74"/>
      <c r="M364" s="74"/>
      <c r="N364" s="74"/>
      <c r="O364" s="74"/>
      <c r="P364" s="74"/>
      <c r="Q364" s="74"/>
      <c r="R364" s="74"/>
      <c r="S364" s="74"/>
      <c r="T364" s="74"/>
      <c r="U364" s="74"/>
      <c r="V364" s="74"/>
      <c r="W364" s="74"/>
      <c r="X364" s="74"/>
      <c r="Y364" s="74"/>
      <c r="Z364" s="74"/>
      <c r="AA364" s="74"/>
      <c r="AB364" s="74"/>
      <c r="AC364" s="74"/>
      <c r="AD364" s="74"/>
      <c r="AE364" s="74"/>
      <c r="AF364" s="74"/>
      <c r="AG364" s="74"/>
      <c r="AH364" s="74"/>
      <c r="AI364" s="74"/>
      <c r="AJ364" s="74"/>
      <c r="AK364" s="74"/>
      <c r="AL364" s="74"/>
      <c r="AM364" s="74"/>
      <c r="AN364" s="74"/>
    </row>
    <row r="365" spans="3:40" s="7" customFormat="1" ht="15.75" customHeight="1">
      <c r="C365" s="74"/>
      <c r="D365" s="74"/>
      <c r="E365" s="74"/>
      <c r="F365" s="74"/>
      <c r="G365" s="74"/>
      <c r="H365" s="74"/>
      <c r="I365" s="74"/>
      <c r="J365" s="74"/>
      <c r="K365" s="74"/>
      <c r="L365" s="74"/>
      <c r="M365" s="74"/>
      <c r="N365" s="74"/>
      <c r="O365" s="74"/>
      <c r="P365" s="74"/>
      <c r="Q365" s="74"/>
      <c r="R365" s="74"/>
      <c r="S365" s="74"/>
      <c r="T365" s="74"/>
      <c r="U365" s="74"/>
      <c r="V365" s="74"/>
      <c r="W365" s="74"/>
      <c r="X365" s="74"/>
      <c r="Y365" s="74"/>
      <c r="Z365" s="74"/>
      <c r="AA365" s="74"/>
      <c r="AB365" s="74"/>
      <c r="AC365" s="74"/>
      <c r="AD365" s="74"/>
      <c r="AE365" s="74"/>
      <c r="AF365" s="74"/>
      <c r="AG365" s="74"/>
      <c r="AH365" s="74"/>
      <c r="AI365" s="74"/>
      <c r="AJ365" s="74"/>
      <c r="AK365" s="74"/>
      <c r="AL365" s="74"/>
      <c r="AM365" s="74"/>
      <c r="AN365" s="74"/>
    </row>
    <row r="366" spans="3:40" s="7" customFormat="1" ht="15.75" customHeight="1">
      <c r="C366" s="74"/>
      <c r="D366" s="74"/>
      <c r="E366" s="74"/>
      <c r="F366" s="74"/>
      <c r="G366" s="74"/>
      <c r="H366" s="74"/>
      <c r="I366" s="74"/>
      <c r="J366" s="74"/>
      <c r="K366" s="74"/>
      <c r="L366" s="74"/>
      <c r="M366" s="74"/>
      <c r="N366" s="74"/>
      <c r="O366" s="74"/>
      <c r="P366" s="74"/>
      <c r="Q366" s="74"/>
      <c r="R366" s="74"/>
      <c r="S366" s="74"/>
      <c r="T366" s="74"/>
      <c r="U366" s="74"/>
      <c r="V366" s="74"/>
      <c r="W366" s="74"/>
      <c r="X366" s="74"/>
      <c r="Y366" s="74"/>
      <c r="Z366" s="74"/>
      <c r="AA366" s="74"/>
      <c r="AB366" s="74"/>
      <c r="AC366" s="74"/>
      <c r="AD366" s="74"/>
      <c r="AE366" s="74"/>
      <c r="AF366" s="74"/>
      <c r="AG366" s="74"/>
      <c r="AH366" s="74"/>
      <c r="AI366" s="74"/>
      <c r="AJ366" s="74"/>
      <c r="AK366" s="74"/>
      <c r="AL366" s="74"/>
      <c r="AM366" s="74"/>
      <c r="AN366" s="74"/>
    </row>
    <row r="367" spans="3:40" s="7" customFormat="1" ht="15.75" customHeight="1">
      <c r="C367" s="74"/>
      <c r="D367" s="74"/>
      <c r="E367" s="74"/>
      <c r="F367" s="74"/>
      <c r="G367" s="74"/>
      <c r="H367" s="74"/>
      <c r="I367" s="74"/>
      <c r="J367" s="74"/>
      <c r="K367" s="74"/>
      <c r="L367" s="74"/>
      <c r="M367" s="74"/>
      <c r="N367" s="74"/>
      <c r="O367" s="74"/>
      <c r="P367" s="74"/>
      <c r="Q367" s="74"/>
      <c r="R367" s="74"/>
      <c r="S367" s="74"/>
      <c r="T367" s="74"/>
      <c r="U367" s="74"/>
      <c r="V367" s="74"/>
      <c r="W367" s="74"/>
      <c r="X367" s="74"/>
      <c r="Y367" s="74"/>
      <c r="Z367" s="74"/>
      <c r="AA367" s="74"/>
      <c r="AB367" s="74"/>
      <c r="AC367" s="74"/>
      <c r="AD367" s="74"/>
      <c r="AE367" s="74"/>
      <c r="AF367" s="74"/>
      <c r="AG367" s="74"/>
      <c r="AH367" s="74"/>
      <c r="AI367" s="74"/>
      <c r="AJ367" s="74"/>
      <c r="AK367" s="74"/>
      <c r="AL367" s="74"/>
      <c r="AM367" s="74"/>
      <c r="AN367" s="74"/>
    </row>
    <row r="368" spans="3:40" s="7" customFormat="1" ht="15.75" customHeight="1">
      <c r="C368" s="74"/>
      <c r="D368" s="74"/>
      <c r="E368" s="74"/>
      <c r="F368" s="74"/>
      <c r="G368" s="74"/>
      <c r="H368" s="74"/>
      <c r="I368" s="74"/>
      <c r="J368" s="74"/>
      <c r="K368" s="74"/>
      <c r="L368" s="74"/>
      <c r="M368" s="74"/>
      <c r="N368" s="74"/>
      <c r="O368" s="74"/>
      <c r="P368" s="74"/>
      <c r="Q368" s="74"/>
      <c r="R368" s="74"/>
      <c r="S368" s="74"/>
      <c r="T368" s="74"/>
      <c r="U368" s="74"/>
      <c r="V368" s="74"/>
      <c r="W368" s="74"/>
      <c r="X368" s="74"/>
      <c r="Y368" s="74"/>
      <c r="Z368" s="74"/>
      <c r="AA368" s="74"/>
      <c r="AB368" s="74"/>
      <c r="AC368" s="74"/>
      <c r="AD368" s="74"/>
      <c r="AE368" s="74"/>
      <c r="AF368" s="74"/>
      <c r="AG368" s="74"/>
      <c r="AH368" s="74"/>
      <c r="AI368" s="74"/>
      <c r="AJ368" s="74"/>
      <c r="AK368" s="74"/>
      <c r="AL368" s="74"/>
      <c r="AM368" s="74"/>
      <c r="AN368" s="74"/>
    </row>
    <row r="369" spans="3:40" s="7" customFormat="1" ht="15.75" customHeight="1">
      <c r="C369" s="74"/>
      <c r="D369" s="74"/>
      <c r="E369" s="74"/>
      <c r="F369" s="74"/>
      <c r="G369" s="74"/>
      <c r="H369" s="74"/>
      <c r="I369" s="74"/>
      <c r="J369" s="74"/>
      <c r="K369" s="74"/>
      <c r="L369" s="74"/>
      <c r="M369" s="74"/>
      <c r="N369" s="74"/>
      <c r="O369" s="74"/>
      <c r="P369" s="74"/>
      <c r="Q369" s="74"/>
      <c r="R369" s="74"/>
      <c r="S369" s="74"/>
      <c r="T369" s="74"/>
      <c r="U369" s="74"/>
      <c r="V369" s="74"/>
      <c r="W369" s="74"/>
      <c r="X369" s="74"/>
      <c r="Y369" s="74"/>
      <c r="Z369" s="74"/>
      <c r="AA369" s="74"/>
      <c r="AB369" s="74"/>
      <c r="AC369" s="74"/>
      <c r="AD369" s="74"/>
      <c r="AE369" s="74"/>
      <c r="AF369" s="74"/>
      <c r="AG369" s="74"/>
      <c r="AH369" s="74"/>
      <c r="AI369" s="74"/>
      <c r="AJ369" s="74"/>
      <c r="AK369" s="74"/>
      <c r="AL369" s="74"/>
      <c r="AM369" s="74"/>
      <c r="AN369" s="74"/>
    </row>
    <row r="370" spans="3:40" s="7" customFormat="1" ht="15.75" customHeight="1">
      <c r="C370" s="74"/>
      <c r="D370" s="74"/>
      <c r="E370" s="74"/>
      <c r="F370" s="74"/>
      <c r="G370" s="74"/>
      <c r="H370" s="74"/>
      <c r="I370" s="74"/>
      <c r="J370" s="74"/>
      <c r="K370" s="74"/>
      <c r="L370" s="74"/>
      <c r="M370" s="74"/>
      <c r="N370" s="74"/>
      <c r="O370" s="74"/>
      <c r="P370" s="74"/>
      <c r="Q370" s="74"/>
      <c r="R370" s="74"/>
      <c r="S370" s="74"/>
      <c r="T370" s="74"/>
      <c r="U370" s="74"/>
      <c r="V370" s="74"/>
      <c r="W370" s="74"/>
      <c r="X370" s="74"/>
      <c r="Y370" s="74"/>
      <c r="Z370" s="74"/>
      <c r="AA370" s="74"/>
      <c r="AB370" s="74"/>
      <c r="AC370" s="74"/>
      <c r="AD370" s="74"/>
      <c r="AE370" s="74"/>
      <c r="AF370" s="74"/>
      <c r="AG370" s="74"/>
      <c r="AH370" s="74"/>
      <c r="AI370" s="74"/>
      <c r="AJ370" s="74"/>
      <c r="AK370" s="74"/>
      <c r="AL370" s="74"/>
      <c r="AM370" s="74"/>
      <c r="AN370" s="74"/>
    </row>
    <row r="371" spans="3:40" s="7" customFormat="1" ht="15.75" customHeight="1">
      <c r="C371" s="74"/>
      <c r="D371" s="74"/>
      <c r="E371" s="74"/>
      <c r="F371" s="74"/>
      <c r="G371" s="74"/>
      <c r="H371" s="74"/>
      <c r="I371" s="74"/>
      <c r="J371" s="74"/>
      <c r="K371" s="74"/>
      <c r="L371" s="74"/>
      <c r="M371" s="74"/>
      <c r="N371" s="74"/>
      <c r="O371" s="74"/>
      <c r="P371" s="74"/>
      <c r="Q371" s="74"/>
      <c r="R371" s="74"/>
      <c r="S371" s="74"/>
      <c r="T371" s="74"/>
      <c r="U371" s="74"/>
      <c r="V371" s="74"/>
      <c r="W371" s="74"/>
      <c r="X371" s="74"/>
      <c r="Y371" s="74"/>
      <c r="Z371" s="74"/>
      <c r="AA371" s="74"/>
      <c r="AB371" s="74"/>
      <c r="AC371" s="74"/>
      <c r="AD371" s="74"/>
      <c r="AE371" s="74"/>
      <c r="AF371" s="74"/>
      <c r="AG371" s="74"/>
      <c r="AH371" s="74"/>
      <c r="AI371" s="74"/>
      <c r="AJ371" s="74"/>
      <c r="AK371" s="74"/>
      <c r="AL371" s="74"/>
      <c r="AM371" s="74"/>
      <c r="AN371" s="74"/>
    </row>
    <row r="372" spans="3:40" s="7" customFormat="1" ht="15.75" customHeight="1">
      <c r="C372" s="74"/>
      <c r="D372" s="74"/>
      <c r="E372" s="74"/>
      <c r="F372" s="74"/>
      <c r="G372" s="74"/>
      <c r="H372" s="74"/>
      <c r="I372" s="74"/>
      <c r="J372" s="74"/>
      <c r="K372" s="74"/>
      <c r="L372" s="74"/>
      <c r="M372" s="74"/>
      <c r="N372" s="74"/>
      <c r="O372" s="74"/>
      <c r="P372" s="74"/>
      <c r="Q372" s="74"/>
      <c r="R372" s="74"/>
      <c r="S372" s="74"/>
      <c r="T372" s="74"/>
      <c r="U372" s="74"/>
      <c r="V372" s="74"/>
      <c r="W372" s="74"/>
      <c r="X372" s="74"/>
      <c r="Y372" s="74"/>
      <c r="Z372" s="74"/>
      <c r="AA372" s="74"/>
      <c r="AB372" s="74"/>
      <c r="AC372" s="74"/>
      <c r="AD372" s="74"/>
      <c r="AE372" s="74"/>
      <c r="AF372" s="74"/>
      <c r="AG372" s="74"/>
      <c r="AH372" s="74"/>
      <c r="AI372" s="74"/>
      <c r="AJ372" s="74"/>
      <c r="AK372" s="74"/>
      <c r="AL372" s="74"/>
      <c r="AM372" s="74"/>
      <c r="AN372" s="74"/>
    </row>
    <row r="373" spans="3:40" s="7" customFormat="1" ht="15.75" customHeight="1">
      <c r="C373" s="74"/>
      <c r="D373" s="74"/>
      <c r="E373" s="74"/>
      <c r="F373" s="74"/>
      <c r="G373" s="74"/>
      <c r="H373" s="74"/>
      <c r="I373" s="74"/>
      <c r="J373" s="74"/>
      <c r="K373" s="74"/>
      <c r="L373" s="74"/>
      <c r="M373" s="74"/>
      <c r="N373" s="74"/>
      <c r="O373" s="74"/>
      <c r="P373" s="74"/>
      <c r="Q373" s="74"/>
      <c r="R373" s="74"/>
      <c r="S373" s="74"/>
      <c r="T373" s="74"/>
      <c r="U373" s="74"/>
      <c r="V373" s="74"/>
      <c r="W373" s="74"/>
      <c r="X373" s="74"/>
      <c r="Y373" s="74"/>
      <c r="Z373" s="74"/>
      <c r="AA373" s="74"/>
      <c r="AB373" s="74"/>
      <c r="AC373" s="74"/>
      <c r="AD373" s="74"/>
      <c r="AE373" s="74"/>
      <c r="AF373" s="74"/>
      <c r="AG373" s="74"/>
      <c r="AH373" s="74"/>
      <c r="AI373" s="74"/>
      <c r="AJ373" s="74"/>
      <c r="AK373" s="74"/>
      <c r="AL373" s="74"/>
      <c r="AM373" s="74"/>
      <c r="AN373" s="74"/>
    </row>
    <row r="374" spans="3:40" s="7" customFormat="1" ht="15.75" customHeight="1">
      <c r="C374" s="74"/>
      <c r="D374" s="74"/>
      <c r="E374" s="74"/>
      <c r="F374" s="74"/>
      <c r="G374" s="74"/>
      <c r="H374" s="74"/>
      <c r="I374" s="74"/>
      <c r="J374" s="74"/>
      <c r="K374" s="74"/>
      <c r="L374" s="74"/>
      <c r="M374" s="74"/>
      <c r="N374" s="74"/>
      <c r="O374" s="74"/>
      <c r="P374" s="74"/>
      <c r="Q374" s="74"/>
      <c r="R374" s="74"/>
      <c r="S374" s="74"/>
      <c r="T374" s="74"/>
      <c r="U374" s="74"/>
      <c r="V374" s="74"/>
      <c r="W374" s="74"/>
      <c r="X374" s="74"/>
      <c r="Y374" s="74"/>
      <c r="Z374" s="74"/>
      <c r="AA374" s="74"/>
      <c r="AB374" s="74"/>
      <c r="AC374" s="74"/>
      <c r="AD374" s="74"/>
      <c r="AE374" s="74"/>
      <c r="AF374" s="74"/>
      <c r="AG374" s="74"/>
      <c r="AH374" s="74"/>
      <c r="AI374" s="74"/>
      <c r="AJ374" s="74"/>
      <c r="AK374" s="74"/>
      <c r="AL374" s="74"/>
      <c r="AM374" s="74"/>
      <c r="AN374" s="74"/>
    </row>
    <row r="375" spans="3:40" s="7" customFormat="1" ht="15.75" customHeight="1">
      <c r="C375" s="74"/>
      <c r="D375" s="74"/>
      <c r="E375" s="74"/>
      <c r="F375" s="74"/>
      <c r="G375" s="74"/>
      <c r="H375" s="74"/>
      <c r="I375" s="74"/>
      <c r="J375" s="74"/>
      <c r="K375" s="74"/>
      <c r="L375" s="74"/>
      <c r="M375" s="74"/>
      <c r="N375" s="74"/>
      <c r="O375" s="74"/>
      <c r="P375" s="74"/>
      <c r="Q375" s="74"/>
      <c r="R375" s="74"/>
      <c r="S375" s="74"/>
      <c r="T375" s="74"/>
      <c r="U375" s="74"/>
      <c r="V375" s="74"/>
      <c r="W375" s="74"/>
      <c r="X375" s="74"/>
      <c r="Y375" s="74"/>
      <c r="Z375" s="74"/>
      <c r="AA375" s="74"/>
      <c r="AB375" s="74"/>
      <c r="AC375" s="74"/>
      <c r="AD375" s="74"/>
      <c r="AE375" s="74"/>
      <c r="AF375" s="74"/>
      <c r="AG375" s="74"/>
      <c r="AH375" s="74"/>
      <c r="AI375" s="74"/>
      <c r="AJ375" s="74"/>
      <c r="AK375" s="74"/>
      <c r="AL375" s="74"/>
      <c r="AM375" s="74"/>
      <c r="AN375" s="74"/>
    </row>
    <row r="376" spans="3:40" s="7" customFormat="1" ht="15.75" customHeight="1">
      <c r="C376" s="74"/>
      <c r="D376" s="74"/>
      <c r="E376" s="74"/>
      <c r="F376" s="74"/>
      <c r="G376" s="74"/>
      <c r="H376" s="74"/>
      <c r="I376" s="74"/>
      <c r="J376" s="74"/>
      <c r="K376" s="74"/>
      <c r="L376" s="74"/>
      <c r="M376" s="74"/>
      <c r="N376" s="74"/>
      <c r="O376" s="74"/>
      <c r="P376" s="74"/>
      <c r="Q376" s="74"/>
      <c r="R376" s="74"/>
      <c r="S376" s="74"/>
      <c r="T376" s="74"/>
      <c r="U376" s="74"/>
      <c r="V376" s="74"/>
      <c r="W376" s="74"/>
      <c r="X376" s="74"/>
      <c r="Y376" s="74"/>
      <c r="Z376" s="74"/>
      <c r="AA376" s="74"/>
      <c r="AB376" s="74"/>
      <c r="AC376" s="74"/>
      <c r="AD376" s="74"/>
      <c r="AE376" s="74"/>
      <c r="AF376" s="74"/>
      <c r="AG376" s="74"/>
      <c r="AH376" s="74"/>
      <c r="AI376" s="74"/>
      <c r="AJ376" s="74"/>
      <c r="AK376" s="74"/>
      <c r="AL376" s="74"/>
      <c r="AM376" s="74"/>
      <c r="AN376" s="74"/>
    </row>
    <row r="377" spans="3:40" s="7" customFormat="1" ht="15.75" customHeight="1">
      <c r="C377" s="74"/>
      <c r="D377" s="74"/>
      <c r="E377" s="74"/>
      <c r="F377" s="74"/>
      <c r="G377" s="74"/>
      <c r="H377" s="74"/>
      <c r="I377" s="74"/>
      <c r="J377" s="74"/>
      <c r="K377" s="74"/>
      <c r="L377" s="74"/>
      <c r="M377" s="74"/>
      <c r="N377" s="74"/>
      <c r="O377" s="74"/>
      <c r="P377" s="74"/>
      <c r="Q377" s="74"/>
      <c r="R377" s="74"/>
      <c r="S377" s="74"/>
      <c r="T377" s="74"/>
      <c r="U377" s="74"/>
      <c r="V377" s="74"/>
      <c r="W377" s="74"/>
      <c r="X377" s="74"/>
      <c r="Y377" s="74"/>
      <c r="Z377" s="74"/>
      <c r="AA377" s="74"/>
      <c r="AB377" s="74"/>
      <c r="AC377" s="74"/>
      <c r="AD377" s="74"/>
      <c r="AE377" s="74"/>
      <c r="AF377" s="74"/>
      <c r="AG377" s="74"/>
      <c r="AH377" s="74"/>
      <c r="AI377" s="74"/>
      <c r="AJ377" s="74"/>
      <c r="AK377" s="74"/>
      <c r="AL377" s="74"/>
      <c r="AM377" s="74"/>
      <c r="AN377" s="74"/>
    </row>
    <row r="378" spans="3:40" s="7" customFormat="1" ht="15.75" customHeight="1">
      <c r="C378" s="74"/>
      <c r="D378" s="74"/>
      <c r="E378" s="74"/>
      <c r="F378" s="74"/>
      <c r="G378" s="74"/>
      <c r="H378" s="74"/>
      <c r="I378" s="74"/>
      <c r="J378" s="74"/>
      <c r="K378" s="74"/>
      <c r="L378" s="74"/>
      <c r="M378" s="74"/>
      <c r="N378" s="74"/>
      <c r="O378" s="74"/>
      <c r="P378" s="74"/>
      <c r="Q378" s="74"/>
      <c r="R378" s="74"/>
      <c r="S378" s="74"/>
      <c r="T378" s="74"/>
      <c r="U378" s="74"/>
      <c r="V378" s="74"/>
      <c r="W378" s="74"/>
      <c r="X378" s="74"/>
      <c r="Y378" s="74"/>
      <c r="Z378" s="74"/>
      <c r="AA378" s="74"/>
      <c r="AB378" s="74"/>
      <c r="AC378" s="74"/>
      <c r="AD378" s="74"/>
      <c r="AE378" s="74"/>
      <c r="AF378" s="74"/>
      <c r="AG378" s="74"/>
      <c r="AH378" s="74"/>
      <c r="AI378" s="74"/>
      <c r="AJ378" s="74"/>
      <c r="AK378" s="74"/>
      <c r="AL378" s="74"/>
      <c r="AM378" s="74"/>
      <c r="AN378" s="74"/>
    </row>
    <row r="379" spans="3:40" s="7" customFormat="1" ht="15.75" customHeight="1">
      <c r="C379" s="74"/>
      <c r="D379" s="74"/>
      <c r="E379" s="74"/>
      <c r="F379" s="74"/>
      <c r="G379" s="74"/>
      <c r="H379" s="74"/>
      <c r="I379" s="74"/>
      <c r="J379" s="74"/>
      <c r="K379" s="74"/>
      <c r="L379" s="74"/>
      <c r="M379" s="74"/>
      <c r="N379" s="74"/>
      <c r="O379" s="74"/>
      <c r="P379" s="74"/>
      <c r="Q379" s="74"/>
      <c r="R379" s="74"/>
      <c r="S379" s="74"/>
      <c r="T379" s="74"/>
      <c r="U379" s="74"/>
      <c r="V379" s="74"/>
      <c r="W379" s="74"/>
      <c r="X379" s="74"/>
      <c r="Y379" s="74"/>
      <c r="Z379" s="74"/>
      <c r="AA379" s="74"/>
      <c r="AB379" s="74"/>
      <c r="AC379" s="74"/>
      <c r="AD379" s="74"/>
      <c r="AE379" s="74"/>
      <c r="AF379" s="74"/>
      <c r="AG379" s="74"/>
      <c r="AH379" s="74"/>
      <c r="AI379" s="74"/>
      <c r="AJ379" s="74"/>
      <c r="AK379" s="74"/>
      <c r="AL379" s="74"/>
      <c r="AM379" s="74"/>
      <c r="AN379" s="74"/>
    </row>
    <row r="380" spans="3:40" s="7" customFormat="1" ht="15.75" customHeight="1">
      <c r="C380" s="74"/>
      <c r="D380" s="74"/>
      <c r="E380" s="74"/>
      <c r="F380" s="74"/>
      <c r="G380" s="74"/>
      <c r="H380" s="74"/>
      <c r="I380" s="74"/>
      <c r="J380" s="74"/>
      <c r="K380" s="74"/>
      <c r="L380" s="74"/>
      <c r="M380" s="74"/>
      <c r="N380" s="74"/>
      <c r="O380" s="74"/>
      <c r="P380" s="74"/>
      <c r="Q380" s="74"/>
      <c r="R380" s="74"/>
      <c r="S380" s="74"/>
      <c r="T380" s="74"/>
      <c r="U380" s="74"/>
      <c r="V380" s="74"/>
      <c r="W380" s="74"/>
      <c r="X380" s="74"/>
      <c r="Y380" s="74"/>
      <c r="Z380" s="74"/>
      <c r="AA380" s="74"/>
      <c r="AB380" s="74"/>
      <c r="AC380" s="74"/>
      <c r="AD380" s="74"/>
      <c r="AE380" s="74"/>
      <c r="AF380" s="74"/>
      <c r="AG380" s="74"/>
      <c r="AH380" s="74"/>
      <c r="AI380" s="74"/>
      <c r="AJ380" s="74"/>
      <c r="AK380" s="74"/>
      <c r="AL380" s="74"/>
      <c r="AM380" s="74"/>
      <c r="AN380" s="74"/>
    </row>
    <row r="381" spans="3:40" s="7" customFormat="1" ht="15.75" customHeight="1">
      <c r="C381" s="74"/>
      <c r="D381" s="74"/>
      <c r="E381" s="74"/>
      <c r="F381" s="74"/>
      <c r="G381" s="74"/>
      <c r="H381" s="74"/>
      <c r="I381" s="74"/>
      <c r="J381" s="74"/>
      <c r="K381" s="74"/>
      <c r="L381" s="74"/>
      <c r="M381" s="74"/>
      <c r="N381" s="74"/>
      <c r="O381" s="74"/>
      <c r="P381" s="74"/>
      <c r="Q381" s="74"/>
      <c r="R381" s="74"/>
      <c r="S381" s="74"/>
      <c r="T381" s="74"/>
      <c r="U381" s="74"/>
      <c r="V381" s="74"/>
      <c r="W381" s="74"/>
      <c r="X381" s="74"/>
      <c r="Y381" s="74"/>
      <c r="Z381" s="74"/>
      <c r="AA381" s="74"/>
      <c r="AB381" s="74"/>
      <c r="AC381" s="74"/>
      <c r="AD381" s="74"/>
      <c r="AE381" s="74"/>
      <c r="AF381" s="74"/>
      <c r="AG381" s="74"/>
      <c r="AH381" s="74"/>
      <c r="AI381" s="74"/>
      <c r="AJ381" s="74"/>
      <c r="AK381" s="74"/>
      <c r="AL381" s="74"/>
      <c r="AM381" s="74"/>
      <c r="AN381" s="74"/>
    </row>
    <row r="382" spans="3:40" s="7" customFormat="1" ht="15.75" customHeight="1">
      <c r="C382" s="74"/>
      <c r="D382" s="74"/>
      <c r="E382" s="74"/>
      <c r="F382" s="74"/>
      <c r="G382" s="74"/>
      <c r="H382" s="74"/>
      <c r="I382" s="74"/>
      <c r="J382" s="74"/>
      <c r="K382" s="74"/>
      <c r="L382" s="74"/>
      <c r="M382" s="74"/>
      <c r="N382" s="74"/>
      <c r="O382" s="74"/>
      <c r="P382" s="74"/>
      <c r="Q382" s="74"/>
      <c r="R382" s="74"/>
      <c r="S382" s="74"/>
      <c r="T382" s="74"/>
      <c r="U382" s="74"/>
      <c r="V382" s="74"/>
      <c r="W382" s="74"/>
      <c r="X382" s="74"/>
      <c r="Y382" s="74"/>
      <c r="Z382" s="74"/>
      <c r="AA382" s="74"/>
      <c r="AB382" s="74"/>
      <c r="AC382" s="74"/>
      <c r="AD382" s="74"/>
      <c r="AE382" s="74"/>
      <c r="AF382" s="74"/>
      <c r="AG382" s="74"/>
      <c r="AH382" s="74"/>
      <c r="AI382" s="74"/>
      <c r="AJ382" s="74"/>
      <c r="AK382" s="74"/>
      <c r="AL382" s="74"/>
      <c r="AM382" s="74"/>
      <c r="AN382" s="74"/>
    </row>
    <row r="383" spans="3:40" s="7" customFormat="1" ht="15.75" customHeight="1">
      <c r="C383" s="74"/>
      <c r="D383" s="74"/>
      <c r="E383" s="74"/>
      <c r="F383" s="74"/>
      <c r="G383" s="74"/>
      <c r="H383" s="74"/>
      <c r="I383" s="74"/>
      <c r="J383" s="74"/>
      <c r="K383" s="74"/>
      <c r="L383" s="74"/>
      <c r="M383" s="74"/>
      <c r="N383" s="74"/>
      <c r="O383" s="74"/>
      <c r="P383" s="74"/>
      <c r="Q383" s="74"/>
      <c r="R383" s="74"/>
      <c r="S383" s="74"/>
      <c r="T383" s="74"/>
      <c r="U383" s="74"/>
      <c r="V383" s="74"/>
      <c r="W383" s="74"/>
      <c r="X383" s="74"/>
      <c r="Y383" s="74"/>
      <c r="Z383" s="74"/>
      <c r="AA383" s="74"/>
      <c r="AB383" s="74"/>
      <c r="AC383" s="74"/>
      <c r="AD383" s="74"/>
      <c r="AE383" s="74"/>
      <c r="AF383" s="74"/>
      <c r="AG383" s="74"/>
      <c r="AH383" s="74"/>
      <c r="AI383" s="74"/>
      <c r="AJ383" s="74"/>
      <c r="AK383" s="74"/>
      <c r="AL383" s="74"/>
      <c r="AM383" s="74"/>
      <c r="AN383" s="74"/>
    </row>
    <row r="384" spans="3:40" s="7" customFormat="1" ht="15.75" customHeight="1">
      <c r="C384" s="74"/>
      <c r="D384" s="74"/>
      <c r="E384" s="74"/>
      <c r="F384" s="74"/>
      <c r="G384" s="74"/>
      <c r="H384" s="74"/>
      <c r="I384" s="74"/>
      <c r="J384" s="74"/>
      <c r="K384" s="74"/>
      <c r="L384" s="74"/>
      <c r="M384" s="74"/>
      <c r="N384" s="74"/>
      <c r="O384" s="74"/>
      <c r="P384" s="74"/>
      <c r="Q384" s="74"/>
      <c r="R384" s="74"/>
      <c r="S384" s="74"/>
      <c r="T384" s="74"/>
      <c r="U384" s="74"/>
      <c r="V384" s="74"/>
      <c r="W384" s="74"/>
      <c r="X384" s="74"/>
      <c r="Y384" s="74"/>
      <c r="Z384" s="74"/>
      <c r="AA384" s="74"/>
      <c r="AB384" s="74"/>
      <c r="AC384" s="74"/>
      <c r="AD384" s="74"/>
      <c r="AE384" s="74"/>
      <c r="AF384" s="74"/>
      <c r="AG384" s="74"/>
      <c r="AH384" s="74"/>
      <c r="AI384" s="74"/>
      <c r="AJ384" s="74"/>
      <c r="AK384" s="74"/>
      <c r="AL384" s="74"/>
      <c r="AM384" s="74"/>
      <c r="AN384" s="74"/>
    </row>
    <row r="385" spans="3:40" s="7" customFormat="1" ht="15.75" customHeight="1">
      <c r="C385" s="74"/>
      <c r="D385" s="74"/>
      <c r="E385" s="74"/>
      <c r="F385" s="74"/>
      <c r="G385" s="74"/>
      <c r="H385" s="74"/>
      <c r="I385" s="74"/>
      <c r="J385" s="74"/>
      <c r="K385" s="74"/>
      <c r="L385" s="74"/>
      <c r="M385" s="74"/>
      <c r="N385" s="74"/>
      <c r="O385" s="74"/>
      <c r="P385" s="74"/>
      <c r="Q385" s="74"/>
      <c r="R385" s="74"/>
      <c r="S385" s="74"/>
      <c r="T385" s="74"/>
      <c r="U385" s="74"/>
      <c r="V385" s="74"/>
      <c r="W385" s="74"/>
      <c r="X385" s="74"/>
      <c r="Y385" s="74"/>
      <c r="Z385" s="74"/>
      <c r="AA385" s="74"/>
      <c r="AB385" s="74"/>
      <c r="AC385" s="74"/>
      <c r="AD385" s="74"/>
      <c r="AE385" s="74"/>
      <c r="AF385" s="74"/>
      <c r="AG385" s="74"/>
      <c r="AH385" s="74"/>
      <c r="AI385" s="74"/>
      <c r="AJ385" s="74"/>
      <c r="AK385" s="74"/>
      <c r="AL385" s="74"/>
      <c r="AM385" s="74"/>
      <c r="AN385" s="74"/>
    </row>
    <row r="386" spans="3:40" s="7" customFormat="1" ht="15.75" customHeight="1">
      <c r="C386" s="74"/>
      <c r="D386" s="74"/>
      <c r="E386" s="74"/>
      <c r="F386" s="74"/>
      <c r="G386" s="74"/>
      <c r="H386" s="74"/>
      <c r="I386" s="74"/>
      <c r="J386" s="74"/>
      <c r="K386" s="74"/>
      <c r="L386" s="74"/>
      <c r="M386" s="74"/>
      <c r="N386" s="74"/>
      <c r="O386" s="74"/>
      <c r="P386" s="74"/>
      <c r="Q386" s="74"/>
      <c r="R386" s="74"/>
      <c r="S386" s="74"/>
      <c r="T386" s="74"/>
      <c r="U386" s="74"/>
      <c r="V386" s="74"/>
      <c r="W386" s="74"/>
      <c r="X386" s="74"/>
      <c r="Y386" s="74"/>
      <c r="Z386" s="74"/>
      <c r="AA386" s="74"/>
      <c r="AB386" s="74"/>
      <c r="AC386" s="74"/>
      <c r="AD386" s="74"/>
      <c r="AE386" s="74"/>
      <c r="AF386" s="74"/>
      <c r="AG386" s="74"/>
      <c r="AH386" s="74"/>
      <c r="AI386" s="74"/>
      <c r="AJ386" s="74"/>
      <c r="AK386" s="74"/>
      <c r="AL386" s="74"/>
      <c r="AM386" s="74"/>
      <c r="AN386" s="74"/>
    </row>
    <row r="387" spans="3:40" s="7" customFormat="1" ht="15.75" customHeight="1">
      <c r="C387" s="74"/>
      <c r="D387" s="74"/>
      <c r="E387" s="74"/>
      <c r="F387" s="74"/>
      <c r="G387" s="74"/>
      <c r="H387" s="74"/>
      <c r="I387" s="74"/>
      <c r="J387" s="74"/>
      <c r="K387" s="74"/>
      <c r="L387" s="74"/>
      <c r="M387" s="74"/>
      <c r="N387" s="74"/>
      <c r="O387" s="74"/>
      <c r="P387" s="74"/>
      <c r="Q387" s="74"/>
      <c r="R387" s="74"/>
      <c r="S387" s="74"/>
      <c r="T387" s="74"/>
      <c r="U387" s="74"/>
      <c r="V387" s="74"/>
      <c r="W387" s="74"/>
      <c r="X387" s="74"/>
      <c r="Y387" s="74"/>
      <c r="Z387" s="74"/>
      <c r="AA387" s="74"/>
      <c r="AB387" s="74"/>
      <c r="AC387" s="74"/>
      <c r="AD387" s="74"/>
      <c r="AE387" s="74"/>
      <c r="AF387" s="74"/>
      <c r="AG387" s="74"/>
      <c r="AH387" s="74"/>
      <c r="AI387" s="74"/>
      <c r="AJ387" s="74"/>
      <c r="AK387" s="74"/>
      <c r="AL387" s="74"/>
      <c r="AM387" s="74"/>
      <c r="AN387" s="74"/>
    </row>
    <row r="388" spans="3:40" s="7" customFormat="1" ht="15.75" customHeight="1">
      <c r="C388" s="74"/>
      <c r="D388" s="74"/>
      <c r="E388" s="74"/>
      <c r="F388" s="74"/>
      <c r="G388" s="74"/>
      <c r="H388" s="74"/>
      <c r="I388" s="74"/>
      <c r="J388" s="74"/>
      <c r="K388" s="74"/>
      <c r="L388" s="74"/>
      <c r="M388" s="74"/>
      <c r="N388" s="74"/>
      <c r="O388" s="74"/>
      <c r="P388" s="74"/>
      <c r="Q388" s="74"/>
      <c r="R388" s="74"/>
      <c r="S388" s="74"/>
      <c r="T388" s="74"/>
      <c r="U388" s="74"/>
      <c r="V388" s="74"/>
      <c r="W388" s="74"/>
      <c r="X388" s="74"/>
      <c r="Y388" s="74"/>
      <c r="Z388" s="74"/>
      <c r="AA388" s="74"/>
      <c r="AB388" s="74"/>
      <c r="AC388" s="74"/>
      <c r="AD388" s="74"/>
      <c r="AE388" s="74"/>
      <c r="AF388" s="74"/>
      <c r="AG388" s="74"/>
      <c r="AH388" s="74"/>
      <c r="AI388" s="74"/>
      <c r="AJ388" s="74"/>
      <c r="AK388" s="74"/>
      <c r="AL388" s="74"/>
      <c r="AM388" s="74"/>
      <c r="AN388" s="74"/>
    </row>
    <row r="389" spans="3:40" s="7" customFormat="1" ht="15.75" customHeight="1">
      <c r="C389" s="74"/>
      <c r="D389" s="74"/>
      <c r="E389" s="74"/>
      <c r="F389" s="74"/>
      <c r="G389" s="74"/>
      <c r="H389" s="74"/>
      <c r="I389" s="74"/>
      <c r="J389" s="74"/>
      <c r="K389" s="74"/>
      <c r="L389" s="74"/>
      <c r="M389" s="74"/>
      <c r="N389" s="74"/>
      <c r="O389" s="74"/>
      <c r="P389" s="74"/>
      <c r="Q389" s="74"/>
      <c r="R389" s="74"/>
      <c r="S389" s="74"/>
      <c r="T389" s="74"/>
      <c r="U389" s="74"/>
      <c r="V389" s="74"/>
      <c r="W389" s="74"/>
      <c r="X389" s="74"/>
      <c r="Y389" s="74"/>
      <c r="Z389" s="74"/>
      <c r="AA389" s="74"/>
      <c r="AB389" s="74"/>
      <c r="AC389" s="74"/>
      <c r="AD389" s="74"/>
      <c r="AE389" s="74"/>
      <c r="AF389" s="74"/>
      <c r="AG389" s="74"/>
      <c r="AH389" s="74"/>
      <c r="AI389" s="74"/>
      <c r="AJ389" s="74"/>
      <c r="AK389" s="74"/>
      <c r="AL389" s="74"/>
      <c r="AM389" s="74"/>
      <c r="AN389" s="74"/>
    </row>
    <row r="390" spans="3:40" s="7" customFormat="1" ht="15.75" customHeight="1">
      <c r="C390" s="74"/>
      <c r="D390" s="74"/>
      <c r="E390" s="74"/>
      <c r="F390" s="74"/>
      <c r="G390" s="74"/>
      <c r="H390" s="74"/>
      <c r="I390" s="74"/>
      <c r="J390" s="74"/>
      <c r="K390" s="74"/>
      <c r="L390" s="74"/>
      <c r="M390" s="74"/>
      <c r="N390" s="74"/>
      <c r="O390" s="74"/>
      <c r="P390" s="74"/>
      <c r="Q390" s="74"/>
      <c r="R390" s="74"/>
      <c r="S390" s="74"/>
      <c r="T390" s="74"/>
      <c r="U390" s="74"/>
      <c r="V390" s="74"/>
      <c r="W390" s="74"/>
      <c r="X390" s="74"/>
      <c r="Y390" s="74"/>
      <c r="Z390" s="74"/>
      <c r="AA390" s="74"/>
      <c r="AB390" s="74"/>
      <c r="AC390" s="74"/>
      <c r="AD390" s="74"/>
      <c r="AE390" s="74"/>
      <c r="AF390" s="74"/>
      <c r="AG390" s="74"/>
      <c r="AH390" s="74"/>
      <c r="AI390" s="74"/>
      <c r="AJ390" s="74"/>
      <c r="AK390" s="74"/>
      <c r="AL390" s="74"/>
      <c r="AM390" s="74"/>
      <c r="AN390" s="74"/>
    </row>
    <row r="391" spans="3:40" s="7" customFormat="1" ht="15.75" customHeight="1">
      <c r="C391" s="74"/>
      <c r="D391" s="74"/>
      <c r="E391" s="74"/>
      <c r="F391" s="74"/>
      <c r="G391" s="74"/>
      <c r="H391" s="74"/>
      <c r="I391" s="74"/>
      <c r="J391" s="74"/>
      <c r="K391" s="74"/>
      <c r="L391" s="74"/>
      <c r="M391" s="74"/>
      <c r="N391" s="74"/>
      <c r="O391" s="74"/>
      <c r="P391" s="74"/>
      <c r="Q391" s="74"/>
      <c r="R391" s="74"/>
      <c r="S391" s="74"/>
      <c r="T391" s="74"/>
      <c r="U391" s="74"/>
      <c r="V391" s="74"/>
      <c r="W391" s="74"/>
      <c r="X391" s="74"/>
      <c r="Y391" s="74"/>
      <c r="Z391" s="74"/>
      <c r="AA391" s="74"/>
      <c r="AB391" s="74"/>
      <c r="AC391" s="74"/>
      <c r="AD391" s="74"/>
      <c r="AE391" s="74"/>
      <c r="AF391" s="74"/>
      <c r="AG391" s="74"/>
      <c r="AH391" s="74"/>
      <c r="AI391" s="74"/>
      <c r="AJ391" s="74"/>
      <c r="AK391" s="74"/>
      <c r="AL391" s="74"/>
      <c r="AM391" s="74"/>
      <c r="AN391" s="74"/>
    </row>
    <row r="392" spans="3:40" s="7" customFormat="1" ht="15.75" customHeight="1">
      <c r="C392" s="74"/>
      <c r="D392" s="74"/>
      <c r="E392" s="74"/>
      <c r="F392" s="74"/>
      <c r="G392" s="74"/>
      <c r="H392" s="74"/>
      <c r="I392" s="74"/>
      <c r="J392" s="74"/>
      <c r="K392" s="74"/>
      <c r="L392" s="74"/>
      <c r="M392" s="74"/>
      <c r="N392" s="74"/>
      <c r="O392" s="74"/>
      <c r="P392" s="74"/>
      <c r="Q392" s="74"/>
      <c r="R392" s="74"/>
      <c r="S392" s="74"/>
      <c r="T392" s="74"/>
      <c r="U392" s="74"/>
      <c r="V392" s="74"/>
      <c r="W392" s="74"/>
      <c r="X392" s="74"/>
      <c r="Y392" s="74"/>
      <c r="Z392" s="74"/>
      <c r="AA392" s="74"/>
      <c r="AB392" s="74"/>
      <c r="AC392" s="74"/>
      <c r="AD392" s="74"/>
      <c r="AE392" s="74"/>
      <c r="AF392" s="74"/>
      <c r="AG392" s="74"/>
      <c r="AH392" s="74"/>
      <c r="AI392" s="74"/>
      <c r="AJ392" s="74"/>
      <c r="AK392" s="74"/>
      <c r="AL392" s="74"/>
      <c r="AM392" s="74"/>
      <c r="AN392" s="74"/>
    </row>
    <row r="393" spans="3:40" s="7" customFormat="1" ht="15.75" customHeight="1">
      <c r="C393" s="74"/>
      <c r="D393" s="74"/>
      <c r="E393" s="74"/>
      <c r="F393" s="74"/>
      <c r="G393" s="74"/>
      <c r="H393" s="74"/>
      <c r="I393" s="74"/>
      <c r="J393" s="74"/>
      <c r="K393" s="74"/>
      <c r="L393" s="74"/>
      <c r="M393" s="74"/>
      <c r="N393" s="74"/>
      <c r="O393" s="74"/>
      <c r="P393" s="74"/>
      <c r="Q393" s="74"/>
      <c r="R393" s="74"/>
      <c r="S393" s="74"/>
      <c r="T393" s="74"/>
      <c r="U393" s="74"/>
      <c r="V393" s="74"/>
      <c r="W393" s="74"/>
      <c r="X393" s="74"/>
      <c r="Y393" s="74"/>
      <c r="Z393" s="74"/>
      <c r="AA393" s="74"/>
      <c r="AB393" s="74"/>
      <c r="AC393" s="74"/>
      <c r="AD393" s="74"/>
      <c r="AE393" s="74"/>
      <c r="AF393" s="74"/>
      <c r="AG393" s="74"/>
      <c r="AH393" s="74"/>
      <c r="AI393" s="74"/>
      <c r="AJ393" s="74"/>
      <c r="AK393" s="74"/>
      <c r="AL393" s="74"/>
      <c r="AM393" s="74"/>
      <c r="AN393" s="74"/>
    </row>
    <row r="394" spans="3:40" s="7" customFormat="1" ht="15.75" customHeight="1">
      <c r="C394" s="74"/>
      <c r="D394" s="74"/>
      <c r="E394" s="74"/>
      <c r="F394" s="74"/>
      <c r="G394" s="74"/>
      <c r="H394" s="74"/>
      <c r="I394" s="74"/>
      <c r="J394" s="74"/>
      <c r="K394" s="74"/>
      <c r="L394" s="74"/>
      <c r="M394" s="74"/>
      <c r="N394" s="74"/>
      <c r="O394" s="74"/>
      <c r="P394" s="74"/>
      <c r="Q394" s="74"/>
      <c r="R394" s="74"/>
      <c r="S394" s="74"/>
      <c r="T394" s="74"/>
      <c r="U394" s="74"/>
      <c r="V394" s="74"/>
      <c r="W394" s="74"/>
      <c r="X394" s="74"/>
      <c r="Y394" s="74"/>
      <c r="Z394" s="74"/>
      <c r="AA394" s="74"/>
      <c r="AB394" s="74"/>
      <c r="AC394" s="74"/>
      <c r="AD394" s="74"/>
      <c r="AE394" s="74"/>
      <c r="AF394" s="74"/>
      <c r="AG394" s="74"/>
      <c r="AH394" s="74"/>
      <c r="AI394" s="74"/>
      <c r="AJ394" s="74"/>
      <c r="AK394" s="74"/>
      <c r="AL394" s="74"/>
      <c r="AM394" s="74"/>
      <c r="AN394" s="74"/>
    </row>
    <row r="395" spans="3:40" s="7" customFormat="1" ht="15.75" customHeight="1">
      <c r="C395" s="74"/>
      <c r="D395" s="74"/>
      <c r="E395" s="74"/>
      <c r="F395" s="74"/>
      <c r="G395" s="74"/>
      <c r="H395" s="74"/>
      <c r="I395" s="74"/>
      <c r="J395" s="74"/>
      <c r="K395" s="74"/>
      <c r="L395" s="74"/>
      <c r="M395" s="74"/>
      <c r="N395" s="74"/>
      <c r="O395" s="74"/>
      <c r="P395" s="74"/>
      <c r="Q395" s="74"/>
      <c r="R395" s="74"/>
      <c r="S395" s="74"/>
      <c r="T395" s="74"/>
      <c r="U395" s="74"/>
      <c r="V395" s="74"/>
      <c r="W395" s="74"/>
      <c r="X395" s="74"/>
      <c r="Y395" s="74"/>
      <c r="Z395" s="74"/>
      <c r="AA395" s="74"/>
      <c r="AB395" s="74"/>
      <c r="AC395" s="74"/>
      <c r="AD395" s="74"/>
      <c r="AE395" s="74"/>
      <c r="AF395" s="74"/>
      <c r="AG395" s="74"/>
      <c r="AH395" s="74"/>
      <c r="AI395" s="74"/>
      <c r="AJ395" s="74"/>
      <c r="AK395" s="74"/>
      <c r="AL395" s="74"/>
      <c r="AM395" s="74"/>
      <c r="AN395" s="74"/>
    </row>
    <row r="396" spans="3:40" s="7" customFormat="1" ht="15.75" customHeight="1">
      <c r="C396" s="74"/>
      <c r="D396" s="74"/>
      <c r="E396" s="74"/>
      <c r="F396" s="74"/>
      <c r="G396" s="74"/>
      <c r="H396" s="74"/>
      <c r="I396" s="74"/>
      <c r="J396" s="74"/>
      <c r="K396" s="74"/>
      <c r="L396" s="74"/>
      <c r="M396" s="74"/>
      <c r="N396" s="74"/>
      <c r="O396" s="74"/>
      <c r="P396" s="74"/>
      <c r="Q396" s="74"/>
      <c r="R396" s="74"/>
      <c r="S396" s="74"/>
      <c r="T396" s="74"/>
      <c r="U396" s="74"/>
      <c r="V396" s="74"/>
      <c r="W396" s="74"/>
      <c r="X396" s="74"/>
      <c r="Y396" s="74"/>
      <c r="Z396" s="74"/>
      <c r="AA396" s="74"/>
      <c r="AB396" s="74"/>
      <c r="AC396" s="74"/>
      <c r="AD396" s="74"/>
      <c r="AE396" s="74"/>
      <c r="AF396" s="74"/>
      <c r="AG396" s="74"/>
      <c r="AH396" s="74"/>
      <c r="AI396" s="74"/>
      <c r="AJ396" s="74"/>
      <c r="AK396" s="74"/>
      <c r="AL396" s="74"/>
      <c r="AM396" s="74"/>
      <c r="AN396" s="74"/>
    </row>
    <row r="397" spans="3:40" s="7" customFormat="1" ht="15.75" customHeight="1">
      <c r="C397" s="74"/>
      <c r="D397" s="74"/>
      <c r="E397" s="74"/>
      <c r="F397" s="74"/>
      <c r="G397" s="74"/>
      <c r="H397" s="74"/>
      <c r="I397" s="74"/>
      <c r="J397" s="74"/>
      <c r="K397" s="74"/>
      <c r="L397" s="74"/>
      <c r="M397" s="74"/>
      <c r="N397" s="74"/>
      <c r="O397" s="74"/>
      <c r="P397" s="74"/>
      <c r="Q397" s="74"/>
      <c r="R397" s="74"/>
      <c r="S397" s="74"/>
      <c r="T397" s="74"/>
      <c r="U397" s="74"/>
      <c r="V397" s="74"/>
      <c r="W397" s="74"/>
      <c r="X397" s="74"/>
      <c r="Y397" s="74"/>
      <c r="Z397" s="74"/>
      <c r="AA397" s="74"/>
      <c r="AB397" s="74"/>
      <c r="AC397" s="74"/>
      <c r="AD397" s="74"/>
      <c r="AE397" s="74"/>
      <c r="AF397" s="74"/>
      <c r="AG397" s="74"/>
      <c r="AH397" s="74"/>
      <c r="AI397" s="74"/>
      <c r="AJ397" s="74"/>
      <c r="AK397" s="74"/>
      <c r="AL397" s="74"/>
      <c r="AM397" s="74"/>
      <c r="AN397" s="74"/>
    </row>
    <row r="398" spans="3:40" s="7" customFormat="1" ht="15.75" customHeight="1">
      <c r="C398" s="74"/>
      <c r="D398" s="74"/>
      <c r="E398" s="74"/>
      <c r="F398" s="74"/>
      <c r="G398" s="74"/>
      <c r="H398" s="74"/>
      <c r="I398" s="74"/>
      <c r="J398" s="74"/>
      <c r="K398" s="74"/>
      <c r="L398" s="74"/>
      <c r="M398" s="74"/>
      <c r="N398" s="74"/>
      <c r="O398" s="74"/>
      <c r="P398" s="74"/>
      <c r="Q398" s="74"/>
      <c r="R398" s="74"/>
      <c r="S398" s="74"/>
      <c r="T398" s="74"/>
      <c r="U398" s="74"/>
      <c r="V398" s="74"/>
      <c r="W398" s="74"/>
      <c r="X398" s="74"/>
      <c r="Y398" s="74"/>
      <c r="Z398" s="74"/>
      <c r="AA398" s="74"/>
      <c r="AB398" s="74"/>
      <c r="AC398" s="74"/>
      <c r="AD398" s="74"/>
      <c r="AE398" s="74"/>
      <c r="AF398" s="74"/>
      <c r="AG398" s="74"/>
      <c r="AH398" s="74"/>
      <c r="AI398" s="74"/>
      <c r="AJ398" s="74"/>
      <c r="AK398" s="74"/>
      <c r="AL398" s="74"/>
      <c r="AM398" s="74"/>
      <c r="AN398" s="74"/>
    </row>
    <row r="399" spans="3:40" s="7" customFormat="1" ht="15.75" customHeight="1">
      <c r="C399" s="74"/>
      <c r="D399" s="74"/>
      <c r="E399" s="74"/>
      <c r="F399" s="74"/>
      <c r="G399" s="74"/>
      <c r="H399" s="74"/>
      <c r="I399" s="74"/>
      <c r="J399" s="74"/>
      <c r="K399" s="74"/>
      <c r="L399" s="74"/>
      <c r="M399" s="74"/>
      <c r="N399" s="74"/>
      <c r="O399" s="74"/>
      <c r="P399" s="74"/>
      <c r="Q399" s="74"/>
      <c r="R399" s="74"/>
      <c r="S399" s="74"/>
      <c r="T399" s="74"/>
      <c r="U399" s="74"/>
      <c r="V399" s="74"/>
      <c r="W399" s="74"/>
      <c r="X399" s="74"/>
      <c r="Y399" s="74"/>
      <c r="Z399" s="74"/>
      <c r="AA399" s="74"/>
      <c r="AB399" s="74"/>
      <c r="AC399" s="74"/>
      <c r="AD399" s="74"/>
      <c r="AE399" s="74"/>
      <c r="AF399" s="74"/>
      <c r="AG399" s="74"/>
      <c r="AH399" s="74"/>
      <c r="AI399" s="74"/>
      <c r="AJ399" s="74"/>
      <c r="AK399" s="74"/>
      <c r="AL399" s="74"/>
      <c r="AM399" s="74"/>
      <c r="AN399" s="74"/>
    </row>
    <row r="400" spans="3:40" s="7" customFormat="1" ht="15.75" customHeight="1">
      <c r="C400" s="74"/>
      <c r="D400" s="74"/>
      <c r="E400" s="74"/>
      <c r="F400" s="74"/>
      <c r="G400" s="74"/>
      <c r="H400" s="74"/>
      <c r="I400" s="74"/>
      <c r="J400" s="74"/>
      <c r="K400" s="74"/>
      <c r="L400" s="74"/>
      <c r="M400" s="74"/>
      <c r="N400" s="74"/>
      <c r="O400" s="74"/>
      <c r="P400" s="74"/>
      <c r="Q400" s="74"/>
      <c r="R400" s="74"/>
      <c r="S400" s="74"/>
      <c r="T400" s="74"/>
      <c r="U400" s="74"/>
      <c r="V400" s="74"/>
      <c r="W400" s="74"/>
      <c r="X400" s="74"/>
      <c r="Y400" s="74"/>
      <c r="Z400" s="74"/>
      <c r="AA400" s="74"/>
      <c r="AB400" s="74"/>
      <c r="AC400" s="74"/>
      <c r="AD400" s="74"/>
      <c r="AE400" s="74"/>
      <c r="AF400" s="74"/>
      <c r="AG400" s="74"/>
      <c r="AH400" s="74"/>
      <c r="AI400" s="74"/>
      <c r="AJ400" s="74"/>
      <c r="AK400" s="74"/>
      <c r="AL400" s="74"/>
      <c r="AM400" s="74"/>
      <c r="AN400" s="74"/>
    </row>
    <row r="401" spans="3:40" s="7" customFormat="1" ht="15.75" customHeight="1">
      <c r="C401" s="74"/>
      <c r="D401" s="74"/>
      <c r="E401" s="74"/>
      <c r="F401" s="74"/>
      <c r="G401" s="74"/>
      <c r="H401" s="74"/>
      <c r="I401" s="74"/>
      <c r="J401" s="74"/>
      <c r="K401" s="74"/>
      <c r="L401" s="74"/>
      <c r="M401" s="74"/>
      <c r="N401" s="74"/>
      <c r="O401" s="74"/>
      <c r="P401" s="74"/>
      <c r="Q401" s="74"/>
      <c r="R401" s="74"/>
      <c r="S401" s="74"/>
      <c r="T401" s="74"/>
      <c r="U401" s="74"/>
      <c r="V401" s="74"/>
      <c r="W401" s="74"/>
      <c r="X401" s="74"/>
      <c r="Y401" s="74"/>
      <c r="Z401" s="74"/>
      <c r="AA401" s="74"/>
      <c r="AB401" s="74"/>
      <c r="AC401" s="74"/>
      <c r="AD401" s="74"/>
      <c r="AE401" s="74"/>
      <c r="AF401" s="74"/>
      <c r="AG401" s="74"/>
      <c r="AH401" s="74"/>
      <c r="AI401" s="74"/>
      <c r="AJ401" s="74"/>
      <c r="AK401" s="74"/>
      <c r="AL401" s="74"/>
      <c r="AM401" s="74"/>
      <c r="AN401" s="74"/>
    </row>
    <row r="402" spans="3:40" s="7" customFormat="1" ht="15.75" customHeight="1">
      <c r="C402" s="74"/>
      <c r="D402" s="74"/>
      <c r="E402" s="74"/>
      <c r="F402" s="74"/>
      <c r="G402" s="74"/>
      <c r="H402" s="74"/>
      <c r="I402" s="74"/>
      <c r="J402" s="74"/>
      <c r="K402" s="74"/>
      <c r="L402" s="74"/>
      <c r="M402" s="74"/>
      <c r="N402" s="74"/>
      <c r="O402" s="74"/>
      <c r="P402" s="74"/>
      <c r="Q402" s="74"/>
      <c r="R402" s="74"/>
      <c r="S402" s="74"/>
      <c r="T402" s="74"/>
      <c r="U402" s="74"/>
      <c r="V402" s="74"/>
      <c r="W402" s="74"/>
      <c r="X402" s="74"/>
      <c r="Y402" s="74"/>
      <c r="Z402" s="74"/>
      <c r="AA402" s="74"/>
      <c r="AB402" s="74"/>
      <c r="AC402" s="74"/>
      <c r="AD402" s="74"/>
      <c r="AE402" s="74"/>
      <c r="AF402" s="74"/>
      <c r="AG402" s="74"/>
      <c r="AH402" s="74"/>
      <c r="AI402" s="74"/>
      <c r="AJ402" s="74"/>
      <c r="AK402" s="74"/>
      <c r="AL402" s="74"/>
      <c r="AM402" s="74"/>
      <c r="AN402" s="74"/>
    </row>
    <row r="403" spans="3:40" s="7" customFormat="1" ht="15.75" customHeight="1">
      <c r="C403" s="74"/>
      <c r="D403" s="74"/>
      <c r="E403" s="74"/>
      <c r="F403" s="74"/>
      <c r="G403" s="74"/>
      <c r="H403" s="74"/>
      <c r="I403" s="74"/>
      <c r="J403" s="74"/>
      <c r="K403" s="74"/>
      <c r="L403" s="74"/>
      <c r="M403" s="74"/>
      <c r="N403" s="74"/>
      <c r="O403" s="74"/>
      <c r="P403" s="74"/>
      <c r="Q403" s="74"/>
      <c r="R403" s="74"/>
      <c r="S403" s="74"/>
      <c r="T403" s="74"/>
      <c r="U403" s="74"/>
      <c r="V403" s="74"/>
      <c r="W403" s="74"/>
      <c r="X403" s="74"/>
      <c r="Y403" s="74"/>
      <c r="Z403" s="74"/>
      <c r="AA403" s="74"/>
      <c r="AB403" s="74"/>
      <c r="AC403" s="74"/>
      <c r="AD403" s="74"/>
      <c r="AE403" s="74"/>
      <c r="AF403" s="74"/>
      <c r="AG403" s="74"/>
      <c r="AH403" s="74"/>
      <c r="AI403" s="74"/>
      <c r="AJ403" s="74"/>
      <c r="AK403" s="74"/>
      <c r="AL403" s="74"/>
      <c r="AM403" s="74"/>
      <c r="AN403" s="74"/>
    </row>
    <row r="404" spans="3:40" s="7" customFormat="1" ht="15.75" customHeight="1">
      <c r="C404" s="74"/>
      <c r="D404" s="74"/>
      <c r="E404" s="74"/>
      <c r="F404" s="74"/>
      <c r="G404" s="74"/>
      <c r="H404" s="74"/>
      <c r="I404" s="74"/>
      <c r="J404" s="74"/>
      <c r="K404" s="74"/>
      <c r="L404" s="74"/>
      <c r="M404" s="74"/>
      <c r="N404" s="74"/>
      <c r="O404" s="74"/>
      <c r="P404" s="74"/>
      <c r="Q404" s="74"/>
      <c r="R404" s="74"/>
      <c r="S404" s="74"/>
      <c r="T404" s="74"/>
      <c r="U404" s="74"/>
      <c r="V404" s="74"/>
      <c r="W404" s="74"/>
      <c r="X404" s="74"/>
      <c r="Y404" s="74"/>
      <c r="Z404" s="74"/>
      <c r="AA404" s="74"/>
      <c r="AB404" s="74"/>
      <c r="AC404" s="74"/>
      <c r="AD404" s="74"/>
      <c r="AE404" s="74"/>
      <c r="AF404" s="74"/>
      <c r="AG404" s="74"/>
      <c r="AH404" s="74"/>
      <c r="AI404" s="74"/>
      <c r="AJ404" s="74"/>
      <c r="AK404" s="74"/>
      <c r="AL404" s="74"/>
      <c r="AM404" s="74"/>
      <c r="AN404" s="74"/>
    </row>
    <row r="405" spans="3:40" s="7" customFormat="1" ht="15.75" customHeight="1">
      <c r="C405" s="74"/>
      <c r="D405" s="74"/>
      <c r="E405" s="74"/>
      <c r="F405" s="74"/>
      <c r="G405" s="74"/>
      <c r="H405" s="74"/>
      <c r="I405" s="74"/>
      <c r="J405" s="74"/>
      <c r="K405" s="74"/>
      <c r="L405" s="74"/>
      <c r="M405" s="74"/>
      <c r="N405" s="74"/>
      <c r="O405" s="74"/>
      <c r="P405" s="74"/>
      <c r="Q405" s="74"/>
      <c r="R405" s="74"/>
      <c r="S405" s="74"/>
      <c r="T405" s="74"/>
      <c r="U405" s="74"/>
      <c r="V405" s="74"/>
      <c r="W405" s="74"/>
      <c r="X405" s="74"/>
      <c r="Y405" s="74"/>
      <c r="Z405" s="74"/>
      <c r="AA405" s="74"/>
      <c r="AB405" s="74"/>
      <c r="AC405" s="74"/>
      <c r="AD405" s="74"/>
      <c r="AE405" s="74"/>
      <c r="AF405" s="74"/>
      <c r="AG405" s="74"/>
      <c r="AH405" s="74"/>
      <c r="AI405" s="74"/>
      <c r="AJ405" s="74"/>
      <c r="AK405" s="74"/>
      <c r="AL405" s="74"/>
      <c r="AM405" s="74"/>
      <c r="AN405" s="74"/>
    </row>
    <row r="406" spans="3:40" s="7" customFormat="1" ht="15.75" customHeight="1">
      <c r="C406" s="74"/>
      <c r="D406" s="74"/>
      <c r="E406" s="74"/>
      <c r="F406" s="74"/>
      <c r="G406" s="74"/>
      <c r="H406" s="74"/>
      <c r="I406" s="74"/>
      <c r="J406" s="74"/>
      <c r="K406" s="74"/>
      <c r="L406" s="74"/>
      <c r="M406" s="74"/>
      <c r="N406" s="74"/>
      <c r="O406" s="74"/>
      <c r="P406" s="74"/>
      <c r="Q406" s="74"/>
      <c r="R406" s="74"/>
      <c r="S406" s="74"/>
      <c r="T406" s="74"/>
      <c r="U406" s="74"/>
      <c r="V406" s="74"/>
      <c r="W406" s="74"/>
      <c r="X406" s="74"/>
      <c r="Y406" s="74"/>
      <c r="Z406" s="74"/>
      <c r="AA406" s="74"/>
      <c r="AB406" s="74"/>
      <c r="AC406" s="74"/>
      <c r="AD406" s="74"/>
      <c r="AE406" s="74"/>
      <c r="AF406" s="74"/>
      <c r="AG406" s="74"/>
      <c r="AH406" s="74"/>
      <c r="AI406" s="74"/>
      <c r="AJ406" s="74"/>
      <c r="AK406" s="74"/>
      <c r="AL406" s="74"/>
      <c r="AM406" s="74"/>
      <c r="AN406" s="74"/>
    </row>
    <row r="407" spans="3:40" s="7" customFormat="1" ht="15.75" customHeight="1">
      <c r="C407" s="74"/>
      <c r="D407" s="74"/>
      <c r="E407" s="74"/>
      <c r="F407" s="74"/>
      <c r="G407" s="74"/>
      <c r="H407" s="74"/>
      <c r="I407" s="74"/>
      <c r="J407" s="74"/>
      <c r="K407" s="74"/>
      <c r="L407" s="74"/>
      <c r="M407" s="74"/>
      <c r="N407" s="74"/>
      <c r="O407" s="74"/>
      <c r="P407" s="74"/>
      <c r="Q407" s="74"/>
      <c r="R407" s="74"/>
      <c r="S407" s="74"/>
      <c r="T407" s="74"/>
      <c r="U407" s="74"/>
      <c r="V407" s="74"/>
      <c r="W407" s="74"/>
      <c r="X407" s="74"/>
      <c r="Y407" s="74"/>
      <c r="Z407" s="74"/>
      <c r="AA407" s="74"/>
      <c r="AB407" s="74"/>
      <c r="AC407" s="74"/>
      <c r="AD407" s="74"/>
      <c r="AE407" s="74"/>
      <c r="AF407" s="74"/>
      <c r="AG407" s="74"/>
      <c r="AH407" s="74"/>
      <c r="AI407" s="74"/>
      <c r="AJ407" s="74"/>
      <c r="AK407" s="74"/>
      <c r="AL407" s="74"/>
      <c r="AM407" s="74"/>
      <c r="AN407" s="74"/>
    </row>
    <row r="408" spans="3:40" s="7" customFormat="1" ht="15.75" customHeight="1">
      <c r="C408" s="74"/>
      <c r="D408" s="74"/>
      <c r="E408" s="74"/>
      <c r="F408" s="74"/>
      <c r="G408" s="74"/>
      <c r="H408" s="74"/>
      <c r="I408" s="74"/>
      <c r="J408" s="74"/>
      <c r="K408" s="74"/>
      <c r="L408" s="74"/>
      <c r="M408" s="74"/>
      <c r="N408" s="74"/>
      <c r="O408" s="74"/>
      <c r="P408" s="74"/>
      <c r="Q408" s="74"/>
      <c r="R408" s="74"/>
      <c r="S408" s="74"/>
      <c r="T408" s="74"/>
      <c r="U408" s="74"/>
      <c r="V408" s="74"/>
      <c r="W408" s="74"/>
      <c r="X408" s="74"/>
      <c r="Y408" s="74"/>
      <c r="Z408" s="74"/>
      <c r="AA408" s="74"/>
      <c r="AB408" s="74"/>
      <c r="AC408" s="74"/>
      <c r="AD408" s="74"/>
      <c r="AE408" s="74"/>
      <c r="AF408" s="74"/>
      <c r="AG408" s="74"/>
      <c r="AH408" s="74"/>
      <c r="AI408" s="74"/>
      <c r="AJ408" s="74"/>
      <c r="AK408" s="74"/>
      <c r="AL408" s="74"/>
      <c r="AM408" s="74"/>
      <c r="AN408" s="74"/>
    </row>
    <row r="409" spans="3:40" s="7" customFormat="1" ht="15.75" customHeight="1">
      <c r="C409" s="74"/>
      <c r="D409" s="74"/>
      <c r="E409" s="74"/>
      <c r="F409" s="74"/>
      <c r="G409" s="74"/>
      <c r="H409" s="74"/>
      <c r="I409" s="74"/>
      <c r="J409" s="74"/>
      <c r="K409" s="74"/>
      <c r="L409" s="74"/>
      <c r="M409" s="74"/>
      <c r="N409" s="74"/>
      <c r="O409" s="74"/>
      <c r="P409" s="74"/>
      <c r="Q409" s="74"/>
      <c r="R409" s="74"/>
      <c r="S409" s="74"/>
      <c r="T409" s="74"/>
      <c r="U409" s="74"/>
      <c r="V409" s="74"/>
      <c r="W409" s="74"/>
      <c r="X409" s="74"/>
      <c r="Y409" s="74"/>
      <c r="Z409" s="74"/>
      <c r="AA409" s="74"/>
      <c r="AB409" s="74"/>
      <c r="AC409" s="74"/>
      <c r="AD409" s="74"/>
      <c r="AE409" s="74"/>
      <c r="AF409" s="74"/>
      <c r="AG409" s="74"/>
      <c r="AH409" s="74"/>
      <c r="AI409" s="74"/>
      <c r="AJ409" s="74"/>
      <c r="AK409" s="74"/>
      <c r="AL409" s="74"/>
      <c r="AM409" s="74"/>
      <c r="AN409" s="74"/>
    </row>
    <row r="410" spans="3:40" s="7" customFormat="1" ht="15.75" customHeight="1">
      <c r="C410" s="74"/>
      <c r="D410" s="74"/>
      <c r="E410" s="74"/>
      <c r="F410" s="74"/>
      <c r="G410" s="74"/>
      <c r="H410" s="74"/>
      <c r="I410" s="74"/>
      <c r="J410" s="74"/>
      <c r="K410" s="74"/>
      <c r="L410" s="74"/>
      <c r="M410" s="74"/>
      <c r="N410" s="74"/>
      <c r="O410" s="74"/>
      <c r="P410" s="74"/>
      <c r="Q410" s="74"/>
      <c r="R410" s="74"/>
      <c r="S410" s="74"/>
      <c r="T410" s="74"/>
      <c r="U410" s="74"/>
      <c r="V410" s="74"/>
      <c r="W410" s="74"/>
      <c r="X410" s="74"/>
      <c r="Y410" s="74"/>
      <c r="Z410" s="74"/>
      <c r="AA410" s="74"/>
      <c r="AB410" s="74"/>
      <c r="AC410" s="74"/>
      <c r="AD410" s="74"/>
      <c r="AE410" s="74"/>
      <c r="AF410" s="74"/>
      <c r="AG410" s="74"/>
      <c r="AH410" s="74"/>
      <c r="AI410" s="74"/>
      <c r="AJ410" s="74"/>
      <c r="AK410" s="74"/>
      <c r="AL410" s="74"/>
      <c r="AM410" s="74"/>
      <c r="AN410" s="74"/>
    </row>
    <row r="411" spans="3:40" s="7" customFormat="1" ht="15.75" customHeight="1">
      <c r="C411" s="74"/>
      <c r="D411" s="74"/>
      <c r="E411" s="74"/>
      <c r="F411" s="74"/>
      <c r="G411" s="74"/>
      <c r="H411" s="74"/>
      <c r="I411" s="74"/>
      <c r="J411" s="74"/>
      <c r="K411" s="74"/>
      <c r="L411" s="74"/>
      <c r="M411" s="74"/>
      <c r="N411" s="74"/>
      <c r="O411" s="74"/>
      <c r="P411" s="74"/>
      <c r="Q411" s="74"/>
      <c r="R411" s="74"/>
      <c r="S411" s="74"/>
      <c r="T411" s="74"/>
      <c r="U411" s="74"/>
      <c r="V411" s="74"/>
      <c r="W411" s="74"/>
      <c r="X411" s="74"/>
      <c r="Y411" s="74"/>
      <c r="Z411" s="74"/>
      <c r="AA411" s="74"/>
      <c r="AB411" s="74"/>
      <c r="AC411" s="74"/>
      <c r="AD411" s="74"/>
      <c r="AE411" s="74"/>
      <c r="AF411" s="74"/>
      <c r="AG411" s="74"/>
      <c r="AH411" s="74"/>
      <c r="AI411" s="74"/>
      <c r="AJ411" s="74"/>
      <c r="AK411" s="74"/>
      <c r="AL411" s="74"/>
      <c r="AM411" s="74"/>
      <c r="AN411" s="74"/>
    </row>
    <row r="412" spans="3:40" s="7" customFormat="1" ht="15.75" customHeight="1">
      <c r="C412" s="74"/>
      <c r="D412" s="74"/>
      <c r="E412" s="74"/>
      <c r="F412" s="74"/>
      <c r="G412" s="74"/>
      <c r="H412" s="74"/>
      <c r="I412" s="74"/>
      <c r="J412" s="74"/>
      <c r="K412" s="74"/>
      <c r="L412" s="74"/>
      <c r="M412" s="74"/>
      <c r="N412" s="74"/>
      <c r="O412" s="74"/>
      <c r="P412" s="74"/>
      <c r="Q412" s="74"/>
      <c r="R412" s="74"/>
      <c r="S412" s="74"/>
      <c r="T412" s="74"/>
      <c r="U412" s="74"/>
      <c r="V412" s="74"/>
      <c r="W412" s="74"/>
      <c r="X412" s="74"/>
      <c r="Y412" s="74"/>
      <c r="Z412" s="74"/>
      <c r="AA412" s="74"/>
      <c r="AB412" s="74"/>
      <c r="AC412" s="74"/>
      <c r="AD412" s="74"/>
      <c r="AE412" s="74"/>
      <c r="AF412" s="74"/>
      <c r="AG412" s="74"/>
      <c r="AH412" s="74"/>
      <c r="AI412" s="74"/>
      <c r="AJ412" s="74"/>
      <c r="AK412" s="74"/>
      <c r="AL412" s="74"/>
      <c r="AM412" s="74"/>
      <c r="AN412" s="74"/>
    </row>
    <row r="413" spans="3:40" s="7" customFormat="1" ht="15.75" customHeight="1">
      <c r="C413" s="74"/>
      <c r="D413" s="74"/>
      <c r="E413" s="74"/>
      <c r="F413" s="74"/>
      <c r="G413" s="74"/>
      <c r="H413" s="74"/>
      <c r="I413" s="74"/>
      <c r="J413" s="74"/>
      <c r="K413" s="74"/>
      <c r="L413" s="74"/>
      <c r="M413" s="74"/>
      <c r="N413" s="74"/>
      <c r="O413" s="74"/>
      <c r="P413" s="74"/>
      <c r="Q413" s="74"/>
      <c r="R413" s="74"/>
      <c r="S413" s="74"/>
      <c r="T413" s="74"/>
      <c r="U413" s="74"/>
      <c r="V413" s="74"/>
      <c r="W413" s="74"/>
      <c r="X413" s="74"/>
      <c r="Y413" s="74"/>
      <c r="Z413" s="74"/>
      <c r="AA413" s="74"/>
      <c r="AB413" s="74"/>
      <c r="AC413" s="74"/>
      <c r="AD413" s="74"/>
      <c r="AE413" s="74"/>
      <c r="AF413" s="74"/>
      <c r="AG413" s="74"/>
      <c r="AH413" s="74"/>
      <c r="AI413" s="74"/>
      <c r="AJ413" s="74"/>
      <c r="AK413" s="74"/>
      <c r="AL413" s="74"/>
      <c r="AM413" s="74"/>
      <c r="AN413" s="74"/>
    </row>
    <row r="414" spans="3:40" s="7" customFormat="1" ht="15.75" customHeight="1">
      <c r="C414" s="74"/>
      <c r="D414" s="74"/>
      <c r="E414" s="74"/>
      <c r="F414" s="74"/>
      <c r="G414" s="74"/>
      <c r="H414" s="74"/>
      <c r="I414" s="74"/>
      <c r="J414" s="74"/>
      <c r="K414" s="74"/>
      <c r="L414" s="74"/>
      <c r="M414" s="74"/>
      <c r="N414" s="74"/>
      <c r="O414" s="74"/>
      <c r="P414" s="74"/>
      <c r="Q414" s="74"/>
      <c r="R414" s="74"/>
      <c r="S414" s="74"/>
      <c r="T414" s="74"/>
      <c r="U414" s="74"/>
      <c r="V414" s="74"/>
      <c r="W414" s="74"/>
      <c r="X414" s="74"/>
      <c r="Y414" s="74"/>
      <c r="Z414" s="74"/>
      <c r="AA414" s="74"/>
      <c r="AB414" s="74"/>
      <c r="AC414" s="74"/>
      <c r="AD414" s="74"/>
      <c r="AE414" s="74"/>
      <c r="AF414" s="74"/>
      <c r="AG414" s="74"/>
      <c r="AH414" s="74"/>
      <c r="AI414" s="74"/>
      <c r="AJ414" s="74"/>
      <c r="AK414" s="74"/>
      <c r="AL414" s="74"/>
      <c r="AM414" s="74"/>
      <c r="AN414" s="74"/>
    </row>
    <row r="415" spans="3:40" s="7" customFormat="1" ht="15.75" customHeight="1">
      <c r="C415" s="74"/>
      <c r="D415" s="74"/>
      <c r="E415" s="74"/>
      <c r="F415" s="74"/>
      <c r="G415" s="74"/>
      <c r="H415" s="74"/>
      <c r="I415" s="74"/>
      <c r="J415" s="74"/>
      <c r="K415" s="74"/>
      <c r="L415" s="74"/>
      <c r="M415" s="74"/>
      <c r="N415" s="74"/>
      <c r="O415" s="74"/>
      <c r="P415" s="74"/>
      <c r="Q415" s="74"/>
      <c r="R415" s="74"/>
      <c r="S415" s="74"/>
      <c r="T415" s="74"/>
      <c r="U415" s="74"/>
      <c r="V415" s="74"/>
      <c r="W415" s="74"/>
      <c r="X415" s="74"/>
      <c r="Y415" s="74"/>
      <c r="Z415" s="74"/>
      <c r="AA415" s="74"/>
      <c r="AB415" s="74"/>
      <c r="AC415" s="74"/>
      <c r="AD415" s="74"/>
      <c r="AE415" s="74"/>
      <c r="AF415" s="74"/>
      <c r="AG415" s="74"/>
      <c r="AH415" s="74"/>
      <c r="AI415" s="74"/>
      <c r="AJ415" s="74"/>
      <c r="AK415" s="74"/>
      <c r="AL415" s="74"/>
      <c r="AM415" s="74"/>
      <c r="AN415" s="74"/>
    </row>
    <row r="416" spans="3:40" s="7" customFormat="1" ht="15.75" customHeight="1">
      <c r="C416" s="74"/>
      <c r="D416" s="74"/>
      <c r="E416" s="74"/>
      <c r="F416" s="74"/>
      <c r="G416" s="74"/>
      <c r="H416" s="74"/>
      <c r="I416" s="74"/>
      <c r="J416" s="74"/>
      <c r="K416" s="74"/>
      <c r="L416" s="74"/>
      <c r="M416" s="74"/>
      <c r="N416" s="74"/>
      <c r="O416" s="74"/>
      <c r="P416" s="74"/>
      <c r="Q416" s="74"/>
      <c r="R416" s="74"/>
      <c r="S416" s="74"/>
      <c r="T416" s="74"/>
      <c r="U416" s="74"/>
      <c r="V416" s="74"/>
      <c r="W416" s="74"/>
      <c r="X416" s="74"/>
      <c r="Y416" s="74"/>
      <c r="Z416" s="74"/>
      <c r="AA416" s="74"/>
      <c r="AB416" s="74"/>
      <c r="AC416" s="74"/>
      <c r="AD416" s="74"/>
      <c r="AE416" s="74"/>
      <c r="AF416" s="74"/>
      <c r="AG416" s="74"/>
      <c r="AH416" s="74"/>
      <c r="AI416" s="74"/>
      <c r="AJ416" s="74"/>
      <c r="AK416" s="74"/>
      <c r="AL416" s="74"/>
      <c r="AM416" s="74"/>
      <c r="AN416" s="74"/>
    </row>
    <row r="417" spans="3:40" s="7" customFormat="1" ht="15.75" customHeight="1">
      <c r="C417" s="74"/>
      <c r="D417" s="74"/>
      <c r="E417" s="74"/>
      <c r="F417" s="74"/>
      <c r="G417" s="74"/>
      <c r="H417" s="74"/>
      <c r="I417" s="74"/>
      <c r="J417" s="74"/>
      <c r="K417" s="74"/>
      <c r="L417" s="74"/>
      <c r="M417" s="74"/>
      <c r="N417" s="74"/>
      <c r="O417" s="74"/>
      <c r="P417" s="74"/>
      <c r="Q417" s="74"/>
      <c r="R417" s="74"/>
      <c r="S417" s="74"/>
      <c r="T417" s="74"/>
      <c r="U417" s="74"/>
      <c r="V417" s="74"/>
      <c r="W417" s="74"/>
      <c r="X417" s="74"/>
      <c r="Y417" s="74"/>
      <c r="Z417" s="74"/>
      <c r="AA417" s="74"/>
      <c r="AB417" s="74"/>
      <c r="AC417" s="74"/>
      <c r="AD417" s="74"/>
      <c r="AE417" s="74"/>
      <c r="AF417" s="74"/>
      <c r="AG417" s="74"/>
      <c r="AH417" s="74"/>
      <c r="AI417" s="74"/>
      <c r="AJ417" s="74"/>
      <c r="AK417" s="74"/>
      <c r="AL417" s="74"/>
      <c r="AM417" s="74"/>
      <c r="AN417" s="74"/>
    </row>
    <row r="418" spans="3:40" s="7" customFormat="1" ht="15.75" customHeight="1">
      <c r="C418" s="74"/>
      <c r="D418" s="74"/>
      <c r="E418" s="74"/>
      <c r="F418" s="74"/>
      <c r="G418" s="74"/>
      <c r="H418" s="74"/>
      <c r="I418" s="74"/>
      <c r="J418" s="74"/>
      <c r="K418" s="74"/>
      <c r="L418" s="74"/>
      <c r="M418" s="74"/>
      <c r="N418" s="74"/>
      <c r="O418" s="74"/>
      <c r="P418" s="74"/>
      <c r="Q418" s="74"/>
      <c r="R418" s="74"/>
      <c r="S418" s="74"/>
      <c r="T418" s="74"/>
      <c r="U418" s="74"/>
      <c r="V418" s="74"/>
      <c r="W418" s="74"/>
      <c r="X418" s="74"/>
      <c r="Y418" s="74"/>
      <c r="Z418" s="74"/>
      <c r="AA418" s="74"/>
      <c r="AB418" s="74"/>
      <c r="AC418" s="74"/>
      <c r="AD418" s="74"/>
      <c r="AE418" s="74"/>
      <c r="AF418" s="74"/>
      <c r="AG418" s="74"/>
      <c r="AH418" s="74"/>
      <c r="AI418" s="74"/>
      <c r="AJ418" s="74"/>
      <c r="AK418" s="74"/>
      <c r="AL418" s="74"/>
      <c r="AM418" s="74"/>
      <c r="AN418" s="74"/>
    </row>
    <row r="419" spans="3:40" s="7" customFormat="1" ht="15.75" customHeight="1">
      <c r="C419" s="74"/>
      <c r="D419" s="74"/>
      <c r="E419" s="74"/>
      <c r="F419" s="74"/>
      <c r="G419" s="74"/>
      <c r="H419" s="74"/>
      <c r="I419" s="74"/>
      <c r="J419" s="74"/>
      <c r="K419" s="74"/>
      <c r="L419" s="74"/>
      <c r="M419" s="74"/>
      <c r="N419" s="74"/>
      <c r="O419" s="74"/>
      <c r="P419" s="74"/>
      <c r="Q419" s="74"/>
      <c r="R419" s="74"/>
      <c r="S419" s="74"/>
      <c r="T419" s="74"/>
      <c r="U419" s="74"/>
      <c r="V419" s="74"/>
      <c r="W419" s="74"/>
      <c r="X419" s="74"/>
      <c r="Y419" s="74"/>
      <c r="Z419" s="74"/>
      <c r="AA419" s="74"/>
      <c r="AB419" s="74"/>
      <c r="AC419" s="74"/>
      <c r="AD419" s="74"/>
      <c r="AE419" s="74"/>
      <c r="AF419" s="74"/>
      <c r="AG419" s="74"/>
      <c r="AH419" s="74"/>
      <c r="AI419" s="74"/>
      <c r="AJ419" s="74"/>
      <c r="AK419" s="74"/>
      <c r="AL419" s="74"/>
      <c r="AM419" s="74"/>
      <c r="AN419" s="74"/>
    </row>
    <row r="420" spans="3:40" s="7" customFormat="1" ht="15.75" customHeight="1">
      <c r="C420" s="74"/>
      <c r="D420" s="74"/>
      <c r="E420" s="74"/>
      <c r="F420" s="74"/>
      <c r="G420" s="74"/>
      <c r="H420" s="74"/>
      <c r="I420" s="74"/>
      <c r="J420" s="74"/>
      <c r="K420" s="74"/>
      <c r="L420" s="74"/>
      <c r="M420" s="74"/>
      <c r="N420" s="74"/>
      <c r="O420" s="74"/>
      <c r="P420" s="74"/>
      <c r="Q420" s="74"/>
      <c r="R420" s="74"/>
      <c r="S420" s="74"/>
      <c r="T420" s="74"/>
      <c r="U420" s="74"/>
      <c r="V420" s="74"/>
      <c r="W420" s="74"/>
      <c r="X420" s="74"/>
      <c r="Y420" s="74"/>
      <c r="Z420" s="74"/>
      <c r="AA420" s="74"/>
      <c r="AB420" s="74"/>
      <c r="AC420" s="74"/>
      <c r="AD420" s="74"/>
      <c r="AE420" s="74"/>
      <c r="AF420" s="74"/>
      <c r="AG420" s="74"/>
      <c r="AH420" s="74"/>
      <c r="AI420" s="74"/>
      <c r="AJ420" s="74"/>
      <c r="AK420" s="74"/>
      <c r="AL420" s="74"/>
      <c r="AM420" s="74"/>
      <c r="AN420" s="74"/>
    </row>
    <row r="421" spans="3:40" s="7" customFormat="1" ht="15.75" customHeight="1">
      <c r="C421" s="74"/>
      <c r="D421" s="74"/>
      <c r="E421" s="74"/>
      <c r="F421" s="74"/>
      <c r="G421" s="74"/>
      <c r="H421" s="74"/>
      <c r="I421" s="74"/>
      <c r="J421" s="74"/>
      <c r="K421" s="74"/>
      <c r="L421" s="74"/>
      <c r="M421" s="74"/>
      <c r="N421" s="74"/>
      <c r="O421" s="74"/>
      <c r="P421" s="74"/>
      <c r="Q421" s="74"/>
      <c r="R421" s="74"/>
      <c r="S421" s="74"/>
      <c r="T421" s="74"/>
      <c r="U421" s="74"/>
      <c r="V421" s="74"/>
      <c r="W421" s="74"/>
      <c r="X421" s="74"/>
      <c r="Y421" s="74"/>
      <c r="Z421" s="74"/>
      <c r="AA421" s="74"/>
      <c r="AB421" s="74"/>
      <c r="AC421" s="74"/>
      <c r="AD421" s="74"/>
      <c r="AE421" s="74"/>
      <c r="AF421" s="74"/>
      <c r="AG421" s="74"/>
      <c r="AH421" s="74"/>
      <c r="AI421" s="74"/>
      <c r="AJ421" s="74"/>
      <c r="AK421" s="74"/>
      <c r="AL421" s="74"/>
      <c r="AM421" s="74"/>
      <c r="AN421" s="74"/>
    </row>
    <row r="422" spans="3:40" s="7" customFormat="1" ht="15.75" customHeight="1">
      <c r="C422" s="74"/>
      <c r="D422" s="74"/>
      <c r="E422" s="74"/>
      <c r="F422" s="74"/>
      <c r="G422" s="74"/>
      <c r="H422" s="74"/>
      <c r="I422" s="74"/>
      <c r="J422" s="74"/>
      <c r="K422" s="74"/>
      <c r="L422" s="74"/>
      <c r="M422" s="74"/>
      <c r="N422" s="74"/>
      <c r="O422" s="74"/>
      <c r="P422" s="74"/>
      <c r="Q422" s="74"/>
      <c r="R422" s="74"/>
      <c r="S422" s="74"/>
      <c r="T422" s="74"/>
      <c r="U422" s="74"/>
      <c r="V422" s="74"/>
      <c r="W422" s="74"/>
      <c r="X422" s="74"/>
      <c r="Y422" s="74"/>
      <c r="Z422" s="74"/>
      <c r="AA422" s="74"/>
      <c r="AB422" s="74"/>
      <c r="AC422" s="74"/>
      <c r="AD422" s="74"/>
      <c r="AE422" s="74"/>
      <c r="AF422" s="74"/>
      <c r="AG422" s="74"/>
      <c r="AH422" s="74"/>
      <c r="AI422" s="74"/>
      <c r="AJ422" s="74"/>
      <c r="AK422" s="74"/>
      <c r="AL422" s="74"/>
      <c r="AM422" s="74"/>
      <c r="AN422" s="74"/>
    </row>
    <row r="423" spans="3:40" s="7" customFormat="1" ht="15.75" customHeight="1">
      <c r="C423" s="74"/>
      <c r="D423" s="74"/>
      <c r="E423" s="74"/>
      <c r="F423" s="74"/>
      <c r="G423" s="74"/>
      <c r="H423" s="74"/>
      <c r="I423" s="74"/>
      <c r="J423" s="74"/>
      <c r="K423" s="74"/>
      <c r="L423" s="74"/>
      <c r="M423" s="74"/>
      <c r="N423" s="74"/>
      <c r="O423" s="74"/>
      <c r="P423" s="74"/>
      <c r="Q423" s="74"/>
      <c r="R423" s="74"/>
      <c r="S423" s="74"/>
      <c r="T423" s="74"/>
      <c r="U423" s="74"/>
      <c r="V423" s="74"/>
      <c r="W423" s="74"/>
      <c r="X423" s="74"/>
      <c r="Y423" s="74"/>
      <c r="Z423" s="74"/>
      <c r="AA423" s="74"/>
      <c r="AB423" s="74"/>
      <c r="AC423" s="74"/>
      <c r="AD423" s="74"/>
      <c r="AE423" s="74"/>
      <c r="AF423" s="74"/>
      <c r="AG423" s="74"/>
      <c r="AH423" s="74"/>
      <c r="AI423" s="74"/>
      <c r="AJ423" s="74"/>
      <c r="AK423" s="74"/>
      <c r="AL423" s="74"/>
      <c r="AM423" s="74"/>
      <c r="AN423" s="74"/>
    </row>
    <row r="424" spans="3:40" s="7" customFormat="1" ht="15.75" customHeight="1">
      <c r="C424" s="74"/>
      <c r="D424" s="74"/>
      <c r="E424" s="74"/>
      <c r="F424" s="74"/>
      <c r="G424" s="74"/>
      <c r="H424" s="74"/>
      <c r="I424" s="74"/>
      <c r="J424" s="74"/>
      <c r="K424" s="74"/>
      <c r="L424" s="74"/>
      <c r="M424" s="74"/>
      <c r="N424" s="74"/>
      <c r="O424" s="74"/>
      <c r="P424" s="74"/>
      <c r="Q424" s="74"/>
      <c r="R424" s="74"/>
      <c r="S424" s="74"/>
      <c r="T424" s="74"/>
      <c r="U424" s="74"/>
      <c r="V424" s="74"/>
      <c r="W424" s="74"/>
      <c r="X424" s="74"/>
      <c r="Y424" s="74"/>
      <c r="Z424" s="74"/>
      <c r="AA424" s="74"/>
      <c r="AB424" s="74"/>
      <c r="AC424" s="74"/>
      <c r="AD424" s="74"/>
      <c r="AE424" s="74"/>
      <c r="AF424" s="74"/>
      <c r="AG424" s="74"/>
      <c r="AH424" s="74"/>
      <c r="AI424" s="74"/>
      <c r="AJ424" s="74"/>
      <c r="AK424" s="74"/>
      <c r="AL424" s="74"/>
      <c r="AM424" s="74"/>
      <c r="AN424" s="74"/>
    </row>
    <row r="425" spans="3:40" s="7" customFormat="1" ht="15.75" customHeight="1">
      <c r="C425" s="74"/>
      <c r="D425" s="74"/>
      <c r="E425" s="74"/>
      <c r="F425" s="74"/>
      <c r="G425" s="74"/>
      <c r="H425" s="74"/>
      <c r="I425" s="74"/>
      <c r="J425" s="74"/>
      <c r="K425" s="74"/>
      <c r="L425" s="74"/>
      <c r="M425" s="74"/>
      <c r="N425" s="74"/>
      <c r="O425" s="74"/>
      <c r="P425" s="74"/>
      <c r="Q425" s="74"/>
      <c r="R425" s="74"/>
      <c r="S425" s="74"/>
      <c r="T425" s="74"/>
      <c r="U425" s="74"/>
      <c r="V425" s="74"/>
      <c r="W425" s="74"/>
      <c r="X425" s="74"/>
      <c r="Y425" s="74"/>
      <c r="Z425" s="74"/>
      <c r="AA425" s="74"/>
      <c r="AB425" s="74"/>
      <c r="AC425" s="74"/>
      <c r="AD425" s="74"/>
      <c r="AE425" s="74"/>
      <c r="AF425" s="74"/>
      <c r="AG425" s="74"/>
      <c r="AH425" s="74"/>
      <c r="AI425" s="74"/>
      <c r="AJ425" s="74"/>
      <c r="AK425" s="74"/>
      <c r="AL425" s="74"/>
      <c r="AM425" s="74"/>
      <c r="AN425" s="74"/>
    </row>
    <row r="426" spans="3:40" s="7" customFormat="1" ht="15.75" customHeight="1">
      <c r="C426" s="74"/>
      <c r="D426" s="74"/>
      <c r="E426" s="74"/>
      <c r="F426" s="74"/>
      <c r="G426" s="74"/>
      <c r="H426" s="74"/>
      <c r="I426" s="74"/>
      <c r="J426" s="74"/>
      <c r="K426" s="74"/>
      <c r="L426" s="74"/>
      <c r="M426" s="74"/>
      <c r="N426" s="74"/>
      <c r="O426" s="74"/>
      <c r="P426" s="74"/>
      <c r="Q426" s="74"/>
      <c r="R426" s="74"/>
      <c r="S426" s="74"/>
      <c r="T426" s="74"/>
      <c r="U426" s="74"/>
      <c r="V426" s="74"/>
      <c r="W426" s="74"/>
      <c r="X426" s="74"/>
      <c r="Y426" s="74"/>
      <c r="Z426" s="74"/>
      <c r="AA426" s="74"/>
      <c r="AB426" s="74"/>
      <c r="AC426" s="74"/>
      <c r="AD426" s="74"/>
      <c r="AE426" s="74"/>
      <c r="AF426" s="74"/>
      <c r="AG426" s="74"/>
      <c r="AH426" s="74"/>
      <c r="AI426" s="74"/>
      <c r="AJ426" s="74"/>
      <c r="AK426" s="74"/>
      <c r="AL426" s="74"/>
      <c r="AM426" s="74"/>
      <c r="AN426" s="74"/>
    </row>
    <row r="427" spans="3:40" s="7" customFormat="1" ht="15.75" customHeight="1">
      <c r="C427" s="74"/>
      <c r="D427" s="74"/>
      <c r="E427" s="74"/>
      <c r="F427" s="74"/>
      <c r="G427" s="74"/>
      <c r="H427" s="74"/>
      <c r="I427" s="74"/>
      <c r="J427" s="74"/>
      <c r="K427" s="74"/>
      <c r="L427" s="74"/>
      <c r="M427" s="74"/>
      <c r="N427" s="74"/>
      <c r="O427" s="74"/>
      <c r="P427" s="74"/>
      <c r="Q427" s="74"/>
      <c r="R427" s="74"/>
      <c r="S427" s="74"/>
      <c r="T427" s="74"/>
      <c r="U427" s="74"/>
      <c r="V427" s="74"/>
      <c r="W427" s="74"/>
      <c r="X427" s="74"/>
      <c r="Y427" s="74"/>
      <c r="Z427" s="74"/>
      <c r="AA427" s="74"/>
      <c r="AB427" s="74"/>
      <c r="AC427" s="74"/>
      <c r="AD427" s="74"/>
      <c r="AE427" s="74"/>
      <c r="AF427" s="74"/>
      <c r="AG427" s="74"/>
      <c r="AH427" s="74"/>
      <c r="AI427" s="74"/>
      <c r="AJ427" s="74"/>
      <c r="AK427" s="74"/>
      <c r="AL427" s="74"/>
      <c r="AM427" s="74"/>
      <c r="AN427" s="74"/>
    </row>
    <row r="428" spans="3:40" s="7" customFormat="1" ht="15.75" customHeight="1">
      <c r="C428" s="74"/>
      <c r="D428" s="74"/>
      <c r="E428" s="74"/>
      <c r="F428" s="74"/>
      <c r="G428" s="74"/>
      <c r="H428" s="74"/>
      <c r="I428" s="74"/>
      <c r="J428" s="74"/>
      <c r="K428" s="74"/>
      <c r="L428" s="74"/>
      <c r="M428" s="74"/>
      <c r="N428" s="74"/>
      <c r="O428" s="74"/>
      <c r="P428" s="74"/>
      <c r="Q428" s="74"/>
      <c r="R428" s="74"/>
      <c r="S428" s="74"/>
      <c r="T428" s="74"/>
      <c r="U428" s="74"/>
      <c r="V428" s="74"/>
      <c r="W428" s="74"/>
      <c r="X428" s="74"/>
      <c r="Y428" s="74"/>
      <c r="Z428" s="74"/>
      <c r="AA428" s="74"/>
      <c r="AB428" s="74"/>
      <c r="AC428" s="74"/>
      <c r="AD428" s="74"/>
      <c r="AE428" s="74"/>
      <c r="AF428" s="74"/>
      <c r="AG428" s="74"/>
      <c r="AH428" s="74"/>
      <c r="AI428" s="74"/>
      <c r="AJ428" s="74"/>
      <c r="AK428" s="74"/>
      <c r="AL428" s="74"/>
      <c r="AM428" s="74"/>
      <c r="AN428" s="74"/>
    </row>
    <row r="429" spans="3:40" s="7" customFormat="1" ht="15.75" customHeight="1">
      <c r="C429" s="74"/>
      <c r="D429" s="74"/>
      <c r="E429" s="74"/>
      <c r="F429" s="74"/>
      <c r="G429" s="74"/>
      <c r="H429" s="74"/>
      <c r="I429" s="74"/>
      <c r="J429" s="74"/>
      <c r="K429" s="74"/>
      <c r="L429" s="74"/>
      <c r="M429" s="74"/>
      <c r="N429" s="74"/>
      <c r="O429" s="74"/>
      <c r="P429" s="74"/>
      <c r="Q429" s="74"/>
      <c r="R429" s="74"/>
      <c r="S429" s="74"/>
      <c r="T429" s="74"/>
      <c r="U429" s="74"/>
      <c r="V429" s="74"/>
      <c r="W429" s="74"/>
      <c r="X429" s="74"/>
      <c r="Y429" s="74"/>
      <c r="Z429" s="74"/>
      <c r="AA429" s="74"/>
      <c r="AB429" s="74"/>
      <c r="AC429" s="74"/>
      <c r="AD429" s="74"/>
      <c r="AE429" s="74"/>
      <c r="AF429" s="74"/>
      <c r="AG429" s="74"/>
      <c r="AH429" s="74"/>
      <c r="AI429" s="74"/>
      <c r="AJ429" s="74"/>
      <c r="AK429" s="74"/>
      <c r="AL429" s="74"/>
      <c r="AM429" s="74"/>
      <c r="AN429" s="74"/>
    </row>
    <row r="430" spans="3:40" s="7" customFormat="1" ht="15.75" customHeight="1">
      <c r="C430" s="74"/>
      <c r="D430" s="74"/>
      <c r="E430" s="74"/>
      <c r="F430" s="74"/>
      <c r="G430" s="74"/>
      <c r="H430" s="74"/>
      <c r="I430" s="74"/>
      <c r="J430" s="74"/>
      <c r="K430" s="74"/>
      <c r="L430" s="74"/>
      <c r="M430" s="74"/>
      <c r="N430" s="74"/>
      <c r="O430" s="74"/>
      <c r="P430" s="74"/>
      <c r="Q430" s="74"/>
      <c r="R430" s="74"/>
      <c r="S430" s="74"/>
      <c r="T430" s="74"/>
      <c r="U430" s="74"/>
      <c r="V430" s="74"/>
      <c r="W430" s="74"/>
      <c r="X430" s="74"/>
      <c r="Y430" s="74"/>
      <c r="Z430" s="74"/>
      <c r="AA430" s="74"/>
      <c r="AB430" s="74"/>
      <c r="AC430" s="74"/>
      <c r="AD430" s="74"/>
      <c r="AE430" s="74"/>
      <c r="AF430" s="74"/>
      <c r="AG430" s="74"/>
      <c r="AH430" s="74"/>
      <c r="AI430" s="74"/>
      <c r="AJ430" s="74"/>
      <c r="AK430" s="74"/>
      <c r="AL430" s="74"/>
      <c r="AM430" s="74"/>
      <c r="AN430" s="74"/>
    </row>
    <row r="431" spans="3:40" s="7" customFormat="1" ht="15.75" customHeight="1">
      <c r="C431" s="74"/>
      <c r="D431" s="74"/>
      <c r="E431" s="74"/>
      <c r="F431" s="74"/>
      <c r="G431" s="74"/>
      <c r="H431" s="74"/>
      <c r="I431" s="74"/>
      <c r="J431" s="74"/>
      <c r="K431" s="74"/>
      <c r="L431" s="74"/>
      <c r="M431" s="74"/>
      <c r="N431" s="74"/>
      <c r="O431" s="74"/>
      <c r="P431" s="74"/>
      <c r="Q431" s="74"/>
      <c r="R431" s="74"/>
      <c r="S431" s="74"/>
      <c r="T431" s="74"/>
      <c r="U431" s="74"/>
      <c r="V431" s="74"/>
      <c r="W431" s="74"/>
      <c r="X431" s="74"/>
      <c r="Y431" s="74"/>
      <c r="Z431" s="74"/>
      <c r="AA431" s="74"/>
      <c r="AB431" s="74"/>
      <c r="AC431" s="74"/>
      <c r="AD431" s="74"/>
      <c r="AE431" s="74"/>
      <c r="AF431" s="74"/>
      <c r="AG431" s="74"/>
      <c r="AH431" s="74"/>
      <c r="AI431" s="74"/>
      <c r="AJ431" s="74"/>
      <c r="AK431" s="74"/>
      <c r="AL431" s="74"/>
      <c r="AM431" s="74"/>
      <c r="AN431" s="74"/>
    </row>
    <row r="432" spans="3:40" s="7" customFormat="1" ht="15.75" customHeight="1">
      <c r="C432" s="74"/>
      <c r="D432" s="74"/>
      <c r="E432" s="74"/>
      <c r="F432" s="74"/>
      <c r="G432" s="74"/>
      <c r="H432" s="74"/>
      <c r="I432" s="74"/>
      <c r="J432" s="74"/>
      <c r="K432" s="74"/>
      <c r="L432" s="74"/>
      <c r="M432" s="74"/>
      <c r="N432" s="74"/>
      <c r="O432" s="74"/>
      <c r="P432" s="74"/>
      <c r="Q432" s="74"/>
      <c r="R432" s="74"/>
      <c r="S432" s="74"/>
      <c r="T432" s="74"/>
      <c r="U432" s="74"/>
      <c r="V432" s="74"/>
      <c r="W432" s="74"/>
      <c r="X432" s="74"/>
      <c r="Y432" s="74"/>
      <c r="Z432" s="74"/>
      <c r="AA432" s="74"/>
      <c r="AB432" s="74"/>
      <c r="AC432" s="74"/>
      <c r="AD432" s="74"/>
      <c r="AE432" s="74"/>
      <c r="AF432" s="74"/>
      <c r="AG432" s="74"/>
      <c r="AH432" s="74"/>
      <c r="AI432" s="74"/>
      <c r="AJ432" s="74"/>
      <c r="AK432" s="74"/>
      <c r="AL432" s="74"/>
      <c r="AM432" s="74"/>
      <c r="AN432" s="74"/>
    </row>
    <row r="433" spans="3:40" s="7" customFormat="1" ht="15.75" customHeight="1">
      <c r="C433" s="74"/>
      <c r="D433" s="74"/>
      <c r="E433" s="74"/>
      <c r="F433" s="74"/>
      <c r="G433" s="74"/>
      <c r="H433" s="74"/>
      <c r="I433" s="74"/>
      <c r="J433" s="74"/>
      <c r="K433" s="74"/>
      <c r="L433" s="74"/>
      <c r="M433" s="74"/>
      <c r="N433" s="74"/>
      <c r="O433" s="74"/>
      <c r="P433" s="74"/>
      <c r="Q433" s="74"/>
      <c r="R433" s="74"/>
      <c r="S433" s="74"/>
      <c r="T433" s="74"/>
      <c r="U433" s="74"/>
      <c r="V433" s="74"/>
      <c r="W433" s="74"/>
      <c r="X433" s="74"/>
      <c r="Y433" s="74"/>
      <c r="Z433" s="74"/>
      <c r="AA433" s="74"/>
      <c r="AB433" s="74"/>
      <c r="AC433" s="74"/>
      <c r="AD433" s="74"/>
      <c r="AE433" s="74"/>
      <c r="AF433" s="74"/>
      <c r="AG433" s="74"/>
      <c r="AH433" s="74"/>
      <c r="AI433" s="74"/>
      <c r="AJ433" s="74"/>
      <c r="AK433" s="74"/>
      <c r="AL433" s="74"/>
      <c r="AM433" s="74"/>
      <c r="AN433" s="74"/>
    </row>
    <row r="434" spans="3:40" s="7" customFormat="1" ht="15.75" customHeight="1">
      <c r="C434" s="74"/>
      <c r="D434" s="74"/>
      <c r="E434" s="74"/>
      <c r="F434" s="74"/>
      <c r="G434" s="74"/>
      <c r="H434" s="74"/>
      <c r="I434" s="74"/>
      <c r="J434" s="74"/>
      <c r="K434" s="74"/>
      <c r="L434" s="74"/>
      <c r="M434" s="74"/>
      <c r="N434" s="74"/>
      <c r="O434" s="74"/>
      <c r="P434" s="74"/>
      <c r="Q434" s="74"/>
      <c r="R434" s="74"/>
      <c r="S434" s="74"/>
      <c r="T434" s="74"/>
      <c r="U434" s="74"/>
      <c r="V434" s="74"/>
      <c r="W434" s="74"/>
      <c r="X434" s="74"/>
      <c r="Y434" s="74"/>
      <c r="Z434" s="74"/>
      <c r="AA434" s="74"/>
      <c r="AB434" s="74"/>
      <c r="AC434" s="74"/>
      <c r="AD434" s="74"/>
      <c r="AE434" s="74"/>
      <c r="AF434" s="74"/>
      <c r="AG434" s="74"/>
      <c r="AH434" s="74"/>
      <c r="AI434" s="74"/>
      <c r="AJ434" s="74"/>
      <c r="AK434" s="74"/>
      <c r="AL434" s="74"/>
      <c r="AM434" s="74"/>
      <c r="AN434" s="74"/>
    </row>
    <row r="435" spans="3:40" s="7" customFormat="1" ht="15.75" customHeight="1">
      <c r="C435" s="74"/>
      <c r="D435" s="74"/>
      <c r="E435" s="74"/>
      <c r="F435" s="74"/>
      <c r="G435" s="74"/>
      <c r="H435" s="74"/>
      <c r="I435" s="74"/>
      <c r="J435" s="74"/>
      <c r="K435" s="74"/>
      <c r="L435" s="74"/>
      <c r="M435" s="74"/>
      <c r="N435" s="74"/>
      <c r="O435" s="74"/>
      <c r="P435" s="74"/>
      <c r="Q435" s="74"/>
      <c r="R435" s="74"/>
      <c r="S435" s="74"/>
      <c r="T435" s="74"/>
      <c r="U435" s="74"/>
      <c r="V435" s="74"/>
      <c r="W435" s="74"/>
      <c r="X435" s="74"/>
      <c r="Y435" s="74"/>
      <c r="Z435" s="74"/>
      <c r="AA435" s="74"/>
      <c r="AB435" s="74"/>
      <c r="AC435" s="74"/>
      <c r="AD435" s="74"/>
      <c r="AE435" s="74"/>
      <c r="AF435" s="74"/>
      <c r="AG435" s="74"/>
      <c r="AH435" s="74"/>
      <c r="AI435" s="74"/>
      <c r="AJ435" s="74"/>
      <c r="AK435" s="74"/>
      <c r="AL435" s="74"/>
      <c r="AM435" s="74"/>
      <c r="AN435" s="74"/>
    </row>
    <row r="436" spans="3:40" s="7" customFormat="1" ht="15.75" customHeight="1">
      <c r="C436" s="74"/>
      <c r="D436" s="74"/>
      <c r="E436" s="74"/>
      <c r="F436" s="74"/>
      <c r="G436" s="74"/>
      <c r="H436" s="74"/>
      <c r="I436" s="74"/>
      <c r="J436" s="74"/>
      <c r="K436" s="74"/>
      <c r="L436" s="74"/>
      <c r="M436" s="74"/>
      <c r="N436" s="74"/>
      <c r="O436" s="74"/>
      <c r="P436" s="74"/>
      <c r="Q436" s="74"/>
      <c r="R436" s="74"/>
      <c r="S436" s="74"/>
      <c r="T436" s="74"/>
      <c r="U436" s="74"/>
      <c r="V436" s="74"/>
      <c r="W436" s="74"/>
      <c r="X436" s="74"/>
      <c r="Y436" s="74"/>
      <c r="Z436" s="74"/>
      <c r="AA436" s="74"/>
      <c r="AB436" s="74"/>
      <c r="AC436" s="74"/>
      <c r="AD436" s="74"/>
      <c r="AE436" s="74"/>
      <c r="AF436" s="74"/>
      <c r="AG436" s="74"/>
      <c r="AH436" s="74"/>
      <c r="AI436" s="74"/>
      <c r="AJ436" s="74"/>
      <c r="AK436" s="74"/>
      <c r="AL436" s="74"/>
      <c r="AM436" s="74"/>
      <c r="AN436" s="74"/>
    </row>
    <row r="437" spans="3:40" s="7" customFormat="1" ht="15.75" customHeight="1">
      <c r="C437" s="74"/>
      <c r="D437" s="74"/>
      <c r="E437" s="74"/>
      <c r="F437" s="74"/>
      <c r="G437" s="74"/>
      <c r="H437" s="74"/>
      <c r="I437" s="74"/>
      <c r="J437" s="74"/>
      <c r="K437" s="74"/>
      <c r="L437" s="74"/>
      <c r="M437" s="74"/>
      <c r="N437" s="74"/>
      <c r="O437" s="74"/>
      <c r="P437" s="74"/>
      <c r="Q437" s="74"/>
      <c r="R437" s="74"/>
      <c r="S437" s="74"/>
      <c r="T437" s="74"/>
      <c r="U437" s="74"/>
      <c r="V437" s="74"/>
      <c r="W437" s="74"/>
      <c r="X437" s="74"/>
      <c r="Y437" s="74"/>
      <c r="Z437" s="74"/>
      <c r="AA437" s="74"/>
      <c r="AB437" s="74"/>
      <c r="AC437" s="74"/>
      <c r="AD437" s="74"/>
      <c r="AE437" s="74"/>
      <c r="AF437" s="74"/>
      <c r="AG437" s="74"/>
      <c r="AH437" s="74"/>
      <c r="AI437" s="74"/>
      <c r="AJ437" s="74"/>
      <c r="AK437" s="74"/>
      <c r="AL437" s="74"/>
      <c r="AM437" s="74"/>
      <c r="AN437" s="74"/>
    </row>
    <row r="438" spans="3:40" s="7" customFormat="1" ht="15.75" customHeight="1">
      <c r="C438" s="74"/>
      <c r="D438" s="74"/>
      <c r="E438" s="74"/>
      <c r="F438" s="74"/>
      <c r="G438" s="74"/>
      <c r="H438" s="74"/>
      <c r="I438" s="74"/>
      <c r="J438" s="74"/>
      <c r="K438" s="74"/>
      <c r="L438" s="74"/>
      <c r="M438" s="74"/>
      <c r="N438" s="74"/>
      <c r="O438" s="74"/>
      <c r="P438" s="74"/>
      <c r="Q438" s="74"/>
      <c r="R438" s="74"/>
      <c r="S438" s="74"/>
      <c r="T438" s="74"/>
      <c r="U438" s="74"/>
      <c r="V438" s="74"/>
      <c r="W438" s="74"/>
      <c r="X438" s="74"/>
      <c r="Y438" s="74"/>
      <c r="Z438" s="74"/>
      <c r="AA438" s="74"/>
      <c r="AB438" s="74"/>
      <c r="AC438" s="74"/>
      <c r="AD438" s="74"/>
      <c r="AE438" s="74"/>
      <c r="AF438" s="74"/>
      <c r="AG438" s="74"/>
      <c r="AH438" s="74"/>
      <c r="AI438" s="74"/>
      <c r="AJ438" s="74"/>
      <c r="AK438" s="74"/>
      <c r="AL438" s="74"/>
      <c r="AM438" s="74"/>
      <c r="AN438" s="74"/>
    </row>
    <row r="439" spans="3:40" s="7" customFormat="1" ht="15.75" customHeight="1">
      <c r="C439" s="74"/>
      <c r="D439" s="74"/>
      <c r="E439" s="74"/>
      <c r="F439" s="74"/>
      <c r="G439" s="74"/>
      <c r="H439" s="74"/>
      <c r="I439" s="74"/>
      <c r="J439" s="74"/>
      <c r="K439" s="74"/>
      <c r="L439" s="74"/>
      <c r="M439" s="74"/>
      <c r="N439" s="74"/>
      <c r="O439" s="74"/>
      <c r="P439" s="74"/>
      <c r="Q439" s="74"/>
      <c r="R439" s="74"/>
      <c r="S439" s="74"/>
      <c r="T439" s="74"/>
      <c r="U439" s="74"/>
      <c r="V439" s="74"/>
      <c r="W439" s="74"/>
      <c r="X439" s="74"/>
      <c r="Y439" s="74"/>
      <c r="Z439" s="74"/>
      <c r="AA439" s="74"/>
      <c r="AB439" s="74"/>
      <c r="AC439" s="74"/>
      <c r="AD439" s="74"/>
      <c r="AE439" s="74"/>
      <c r="AF439" s="74"/>
      <c r="AG439" s="74"/>
      <c r="AH439" s="74"/>
      <c r="AI439" s="74"/>
      <c r="AJ439" s="74"/>
      <c r="AK439" s="74"/>
      <c r="AL439" s="74"/>
      <c r="AM439" s="74"/>
      <c r="AN439" s="74"/>
    </row>
    <row r="440" spans="3:40" s="7" customFormat="1" ht="15.75" customHeight="1">
      <c r="C440" s="74"/>
      <c r="D440" s="74"/>
      <c r="E440" s="74"/>
      <c r="F440" s="74"/>
      <c r="G440" s="74"/>
      <c r="H440" s="74"/>
      <c r="I440" s="74"/>
      <c r="J440" s="74"/>
      <c r="K440" s="74"/>
      <c r="L440" s="74"/>
      <c r="M440" s="74"/>
      <c r="N440" s="74"/>
      <c r="O440" s="74"/>
      <c r="P440" s="74"/>
      <c r="Q440" s="74"/>
      <c r="R440" s="74"/>
      <c r="S440" s="74"/>
      <c r="T440" s="74"/>
      <c r="U440" s="74"/>
      <c r="V440" s="74"/>
      <c r="W440" s="74"/>
      <c r="X440" s="74"/>
      <c r="Y440" s="74"/>
      <c r="Z440" s="74"/>
      <c r="AA440" s="74"/>
      <c r="AB440" s="74"/>
      <c r="AC440" s="74"/>
      <c r="AD440" s="74"/>
      <c r="AE440" s="74"/>
      <c r="AF440" s="74"/>
      <c r="AG440" s="74"/>
      <c r="AH440" s="74"/>
      <c r="AI440" s="74"/>
      <c r="AJ440" s="74"/>
      <c r="AK440" s="74"/>
      <c r="AL440" s="74"/>
      <c r="AM440" s="74"/>
      <c r="AN440" s="74"/>
    </row>
    <row r="441" spans="3:40" s="7" customFormat="1" ht="15.75" customHeight="1">
      <c r="C441" s="74"/>
      <c r="D441" s="74"/>
      <c r="E441" s="74"/>
      <c r="F441" s="74"/>
      <c r="G441" s="74"/>
      <c r="H441" s="74"/>
      <c r="I441" s="74"/>
      <c r="J441" s="74"/>
      <c r="K441" s="74"/>
      <c r="L441" s="74"/>
      <c r="M441" s="74"/>
      <c r="N441" s="74"/>
      <c r="O441" s="74"/>
      <c r="P441" s="74"/>
      <c r="Q441" s="74"/>
      <c r="R441" s="74"/>
      <c r="S441" s="74"/>
      <c r="T441" s="74"/>
      <c r="U441" s="74"/>
      <c r="V441" s="74"/>
      <c r="W441" s="74"/>
      <c r="X441" s="74"/>
      <c r="Y441" s="74"/>
      <c r="Z441" s="74"/>
      <c r="AA441" s="74"/>
      <c r="AB441" s="74"/>
      <c r="AC441" s="74"/>
      <c r="AD441" s="74"/>
      <c r="AE441" s="74"/>
      <c r="AF441" s="74"/>
      <c r="AG441" s="74"/>
      <c r="AH441" s="74"/>
      <c r="AI441" s="74"/>
      <c r="AJ441" s="74"/>
      <c r="AK441" s="74"/>
      <c r="AL441" s="74"/>
      <c r="AM441" s="74"/>
      <c r="AN441" s="74"/>
    </row>
    <row r="442" spans="3:40" s="7" customFormat="1" ht="15.75" customHeight="1">
      <c r="C442" s="74"/>
      <c r="D442" s="74"/>
      <c r="E442" s="74"/>
      <c r="F442" s="74"/>
      <c r="G442" s="74"/>
      <c r="H442" s="74"/>
      <c r="I442" s="74"/>
      <c r="J442" s="74"/>
      <c r="K442" s="74"/>
      <c r="L442" s="74"/>
      <c r="M442" s="74"/>
      <c r="N442" s="74"/>
      <c r="O442" s="74"/>
      <c r="P442" s="74"/>
      <c r="Q442" s="74"/>
      <c r="R442" s="74"/>
      <c r="S442" s="74"/>
      <c r="T442" s="74"/>
      <c r="U442" s="74"/>
      <c r="V442" s="74"/>
      <c r="W442" s="74"/>
      <c r="X442" s="74"/>
      <c r="Y442" s="74"/>
      <c r="Z442" s="74"/>
      <c r="AA442" s="74"/>
      <c r="AB442" s="74"/>
      <c r="AC442" s="74"/>
      <c r="AD442" s="74"/>
      <c r="AE442" s="74"/>
      <c r="AF442" s="74"/>
      <c r="AG442" s="74"/>
      <c r="AH442" s="74"/>
      <c r="AI442" s="74"/>
      <c r="AJ442" s="74"/>
      <c r="AK442" s="74"/>
      <c r="AL442" s="74"/>
      <c r="AM442" s="74"/>
      <c r="AN442" s="74"/>
    </row>
    <row r="443" spans="3:40" s="7" customFormat="1" ht="15.75" customHeight="1">
      <c r="C443" s="74"/>
      <c r="D443" s="74"/>
      <c r="E443" s="74"/>
      <c r="F443" s="74"/>
      <c r="G443" s="74"/>
      <c r="H443" s="74"/>
      <c r="I443" s="74"/>
      <c r="J443" s="74"/>
      <c r="K443" s="74"/>
      <c r="L443" s="74"/>
      <c r="M443" s="74"/>
      <c r="N443" s="74"/>
      <c r="O443" s="74"/>
      <c r="P443" s="74"/>
      <c r="Q443" s="74"/>
      <c r="R443" s="74"/>
      <c r="S443" s="74"/>
      <c r="T443" s="74"/>
      <c r="U443" s="74"/>
      <c r="V443" s="74"/>
      <c r="W443" s="74"/>
      <c r="X443" s="74"/>
      <c r="Y443" s="74"/>
      <c r="Z443" s="74"/>
      <c r="AA443" s="74"/>
      <c r="AB443" s="74"/>
      <c r="AC443" s="74"/>
      <c r="AD443" s="74"/>
      <c r="AE443" s="74"/>
      <c r="AF443" s="74"/>
      <c r="AG443" s="74"/>
      <c r="AH443" s="74"/>
      <c r="AI443" s="74"/>
      <c r="AJ443" s="74"/>
      <c r="AK443" s="74"/>
      <c r="AL443" s="74"/>
      <c r="AM443" s="74"/>
      <c r="AN443" s="74"/>
    </row>
    <row r="444" spans="3:40" s="7" customFormat="1" ht="15.75" customHeight="1">
      <c r="C444" s="74"/>
      <c r="D444" s="74"/>
      <c r="E444" s="74"/>
      <c r="F444" s="74"/>
      <c r="G444" s="74"/>
      <c r="H444" s="74"/>
      <c r="I444" s="74"/>
      <c r="J444" s="74"/>
      <c r="K444" s="74"/>
      <c r="L444" s="74"/>
      <c r="M444" s="74"/>
      <c r="N444" s="74"/>
      <c r="O444" s="74"/>
      <c r="P444" s="74"/>
      <c r="Q444" s="74"/>
      <c r="R444" s="74"/>
      <c r="S444" s="74"/>
      <c r="T444" s="74"/>
      <c r="U444" s="74"/>
      <c r="V444" s="74"/>
      <c r="W444" s="74"/>
      <c r="X444" s="74"/>
      <c r="Y444" s="74"/>
      <c r="Z444" s="74"/>
      <c r="AA444" s="74"/>
      <c r="AB444" s="74"/>
      <c r="AC444" s="74"/>
      <c r="AD444" s="74"/>
      <c r="AE444" s="74"/>
      <c r="AF444" s="74"/>
      <c r="AG444" s="74"/>
      <c r="AH444" s="74"/>
      <c r="AI444" s="74"/>
      <c r="AJ444" s="74"/>
      <c r="AK444" s="74"/>
      <c r="AL444" s="74"/>
      <c r="AM444" s="74"/>
      <c r="AN444" s="74"/>
    </row>
    <row r="445" spans="3:40" s="7" customFormat="1" ht="15.75" customHeight="1">
      <c r="C445" s="74"/>
      <c r="D445" s="74"/>
      <c r="E445" s="74"/>
      <c r="F445" s="74"/>
      <c r="G445" s="74"/>
      <c r="H445" s="74"/>
      <c r="I445" s="74"/>
      <c r="J445" s="74"/>
      <c r="K445" s="74"/>
      <c r="L445" s="74"/>
      <c r="M445" s="74"/>
      <c r="N445" s="74"/>
      <c r="O445" s="74"/>
      <c r="P445" s="74"/>
      <c r="Q445" s="74"/>
      <c r="R445" s="74"/>
      <c r="S445" s="74"/>
      <c r="T445" s="74"/>
      <c r="U445" s="74"/>
      <c r="V445" s="74"/>
      <c r="W445" s="74"/>
      <c r="X445" s="74"/>
      <c r="Y445" s="74"/>
      <c r="Z445" s="74"/>
      <c r="AA445" s="74"/>
      <c r="AB445" s="74"/>
      <c r="AC445" s="74"/>
      <c r="AD445" s="74"/>
      <c r="AE445" s="74"/>
      <c r="AF445" s="74"/>
      <c r="AG445" s="74"/>
      <c r="AH445" s="74"/>
      <c r="AI445" s="74"/>
      <c r="AJ445" s="74"/>
      <c r="AK445" s="74"/>
      <c r="AL445" s="74"/>
      <c r="AM445" s="74"/>
      <c r="AN445" s="74"/>
    </row>
    <row r="446" spans="3:40" s="7" customFormat="1" ht="15.75" customHeight="1">
      <c r="C446" s="74"/>
      <c r="D446" s="74"/>
      <c r="E446" s="74"/>
      <c r="F446" s="74"/>
      <c r="G446" s="74"/>
      <c r="H446" s="74"/>
      <c r="I446" s="74"/>
      <c r="J446" s="74"/>
      <c r="K446" s="74"/>
      <c r="L446" s="74"/>
      <c r="M446" s="74"/>
      <c r="N446" s="74"/>
      <c r="O446" s="74"/>
      <c r="P446" s="74"/>
      <c r="Q446" s="74"/>
      <c r="R446" s="74"/>
      <c r="S446" s="74"/>
      <c r="T446" s="74"/>
      <c r="U446" s="74"/>
      <c r="V446" s="74"/>
      <c r="W446" s="74"/>
      <c r="X446" s="74"/>
      <c r="Y446" s="74"/>
      <c r="Z446" s="74"/>
      <c r="AA446" s="74"/>
      <c r="AB446" s="74"/>
      <c r="AC446" s="74"/>
      <c r="AD446" s="74"/>
      <c r="AE446" s="74"/>
      <c r="AF446" s="74"/>
      <c r="AG446" s="74"/>
      <c r="AH446" s="74"/>
      <c r="AI446" s="74"/>
      <c r="AJ446" s="74"/>
      <c r="AK446" s="74"/>
      <c r="AL446" s="74"/>
      <c r="AM446" s="74"/>
      <c r="AN446" s="74"/>
    </row>
    <row r="447" spans="3:40" s="7" customFormat="1" ht="15.75" customHeight="1">
      <c r="C447" s="74"/>
      <c r="D447" s="74"/>
      <c r="E447" s="74"/>
      <c r="F447" s="74"/>
      <c r="G447" s="74"/>
      <c r="H447" s="74"/>
      <c r="I447" s="74"/>
      <c r="J447" s="74"/>
      <c r="K447" s="74"/>
      <c r="L447" s="74"/>
      <c r="M447" s="74"/>
      <c r="N447" s="74"/>
      <c r="O447" s="74"/>
      <c r="P447" s="74"/>
      <c r="Q447" s="74"/>
      <c r="R447" s="74"/>
      <c r="S447" s="74"/>
      <c r="T447" s="74"/>
      <c r="U447" s="74"/>
      <c r="V447" s="74"/>
      <c r="W447" s="74"/>
      <c r="X447" s="74"/>
      <c r="Y447" s="74"/>
      <c r="Z447" s="74"/>
      <c r="AA447" s="74"/>
      <c r="AB447" s="74"/>
      <c r="AC447" s="74"/>
      <c r="AD447" s="74"/>
      <c r="AE447" s="74"/>
      <c r="AF447" s="74"/>
      <c r="AG447" s="74"/>
      <c r="AH447" s="74"/>
      <c r="AI447" s="74"/>
      <c r="AJ447" s="74"/>
      <c r="AK447" s="74"/>
      <c r="AL447" s="74"/>
      <c r="AM447" s="74"/>
      <c r="AN447" s="74"/>
    </row>
    <row r="448" spans="3:40" s="7" customFormat="1" ht="15.75" customHeight="1">
      <c r="C448" s="74"/>
      <c r="D448" s="74"/>
      <c r="E448" s="74"/>
      <c r="F448" s="74"/>
      <c r="G448" s="74"/>
      <c r="H448" s="74"/>
      <c r="I448" s="74"/>
      <c r="J448" s="74"/>
      <c r="K448" s="74"/>
      <c r="L448" s="74"/>
      <c r="M448" s="74"/>
      <c r="N448" s="74"/>
      <c r="O448" s="74"/>
      <c r="P448" s="74"/>
      <c r="Q448" s="74"/>
      <c r="R448" s="74"/>
      <c r="S448" s="74"/>
      <c r="T448" s="74"/>
      <c r="U448" s="74"/>
      <c r="V448" s="74"/>
      <c r="W448" s="74"/>
      <c r="X448" s="74"/>
      <c r="Y448" s="74"/>
      <c r="Z448" s="74"/>
      <c r="AA448" s="74"/>
      <c r="AB448" s="74"/>
      <c r="AC448" s="74"/>
      <c r="AD448" s="74"/>
      <c r="AE448" s="74"/>
      <c r="AF448" s="74"/>
      <c r="AG448" s="74"/>
      <c r="AH448" s="74"/>
      <c r="AI448" s="74"/>
      <c r="AJ448" s="74"/>
      <c r="AK448" s="74"/>
      <c r="AL448" s="74"/>
      <c r="AM448" s="74"/>
      <c r="AN448" s="74"/>
    </row>
    <row r="449" spans="3:40" s="7" customFormat="1" ht="15.75" customHeight="1">
      <c r="C449" s="74"/>
      <c r="D449" s="74"/>
      <c r="E449" s="74"/>
      <c r="F449" s="74"/>
      <c r="G449" s="74"/>
      <c r="H449" s="74"/>
      <c r="I449" s="74"/>
      <c r="J449" s="74"/>
      <c r="K449" s="74"/>
      <c r="L449" s="74"/>
      <c r="M449" s="74"/>
      <c r="N449" s="74"/>
      <c r="O449" s="74"/>
      <c r="P449" s="74"/>
      <c r="Q449" s="74"/>
      <c r="R449" s="74"/>
      <c r="S449" s="74"/>
      <c r="T449" s="74"/>
      <c r="U449" s="74"/>
      <c r="V449" s="74"/>
      <c r="W449" s="74"/>
      <c r="X449" s="74"/>
      <c r="Y449" s="74"/>
      <c r="Z449" s="74"/>
      <c r="AA449" s="74"/>
      <c r="AB449" s="74"/>
      <c r="AC449" s="74"/>
      <c r="AD449" s="74"/>
      <c r="AE449" s="74"/>
      <c r="AF449" s="74"/>
      <c r="AG449" s="74"/>
      <c r="AH449" s="74"/>
      <c r="AI449" s="74"/>
      <c r="AJ449" s="74"/>
      <c r="AK449" s="74"/>
      <c r="AL449" s="74"/>
      <c r="AM449" s="74"/>
      <c r="AN449" s="74"/>
    </row>
    <row r="450" spans="3:40" s="7" customFormat="1" ht="15.75" customHeight="1">
      <c r="C450" s="74"/>
      <c r="D450" s="74"/>
      <c r="E450" s="74"/>
      <c r="F450" s="74"/>
      <c r="G450" s="74"/>
      <c r="H450" s="74"/>
      <c r="I450" s="74"/>
      <c r="J450" s="74"/>
      <c r="K450" s="74"/>
      <c r="L450" s="74"/>
      <c r="M450" s="74"/>
      <c r="N450" s="74"/>
      <c r="O450" s="74"/>
      <c r="P450" s="74"/>
      <c r="Q450" s="74"/>
      <c r="R450" s="74"/>
      <c r="S450" s="74"/>
      <c r="T450" s="74"/>
      <c r="U450" s="74"/>
      <c r="V450" s="74"/>
      <c r="W450" s="74"/>
      <c r="X450" s="74"/>
      <c r="Y450" s="74"/>
      <c r="Z450" s="74"/>
      <c r="AA450" s="74"/>
      <c r="AB450" s="74"/>
      <c r="AC450" s="74"/>
      <c r="AD450" s="74"/>
      <c r="AE450" s="74"/>
      <c r="AF450" s="74"/>
      <c r="AG450" s="74"/>
      <c r="AH450" s="74"/>
      <c r="AI450" s="74"/>
      <c r="AJ450" s="74"/>
      <c r="AK450" s="74"/>
      <c r="AL450" s="74"/>
      <c r="AM450" s="74"/>
      <c r="AN450" s="74"/>
    </row>
    <row r="451" spans="3:40" s="7" customFormat="1" ht="15.75" customHeight="1">
      <c r="C451" s="74"/>
      <c r="D451" s="74"/>
      <c r="E451" s="74"/>
      <c r="F451" s="74"/>
      <c r="G451" s="74"/>
      <c r="H451" s="74"/>
      <c r="I451" s="74"/>
      <c r="J451" s="74"/>
      <c r="K451" s="74"/>
      <c r="L451" s="74"/>
      <c r="M451" s="74"/>
      <c r="N451" s="74"/>
      <c r="O451" s="74"/>
      <c r="P451" s="74"/>
      <c r="Q451" s="74"/>
      <c r="R451" s="74"/>
      <c r="S451" s="74"/>
      <c r="T451" s="74"/>
      <c r="U451" s="74"/>
      <c r="V451" s="74"/>
      <c r="W451" s="74"/>
      <c r="X451" s="74"/>
      <c r="Y451" s="74"/>
      <c r="Z451" s="74"/>
      <c r="AA451" s="74"/>
      <c r="AB451" s="74"/>
      <c r="AC451" s="74"/>
      <c r="AD451" s="74"/>
      <c r="AE451" s="74"/>
      <c r="AF451" s="74"/>
      <c r="AG451" s="74"/>
      <c r="AH451" s="74"/>
      <c r="AI451" s="74"/>
      <c r="AJ451" s="74"/>
      <c r="AK451" s="74"/>
      <c r="AL451" s="74"/>
      <c r="AM451" s="74"/>
      <c r="AN451" s="74"/>
    </row>
    <row r="452" spans="3:40" s="7" customFormat="1" ht="15.75" customHeight="1">
      <c r="C452" s="74"/>
      <c r="D452" s="74"/>
      <c r="E452" s="74"/>
      <c r="F452" s="74"/>
      <c r="G452" s="74"/>
      <c r="H452" s="74"/>
      <c r="I452" s="74"/>
      <c r="J452" s="74"/>
      <c r="K452" s="74"/>
      <c r="L452" s="74"/>
      <c r="M452" s="74"/>
      <c r="N452" s="74"/>
      <c r="O452" s="74"/>
      <c r="P452" s="74"/>
      <c r="Q452" s="74"/>
      <c r="R452" s="74"/>
      <c r="S452" s="74"/>
      <c r="T452" s="74"/>
      <c r="U452" s="74"/>
      <c r="V452" s="74"/>
      <c r="W452" s="74"/>
      <c r="X452" s="74"/>
      <c r="Y452" s="74"/>
      <c r="Z452" s="74"/>
      <c r="AA452" s="74"/>
      <c r="AB452" s="74"/>
      <c r="AC452" s="74"/>
      <c r="AD452" s="74"/>
      <c r="AE452" s="74"/>
      <c r="AF452" s="74"/>
      <c r="AG452" s="74"/>
      <c r="AH452" s="74"/>
      <c r="AI452" s="74"/>
      <c r="AJ452" s="74"/>
      <c r="AK452" s="74"/>
      <c r="AL452" s="74"/>
      <c r="AM452" s="74"/>
      <c r="AN452" s="74"/>
    </row>
    <row r="453" spans="3:40" s="7" customFormat="1" ht="15.75" customHeight="1">
      <c r="C453" s="74"/>
      <c r="D453" s="74"/>
      <c r="E453" s="74"/>
      <c r="F453" s="74"/>
      <c r="G453" s="74"/>
      <c r="H453" s="74"/>
      <c r="I453" s="74"/>
      <c r="J453" s="74"/>
      <c r="K453" s="74"/>
      <c r="L453" s="74"/>
      <c r="M453" s="74"/>
      <c r="N453" s="74"/>
      <c r="O453" s="74"/>
      <c r="P453" s="74"/>
      <c r="Q453" s="74"/>
      <c r="R453" s="74"/>
      <c r="S453" s="74"/>
      <c r="T453" s="74"/>
      <c r="U453" s="74"/>
      <c r="V453" s="74"/>
      <c r="W453" s="74"/>
      <c r="X453" s="74"/>
      <c r="Y453" s="74"/>
      <c r="Z453" s="74"/>
      <c r="AA453" s="74"/>
      <c r="AB453" s="74"/>
      <c r="AC453" s="74"/>
      <c r="AD453" s="74"/>
      <c r="AE453" s="74"/>
      <c r="AF453" s="74"/>
      <c r="AG453" s="74"/>
      <c r="AH453" s="74"/>
      <c r="AI453" s="74"/>
      <c r="AJ453" s="74"/>
      <c r="AK453" s="74"/>
      <c r="AL453" s="74"/>
      <c r="AM453" s="74"/>
      <c r="AN453" s="74"/>
    </row>
    <row r="454" spans="3:40" s="7" customFormat="1" ht="15.75" customHeight="1">
      <c r="C454" s="74"/>
      <c r="D454" s="74"/>
      <c r="E454" s="74"/>
      <c r="F454" s="74"/>
      <c r="G454" s="74"/>
      <c r="H454" s="74"/>
      <c r="I454" s="74"/>
      <c r="J454" s="74"/>
      <c r="K454" s="74"/>
      <c r="L454" s="74"/>
      <c r="M454" s="74"/>
      <c r="N454" s="74"/>
      <c r="O454" s="74"/>
      <c r="P454" s="74"/>
      <c r="Q454" s="74"/>
      <c r="R454" s="74"/>
      <c r="S454" s="74"/>
      <c r="T454" s="74"/>
      <c r="U454" s="74"/>
      <c r="V454" s="74"/>
      <c r="W454" s="74"/>
      <c r="X454" s="74"/>
      <c r="Y454" s="74"/>
      <c r="Z454" s="74"/>
      <c r="AA454" s="74"/>
      <c r="AB454" s="74"/>
      <c r="AC454" s="74"/>
      <c r="AD454" s="74"/>
      <c r="AE454" s="74"/>
      <c r="AF454" s="74"/>
      <c r="AG454" s="74"/>
      <c r="AH454" s="74"/>
      <c r="AI454" s="74"/>
      <c r="AJ454" s="74"/>
      <c r="AK454" s="74"/>
      <c r="AL454" s="74"/>
      <c r="AM454" s="74"/>
      <c r="AN454" s="74"/>
    </row>
    <row r="455" spans="3:40" s="7" customFormat="1" ht="15.75" customHeight="1">
      <c r="C455" s="74"/>
      <c r="D455" s="74"/>
      <c r="E455" s="74"/>
      <c r="F455" s="74"/>
      <c r="G455" s="74"/>
      <c r="H455" s="74"/>
      <c r="I455" s="74"/>
      <c r="J455" s="74"/>
      <c r="K455" s="74"/>
      <c r="L455" s="74"/>
      <c r="M455" s="74"/>
      <c r="N455" s="74"/>
      <c r="O455" s="74"/>
      <c r="P455" s="74"/>
      <c r="Q455" s="74"/>
      <c r="R455" s="74"/>
      <c r="S455" s="74"/>
      <c r="T455" s="74"/>
      <c r="U455" s="74"/>
      <c r="V455" s="74"/>
      <c r="W455" s="74"/>
      <c r="X455" s="74"/>
      <c r="Y455" s="74"/>
      <c r="Z455" s="74"/>
      <c r="AA455" s="74"/>
      <c r="AB455" s="74"/>
      <c r="AC455" s="74"/>
      <c r="AD455" s="74"/>
      <c r="AE455" s="74"/>
      <c r="AF455" s="74"/>
      <c r="AG455" s="74"/>
      <c r="AH455" s="74"/>
      <c r="AI455" s="74"/>
      <c r="AJ455" s="74"/>
      <c r="AK455" s="74"/>
      <c r="AL455" s="74"/>
      <c r="AM455" s="74"/>
      <c r="AN455" s="74"/>
    </row>
    <row r="456" spans="3:40" s="7" customFormat="1" ht="15.75" customHeight="1">
      <c r="C456" s="74"/>
      <c r="D456" s="74"/>
      <c r="E456" s="74"/>
      <c r="F456" s="74"/>
      <c r="G456" s="74"/>
      <c r="H456" s="74"/>
      <c r="I456" s="74"/>
      <c r="J456" s="74"/>
      <c r="K456" s="74"/>
      <c r="L456" s="74"/>
      <c r="M456" s="74"/>
      <c r="N456" s="74"/>
      <c r="O456" s="74"/>
      <c r="P456" s="74"/>
      <c r="Q456" s="74"/>
      <c r="R456" s="74"/>
      <c r="S456" s="74"/>
      <c r="T456" s="74"/>
      <c r="U456" s="74"/>
      <c r="V456" s="74"/>
      <c r="W456" s="74"/>
      <c r="X456" s="74"/>
      <c r="Y456" s="74"/>
      <c r="Z456" s="74"/>
      <c r="AA456" s="74"/>
      <c r="AB456" s="74"/>
      <c r="AC456" s="74"/>
      <c r="AD456" s="74"/>
      <c r="AE456" s="74"/>
      <c r="AF456" s="74"/>
      <c r="AG456" s="74"/>
      <c r="AH456" s="74"/>
      <c r="AI456" s="74"/>
      <c r="AJ456" s="74"/>
      <c r="AK456" s="74"/>
      <c r="AL456" s="74"/>
      <c r="AM456" s="74"/>
      <c r="AN456" s="74"/>
    </row>
    <row r="457" spans="3:40" s="7" customFormat="1" ht="15.75" customHeight="1">
      <c r="C457" s="74"/>
      <c r="D457" s="74"/>
      <c r="E457" s="74"/>
      <c r="F457" s="74"/>
      <c r="G457" s="74"/>
      <c r="H457" s="74"/>
      <c r="I457" s="74"/>
      <c r="J457" s="74"/>
      <c r="K457" s="74"/>
      <c r="L457" s="74"/>
      <c r="M457" s="74"/>
      <c r="N457" s="74"/>
      <c r="O457" s="74"/>
      <c r="P457" s="74"/>
      <c r="Q457" s="74"/>
      <c r="R457" s="74"/>
      <c r="S457" s="74"/>
      <c r="T457" s="74"/>
      <c r="U457" s="74"/>
      <c r="V457" s="74"/>
      <c r="W457" s="74"/>
      <c r="X457" s="74"/>
      <c r="Y457" s="74"/>
      <c r="Z457" s="74"/>
      <c r="AA457" s="74"/>
      <c r="AB457" s="74"/>
      <c r="AC457" s="74"/>
      <c r="AD457" s="74"/>
      <c r="AE457" s="74"/>
      <c r="AF457" s="74"/>
      <c r="AG457" s="74"/>
      <c r="AH457" s="74"/>
      <c r="AI457" s="74"/>
      <c r="AJ457" s="74"/>
      <c r="AK457" s="74"/>
      <c r="AL457" s="74"/>
      <c r="AM457" s="74"/>
      <c r="AN457" s="74"/>
    </row>
    <row r="458" spans="3:40" s="7" customFormat="1" ht="15.75" customHeight="1">
      <c r="C458" s="74"/>
      <c r="D458" s="74"/>
      <c r="E458" s="74"/>
      <c r="F458" s="74"/>
      <c r="G458" s="74"/>
      <c r="H458" s="74"/>
      <c r="I458" s="74"/>
      <c r="J458" s="74"/>
      <c r="K458" s="74"/>
      <c r="L458" s="74"/>
      <c r="M458" s="74"/>
      <c r="N458" s="74"/>
      <c r="O458" s="74"/>
      <c r="P458" s="74"/>
      <c r="Q458" s="74"/>
      <c r="R458" s="74"/>
      <c r="S458" s="74"/>
      <c r="T458" s="74"/>
      <c r="U458" s="74"/>
      <c r="V458" s="74"/>
      <c r="W458" s="74"/>
      <c r="X458" s="74"/>
      <c r="Y458" s="74"/>
      <c r="Z458" s="74"/>
      <c r="AA458" s="74"/>
      <c r="AB458" s="74"/>
      <c r="AC458" s="74"/>
      <c r="AD458" s="74"/>
      <c r="AE458" s="74"/>
      <c r="AF458" s="74"/>
      <c r="AG458" s="74"/>
      <c r="AH458" s="74"/>
      <c r="AI458" s="74"/>
      <c r="AJ458" s="74"/>
      <c r="AK458" s="74"/>
      <c r="AL458" s="74"/>
      <c r="AM458" s="74"/>
      <c r="AN458" s="74"/>
    </row>
    <row r="459" spans="3:40" s="7" customFormat="1" ht="15.75" customHeight="1">
      <c r="C459" s="74"/>
      <c r="D459" s="74"/>
      <c r="E459" s="74"/>
      <c r="F459" s="74"/>
      <c r="G459" s="74"/>
      <c r="H459" s="74"/>
      <c r="I459" s="74"/>
      <c r="J459" s="74"/>
      <c r="K459" s="74"/>
      <c r="L459" s="74"/>
      <c r="M459" s="74"/>
      <c r="N459" s="74"/>
      <c r="O459" s="74"/>
      <c r="P459" s="74"/>
      <c r="Q459" s="74"/>
      <c r="R459" s="74"/>
      <c r="S459" s="74"/>
      <c r="T459" s="74"/>
      <c r="U459" s="74"/>
      <c r="V459" s="74"/>
      <c r="W459" s="74"/>
      <c r="X459" s="74"/>
      <c r="Y459" s="74"/>
      <c r="Z459" s="74"/>
      <c r="AA459" s="74"/>
      <c r="AB459" s="74"/>
      <c r="AC459" s="74"/>
      <c r="AD459" s="74"/>
      <c r="AE459" s="74"/>
      <c r="AF459" s="74"/>
      <c r="AG459" s="74"/>
      <c r="AH459" s="74"/>
      <c r="AI459" s="74"/>
      <c r="AJ459" s="74"/>
      <c r="AK459" s="74"/>
      <c r="AL459" s="74"/>
      <c r="AM459" s="74"/>
      <c r="AN459" s="74"/>
    </row>
    <row r="460" spans="3:40" s="7" customFormat="1" ht="15.75" customHeight="1">
      <c r="C460" s="74"/>
      <c r="D460" s="74"/>
      <c r="E460" s="74"/>
      <c r="F460" s="74"/>
      <c r="G460" s="74"/>
      <c r="H460" s="74"/>
      <c r="I460" s="74"/>
      <c r="J460" s="74"/>
      <c r="K460" s="74"/>
      <c r="L460" s="74"/>
      <c r="M460" s="74"/>
      <c r="N460" s="74"/>
      <c r="O460" s="74"/>
      <c r="P460" s="74"/>
      <c r="Q460" s="74"/>
      <c r="R460" s="74"/>
      <c r="S460" s="74"/>
      <c r="T460" s="74"/>
      <c r="U460" s="74"/>
      <c r="V460" s="74"/>
      <c r="W460" s="74"/>
      <c r="X460" s="74"/>
      <c r="Y460" s="74"/>
      <c r="Z460" s="74"/>
      <c r="AA460" s="74"/>
      <c r="AB460" s="74"/>
      <c r="AC460" s="74"/>
      <c r="AD460" s="74"/>
      <c r="AE460" s="74"/>
      <c r="AF460" s="74"/>
      <c r="AG460" s="74"/>
      <c r="AH460" s="74"/>
      <c r="AI460" s="74"/>
      <c r="AJ460" s="74"/>
      <c r="AK460" s="74"/>
      <c r="AL460" s="74"/>
      <c r="AM460" s="74"/>
      <c r="AN460" s="74"/>
    </row>
    <row r="461" spans="3:40" s="7" customFormat="1" ht="15.75" customHeight="1">
      <c r="C461" s="74"/>
      <c r="D461" s="74"/>
      <c r="E461" s="74"/>
      <c r="F461" s="74"/>
      <c r="G461" s="74"/>
      <c r="H461" s="74"/>
      <c r="I461" s="74"/>
      <c r="J461" s="74"/>
      <c r="K461" s="74"/>
      <c r="L461" s="74"/>
      <c r="M461" s="74"/>
      <c r="N461" s="74"/>
      <c r="O461" s="74"/>
      <c r="P461" s="74"/>
      <c r="Q461" s="74"/>
      <c r="R461" s="74"/>
      <c r="S461" s="74"/>
      <c r="T461" s="74"/>
      <c r="U461" s="74"/>
      <c r="V461" s="74"/>
      <c r="W461" s="74"/>
      <c r="X461" s="74"/>
      <c r="Y461" s="74"/>
      <c r="Z461" s="74"/>
      <c r="AA461" s="74"/>
      <c r="AB461" s="74"/>
      <c r="AC461" s="74"/>
      <c r="AD461" s="74"/>
      <c r="AE461" s="74"/>
      <c r="AF461" s="74"/>
      <c r="AG461" s="74"/>
      <c r="AH461" s="74"/>
      <c r="AI461" s="74"/>
      <c r="AJ461" s="74"/>
      <c r="AK461" s="74"/>
      <c r="AL461" s="74"/>
      <c r="AM461" s="74"/>
      <c r="AN461" s="74"/>
    </row>
    <row r="462" spans="3:40" s="7" customFormat="1" ht="15.75" customHeight="1">
      <c r="C462" s="74"/>
      <c r="D462" s="74"/>
      <c r="E462" s="74"/>
      <c r="F462" s="74"/>
      <c r="G462" s="74"/>
      <c r="H462" s="74"/>
      <c r="I462" s="74"/>
      <c r="J462" s="74"/>
      <c r="K462" s="74"/>
      <c r="L462" s="74"/>
      <c r="M462" s="74"/>
      <c r="N462" s="74"/>
      <c r="O462" s="74"/>
      <c r="P462" s="74"/>
      <c r="Q462" s="74"/>
      <c r="R462" s="74"/>
      <c r="S462" s="74"/>
      <c r="T462" s="74"/>
      <c r="U462" s="74"/>
      <c r="V462" s="74"/>
      <c r="W462" s="74"/>
      <c r="X462" s="74"/>
      <c r="Y462" s="74"/>
      <c r="Z462" s="74"/>
      <c r="AA462" s="74"/>
      <c r="AB462" s="74"/>
      <c r="AC462" s="74"/>
      <c r="AD462" s="74"/>
      <c r="AE462" s="74"/>
      <c r="AF462" s="74"/>
      <c r="AG462" s="74"/>
      <c r="AH462" s="74"/>
      <c r="AI462" s="74"/>
      <c r="AJ462" s="74"/>
      <c r="AK462" s="74"/>
      <c r="AL462" s="74"/>
      <c r="AM462" s="74"/>
      <c r="AN462" s="74"/>
    </row>
    <row r="463" spans="3:40" s="7" customFormat="1" ht="15.75" customHeight="1">
      <c r="C463" s="74"/>
      <c r="D463" s="74"/>
      <c r="E463" s="74"/>
      <c r="F463" s="74"/>
      <c r="G463" s="74"/>
      <c r="H463" s="74"/>
      <c r="I463" s="74"/>
      <c r="J463" s="74"/>
      <c r="K463" s="74"/>
      <c r="L463" s="74"/>
      <c r="M463" s="74"/>
      <c r="N463" s="74"/>
      <c r="O463" s="74"/>
      <c r="P463" s="74"/>
      <c r="Q463" s="74"/>
      <c r="R463" s="74"/>
      <c r="S463" s="74"/>
      <c r="T463" s="74"/>
      <c r="U463" s="74"/>
      <c r="V463" s="74"/>
      <c r="W463" s="74"/>
      <c r="X463" s="74"/>
      <c r="Y463" s="74"/>
      <c r="Z463" s="74"/>
      <c r="AA463" s="74"/>
      <c r="AB463" s="74"/>
      <c r="AC463" s="74"/>
      <c r="AD463" s="74"/>
      <c r="AE463" s="74"/>
      <c r="AF463" s="74"/>
      <c r="AG463" s="74"/>
      <c r="AH463" s="74"/>
      <c r="AI463" s="74"/>
      <c r="AJ463" s="74"/>
      <c r="AK463" s="74"/>
      <c r="AL463" s="74"/>
      <c r="AM463" s="74"/>
      <c r="AN463" s="74"/>
    </row>
    <row r="464" spans="3:40" s="7" customFormat="1" ht="15.75" customHeight="1">
      <c r="C464" s="74"/>
      <c r="D464" s="74"/>
      <c r="E464" s="74"/>
      <c r="F464" s="74"/>
      <c r="G464" s="74"/>
      <c r="H464" s="74"/>
      <c r="I464" s="74"/>
      <c r="J464" s="74"/>
      <c r="K464" s="74"/>
      <c r="L464" s="74"/>
      <c r="M464" s="74"/>
      <c r="N464" s="74"/>
      <c r="O464" s="74"/>
      <c r="P464" s="74"/>
      <c r="Q464" s="74"/>
      <c r="R464" s="74"/>
      <c r="S464" s="74"/>
      <c r="T464" s="74"/>
      <c r="U464" s="74"/>
      <c r="V464" s="74"/>
      <c r="W464" s="74"/>
      <c r="X464" s="74"/>
      <c r="Y464" s="74"/>
      <c r="Z464" s="74"/>
      <c r="AA464" s="74"/>
      <c r="AB464" s="74"/>
      <c r="AC464" s="74"/>
      <c r="AD464" s="74"/>
      <c r="AE464" s="74"/>
      <c r="AF464" s="74"/>
      <c r="AG464" s="74"/>
      <c r="AH464" s="74"/>
      <c r="AI464" s="74"/>
      <c r="AJ464" s="74"/>
      <c r="AK464" s="74"/>
      <c r="AL464" s="74"/>
      <c r="AM464" s="74"/>
      <c r="AN464" s="74"/>
    </row>
    <row r="465" spans="3:40" s="7" customFormat="1" ht="15.75" customHeight="1">
      <c r="C465" s="74"/>
      <c r="D465" s="74"/>
      <c r="E465" s="74"/>
      <c r="F465" s="74"/>
      <c r="G465" s="74"/>
      <c r="H465" s="74"/>
      <c r="I465" s="74"/>
      <c r="J465" s="74"/>
      <c r="K465" s="74"/>
      <c r="L465" s="74"/>
      <c r="M465" s="74"/>
      <c r="N465" s="74"/>
      <c r="O465" s="74"/>
      <c r="P465" s="74"/>
      <c r="Q465" s="74"/>
      <c r="R465" s="74"/>
      <c r="S465" s="74"/>
      <c r="T465" s="74"/>
      <c r="U465" s="74"/>
      <c r="V465" s="74"/>
      <c r="W465" s="74"/>
      <c r="X465" s="74"/>
      <c r="Y465" s="74"/>
      <c r="Z465" s="74"/>
      <c r="AA465" s="74"/>
      <c r="AB465" s="74"/>
      <c r="AC465" s="74"/>
      <c r="AD465" s="74"/>
      <c r="AE465" s="74"/>
      <c r="AF465" s="74"/>
      <c r="AG465" s="74"/>
      <c r="AH465" s="74"/>
      <c r="AI465" s="74"/>
      <c r="AJ465" s="74"/>
      <c r="AK465" s="74"/>
      <c r="AL465" s="74"/>
      <c r="AM465" s="74"/>
      <c r="AN465" s="74"/>
    </row>
    <row r="466" spans="3:40" s="7" customFormat="1" ht="15.75" customHeight="1">
      <c r="C466" s="74"/>
      <c r="D466" s="74"/>
      <c r="E466" s="74"/>
      <c r="F466" s="74"/>
      <c r="G466" s="74"/>
      <c r="H466" s="74"/>
      <c r="I466" s="74"/>
      <c r="J466" s="74"/>
      <c r="K466" s="74"/>
      <c r="L466" s="74"/>
      <c r="M466" s="74"/>
      <c r="N466" s="74"/>
      <c r="O466" s="74"/>
      <c r="P466" s="74"/>
      <c r="Q466" s="74"/>
      <c r="R466" s="74"/>
      <c r="S466" s="74"/>
      <c r="T466" s="74"/>
      <c r="U466" s="74"/>
      <c r="V466" s="74"/>
      <c r="W466" s="74"/>
      <c r="X466" s="74"/>
      <c r="Y466" s="74"/>
      <c r="Z466" s="74"/>
      <c r="AA466" s="74"/>
      <c r="AB466" s="74"/>
      <c r="AC466" s="74"/>
      <c r="AD466" s="74"/>
      <c r="AE466" s="74"/>
      <c r="AF466" s="74"/>
      <c r="AG466" s="74"/>
      <c r="AH466" s="74"/>
      <c r="AI466" s="74"/>
      <c r="AJ466" s="74"/>
      <c r="AK466" s="74"/>
      <c r="AL466" s="74"/>
      <c r="AM466" s="74"/>
      <c r="AN466" s="74"/>
    </row>
    <row r="467" spans="3:40" s="7" customFormat="1" ht="15.75" customHeight="1">
      <c r="C467" s="74"/>
      <c r="D467" s="74"/>
      <c r="E467" s="74"/>
      <c r="F467" s="74"/>
      <c r="G467" s="74"/>
      <c r="H467" s="74"/>
      <c r="I467" s="74"/>
      <c r="J467" s="74"/>
      <c r="K467" s="74"/>
      <c r="L467" s="74"/>
      <c r="M467" s="74"/>
      <c r="N467" s="74"/>
      <c r="O467" s="74"/>
      <c r="P467" s="74"/>
      <c r="Q467" s="74"/>
      <c r="R467" s="74"/>
      <c r="S467" s="74"/>
      <c r="T467" s="74"/>
      <c r="U467" s="74"/>
      <c r="V467" s="74"/>
      <c r="W467" s="74"/>
      <c r="X467" s="74"/>
      <c r="Y467" s="74"/>
      <c r="Z467" s="74"/>
      <c r="AA467" s="74"/>
      <c r="AB467" s="74"/>
      <c r="AC467" s="74"/>
      <c r="AD467" s="74"/>
      <c r="AE467" s="74"/>
      <c r="AF467" s="74"/>
      <c r="AG467" s="74"/>
      <c r="AH467" s="74"/>
      <c r="AI467" s="74"/>
      <c r="AJ467" s="74"/>
      <c r="AK467" s="74"/>
      <c r="AL467" s="74"/>
      <c r="AM467" s="74"/>
      <c r="AN467" s="74"/>
    </row>
    <row r="468" spans="3:40" s="7" customFormat="1" ht="15.75" customHeight="1">
      <c r="C468" s="74"/>
      <c r="D468" s="74"/>
      <c r="E468" s="74"/>
      <c r="F468" s="74"/>
      <c r="G468" s="74"/>
      <c r="H468" s="74"/>
      <c r="I468" s="74"/>
      <c r="J468" s="74"/>
      <c r="K468" s="74"/>
      <c r="L468" s="74"/>
      <c r="M468" s="74"/>
      <c r="N468" s="74"/>
      <c r="O468" s="74"/>
      <c r="P468" s="74"/>
      <c r="Q468" s="74"/>
      <c r="R468" s="74"/>
      <c r="S468" s="74"/>
      <c r="T468" s="74"/>
      <c r="U468" s="74"/>
      <c r="V468" s="74"/>
      <c r="W468" s="74"/>
      <c r="X468" s="74"/>
      <c r="Y468" s="74"/>
      <c r="Z468" s="74"/>
      <c r="AA468" s="74"/>
      <c r="AB468" s="74"/>
      <c r="AC468" s="74"/>
      <c r="AD468" s="74"/>
      <c r="AE468" s="74"/>
      <c r="AF468" s="74"/>
      <c r="AG468" s="74"/>
      <c r="AH468" s="74"/>
      <c r="AI468" s="74"/>
      <c r="AJ468" s="74"/>
      <c r="AK468" s="74"/>
      <c r="AL468" s="74"/>
      <c r="AM468" s="74"/>
      <c r="AN468" s="74"/>
    </row>
    <row r="469" spans="3:40" s="7" customFormat="1" ht="15.75" customHeight="1">
      <c r="C469" s="74"/>
      <c r="D469" s="74"/>
      <c r="E469" s="74"/>
      <c r="F469" s="74"/>
      <c r="G469" s="74"/>
      <c r="H469" s="74"/>
      <c r="I469" s="74"/>
      <c r="J469" s="74"/>
      <c r="K469" s="74"/>
      <c r="L469" s="74"/>
      <c r="M469" s="74"/>
      <c r="N469" s="74"/>
      <c r="O469" s="74"/>
      <c r="P469" s="74"/>
      <c r="Q469" s="74"/>
      <c r="R469" s="74"/>
      <c r="S469" s="74"/>
      <c r="T469" s="74"/>
      <c r="U469" s="74"/>
      <c r="V469" s="74"/>
      <c r="W469" s="74"/>
      <c r="X469" s="74"/>
      <c r="Y469" s="74"/>
      <c r="Z469" s="74"/>
      <c r="AA469" s="74"/>
      <c r="AB469" s="74"/>
      <c r="AC469" s="74"/>
      <c r="AD469" s="74"/>
      <c r="AE469" s="74"/>
      <c r="AF469" s="74"/>
      <c r="AG469" s="74"/>
      <c r="AH469" s="74"/>
      <c r="AI469" s="74"/>
      <c r="AJ469" s="74"/>
      <c r="AK469" s="74"/>
      <c r="AL469" s="74"/>
      <c r="AM469" s="74"/>
      <c r="AN469" s="74"/>
    </row>
    <row r="470" spans="3:40" s="7" customFormat="1" ht="15.75" customHeight="1">
      <c r="C470" s="74"/>
      <c r="D470" s="74"/>
      <c r="E470" s="74"/>
      <c r="F470" s="74"/>
      <c r="G470" s="74"/>
      <c r="H470" s="74"/>
      <c r="I470" s="74"/>
      <c r="J470" s="74"/>
      <c r="K470" s="74"/>
      <c r="L470" s="74"/>
      <c r="M470" s="74"/>
      <c r="N470" s="74"/>
      <c r="O470" s="74"/>
      <c r="P470" s="74"/>
      <c r="Q470" s="74"/>
      <c r="R470" s="74"/>
      <c r="S470" s="74"/>
      <c r="T470" s="74"/>
      <c r="U470" s="74"/>
      <c r="V470" s="74"/>
      <c r="W470" s="74"/>
      <c r="X470" s="74"/>
      <c r="Y470" s="74"/>
      <c r="Z470" s="74"/>
      <c r="AA470" s="74"/>
      <c r="AB470" s="74"/>
      <c r="AC470" s="74"/>
      <c r="AD470" s="74"/>
      <c r="AE470" s="74"/>
      <c r="AF470" s="74"/>
      <c r="AG470" s="74"/>
      <c r="AH470" s="74"/>
      <c r="AI470" s="74"/>
      <c r="AJ470" s="74"/>
      <c r="AK470" s="74"/>
      <c r="AL470" s="74"/>
      <c r="AM470" s="74"/>
      <c r="AN470" s="74"/>
    </row>
    <row r="471" spans="3:40" s="7" customFormat="1" ht="15.75" customHeight="1">
      <c r="C471" s="74"/>
      <c r="D471" s="74"/>
      <c r="E471" s="74"/>
      <c r="F471" s="74"/>
      <c r="G471" s="74"/>
      <c r="H471" s="74"/>
      <c r="I471" s="74"/>
      <c r="J471" s="74"/>
      <c r="K471" s="74"/>
      <c r="L471" s="74"/>
      <c r="M471" s="74"/>
      <c r="N471" s="74"/>
      <c r="O471" s="74"/>
      <c r="P471" s="74"/>
      <c r="Q471" s="74"/>
      <c r="R471" s="74"/>
      <c r="S471" s="74"/>
      <c r="T471" s="74"/>
      <c r="U471" s="74"/>
      <c r="V471" s="74"/>
      <c r="W471" s="74"/>
      <c r="X471" s="74"/>
      <c r="Y471" s="74"/>
      <c r="Z471" s="74"/>
      <c r="AA471" s="74"/>
      <c r="AB471" s="74"/>
      <c r="AC471" s="74"/>
      <c r="AD471" s="74"/>
      <c r="AE471" s="74"/>
      <c r="AF471" s="74"/>
      <c r="AG471" s="74"/>
      <c r="AH471" s="74"/>
      <c r="AI471" s="74"/>
      <c r="AJ471" s="74"/>
      <c r="AK471" s="74"/>
      <c r="AL471" s="74"/>
      <c r="AM471" s="74"/>
      <c r="AN471" s="74"/>
    </row>
    <row r="472" spans="3:40" s="7" customFormat="1" ht="15.75" customHeight="1">
      <c r="C472" s="74"/>
      <c r="D472" s="74"/>
      <c r="E472" s="74"/>
      <c r="F472" s="74"/>
      <c r="G472" s="74"/>
      <c r="H472" s="74"/>
      <c r="I472" s="74"/>
      <c r="J472" s="74"/>
      <c r="K472" s="74"/>
      <c r="L472" s="74"/>
      <c r="M472" s="74"/>
      <c r="N472" s="74"/>
      <c r="O472" s="74"/>
      <c r="P472" s="74"/>
      <c r="Q472" s="74"/>
      <c r="R472" s="74"/>
      <c r="S472" s="74"/>
      <c r="T472" s="74"/>
      <c r="U472" s="74"/>
      <c r="V472" s="74"/>
      <c r="W472" s="74"/>
      <c r="X472" s="74"/>
      <c r="Y472" s="74"/>
      <c r="Z472" s="74"/>
      <c r="AA472" s="74"/>
      <c r="AB472" s="74"/>
      <c r="AC472" s="74"/>
      <c r="AD472" s="74"/>
      <c r="AE472" s="74"/>
      <c r="AF472" s="74"/>
      <c r="AG472" s="74"/>
      <c r="AH472" s="74"/>
      <c r="AI472" s="74"/>
      <c r="AJ472" s="74"/>
      <c r="AK472" s="74"/>
      <c r="AL472" s="74"/>
      <c r="AM472" s="74"/>
      <c r="AN472" s="74"/>
    </row>
    <row r="473" spans="3:40" s="7" customFormat="1" ht="15.75" customHeight="1">
      <c r="C473" s="74"/>
      <c r="D473" s="74"/>
      <c r="E473" s="74"/>
      <c r="F473" s="74"/>
      <c r="G473" s="74"/>
      <c r="H473" s="74"/>
      <c r="I473" s="74"/>
      <c r="J473" s="74"/>
      <c r="K473" s="74"/>
      <c r="L473" s="74"/>
      <c r="M473" s="74"/>
      <c r="N473" s="74"/>
      <c r="O473" s="74"/>
      <c r="P473" s="74"/>
      <c r="Q473" s="74"/>
      <c r="R473" s="74"/>
      <c r="S473" s="74"/>
      <c r="T473" s="74"/>
      <c r="U473" s="74"/>
      <c r="V473" s="74"/>
      <c r="W473" s="74"/>
      <c r="X473" s="74"/>
      <c r="Y473" s="74"/>
      <c r="Z473" s="74"/>
      <c r="AA473" s="74"/>
      <c r="AB473" s="74"/>
      <c r="AC473" s="74"/>
      <c r="AD473" s="74"/>
      <c r="AE473" s="74"/>
      <c r="AF473" s="74"/>
      <c r="AG473" s="74"/>
      <c r="AH473" s="74"/>
      <c r="AI473" s="74"/>
      <c r="AJ473" s="74"/>
      <c r="AK473" s="74"/>
      <c r="AL473" s="74"/>
      <c r="AM473" s="74"/>
      <c r="AN473" s="74"/>
    </row>
    <row r="474" spans="3:40" s="7" customFormat="1" ht="15.75" customHeight="1">
      <c r="C474" s="74"/>
      <c r="D474" s="74"/>
      <c r="E474" s="74"/>
      <c r="F474" s="74"/>
      <c r="G474" s="74"/>
      <c r="H474" s="74"/>
      <c r="I474" s="74"/>
      <c r="J474" s="74"/>
      <c r="K474" s="74"/>
      <c r="L474" s="74"/>
      <c r="M474" s="74"/>
      <c r="N474" s="74"/>
      <c r="O474" s="74"/>
      <c r="P474" s="74"/>
      <c r="Q474" s="74"/>
      <c r="R474" s="74"/>
      <c r="S474" s="74"/>
      <c r="T474" s="74"/>
      <c r="U474" s="74"/>
      <c r="V474" s="74"/>
      <c r="W474" s="74"/>
      <c r="X474" s="74"/>
      <c r="Y474" s="74"/>
      <c r="Z474" s="74"/>
      <c r="AA474" s="74"/>
      <c r="AB474" s="74"/>
      <c r="AC474" s="74"/>
      <c r="AD474" s="74"/>
      <c r="AE474" s="74"/>
      <c r="AF474" s="74"/>
      <c r="AG474" s="74"/>
      <c r="AH474" s="74"/>
      <c r="AI474" s="74"/>
      <c r="AJ474" s="74"/>
      <c r="AK474" s="74"/>
      <c r="AL474" s="74"/>
      <c r="AM474" s="74"/>
      <c r="AN474" s="74"/>
    </row>
    <row r="475" spans="3:40" s="7" customFormat="1" ht="15.75" customHeight="1">
      <c r="C475" s="74"/>
      <c r="D475" s="74"/>
      <c r="E475" s="74"/>
      <c r="F475" s="74"/>
      <c r="G475" s="74"/>
      <c r="H475" s="74"/>
      <c r="I475" s="74"/>
      <c r="J475" s="74"/>
      <c r="K475" s="74"/>
      <c r="L475" s="74"/>
      <c r="M475" s="74"/>
      <c r="N475" s="74"/>
      <c r="O475" s="74"/>
      <c r="P475" s="74"/>
      <c r="Q475" s="74"/>
      <c r="R475" s="74"/>
      <c r="S475" s="74"/>
      <c r="T475" s="74"/>
      <c r="U475" s="74"/>
      <c r="V475" s="74"/>
      <c r="W475" s="74"/>
      <c r="X475" s="74"/>
      <c r="Y475" s="74"/>
      <c r="Z475" s="74"/>
      <c r="AA475" s="74"/>
      <c r="AB475" s="74"/>
      <c r="AC475" s="74"/>
      <c r="AD475" s="74"/>
      <c r="AE475" s="74"/>
      <c r="AF475" s="74"/>
      <c r="AG475" s="74"/>
      <c r="AH475" s="74"/>
      <c r="AI475" s="74"/>
      <c r="AJ475" s="74"/>
      <c r="AK475" s="74"/>
      <c r="AL475" s="74"/>
      <c r="AM475" s="74"/>
      <c r="AN475" s="74"/>
    </row>
    <row r="476" spans="3:40" s="7" customFormat="1" ht="15.75" customHeight="1">
      <c r="C476" s="74"/>
      <c r="D476" s="74"/>
      <c r="E476" s="74"/>
      <c r="F476" s="74"/>
      <c r="G476" s="74"/>
      <c r="H476" s="74"/>
      <c r="I476" s="74"/>
      <c r="J476" s="74"/>
      <c r="K476" s="74"/>
      <c r="L476" s="74"/>
      <c r="M476" s="74"/>
      <c r="N476" s="74"/>
      <c r="O476" s="74"/>
      <c r="P476" s="74"/>
      <c r="Q476" s="74"/>
      <c r="R476" s="74"/>
      <c r="S476" s="74"/>
      <c r="T476" s="74"/>
      <c r="U476" s="74"/>
      <c r="V476" s="74"/>
      <c r="W476" s="74"/>
      <c r="X476" s="74"/>
      <c r="Y476" s="74"/>
      <c r="Z476" s="74"/>
      <c r="AA476" s="74"/>
      <c r="AB476" s="74"/>
      <c r="AC476" s="74"/>
      <c r="AD476" s="74"/>
      <c r="AE476" s="74"/>
      <c r="AF476" s="74"/>
      <c r="AG476" s="74"/>
      <c r="AH476" s="74"/>
      <c r="AI476" s="74"/>
      <c r="AJ476" s="74"/>
      <c r="AK476" s="74"/>
      <c r="AL476" s="74"/>
      <c r="AM476" s="74"/>
      <c r="AN476" s="74"/>
    </row>
    <row r="477" spans="3:40" s="7" customFormat="1" ht="15.75" customHeight="1">
      <c r="C477" s="74"/>
      <c r="D477" s="74"/>
      <c r="E477" s="74"/>
      <c r="F477" s="74"/>
      <c r="G477" s="74"/>
      <c r="H477" s="74"/>
      <c r="I477" s="74"/>
      <c r="J477" s="74"/>
      <c r="K477" s="74"/>
      <c r="L477" s="74"/>
      <c r="M477" s="74"/>
      <c r="N477" s="74"/>
      <c r="O477" s="74"/>
      <c r="P477" s="74"/>
      <c r="Q477" s="74"/>
      <c r="R477" s="74"/>
      <c r="S477" s="74"/>
      <c r="T477" s="74"/>
      <c r="U477" s="74"/>
      <c r="V477" s="74"/>
      <c r="W477" s="74"/>
      <c r="X477" s="74"/>
      <c r="Y477" s="74"/>
      <c r="Z477" s="74"/>
      <c r="AA477" s="74"/>
      <c r="AB477" s="74"/>
      <c r="AC477" s="74"/>
      <c r="AD477" s="74"/>
      <c r="AE477" s="74"/>
      <c r="AF477" s="74"/>
      <c r="AG477" s="74"/>
      <c r="AH477" s="74"/>
      <c r="AI477" s="74"/>
      <c r="AJ477" s="74"/>
      <c r="AK477" s="74"/>
      <c r="AL477" s="74"/>
      <c r="AM477" s="74"/>
      <c r="AN477" s="74"/>
    </row>
    <row r="478" spans="3:40" s="7" customFormat="1" ht="15.75" customHeight="1">
      <c r="C478" s="74"/>
      <c r="D478" s="74"/>
      <c r="E478" s="74"/>
      <c r="F478" s="74"/>
      <c r="G478" s="74"/>
      <c r="H478" s="74"/>
      <c r="I478" s="74"/>
      <c r="J478" s="74"/>
      <c r="K478" s="74"/>
      <c r="L478" s="74"/>
      <c r="M478" s="74"/>
      <c r="N478" s="74"/>
      <c r="O478" s="74"/>
      <c r="P478" s="74"/>
      <c r="Q478" s="74"/>
      <c r="R478" s="74"/>
      <c r="S478" s="74"/>
      <c r="T478" s="74"/>
      <c r="U478" s="74"/>
      <c r="V478" s="74"/>
      <c r="W478" s="74"/>
      <c r="X478" s="74"/>
      <c r="Y478" s="74"/>
      <c r="Z478" s="74"/>
      <c r="AA478" s="74"/>
      <c r="AB478" s="74"/>
      <c r="AC478" s="74"/>
      <c r="AD478" s="74"/>
      <c r="AE478" s="74"/>
      <c r="AF478" s="74"/>
      <c r="AG478" s="74"/>
      <c r="AH478" s="74"/>
      <c r="AI478" s="74"/>
      <c r="AJ478" s="74"/>
      <c r="AK478" s="74"/>
      <c r="AL478" s="74"/>
      <c r="AM478" s="74"/>
      <c r="AN478" s="74"/>
    </row>
    <row r="479" spans="3:40" s="7" customFormat="1" ht="15.75" customHeight="1">
      <c r="C479" s="74"/>
      <c r="D479" s="74"/>
      <c r="E479" s="74"/>
      <c r="F479" s="74"/>
      <c r="G479" s="74"/>
      <c r="H479" s="74"/>
      <c r="I479" s="74"/>
      <c r="J479" s="74"/>
      <c r="K479" s="74"/>
      <c r="L479" s="74"/>
      <c r="M479" s="74"/>
      <c r="N479" s="74"/>
      <c r="O479" s="74"/>
      <c r="P479" s="74"/>
      <c r="Q479" s="74"/>
      <c r="R479" s="74"/>
      <c r="S479" s="74"/>
      <c r="T479" s="74"/>
      <c r="U479" s="74"/>
      <c r="V479" s="74"/>
      <c r="W479" s="74"/>
      <c r="X479" s="74"/>
      <c r="Y479" s="74"/>
      <c r="Z479" s="74"/>
      <c r="AA479" s="74"/>
      <c r="AB479" s="74"/>
      <c r="AC479" s="74"/>
      <c r="AD479" s="74"/>
      <c r="AE479" s="74"/>
      <c r="AF479" s="74"/>
      <c r="AG479" s="74"/>
      <c r="AH479" s="74"/>
      <c r="AI479" s="74"/>
      <c r="AJ479" s="74"/>
      <c r="AK479" s="74"/>
      <c r="AL479" s="74"/>
      <c r="AM479" s="74"/>
      <c r="AN479" s="74"/>
    </row>
    <row r="480" spans="3:40" s="7" customFormat="1" ht="15.75" customHeight="1">
      <c r="C480" s="74"/>
      <c r="D480" s="74"/>
      <c r="E480" s="74"/>
      <c r="F480" s="74"/>
      <c r="G480" s="74"/>
      <c r="H480" s="74"/>
      <c r="I480" s="74"/>
      <c r="J480" s="74"/>
      <c r="K480" s="74"/>
      <c r="L480" s="74"/>
      <c r="M480" s="74"/>
      <c r="N480" s="74"/>
      <c r="O480" s="74"/>
      <c r="P480" s="74"/>
      <c r="Q480" s="74"/>
      <c r="R480" s="74"/>
      <c r="S480" s="74"/>
      <c r="T480" s="74"/>
      <c r="U480" s="74"/>
      <c r="V480" s="74"/>
      <c r="W480" s="74"/>
      <c r="X480" s="74"/>
      <c r="Y480" s="74"/>
      <c r="Z480" s="74"/>
      <c r="AA480" s="74"/>
      <c r="AB480" s="74"/>
      <c r="AC480" s="74"/>
      <c r="AD480" s="74"/>
      <c r="AE480" s="74"/>
      <c r="AF480" s="74"/>
      <c r="AG480" s="74"/>
      <c r="AH480" s="74"/>
      <c r="AI480" s="74"/>
      <c r="AJ480" s="74"/>
      <c r="AK480" s="74"/>
      <c r="AL480" s="74"/>
      <c r="AM480" s="74"/>
      <c r="AN480" s="74"/>
    </row>
    <row r="481" spans="3:40" s="7" customFormat="1" ht="15.75" customHeight="1">
      <c r="C481" s="74"/>
      <c r="D481" s="74"/>
      <c r="E481" s="74"/>
      <c r="F481" s="74"/>
      <c r="G481" s="74"/>
      <c r="H481" s="74"/>
      <c r="I481" s="74"/>
      <c r="J481" s="74"/>
      <c r="K481" s="74"/>
      <c r="L481" s="74"/>
      <c r="M481" s="74"/>
      <c r="N481" s="74"/>
      <c r="O481" s="74"/>
      <c r="P481" s="74"/>
      <c r="Q481" s="74"/>
      <c r="R481" s="74"/>
      <c r="S481" s="74"/>
      <c r="T481" s="74"/>
      <c r="U481" s="74"/>
      <c r="V481" s="74"/>
      <c r="W481" s="74"/>
      <c r="X481" s="74"/>
      <c r="Y481" s="74"/>
      <c r="Z481" s="74"/>
      <c r="AA481" s="74"/>
      <c r="AB481" s="74"/>
      <c r="AC481" s="74"/>
      <c r="AD481" s="74"/>
      <c r="AE481" s="74"/>
      <c r="AF481" s="74"/>
      <c r="AG481" s="74"/>
      <c r="AH481" s="74"/>
      <c r="AI481" s="74"/>
      <c r="AJ481" s="74"/>
      <c r="AK481" s="74"/>
      <c r="AL481" s="74"/>
      <c r="AM481" s="74"/>
      <c r="AN481" s="74"/>
    </row>
    <row r="482" spans="3:40" s="7" customFormat="1" ht="15.75" customHeight="1">
      <c r="C482" s="74"/>
      <c r="D482" s="74"/>
      <c r="E482" s="74"/>
      <c r="F482" s="74"/>
      <c r="G482" s="74"/>
      <c r="H482" s="74"/>
      <c r="I482" s="74"/>
      <c r="J482" s="74"/>
      <c r="K482" s="74"/>
      <c r="L482" s="74"/>
      <c r="M482" s="74"/>
      <c r="N482" s="74"/>
      <c r="O482" s="74"/>
      <c r="P482" s="74"/>
      <c r="Q482" s="74"/>
      <c r="R482" s="74"/>
      <c r="S482" s="74"/>
      <c r="T482" s="74"/>
      <c r="U482" s="74"/>
      <c r="V482" s="74"/>
      <c r="W482" s="74"/>
      <c r="X482" s="74"/>
      <c r="Y482" s="74"/>
      <c r="Z482" s="74"/>
      <c r="AA482" s="74"/>
      <c r="AB482" s="74"/>
      <c r="AC482" s="74"/>
      <c r="AD482" s="74"/>
      <c r="AE482" s="74"/>
      <c r="AF482" s="74"/>
      <c r="AG482" s="74"/>
      <c r="AH482" s="74"/>
      <c r="AI482" s="74"/>
      <c r="AJ482" s="74"/>
      <c r="AK482" s="74"/>
      <c r="AL482" s="74"/>
      <c r="AM482" s="74"/>
      <c r="AN482" s="74"/>
    </row>
    <row r="483" spans="3:40" s="7" customFormat="1" ht="15.75" customHeight="1">
      <c r="C483" s="74"/>
      <c r="D483" s="74"/>
      <c r="E483" s="74"/>
      <c r="F483" s="74"/>
      <c r="G483" s="74"/>
      <c r="H483" s="74"/>
      <c r="I483" s="74"/>
      <c r="J483" s="74"/>
      <c r="K483" s="74"/>
      <c r="L483" s="74"/>
      <c r="M483" s="74"/>
      <c r="N483" s="74"/>
      <c r="O483" s="74"/>
      <c r="P483" s="74"/>
      <c r="Q483" s="74"/>
      <c r="R483" s="74"/>
      <c r="S483" s="74"/>
      <c r="T483" s="74"/>
      <c r="U483" s="74"/>
      <c r="V483" s="74"/>
      <c r="W483" s="74"/>
      <c r="X483" s="74"/>
      <c r="Y483" s="74"/>
      <c r="Z483" s="74"/>
      <c r="AA483" s="74"/>
      <c r="AB483" s="74"/>
      <c r="AC483" s="74"/>
      <c r="AD483" s="74"/>
      <c r="AE483" s="74"/>
      <c r="AF483" s="74"/>
      <c r="AG483" s="74"/>
      <c r="AH483" s="74"/>
      <c r="AI483" s="74"/>
      <c r="AJ483" s="74"/>
      <c r="AK483" s="74"/>
      <c r="AL483" s="74"/>
      <c r="AM483" s="74"/>
      <c r="AN483" s="74"/>
    </row>
    <row r="484" spans="3:40" s="7" customFormat="1" ht="15.75" customHeight="1">
      <c r="C484" s="74"/>
      <c r="D484" s="74"/>
      <c r="E484" s="74"/>
      <c r="F484" s="74"/>
      <c r="G484" s="74"/>
      <c r="H484" s="74"/>
      <c r="I484" s="74"/>
      <c r="J484" s="74"/>
      <c r="K484" s="74"/>
      <c r="L484" s="74"/>
      <c r="M484" s="74"/>
      <c r="N484" s="74"/>
      <c r="O484" s="74"/>
      <c r="P484" s="74"/>
      <c r="Q484" s="74"/>
      <c r="R484" s="74"/>
      <c r="S484" s="74"/>
      <c r="T484" s="74"/>
      <c r="U484" s="74"/>
      <c r="V484" s="74"/>
      <c r="W484" s="74"/>
      <c r="X484" s="74"/>
      <c r="Y484" s="74"/>
      <c r="Z484" s="74"/>
      <c r="AA484" s="74"/>
      <c r="AB484" s="74"/>
      <c r="AC484" s="74"/>
      <c r="AD484" s="74"/>
      <c r="AE484" s="74"/>
      <c r="AF484" s="74"/>
      <c r="AG484" s="74"/>
      <c r="AH484" s="74"/>
      <c r="AI484" s="74"/>
      <c r="AJ484" s="74"/>
      <c r="AK484" s="74"/>
      <c r="AL484" s="74"/>
      <c r="AM484" s="74"/>
      <c r="AN484" s="74"/>
    </row>
    <row r="485" spans="3:40" s="7" customFormat="1" ht="15.75" customHeight="1">
      <c r="C485" s="74"/>
      <c r="D485" s="74"/>
      <c r="E485" s="74"/>
      <c r="F485" s="74"/>
      <c r="G485" s="74"/>
      <c r="H485" s="74"/>
      <c r="I485" s="74"/>
      <c r="J485" s="74"/>
      <c r="K485" s="74"/>
      <c r="L485" s="74"/>
      <c r="M485" s="74"/>
      <c r="N485" s="74"/>
      <c r="O485" s="74"/>
      <c r="P485" s="74"/>
      <c r="Q485" s="74"/>
      <c r="R485" s="74"/>
      <c r="S485" s="74"/>
      <c r="T485" s="74"/>
      <c r="U485" s="74"/>
      <c r="V485" s="74"/>
      <c r="W485" s="74"/>
      <c r="X485" s="74"/>
      <c r="Y485" s="74"/>
      <c r="Z485" s="74"/>
      <c r="AA485" s="74"/>
      <c r="AB485" s="74"/>
      <c r="AC485" s="74"/>
      <c r="AD485" s="74"/>
      <c r="AE485" s="74"/>
      <c r="AF485" s="74"/>
      <c r="AG485" s="74"/>
      <c r="AH485" s="74"/>
      <c r="AI485" s="74"/>
      <c r="AJ485" s="74"/>
      <c r="AK485" s="74"/>
      <c r="AL485" s="74"/>
      <c r="AM485" s="74"/>
      <c r="AN485" s="74"/>
    </row>
    <row r="486" spans="3:40" s="7" customFormat="1" ht="15.75" customHeight="1">
      <c r="C486" s="74"/>
      <c r="D486" s="74"/>
      <c r="E486" s="74"/>
      <c r="F486" s="74"/>
      <c r="G486" s="74"/>
      <c r="H486" s="74"/>
      <c r="I486" s="74"/>
      <c r="J486" s="74"/>
      <c r="K486" s="74"/>
      <c r="L486" s="74"/>
      <c r="M486" s="74"/>
      <c r="N486" s="74"/>
      <c r="O486" s="74"/>
      <c r="P486" s="74"/>
      <c r="Q486" s="74"/>
      <c r="R486" s="74"/>
      <c r="S486" s="74"/>
      <c r="T486" s="74"/>
      <c r="U486" s="74"/>
      <c r="V486" s="74"/>
      <c r="W486" s="74"/>
      <c r="X486" s="74"/>
      <c r="Y486" s="74"/>
      <c r="Z486" s="74"/>
      <c r="AA486" s="74"/>
      <c r="AB486" s="74"/>
      <c r="AC486" s="74"/>
      <c r="AD486" s="74"/>
      <c r="AE486" s="74"/>
      <c r="AF486" s="74"/>
      <c r="AG486" s="74"/>
      <c r="AH486" s="74"/>
      <c r="AI486" s="74"/>
      <c r="AJ486" s="74"/>
      <c r="AK486" s="74"/>
      <c r="AL486" s="74"/>
      <c r="AM486" s="74"/>
      <c r="AN486" s="74"/>
    </row>
    <row r="487" spans="3:40" s="7" customFormat="1" ht="15.75" customHeight="1">
      <c r="C487" s="74"/>
      <c r="D487" s="74"/>
      <c r="E487" s="74"/>
      <c r="F487" s="74"/>
      <c r="G487" s="74"/>
      <c r="H487" s="74"/>
      <c r="I487" s="74"/>
      <c r="J487" s="74"/>
      <c r="K487" s="74"/>
      <c r="L487" s="74"/>
      <c r="M487" s="74"/>
      <c r="N487" s="74"/>
      <c r="O487" s="74"/>
      <c r="P487" s="74"/>
      <c r="Q487" s="74"/>
      <c r="R487" s="74"/>
      <c r="S487" s="74"/>
      <c r="T487" s="74"/>
      <c r="U487" s="74"/>
      <c r="V487" s="74"/>
      <c r="W487" s="74"/>
      <c r="X487" s="74"/>
      <c r="Y487" s="74"/>
      <c r="Z487" s="74"/>
      <c r="AA487" s="74"/>
      <c r="AB487" s="74"/>
      <c r="AC487" s="74"/>
      <c r="AD487" s="74"/>
      <c r="AE487" s="74"/>
      <c r="AF487" s="74"/>
      <c r="AG487" s="74"/>
      <c r="AH487" s="74"/>
      <c r="AI487" s="74"/>
      <c r="AJ487" s="74"/>
      <c r="AK487" s="74"/>
      <c r="AL487" s="74"/>
      <c r="AM487" s="74"/>
      <c r="AN487" s="74"/>
    </row>
    <row r="488" spans="3:40" s="7" customFormat="1" ht="15.75" customHeight="1">
      <c r="C488" s="74"/>
      <c r="D488" s="74"/>
      <c r="E488" s="74"/>
      <c r="F488" s="74"/>
      <c r="G488" s="74"/>
      <c r="H488" s="74"/>
      <c r="I488" s="74"/>
      <c r="J488" s="74"/>
      <c r="K488" s="74"/>
      <c r="L488" s="74"/>
      <c r="M488" s="74"/>
      <c r="N488" s="74"/>
      <c r="O488" s="74"/>
      <c r="P488" s="74"/>
      <c r="Q488" s="74"/>
      <c r="R488" s="74"/>
      <c r="S488" s="74"/>
      <c r="T488" s="74"/>
      <c r="U488" s="74"/>
      <c r="V488" s="74"/>
      <c r="W488" s="74"/>
      <c r="X488" s="74"/>
      <c r="Y488" s="74"/>
      <c r="Z488" s="74"/>
      <c r="AA488" s="74"/>
      <c r="AB488" s="74"/>
      <c r="AC488" s="74"/>
      <c r="AD488" s="74"/>
      <c r="AE488" s="74"/>
      <c r="AF488" s="74"/>
      <c r="AG488" s="74"/>
      <c r="AH488" s="74"/>
      <c r="AI488" s="74"/>
      <c r="AJ488" s="74"/>
      <c r="AK488" s="74"/>
      <c r="AL488" s="74"/>
      <c r="AM488" s="74"/>
      <c r="AN488" s="74"/>
    </row>
    <row r="489" spans="3:40" s="7" customFormat="1" ht="15.75" customHeight="1">
      <c r="C489" s="74"/>
      <c r="D489" s="74"/>
      <c r="E489" s="74"/>
      <c r="F489" s="74"/>
      <c r="G489" s="74"/>
      <c r="H489" s="74"/>
      <c r="I489" s="74"/>
      <c r="J489" s="74"/>
      <c r="K489" s="74"/>
      <c r="L489" s="74"/>
      <c r="M489" s="74"/>
      <c r="N489" s="74"/>
      <c r="O489" s="74"/>
      <c r="P489" s="74"/>
      <c r="Q489" s="74"/>
      <c r="R489" s="74"/>
      <c r="S489" s="74"/>
      <c r="T489" s="74"/>
      <c r="U489" s="74"/>
      <c r="V489" s="74"/>
      <c r="W489" s="74"/>
      <c r="X489" s="74"/>
      <c r="Y489" s="74"/>
      <c r="Z489" s="74"/>
      <c r="AA489" s="74"/>
      <c r="AB489" s="74"/>
      <c r="AC489" s="74"/>
      <c r="AD489" s="74"/>
      <c r="AE489" s="74"/>
      <c r="AF489" s="74"/>
      <c r="AG489" s="74"/>
      <c r="AH489" s="74"/>
      <c r="AI489" s="74"/>
      <c r="AJ489" s="74"/>
      <c r="AK489" s="74"/>
      <c r="AL489" s="74"/>
      <c r="AM489" s="74"/>
      <c r="AN489" s="74"/>
    </row>
    <row r="490" spans="3:40" s="7" customFormat="1" ht="15.75" customHeight="1">
      <c r="C490" s="74"/>
      <c r="D490" s="74"/>
      <c r="E490" s="74"/>
      <c r="F490" s="74"/>
      <c r="G490" s="74"/>
      <c r="H490" s="74"/>
      <c r="I490" s="74"/>
      <c r="J490" s="74"/>
      <c r="K490" s="74"/>
      <c r="L490" s="74"/>
      <c r="M490" s="74"/>
      <c r="N490" s="74"/>
      <c r="O490" s="74"/>
      <c r="P490" s="74"/>
      <c r="Q490" s="74"/>
      <c r="R490" s="74"/>
      <c r="S490" s="74"/>
      <c r="T490" s="74"/>
      <c r="U490" s="74"/>
      <c r="V490" s="74"/>
      <c r="W490" s="74"/>
      <c r="X490" s="74"/>
      <c r="Y490" s="74"/>
      <c r="Z490" s="74"/>
      <c r="AA490" s="74"/>
      <c r="AB490" s="74"/>
      <c r="AC490" s="74"/>
      <c r="AD490" s="74"/>
      <c r="AE490" s="74"/>
      <c r="AF490" s="74"/>
      <c r="AG490" s="74"/>
      <c r="AH490" s="74"/>
      <c r="AI490" s="74"/>
      <c r="AJ490" s="74"/>
      <c r="AK490" s="74"/>
      <c r="AL490" s="74"/>
      <c r="AM490" s="74"/>
      <c r="AN490" s="74"/>
    </row>
    <row r="491" spans="3:40" s="7" customFormat="1" ht="15.75" customHeight="1">
      <c r="C491" s="74"/>
      <c r="D491" s="74"/>
      <c r="E491" s="74"/>
      <c r="F491" s="74"/>
      <c r="G491" s="74"/>
      <c r="H491" s="74"/>
      <c r="I491" s="74"/>
      <c r="J491" s="74"/>
      <c r="K491" s="74"/>
      <c r="L491" s="74"/>
      <c r="M491" s="74"/>
      <c r="N491" s="74"/>
      <c r="O491" s="74"/>
      <c r="P491" s="74"/>
      <c r="Q491" s="74"/>
      <c r="R491" s="74"/>
      <c r="S491" s="74"/>
      <c r="T491" s="74"/>
      <c r="U491" s="74"/>
      <c r="V491" s="74"/>
      <c r="W491" s="74"/>
      <c r="X491" s="74"/>
      <c r="Y491" s="74"/>
      <c r="Z491" s="74"/>
      <c r="AA491" s="74"/>
      <c r="AB491" s="74"/>
      <c r="AC491" s="74"/>
      <c r="AD491" s="74"/>
      <c r="AE491" s="74"/>
      <c r="AF491" s="74"/>
      <c r="AG491" s="74"/>
      <c r="AH491" s="74"/>
      <c r="AI491" s="74"/>
      <c r="AJ491" s="74"/>
      <c r="AK491" s="74"/>
      <c r="AL491" s="74"/>
      <c r="AM491" s="74"/>
      <c r="AN491" s="74"/>
    </row>
    <row r="492" spans="3:40" s="7" customFormat="1" ht="15.75" customHeight="1">
      <c r="C492" s="74"/>
      <c r="D492" s="74"/>
      <c r="E492" s="74"/>
      <c r="F492" s="74"/>
      <c r="G492" s="74"/>
      <c r="H492" s="74"/>
      <c r="I492" s="74"/>
      <c r="J492" s="74"/>
      <c r="K492" s="74"/>
      <c r="L492" s="74"/>
      <c r="M492" s="74"/>
      <c r="N492" s="74"/>
      <c r="O492" s="74"/>
      <c r="P492" s="74"/>
      <c r="Q492" s="74"/>
      <c r="R492" s="74"/>
      <c r="S492" s="74"/>
      <c r="T492" s="74"/>
      <c r="U492" s="74"/>
      <c r="V492" s="74"/>
      <c r="W492" s="74"/>
      <c r="X492" s="74"/>
      <c r="Y492" s="74"/>
      <c r="Z492" s="74"/>
      <c r="AA492" s="74"/>
      <c r="AB492" s="74"/>
      <c r="AC492" s="74"/>
      <c r="AD492" s="74"/>
      <c r="AE492" s="74"/>
      <c r="AF492" s="74"/>
      <c r="AG492" s="74"/>
      <c r="AH492" s="74"/>
      <c r="AI492" s="74"/>
      <c r="AJ492" s="74"/>
      <c r="AK492" s="74"/>
      <c r="AL492" s="74"/>
      <c r="AM492" s="74"/>
      <c r="AN492" s="74"/>
    </row>
    <row r="493" spans="3:40" s="7" customFormat="1" ht="15.75" customHeight="1">
      <c r="C493" s="74"/>
      <c r="D493" s="74"/>
      <c r="E493" s="74"/>
      <c r="F493" s="74"/>
      <c r="G493" s="74"/>
      <c r="H493" s="74"/>
      <c r="I493" s="74"/>
      <c r="J493" s="74"/>
      <c r="K493" s="74"/>
      <c r="L493" s="74"/>
      <c r="M493" s="74"/>
      <c r="N493" s="74"/>
      <c r="O493" s="74"/>
      <c r="P493" s="74"/>
      <c r="Q493" s="74"/>
      <c r="R493" s="74"/>
      <c r="S493" s="74"/>
      <c r="T493" s="74"/>
      <c r="U493" s="74"/>
      <c r="V493" s="74"/>
      <c r="W493" s="74"/>
      <c r="X493" s="74"/>
      <c r="Y493" s="74"/>
      <c r="Z493" s="74"/>
      <c r="AA493" s="74"/>
      <c r="AB493" s="74"/>
      <c r="AC493" s="74"/>
      <c r="AD493" s="74"/>
      <c r="AE493" s="74"/>
      <c r="AF493" s="74"/>
      <c r="AG493" s="74"/>
      <c r="AH493" s="74"/>
      <c r="AI493" s="74"/>
      <c r="AJ493" s="74"/>
      <c r="AK493" s="74"/>
      <c r="AL493" s="74"/>
      <c r="AM493" s="74"/>
      <c r="AN493" s="74"/>
    </row>
    <row r="494" spans="3:40" s="7" customFormat="1" ht="15.75" customHeight="1">
      <c r="C494" s="74"/>
      <c r="D494" s="74"/>
      <c r="E494" s="74"/>
      <c r="F494" s="74"/>
      <c r="G494" s="74"/>
      <c r="H494" s="74"/>
      <c r="I494" s="74"/>
      <c r="J494" s="74"/>
      <c r="K494" s="74"/>
      <c r="L494" s="74"/>
      <c r="M494" s="74"/>
      <c r="N494" s="74"/>
      <c r="O494" s="74"/>
      <c r="P494" s="74"/>
      <c r="Q494" s="74"/>
      <c r="R494" s="74"/>
      <c r="S494" s="74"/>
      <c r="T494" s="74"/>
      <c r="U494" s="74"/>
      <c r="V494" s="74"/>
      <c r="W494" s="74"/>
      <c r="X494" s="74"/>
      <c r="Y494" s="74"/>
      <c r="Z494" s="74"/>
      <c r="AA494" s="74"/>
      <c r="AB494" s="74"/>
      <c r="AC494" s="74"/>
      <c r="AD494" s="74"/>
      <c r="AE494" s="74"/>
      <c r="AF494" s="74"/>
      <c r="AG494" s="74"/>
      <c r="AH494" s="74"/>
      <c r="AI494" s="74"/>
      <c r="AJ494" s="74"/>
      <c r="AK494" s="74"/>
      <c r="AL494" s="74"/>
      <c r="AM494" s="74"/>
      <c r="AN494" s="74"/>
    </row>
    <row r="495" spans="3:40" s="7" customFormat="1" ht="15.75" customHeight="1">
      <c r="C495" s="74"/>
      <c r="D495" s="74"/>
      <c r="E495" s="74"/>
      <c r="F495" s="74"/>
      <c r="G495" s="74"/>
      <c r="H495" s="74"/>
      <c r="I495" s="74"/>
      <c r="J495" s="74"/>
      <c r="K495" s="74"/>
      <c r="L495" s="74"/>
      <c r="M495" s="74"/>
      <c r="N495" s="74"/>
      <c r="O495" s="74"/>
      <c r="P495" s="74"/>
      <c r="Q495" s="74"/>
      <c r="R495" s="74"/>
      <c r="S495" s="74"/>
      <c r="T495" s="74"/>
      <c r="U495" s="74"/>
      <c r="V495" s="74"/>
      <c r="W495" s="74"/>
      <c r="X495" s="74"/>
      <c r="Y495" s="74"/>
      <c r="Z495" s="74"/>
      <c r="AA495" s="74"/>
      <c r="AB495" s="74"/>
      <c r="AC495" s="74"/>
      <c r="AD495" s="74"/>
      <c r="AE495" s="74"/>
      <c r="AF495" s="74"/>
      <c r="AG495" s="74"/>
      <c r="AH495" s="74"/>
      <c r="AI495" s="74"/>
      <c r="AJ495" s="74"/>
      <c r="AK495" s="74"/>
      <c r="AL495" s="74"/>
      <c r="AM495" s="74"/>
      <c r="AN495" s="74"/>
    </row>
    <row r="496" spans="3:40" s="7" customFormat="1" ht="15.75" customHeight="1">
      <c r="C496" s="74"/>
      <c r="D496" s="74"/>
      <c r="E496" s="74"/>
      <c r="F496" s="74"/>
      <c r="G496" s="74"/>
      <c r="H496" s="74"/>
      <c r="I496" s="74"/>
      <c r="J496" s="74"/>
      <c r="K496" s="74"/>
      <c r="L496" s="74"/>
      <c r="M496" s="74"/>
      <c r="N496" s="74"/>
      <c r="O496" s="74"/>
      <c r="P496" s="74"/>
      <c r="Q496" s="74"/>
      <c r="R496" s="74"/>
      <c r="S496" s="74"/>
      <c r="T496" s="74"/>
      <c r="U496" s="74"/>
      <c r="V496" s="74"/>
      <c r="W496" s="74"/>
      <c r="X496" s="74"/>
      <c r="Y496" s="74"/>
      <c r="Z496" s="74"/>
      <c r="AA496" s="74"/>
      <c r="AB496" s="74"/>
      <c r="AC496" s="74"/>
      <c r="AD496" s="74"/>
      <c r="AE496" s="74"/>
      <c r="AF496" s="74"/>
      <c r="AG496" s="74"/>
      <c r="AH496" s="74"/>
      <c r="AI496" s="74"/>
      <c r="AJ496" s="74"/>
      <c r="AK496" s="74"/>
      <c r="AL496" s="74"/>
      <c r="AM496" s="74"/>
      <c r="AN496" s="74"/>
    </row>
    <row r="497" spans="3:40" s="7" customFormat="1" ht="15.75" customHeight="1">
      <c r="C497" s="74"/>
      <c r="D497" s="74"/>
      <c r="E497" s="74"/>
      <c r="F497" s="74"/>
      <c r="G497" s="74"/>
      <c r="H497" s="74"/>
      <c r="I497" s="74"/>
      <c r="J497" s="74"/>
      <c r="K497" s="74"/>
      <c r="L497" s="74"/>
      <c r="M497" s="74"/>
      <c r="N497" s="74"/>
      <c r="O497" s="74"/>
      <c r="P497" s="74"/>
      <c r="Q497" s="74"/>
      <c r="R497" s="74"/>
      <c r="S497" s="74"/>
      <c r="T497" s="74"/>
      <c r="U497" s="74"/>
      <c r="V497" s="74"/>
      <c r="W497" s="74"/>
      <c r="X497" s="74"/>
      <c r="Y497" s="74"/>
      <c r="Z497" s="74"/>
      <c r="AA497" s="74"/>
      <c r="AB497" s="74"/>
      <c r="AC497" s="74"/>
      <c r="AD497" s="74"/>
      <c r="AE497" s="74"/>
      <c r="AF497" s="74"/>
      <c r="AG497" s="74"/>
      <c r="AH497" s="74"/>
      <c r="AI497" s="74"/>
      <c r="AJ497" s="74"/>
      <c r="AK497" s="74"/>
      <c r="AL497" s="74"/>
      <c r="AM497" s="74"/>
      <c r="AN497" s="74"/>
    </row>
    <row r="498" spans="3:40" s="7" customFormat="1" ht="15.75" customHeight="1">
      <c r="C498" s="74"/>
      <c r="D498" s="74"/>
      <c r="E498" s="74"/>
      <c r="F498" s="74"/>
      <c r="G498" s="74"/>
      <c r="H498" s="74"/>
      <c r="I498" s="74"/>
      <c r="J498" s="74"/>
      <c r="K498" s="74"/>
      <c r="L498" s="74"/>
      <c r="M498" s="74"/>
      <c r="N498" s="74"/>
      <c r="O498" s="74"/>
      <c r="P498" s="74"/>
      <c r="Q498" s="74"/>
      <c r="R498" s="74"/>
      <c r="S498" s="74"/>
      <c r="T498" s="74"/>
      <c r="U498" s="74"/>
      <c r="V498" s="74"/>
      <c r="W498" s="74"/>
      <c r="X498" s="74"/>
      <c r="Y498" s="74"/>
      <c r="Z498" s="74"/>
      <c r="AA498" s="74"/>
      <c r="AB498" s="74"/>
      <c r="AC498" s="74"/>
      <c r="AD498" s="74"/>
      <c r="AE498" s="74"/>
      <c r="AF498" s="74"/>
      <c r="AG498" s="74"/>
      <c r="AH498" s="74"/>
      <c r="AI498" s="74"/>
      <c r="AJ498" s="74"/>
      <c r="AK498" s="74"/>
      <c r="AL498" s="74"/>
      <c r="AM498" s="74"/>
      <c r="AN498" s="74"/>
    </row>
    <row r="499" spans="3:40" s="7" customFormat="1" ht="15.75" customHeight="1">
      <c r="C499" s="74"/>
      <c r="D499" s="74"/>
      <c r="E499" s="74"/>
      <c r="F499" s="74"/>
      <c r="G499" s="74"/>
      <c r="H499" s="74"/>
      <c r="I499" s="74"/>
      <c r="J499" s="74"/>
      <c r="K499" s="74"/>
      <c r="L499" s="74"/>
      <c r="M499" s="74"/>
      <c r="N499" s="74"/>
      <c r="O499" s="74"/>
      <c r="P499" s="74"/>
      <c r="Q499" s="74"/>
      <c r="R499" s="74"/>
      <c r="S499" s="74"/>
      <c r="T499" s="74"/>
      <c r="U499" s="74"/>
      <c r="V499" s="74"/>
      <c r="W499" s="74"/>
      <c r="X499" s="74"/>
      <c r="Y499" s="74"/>
      <c r="Z499" s="74"/>
      <c r="AA499" s="74"/>
      <c r="AB499" s="74"/>
      <c r="AC499" s="74"/>
      <c r="AD499" s="74"/>
      <c r="AE499" s="74"/>
      <c r="AF499" s="74"/>
      <c r="AG499" s="74"/>
      <c r="AH499" s="74"/>
      <c r="AI499" s="74"/>
      <c r="AJ499" s="74"/>
      <c r="AK499" s="74"/>
      <c r="AL499" s="74"/>
      <c r="AM499" s="74"/>
      <c r="AN499" s="74"/>
    </row>
    <row r="500" spans="3:40" s="7" customFormat="1" ht="15.75" customHeight="1">
      <c r="C500" s="74"/>
      <c r="D500" s="74"/>
      <c r="E500" s="74"/>
      <c r="F500" s="74"/>
      <c r="G500" s="74"/>
      <c r="H500" s="74"/>
      <c r="I500" s="74"/>
      <c r="J500" s="74"/>
      <c r="K500" s="74"/>
      <c r="L500" s="74"/>
      <c r="M500" s="74"/>
      <c r="N500" s="74"/>
      <c r="O500" s="74"/>
      <c r="P500" s="74"/>
      <c r="Q500" s="74"/>
      <c r="R500" s="74"/>
      <c r="S500" s="74"/>
      <c r="T500" s="74"/>
      <c r="U500" s="74"/>
      <c r="V500" s="74"/>
      <c r="W500" s="74"/>
      <c r="X500" s="74"/>
      <c r="Y500" s="74"/>
      <c r="Z500" s="74"/>
      <c r="AA500" s="74"/>
      <c r="AB500" s="74"/>
      <c r="AC500" s="74"/>
      <c r="AD500" s="74"/>
      <c r="AE500" s="74"/>
      <c r="AF500" s="74"/>
      <c r="AG500" s="74"/>
      <c r="AH500" s="74"/>
      <c r="AI500" s="74"/>
      <c r="AJ500" s="74"/>
      <c r="AK500" s="74"/>
      <c r="AL500" s="74"/>
      <c r="AM500" s="74"/>
      <c r="AN500" s="74"/>
    </row>
    <row r="501" spans="3:40" s="7" customFormat="1" ht="15.75" customHeight="1">
      <c r="C501" s="74"/>
      <c r="D501" s="74"/>
      <c r="E501" s="74"/>
      <c r="F501" s="74"/>
      <c r="G501" s="74"/>
      <c r="H501" s="74"/>
      <c r="I501" s="74"/>
      <c r="J501" s="74"/>
      <c r="K501" s="74"/>
      <c r="L501" s="74"/>
      <c r="M501" s="74"/>
      <c r="N501" s="74"/>
      <c r="O501" s="74"/>
      <c r="P501" s="74"/>
      <c r="Q501" s="74"/>
      <c r="R501" s="74"/>
      <c r="S501" s="74"/>
      <c r="T501" s="74"/>
      <c r="U501" s="74"/>
      <c r="V501" s="74"/>
      <c r="W501" s="74"/>
      <c r="X501" s="74"/>
      <c r="Y501" s="74"/>
      <c r="Z501" s="74"/>
      <c r="AA501" s="74"/>
      <c r="AB501" s="74"/>
      <c r="AC501" s="74"/>
      <c r="AD501" s="74"/>
      <c r="AE501" s="74"/>
      <c r="AF501" s="74"/>
      <c r="AG501" s="74"/>
      <c r="AH501" s="74"/>
      <c r="AI501" s="74"/>
      <c r="AJ501" s="74"/>
      <c r="AK501" s="74"/>
      <c r="AL501" s="74"/>
      <c r="AM501" s="74"/>
      <c r="AN501" s="74"/>
    </row>
    <row r="502" spans="3:40" s="7" customFormat="1" ht="15.75" customHeight="1">
      <c r="C502" s="74"/>
      <c r="D502" s="74"/>
      <c r="E502" s="74"/>
      <c r="F502" s="74"/>
      <c r="G502" s="74"/>
      <c r="H502" s="74"/>
      <c r="I502" s="74"/>
      <c r="J502" s="74"/>
      <c r="K502" s="74"/>
      <c r="L502" s="74"/>
      <c r="M502" s="74"/>
      <c r="N502" s="74"/>
      <c r="O502" s="74"/>
      <c r="P502" s="74"/>
      <c r="Q502" s="74"/>
      <c r="R502" s="74"/>
      <c r="S502" s="74"/>
      <c r="T502" s="74"/>
      <c r="U502" s="74"/>
      <c r="V502" s="74"/>
      <c r="W502" s="74"/>
      <c r="X502" s="74"/>
      <c r="Y502" s="74"/>
      <c r="Z502" s="74"/>
      <c r="AA502" s="74"/>
      <c r="AB502" s="74"/>
      <c r="AC502" s="74"/>
      <c r="AD502" s="74"/>
      <c r="AE502" s="74"/>
      <c r="AF502" s="74"/>
      <c r="AG502" s="74"/>
      <c r="AH502" s="74"/>
      <c r="AI502" s="74"/>
      <c r="AJ502" s="74"/>
      <c r="AK502" s="74"/>
      <c r="AL502" s="74"/>
      <c r="AM502" s="74"/>
      <c r="AN502" s="74"/>
    </row>
    <row r="503" spans="3:40" s="7" customFormat="1" ht="15.75" customHeight="1">
      <c r="C503" s="74"/>
      <c r="D503" s="74"/>
      <c r="E503" s="74"/>
      <c r="F503" s="74"/>
      <c r="G503" s="74"/>
      <c r="H503" s="74"/>
      <c r="I503" s="74"/>
      <c r="J503" s="74"/>
      <c r="K503" s="74"/>
      <c r="L503" s="74"/>
      <c r="M503" s="74"/>
      <c r="N503" s="74"/>
      <c r="O503" s="74"/>
      <c r="P503" s="74"/>
      <c r="Q503" s="74"/>
      <c r="R503" s="74"/>
      <c r="S503" s="74"/>
      <c r="T503" s="74"/>
      <c r="U503" s="74"/>
      <c r="V503" s="74"/>
      <c r="W503" s="74"/>
      <c r="X503" s="74"/>
      <c r="Y503" s="74"/>
      <c r="Z503" s="74"/>
      <c r="AA503" s="74"/>
      <c r="AB503" s="74"/>
      <c r="AC503" s="74"/>
      <c r="AD503" s="74"/>
      <c r="AE503" s="74"/>
      <c r="AF503" s="74"/>
      <c r="AG503" s="74"/>
      <c r="AH503" s="74"/>
      <c r="AI503" s="74"/>
      <c r="AJ503" s="74"/>
      <c r="AK503" s="74"/>
      <c r="AL503" s="74"/>
      <c r="AM503" s="74"/>
      <c r="AN503" s="74"/>
    </row>
    <row r="504" spans="3:40" s="7" customFormat="1" ht="15.75" customHeight="1">
      <c r="C504" s="74"/>
      <c r="D504" s="74"/>
      <c r="E504" s="74"/>
      <c r="F504" s="74"/>
      <c r="G504" s="74"/>
      <c r="H504" s="74"/>
      <c r="I504" s="74"/>
      <c r="J504" s="74"/>
      <c r="K504" s="74"/>
      <c r="L504" s="74"/>
      <c r="M504" s="74"/>
      <c r="N504" s="74"/>
      <c r="O504" s="74"/>
      <c r="P504" s="74"/>
      <c r="Q504" s="74"/>
      <c r="R504" s="74"/>
      <c r="S504" s="74"/>
      <c r="T504" s="74"/>
      <c r="U504" s="74"/>
      <c r="V504" s="74"/>
      <c r="W504" s="74"/>
      <c r="X504" s="74"/>
      <c r="Y504" s="74"/>
      <c r="Z504" s="74"/>
      <c r="AA504" s="74"/>
      <c r="AB504" s="74"/>
      <c r="AC504" s="74"/>
      <c r="AD504" s="74"/>
      <c r="AE504" s="74"/>
      <c r="AF504" s="74"/>
      <c r="AG504" s="74"/>
      <c r="AH504" s="74"/>
      <c r="AI504" s="74"/>
      <c r="AJ504" s="74"/>
      <c r="AK504" s="74"/>
      <c r="AL504" s="74"/>
      <c r="AM504" s="74"/>
      <c r="AN504" s="74"/>
    </row>
    <row r="505" spans="3:40" s="7" customFormat="1" ht="15.75" customHeight="1">
      <c r="C505" s="74"/>
      <c r="D505" s="74"/>
      <c r="E505" s="74"/>
      <c r="F505" s="74"/>
      <c r="G505" s="74"/>
      <c r="H505" s="74"/>
      <c r="I505" s="74"/>
      <c r="J505" s="74"/>
      <c r="K505" s="74"/>
      <c r="L505" s="74"/>
      <c r="M505" s="74"/>
      <c r="N505" s="74"/>
      <c r="O505" s="74"/>
      <c r="P505" s="74"/>
      <c r="Q505" s="74"/>
      <c r="R505" s="74"/>
      <c r="S505" s="74"/>
      <c r="T505" s="74"/>
      <c r="U505" s="74"/>
      <c r="V505" s="74"/>
      <c r="W505" s="74"/>
      <c r="X505" s="74"/>
      <c r="Y505" s="74"/>
      <c r="Z505" s="74"/>
      <c r="AA505" s="74"/>
      <c r="AB505" s="74"/>
      <c r="AC505" s="74"/>
      <c r="AD505" s="74"/>
      <c r="AE505" s="74"/>
      <c r="AF505" s="74"/>
      <c r="AG505" s="74"/>
      <c r="AH505" s="74"/>
      <c r="AI505" s="74"/>
      <c r="AJ505" s="74"/>
      <c r="AK505" s="74"/>
      <c r="AL505" s="74"/>
      <c r="AM505" s="74"/>
      <c r="AN505" s="74"/>
    </row>
    <row r="506" spans="3:40" s="7" customFormat="1" ht="15.75" customHeight="1">
      <c r="C506" s="74"/>
      <c r="D506" s="74"/>
      <c r="E506" s="74"/>
      <c r="F506" s="74"/>
      <c r="G506" s="74"/>
      <c r="H506" s="74"/>
      <c r="I506" s="74"/>
      <c r="J506" s="74"/>
      <c r="K506" s="74"/>
      <c r="L506" s="74"/>
      <c r="M506" s="74"/>
      <c r="N506" s="74"/>
      <c r="O506" s="74"/>
      <c r="P506" s="74"/>
      <c r="Q506" s="74"/>
      <c r="R506" s="74"/>
      <c r="S506" s="74"/>
      <c r="T506" s="74"/>
      <c r="U506" s="74"/>
      <c r="V506" s="74"/>
      <c r="W506" s="74"/>
      <c r="X506" s="74"/>
      <c r="Y506" s="74"/>
      <c r="Z506" s="74"/>
      <c r="AA506" s="74"/>
      <c r="AB506" s="74"/>
      <c r="AC506" s="74"/>
      <c r="AD506" s="74"/>
      <c r="AE506" s="74"/>
      <c r="AF506" s="74"/>
      <c r="AG506" s="74"/>
      <c r="AH506" s="74"/>
      <c r="AI506" s="74"/>
      <c r="AJ506" s="74"/>
      <c r="AK506" s="74"/>
      <c r="AL506" s="74"/>
      <c r="AM506" s="74"/>
      <c r="AN506" s="74"/>
    </row>
    <row r="507" spans="3:40" s="7" customFormat="1" ht="15.75" customHeight="1">
      <c r="C507" s="74"/>
      <c r="D507" s="74"/>
      <c r="E507" s="74"/>
      <c r="F507" s="74"/>
      <c r="G507" s="74"/>
      <c r="H507" s="74"/>
      <c r="I507" s="74"/>
      <c r="J507" s="74"/>
      <c r="K507" s="74"/>
      <c r="L507" s="74"/>
      <c r="M507" s="74"/>
      <c r="N507" s="74"/>
      <c r="O507" s="74"/>
      <c r="P507" s="74"/>
      <c r="Q507" s="74"/>
      <c r="R507" s="74"/>
      <c r="S507" s="74"/>
      <c r="T507" s="74"/>
      <c r="U507" s="74"/>
      <c r="V507" s="74"/>
      <c r="W507" s="74"/>
      <c r="X507" s="74"/>
      <c r="Y507" s="74"/>
      <c r="Z507" s="74"/>
      <c r="AA507" s="74"/>
      <c r="AB507" s="74"/>
      <c r="AC507" s="74"/>
      <c r="AD507" s="74"/>
      <c r="AE507" s="74"/>
      <c r="AF507" s="74"/>
      <c r="AG507" s="74"/>
      <c r="AH507" s="74"/>
      <c r="AI507" s="74"/>
      <c r="AJ507" s="74"/>
      <c r="AK507" s="74"/>
      <c r="AL507" s="74"/>
      <c r="AM507" s="74"/>
      <c r="AN507" s="74"/>
    </row>
    <row r="508" spans="3:40" s="7" customFormat="1" ht="15.75" customHeight="1">
      <c r="C508" s="74"/>
      <c r="D508" s="74"/>
      <c r="E508" s="74"/>
      <c r="F508" s="74"/>
      <c r="G508" s="74"/>
      <c r="H508" s="74"/>
      <c r="I508" s="74"/>
      <c r="J508" s="74"/>
      <c r="K508" s="74"/>
      <c r="L508" s="74"/>
      <c r="M508" s="74"/>
      <c r="N508" s="74"/>
      <c r="O508" s="74"/>
      <c r="P508" s="74"/>
      <c r="Q508" s="74"/>
      <c r="R508" s="74"/>
      <c r="S508" s="74"/>
      <c r="T508" s="74"/>
      <c r="U508" s="74"/>
      <c r="V508" s="74"/>
      <c r="W508" s="74"/>
      <c r="X508" s="74"/>
      <c r="Y508" s="74"/>
      <c r="Z508" s="74"/>
      <c r="AA508" s="74"/>
      <c r="AB508" s="74"/>
      <c r="AC508" s="74"/>
      <c r="AD508" s="74"/>
      <c r="AE508" s="74"/>
      <c r="AF508" s="74"/>
      <c r="AG508" s="74"/>
      <c r="AH508" s="74"/>
      <c r="AI508" s="74"/>
      <c r="AJ508" s="74"/>
      <c r="AK508" s="74"/>
      <c r="AL508" s="74"/>
      <c r="AM508" s="74"/>
      <c r="AN508" s="74"/>
    </row>
    <row r="509" spans="3:40" s="7" customFormat="1" ht="15.75" customHeight="1">
      <c r="C509" s="74"/>
      <c r="D509" s="74"/>
      <c r="E509" s="74"/>
      <c r="F509" s="74"/>
      <c r="G509" s="74"/>
      <c r="H509" s="74"/>
      <c r="I509" s="74"/>
      <c r="J509" s="74"/>
      <c r="K509" s="74"/>
      <c r="L509" s="74"/>
      <c r="M509" s="74"/>
      <c r="N509" s="74"/>
      <c r="O509" s="74"/>
      <c r="P509" s="74"/>
      <c r="Q509" s="74"/>
      <c r="R509" s="74"/>
      <c r="S509" s="74"/>
      <c r="T509" s="74"/>
      <c r="U509" s="74"/>
      <c r="V509" s="74"/>
      <c r="W509" s="74"/>
      <c r="X509" s="74"/>
      <c r="Y509" s="74"/>
      <c r="Z509" s="74"/>
      <c r="AA509" s="74"/>
      <c r="AB509" s="74"/>
      <c r="AC509" s="74"/>
      <c r="AD509" s="74"/>
      <c r="AE509" s="74"/>
      <c r="AF509" s="74"/>
      <c r="AG509" s="74"/>
      <c r="AH509" s="74"/>
      <c r="AI509" s="74"/>
      <c r="AJ509" s="74"/>
      <c r="AK509" s="74"/>
      <c r="AL509" s="74"/>
      <c r="AM509" s="74"/>
      <c r="AN509" s="74"/>
    </row>
    <row r="510" spans="3:40" s="7" customFormat="1" ht="15.75" customHeight="1">
      <c r="C510" s="74"/>
      <c r="D510" s="74"/>
      <c r="E510" s="74"/>
      <c r="F510" s="74"/>
      <c r="G510" s="74"/>
      <c r="H510" s="74"/>
      <c r="I510" s="74"/>
      <c r="J510" s="74"/>
      <c r="K510" s="74"/>
      <c r="L510" s="74"/>
      <c r="M510" s="74"/>
      <c r="N510" s="74"/>
      <c r="O510" s="74"/>
      <c r="P510" s="74"/>
      <c r="Q510" s="74"/>
      <c r="R510" s="74"/>
      <c r="S510" s="74"/>
      <c r="T510" s="74"/>
      <c r="U510" s="74"/>
      <c r="V510" s="74"/>
      <c r="W510" s="74"/>
      <c r="X510" s="74"/>
      <c r="Y510" s="74"/>
      <c r="Z510" s="74"/>
      <c r="AA510" s="74"/>
      <c r="AB510" s="74"/>
      <c r="AC510" s="74"/>
      <c r="AD510" s="74"/>
      <c r="AE510" s="74"/>
      <c r="AF510" s="74"/>
      <c r="AG510" s="74"/>
      <c r="AH510" s="74"/>
      <c r="AI510" s="74"/>
      <c r="AJ510" s="74"/>
      <c r="AK510" s="74"/>
      <c r="AL510" s="74"/>
      <c r="AM510" s="74"/>
      <c r="AN510" s="74"/>
    </row>
    <row r="511" spans="3:40" s="7" customFormat="1" ht="15.75" customHeight="1">
      <c r="C511" s="74"/>
      <c r="D511" s="74"/>
      <c r="E511" s="74"/>
      <c r="F511" s="74"/>
      <c r="G511" s="74"/>
      <c r="H511" s="74"/>
      <c r="I511" s="74"/>
      <c r="J511" s="74"/>
      <c r="K511" s="74"/>
      <c r="L511" s="74"/>
      <c r="M511" s="74"/>
      <c r="N511" s="74"/>
      <c r="O511" s="74"/>
      <c r="P511" s="74"/>
      <c r="Q511" s="74"/>
      <c r="R511" s="74"/>
      <c r="S511" s="74"/>
      <c r="T511" s="74"/>
      <c r="U511" s="74"/>
      <c r="V511" s="74"/>
      <c r="W511" s="74"/>
      <c r="X511" s="74"/>
      <c r="Y511" s="74"/>
      <c r="Z511" s="74"/>
      <c r="AA511" s="74"/>
      <c r="AB511" s="74"/>
      <c r="AC511" s="74"/>
      <c r="AD511" s="74"/>
      <c r="AE511" s="74"/>
      <c r="AF511" s="74"/>
      <c r="AG511" s="74"/>
      <c r="AH511" s="74"/>
      <c r="AI511" s="74"/>
      <c r="AJ511" s="74"/>
      <c r="AK511" s="74"/>
      <c r="AL511" s="74"/>
      <c r="AM511" s="74"/>
      <c r="AN511" s="74"/>
    </row>
    <row r="512" spans="3:40" s="7" customFormat="1" ht="15.75" customHeight="1">
      <c r="C512" s="74"/>
      <c r="D512" s="74"/>
      <c r="E512" s="74"/>
      <c r="F512" s="74"/>
      <c r="G512" s="74"/>
      <c r="H512" s="74"/>
      <c r="I512" s="74"/>
      <c r="J512" s="74"/>
      <c r="K512" s="74"/>
      <c r="L512" s="74"/>
      <c r="M512" s="74"/>
      <c r="N512" s="74"/>
      <c r="O512" s="74"/>
      <c r="P512" s="74"/>
      <c r="Q512" s="74"/>
      <c r="R512" s="74"/>
      <c r="S512" s="74"/>
      <c r="T512" s="74"/>
      <c r="U512" s="74"/>
      <c r="V512" s="74"/>
      <c r="W512" s="74"/>
      <c r="X512" s="74"/>
      <c r="Y512" s="74"/>
      <c r="Z512" s="74"/>
      <c r="AA512" s="74"/>
      <c r="AB512" s="74"/>
      <c r="AC512" s="74"/>
      <c r="AD512" s="74"/>
      <c r="AE512" s="74"/>
      <c r="AF512" s="74"/>
      <c r="AG512" s="74"/>
      <c r="AH512" s="74"/>
      <c r="AI512" s="74"/>
      <c r="AJ512" s="74"/>
      <c r="AK512" s="74"/>
      <c r="AL512" s="74"/>
      <c r="AM512" s="74"/>
      <c r="AN512" s="74"/>
    </row>
    <row r="513" spans="3:40" s="7" customFormat="1" ht="15.75" customHeight="1">
      <c r="C513" s="74"/>
      <c r="D513" s="74"/>
      <c r="E513" s="74"/>
      <c r="F513" s="74"/>
      <c r="G513" s="74"/>
      <c r="H513" s="74"/>
      <c r="I513" s="74"/>
      <c r="J513" s="74"/>
      <c r="K513" s="74"/>
      <c r="L513" s="74"/>
      <c r="M513" s="74"/>
      <c r="N513" s="74"/>
      <c r="O513" s="74"/>
      <c r="P513" s="74"/>
      <c r="Q513" s="74"/>
      <c r="R513" s="74"/>
      <c r="S513" s="74"/>
      <c r="T513" s="74"/>
      <c r="U513" s="74"/>
      <c r="V513" s="74"/>
      <c r="W513" s="74"/>
      <c r="X513" s="74"/>
      <c r="Y513" s="74"/>
      <c r="Z513" s="74"/>
      <c r="AA513" s="74"/>
      <c r="AB513" s="74"/>
      <c r="AC513" s="74"/>
      <c r="AD513" s="74"/>
      <c r="AE513" s="74"/>
      <c r="AF513" s="74"/>
      <c r="AG513" s="74"/>
      <c r="AH513" s="74"/>
      <c r="AI513" s="74"/>
      <c r="AJ513" s="74"/>
      <c r="AK513" s="74"/>
      <c r="AL513" s="74"/>
      <c r="AM513" s="74"/>
      <c r="AN513" s="74"/>
    </row>
    <row r="514" spans="3:40" s="7" customFormat="1" ht="15.75" customHeight="1">
      <c r="C514" s="74"/>
      <c r="D514" s="74"/>
      <c r="E514" s="74"/>
      <c r="F514" s="74"/>
      <c r="G514" s="74"/>
      <c r="H514" s="74"/>
      <c r="I514" s="74"/>
      <c r="J514" s="74"/>
      <c r="K514" s="74"/>
      <c r="L514" s="74"/>
      <c r="M514" s="74"/>
      <c r="N514" s="74"/>
      <c r="O514" s="74"/>
      <c r="P514" s="74"/>
      <c r="Q514" s="74"/>
      <c r="R514" s="74"/>
      <c r="S514" s="74"/>
      <c r="T514" s="74"/>
      <c r="U514" s="74"/>
      <c r="V514" s="74"/>
      <c r="W514" s="74"/>
      <c r="X514" s="74"/>
      <c r="Y514" s="74"/>
      <c r="Z514" s="74"/>
      <c r="AA514" s="74"/>
      <c r="AB514" s="74"/>
      <c r="AC514" s="74"/>
      <c r="AD514" s="74"/>
      <c r="AE514" s="74"/>
      <c r="AF514" s="74"/>
      <c r="AG514" s="74"/>
      <c r="AH514" s="74"/>
      <c r="AI514" s="74"/>
      <c r="AJ514" s="74"/>
      <c r="AK514" s="74"/>
      <c r="AL514" s="74"/>
      <c r="AM514" s="74"/>
      <c r="AN514" s="74"/>
    </row>
    <row r="515" spans="3:40" s="7" customFormat="1" ht="15.75" customHeight="1">
      <c r="C515" s="74"/>
      <c r="D515" s="74"/>
      <c r="E515" s="74"/>
      <c r="F515" s="74"/>
      <c r="G515" s="74"/>
      <c r="H515" s="74"/>
      <c r="I515" s="74"/>
      <c r="J515" s="74"/>
      <c r="K515" s="74"/>
      <c r="L515" s="74"/>
      <c r="M515" s="74"/>
      <c r="N515" s="74"/>
      <c r="O515" s="74"/>
      <c r="P515" s="74"/>
      <c r="Q515" s="74"/>
      <c r="R515" s="74"/>
      <c r="S515" s="74"/>
      <c r="T515" s="74"/>
      <c r="U515" s="74"/>
      <c r="V515" s="74"/>
      <c r="W515" s="74"/>
      <c r="X515" s="74"/>
      <c r="Y515" s="74"/>
      <c r="Z515" s="74"/>
      <c r="AA515" s="74"/>
      <c r="AB515" s="74"/>
      <c r="AC515" s="74"/>
      <c r="AD515" s="74"/>
      <c r="AE515" s="74"/>
      <c r="AF515" s="74"/>
      <c r="AG515" s="74"/>
      <c r="AH515" s="74"/>
      <c r="AI515" s="74"/>
      <c r="AJ515" s="74"/>
      <c r="AK515" s="74"/>
      <c r="AL515" s="74"/>
      <c r="AM515" s="74"/>
      <c r="AN515" s="74"/>
    </row>
    <row r="516" spans="3:40" s="7" customFormat="1" ht="15.75" customHeight="1">
      <c r="C516" s="74"/>
      <c r="D516" s="74"/>
      <c r="E516" s="74"/>
      <c r="F516" s="74"/>
      <c r="G516" s="74"/>
      <c r="H516" s="74"/>
      <c r="I516" s="74"/>
      <c r="J516" s="74"/>
      <c r="K516" s="74"/>
      <c r="L516" s="74"/>
      <c r="M516" s="74"/>
      <c r="N516" s="74"/>
      <c r="O516" s="74"/>
      <c r="P516" s="74"/>
      <c r="Q516" s="74"/>
      <c r="R516" s="74"/>
      <c r="S516" s="74"/>
      <c r="T516" s="74"/>
      <c r="U516" s="74"/>
      <c r="V516" s="74"/>
      <c r="W516" s="74"/>
      <c r="X516" s="74"/>
      <c r="Y516" s="74"/>
      <c r="Z516" s="74"/>
      <c r="AA516" s="74"/>
      <c r="AB516" s="74"/>
      <c r="AC516" s="74"/>
      <c r="AD516" s="74"/>
      <c r="AE516" s="74"/>
      <c r="AF516" s="74"/>
      <c r="AG516" s="74"/>
      <c r="AH516" s="74"/>
      <c r="AI516" s="74"/>
      <c r="AJ516" s="74"/>
      <c r="AK516" s="74"/>
      <c r="AL516" s="74"/>
      <c r="AM516" s="74"/>
      <c r="AN516" s="74"/>
    </row>
    <row r="517" spans="3:40" s="7" customFormat="1" ht="15.75" customHeight="1">
      <c r="C517" s="74"/>
      <c r="D517" s="74"/>
      <c r="E517" s="74"/>
      <c r="F517" s="74"/>
      <c r="G517" s="74"/>
      <c r="H517" s="74"/>
      <c r="I517" s="74"/>
      <c r="J517" s="74"/>
      <c r="K517" s="74"/>
      <c r="L517" s="74"/>
      <c r="M517" s="74"/>
      <c r="N517" s="74"/>
      <c r="O517" s="74"/>
      <c r="P517" s="74"/>
      <c r="Q517" s="74"/>
      <c r="R517" s="74"/>
      <c r="S517" s="74"/>
      <c r="T517" s="74"/>
      <c r="U517" s="74"/>
      <c r="V517" s="74"/>
      <c r="W517" s="74"/>
      <c r="X517" s="74"/>
      <c r="Y517" s="74"/>
      <c r="Z517" s="74"/>
      <c r="AA517" s="74"/>
      <c r="AB517" s="74"/>
      <c r="AC517" s="74"/>
      <c r="AD517" s="74"/>
      <c r="AE517" s="74"/>
      <c r="AF517" s="74"/>
      <c r="AG517" s="74"/>
      <c r="AH517" s="74"/>
      <c r="AI517" s="74"/>
      <c r="AJ517" s="74"/>
      <c r="AK517" s="74"/>
      <c r="AL517" s="74"/>
      <c r="AM517" s="74"/>
      <c r="AN517" s="74"/>
    </row>
    <row r="518" spans="3:40" s="7" customFormat="1" ht="15.75" customHeight="1">
      <c r="C518" s="74"/>
      <c r="D518" s="74"/>
      <c r="E518" s="74"/>
      <c r="F518" s="74"/>
      <c r="G518" s="74"/>
      <c r="H518" s="74"/>
      <c r="I518" s="74"/>
      <c r="J518" s="74"/>
      <c r="K518" s="74"/>
      <c r="L518" s="74"/>
      <c r="M518" s="74"/>
      <c r="N518" s="74"/>
      <c r="O518" s="74"/>
      <c r="P518" s="74"/>
      <c r="Q518" s="74"/>
      <c r="R518" s="74"/>
      <c r="S518" s="74"/>
      <c r="T518" s="74"/>
      <c r="U518" s="74"/>
      <c r="V518" s="74"/>
      <c r="W518" s="74"/>
      <c r="X518" s="74"/>
      <c r="Y518" s="74"/>
      <c r="Z518" s="74"/>
      <c r="AA518" s="74"/>
      <c r="AB518" s="74"/>
      <c r="AC518" s="74"/>
      <c r="AD518" s="74"/>
      <c r="AE518" s="74"/>
      <c r="AF518" s="74"/>
      <c r="AG518" s="74"/>
      <c r="AH518" s="74"/>
      <c r="AI518" s="74"/>
      <c r="AJ518" s="74"/>
      <c r="AK518" s="74"/>
      <c r="AL518" s="74"/>
      <c r="AM518" s="74"/>
      <c r="AN518" s="74"/>
    </row>
    <row r="519" spans="3:40" s="7" customFormat="1" ht="15.75" customHeight="1">
      <c r="C519" s="74"/>
      <c r="D519" s="74"/>
      <c r="E519" s="74"/>
      <c r="F519" s="74"/>
      <c r="G519" s="74"/>
      <c r="H519" s="74"/>
      <c r="I519" s="74"/>
      <c r="J519" s="74"/>
      <c r="K519" s="74"/>
      <c r="L519" s="74"/>
      <c r="M519" s="74"/>
      <c r="N519" s="74"/>
      <c r="O519" s="74"/>
      <c r="P519" s="74"/>
      <c r="Q519" s="74"/>
      <c r="R519" s="74"/>
      <c r="S519" s="74"/>
      <c r="T519" s="74"/>
      <c r="U519" s="74"/>
      <c r="V519" s="74"/>
      <c r="W519" s="74"/>
      <c r="X519" s="74"/>
      <c r="Y519" s="74"/>
      <c r="Z519" s="74"/>
      <c r="AA519" s="74"/>
      <c r="AB519" s="74"/>
      <c r="AC519" s="74"/>
      <c r="AD519" s="74"/>
      <c r="AE519" s="74"/>
      <c r="AF519" s="74"/>
      <c r="AG519" s="74"/>
      <c r="AH519" s="74"/>
      <c r="AI519" s="74"/>
      <c r="AJ519" s="74"/>
      <c r="AK519" s="74"/>
      <c r="AL519" s="74"/>
      <c r="AM519" s="74"/>
      <c r="AN519" s="74"/>
    </row>
    <row r="520" spans="3:40" s="7" customFormat="1" ht="15.75" customHeight="1">
      <c r="C520" s="74"/>
      <c r="D520" s="74"/>
      <c r="E520" s="74"/>
      <c r="F520" s="74"/>
      <c r="G520" s="74"/>
      <c r="H520" s="74"/>
      <c r="I520" s="74"/>
      <c r="J520" s="74"/>
      <c r="K520" s="74"/>
      <c r="L520" s="74"/>
      <c r="M520" s="74"/>
      <c r="N520" s="74"/>
      <c r="O520" s="74"/>
      <c r="P520" s="74"/>
      <c r="Q520" s="74"/>
      <c r="R520" s="74"/>
      <c r="S520" s="74"/>
      <c r="T520" s="74"/>
      <c r="U520" s="74"/>
      <c r="V520" s="74"/>
      <c r="W520" s="74"/>
      <c r="X520" s="74"/>
      <c r="Y520" s="74"/>
      <c r="Z520" s="74"/>
      <c r="AA520" s="74"/>
      <c r="AB520" s="74"/>
      <c r="AC520" s="74"/>
      <c r="AD520" s="74"/>
      <c r="AE520" s="74"/>
      <c r="AF520" s="74"/>
      <c r="AG520" s="74"/>
      <c r="AH520" s="74"/>
      <c r="AI520" s="74"/>
      <c r="AJ520" s="74"/>
      <c r="AK520" s="74"/>
      <c r="AL520" s="74"/>
      <c r="AM520" s="74"/>
      <c r="AN520" s="74"/>
    </row>
    <row r="521" spans="3:40" s="7" customFormat="1" ht="15.75" customHeight="1">
      <c r="C521" s="74"/>
      <c r="D521" s="74"/>
      <c r="E521" s="74"/>
      <c r="F521" s="74"/>
      <c r="G521" s="74"/>
      <c r="H521" s="74"/>
      <c r="I521" s="74"/>
      <c r="J521" s="74"/>
      <c r="K521" s="74"/>
      <c r="L521" s="74"/>
      <c r="M521" s="74"/>
      <c r="N521" s="74"/>
      <c r="O521" s="74"/>
      <c r="P521" s="74"/>
      <c r="Q521" s="74"/>
      <c r="R521" s="74"/>
      <c r="S521" s="74"/>
      <c r="T521" s="74"/>
      <c r="U521" s="74"/>
      <c r="V521" s="74"/>
      <c r="W521" s="74"/>
      <c r="X521" s="74"/>
      <c r="Y521" s="74"/>
      <c r="Z521" s="74"/>
      <c r="AA521" s="74"/>
      <c r="AB521" s="74"/>
      <c r="AC521" s="74"/>
      <c r="AD521" s="74"/>
      <c r="AE521" s="74"/>
      <c r="AF521" s="74"/>
      <c r="AG521" s="74"/>
      <c r="AH521" s="74"/>
      <c r="AI521" s="74"/>
      <c r="AJ521" s="74"/>
      <c r="AK521" s="74"/>
      <c r="AL521" s="74"/>
      <c r="AM521" s="74"/>
      <c r="AN521" s="74"/>
    </row>
    <row r="522" spans="3:40" s="7" customFormat="1" ht="15.75" customHeight="1">
      <c r="C522" s="74"/>
      <c r="D522" s="74"/>
      <c r="E522" s="74"/>
      <c r="F522" s="74"/>
      <c r="G522" s="74"/>
      <c r="H522" s="74"/>
      <c r="I522" s="74"/>
      <c r="J522" s="74"/>
      <c r="K522" s="74"/>
      <c r="L522" s="74"/>
      <c r="M522" s="74"/>
      <c r="N522" s="74"/>
      <c r="O522" s="74"/>
      <c r="P522" s="74"/>
      <c r="Q522" s="74"/>
      <c r="R522" s="74"/>
      <c r="S522" s="74"/>
      <c r="T522" s="74"/>
      <c r="U522" s="74"/>
      <c r="V522" s="74"/>
      <c r="W522" s="74"/>
      <c r="X522" s="74"/>
      <c r="Y522" s="74"/>
      <c r="Z522" s="74"/>
      <c r="AA522" s="74"/>
      <c r="AB522" s="74"/>
      <c r="AC522" s="74"/>
      <c r="AD522" s="74"/>
      <c r="AE522" s="74"/>
      <c r="AF522" s="74"/>
      <c r="AG522" s="74"/>
      <c r="AH522" s="74"/>
      <c r="AI522" s="74"/>
      <c r="AJ522" s="74"/>
      <c r="AK522" s="74"/>
      <c r="AL522" s="74"/>
      <c r="AM522" s="74"/>
      <c r="AN522" s="74"/>
    </row>
    <row r="523" spans="3:40" s="7" customFormat="1" ht="15.75" customHeight="1">
      <c r="C523" s="74"/>
      <c r="D523" s="74"/>
      <c r="E523" s="74"/>
      <c r="F523" s="74"/>
      <c r="G523" s="74"/>
      <c r="H523" s="74"/>
      <c r="I523" s="74"/>
      <c r="J523" s="74"/>
      <c r="K523" s="74"/>
      <c r="L523" s="74"/>
      <c r="M523" s="74"/>
      <c r="N523" s="74"/>
      <c r="O523" s="74"/>
      <c r="P523" s="74"/>
      <c r="Q523" s="74"/>
      <c r="R523" s="74"/>
      <c r="S523" s="74"/>
      <c r="T523" s="74"/>
      <c r="U523" s="74"/>
      <c r="V523" s="74"/>
      <c r="W523" s="74"/>
      <c r="X523" s="74"/>
      <c r="Y523" s="74"/>
      <c r="Z523" s="74"/>
      <c r="AA523" s="74"/>
      <c r="AB523" s="74"/>
      <c r="AC523" s="74"/>
      <c r="AD523" s="74"/>
      <c r="AE523" s="74"/>
      <c r="AF523" s="74"/>
      <c r="AG523" s="74"/>
      <c r="AH523" s="74"/>
      <c r="AI523" s="74"/>
      <c r="AJ523" s="74"/>
      <c r="AK523" s="74"/>
      <c r="AL523" s="74"/>
      <c r="AM523" s="74"/>
      <c r="AN523" s="74"/>
    </row>
    <row r="524" spans="3:40" s="7" customFormat="1" ht="15.75" customHeight="1">
      <c r="C524" s="74"/>
      <c r="D524" s="74"/>
      <c r="E524" s="74"/>
      <c r="F524" s="74"/>
      <c r="G524" s="74"/>
      <c r="H524" s="74"/>
      <c r="I524" s="74"/>
      <c r="J524" s="74"/>
      <c r="K524" s="74"/>
      <c r="L524" s="74"/>
      <c r="M524" s="74"/>
      <c r="N524" s="74"/>
      <c r="O524" s="74"/>
      <c r="P524" s="74"/>
      <c r="Q524" s="74"/>
      <c r="R524" s="74"/>
      <c r="S524" s="74"/>
      <c r="T524" s="74"/>
      <c r="U524" s="74"/>
      <c r="V524" s="74"/>
      <c r="W524" s="74"/>
      <c r="X524" s="74"/>
      <c r="Y524" s="74"/>
      <c r="Z524" s="74"/>
      <c r="AA524" s="74"/>
      <c r="AB524" s="74"/>
      <c r="AC524" s="74"/>
      <c r="AD524" s="74"/>
      <c r="AE524" s="74"/>
      <c r="AF524" s="74"/>
      <c r="AG524" s="74"/>
      <c r="AH524" s="74"/>
      <c r="AI524" s="74"/>
      <c r="AJ524" s="74"/>
      <c r="AK524" s="74"/>
      <c r="AL524" s="74"/>
      <c r="AM524" s="74"/>
      <c r="AN524" s="74"/>
    </row>
    <row r="525" spans="3:40" s="7" customFormat="1" ht="15.75" customHeight="1">
      <c r="C525" s="74"/>
      <c r="D525" s="74"/>
      <c r="E525" s="74"/>
      <c r="F525" s="74"/>
      <c r="G525" s="74"/>
      <c r="H525" s="74"/>
      <c r="I525" s="74"/>
      <c r="J525" s="74"/>
      <c r="K525" s="74"/>
      <c r="L525" s="74"/>
      <c r="M525" s="74"/>
      <c r="N525" s="74"/>
      <c r="O525" s="74"/>
      <c r="P525" s="74"/>
      <c r="Q525" s="74"/>
      <c r="R525" s="74"/>
      <c r="S525" s="74"/>
      <c r="T525" s="74"/>
      <c r="U525" s="74"/>
      <c r="V525" s="74"/>
      <c r="W525" s="74"/>
      <c r="X525" s="74"/>
      <c r="Y525" s="74"/>
      <c r="Z525" s="74"/>
      <c r="AA525" s="74"/>
      <c r="AB525" s="74"/>
      <c r="AC525" s="74"/>
      <c r="AD525" s="74"/>
      <c r="AE525" s="74"/>
      <c r="AF525" s="74"/>
      <c r="AG525" s="74"/>
      <c r="AH525" s="74"/>
      <c r="AI525" s="74"/>
      <c r="AJ525" s="74"/>
      <c r="AK525" s="74"/>
      <c r="AL525" s="74"/>
      <c r="AM525" s="74"/>
      <c r="AN525" s="74"/>
    </row>
    <row r="526" spans="3:40" s="7" customFormat="1" ht="15.75" customHeight="1">
      <c r="C526" s="74"/>
      <c r="D526" s="74"/>
      <c r="E526" s="74"/>
      <c r="F526" s="74"/>
      <c r="G526" s="74"/>
      <c r="H526" s="74"/>
      <c r="I526" s="74"/>
      <c r="J526" s="74"/>
      <c r="K526" s="74"/>
      <c r="L526" s="74"/>
      <c r="M526" s="74"/>
      <c r="N526" s="74"/>
      <c r="O526" s="74"/>
      <c r="P526" s="74"/>
      <c r="Q526" s="74"/>
      <c r="R526" s="74"/>
      <c r="S526" s="74"/>
      <c r="T526" s="74"/>
      <c r="U526" s="74"/>
      <c r="V526" s="74"/>
      <c r="W526" s="74"/>
      <c r="X526" s="74"/>
      <c r="Y526" s="74"/>
      <c r="Z526" s="74"/>
      <c r="AA526" s="74"/>
      <c r="AB526" s="74"/>
      <c r="AC526" s="74"/>
      <c r="AD526" s="74"/>
      <c r="AE526" s="74"/>
      <c r="AF526" s="74"/>
      <c r="AG526" s="74"/>
      <c r="AH526" s="74"/>
      <c r="AI526" s="74"/>
      <c r="AJ526" s="74"/>
      <c r="AK526" s="74"/>
      <c r="AL526" s="74"/>
      <c r="AM526" s="74"/>
      <c r="AN526" s="74"/>
    </row>
    <row r="527" spans="3:40" s="7" customFormat="1" ht="15.75" customHeight="1">
      <c r="C527" s="74"/>
      <c r="D527" s="74"/>
      <c r="E527" s="74"/>
      <c r="F527" s="74"/>
      <c r="G527" s="74"/>
      <c r="H527" s="74"/>
      <c r="I527" s="74"/>
      <c r="J527" s="74"/>
      <c r="K527" s="74"/>
      <c r="L527" s="74"/>
      <c r="M527" s="74"/>
      <c r="N527" s="74"/>
      <c r="O527" s="74"/>
      <c r="P527" s="74"/>
      <c r="Q527" s="74"/>
      <c r="R527" s="74"/>
      <c r="S527" s="74"/>
      <c r="T527" s="74"/>
      <c r="U527" s="74"/>
      <c r="V527" s="74"/>
      <c r="W527" s="74"/>
      <c r="X527" s="74"/>
      <c r="Y527" s="74"/>
      <c r="Z527" s="74"/>
      <c r="AA527" s="74"/>
      <c r="AB527" s="74"/>
      <c r="AC527" s="74"/>
      <c r="AD527" s="74"/>
      <c r="AE527" s="74"/>
      <c r="AF527" s="74"/>
      <c r="AG527" s="74"/>
      <c r="AH527" s="74"/>
      <c r="AI527" s="74"/>
      <c r="AJ527" s="74"/>
      <c r="AK527" s="74"/>
      <c r="AL527" s="74"/>
      <c r="AM527" s="74"/>
      <c r="AN527" s="74"/>
    </row>
    <row r="528" spans="3:40" s="7" customFormat="1" ht="15.75" customHeight="1">
      <c r="C528" s="74"/>
      <c r="D528" s="74"/>
      <c r="E528" s="74"/>
      <c r="F528" s="74"/>
      <c r="G528" s="74"/>
      <c r="H528" s="74"/>
      <c r="I528" s="74"/>
      <c r="J528" s="74"/>
      <c r="K528" s="74"/>
      <c r="L528" s="74"/>
      <c r="M528" s="74"/>
      <c r="N528" s="74"/>
      <c r="O528" s="74"/>
      <c r="P528" s="74"/>
      <c r="Q528" s="74"/>
      <c r="R528" s="74"/>
      <c r="S528" s="74"/>
      <c r="T528" s="74"/>
      <c r="U528" s="74"/>
      <c r="V528" s="74"/>
      <c r="W528" s="74"/>
      <c r="X528" s="74"/>
      <c r="Y528" s="74"/>
      <c r="Z528" s="74"/>
      <c r="AA528" s="74"/>
      <c r="AB528" s="74"/>
      <c r="AC528" s="74"/>
      <c r="AD528" s="74"/>
      <c r="AE528" s="74"/>
      <c r="AF528" s="74"/>
      <c r="AG528" s="74"/>
      <c r="AH528" s="74"/>
      <c r="AI528" s="74"/>
      <c r="AJ528" s="74"/>
      <c r="AK528" s="74"/>
      <c r="AL528" s="74"/>
      <c r="AM528" s="74"/>
      <c r="AN528" s="74"/>
    </row>
    <row r="529" spans="3:40" s="7" customFormat="1" ht="15.75" customHeight="1">
      <c r="C529" s="74"/>
      <c r="D529" s="74"/>
      <c r="E529" s="74"/>
      <c r="F529" s="74"/>
      <c r="G529" s="74"/>
      <c r="H529" s="74"/>
      <c r="I529" s="74"/>
      <c r="J529" s="74"/>
      <c r="K529" s="74"/>
      <c r="L529" s="74"/>
      <c r="M529" s="74"/>
      <c r="N529" s="74"/>
      <c r="O529" s="74"/>
      <c r="P529" s="74"/>
      <c r="Q529" s="74"/>
      <c r="R529" s="74"/>
      <c r="S529" s="74"/>
      <c r="T529" s="74"/>
      <c r="U529" s="74"/>
      <c r="V529" s="74"/>
      <c r="W529" s="74"/>
      <c r="X529" s="74"/>
      <c r="Y529" s="74"/>
      <c r="Z529" s="74"/>
      <c r="AA529" s="74"/>
      <c r="AB529" s="74"/>
      <c r="AC529" s="74"/>
      <c r="AD529" s="74"/>
      <c r="AE529" s="74"/>
      <c r="AF529" s="74"/>
      <c r="AG529" s="74"/>
      <c r="AH529" s="74"/>
      <c r="AI529" s="74"/>
      <c r="AJ529" s="74"/>
      <c r="AK529" s="74"/>
      <c r="AL529" s="74"/>
      <c r="AM529" s="74"/>
      <c r="AN529" s="74"/>
    </row>
    <row r="530" spans="3:40" s="7" customFormat="1" ht="15.75" customHeight="1">
      <c r="C530" s="74"/>
      <c r="D530" s="74"/>
      <c r="E530" s="74"/>
      <c r="F530" s="74"/>
      <c r="G530" s="74"/>
      <c r="H530" s="74"/>
      <c r="I530" s="74"/>
      <c r="J530" s="74"/>
      <c r="K530" s="74"/>
      <c r="L530" s="74"/>
      <c r="M530" s="74"/>
      <c r="N530" s="74"/>
      <c r="O530" s="74"/>
      <c r="P530" s="74"/>
      <c r="Q530" s="74"/>
      <c r="R530" s="74"/>
      <c r="S530" s="74"/>
      <c r="T530" s="74"/>
      <c r="U530" s="74"/>
      <c r="V530" s="74"/>
      <c r="W530" s="74"/>
      <c r="X530" s="74"/>
      <c r="Y530" s="74"/>
      <c r="Z530" s="74"/>
      <c r="AA530" s="74"/>
      <c r="AB530" s="74"/>
      <c r="AC530" s="74"/>
      <c r="AD530" s="74"/>
      <c r="AE530" s="74"/>
      <c r="AF530" s="74"/>
      <c r="AG530" s="74"/>
      <c r="AH530" s="74"/>
      <c r="AI530" s="74"/>
      <c r="AJ530" s="74"/>
      <c r="AK530" s="74"/>
      <c r="AL530" s="74"/>
      <c r="AM530" s="74"/>
      <c r="AN530" s="74"/>
    </row>
    <row r="531" spans="3:40" s="7" customFormat="1" ht="15.75" customHeight="1">
      <c r="C531" s="74"/>
      <c r="D531" s="74"/>
      <c r="E531" s="74"/>
      <c r="F531" s="74"/>
      <c r="G531" s="74"/>
      <c r="H531" s="74"/>
      <c r="I531" s="74"/>
      <c r="J531" s="74"/>
      <c r="K531" s="74"/>
      <c r="L531" s="74"/>
      <c r="M531" s="74"/>
      <c r="N531" s="74"/>
      <c r="O531" s="74"/>
      <c r="P531" s="74"/>
      <c r="Q531" s="74"/>
      <c r="R531" s="74"/>
      <c r="S531" s="74"/>
      <c r="T531" s="74"/>
      <c r="U531" s="74"/>
      <c r="V531" s="74"/>
      <c r="W531" s="74"/>
      <c r="X531" s="74"/>
      <c r="Y531" s="74"/>
      <c r="Z531" s="74"/>
      <c r="AA531" s="74"/>
      <c r="AB531" s="74"/>
      <c r="AC531" s="74"/>
      <c r="AD531" s="74"/>
      <c r="AE531" s="74"/>
      <c r="AF531" s="74"/>
      <c r="AG531" s="74"/>
      <c r="AH531" s="74"/>
      <c r="AI531" s="74"/>
      <c r="AJ531" s="74"/>
      <c r="AK531" s="74"/>
      <c r="AL531" s="74"/>
      <c r="AM531" s="74"/>
      <c r="AN531" s="74"/>
    </row>
    <row r="532" spans="3:40" s="7" customFormat="1" ht="15.75" customHeight="1">
      <c r="C532" s="74"/>
      <c r="D532" s="74"/>
      <c r="E532" s="74"/>
      <c r="F532" s="74"/>
      <c r="G532" s="74"/>
      <c r="H532" s="74"/>
      <c r="I532" s="74"/>
      <c r="J532" s="74"/>
      <c r="K532" s="74"/>
      <c r="L532" s="74"/>
      <c r="M532" s="74"/>
      <c r="N532" s="74"/>
      <c r="O532" s="74"/>
      <c r="P532" s="74"/>
      <c r="Q532" s="74"/>
      <c r="R532" s="74"/>
      <c r="S532" s="74"/>
      <c r="T532" s="74"/>
      <c r="U532" s="74"/>
      <c r="V532" s="74"/>
      <c r="W532" s="74"/>
      <c r="X532" s="74"/>
      <c r="Y532" s="74"/>
      <c r="Z532" s="74"/>
      <c r="AA532" s="74"/>
      <c r="AB532" s="74"/>
      <c r="AC532" s="74"/>
      <c r="AD532" s="74"/>
      <c r="AE532" s="74"/>
      <c r="AF532" s="74"/>
      <c r="AG532" s="74"/>
      <c r="AH532" s="74"/>
      <c r="AI532" s="74"/>
      <c r="AJ532" s="74"/>
      <c r="AK532" s="74"/>
      <c r="AL532" s="74"/>
      <c r="AM532" s="74"/>
      <c r="AN532" s="74"/>
    </row>
    <row r="533" spans="3:40" s="7" customFormat="1" ht="15.75" customHeight="1">
      <c r="C533" s="74"/>
      <c r="D533" s="74"/>
      <c r="E533" s="74"/>
      <c r="F533" s="74"/>
      <c r="G533" s="74"/>
      <c r="H533" s="74"/>
      <c r="I533" s="74"/>
      <c r="J533" s="74"/>
      <c r="K533" s="74"/>
      <c r="L533" s="74"/>
      <c r="M533" s="74"/>
      <c r="N533" s="74"/>
      <c r="O533" s="74"/>
      <c r="P533" s="74"/>
      <c r="Q533" s="74"/>
      <c r="R533" s="74"/>
      <c r="S533" s="74"/>
      <c r="T533" s="74"/>
      <c r="U533" s="74"/>
      <c r="V533" s="74"/>
      <c r="W533" s="74"/>
      <c r="X533" s="74"/>
      <c r="Y533" s="74"/>
      <c r="Z533" s="74"/>
      <c r="AA533" s="74"/>
      <c r="AB533" s="74"/>
      <c r="AC533" s="74"/>
      <c r="AD533" s="74"/>
      <c r="AE533" s="74"/>
      <c r="AF533" s="74"/>
      <c r="AG533" s="74"/>
      <c r="AH533" s="74"/>
      <c r="AI533" s="74"/>
      <c r="AJ533" s="74"/>
      <c r="AK533" s="74"/>
      <c r="AL533" s="74"/>
      <c r="AM533" s="74"/>
      <c r="AN533" s="74"/>
    </row>
    <row r="534" spans="3:40" s="7" customFormat="1" ht="15.75" customHeight="1">
      <c r="C534" s="74"/>
      <c r="D534" s="74"/>
      <c r="E534" s="74"/>
      <c r="F534" s="74"/>
      <c r="G534" s="74"/>
      <c r="H534" s="74"/>
      <c r="I534" s="74"/>
      <c r="J534" s="74"/>
      <c r="K534" s="74"/>
      <c r="L534" s="74"/>
      <c r="M534" s="74"/>
      <c r="N534" s="74"/>
      <c r="O534" s="74"/>
      <c r="P534" s="74"/>
      <c r="Q534" s="74"/>
      <c r="R534" s="74"/>
      <c r="S534" s="74"/>
      <c r="T534" s="74"/>
      <c r="U534" s="74"/>
      <c r="V534" s="74"/>
      <c r="W534" s="74"/>
      <c r="X534" s="74"/>
      <c r="Y534" s="74"/>
      <c r="Z534" s="74"/>
      <c r="AA534" s="74"/>
      <c r="AB534" s="74"/>
      <c r="AC534" s="74"/>
      <c r="AD534" s="74"/>
      <c r="AE534" s="74"/>
      <c r="AF534" s="74"/>
      <c r="AG534" s="74"/>
      <c r="AH534" s="74"/>
      <c r="AI534" s="74"/>
      <c r="AJ534" s="74"/>
      <c r="AK534" s="74"/>
      <c r="AL534" s="74"/>
      <c r="AM534" s="74"/>
      <c r="AN534" s="74"/>
    </row>
    <row r="535" spans="3:40" s="7" customFormat="1" ht="15.75" customHeight="1">
      <c r="C535" s="74"/>
      <c r="D535" s="74"/>
      <c r="E535" s="74"/>
      <c r="F535" s="74"/>
      <c r="G535" s="74"/>
      <c r="H535" s="74"/>
      <c r="I535" s="74"/>
      <c r="J535" s="74"/>
      <c r="K535" s="74"/>
      <c r="L535" s="74"/>
      <c r="M535" s="74"/>
      <c r="N535" s="74"/>
      <c r="O535" s="74"/>
      <c r="P535" s="74"/>
      <c r="Q535" s="74"/>
      <c r="R535" s="74"/>
      <c r="S535" s="74"/>
      <c r="T535" s="74"/>
      <c r="U535" s="74"/>
      <c r="V535" s="74"/>
      <c r="W535" s="74"/>
      <c r="X535" s="74"/>
      <c r="Y535" s="74"/>
      <c r="Z535" s="74"/>
      <c r="AA535" s="74"/>
      <c r="AB535" s="74"/>
      <c r="AC535" s="74"/>
      <c r="AD535" s="74"/>
      <c r="AE535" s="74"/>
      <c r="AF535" s="74"/>
      <c r="AG535" s="74"/>
      <c r="AH535" s="74"/>
      <c r="AI535" s="74"/>
      <c r="AJ535" s="74"/>
      <c r="AK535" s="74"/>
      <c r="AL535" s="74"/>
      <c r="AM535" s="74"/>
      <c r="AN535" s="74"/>
    </row>
    <row r="536" spans="3:40" s="7" customFormat="1" ht="15.75" customHeight="1">
      <c r="C536" s="74"/>
      <c r="D536" s="74"/>
      <c r="E536" s="74"/>
      <c r="F536" s="74"/>
      <c r="G536" s="74"/>
      <c r="H536" s="74"/>
      <c r="I536" s="74"/>
      <c r="J536" s="74"/>
      <c r="K536" s="74"/>
      <c r="L536" s="74"/>
      <c r="M536" s="74"/>
      <c r="N536" s="74"/>
      <c r="O536" s="74"/>
      <c r="P536" s="74"/>
      <c r="Q536" s="74"/>
      <c r="R536" s="74"/>
      <c r="S536" s="74"/>
      <c r="T536" s="74"/>
      <c r="U536" s="74"/>
      <c r="V536" s="74"/>
      <c r="W536" s="74"/>
      <c r="X536" s="74"/>
      <c r="Y536" s="74"/>
      <c r="Z536" s="74"/>
      <c r="AA536" s="74"/>
      <c r="AB536" s="74"/>
      <c r="AC536" s="74"/>
      <c r="AD536" s="74"/>
      <c r="AE536" s="74"/>
      <c r="AF536" s="74"/>
      <c r="AG536" s="74"/>
      <c r="AH536" s="74"/>
      <c r="AI536" s="74"/>
      <c r="AJ536" s="74"/>
      <c r="AK536" s="74"/>
      <c r="AL536" s="74"/>
      <c r="AM536" s="74"/>
      <c r="AN536" s="74"/>
    </row>
    <row r="537" spans="3:40" s="7" customFormat="1" ht="15.75" customHeight="1">
      <c r="C537" s="74"/>
      <c r="D537" s="74"/>
      <c r="E537" s="74"/>
      <c r="F537" s="74"/>
      <c r="G537" s="74"/>
      <c r="H537" s="74"/>
      <c r="I537" s="74"/>
      <c r="J537" s="74"/>
      <c r="K537" s="74"/>
      <c r="L537" s="74"/>
      <c r="M537" s="74"/>
      <c r="N537" s="74"/>
      <c r="O537" s="74"/>
      <c r="P537" s="74"/>
      <c r="Q537" s="74"/>
      <c r="R537" s="74"/>
      <c r="S537" s="74"/>
      <c r="T537" s="74"/>
      <c r="U537" s="74"/>
      <c r="V537" s="74"/>
      <c r="W537" s="74"/>
      <c r="X537" s="74"/>
      <c r="Y537" s="74"/>
      <c r="Z537" s="74"/>
      <c r="AA537" s="74"/>
      <c r="AB537" s="74"/>
      <c r="AC537" s="74"/>
      <c r="AD537" s="74"/>
      <c r="AE537" s="74"/>
      <c r="AF537" s="74"/>
      <c r="AG537" s="74"/>
      <c r="AH537" s="74"/>
      <c r="AI537" s="74"/>
      <c r="AJ537" s="74"/>
      <c r="AK537" s="74"/>
      <c r="AL537" s="74"/>
      <c r="AM537" s="74"/>
      <c r="AN537" s="74"/>
    </row>
    <row r="538" spans="3:40" s="7" customFormat="1" ht="15.75" customHeight="1">
      <c r="C538" s="74"/>
      <c r="D538" s="74"/>
      <c r="E538" s="74"/>
      <c r="F538" s="74"/>
      <c r="G538" s="74"/>
      <c r="H538" s="74"/>
      <c r="I538" s="74"/>
      <c r="J538" s="74"/>
      <c r="K538" s="74"/>
      <c r="L538" s="74"/>
      <c r="M538" s="74"/>
      <c r="N538" s="74"/>
      <c r="O538" s="74"/>
      <c r="P538" s="74"/>
      <c r="Q538" s="74"/>
      <c r="R538" s="74"/>
      <c r="S538" s="74"/>
      <c r="T538" s="74"/>
      <c r="U538" s="74"/>
      <c r="V538" s="74"/>
      <c r="W538" s="74"/>
      <c r="X538" s="74"/>
      <c r="Y538" s="74"/>
      <c r="Z538" s="74"/>
      <c r="AA538" s="74"/>
      <c r="AB538" s="74"/>
      <c r="AC538" s="74"/>
      <c r="AD538" s="74"/>
      <c r="AE538" s="74"/>
      <c r="AF538" s="74"/>
      <c r="AG538" s="74"/>
      <c r="AH538" s="74"/>
      <c r="AI538" s="74"/>
      <c r="AJ538" s="74"/>
      <c r="AK538" s="74"/>
      <c r="AL538" s="74"/>
      <c r="AM538" s="74"/>
      <c r="AN538" s="74"/>
    </row>
    <row r="539" spans="3:40" s="7" customFormat="1" ht="15.75" customHeight="1">
      <c r="C539" s="74"/>
      <c r="D539" s="74"/>
      <c r="E539" s="74"/>
      <c r="F539" s="74"/>
      <c r="G539" s="74"/>
      <c r="H539" s="74"/>
      <c r="I539" s="74"/>
      <c r="J539" s="74"/>
      <c r="K539" s="74"/>
      <c r="L539" s="74"/>
      <c r="M539" s="74"/>
      <c r="N539" s="74"/>
      <c r="O539" s="74"/>
      <c r="P539" s="74"/>
      <c r="Q539" s="74"/>
      <c r="R539" s="74"/>
      <c r="S539" s="74"/>
      <c r="T539" s="74"/>
      <c r="U539" s="74"/>
      <c r="V539" s="74"/>
      <c r="W539" s="74"/>
      <c r="X539" s="74"/>
      <c r="Y539" s="74"/>
      <c r="Z539" s="74"/>
      <c r="AA539" s="74"/>
      <c r="AB539" s="74"/>
      <c r="AC539" s="74"/>
      <c r="AD539" s="74"/>
      <c r="AE539" s="74"/>
      <c r="AF539" s="74"/>
      <c r="AG539" s="74"/>
      <c r="AH539" s="74"/>
      <c r="AI539" s="74"/>
      <c r="AJ539" s="74"/>
      <c r="AK539" s="74"/>
      <c r="AL539" s="74"/>
      <c r="AM539" s="74"/>
      <c r="AN539" s="74"/>
    </row>
    <row r="540" spans="3:40" s="7" customFormat="1" ht="15.75" customHeight="1">
      <c r="C540" s="74"/>
      <c r="D540" s="74"/>
      <c r="E540" s="74"/>
      <c r="F540" s="74"/>
      <c r="G540" s="74"/>
      <c r="H540" s="74"/>
      <c r="I540" s="74"/>
      <c r="J540" s="74"/>
      <c r="K540" s="74"/>
      <c r="L540" s="74"/>
      <c r="M540" s="74"/>
      <c r="N540" s="74"/>
      <c r="O540" s="74"/>
      <c r="P540" s="74"/>
      <c r="Q540" s="74"/>
      <c r="R540" s="74"/>
      <c r="S540" s="74"/>
      <c r="T540" s="74"/>
      <c r="U540" s="74"/>
      <c r="V540" s="74"/>
      <c r="W540" s="74"/>
      <c r="X540" s="74"/>
      <c r="Y540" s="74"/>
      <c r="Z540" s="74"/>
      <c r="AA540" s="74"/>
      <c r="AB540" s="74"/>
      <c r="AC540" s="74"/>
      <c r="AD540" s="74"/>
      <c r="AE540" s="74"/>
      <c r="AF540" s="74"/>
      <c r="AG540" s="74"/>
      <c r="AH540" s="74"/>
      <c r="AI540" s="74"/>
      <c r="AJ540" s="74"/>
      <c r="AK540" s="74"/>
      <c r="AL540" s="74"/>
      <c r="AM540" s="74"/>
      <c r="AN540" s="74"/>
    </row>
    <row r="541" spans="3:40" s="7" customFormat="1" ht="15.75" customHeight="1">
      <c r="C541" s="74"/>
      <c r="D541" s="74"/>
      <c r="E541" s="74"/>
      <c r="F541" s="74"/>
      <c r="G541" s="74"/>
      <c r="H541" s="74"/>
      <c r="I541" s="74"/>
      <c r="J541" s="74"/>
      <c r="K541" s="74"/>
      <c r="L541" s="74"/>
      <c r="M541" s="74"/>
      <c r="N541" s="74"/>
      <c r="O541" s="74"/>
      <c r="P541" s="74"/>
      <c r="Q541" s="74"/>
      <c r="R541" s="74"/>
      <c r="S541" s="74"/>
      <c r="T541" s="74"/>
      <c r="U541" s="74"/>
      <c r="V541" s="74"/>
      <c r="W541" s="74"/>
      <c r="X541" s="74"/>
      <c r="Y541" s="74"/>
      <c r="Z541" s="74"/>
      <c r="AA541" s="74"/>
      <c r="AB541" s="74"/>
      <c r="AC541" s="74"/>
      <c r="AD541" s="74"/>
      <c r="AE541" s="74"/>
      <c r="AF541" s="74"/>
      <c r="AG541" s="74"/>
      <c r="AH541" s="74"/>
      <c r="AI541" s="74"/>
      <c r="AJ541" s="74"/>
      <c r="AK541" s="74"/>
      <c r="AL541" s="74"/>
      <c r="AM541" s="74"/>
      <c r="AN541" s="74"/>
    </row>
    <row r="542" spans="3:40" s="7" customFormat="1" ht="15.75" customHeight="1">
      <c r="C542" s="74"/>
      <c r="D542" s="74"/>
      <c r="E542" s="74"/>
      <c r="F542" s="74"/>
      <c r="G542" s="74"/>
      <c r="H542" s="74"/>
      <c r="I542" s="74"/>
      <c r="J542" s="74"/>
      <c r="K542" s="74"/>
      <c r="L542" s="74"/>
      <c r="M542" s="74"/>
      <c r="N542" s="74"/>
      <c r="O542" s="74"/>
      <c r="P542" s="74"/>
      <c r="Q542" s="74"/>
      <c r="R542" s="74"/>
      <c r="S542" s="74"/>
      <c r="T542" s="74"/>
      <c r="U542" s="74"/>
      <c r="V542" s="74"/>
      <c r="W542" s="74"/>
      <c r="X542" s="74"/>
      <c r="Y542" s="74"/>
      <c r="Z542" s="74"/>
      <c r="AA542" s="74"/>
      <c r="AB542" s="74"/>
      <c r="AC542" s="74"/>
      <c r="AD542" s="74"/>
      <c r="AE542" s="74"/>
      <c r="AF542" s="74"/>
      <c r="AG542" s="74"/>
      <c r="AH542" s="74"/>
      <c r="AI542" s="74"/>
      <c r="AJ542" s="74"/>
      <c r="AK542" s="74"/>
      <c r="AL542" s="74"/>
      <c r="AM542" s="74"/>
      <c r="AN542" s="74"/>
    </row>
    <row r="543" spans="3:40" s="7" customFormat="1" ht="15.75" customHeight="1">
      <c r="C543" s="74"/>
      <c r="D543" s="74"/>
      <c r="E543" s="74"/>
      <c r="F543" s="74"/>
      <c r="G543" s="74"/>
      <c r="H543" s="74"/>
      <c r="I543" s="74"/>
      <c r="J543" s="74"/>
      <c r="K543" s="74"/>
      <c r="L543" s="74"/>
      <c r="M543" s="74"/>
      <c r="N543" s="74"/>
      <c r="O543" s="74"/>
      <c r="P543" s="74"/>
      <c r="Q543" s="74"/>
      <c r="R543" s="74"/>
      <c r="S543" s="74"/>
      <c r="T543" s="74"/>
      <c r="U543" s="74"/>
      <c r="V543" s="74"/>
      <c r="W543" s="74"/>
      <c r="X543" s="74"/>
      <c r="Y543" s="74"/>
      <c r="Z543" s="74"/>
      <c r="AA543" s="74"/>
      <c r="AB543" s="74"/>
      <c r="AC543" s="74"/>
      <c r="AD543" s="74"/>
      <c r="AE543" s="74"/>
      <c r="AF543" s="74"/>
      <c r="AG543" s="74"/>
      <c r="AH543" s="74"/>
      <c r="AI543" s="74"/>
      <c r="AJ543" s="74"/>
      <c r="AK543" s="74"/>
      <c r="AL543" s="74"/>
      <c r="AM543" s="74"/>
      <c r="AN543" s="74"/>
    </row>
    <row r="544" spans="3:40" s="7" customFormat="1" ht="15.75" customHeight="1">
      <c r="C544" s="74"/>
      <c r="D544" s="74"/>
      <c r="E544" s="74"/>
      <c r="F544" s="74"/>
      <c r="G544" s="74"/>
      <c r="H544" s="74"/>
      <c r="I544" s="74"/>
      <c r="J544" s="74"/>
      <c r="K544" s="74"/>
      <c r="L544" s="74"/>
      <c r="M544" s="74"/>
      <c r="N544" s="74"/>
      <c r="O544" s="74"/>
      <c r="P544" s="74"/>
      <c r="Q544" s="74"/>
      <c r="R544" s="74"/>
      <c r="S544" s="74"/>
      <c r="T544" s="74"/>
      <c r="U544" s="74"/>
      <c r="V544" s="74"/>
      <c r="W544" s="74"/>
      <c r="X544" s="74"/>
      <c r="Y544" s="74"/>
      <c r="Z544" s="74"/>
      <c r="AA544" s="74"/>
      <c r="AB544" s="74"/>
      <c r="AC544" s="74"/>
      <c r="AD544" s="74"/>
      <c r="AE544" s="74"/>
      <c r="AF544" s="74"/>
      <c r="AG544" s="74"/>
      <c r="AH544" s="74"/>
      <c r="AI544" s="74"/>
      <c r="AJ544" s="74"/>
      <c r="AK544" s="74"/>
      <c r="AL544" s="74"/>
      <c r="AM544" s="74"/>
      <c r="AN544" s="74"/>
    </row>
    <row r="545" spans="3:40" s="7" customFormat="1" ht="15.75" customHeight="1">
      <c r="C545" s="74"/>
      <c r="D545" s="74"/>
      <c r="E545" s="74"/>
      <c r="F545" s="74"/>
      <c r="G545" s="74"/>
      <c r="H545" s="74"/>
      <c r="I545" s="74"/>
      <c r="J545" s="74"/>
      <c r="K545" s="74"/>
      <c r="L545" s="74"/>
      <c r="M545" s="74"/>
      <c r="N545" s="74"/>
      <c r="O545" s="74"/>
      <c r="P545" s="74"/>
      <c r="Q545" s="74"/>
      <c r="R545" s="74"/>
      <c r="S545" s="74"/>
      <c r="T545" s="74"/>
      <c r="U545" s="74"/>
      <c r="V545" s="74"/>
      <c r="W545" s="74"/>
      <c r="X545" s="74"/>
      <c r="Y545" s="74"/>
      <c r="Z545" s="74"/>
      <c r="AA545" s="74"/>
      <c r="AB545" s="74"/>
      <c r="AC545" s="74"/>
      <c r="AD545" s="74"/>
      <c r="AE545" s="74"/>
      <c r="AF545" s="74"/>
      <c r="AG545" s="74"/>
      <c r="AH545" s="74"/>
      <c r="AI545" s="74"/>
      <c r="AJ545" s="74"/>
      <c r="AK545" s="74"/>
      <c r="AL545" s="74"/>
      <c r="AM545" s="74"/>
      <c r="AN545" s="74"/>
    </row>
    <row r="546" spans="3:40" s="7" customFormat="1" ht="15.75" customHeight="1">
      <c r="C546" s="74"/>
      <c r="D546" s="74"/>
      <c r="E546" s="74"/>
      <c r="F546" s="74"/>
      <c r="G546" s="74"/>
      <c r="H546" s="74"/>
      <c r="I546" s="74"/>
      <c r="J546" s="74"/>
      <c r="K546" s="74"/>
      <c r="L546" s="74"/>
      <c r="M546" s="74"/>
      <c r="N546" s="74"/>
      <c r="O546" s="74"/>
      <c r="P546" s="74"/>
      <c r="Q546" s="74"/>
      <c r="R546" s="74"/>
      <c r="S546" s="74"/>
      <c r="T546" s="74"/>
      <c r="U546" s="74"/>
      <c r="V546" s="74"/>
      <c r="W546" s="74"/>
      <c r="X546" s="74"/>
      <c r="Y546" s="74"/>
      <c r="Z546" s="74"/>
      <c r="AA546" s="74"/>
      <c r="AB546" s="74"/>
      <c r="AC546" s="74"/>
      <c r="AD546" s="74"/>
      <c r="AE546" s="74"/>
      <c r="AF546" s="74"/>
      <c r="AG546" s="74"/>
      <c r="AH546" s="74"/>
      <c r="AI546" s="74"/>
      <c r="AJ546" s="74"/>
      <c r="AK546" s="74"/>
      <c r="AL546" s="74"/>
      <c r="AM546" s="74"/>
      <c r="AN546" s="74"/>
    </row>
    <row r="547" spans="3:40" s="7" customFormat="1" ht="15.75" customHeight="1">
      <c r="C547" s="74"/>
      <c r="D547" s="74"/>
      <c r="E547" s="74"/>
      <c r="F547" s="74"/>
      <c r="G547" s="74"/>
      <c r="H547" s="74"/>
      <c r="I547" s="74"/>
      <c r="J547" s="74"/>
      <c r="K547" s="74"/>
      <c r="L547" s="74"/>
      <c r="M547" s="74"/>
      <c r="N547" s="74"/>
      <c r="O547" s="74"/>
      <c r="P547" s="74"/>
      <c r="Q547" s="74"/>
      <c r="R547" s="74"/>
      <c r="S547" s="74"/>
      <c r="T547" s="74"/>
      <c r="U547" s="74"/>
      <c r="V547" s="74"/>
      <c r="W547" s="74"/>
      <c r="X547" s="74"/>
      <c r="Y547" s="74"/>
      <c r="Z547" s="74"/>
      <c r="AA547" s="74"/>
      <c r="AB547" s="74"/>
      <c r="AC547" s="74"/>
      <c r="AD547" s="74"/>
      <c r="AE547" s="74"/>
      <c r="AF547" s="74"/>
      <c r="AG547" s="74"/>
      <c r="AH547" s="74"/>
      <c r="AI547" s="74"/>
      <c r="AJ547" s="74"/>
      <c r="AK547" s="74"/>
      <c r="AL547" s="74"/>
      <c r="AM547" s="74"/>
      <c r="AN547" s="74"/>
    </row>
    <row r="548" spans="3:40" s="7" customFormat="1" ht="15.75" customHeight="1">
      <c r="C548" s="74"/>
      <c r="D548" s="74"/>
      <c r="E548" s="74"/>
      <c r="F548" s="74"/>
      <c r="G548" s="74"/>
      <c r="H548" s="74"/>
      <c r="I548" s="74"/>
      <c r="J548" s="74"/>
      <c r="K548" s="74"/>
      <c r="L548" s="74"/>
      <c r="M548" s="74"/>
      <c r="N548" s="74"/>
      <c r="O548" s="74"/>
      <c r="P548" s="74"/>
      <c r="Q548" s="74"/>
      <c r="R548" s="74"/>
      <c r="S548" s="74"/>
      <c r="T548" s="74"/>
      <c r="U548" s="74"/>
      <c r="V548" s="74"/>
      <c r="W548" s="74"/>
      <c r="X548" s="74"/>
      <c r="Y548" s="74"/>
      <c r="Z548" s="74"/>
      <c r="AA548" s="74"/>
      <c r="AB548" s="74"/>
      <c r="AC548" s="74"/>
      <c r="AD548" s="74"/>
      <c r="AE548" s="74"/>
      <c r="AF548" s="74"/>
      <c r="AG548" s="74"/>
      <c r="AH548" s="74"/>
      <c r="AI548" s="74"/>
      <c r="AJ548" s="74"/>
      <c r="AK548" s="74"/>
      <c r="AL548" s="74"/>
      <c r="AM548" s="74"/>
      <c r="AN548" s="74"/>
    </row>
    <row r="549" spans="3:40" s="7" customFormat="1" ht="15.75" customHeight="1">
      <c r="C549" s="74"/>
      <c r="D549" s="74"/>
      <c r="E549" s="74"/>
      <c r="F549" s="74"/>
      <c r="G549" s="74"/>
      <c r="H549" s="74"/>
      <c r="I549" s="74"/>
      <c r="J549" s="74"/>
      <c r="K549" s="74"/>
      <c r="L549" s="74"/>
      <c r="M549" s="74"/>
      <c r="N549" s="74"/>
      <c r="O549" s="74"/>
      <c r="P549" s="74"/>
      <c r="Q549" s="74"/>
      <c r="R549" s="74"/>
      <c r="S549" s="74"/>
      <c r="T549" s="74"/>
      <c r="U549" s="74"/>
      <c r="V549" s="74"/>
      <c r="W549" s="74"/>
      <c r="X549" s="74"/>
      <c r="Y549" s="74"/>
      <c r="Z549" s="74"/>
      <c r="AA549" s="74"/>
      <c r="AB549" s="74"/>
      <c r="AC549" s="74"/>
      <c r="AD549" s="74"/>
      <c r="AE549" s="74"/>
      <c r="AF549" s="74"/>
      <c r="AG549" s="74"/>
      <c r="AH549" s="74"/>
      <c r="AI549" s="74"/>
      <c r="AJ549" s="74"/>
      <c r="AK549" s="74"/>
      <c r="AL549" s="74"/>
      <c r="AM549" s="74"/>
      <c r="AN549" s="74"/>
    </row>
    <row r="550" spans="3:40" s="7" customFormat="1" ht="15.75" customHeight="1">
      <c r="C550" s="74"/>
      <c r="D550" s="74"/>
      <c r="E550" s="74"/>
      <c r="F550" s="74"/>
      <c r="G550" s="74"/>
      <c r="H550" s="74"/>
      <c r="I550" s="74"/>
      <c r="J550" s="74"/>
      <c r="K550" s="74"/>
      <c r="L550" s="74"/>
      <c r="M550" s="74"/>
      <c r="N550" s="74"/>
      <c r="O550" s="74"/>
      <c r="P550" s="74"/>
      <c r="Q550" s="74"/>
      <c r="R550" s="74"/>
      <c r="S550" s="74"/>
      <c r="T550" s="74"/>
      <c r="U550" s="74"/>
      <c r="V550" s="74"/>
      <c r="W550" s="74"/>
      <c r="X550" s="74"/>
      <c r="Y550" s="74"/>
      <c r="Z550" s="74"/>
      <c r="AA550" s="74"/>
      <c r="AB550" s="74"/>
      <c r="AC550" s="74"/>
      <c r="AD550" s="74"/>
      <c r="AE550" s="74"/>
      <c r="AF550" s="74"/>
      <c r="AG550" s="74"/>
      <c r="AH550" s="74"/>
      <c r="AI550" s="74"/>
      <c r="AJ550" s="74"/>
      <c r="AK550" s="74"/>
      <c r="AL550" s="74"/>
      <c r="AM550" s="74"/>
      <c r="AN550" s="74"/>
    </row>
    <row r="551" spans="3:40" s="7" customFormat="1" ht="15.75" customHeight="1">
      <c r="C551" s="74"/>
      <c r="D551" s="74"/>
      <c r="E551" s="74"/>
      <c r="F551" s="74"/>
      <c r="G551" s="74"/>
      <c r="H551" s="74"/>
      <c r="I551" s="74"/>
      <c r="J551" s="74"/>
      <c r="K551" s="74"/>
      <c r="L551" s="74"/>
      <c r="M551" s="74"/>
      <c r="N551" s="74"/>
      <c r="O551" s="74"/>
      <c r="P551" s="74"/>
      <c r="Q551" s="74"/>
      <c r="R551" s="74"/>
      <c r="S551" s="74"/>
      <c r="T551" s="74"/>
      <c r="U551" s="74"/>
      <c r="V551" s="74"/>
      <c r="W551" s="74"/>
      <c r="X551" s="74"/>
      <c r="Y551" s="74"/>
      <c r="Z551" s="74"/>
      <c r="AA551" s="74"/>
      <c r="AB551" s="74"/>
      <c r="AC551" s="74"/>
      <c r="AD551" s="74"/>
      <c r="AE551" s="74"/>
      <c r="AF551" s="74"/>
      <c r="AG551" s="74"/>
      <c r="AH551" s="74"/>
      <c r="AI551" s="74"/>
      <c r="AJ551" s="74"/>
      <c r="AK551" s="74"/>
      <c r="AL551" s="74"/>
      <c r="AM551" s="74"/>
      <c r="AN551" s="74"/>
    </row>
    <row r="552" spans="3:40" s="7" customFormat="1" ht="15.75" customHeight="1">
      <c r="C552" s="74"/>
      <c r="D552" s="74"/>
      <c r="E552" s="74"/>
      <c r="F552" s="74"/>
      <c r="G552" s="74"/>
      <c r="H552" s="74"/>
      <c r="I552" s="74"/>
      <c r="J552" s="74"/>
      <c r="K552" s="74"/>
      <c r="L552" s="74"/>
      <c r="M552" s="74"/>
      <c r="N552" s="74"/>
      <c r="O552" s="74"/>
      <c r="P552" s="74"/>
      <c r="Q552" s="74"/>
      <c r="R552" s="74"/>
      <c r="S552" s="74"/>
      <c r="T552" s="74"/>
      <c r="U552" s="74"/>
      <c r="V552" s="74"/>
      <c r="W552" s="74"/>
      <c r="X552" s="74"/>
      <c r="Y552" s="74"/>
      <c r="Z552" s="74"/>
      <c r="AA552" s="74"/>
      <c r="AB552" s="74"/>
      <c r="AC552" s="74"/>
      <c r="AD552" s="74"/>
      <c r="AE552" s="74"/>
      <c r="AF552" s="74"/>
      <c r="AG552" s="74"/>
      <c r="AH552" s="74"/>
      <c r="AI552" s="74"/>
      <c r="AJ552" s="74"/>
      <c r="AK552" s="74"/>
      <c r="AL552" s="74"/>
      <c r="AM552" s="74"/>
      <c r="AN552" s="74"/>
    </row>
    <row r="553" spans="3:40" s="7" customFormat="1" ht="15.75" customHeight="1">
      <c r="C553" s="74"/>
      <c r="D553" s="74"/>
      <c r="E553" s="74"/>
      <c r="F553" s="74"/>
      <c r="G553" s="74"/>
      <c r="H553" s="74"/>
      <c r="I553" s="74"/>
      <c r="J553" s="74"/>
      <c r="K553" s="74"/>
      <c r="L553" s="74"/>
      <c r="M553" s="74"/>
      <c r="N553" s="74"/>
      <c r="O553" s="74"/>
      <c r="P553" s="74"/>
      <c r="Q553" s="74"/>
      <c r="R553" s="74"/>
      <c r="S553" s="74"/>
      <c r="T553" s="74"/>
      <c r="U553" s="74"/>
      <c r="V553" s="74"/>
      <c r="W553" s="74"/>
      <c r="X553" s="74"/>
      <c r="Y553" s="74"/>
      <c r="Z553" s="74"/>
      <c r="AA553" s="74"/>
      <c r="AB553" s="74"/>
      <c r="AC553" s="74"/>
      <c r="AD553" s="74"/>
      <c r="AE553" s="74"/>
      <c r="AF553" s="74"/>
      <c r="AG553" s="74"/>
      <c r="AH553" s="74"/>
      <c r="AI553" s="74"/>
      <c r="AJ553" s="74"/>
      <c r="AK553" s="74"/>
      <c r="AL553" s="74"/>
      <c r="AM553" s="74"/>
      <c r="AN553" s="74"/>
    </row>
    <row r="554" spans="3:40" s="7" customFormat="1" ht="15.75" customHeight="1">
      <c r="C554" s="74"/>
      <c r="D554" s="74"/>
      <c r="E554" s="74"/>
      <c r="F554" s="74"/>
      <c r="G554" s="74"/>
      <c r="H554" s="74"/>
      <c r="I554" s="74"/>
      <c r="J554" s="74"/>
      <c r="K554" s="74"/>
      <c r="L554" s="74"/>
      <c r="M554" s="74"/>
      <c r="N554" s="74"/>
      <c r="O554" s="74"/>
      <c r="P554" s="74"/>
      <c r="Q554" s="74"/>
      <c r="R554" s="74"/>
      <c r="S554" s="74"/>
      <c r="T554" s="74"/>
      <c r="U554" s="74"/>
      <c r="V554" s="74"/>
      <c r="W554" s="74"/>
      <c r="X554" s="74"/>
      <c r="Y554" s="74"/>
      <c r="Z554" s="74"/>
      <c r="AA554" s="74"/>
      <c r="AB554" s="74"/>
      <c r="AC554" s="74"/>
      <c r="AD554" s="74"/>
      <c r="AE554" s="74"/>
      <c r="AF554" s="74"/>
      <c r="AG554" s="74"/>
      <c r="AH554" s="74"/>
      <c r="AI554" s="74"/>
      <c r="AJ554" s="74"/>
      <c r="AK554" s="74"/>
      <c r="AL554" s="74"/>
      <c r="AM554" s="74"/>
      <c r="AN554" s="74"/>
    </row>
    <row r="555" spans="3:40" s="7" customFormat="1" ht="15.75" customHeight="1">
      <c r="C555" s="74"/>
      <c r="D555" s="74"/>
      <c r="E555" s="74"/>
      <c r="F555" s="74"/>
      <c r="G555" s="74"/>
      <c r="H555" s="74"/>
      <c r="I555" s="74"/>
      <c r="J555" s="74"/>
      <c r="K555" s="74"/>
      <c r="L555" s="74"/>
      <c r="M555" s="74"/>
      <c r="N555" s="74"/>
      <c r="O555" s="74"/>
      <c r="P555" s="74"/>
      <c r="Q555" s="74"/>
      <c r="R555" s="74"/>
      <c r="S555" s="74"/>
      <c r="T555" s="74"/>
      <c r="U555" s="74"/>
      <c r="V555" s="74"/>
      <c r="W555" s="74"/>
      <c r="X555" s="74"/>
      <c r="Y555" s="74"/>
      <c r="Z555" s="74"/>
      <c r="AA555" s="74"/>
      <c r="AB555" s="74"/>
      <c r="AC555" s="74"/>
      <c r="AD555" s="74"/>
      <c r="AE555" s="74"/>
      <c r="AF555" s="74"/>
      <c r="AG555" s="74"/>
      <c r="AH555" s="74"/>
      <c r="AI555" s="74"/>
      <c r="AJ555" s="74"/>
      <c r="AK555" s="74"/>
      <c r="AL555" s="74"/>
      <c r="AM555" s="74"/>
      <c r="AN555" s="74"/>
    </row>
    <row r="556" spans="3:40" s="7" customFormat="1" ht="15.75" customHeight="1">
      <c r="C556" s="74"/>
      <c r="D556" s="74"/>
      <c r="E556" s="74"/>
      <c r="F556" s="74"/>
      <c r="G556" s="74"/>
      <c r="H556" s="74"/>
      <c r="I556" s="74"/>
      <c r="J556" s="74"/>
      <c r="K556" s="74"/>
      <c r="L556" s="74"/>
      <c r="M556" s="74"/>
      <c r="N556" s="74"/>
      <c r="O556" s="74"/>
      <c r="P556" s="74"/>
      <c r="Q556" s="74"/>
      <c r="R556" s="74"/>
      <c r="S556" s="74"/>
      <c r="T556" s="74"/>
      <c r="U556" s="74"/>
      <c r="V556" s="74"/>
      <c r="W556" s="74"/>
      <c r="X556" s="74"/>
      <c r="Y556" s="74"/>
      <c r="Z556" s="74"/>
      <c r="AA556" s="74"/>
      <c r="AB556" s="74"/>
      <c r="AC556" s="74"/>
      <c r="AD556" s="74"/>
      <c r="AE556" s="74"/>
      <c r="AF556" s="74"/>
      <c r="AG556" s="74"/>
      <c r="AH556" s="74"/>
      <c r="AI556" s="74"/>
      <c r="AJ556" s="74"/>
      <c r="AK556" s="74"/>
      <c r="AL556" s="74"/>
      <c r="AM556" s="74"/>
      <c r="AN556" s="74"/>
    </row>
    <row r="557" spans="3:40" s="7" customFormat="1" ht="15.75" customHeight="1">
      <c r="C557" s="74"/>
      <c r="D557" s="74"/>
      <c r="E557" s="74"/>
      <c r="F557" s="74"/>
      <c r="G557" s="74"/>
      <c r="H557" s="74"/>
      <c r="I557" s="74"/>
      <c r="J557" s="74"/>
      <c r="K557" s="74"/>
      <c r="L557" s="74"/>
      <c r="M557" s="74"/>
      <c r="N557" s="74"/>
      <c r="O557" s="74"/>
      <c r="P557" s="74"/>
      <c r="Q557" s="74"/>
      <c r="R557" s="74"/>
      <c r="S557" s="74"/>
      <c r="T557" s="74"/>
      <c r="U557" s="74"/>
      <c r="V557" s="74"/>
      <c r="W557" s="74"/>
      <c r="X557" s="74"/>
      <c r="Y557" s="74"/>
      <c r="Z557" s="74"/>
      <c r="AA557" s="74"/>
      <c r="AB557" s="74"/>
      <c r="AC557" s="74"/>
      <c r="AD557" s="74"/>
      <c r="AE557" s="74"/>
      <c r="AF557" s="74"/>
      <c r="AG557" s="74"/>
      <c r="AH557" s="74"/>
      <c r="AI557" s="74"/>
      <c r="AJ557" s="74"/>
      <c r="AK557" s="74"/>
      <c r="AL557" s="74"/>
      <c r="AM557" s="74"/>
      <c r="AN557" s="74"/>
    </row>
    <row r="558" spans="3:40" s="7" customFormat="1" ht="15.75" customHeight="1">
      <c r="C558" s="74"/>
      <c r="D558" s="74"/>
      <c r="E558" s="74"/>
      <c r="F558" s="74"/>
      <c r="G558" s="74"/>
      <c r="H558" s="74"/>
      <c r="I558" s="74"/>
      <c r="J558" s="74"/>
      <c r="K558" s="74"/>
      <c r="L558" s="74"/>
      <c r="M558" s="74"/>
      <c r="N558" s="74"/>
      <c r="O558" s="74"/>
      <c r="P558" s="74"/>
      <c r="Q558" s="74"/>
      <c r="R558" s="74"/>
      <c r="S558" s="74"/>
      <c r="T558" s="74"/>
      <c r="U558" s="74"/>
      <c r="V558" s="74"/>
      <c r="W558" s="74"/>
      <c r="X558" s="74"/>
      <c r="Y558" s="74"/>
      <c r="Z558" s="74"/>
      <c r="AA558" s="74"/>
      <c r="AB558" s="74"/>
      <c r="AC558" s="74"/>
      <c r="AD558" s="74"/>
      <c r="AE558" s="74"/>
      <c r="AF558" s="74"/>
      <c r="AG558" s="74"/>
      <c r="AH558" s="74"/>
      <c r="AI558" s="74"/>
      <c r="AJ558" s="74"/>
      <c r="AK558" s="74"/>
      <c r="AL558" s="74"/>
      <c r="AM558" s="74"/>
      <c r="AN558" s="74"/>
    </row>
    <row r="559" spans="3:40" s="7" customFormat="1" ht="15.75" customHeight="1">
      <c r="C559" s="74"/>
      <c r="D559" s="74"/>
      <c r="E559" s="74"/>
      <c r="F559" s="74"/>
      <c r="G559" s="74"/>
      <c r="H559" s="74"/>
      <c r="I559" s="74"/>
      <c r="J559" s="74"/>
      <c r="K559" s="74"/>
      <c r="L559" s="74"/>
      <c r="M559" s="74"/>
      <c r="N559" s="74"/>
      <c r="O559" s="74"/>
      <c r="P559" s="74"/>
      <c r="Q559" s="74"/>
      <c r="R559" s="74"/>
      <c r="S559" s="74"/>
      <c r="T559" s="74"/>
      <c r="U559" s="74"/>
      <c r="V559" s="74"/>
      <c r="W559" s="74"/>
      <c r="X559" s="74"/>
      <c r="Y559" s="74"/>
      <c r="Z559" s="74"/>
      <c r="AA559" s="74"/>
      <c r="AB559" s="74"/>
      <c r="AC559" s="74"/>
      <c r="AD559" s="74"/>
      <c r="AE559" s="74"/>
      <c r="AF559" s="74"/>
      <c r="AG559" s="74"/>
      <c r="AH559" s="74"/>
      <c r="AI559" s="74"/>
      <c r="AJ559" s="74"/>
      <c r="AK559" s="74"/>
      <c r="AL559" s="74"/>
      <c r="AM559" s="74"/>
      <c r="AN559" s="74"/>
    </row>
    <row r="560" spans="3:40" s="7" customFormat="1" ht="15.75" customHeight="1">
      <c r="C560" s="74"/>
      <c r="D560" s="74"/>
      <c r="E560" s="74"/>
      <c r="F560" s="74"/>
      <c r="G560" s="74"/>
      <c r="H560" s="74"/>
      <c r="I560" s="74"/>
      <c r="J560" s="74"/>
      <c r="K560" s="74"/>
      <c r="L560" s="74"/>
      <c r="M560" s="74"/>
      <c r="N560" s="74"/>
      <c r="O560" s="74"/>
      <c r="P560" s="74"/>
      <c r="Q560" s="74"/>
      <c r="R560" s="74"/>
      <c r="S560" s="74"/>
      <c r="T560" s="74"/>
      <c r="U560" s="74"/>
      <c r="V560" s="74"/>
      <c r="W560" s="74"/>
      <c r="X560" s="74"/>
      <c r="Y560" s="74"/>
      <c r="Z560" s="74"/>
      <c r="AA560" s="74"/>
      <c r="AB560" s="74"/>
      <c r="AC560" s="74"/>
      <c r="AD560" s="74"/>
      <c r="AE560" s="74"/>
      <c r="AF560" s="74"/>
      <c r="AG560" s="74"/>
      <c r="AH560" s="74"/>
      <c r="AI560" s="74"/>
      <c r="AJ560" s="74"/>
      <c r="AK560" s="74"/>
      <c r="AL560" s="74"/>
      <c r="AM560" s="74"/>
      <c r="AN560" s="74"/>
    </row>
    <row r="561" spans="3:40" s="7" customFormat="1" ht="15.75" customHeight="1">
      <c r="C561" s="74"/>
      <c r="D561" s="74"/>
      <c r="E561" s="74"/>
      <c r="F561" s="74"/>
      <c r="G561" s="74"/>
      <c r="H561" s="74"/>
      <c r="I561" s="74"/>
      <c r="J561" s="74"/>
      <c r="K561" s="74"/>
      <c r="L561" s="74"/>
      <c r="M561" s="74"/>
      <c r="N561" s="74"/>
      <c r="O561" s="74"/>
      <c r="P561" s="74"/>
      <c r="Q561" s="74"/>
      <c r="R561" s="74"/>
      <c r="S561" s="74"/>
      <c r="T561" s="74"/>
      <c r="U561" s="74"/>
      <c r="V561" s="74"/>
      <c r="W561" s="74"/>
      <c r="X561" s="74"/>
      <c r="Y561" s="74"/>
      <c r="Z561" s="74"/>
      <c r="AA561" s="74"/>
      <c r="AB561" s="74"/>
      <c r="AC561" s="74"/>
      <c r="AD561" s="74"/>
      <c r="AE561" s="74"/>
      <c r="AF561" s="74"/>
      <c r="AG561" s="74"/>
      <c r="AH561" s="74"/>
      <c r="AI561" s="74"/>
      <c r="AJ561" s="74"/>
      <c r="AK561" s="74"/>
      <c r="AL561" s="74"/>
      <c r="AM561" s="74"/>
      <c r="AN561" s="74"/>
    </row>
    <row r="562" spans="3:40" s="7" customFormat="1" ht="15.75" customHeight="1">
      <c r="C562" s="74"/>
      <c r="D562" s="74"/>
      <c r="E562" s="74"/>
      <c r="F562" s="74"/>
      <c r="G562" s="74"/>
      <c r="H562" s="74"/>
      <c r="I562" s="74"/>
      <c r="J562" s="74"/>
      <c r="K562" s="74"/>
      <c r="L562" s="74"/>
      <c r="M562" s="74"/>
      <c r="N562" s="74"/>
      <c r="O562" s="74"/>
      <c r="P562" s="74"/>
      <c r="Q562" s="74"/>
      <c r="R562" s="74"/>
      <c r="S562" s="74"/>
      <c r="T562" s="74"/>
      <c r="U562" s="74"/>
      <c r="V562" s="74"/>
      <c r="W562" s="74"/>
      <c r="X562" s="74"/>
      <c r="Y562" s="74"/>
      <c r="Z562" s="74"/>
      <c r="AA562" s="74"/>
      <c r="AB562" s="74"/>
      <c r="AC562" s="74"/>
      <c r="AD562" s="74"/>
      <c r="AE562" s="74"/>
      <c r="AF562" s="74"/>
      <c r="AG562" s="74"/>
      <c r="AH562" s="74"/>
      <c r="AI562" s="74"/>
      <c r="AJ562" s="74"/>
      <c r="AK562" s="74"/>
      <c r="AL562" s="74"/>
      <c r="AM562" s="74"/>
      <c r="AN562" s="74"/>
    </row>
    <row r="563" spans="3:40" s="7" customFormat="1" ht="15.75" customHeight="1">
      <c r="C563" s="74"/>
      <c r="D563" s="74"/>
      <c r="E563" s="74"/>
      <c r="F563" s="74"/>
      <c r="G563" s="74"/>
      <c r="H563" s="74"/>
      <c r="I563" s="74"/>
      <c r="J563" s="74"/>
      <c r="K563" s="74"/>
      <c r="L563" s="74"/>
      <c r="M563" s="74"/>
      <c r="N563" s="74"/>
      <c r="O563" s="74"/>
      <c r="P563" s="74"/>
      <c r="Q563" s="74"/>
      <c r="R563" s="74"/>
      <c r="S563" s="74"/>
      <c r="T563" s="74"/>
      <c r="U563" s="74"/>
      <c r="V563" s="74"/>
      <c r="W563" s="74"/>
      <c r="X563" s="74"/>
      <c r="Y563" s="74"/>
      <c r="Z563" s="74"/>
      <c r="AA563" s="74"/>
      <c r="AB563" s="74"/>
      <c r="AC563" s="74"/>
      <c r="AD563" s="74"/>
      <c r="AE563" s="74"/>
      <c r="AF563" s="74"/>
      <c r="AG563" s="74"/>
      <c r="AH563" s="74"/>
      <c r="AI563" s="74"/>
      <c r="AJ563" s="74"/>
      <c r="AK563" s="74"/>
      <c r="AL563" s="74"/>
      <c r="AM563" s="74"/>
      <c r="AN563" s="74"/>
    </row>
    <row r="564" spans="3:40" s="7" customFormat="1" ht="15.75" customHeight="1">
      <c r="C564" s="74"/>
      <c r="D564" s="74"/>
      <c r="E564" s="74"/>
      <c r="F564" s="74"/>
      <c r="G564" s="74"/>
      <c r="H564" s="74"/>
      <c r="I564" s="74"/>
      <c r="J564" s="74"/>
      <c r="K564" s="74"/>
      <c r="L564" s="74"/>
      <c r="M564" s="74"/>
      <c r="N564" s="74"/>
      <c r="O564" s="74"/>
      <c r="P564" s="74"/>
      <c r="Q564" s="74"/>
      <c r="R564" s="74"/>
      <c r="S564" s="74"/>
      <c r="T564" s="74"/>
      <c r="U564" s="74"/>
      <c r="V564" s="74"/>
      <c r="W564" s="74"/>
      <c r="X564" s="74"/>
      <c r="Y564" s="74"/>
      <c r="Z564" s="74"/>
      <c r="AA564" s="74"/>
      <c r="AB564" s="74"/>
      <c r="AC564" s="74"/>
      <c r="AD564" s="74"/>
      <c r="AE564" s="74"/>
      <c r="AF564" s="74"/>
      <c r="AG564" s="74"/>
      <c r="AH564" s="74"/>
      <c r="AI564" s="74"/>
      <c r="AJ564" s="74"/>
      <c r="AK564" s="74"/>
      <c r="AL564" s="74"/>
      <c r="AM564" s="74"/>
      <c r="AN564" s="74"/>
    </row>
    <row r="565" spans="3:40" s="7" customFormat="1" ht="15.75" customHeight="1"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74"/>
      <c r="V565" s="74"/>
      <c r="W565" s="74"/>
      <c r="X565" s="74"/>
      <c r="Y565" s="74"/>
      <c r="Z565" s="74"/>
      <c r="AA565" s="74"/>
      <c r="AB565" s="74"/>
      <c r="AC565" s="74"/>
      <c r="AD565" s="74"/>
      <c r="AE565" s="74"/>
      <c r="AF565" s="74"/>
      <c r="AG565" s="74"/>
      <c r="AH565" s="74"/>
      <c r="AI565" s="74"/>
      <c r="AJ565" s="74"/>
      <c r="AK565" s="74"/>
      <c r="AL565" s="74"/>
      <c r="AM565" s="74"/>
      <c r="AN565" s="74"/>
    </row>
    <row r="566" spans="3:40" s="7" customFormat="1" ht="15.75" customHeight="1">
      <c r="C566" s="74"/>
      <c r="D566" s="74"/>
      <c r="E566" s="74"/>
      <c r="F566" s="74"/>
      <c r="G566" s="74"/>
      <c r="H566" s="74"/>
      <c r="I566" s="74"/>
      <c r="J566" s="74"/>
      <c r="K566" s="74"/>
      <c r="L566" s="74"/>
      <c r="M566" s="74"/>
      <c r="N566" s="74"/>
      <c r="O566" s="74"/>
      <c r="P566" s="74"/>
      <c r="Q566" s="74"/>
      <c r="R566" s="74"/>
      <c r="S566" s="74"/>
      <c r="T566" s="74"/>
      <c r="U566" s="74"/>
      <c r="V566" s="74"/>
      <c r="W566" s="74"/>
      <c r="X566" s="74"/>
      <c r="Y566" s="74"/>
      <c r="Z566" s="74"/>
      <c r="AA566" s="74"/>
      <c r="AB566" s="74"/>
      <c r="AC566" s="74"/>
      <c r="AD566" s="74"/>
      <c r="AE566" s="74"/>
      <c r="AF566" s="74"/>
      <c r="AG566" s="74"/>
      <c r="AH566" s="74"/>
      <c r="AI566" s="74"/>
      <c r="AJ566" s="74"/>
      <c r="AK566" s="74"/>
      <c r="AL566" s="74"/>
      <c r="AM566" s="74"/>
      <c r="AN566" s="74"/>
    </row>
    <row r="567" spans="3:40" s="7" customFormat="1" ht="15.75" customHeight="1">
      <c r="C567" s="74"/>
      <c r="D567" s="74"/>
      <c r="E567" s="74"/>
      <c r="F567" s="74"/>
      <c r="G567" s="74"/>
      <c r="H567" s="74"/>
      <c r="I567" s="74"/>
      <c r="J567" s="74"/>
      <c r="K567" s="74"/>
      <c r="L567" s="74"/>
      <c r="M567" s="74"/>
      <c r="N567" s="74"/>
      <c r="O567" s="74"/>
      <c r="P567" s="74"/>
      <c r="Q567" s="74"/>
      <c r="R567" s="74"/>
      <c r="S567" s="74"/>
      <c r="T567" s="74"/>
      <c r="U567" s="74"/>
      <c r="V567" s="74"/>
      <c r="W567" s="74"/>
      <c r="X567" s="74"/>
      <c r="Y567" s="74"/>
      <c r="Z567" s="74"/>
      <c r="AA567" s="74"/>
      <c r="AB567" s="74"/>
      <c r="AC567" s="74"/>
      <c r="AD567" s="74"/>
      <c r="AE567" s="74"/>
      <c r="AF567" s="74"/>
      <c r="AG567" s="74"/>
      <c r="AH567" s="74"/>
      <c r="AI567" s="74"/>
      <c r="AJ567" s="74"/>
      <c r="AK567" s="74"/>
      <c r="AL567" s="74"/>
      <c r="AM567" s="74"/>
      <c r="AN567" s="74"/>
    </row>
    <row r="568" spans="3:40" s="7" customFormat="1" ht="15.75" customHeight="1">
      <c r="C568" s="74"/>
      <c r="D568" s="74"/>
      <c r="E568" s="74"/>
      <c r="F568" s="74"/>
      <c r="G568" s="74"/>
      <c r="H568" s="74"/>
      <c r="I568" s="74"/>
      <c r="J568" s="74"/>
      <c r="K568" s="74"/>
      <c r="L568" s="74"/>
      <c r="M568" s="74"/>
      <c r="N568" s="74"/>
      <c r="O568" s="74"/>
      <c r="P568" s="74"/>
      <c r="Q568" s="74"/>
      <c r="R568" s="74"/>
      <c r="S568" s="74"/>
      <c r="T568" s="74"/>
      <c r="U568" s="74"/>
      <c r="V568" s="74"/>
      <c r="W568" s="74"/>
      <c r="X568" s="74"/>
      <c r="Y568" s="74"/>
      <c r="Z568" s="74"/>
      <c r="AA568" s="74"/>
      <c r="AB568" s="74"/>
      <c r="AC568" s="74"/>
      <c r="AD568" s="74"/>
      <c r="AE568" s="74"/>
      <c r="AF568" s="74"/>
      <c r="AG568" s="74"/>
      <c r="AH568" s="74"/>
      <c r="AI568" s="74"/>
      <c r="AJ568" s="74"/>
      <c r="AK568" s="74"/>
      <c r="AL568" s="74"/>
      <c r="AM568" s="74"/>
      <c r="AN568" s="74"/>
    </row>
    <row r="569" spans="3:40" s="7" customFormat="1" ht="15.75" customHeight="1">
      <c r="C569" s="74"/>
      <c r="D569" s="74"/>
      <c r="E569" s="74"/>
      <c r="F569" s="74"/>
      <c r="G569" s="74"/>
      <c r="H569" s="74"/>
      <c r="I569" s="74"/>
      <c r="J569" s="74"/>
      <c r="K569" s="74"/>
      <c r="L569" s="74"/>
      <c r="M569" s="74"/>
      <c r="N569" s="74"/>
      <c r="O569" s="74"/>
      <c r="P569" s="74"/>
      <c r="Q569" s="74"/>
      <c r="R569" s="74"/>
      <c r="S569" s="74"/>
      <c r="T569" s="74"/>
      <c r="U569" s="74"/>
      <c r="V569" s="74"/>
      <c r="W569" s="74"/>
      <c r="X569" s="74"/>
      <c r="Y569" s="74"/>
      <c r="Z569" s="74"/>
      <c r="AA569" s="74"/>
      <c r="AB569" s="74"/>
      <c r="AC569" s="74"/>
      <c r="AD569" s="74"/>
      <c r="AE569" s="74"/>
      <c r="AF569" s="74"/>
      <c r="AG569" s="74"/>
      <c r="AH569" s="74"/>
      <c r="AI569" s="74"/>
      <c r="AJ569" s="74"/>
      <c r="AK569" s="74"/>
      <c r="AL569" s="74"/>
      <c r="AM569" s="74"/>
      <c r="AN569" s="74"/>
    </row>
    <row r="570" spans="3:40" s="7" customFormat="1" ht="15.75" customHeight="1">
      <c r="C570" s="74"/>
      <c r="D570" s="74"/>
      <c r="E570" s="74"/>
      <c r="F570" s="74"/>
      <c r="G570" s="74"/>
      <c r="H570" s="74"/>
      <c r="I570" s="74"/>
      <c r="J570" s="74"/>
      <c r="K570" s="74"/>
      <c r="L570" s="74"/>
      <c r="M570" s="74"/>
      <c r="N570" s="74"/>
      <c r="O570" s="74"/>
      <c r="P570" s="74"/>
      <c r="Q570" s="74"/>
      <c r="R570" s="74"/>
      <c r="S570" s="74"/>
      <c r="T570" s="74"/>
      <c r="U570" s="74"/>
      <c r="V570" s="74"/>
      <c r="W570" s="74"/>
      <c r="X570" s="74"/>
      <c r="Y570" s="74"/>
      <c r="Z570" s="74"/>
      <c r="AA570" s="74"/>
      <c r="AB570" s="74"/>
      <c r="AC570" s="74"/>
      <c r="AD570" s="74"/>
      <c r="AE570" s="74"/>
      <c r="AF570" s="74"/>
      <c r="AG570" s="74"/>
      <c r="AH570" s="74"/>
      <c r="AI570" s="74"/>
      <c r="AJ570" s="74"/>
      <c r="AK570" s="74"/>
      <c r="AL570" s="74"/>
      <c r="AM570" s="74"/>
      <c r="AN570" s="74"/>
    </row>
    <row r="571" spans="3:40" s="7" customFormat="1" ht="15.75" customHeight="1">
      <c r="C571" s="74"/>
      <c r="D571" s="74"/>
      <c r="E571" s="74"/>
      <c r="F571" s="74"/>
      <c r="G571" s="74"/>
      <c r="H571" s="74"/>
      <c r="I571" s="74"/>
      <c r="J571" s="74"/>
      <c r="K571" s="74"/>
      <c r="L571" s="74"/>
      <c r="M571" s="74"/>
      <c r="N571" s="74"/>
      <c r="O571" s="74"/>
      <c r="P571" s="74"/>
      <c r="Q571" s="74"/>
      <c r="R571" s="74"/>
      <c r="S571" s="74"/>
      <c r="T571" s="74"/>
      <c r="U571" s="74"/>
      <c r="V571" s="74"/>
      <c r="W571" s="74"/>
      <c r="X571" s="74"/>
      <c r="Y571" s="74"/>
      <c r="Z571" s="74"/>
      <c r="AA571" s="74"/>
      <c r="AB571" s="74"/>
      <c r="AC571" s="74"/>
      <c r="AD571" s="74"/>
      <c r="AE571" s="74"/>
      <c r="AF571" s="74"/>
      <c r="AG571" s="74"/>
      <c r="AH571" s="74"/>
      <c r="AI571" s="74"/>
      <c r="AJ571" s="74"/>
      <c r="AK571" s="74"/>
      <c r="AL571" s="74"/>
      <c r="AM571" s="74"/>
      <c r="AN571" s="74"/>
    </row>
    <row r="572" spans="3:40" s="7" customFormat="1" ht="15.75" customHeight="1">
      <c r="C572" s="74"/>
      <c r="D572" s="74"/>
      <c r="E572" s="74"/>
      <c r="F572" s="74"/>
      <c r="G572" s="74"/>
      <c r="H572" s="74"/>
      <c r="I572" s="74"/>
      <c r="J572" s="74"/>
      <c r="K572" s="74"/>
      <c r="L572" s="74"/>
      <c r="M572" s="74"/>
      <c r="N572" s="74"/>
      <c r="O572" s="74"/>
      <c r="P572" s="74"/>
      <c r="Q572" s="74"/>
      <c r="R572" s="74"/>
      <c r="S572" s="74"/>
      <c r="T572" s="74"/>
      <c r="U572" s="74"/>
      <c r="V572" s="74"/>
      <c r="W572" s="74"/>
      <c r="X572" s="74"/>
      <c r="Y572" s="74"/>
      <c r="Z572" s="74"/>
      <c r="AA572" s="74"/>
      <c r="AB572" s="74"/>
      <c r="AC572" s="74"/>
      <c r="AD572" s="74"/>
      <c r="AE572" s="74"/>
      <c r="AF572" s="74"/>
      <c r="AG572" s="74"/>
      <c r="AH572" s="74"/>
      <c r="AI572" s="74"/>
      <c r="AJ572" s="74"/>
      <c r="AK572" s="74"/>
      <c r="AL572" s="74"/>
      <c r="AM572" s="74"/>
      <c r="AN572" s="74"/>
    </row>
    <row r="573" spans="3:40" s="7" customFormat="1" ht="15.75" customHeight="1">
      <c r="C573" s="74"/>
      <c r="D573" s="74"/>
      <c r="E573" s="74"/>
      <c r="F573" s="74"/>
      <c r="G573" s="74"/>
      <c r="H573" s="74"/>
      <c r="I573" s="74"/>
      <c r="J573" s="74"/>
      <c r="K573" s="74"/>
      <c r="L573" s="74"/>
      <c r="M573" s="74"/>
      <c r="N573" s="74"/>
      <c r="O573" s="74"/>
      <c r="P573" s="74"/>
      <c r="Q573" s="74"/>
      <c r="R573" s="74"/>
      <c r="S573" s="74"/>
      <c r="T573" s="74"/>
      <c r="U573" s="74"/>
      <c r="V573" s="74"/>
      <c r="W573" s="74"/>
      <c r="X573" s="74"/>
      <c r="Y573" s="74"/>
      <c r="Z573" s="74"/>
      <c r="AA573" s="74"/>
      <c r="AB573" s="74"/>
      <c r="AC573" s="74"/>
      <c r="AD573" s="74"/>
      <c r="AE573" s="74"/>
      <c r="AF573" s="74"/>
      <c r="AG573" s="74"/>
      <c r="AH573" s="74"/>
      <c r="AI573" s="74"/>
      <c r="AJ573" s="74"/>
      <c r="AK573" s="74"/>
      <c r="AL573" s="74"/>
      <c r="AM573" s="74"/>
      <c r="AN573" s="74"/>
    </row>
    <row r="574" spans="3:40" s="7" customFormat="1" ht="15.75" customHeight="1">
      <c r="C574" s="74"/>
      <c r="D574" s="74"/>
      <c r="E574" s="74"/>
      <c r="F574" s="74"/>
      <c r="G574" s="74"/>
      <c r="H574" s="74"/>
      <c r="I574" s="74"/>
      <c r="J574" s="74"/>
      <c r="K574" s="74"/>
      <c r="L574" s="74"/>
      <c r="M574" s="74"/>
      <c r="N574" s="74"/>
      <c r="O574" s="74"/>
      <c r="P574" s="74"/>
      <c r="Q574" s="74"/>
      <c r="R574" s="74"/>
      <c r="S574" s="74"/>
      <c r="T574" s="74"/>
      <c r="U574" s="74"/>
      <c r="V574" s="74"/>
      <c r="W574" s="74"/>
      <c r="X574" s="74"/>
      <c r="Y574" s="74"/>
      <c r="Z574" s="74"/>
      <c r="AA574" s="74"/>
      <c r="AB574" s="74"/>
      <c r="AC574" s="74"/>
      <c r="AD574" s="74"/>
      <c r="AE574" s="74"/>
      <c r="AF574" s="74"/>
      <c r="AG574" s="74"/>
      <c r="AH574" s="74"/>
      <c r="AI574" s="74"/>
      <c r="AJ574" s="74"/>
      <c r="AK574" s="74"/>
      <c r="AL574" s="74"/>
      <c r="AM574" s="74"/>
      <c r="AN574" s="74"/>
    </row>
    <row r="575" spans="3:40" s="7" customFormat="1" ht="15.75" customHeight="1">
      <c r="C575" s="74"/>
      <c r="D575" s="74"/>
      <c r="E575" s="74"/>
      <c r="F575" s="74"/>
      <c r="G575" s="74"/>
      <c r="H575" s="74"/>
      <c r="I575" s="74"/>
      <c r="J575" s="74"/>
      <c r="K575" s="74"/>
      <c r="L575" s="74"/>
      <c r="M575" s="74"/>
      <c r="N575" s="74"/>
      <c r="O575" s="74"/>
      <c r="P575" s="74"/>
      <c r="Q575" s="74"/>
      <c r="R575" s="74"/>
      <c r="S575" s="74"/>
      <c r="T575" s="74"/>
      <c r="U575" s="74"/>
      <c r="V575" s="74"/>
      <c r="W575" s="74"/>
      <c r="X575" s="74"/>
      <c r="Y575" s="74"/>
      <c r="Z575" s="74"/>
      <c r="AA575" s="74"/>
      <c r="AB575" s="74"/>
      <c r="AC575" s="74"/>
      <c r="AD575" s="74"/>
      <c r="AE575" s="74"/>
      <c r="AF575" s="74"/>
      <c r="AG575" s="74"/>
      <c r="AH575" s="74"/>
      <c r="AI575" s="74"/>
      <c r="AJ575" s="74"/>
      <c r="AK575" s="74"/>
      <c r="AL575" s="74"/>
      <c r="AM575" s="74"/>
      <c r="AN575" s="74"/>
    </row>
    <row r="576" spans="3:40" s="7" customFormat="1" ht="15.75" customHeight="1">
      <c r="C576" s="74"/>
      <c r="D576" s="74"/>
      <c r="E576" s="74"/>
      <c r="F576" s="74"/>
      <c r="G576" s="74"/>
      <c r="H576" s="74"/>
      <c r="I576" s="74"/>
      <c r="J576" s="74"/>
      <c r="K576" s="74"/>
      <c r="L576" s="74"/>
      <c r="M576" s="74"/>
      <c r="N576" s="74"/>
      <c r="O576" s="74"/>
      <c r="P576" s="74"/>
      <c r="Q576" s="74"/>
      <c r="R576" s="74"/>
      <c r="S576" s="74"/>
      <c r="T576" s="74"/>
      <c r="U576" s="74"/>
      <c r="V576" s="74"/>
      <c r="W576" s="74"/>
      <c r="X576" s="74"/>
      <c r="Y576" s="74"/>
      <c r="Z576" s="74"/>
      <c r="AA576" s="74"/>
      <c r="AB576" s="74"/>
      <c r="AC576" s="74"/>
      <c r="AD576" s="74"/>
      <c r="AE576" s="74"/>
      <c r="AF576" s="74"/>
      <c r="AG576" s="74"/>
      <c r="AH576" s="74"/>
      <c r="AI576" s="74"/>
      <c r="AJ576" s="74"/>
      <c r="AK576" s="74"/>
      <c r="AL576" s="74"/>
      <c r="AM576" s="74"/>
      <c r="AN576" s="74"/>
    </row>
    <row r="577" spans="3:40" s="7" customFormat="1" ht="15.75" customHeight="1">
      <c r="C577" s="74"/>
      <c r="D577" s="74"/>
      <c r="E577" s="74"/>
      <c r="F577" s="74"/>
      <c r="G577" s="74"/>
      <c r="H577" s="74"/>
      <c r="I577" s="74"/>
      <c r="J577" s="74"/>
      <c r="K577" s="74"/>
      <c r="L577" s="74"/>
      <c r="M577" s="74"/>
      <c r="N577" s="74"/>
      <c r="O577" s="74"/>
      <c r="P577" s="74"/>
      <c r="Q577" s="74"/>
      <c r="R577" s="74"/>
      <c r="S577" s="74"/>
      <c r="T577" s="74"/>
      <c r="U577" s="74"/>
      <c r="V577" s="74"/>
      <c r="W577" s="74"/>
      <c r="X577" s="74"/>
      <c r="Y577" s="74"/>
      <c r="Z577" s="74"/>
      <c r="AA577" s="74"/>
      <c r="AB577" s="74"/>
      <c r="AC577" s="74"/>
      <c r="AD577" s="74"/>
      <c r="AE577" s="74"/>
      <c r="AF577" s="74"/>
      <c r="AG577" s="74"/>
      <c r="AH577" s="74"/>
      <c r="AI577" s="74"/>
      <c r="AJ577" s="74"/>
      <c r="AK577" s="74"/>
      <c r="AL577" s="74"/>
      <c r="AM577" s="74"/>
      <c r="AN577" s="74"/>
    </row>
    <row r="578" spans="3:40" s="7" customFormat="1" ht="15.75" customHeight="1"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74"/>
      <c r="V578" s="74"/>
      <c r="W578" s="74"/>
      <c r="X578" s="74"/>
      <c r="Y578" s="74"/>
      <c r="Z578" s="74"/>
      <c r="AA578" s="74"/>
      <c r="AB578" s="74"/>
      <c r="AC578" s="74"/>
      <c r="AD578" s="74"/>
      <c r="AE578" s="74"/>
      <c r="AF578" s="74"/>
      <c r="AG578" s="74"/>
      <c r="AH578" s="74"/>
      <c r="AI578" s="74"/>
      <c r="AJ578" s="74"/>
      <c r="AK578" s="74"/>
      <c r="AL578" s="74"/>
      <c r="AM578" s="74"/>
      <c r="AN578" s="74"/>
    </row>
    <row r="579" spans="3:40" s="7" customFormat="1" ht="15.75" customHeight="1">
      <c r="C579" s="74"/>
      <c r="D579" s="74"/>
      <c r="E579" s="74"/>
      <c r="F579" s="74"/>
      <c r="G579" s="74"/>
      <c r="H579" s="74"/>
      <c r="I579" s="74"/>
      <c r="J579" s="74"/>
      <c r="K579" s="74"/>
      <c r="L579" s="74"/>
      <c r="M579" s="74"/>
      <c r="N579" s="74"/>
      <c r="O579" s="74"/>
      <c r="P579" s="74"/>
      <c r="Q579" s="74"/>
      <c r="R579" s="74"/>
      <c r="S579" s="74"/>
      <c r="T579" s="74"/>
      <c r="U579" s="74"/>
      <c r="V579" s="74"/>
      <c r="W579" s="74"/>
      <c r="X579" s="74"/>
      <c r="Y579" s="74"/>
      <c r="Z579" s="74"/>
      <c r="AA579" s="74"/>
      <c r="AB579" s="74"/>
      <c r="AC579" s="74"/>
      <c r="AD579" s="74"/>
      <c r="AE579" s="74"/>
      <c r="AF579" s="74"/>
      <c r="AG579" s="74"/>
      <c r="AH579" s="74"/>
      <c r="AI579" s="74"/>
      <c r="AJ579" s="74"/>
      <c r="AK579" s="74"/>
      <c r="AL579" s="74"/>
      <c r="AM579" s="74"/>
      <c r="AN579" s="74"/>
    </row>
    <row r="580" spans="3:40" s="7" customFormat="1" ht="15.75" customHeight="1">
      <c r="C580" s="74"/>
      <c r="D580" s="74"/>
      <c r="E580" s="74"/>
      <c r="F580" s="74"/>
      <c r="G580" s="74"/>
      <c r="H580" s="74"/>
      <c r="I580" s="74"/>
      <c r="J580" s="74"/>
      <c r="K580" s="74"/>
      <c r="L580" s="74"/>
      <c r="M580" s="74"/>
      <c r="N580" s="74"/>
      <c r="O580" s="74"/>
      <c r="P580" s="74"/>
      <c r="Q580" s="74"/>
      <c r="R580" s="74"/>
      <c r="S580" s="74"/>
      <c r="T580" s="74"/>
      <c r="U580" s="74"/>
      <c r="V580" s="74"/>
      <c r="W580" s="74"/>
      <c r="X580" s="74"/>
      <c r="Y580" s="74"/>
      <c r="Z580" s="74"/>
      <c r="AA580" s="74"/>
      <c r="AB580" s="74"/>
      <c r="AC580" s="74"/>
      <c r="AD580" s="74"/>
      <c r="AE580" s="74"/>
      <c r="AF580" s="74"/>
      <c r="AG580" s="74"/>
      <c r="AH580" s="74"/>
      <c r="AI580" s="74"/>
      <c r="AJ580" s="74"/>
      <c r="AK580" s="74"/>
      <c r="AL580" s="74"/>
      <c r="AM580" s="74"/>
      <c r="AN580" s="74"/>
    </row>
    <row r="581" spans="3:40" s="7" customFormat="1" ht="15.75" customHeight="1">
      <c r="C581" s="74"/>
      <c r="D581" s="74"/>
      <c r="E581" s="74"/>
      <c r="F581" s="74"/>
      <c r="G581" s="74"/>
      <c r="H581" s="74"/>
      <c r="I581" s="74"/>
      <c r="J581" s="74"/>
      <c r="K581" s="74"/>
      <c r="L581" s="74"/>
      <c r="M581" s="74"/>
      <c r="N581" s="74"/>
      <c r="O581" s="74"/>
      <c r="P581" s="74"/>
      <c r="Q581" s="74"/>
      <c r="R581" s="74"/>
      <c r="S581" s="74"/>
      <c r="T581" s="74"/>
      <c r="U581" s="74"/>
      <c r="V581" s="74"/>
      <c r="W581" s="74"/>
      <c r="X581" s="74"/>
      <c r="Y581" s="74"/>
      <c r="Z581" s="74"/>
      <c r="AA581" s="74"/>
      <c r="AB581" s="74"/>
      <c r="AC581" s="74"/>
      <c r="AD581" s="74"/>
      <c r="AE581" s="74"/>
      <c r="AF581" s="74"/>
      <c r="AG581" s="74"/>
      <c r="AH581" s="74"/>
      <c r="AI581" s="74"/>
      <c r="AJ581" s="74"/>
      <c r="AK581" s="74"/>
      <c r="AL581" s="74"/>
      <c r="AM581" s="74"/>
      <c r="AN581" s="74"/>
    </row>
    <row r="582" spans="3:40" s="7" customFormat="1" ht="15.75" customHeight="1">
      <c r="C582" s="74"/>
      <c r="D582" s="74"/>
      <c r="E582" s="74"/>
      <c r="F582" s="74"/>
      <c r="G582" s="74"/>
      <c r="H582" s="74"/>
      <c r="I582" s="74"/>
      <c r="J582" s="74"/>
      <c r="K582" s="74"/>
      <c r="L582" s="74"/>
      <c r="M582" s="74"/>
      <c r="N582" s="74"/>
      <c r="O582" s="74"/>
      <c r="P582" s="74"/>
      <c r="Q582" s="74"/>
      <c r="R582" s="74"/>
      <c r="S582" s="74"/>
      <c r="T582" s="74"/>
      <c r="U582" s="74"/>
      <c r="V582" s="74"/>
      <c r="W582" s="74"/>
      <c r="X582" s="74"/>
      <c r="Y582" s="74"/>
      <c r="Z582" s="74"/>
      <c r="AA582" s="74"/>
      <c r="AB582" s="74"/>
      <c r="AC582" s="74"/>
      <c r="AD582" s="74"/>
      <c r="AE582" s="74"/>
      <c r="AF582" s="74"/>
      <c r="AG582" s="74"/>
      <c r="AH582" s="74"/>
      <c r="AI582" s="74"/>
      <c r="AJ582" s="74"/>
      <c r="AK582" s="74"/>
      <c r="AL582" s="74"/>
      <c r="AM582" s="74"/>
      <c r="AN582" s="74"/>
    </row>
    <row r="583" spans="3:40" s="7" customFormat="1" ht="15.75" customHeight="1">
      <c r="C583" s="74"/>
      <c r="D583" s="74"/>
      <c r="E583" s="74"/>
      <c r="F583" s="74"/>
      <c r="G583" s="74"/>
      <c r="H583" s="74"/>
      <c r="I583" s="74"/>
      <c r="J583" s="74"/>
      <c r="K583" s="74"/>
      <c r="L583" s="74"/>
      <c r="M583" s="74"/>
      <c r="N583" s="74"/>
      <c r="O583" s="74"/>
      <c r="P583" s="74"/>
      <c r="Q583" s="74"/>
      <c r="R583" s="74"/>
      <c r="S583" s="74"/>
      <c r="T583" s="74"/>
      <c r="U583" s="74"/>
      <c r="V583" s="74"/>
      <c r="W583" s="74"/>
      <c r="X583" s="74"/>
      <c r="Y583" s="74"/>
      <c r="Z583" s="74"/>
      <c r="AA583" s="74"/>
      <c r="AB583" s="74"/>
      <c r="AC583" s="74"/>
      <c r="AD583" s="74"/>
      <c r="AE583" s="74"/>
      <c r="AF583" s="74"/>
      <c r="AG583" s="74"/>
      <c r="AH583" s="74"/>
      <c r="AI583" s="74"/>
      <c r="AJ583" s="74"/>
      <c r="AK583" s="74"/>
      <c r="AL583" s="74"/>
      <c r="AM583" s="74"/>
      <c r="AN583" s="74"/>
    </row>
    <row r="584" spans="3:40" s="7" customFormat="1" ht="15.75" customHeight="1">
      <c r="C584" s="74"/>
      <c r="D584" s="74"/>
      <c r="E584" s="74"/>
      <c r="F584" s="74"/>
      <c r="G584" s="74"/>
      <c r="H584" s="74"/>
      <c r="I584" s="74"/>
      <c r="J584" s="74"/>
      <c r="K584" s="74"/>
      <c r="L584" s="74"/>
      <c r="M584" s="74"/>
      <c r="N584" s="74"/>
      <c r="O584" s="74"/>
      <c r="P584" s="74"/>
      <c r="Q584" s="74"/>
      <c r="R584" s="74"/>
      <c r="S584" s="74"/>
      <c r="T584" s="74"/>
      <c r="U584" s="74"/>
      <c r="V584" s="74"/>
      <c r="W584" s="74"/>
      <c r="X584" s="74"/>
      <c r="Y584" s="74"/>
      <c r="Z584" s="74"/>
      <c r="AA584" s="74"/>
      <c r="AB584" s="74"/>
      <c r="AC584" s="74"/>
      <c r="AD584" s="74"/>
      <c r="AE584" s="74"/>
      <c r="AF584" s="74"/>
      <c r="AG584" s="74"/>
      <c r="AH584" s="74"/>
      <c r="AI584" s="74"/>
      <c r="AJ584" s="74"/>
      <c r="AK584" s="74"/>
      <c r="AL584" s="74"/>
      <c r="AM584" s="74"/>
      <c r="AN584" s="74"/>
    </row>
    <row r="585" spans="3:40" s="7" customFormat="1" ht="15.75" customHeight="1">
      <c r="C585" s="74"/>
      <c r="D585" s="74"/>
      <c r="E585" s="74"/>
      <c r="F585" s="74"/>
      <c r="G585" s="74"/>
      <c r="H585" s="74"/>
      <c r="I585" s="74"/>
      <c r="J585" s="74"/>
      <c r="K585" s="74"/>
      <c r="L585" s="74"/>
      <c r="M585" s="74"/>
      <c r="N585" s="74"/>
      <c r="O585" s="74"/>
      <c r="P585" s="74"/>
      <c r="Q585" s="74"/>
      <c r="R585" s="74"/>
      <c r="S585" s="74"/>
      <c r="T585" s="74"/>
      <c r="U585" s="74"/>
      <c r="V585" s="74"/>
      <c r="W585" s="74"/>
      <c r="X585" s="74"/>
      <c r="Y585" s="74"/>
      <c r="Z585" s="74"/>
      <c r="AA585" s="74"/>
      <c r="AB585" s="74"/>
      <c r="AC585" s="74"/>
      <c r="AD585" s="74"/>
      <c r="AE585" s="74"/>
      <c r="AF585" s="74"/>
      <c r="AG585" s="74"/>
      <c r="AH585" s="74"/>
      <c r="AI585" s="74"/>
      <c r="AJ585" s="74"/>
      <c r="AK585" s="74"/>
      <c r="AL585" s="74"/>
      <c r="AM585" s="74"/>
      <c r="AN585" s="74"/>
    </row>
    <row r="586" spans="3:40" s="7" customFormat="1" ht="15.75" customHeight="1">
      <c r="C586" s="74"/>
      <c r="D586" s="74"/>
      <c r="E586" s="74"/>
      <c r="F586" s="74"/>
      <c r="G586" s="74"/>
      <c r="H586" s="74"/>
      <c r="I586" s="74"/>
      <c r="J586" s="74"/>
      <c r="K586" s="74"/>
      <c r="L586" s="74"/>
      <c r="M586" s="74"/>
      <c r="N586" s="74"/>
      <c r="O586" s="74"/>
      <c r="P586" s="74"/>
      <c r="Q586" s="74"/>
      <c r="R586" s="74"/>
      <c r="S586" s="74"/>
      <c r="T586" s="74"/>
      <c r="U586" s="74"/>
      <c r="V586" s="74"/>
      <c r="W586" s="74"/>
      <c r="X586" s="74"/>
      <c r="Y586" s="74"/>
      <c r="Z586" s="74"/>
      <c r="AA586" s="74"/>
      <c r="AB586" s="74"/>
      <c r="AC586" s="74"/>
      <c r="AD586" s="74"/>
      <c r="AE586" s="74"/>
      <c r="AF586" s="74"/>
      <c r="AG586" s="74"/>
      <c r="AH586" s="74"/>
      <c r="AI586" s="74"/>
      <c r="AJ586" s="74"/>
      <c r="AK586" s="74"/>
      <c r="AL586" s="74"/>
      <c r="AM586" s="74"/>
      <c r="AN586" s="74"/>
    </row>
    <row r="587" spans="3:40" s="7" customFormat="1" ht="15.75" customHeight="1">
      <c r="C587" s="74"/>
      <c r="D587" s="74"/>
      <c r="E587" s="74"/>
      <c r="F587" s="74"/>
      <c r="G587" s="74"/>
      <c r="H587" s="74"/>
      <c r="I587" s="74"/>
      <c r="J587" s="74"/>
      <c r="K587" s="74"/>
      <c r="L587" s="74"/>
      <c r="M587" s="74"/>
      <c r="N587" s="74"/>
      <c r="O587" s="74"/>
      <c r="P587" s="74"/>
      <c r="Q587" s="74"/>
      <c r="R587" s="74"/>
      <c r="S587" s="74"/>
      <c r="T587" s="74"/>
      <c r="U587" s="74"/>
      <c r="V587" s="74"/>
      <c r="W587" s="74"/>
      <c r="X587" s="74"/>
      <c r="Y587" s="74"/>
      <c r="Z587" s="74"/>
      <c r="AA587" s="74"/>
      <c r="AB587" s="74"/>
      <c r="AC587" s="74"/>
      <c r="AD587" s="74"/>
      <c r="AE587" s="74"/>
      <c r="AF587" s="74"/>
      <c r="AG587" s="74"/>
      <c r="AH587" s="74"/>
      <c r="AI587" s="74"/>
      <c r="AJ587" s="74"/>
      <c r="AK587" s="74"/>
      <c r="AL587" s="74"/>
      <c r="AM587" s="74"/>
      <c r="AN587" s="74"/>
    </row>
    <row r="588" spans="3:40" s="7" customFormat="1" ht="15.75" customHeight="1">
      <c r="C588" s="74"/>
      <c r="D588" s="74"/>
      <c r="E588" s="74"/>
      <c r="F588" s="74"/>
      <c r="G588" s="74"/>
      <c r="H588" s="74"/>
      <c r="I588" s="74"/>
      <c r="J588" s="74"/>
      <c r="K588" s="74"/>
      <c r="L588" s="74"/>
      <c r="M588" s="74"/>
      <c r="N588" s="74"/>
      <c r="O588" s="74"/>
      <c r="P588" s="74"/>
      <c r="Q588" s="74"/>
      <c r="R588" s="74"/>
      <c r="S588" s="74"/>
      <c r="T588" s="74"/>
      <c r="U588" s="74"/>
      <c r="V588" s="74"/>
      <c r="W588" s="74"/>
      <c r="X588" s="74"/>
      <c r="Y588" s="74"/>
      <c r="Z588" s="74"/>
      <c r="AA588" s="74"/>
      <c r="AB588" s="74"/>
      <c r="AC588" s="74"/>
      <c r="AD588" s="74"/>
      <c r="AE588" s="74"/>
      <c r="AF588" s="74"/>
      <c r="AG588" s="74"/>
      <c r="AH588" s="74"/>
      <c r="AI588" s="74"/>
      <c r="AJ588" s="74"/>
      <c r="AK588" s="74"/>
      <c r="AL588" s="74"/>
      <c r="AM588" s="74"/>
      <c r="AN588" s="74"/>
    </row>
    <row r="589" spans="3:40" s="7" customFormat="1" ht="15.75" customHeight="1">
      <c r="C589" s="74"/>
      <c r="D589" s="74"/>
      <c r="E589" s="74"/>
      <c r="F589" s="74"/>
      <c r="G589" s="74"/>
      <c r="H589" s="74"/>
      <c r="I589" s="74"/>
      <c r="J589" s="74"/>
      <c r="K589" s="74"/>
      <c r="L589" s="74"/>
      <c r="M589" s="74"/>
      <c r="N589" s="74"/>
      <c r="O589" s="74"/>
      <c r="P589" s="74"/>
      <c r="Q589" s="74"/>
      <c r="R589" s="74"/>
      <c r="S589" s="74"/>
      <c r="T589" s="74"/>
      <c r="U589" s="74"/>
      <c r="V589" s="74"/>
      <c r="W589" s="74"/>
      <c r="X589" s="74"/>
      <c r="Y589" s="74"/>
      <c r="Z589" s="74"/>
      <c r="AA589" s="74"/>
      <c r="AB589" s="74"/>
      <c r="AC589" s="74"/>
      <c r="AD589" s="74"/>
      <c r="AE589" s="74"/>
      <c r="AF589" s="74"/>
      <c r="AG589" s="74"/>
      <c r="AH589" s="74"/>
      <c r="AI589" s="74"/>
      <c r="AJ589" s="74"/>
      <c r="AK589" s="74"/>
      <c r="AL589" s="74"/>
      <c r="AM589" s="74"/>
      <c r="AN589" s="74"/>
    </row>
    <row r="590" spans="3:40" s="7" customFormat="1" ht="15.75" customHeight="1">
      <c r="C590" s="74"/>
      <c r="D590" s="74"/>
      <c r="E590" s="74"/>
      <c r="F590" s="74"/>
      <c r="G590" s="74"/>
      <c r="H590" s="74"/>
      <c r="I590" s="74"/>
      <c r="J590" s="74"/>
      <c r="K590" s="74"/>
      <c r="L590" s="74"/>
      <c r="M590" s="74"/>
      <c r="N590" s="74"/>
      <c r="O590" s="74"/>
      <c r="P590" s="74"/>
      <c r="Q590" s="74"/>
      <c r="R590" s="74"/>
      <c r="S590" s="74"/>
      <c r="T590" s="74"/>
      <c r="U590" s="74"/>
      <c r="V590" s="74"/>
      <c r="W590" s="74"/>
      <c r="X590" s="74"/>
      <c r="Y590" s="74"/>
      <c r="Z590" s="74"/>
      <c r="AA590" s="74"/>
      <c r="AB590" s="74"/>
      <c r="AC590" s="74"/>
      <c r="AD590" s="74"/>
      <c r="AE590" s="74"/>
      <c r="AF590" s="74"/>
      <c r="AG590" s="74"/>
      <c r="AH590" s="74"/>
      <c r="AI590" s="74"/>
      <c r="AJ590" s="74"/>
      <c r="AK590" s="74"/>
      <c r="AL590" s="74"/>
      <c r="AM590" s="74"/>
      <c r="AN590" s="74"/>
    </row>
    <row r="591" spans="3:40" s="7" customFormat="1" ht="15.75" customHeight="1"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74"/>
      <c r="V591" s="74"/>
      <c r="W591" s="74"/>
      <c r="X591" s="74"/>
      <c r="Y591" s="74"/>
      <c r="Z591" s="74"/>
      <c r="AA591" s="74"/>
      <c r="AB591" s="74"/>
      <c r="AC591" s="74"/>
      <c r="AD591" s="74"/>
      <c r="AE591" s="74"/>
      <c r="AF591" s="74"/>
      <c r="AG591" s="74"/>
      <c r="AH591" s="74"/>
      <c r="AI591" s="74"/>
      <c r="AJ591" s="74"/>
      <c r="AK591" s="74"/>
      <c r="AL591" s="74"/>
      <c r="AM591" s="74"/>
      <c r="AN591" s="74"/>
    </row>
    <row r="592" spans="3:40" s="7" customFormat="1" ht="15.75" customHeight="1">
      <c r="C592" s="74"/>
      <c r="D592" s="74"/>
      <c r="E592" s="74"/>
      <c r="F592" s="74"/>
      <c r="G592" s="74"/>
      <c r="H592" s="74"/>
      <c r="I592" s="74"/>
      <c r="J592" s="74"/>
      <c r="K592" s="74"/>
      <c r="L592" s="74"/>
      <c r="M592" s="74"/>
      <c r="N592" s="74"/>
      <c r="O592" s="74"/>
      <c r="P592" s="74"/>
      <c r="Q592" s="74"/>
      <c r="R592" s="74"/>
      <c r="S592" s="74"/>
      <c r="T592" s="74"/>
      <c r="U592" s="74"/>
      <c r="V592" s="74"/>
      <c r="W592" s="74"/>
      <c r="X592" s="74"/>
      <c r="Y592" s="74"/>
      <c r="Z592" s="74"/>
      <c r="AA592" s="74"/>
      <c r="AB592" s="74"/>
      <c r="AC592" s="74"/>
      <c r="AD592" s="74"/>
      <c r="AE592" s="74"/>
      <c r="AF592" s="74"/>
      <c r="AG592" s="74"/>
      <c r="AH592" s="74"/>
      <c r="AI592" s="74"/>
      <c r="AJ592" s="74"/>
      <c r="AK592" s="74"/>
      <c r="AL592" s="74"/>
      <c r="AM592" s="74"/>
      <c r="AN592" s="74"/>
    </row>
    <row r="593" spans="3:40" s="7" customFormat="1" ht="15.75" customHeight="1">
      <c r="C593" s="74"/>
      <c r="D593" s="74"/>
      <c r="E593" s="74"/>
      <c r="F593" s="74"/>
      <c r="G593" s="74"/>
      <c r="H593" s="74"/>
      <c r="I593" s="74"/>
      <c r="J593" s="74"/>
      <c r="K593" s="74"/>
      <c r="L593" s="74"/>
      <c r="M593" s="74"/>
      <c r="N593" s="74"/>
      <c r="O593" s="74"/>
      <c r="P593" s="74"/>
      <c r="Q593" s="74"/>
      <c r="R593" s="74"/>
      <c r="S593" s="74"/>
      <c r="T593" s="74"/>
      <c r="U593" s="74"/>
      <c r="V593" s="74"/>
      <c r="W593" s="74"/>
      <c r="X593" s="74"/>
      <c r="Y593" s="74"/>
      <c r="Z593" s="74"/>
      <c r="AA593" s="74"/>
      <c r="AB593" s="74"/>
      <c r="AC593" s="74"/>
      <c r="AD593" s="74"/>
      <c r="AE593" s="74"/>
      <c r="AF593" s="74"/>
      <c r="AG593" s="74"/>
      <c r="AH593" s="74"/>
      <c r="AI593" s="74"/>
      <c r="AJ593" s="74"/>
      <c r="AK593" s="74"/>
      <c r="AL593" s="74"/>
      <c r="AM593" s="74"/>
      <c r="AN593" s="74"/>
    </row>
    <row r="594" spans="3:40" s="7" customFormat="1" ht="15.75" customHeight="1">
      <c r="C594" s="74"/>
      <c r="D594" s="74"/>
      <c r="E594" s="74"/>
      <c r="F594" s="74"/>
      <c r="G594" s="74"/>
      <c r="H594" s="74"/>
      <c r="I594" s="74"/>
      <c r="J594" s="74"/>
      <c r="K594" s="74"/>
      <c r="L594" s="74"/>
      <c r="M594" s="74"/>
      <c r="N594" s="74"/>
      <c r="O594" s="74"/>
      <c r="P594" s="74"/>
      <c r="Q594" s="74"/>
      <c r="R594" s="74"/>
      <c r="S594" s="74"/>
      <c r="T594" s="74"/>
      <c r="U594" s="74"/>
      <c r="V594" s="74"/>
      <c r="W594" s="74"/>
      <c r="X594" s="74"/>
      <c r="Y594" s="74"/>
      <c r="Z594" s="74"/>
      <c r="AA594" s="74"/>
      <c r="AB594" s="74"/>
      <c r="AC594" s="74"/>
      <c r="AD594" s="74"/>
      <c r="AE594" s="74"/>
      <c r="AF594" s="74"/>
      <c r="AG594" s="74"/>
      <c r="AH594" s="74"/>
      <c r="AI594" s="74"/>
      <c r="AJ594" s="74"/>
      <c r="AK594" s="74"/>
      <c r="AL594" s="74"/>
      <c r="AM594" s="74"/>
      <c r="AN594" s="74"/>
    </row>
    <row r="595" spans="3:40" s="7" customFormat="1" ht="15.75" customHeight="1">
      <c r="C595" s="74"/>
      <c r="D595" s="74"/>
      <c r="E595" s="74"/>
      <c r="F595" s="74"/>
      <c r="G595" s="74"/>
      <c r="H595" s="74"/>
      <c r="I595" s="74"/>
      <c r="J595" s="74"/>
      <c r="K595" s="74"/>
      <c r="L595" s="74"/>
      <c r="M595" s="74"/>
      <c r="N595" s="74"/>
      <c r="O595" s="74"/>
      <c r="P595" s="74"/>
      <c r="Q595" s="74"/>
      <c r="R595" s="74"/>
      <c r="S595" s="74"/>
      <c r="T595" s="74"/>
      <c r="U595" s="74"/>
      <c r="V595" s="74"/>
      <c r="W595" s="74"/>
      <c r="X595" s="74"/>
      <c r="Y595" s="74"/>
      <c r="Z595" s="74"/>
      <c r="AA595" s="74"/>
      <c r="AB595" s="74"/>
      <c r="AC595" s="74"/>
      <c r="AD595" s="74"/>
      <c r="AE595" s="74"/>
      <c r="AF595" s="74"/>
      <c r="AG595" s="74"/>
      <c r="AH595" s="74"/>
      <c r="AI595" s="74"/>
      <c r="AJ595" s="74"/>
      <c r="AK595" s="74"/>
      <c r="AL595" s="74"/>
      <c r="AM595" s="74"/>
      <c r="AN595" s="74"/>
    </row>
    <row r="596" spans="3:40" s="7" customFormat="1" ht="15.75" customHeight="1">
      <c r="C596" s="74"/>
      <c r="D596" s="74"/>
      <c r="E596" s="74"/>
      <c r="F596" s="74"/>
      <c r="G596" s="74"/>
      <c r="H596" s="74"/>
      <c r="I596" s="74"/>
      <c r="J596" s="74"/>
      <c r="K596" s="74"/>
      <c r="L596" s="74"/>
      <c r="M596" s="74"/>
      <c r="N596" s="74"/>
      <c r="O596" s="74"/>
      <c r="P596" s="74"/>
      <c r="Q596" s="74"/>
      <c r="R596" s="74"/>
      <c r="S596" s="74"/>
      <c r="T596" s="74"/>
      <c r="U596" s="74"/>
      <c r="V596" s="74"/>
      <c r="W596" s="74"/>
      <c r="X596" s="74"/>
      <c r="Y596" s="74"/>
      <c r="Z596" s="74"/>
      <c r="AA596" s="74"/>
      <c r="AB596" s="74"/>
      <c r="AC596" s="74"/>
      <c r="AD596" s="74"/>
      <c r="AE596" s="74"/>
      <c r="AF596" s="74"/>
      <c r="AG596" s="74"/>
      <c r="AH596" s="74"/>
      <c r="AI596" s="74"/>
      <c r="AJ596" s="74"/>
      <c r="AK596" s="74"/>
      <c r="AL596" s="74"/>
      <c r="AM596" s="74"/>
      <c r="AN596" s="74"/>
    </row>
    <row r="597" spans="3:40" s="7" customFormat="1" ht="15.75" customHeight="1">
      <c r="C597" s="74"/>
      <c r="D597" s="74"/>
      <c r="E597" s="74"/>
      <c r="F597" s="74"/>
      <c r="G597" s="74"/>
      <c r="H597" s="74"/>
      <c r="I597" s="74"/>
      <c r="J597" s="74"/>
      <c r="K597" s="74"/>
      <c r="L597" s="74"/>
      <c r="M597" s="74"/>
      <c r="N597" s="74"/>
      <c r="O597" s="74"/>
      <c r="P597" s="74"/>
      <c r="Q597" s="74"/>
      <c r="R597" s="74"/>
      <c r="S597" s="74"/>
      <c r="T597" s="74"/>
      <c r="U597" s="74"/>
      <c r="V597" s="74"/>
      <c r="W597" s="74"/>
      <c r="X597" s="74"/>
      <c r="Y597" s="74"/>
      <c r="Z597" s="74"/>
      <c r="AA597" s="74"/>
      <c r="AB597" s="74"/>
      <c r="AC597" s="74"/>
      <c r="AD597" s="74"/>
      <c r="AE597" s="74"/>
      <c r="AF597" s="74"/>
      <c r="AG597" s="74"/>
      <c r="AH597" s="74"/>
      <c r="AI597" s="74"/>
      <c r="AJ597" s="74"/>
      <c r="AK597" s="74"/>
      <c r="AL597" s="74"/>
      <c r="AM597" s="74"/>
      <c r="AN597" s="74"/>
    </row>
    <row r="598" spans="3:40" s="7" customFormat="1" ht="15.75" customHeight="1">
      <c r="C598" s="74"/>
      <c r="D598" s="74"/>
      <c r="E598" s="74"/>
      <c r="F598" s="74"/>
      <c r="G598" s="74"/>
      <c r="H598" s="74"/>
      <c r="I598" s="74"/>
      <c r="J598" s="74"/>
      <c r="K598" s="74"/>
      <c r="L598" s="74"/>
      <c r="M598" s="74"/>
      <c r="N598" s="74"/>
      <c r="O598" s="74"/>
      <c r="P598" s="74"/>
      <c r="Q598" s="74"/>
      <c r="R598" s="74"/>
      <c r="S598" s="74"/>
      <c r="T598" s="74"/>
      <c r="U598" s="74"/>
      <c r="V598" s="74"/>
      <c r="W598" s="74"/>
      <c r="X598" s="74"/>
      <c r="Y598" s="74"/>
      <c r="Z598" s="74"/>
      <c r="AA598" s="74"/>
      <c r="AB598" s="74"/>
      <c r="AC598" s="74"/>
      <c r="AD598" s="74"/>
      <c r="AE598" s="74"/>
      <c r="AF598" s="74"/>
      <c r="AG598" s="74"/>
      <c r="AH598" s="74"/>
      <c r="AI598" s="74"/>
      <c r="AJ598" s="74"/>
      <c r="AK598" s="74"/>
      <c r="AL598" s="74"/>
      <c r="AM598" s="74"/>
      <c r="AN598" s="74"/>
    </row>
    <row r="599" spans="3:40" s="7" customFormat="1" ht="15.75" customHeight="1">
      <c r="C599" s="74"/>
      <c r="D599" s="74"/>
      <c r="E599" s="74"/>
      <c r="F599" s="74"/>
      <c r="G599" s="74"/>
      <c r="H599" s="74"/>
      <c r="I599" s="74"/>
      <c r="J599" s="74"/>
      <c r="K599" s="74"/>
      <c r="L599" s="74"/>
      <c r="M599" s="74"/>
      <c r="N599" s="74"/>
      <c r="O599" s="74"/>
      <c r="P599" s="74"/>
      <c r="Q599" s="74"/>
      <c r="R599" s="74"/>
      <c r="S599" s="74"/>
      <c r="T599" s="74"/>
      <c r="U599" s="74"/>
      <c r="V599" s="74"/>
      <c r="W599" s="74"/>
      <c r="X599" s="74"/>
      <c r="Y599" s="74"/>
      <c r="Z599" s="74"/>
      <c r="AA599" s="74"/>
      <c r="AB599" s="74"/>
      <c r="AC599" s="74"/>
      <c r="AD599" s="74"/>
      <c r="AE599" s="74"/>
      <c r="AF599" s="74"/>
      <c r="AG599" s="74"/>
      <c r="AH599" s="74"/>
      <c r="AI599" s="74"/>
      <c r="AJ599" s="74"/>
      <c r="AK599" s="74"/>
      <c r="AL599" s="74"/>
      <c r="AM599" s="74"/>
      <c r="AN599" s="74"/>
    </row>
    <row r="600" spans="3:40" s="7" customFormat="1" ht="15.75" customHeight="1">
      <c r="C600" s="74"/>
      <c r="D600" s="74"/>
      <c r="E600" s="74"/>
      <c r="F600" s="74"/>
      <c r="G600" s="74"/>
      <c r="H600" s="74"/>
      <c r="I600" s="74"/>
      <c r="J600" s="74"/>
      <c r="K600" s="74"/>
      <c r="L600" s="74"/>
      <c r="M600" s="74"/>
      <c r="N600" s="74"/>
      <c r="O600" s="74"/>
      <c r="P600" s="74"/>
      <c r="Q600" s="74"/>
      <c r="R600" s="74"/>
      <c r="S600" s="74"/>
      <c r="T600" s="74"/>
      <c r="U600" s="74"/>
      <c r="V600" s="74"/>
      <c r="W600" s="74"/>
      <c r="X600" s="74"/>
      <c r="Y600" s="74"/>
      <c r="Z600" s="74"/>
      <c r="AA600" s="74"/>
      <c r="AB600" s="74"/>
      <c r="AC600" s="74"/>
      <c r="AD600" s="74"/>
      <c r="AE600" s="74"/>
      <c r="AF600" s="74"/>
      <c r="AG600" s="74"/>
      <c r="AH600" s="74"/>
      <c r="AI600" s="74"/>
      <c r="AJ600" s="74"/>
      <c r="AK600" s="74"/>
      <c r="AL600" s="74"/>
      <c r="AM600" s="74"/>
      <c r="AN600" s="74"/>
    </row>
    <row r="601" spans="3:40" s="7" customFormat="1" ht="15.75" customHeight="1">
      <c r="C601" s="74"/>
      <c r="D601" s="74"/>
      <c r="E601" s="74"/>
      <c r="F601" s="74"/>
      <c r="G601" s="74"/>
      <c r="H601" s="74"/>
      <c r="I601" s="74"/>
      <c r="J601" s="74"/>
      <c r="K601" s="74"/>
      <c r="L601" s="74"/>
      <c r="M601" s="74"/>
      <c r="N601" s="74"/>
      <c r="O601" s="74"/>
      <c r="P601" s="74"/>
      <c r="Q601" s="74"/>
      <c r="R601" s="74"/>
      <c r="S601" s="74"/>
      <c r="T601" s="74"/>
      <c r="U601" s="74"/>
      <c r="V601" s="74"/>
      <c r="W601" s="74"/>
      <c r="X601" s="74"/>
      <c r="Y601" s="74"/>
      <c r="Z601" s="74"/>
      <c r="AA601" s="74"/>
      <c r="AB601" s="74"/>
      <c r="AC601" s="74"/>
      <c r="AD601" s="74"/>
      <c r="AE601" s="74"/>
      <c r="AF601" s="74"/>
      <c r="AG601" s="74"/>
      <c r="AH601" s="74"/>
      <c r="AI601" s="74"/>
      <c r="AJ601" s="74"/>
      <c r="AK601" s="74"/>
      <c r="AL601" s="74"/>
      <c r="AM601" s="74"/>
      <c r="AN601" s="74"/>
    </row>
    <row r="602" spans="3:40" s="7" customFormat="1" ht="15.75" customHeight="1">
      <c r="C602" s="74"/>
      <c r="D602" s="74"/>
      <c r="E602" s="74"/>
      <c r="F602" s="74"/>
      <c r="G602" s="74"/>
      <c r="H602" s="74"/>
      <c r="I602" s="74"/>
      <c r="J602" s="74"/>
      <c r="K602" s="74"/>
      <c r="L602" s="74"/>
      <c r="M602" s="74"/>
      <c r="N602" s="74"/>
      <c r="O602" s="74"/>
      <c r="P602" s="74"/>
      <c r="Q602" s="74"/>
      <c r="R602" s="74"/>
      <c r="S602" s="74"/>
      <c r="T602" s="74"/>
      <c r="U602" s="74"/>
      <c r="V602" s="74"/>
      <c r="W602" s="74"/>
      <c r="X602" s="74"/>
      <c r="Y602" s="74"/>
      <c r="Z602" s="74"/>
      <c r="AA602" s="74"/>
      <c r="AB602" s="74"/>
      <c r="AC602" s="74"/>
      <c r="AD602" s="74"/>
      <c r="AE602" s="74"/>
      <c r="AF602" s="74"/>
      <c r="AG602" s="74"/>
      <c r="AH602" s="74"/>
      <c r="AI602" s="74"/>
      <c r="AJ602" s="74"/>
      <c r="AK602" s="74"/>
      <c r="AL602" s="74"/>
      <c r="AM602" s="74"/>
      <c r="AN602" s="74"/>
    </row>
    <row r="603" spans="3:40" s="7" customFormat="1" ht="15.75" customHeight="1">
      <c r="C603" s="74"/>
      <c r="D603" s="74"/>
      <c r="E603" s="74"/>
      <c r="F603" s="74"/>
      <c r="G603" s="74"/>
      <c r="H603" s="74"/>
      <c r="I603" s="74"/>
      <c r="J603" s="74"/>
      <c r="K603" s="74"/>
      <c r="L603" s="74"/>
      <c r="M603" s="74"/>
      <c r="N603" s="74"/>
      <c r="O603" s="74"/>
      <c r="P603" s="74"/>
      <c r="Q603" s="74"/>
      <c r="R603" s="74"/>
      <c r="S603" s="74"/>
      <c r="T603" s="74"/>
      <c r="U603" s="74"/>
      <c r="V603" s="74"/>
      <c r="W603" s="74"/>
      <c r="X603" s="74"/>
      <c r="Y603" s="74"/>
      <c r="Z603" s="74"/>
      <c r="AA603" s="74"/>
      <c r="AB603" s="74"/>
      <c r="AC603" s="74"/>
      <c r="AD603" s="74"/>
      <c r="AE603" s="74"/>
      <c r="AF603" s="74"/>
      <c r="AG603" s="74"/>
      <c r="AH603" s="74"/>
      <c r="AI603" s="74"/>
      <c r="AJ603" s="74"/>
      <c r="AK603" s="74"/>
      <c r="AL603" s="74"/>
      <c r="AM603" s="74"/>
      <c r="AN603" s="74"/>
    </row>
    <row r="604" spans="3:40" s="7" customFormat="1" ht="15.75" customHeight="1"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74"/>
      <c r="V604" s="74"/>
      <c r="W604" s="74"/>
      <c r="X604" s="74"/>
      <c r="Y604" s="74"/>
      <c r="Z604" s="74"/>
      <c r="AA604" s="74"/>
      <c r="AB604" s="74"/>
      <c r="AC604" s="74"/>
      <c r="AD604" s="74"/>
      <c r="AE604" s="74"/>
      <c r="AF604" s="74"/>
      <c r="AG604" s="74"/>
      <c r="AH604" s="74"/>
      <c r="AI604" s="74"/>
      <c r="AJ604" s="74"/>
      <c r="AK604" s="74"/>
      <c r="AL604" s="74"/>
      <c r="AM604" s="74"/>
      <c r="AN604" s="74"/>
    </row>
    <row r="605" spans="3:40" s="7" customFormat="1" ht="15.75" customHeight="1">
      <c r="C605" s="74"/>
      <c r="D605" s="74"/>
      <c r="E605" s="74"/>
      <c r="F605" s="74"/>
      <c r="G605" s="74"/>
      <c r="H605" s="74"/>
      <c r="I605" s="74"/>
      <c r="J605" s="74"/>
      <c r="K605" s="74"/>
      <c r="L605" s="74"/>
      <c r="M605" s="74"/>
      <c r="N605" s="74"/>
      <c r="O605" s="74"/>
      <c r="P605" s="74"/>
      <c r="Q605" s="74"/>
      <c r="R605" s="74"/>
      <c r="S605" s="74"/>
      <c r="T605" s="74"/>
      <c r="U605" s="74"/>
      <c r="V605" s="74"/>
      <c r="W605" s="74"/>
      <c r="X605" s="74"/>
      <c r="Y605" s="74"/>
      <c r="Z605" s="74"/>
      <c r="AA605" s="74"/>
      <c r="AB605" s="74"/>
      <c r="AC605" s="74"/>
      <c r="AD605" s="74"/>
      <c r="AE605" s="74"/>
      <c r="AF605" s="74"/>
      <c r="AG605" s="74"/>
      <c r="AH605" s="74"/>
      <c r="AI605" s="74"/>
      <c r="AJ605" s="74"/>
      <c r="AK605" s="74"/>
      <c r="AL605" s="74"/>
      <c r="AM605" s="74"/>
      <c r="AN605" s="74"/>
    </row>
    <row r="606" spans="3:40" s="7" customFormat="1" ht="15.75" customHeight="1">
      <c r="C606" s="74"/>
      <c r="D606" s="74"/>
      <c r="E606" s="74"/>
      <c r="F606" s="74"/>
      <c r="G606" s="74"/>
      <c r="H606" s="74"/>
      <c r="I606" s="74"/>
      <c r="J606" s="74"/>
      <c r="K606" s="74"/>
      <c r="L606" s="74"/>
      <c r="M606" s="74"/>
      <c r="N606" s="74"/>
      <c r="O606" s="74"/>
      <c r="P606" s="74"/>
      <c r="Q606" s="74"/>
      <c r="R606" s="74"/>
      <c r="S606" s="74"/>
      <c r="T606" s="74"/>
      <c r="U606" s="74"/>
      <c r="V606" s="74"/>
      <c r="W606" s="74"/>
      <c r="X606" s="74"/>
      <c r="Y606" s="74"/>
      <c r="Z606" s="74"/>
      <c r="AA606" s="74"/>
      <c r="AB606" s="74"/>
      <c r="AC606" s="74"/>
      <c r="AD606" s="74"/>
      <c r="AE606" s="74"/>
      <c r="AF606" s="74"/>
      <c r="AG606" s="74"/>
      <c r="AH606" s="74"/>
      <c r="AI606" s="74"/>
      <c r="AJ606" s="74"/>
      <c r="AK606" s="74"/>
      <c r="AL606" s="74"/>
      <c r="AM606" s="74"/>
      <c r="AN606" s="74"/>
    </row>
    <row r="607" spans="3:40" s="7" customFormat="1" ht="15.75" customHeight="1">
      <c r="C607" s="74"/>
      <c r="D607" s="74"/>
      <c r="E607" s="74"/>
      <c r="F607" s="74"/>
      <c r="G607" s="74"/>
      <c r="H607" s="74"/>
      <c r="I607" s="74"/>
      <c r="J607" s="74"/>
      <c r="K607" s="74"/>
      <c r="L607" s="74"/>
      <c r="M607" s="74"/>
      <c r="N607" s="74"/>
      <c r="O607" s="74"/>
      <c r="P607" s="74"/>
      <c r="Q607" s="74"/>
      <c r="R607" s="74"/>
      <c r="S607" s="74"/>
      <c r="T607" s="74"/>
      <c r="U607" s="74"/>
      <c r="V607" s="74"/>
      <c r="W607" s="74"/>
      <c r="X607" s="74"/>
      <c r="Y607" s="74"/>
      <c r="Z607" s="74"/>
      <c r="AA607" s="74"/>
      <c r="AB607" s="74"/>
      <c r="AC607" s="74"/>
      <c r="AD607" s="74"/>
      <c r="AE607" s="74"/>
      <c r="AF607" s="74"/>
      <c r="AG607" s="74"/>
      <c r="AH607" s="74"/>
      <c r="AI607" s="74"/>
      <c r="AJ607" s="74"/>
      <c r="AK607" s="74"/>
      <c r="AL607" s="74"/>
      <c r="AM607" s="74"/>
      <c r="AN607" s="74"/>
    </row>
    <row r="608" spans="3:40" s="7" customFormat="1" ht="15.75" customHeight="1">
      <c r="C608" s="74"/>
      <c r="D608" s="74"/>
      <c r="E608" s="74"/>
      <c r="F608" s="74"/>
      <c r="G608" s="74"/>
      <c r="H608" s="74"/>
      <c r="I608" s="74"/>
      <c r="J608" s="74"/>
      <c r="K608" s="74"/>
      <c r="L608" s="74"/>
      <c r="M608" s="74"/>
      <c r="N608" s="74"/>
      <c r="O608" s="74"/>
      <c r="P608" s="74"/>
      <c r="Q608" s="74"/>
      <c r="R608" s="74"/>
      <c r="S608" s="74"/>
      <c r="T608" s="74"/>
      <c r="U608" s="74"/>
      <c r="V608" s="74"/>
      <c r="W608" s="74"/>
      <c r="X608" s="74"/>
      <c r="Y608" s="74"/>
      <c r="Z608" s="74"/>
      <c r="AA608" s="74"/>
      <c r="AB608" s="74"/>
      <c r="AC608" s="74"/>
      <c r="AD608" s="74"/>
      <c r="AE608" s="74"/>
      <c r="AF608" s="74"/>
      <c r="AG608" s="74"/>
      <c r="AH608" s="74"/>
      <c r="AI608" s="74"/>
      <c r="AJ608" s="74"/>
      <c r="AK608" s="74"/>
      <c r="AL608" s="74"/>
      <c r="AM608" s="74"/>
      <c r="AN608" s="74"/>
    </row>
    <row r="609" spans="3:40" s="7" customFormat="1" ht="15.75" customHeight="1">
      <c r="C609" s="74"/>
      <c r="D609" s="74"/>
      <c r="E609" s="74"/>
      <c r="F609" s="74"/>
      <c r="G609" s="74"/>
      <c r="H609" s="74"/>
      <c r="I609" s="74"/>
      <c r="J609" s="74"/>
      <c r="K609" s="74"/>
      <c r="L609" s="74"/>
      <c r="M609" s="74"/>
      <c r="N609" s="74"/>
      <c r="O609" s="74"/>
      <c r="P609" s="74"/>
      <c r="Q609" s="74"/>
      <c r="R609" s="74"/>
      <c r="S609" s="74"/>
      <c r="T609" s="74"/>
      <c r="U609" s="74"/>
      <c r="V609" s="74"/>
      <c r="W609" s="74"/>
      <c r="X609" s="74"/>
      <c r="Y609" s="74"/>
      <c r="Z609" s="74"/>
      <c r="AA609" s="74"/>
      <c r="AB609" s="74"/>
      <c r="AC609" s="74"/>
      <c r="AD609" s="74"/>
      <c r="AE609" s="74"/>
      <c r="AF609" s="74"/>
      <c r="AG609" s="74"/>
      <c r="AH609" s="74"/>
      <c r="AI609" s="74"/>
      <c r="AJ609" s="74"/>
      <c r="AK609" s="74"/>
      <c r="AL609" s="74"/>
      <c r="AM609" s="74"/>
      <c r="AN609" s="74"/>
    </row>
    <row r="610" spans="3:40" s="7" customFormat="1" ht="15.75" customHeight="1">
      <c r="C610" s="74"/>
      <c r="D610" s="74"/>
      <c r="E610" s="74"/>
      <c r="F610" s="74"/>
      <c r="G610" s="74"/>
      <c r="H610" s="74"/>
      <c r="I610" s="74"/>
      <c r="J610" s="74"/>
      <c r="K610" s="74"/>
      <c r="L610" s="74"/>
      <c r="M610" s="74"/>
      <c r="N610" s="74"/>
      <c r="O610" s="74"/>
      <c r="P610" s="74"/>
      <c r="Q610" s="74"/>
      <c r="R610" s="74"/>
      <c r="S610" s="74"/>
      <c r="T610" s="74"/>
      <c r="U610" s="74"/>
      <c r="V610" s="74"/>
      <c r="W610" s="74"/>
      <c r="X610" s="74"/>
      <c r="Y610" s="74"/>
      <c r="Z610" s="74"/>
      <c r="AA610" s="74"/>
      <c r="AB610" s="74"/>
      <c r="AC610" s="74"/>
      <c r="AD610" s="74"/>
      <c r="AE610" s="74"/>
      <c r="AF610" s="74"/>
      <c r="AG610" s="74"/>
      <c r="AH610" s="74"/>
      <c r="AI610" s="74"/>
      <c r="AJ610" s="74"/>
      <c r="AK610" s="74"/>
      <c r="AL610" s="74"/>
      <c r="AM610" s="74"/>
      <c r="AN610" s="74"/>
    </row>
    <row r="611" spans="3:40" s="7" customFormat="1" ht="15.75" customHeight="1">
      <c r="C611" s="74"/>
      <c r="D611" s="74"/>
      <c r="E611" s="74"/>
      <c r="F611" s="74"/>
      <c r="G611" s="74"/>
      <c r="H611" s="74"/>
      <c r="I611" s="74"/>
      <c r="J611" s="74"/>
      <c r="K611" s="74"/>
      <c r="L611" s="74"/>
      <c r="M611" s="74"/>
      <c r="N611" s="74"/>
      <c r="O611" s="74"/>
      <c r="P611" s="74"/>
      <c r="Q611" s="74"/>
      <c r="R611" s="74"/>
      <c r="S611" s="74"/>
      <c r="T611" s="74"/>
      <c r="U611" s="74"/>
      <c r="V611" s="74"/>
      <c r="W611" s="74"/>
      <c r="X611" s="74"/>
      <c r="Y611" s="74"/>
      <c r="Z611" s="74"/>
      <c r="AA611" s="74"/>
      <c r="AB611" s="74"/>
      <c r="AC611" s="74"/>
      <c r="AD611" s="74"/>
      <c r="AE611" s="74"/>
      <c r="AF611" s="74"/>
      <c r="AG611" s="74"/>
      <c r="AH611" s="74"/>
      <c r="AI611" s="74"/>
      <c r="AJ611" s="74"/>
      <c r="AK611" s="74"/>
      <c r="AL611" s="74"/>
      <c r="AM611" s="74"/>
      <c r="AN611" s="74"/>
    </row>
    <row r="612" spans="3:40" s="7" customFormat="1" ht="15.75" customHeight="1">
      <c r="C612" s="74"/>
      <c r="D612" s="74"/>
      <c r="E612" s="74"/>
      <c r="F612" s="74"/>
      <c r="G612" s="74"/>
      <c r="H612" s="74"/>
      <c r="I612" s="74"/>
      <c r="J612" s="74"/>
      <c r="K612" s="74"/>
      <c r="L612" s="74"/>
      <c r="M612" s="74"/>
      <c r="N612" s="74"/>
      <c r="O612" s="74"/>
      <c r="P612" s="74"/>
      <c r="Q612" s="74"/>
      <c r="R612" s="74"/>
      <c r="S612" s="74"/>
      <c r="T612" s="74"/>
      <c r="U612" s="74"/>
      <c r="V612" s="74"/>
      <c r="W612" s="74"/>
      <c r="X612" s="74"/>
      <c r="Y612" s="74"/>
      <c r="Z612" s="74"/>
      <c r="AA612" s="74"/>
      <c r="AB612" s="74"/>
      <c r="AC612" s="74"/>
      <c r="AD612" s="74"/>
      <c r="AE612" s="74"/>
      <c r="AF612" s="74"/>
      <c r="AG612" s="74"/>
      <c r="AH612" s="74"/>
      <c r="AI612" s="74"/>
      <c r="AJ612" s="74"/>
      <c r="AK612" s="74"/>
      <c r="AL612" s="74"/>
      <c r="AM612" s="74"/>
      <c r="AN612" s="74"/>
    </row>
    <row r="613" spans="3:40" s="7" customFormat="1" ht="15.75" customHeight="1">
      <c r="C613" s="74"/>
      <c r="D613" s="74"/>
      <c r="E613" s="74"/>
      <c r="F613" s="74"/>
      <c r="G613" s="74"/>
      <c r="H613" s="74"/>
      <c r="I613" s="74"/>
      <c r="J613" s="74"/>
      <c r="K613" s="74"/>
      <c r="L613" s="74"/>
      <c r="M613" s="74"/>
      <c r="N613" s="74"/>
      <c r="O613" s="74"/>
      <c r="P613" s="74"/>
      <c r="Q613" s="74"/>
      <c r="R613" s="74"/>
      <c r="S613" s="74"/>
      <c r="T613" s="74"/>
      <c r="U613" s="74"/>
      <c r="V613" s="74"/>
      <c r="W613" s="74"/>
      <c r="X613" s="74"/>
      <c r="Y613" s="74"/>
      <c r="Z613" s="74"/>
      <c r="AA613" s="74"/>
      <c r="AB613" s="74"/>
      <c r="AC613" s="74"/>
      <c r="AD613" s="74"/>
      <c r="AE613" s="74"/>
      <c r="AF613" s="74"/>
      <c r="AG613" s="74"/>
      <c r="AH613" s="74"/>
      <c r="AI613" s="74"/>
      <c r="AJ613" s="74"/>
      <c r="AK613" s="74"/>
      <c r="AL613" s="74"/>
      <c r="AM613" s="74"/>
      <c r="AN613" s="74"/>
    </row>
    <row r="614" spans="3:40" s="7" customFormat="1" ht="15.75" customHeight="1">
      <c r="C614" s="74"/>
      <c r="D614" s="74"/>
      <c r="E614" s="74"/>
      <c r="F614" s="74"/>
      <c r="G614" s="74"/>
      <c r="H614" s="74"/>
      <c r="I614" s="74"/>
      <c r="J614" s="74"/>
      <c r="K614" s="74"/>
      <c r="L614" s="74"/>
      <c r="M614" s="74"/>
      <c r="N614" s="74"/>
      <c r="O614" s="74"/>
      <c r="P614" s="74"/>
      <c r="Q614" s="74"/>
      <c r="R614" s="74"/>
      <c r="S614" s="74"/>
      <c r="T614" s="74"/>
      <c r="U614" s="74"/>
      <c r="V614" s="74"/>
      <c r="W614" s="74"/>
      <c r="X614" s="74"/>
      <c r="Y614" s="74"/>
      <c r="Z614" s="74"/>
      <c r="AA614" s="74"/>
      <c r="AB614" s="74"/>
      <c r="AC614" s="74"/>
      <c r="AD614" s="74"/>
      <c r="AE614" s="74"/>
      <c r="AF614" s="74"/>
      <c r="AG614" s="74"/>
      <c r="AH614" s="74"/>
      <c r="AI614" s="74"/>
      <c r="AJ614" s="74"/>
      <c r="AK614" s="74"/>
      <c r="AL614" s="74"/>
      <c r="AM614" s="74"/>
      <c r="AN614" s="74"/>
    </row>
    <row r="615" spans="3:40" s="7" customFormat="1" ht="15.75" customHeight="1">
      <c r="C615" s="74"/>
      <c r="D615" s="74"/>
      <c r="E615" s="74"/>
      <c r="F615" s="74"/>
      <c r="G615" s="74"/>
      <c r="H615" s="74"/>
      <c r="I615" s="74"/>
      <c r="J615" s="74"/>
      <c r="K615" s="74"/>
      <c r="L615" s="74"/>
      <c r="M615" s="74"/>
      <c r="N615" s="74"/>
      <c r="O615" s="74"/>
      <c r="P615" s="74"/>
      <c r="Q615" s="74"/>
      <c r="R615" s="74"/>
      <c r="S615" s="74"/>
      <c r="T615" s="74"/>
      <c r="U615" s="74"/>
      <c r="V615" s="74"/>
      <c r="W615" s="74"/>
      <c r="X615" s="74"/>
      <c r="Y615" s="74"/>
      <c r="Z615" s="74"/>
      <c r="AA615" s="74"/>
      <c r="AB615" s="74"/>
      <c r="AC615" s="74"/>
      <c r="AD615" s="74"/>
      <c r="AE615" s="74"/>
      <c r="AF615" s="74"/>
      <c r="AG615" s="74"/>
      <c r="AH615" s="74"/>
      <c r="AI615" s="74"/>
      <c r="AJ615" s="74"/>
      <c r="AK615" s="74"/>
      <c r="AL615" s="74"/>
      <c r="AM615" s="74"/>
      <c r="AN615" s="74"/>
    </row>
    <row r="616" spans="3:40" s="7" customFormat="1" ht="15.75" customHeight="1">
      <c r="C616" s="74"/>
      <c r="D616" s="74"/>
      <c r="E616" s="74"/>
      <c r="F616" s="74"/>
      <c r="G616" s="74"/>
      <c r="H616" s="74"/>
      <c r="I616" s="74"/>
      <c r="J616" s="74"/>
      <c r="K616" s="74"/>
      <c r="L616" s="74"/>
      <c r="M616" s="74"/>
      <c r="N616" s="74"/>
      <c r="O616" s="74"/>
      <c r="P616" s="74"/>
      <c r="Q616" s="74"/>
      <c r="R616" s="74"/>
      <c r="S616" s="74"/>
      <c r="T616" s="74"/>
      <c r="U616" s="74"/>
      <c r="V616" s="74"/>
      <c r="W616" s="74"/>
      <c r="X616" s="74"/>
      <c r="Y616" s="74"/>
      <c r="Z616" s="74"/>
      <c r="AA616" s="74"/>
      <c r="AB616" s="74"/>
      <c r="AC616" s="74"/>
      <c r="AD616" s="74"/>
      <c r="AE616" s="74"/>
      <c r="AF616" s="74"/>
      <c r="AG616" s="74"/>
      <c r="AH616" s="74"/>
      <c r="AI616" s="74"/>
      <c r="AJ616" s="74"/>
      <c r="AK616" s="74"/>
      <c r="AL616" s="74"/>
      <c r="AM616" s="74"/>
      <c r="AN616" s="74"/>
    </row>
    <row r="617" spans="3:40" s="7" customFormat="1" ht="15.75" customHeight="1"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74"/>
      <c r="V617" s="74"/>
      <c r="W617" s="74"/>
      <c r="X617" s="74"/>
      <c r="Y617" s="74"/>
      <c r="Z617" s="74"/>
      <c r="AA617" s="74"/>
      <c r="AB617" s="74"/>
      <c r="AC617" s="74"/>
      <c r="AD617" s="74"/>
      <c r="AE617" s="74"/>
      <c r="AF617" s="74"/>
      <c r="AG617" s="74"/>
      <c r="AH617" s="74"/>
      <c r="AI617" s="74"/>
      <c r="AJ617" s="74"/>
      <c r="AK617" s="74"/>
      <c r="AL617" s="74"/>
      <c r="AM617" s="74"/>
      <c r="AN617" s="74"/>
    </row>
    <row r="618" spans="3:40" s="7" customFormat="1" ht="15.75" customHeight="1">
      <c r="C618" s="74"/>
      <c r="D618" s="74"/>
      <c r="E618" s="74"/>
      <c r="F618" s="74"/>
      <c r="G618" s="74"/>
      <c r="H618" s="74"/>
      <c r="I618" s="74"/>
      <c r="J618" s="74"/>
      <c r="K618" s="74"/>
      <c r="L618" s="74"/>
      <c r="M618" s="74"/>
      <c r="N618" s="74"/>
      <c r="O618" s="74"/>
      <c r="P618" s="74"/>
      <c r="Q618" s="74"/>
      <c r="R618" s="74"/>
      <c r="S618" s="74"/>
      <c r="T618" s="74"/>
      <c r="U618" s="74"/>
      <c r="V618" s="74"/>
      <c r="W618" s="74"/>
      <c r="X618" s="74"/>
      <c r="Y618" s="74"/>
      <c r="Z618" s="74"/>
      <c r="AA618" s="74"/>
      <c r="AB618" s="74"/>
      <c r="AC618" s="74"/>
      <c r="AD618" s="74"/>
      <c r="AE618" s="74"/>
      <c r="AF618" s="74"/>
      <c r="AG618" s="74"/>
      <c r="AH618" s="74"/>
      <c r="AI618" s="74"/>
      <c r="AJ618" s="74"/>
      <c r="AK618" s="74"/>
      <c r="AL618" s="74"/>
      <c r="AM618" s="74"/>
      <c r="AN618" s="74"/>
    </row>
    <row r="619" spans="3:40" s="7" customFormat="1" ht="15.75" customHeight="1">
      <c r="C619" s="74"/>
      <c r="D619" s="74"/>
      <c r="E619" s="74"/>
      <c r="F619" s="74"/>
      <c r="G619" s="74"/>
      <c r="H619" s="74"/>
      <c r="I619" s="74"/>
      <c r="J619" s="74"/>
      <c r="K619" s="74"/>
      <c r="L619" s="74"/>
      <c r="M619" s="74"/>
      <c r="N619" s="74"/>
      <c r="O619" s="74"/>
      <c r="P619" s="74"/>
      <c r="Q619" s="74"/>
      <c r="R619" s="74"/>
      <c r="S619" s="74"/>
      <c r="T619" s="74"/>
      <c r="U619" s="74"/>
      <c r="V619" s="74"/>
      <c r="W619" s="74"/>
      <c r="X619" s="74"/>
      <c r="Y619" s="74"/>
      <c r="Z619" s="74"/>
      <c r="AA619" s="74"/>
      <c r="AB619" s="74"/>
      <c r="AC619" s="74"/>
      <c r="AD619" s="74"/>
      <c r="AE619" s="74"/>
      <c r="AF619" s="74"/>
      <c r="AG619" s="74"/>
      <c r="AH619" s="74"/>
      <c r="AI619" s="74"/>
      <c r="AJ619" s="74"/>
      <c r="AK619" s="74"/>
      <c r="AL619" s="74"/>
      <c r="AM619" s="74"/>
      <c r="AN619" s="74"/>
    </row>
    <row r="620" spans="3:40" s="7" customFormat="1" ht="15.75" customHeight="1">
      <c r="C620" s="74"/>
      <c r="D620" s="74"/>
      <c r="E620" s="74"/>
      <c r="F620" s="74"/>
      <c r="G620" s="74"/>
      <c r="H620" s="74"/>
      <c r="I620" s="74"/>
      <c r="J620" s="74"/>
      <c r="K620" s="74"/>
      <c r="L620" s="74"/>
      <c r="M620" s="74"/>
      <c r="N620" s="74"/>
      <c r="O620" s="74"/>
      <c r="P620" s="74"/>
      <c r="Q620" s="74"/>
      <c r="R620" s="74"/>
      <c r="S620" s="74"/>
      <c r="T620" s="74"/>
      <c r="U620" s="74"/>
      <c r="V620" s="74"/>
      <c r="W620" s="74"/>
      <c r="X620" s="74"/>
      <c r="Y620" s="74"/>
      <c r="Z620" s="74"/>
      <c r="AA620" s="74"/>
      <c r="AB620" s="74"/>
      <c r="AC620" s="74"/>
      <c r="AD620" s="74"/>
      <c r="AE620" s="74"/>
      <c r="AF620" s="74"/>
      <c r="AG620" s="74"/>
      <c r="AH620" s="74"/>
      <c r="AI620" s="74"/>
      <c r="AJ620" s="74"/>
      <c r="AK620" s="74"/>
      <c r="AL620" s="74"/>
      <c r="AM620" s="74"/>
      <c r="AN620" s="74"/>
    </row>
    <row r="621" spans="3:40" s="7" customFormat="1" ht="15.75" customHeight="1">
      <c r="C621" s="74"/>
      <c r="D621" s="74"/>
      <c r="E621" s="74"/>
      <c r="F621" s="74"/>
      <c r="G621" s="74"/>
      <c r="H621" s="74"/>
      <c r="I621" s="74"/>
      <c r="J621" s="74"/>
      <c r="K621" s="74"/>
      <c r="L621" s="74"/>
      <c r="M621" s="74"/>
      <c r="N621" s="74"/>
      <c r="O621" s="74"/>
      <c r="P621" s="74"/>
      <c r="Q621" s="74"/>
      <c r="R621" s="74"/>
      <c r="S621" s="74"/>
      <c r="T621" s="74"/>
      <c r="U621" s="74"/>
      <c r="V621" s="74"/>
      <c r="W621" s="74"/>
      <c r="X621" s="74"/>
      <c r="Y621" s="74"/>
      <c r="Z621" s="74"/>
      <c r="AA621" s="74"/>
      <c r="AB621" s="74"/>
      <c r="AC621" s="74"/>
      <c r="AD621" s="74"/>
      <c r="AE621" s="74"/>
      <c r="AF621" s="74"/>
      <c r="AG621" s="74"/>
      <c r="AH621" s="74"/>
      <c r="AI621" s="74"/>
      <c r="AJ621" s="74"/>
      <c r="AK621" s="74"/>
      <c r="AL621" s="74"/>
      <c r="AM621" s="74"/>
      <c r="AN621" s="74"/>
    </row>
    <row r="622" spans="3:40" s="7" customFormat="1" ht="15.75" customHeight="1">
      <c r="C622" s="74"/>
      <c r="D622" s="74"/>
      <c r="E622" s="74"/>
      <c r="F622" s="74"/>
      <c r="G622" s="74"/>
      <c r="H622" s="74"/>
      <c r="I622" s="74"/>
      <c r="J622" s="74"/>
      <c r="K622" s="74"/>
      <c r="L622" s="74"/>
      <c r="M622" s="74"/>
      <c r="N622" s="74"/>
      <c r="O622" s="74"/>
      <c r="P622" s="74"/>
      <c r="Q622" s="74"/>
      <c r="R622" s="74"/>
      <c r="S622" s="74"/>
      <c r="T622" s="74"/>
      <c r="U622" s="74"/>
      <c r="V622" s="74"/>
      <c r="W622" s="74"/>
      <c r="X622" s="74"/>
      <c r="Y622" s="74"/>
      <c r="Z622" s="74"/>
      <c r="AA622" s="74"/>
      <c r="AB622" s="74"/>
      <c r="AC622" s="74"/>
      <c r="AD622" s="74"/>
      <c r="AE622" s="74"/>
      <c r="AF622" s="74"/>
      <c r="AG622" s="74"/>
      <c r="AH622" s="74"/>
      <c r="AI622" s="74"/>
      <c r="AJ622" s="74"/>
      <c r="AK622" s="74"/>
      <c r="AL622" s="74"/>
      <c r="AM622" s="74"/>
      <c r="AN622" s="74"/>
    </row>
    <row r="623" spans="3:40" s="7" customFormat="1" ht="15.75" customHeight="1">
      <c r="C623" s="74"/>
      <c r="D623" s="74"/>
      <c r="E623" s="74"/>
      <c r="F623" s="74"/>
      <c r="G623" s="74"/>
      <c r="H623" s="74"/>
      <c r="I623" s="74"/>
      <c r="J623" s="74"/>
      <c r="K623" s="74"/>
      <c r="L623" s="74"/>
      <c r="M623" s="74"/>
      <c r="N623" s="74"/>
      <c r="O623" s="74"/>
      <c r="P623" s="74"/>
      <c r="Q623" s="74"/>
      <c r="R623" s="74"/>
      <c r="S623" s="74"/>
      <c r="T623" s="74"/>
      <c r="U623" s="74"/>
      <c r="V623" s="74"/>
      <c r="W623" s="74"/>
      <c r="X623" s="74"/>
      <c r="Y623" s="74"/>
      <c r="Z623" s="74"/>
      <c r="AA623" s="74"/>
      <c r="AB623" s="74"/>
      <c r="AC623" s="74"/>
      <c r="AD623" s="74"/>
      <c r="AE623" s="74"/>
      <c r="AF623" s="74"/>
      <c r="AG623" s="74"/>
      <c r="AH623" s="74"/>
      <c r="AI623" s="74"/>
      <c r="AJ623" s="74"/>
      <c r="AK623" s="74"/>
      <c r="AL623" s="74"/>
      <c r="AM623" s="74"/>
      <c r="AN623" s="74"/>
    </row>
    <row r="624" spans="3:40" s="7" customFormat="1" ht="15.75" customHeight="1">
      <c r="C624" s="74"/>
      <c r="D624" s="74"/>
      <c r="E624" s="74"/>
      <c r="F624" s="74"/>
      <c r="G624" s="74"/>
      <c r="H624" s="74"/>
      <c r="I624" s="74"/>
      <c r="J624" s="74"/>
      <c r="K624" s="74"/>
      <c r="L624" s="74"/>
      <c r="M624" s="74"/>
      <c r="N624" s="74"/>
      <c r="O624" s="74"/>
      <c r="P624" s="74"/>
      <c r="Q624" s="74"/>
      <c r="R624" s="74"/>
      <c r="S624" s="74"/>
      <c r="T624" s="74"/>
      <c r="U624" s="74"/>
      <c r="V624" s="74"/>
      <c r="W624" s="74"/>
      <c r="X624" s="74"/>
      <c r="Y624" s="74"/>
      <c r="Z624" s="74"/>
      <c r="AA624" s="74"/>
      <c r="AB624" s="74"/>
      <c r="AC624" s="74"/>
      <c r="AD624" s="74"/>
      <c r="AE624" s="74"/>
      <c r="AF624" s="74"/>
      <c r="AG624" s="74"/>
      <c r="AH624" s="74"/>
      <c r="AI624" s="74"/>
      <c r="AJ624" s="74"/>
      <c r="AK624" s="74"/>
      <c r="AL624" s="74"/>
      <c r="AM624" s="74"/>
      <c r="AN624" s="74"/>
    </row>
    <row r="625" spans="3:40" s="7" customFormat="1" ht="15.75" customHeight="1">
      <c r="C625" s="74"/>
      <c r="D625" s="74"/>
      <c r="E625" s="74"/>
      <c r="F625" s="74"/>
      <c r="G625" s="74"/>
      <c r="H625" s="74"/>
      <c r="I625" s="74"/>
      <c r="J625" s="74"/>
      <c r="K625" s="74"/>
      <c r="L625" s="74"/>
      <c r="M625" s="74"/>
      <c r="N625" s="74"/>
      <c r="O625" s="74"/>
      <c r="P625" s="74"/>
      <c r="Q625" s="74"/>
      <c r="R625" s="74"/>
      <c r="S625" s="74"/>
      <c r="T625" s="74"/>
      <c r="U625" s="74"/>
      <c r="V625" s="74"/>
      <c r="W625" s="74"/>
      <c r="X625" s="74"/>
      <c r="Y625" s="74"/>
      <c r="Z625" s="74"/>
      <c r="AA625" s="74"/>
      <c r="AB625" s="74"/>
      <c r="AC625" s="74"/>
      <c r="AD625" s="74"/>
      <c r="AE625" s="74"/>
      <c r="AF625" s="74"/>
      <c r="AG625" s="74"/>
      <c r="AH625" s="74"/>
      <c r="AI625" s="74"/>
      <c r="AJ625" s="74"/>
      <c r="AK625" s="74"/>
      <c r="AL625" s="74"/>
      <c r="AM625" s="74"/>
      <c r="AN625" s="74"/>
    </row>
    <row r="626" spans="3:40" s="7" customFormat="1" ht="15.75" customHeight="1">
      <c r="C626" s="74"/>
      <c r="D626" s="74"/>
      <c r="E626" s="74"/>
      <c r="F626" s="74"/>
      <c r="G626" s="74"/>
      <c r="H626" s="74"/>
      <c r="I626" s="74"/>
      <c r="J626" s="74"/>
      <c r="K626" s="74"/>
      <c r="L626" s="74"/>
      <c r="M626" s="74"/>
      <c r="N626" s="74"/>
      <c r="O626" s="74"/>
      <c r="P626" s="74"/>
      <c r="Q626" s="74"/>
      <c r="R626" s="74"/>
      <c r="S626" s="74"/>
      <c r="T626" s="74"/>
      <c r="U626" s="74"/>
      <c r="V626" s="74"/>
      <c r="W626" s="74"/>
      <c r="X626" s="74"/>
      <c r="Y626" s="74"/>
      <c r="Z626" s="74"/>
      <c r="AA626" s="74"/>
      <c r="AB626" s="74"/>
      <c r="AC626" s="74"/>
      <c r="AD626" s="74"/>
      <c r="AE626" s="74"/>
      <c r="AF626" s="74"/>
      <c r="AG626" s="74"/>
      <c r="AH626" s="74"/>
      <c r="AI626" s="74"/>
      <c r="AJ626" s="74"/>
      <c r="AK626" s="74"/>
      <c r="AL626" s="74"/>
      <c r="AM626" s="74"/>
      <c r="AN626" s="74"/>
    </row>
    <row r="627" spans="3:40" s="7" customFormat="1" ht="15.75" customHeight="1">
      <c r="C627" s="74"/>
      <c r="D627" s="74"/>
      <c r="E627" s="74"/>
      <c r="F627" s="74"/>
      <c r="G627" s="74"/>
      <c r="H627" s="74"/>
      <c r="I627" s="74"/>
      <c r="J627" s="74"/>
      <c r="K627" s="74"/>
      <c r="L627" s="74"/>
      <c r="M627" s="74"/>
      <c r="N627" s="74"/>
      <c r="O627" s="74"/>
      <c r="P627" s="74"/>
      <c r="Q627" s="74"/>
      <c r="R627" s="74"/>
      <c r="S627" s="74"/>
      <c r="T627" s="74"/>
      <c r="U627" s="74"/>
      <c r="V627" s="74"/>
      <c r="W627" s="74"/>
      <c r="X627" s="74"/>
      <c r="Y627" s="74"/>
      <c r="Z627" s="74"/>
      <c r="AA627" s="74"/>
      <c r="AB627" s="74"/>
      <c r="AC627" s="74"/>
      <c r="AD627" s="74"/>
      <c r="AE627" s="74"/>
      <c r="AF627" s="74"/>
      <c r="AG627" s="74"/>
      <c r="AH627" s="74"/>
      <c r="AI627" s="74"/>
      <c r="AJ627" s="74"/>
      <c r="AK627" s="74"/>
      <c r="AL627" s="74"/>
      <c r="AM627" s="74"/>
      <c r="AN627" s="74"/>
    </row>
    <row r="628" spans="3:40" s="7" customFormat="1" ht="15.75" customHeight="1">
      <c r="C628" s="74"/>
      <c r="D628" s="74"/>
      <c r="E628" s="74"/>
      <c r="F628" s="74"/>
      <c r="G628" s="74"/>
      <c r="H628" s="74"/>
      <c r="I628" s="74"/>
      <c r="J628" s="74"/>
      <c r="K628" s="74"/>
      <c r="L628" s="74"/>
      <c r="M628" s="74"/>
      <c r="N628" s="74"/>
      <c r="O628" s="74"/>
      <c r="P628" s="74"/>
      <c r="Q628" s="74"/>
      <c r="R628" s="74"/>
      <c r="S628" s="74"/>
      <c r="T628" s="74"/>
      <c r="U628" s="74"/>
      <c r="V628" s="74"/>
      <c r="W628" s="74"/>
      <c r="X628" s="74"/>
      <c r="Y628" s="74"/>
      <c r="Z628" s="74"/>
      <c r="AA628" s="74"/>
      <c r="AB628" s="74"/>
      <c r="AC628" s="74"/>
      <c r="AD628" s="74"/>
      <c r="AE628" s="74"/>
      <c r="AF628" s="74"/>
      <c r="AG628" s="74"/>
      <c r="AH628" s="74"/>
      <c r="AI628" s="74"/>
      <c r="AJ628" s="74"/>
      <c r="AK628" s="74"/>
      <c r="AL628" s="74"/>
      <c r="AM628" s="74"/>
      <c r="AN628" s="74"/>
    </row>
    <row r="629" spans="3:40" s="7" customFormat="1" ht="15.75" customHeight="1">
      <c r="C629" s="74"/>
      <c r="D629" s="74"/>
      <c r="E629" s="74"/>
      <c r="F629" s="74"/>
      <c r="G629" s="74"/>
      <c r="H629" s="74"/>
      <c r="I629" s="74"/>
      <c r="J629" s="74"/>
      <c r="K629" s="74"/>
      <c r="L629" s="74"/>
      <c r="M629" s="74"/>
      <c r="N629" s="74"/>
      <c r="O629" s="74"/>
      <c r="P629" s="74"/>
      <c r="Q629" s="74"/>
      <c r="R629" s="74"/>
      <c r="S629" s="74"/>
      <c r="T629" s="74"/>
      <c r="U629" s="74"/>
      <c r="V629" s="74"/>
      <c r="W629" s="74"/>
      <c r="X629" s="74"/>
      <c r="Y629" s="74"/>
      <c r="Z629" s="74"/>
      <c r="AA629" s="74"/>
      <c r="AB629" s="74"/>
      <c r="AC629" s="74"/>
      <c r="AD629" s="74"/>
      <c r="AE629" s="74"/>
      <c r="AF629" s="74"/>
      <c r="AG629" s="74"/>
      <c r="AH629" s="74"/>
      <c r="AI629" s="74"/>
      <c r="AJ629" s="74"/>
      <c r="AK629" s="74"/>
      <c r="AL629" s="74"/>
      <c r="AM629" s="74"/>
      <c r="AN629" s="74"/>
    </row>
    <row r="630" spans="3:40" s="7" customFormat="1" ht="15.75" customHeight="1"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74"/>
      <c r="V630" s="74"/>
      <c r="W630" s="74"/>
      <c r="X630" s="74"/>
      <c r="Y630" s="74"/>
      <c r="Z630" s="74"/>
      <c r="AA630" s="74"/>
      <c r="AB630" s="74"/>
      <c r="AC630" s="74"/>
      <c r="AD630" s="74"/>
      <c r="AE630" s="74"/>
      <c r="AF630" s="74"/>
      <c r="AG630" s="74"/>
      <c r="AH630" s="74"/>
      <c r="AI630" s="74"/>
      <c r="AJ630" s="74"/>
      <c r="AK630" s="74"/>
      <c r="AL630" s="74"/>
      <c r="AM630" s="74"/>
      <c r="AN630" s="74"/>
    </row>
    <row r="631" spans="3:40" s="7" customFormat="1" ht="15.75" customHeight="1">
      <c r="C631" s="74"/>
      <c r="D631" s="74"/>
      <c r="E631" s="74"/>
      <c r="F631" s="74"/>
      <c r="G631" s="74"/>
      <c r="H631" s="74"/>
      <c r="I631" s="74"/>
      <c r="J631" s="74"/>
      <c r="K631" s="74"/>
      <c r="L631" s="74"/>
      <c r="M631" s="74"/>
      <c r="N631" s="74"/>
      <c r="O631" s="74"/>
      <c r="P631" s="74"/>
      <c r="Q631" s="74"/>
      <c r="R631" s="74"/>
      <c r="S631" s="74"/>
      <c r="T631" s="74"/>
      <c r="U631" s="74"/>
      <c r="V631" s="74"/>
      <c r="W631" s="74"/>
      <c r="X631" s="74"/>
      <c r="Y631" s="74"/>
      <c r="Z631" s="74"/>
      <c r="AA631" s="74"/>
      <c r="AB631" s="74"/>
      <c r="AC631" s="74"/>
      <c r="AD631" s="74"/>
      <c r="AE631" s="74"/>
      <c r="AF631" s="74"/>
      <c r="AG631" s="74"/>
      <c r="AH631" s="74"/>
      <c r="AI631" s="74"/>
      <c r="AJ631" s="74"/>
      <c r="AK631" s="74"/>
      <c r="AL631" s="74"/>
      <c r="AM631" s="74"/>
      <c r="AN631" s="74"/>
    </row>
    <row r="632" spans="3:40" s="7" customFormat="1" ht="15.75" customHeight="1">
      <c r="C632" s="74"/>
      <c r="D632" s="74"/>
      <c r="E632" s="74"/>
      <c r="F632" s="74"/>
      <c r="G632" s="74"/>
      <c r="H632" s="74"/>
      <c r="I632" s="74"/>
      <c r="J632" s="74"/>
      <c r="K632" s="74"/>
      <c r="L632" s="74"/>
      <c r="M632" s="74"/>
      <c r="N632" s="74"/>
      <c r="O632" s="74"/>
      <c r="P632" s="74"/>
      <c r="Q632" s="74"/>
      <c r="R632" s="74"/>
      <c r="S632" s="74"/>
      <c r="T632" s="74"/>
      <c r="U632" s="74"/>
      <c r="V632" s="74"/>
      <c r="W632" s="74"/>
      <c r="X632" s="74"/>
      <c r="Y632" s="74"/>
      <c r="Z632" s="74"/>
      <c r="AA632" s="74"/>
      <c r="AB632" s="74"/>
      <c r="AC632" s="74"/>
      <c r="AD632" s="74"/>
      <c r="AE632" s="74"/>
      <c r="AF632" s="74"/>
      <c r="AG632" s="74"/>
      <c r="AH632" s="74"/>
      <c r="AI632" s="74"/>
      <c r="AJ632" s="74"/>
      <c r="AK632" s="74"/>
      <c r="AL632" s="74"/>
      <c r="AM632" s="74"/>
      <c r="AN632" s="74"/>
    </row>
    <row r="633" spans="3:40" s="7" customFormat="1" ht="15.75" customHeight="1">
      <c r="C633" s="74"/>
      <c r="D633" s="74"/>
      <c r="E633" s="74"/>
      <c r="F633" s="74"/>
      <c r="G633" s="74"/>
      <c r="H633" s="74"/>
      <c r="I633" s="74"/>
      <c r="J633" s="74"/>
      <c r="K633" s="74"/>
      <c r="L633" s="74"/>
      <c r="M633" s="74"/>
      <c r="N633" s="74"/>
      <c r="O633" s="74"/>
      <c r="P633" s="74"/>
      <c r="Q633" s="74"/>
      <c r="R633" s="74"/>
      <c r="S633" s="74"/>
      <c r="T633" s="74"/>
      <c r="U633" s="74"/>
      <c r="V633" s="74"/>
      <c r="W633" s="74"/>
      <c r="X633" s="74"/>
      <c r="Y633" s="74"/>
      <c r="Z633" s="74"/>
      <c r="AA633" s="74"/>
      <c r="AB633" s="74"/>
      <c r="AC633" s="74"/>
      <c r="AD633" s="74"/>
      <c r="AE633" s="74"/>
      <c r="AF633" s="74"/>
      <c r="AG633" s="74"/>
      <c r="AH633" s="74"/>
      <c r="AI633" s="74"/>
      <c r="AJ633" s="74"/>
      <c r="AK633" s="74"/>
      <c r="AL633" s="74"/>
      <c r="AM633" s="74"/>
      <c r="AN633" s="74"/>
    </row>
    <row r="634" spans="3:40" s="7" customFormat="1" ht="15.75" customHeight="1">
      <c r="C634" s="74"/>
      <c r="D634" s="74"/>
      <c r="E634" s="74"/>
      <c r="F634" s="74"/>
      <c r="G634" s="74"/>
      <c r="H634" s="74"/>
      <c r="I634" s="74"/>
      <c r="J634" s="74"/>
      <c r="K634" s="74"/>
      <c r="L634" s="74"/>
      <c r="M634" s="74"/>
      <c r="N634" s="74"/>
      <c r="O634" s="74"/>
      <c r="P634" s="74"/>
      <c r="Q634" s="74"/>
      <c r="R634" s="74"/>
      <c r="S634" s="74"/>
      <c r="T634" s="74"/>
      <c r="U634" s="74"/>
      <c r="V634" s="74"/>
      <c r="W634" s="74"/>
      <c r="X634" s="74"/>
      <c r="Y634" s="74"/>
      <c r="Z634" s="74"/>
      <c r="AA634" s="74"/>
      <c r="AB634" s="74"/>
      <c r="AC634" s="74"/>
      <c r="AD634" s="74"/>
      <c r="AE634" s="74"/>
      <c r="AF634" s="74"/>
      <c r="AG634" s="74"/>
      <c r="AH634" s="74"/>
      <c r="AI634" s="74"/>
      <c r="AJ634" s="74"/>
      <c r="AK634" s="74"/>
      <c r="AL634" s="74"/>
      <c r="AM634" s="74"/>
      <c r="AN634" s="74"/>
    </row>
    <row r="635" spans="3:40" s="7" customFormat="1" ht="15.75" customHeight="1">
      <c r="C635" s="74"/>
      <c r="D635" s="74"/>
      <c r="E635" s="74"/>
      <c r="F635" s="74"/>
      <c r="G635" s="74"/>
      <c r="H635" s="74"/>
      <c r="I635" s="74"/>
      <c r="J635" s="74"/>
      <c r="K635" s="74"/>
      <c r="L635" s="74"/>
      <c r="M635" s="74"/>
      <c r="N635" s="74"/>
      <c r="O635" s="74"/>
      <c r="P635" s="74"/>
      <c r="Q635" s="74"/>
      <c r="R635" s="74"/>
      <c r="S635" s="74"/>
      <c r="T635" s="74"/>
      <c r="U635" s="74"/>
      <c r="V635" s="74"/>
      <c r="W635" s="74"/>
      <c r="X635" s="74"/>
      <c r="Y635" s="74"/>
      <c r="Z635" s="74"/>
      <c r="AA635" s="74"/>
      <c r="AB635" s="74"/>
      <c r="AC635" s="74"/>
      <c r="AD635" s="74"/>
      <c r="AE635" s="74"/>
      <c r="AF635" s="74"/>
      <c r="AG635" s="74"/>
      <c r="AH635" s="74"/>
      <c r="AI635" s="74"/>
      <c r="AJ635" s="74"/>
      <c r="AK635" s="74"/>
      <c r="AL635" s="74"/>
      <c r="AM635" s="74"/>
      <c r="AN635" s="74"/>
    </row>
    <row r="636" spans="3:40" s="7" customFormat="1" ht="15.75" customHeight="1">
      <c r="C636" s="74"/>
      <c r="D636" s="74"/>
      <c r="E636" s="74"/>
      <c r="F636" s="74"/>
      <c r="G636" s="74"/>
      <c r="H636" s="74"/>
      <c r="I636" s="74"/>
      <c r="J636" s="74"/>
      <c r="K636" s="74"/>
      <c r="L636" s="74"/>
      <c r="M636" s="74"/>
      <c r="N636" s="74"/>
      <c r="O636" s="74"/>
      <c r="P636" s="74"/>
      <c r="Q636" s="74"/>
      <c r="R636" s="74"/>
      <c r="S636" s="74"/>
      <c r="T636" s="74"/>
      <c r="U636" s="74"/>
      <c r="V636" s="74"/>
      <c r="W636" s="74"/>
      <c r="X636" s="74"/>
      <c r="Y636" s="74"/>
      <c r="Z636" s="74"/>
      <c r="AA636" s="74"/>
      <c r="AB636" s="74"/>
      <c r="AC636" s="74"/>
      <c r="AD636" s="74"/>
      <c r="AE636" s="74"/>
      <c r="AF636" s="74"/>
      <c r="AG636" s="74"/>
      <c r="AH636" s="74"/>
      <c r="AI636" s="74"/>
      <c r="AJ636" s="74"/>
      <c r="AK636" s="74"/>
      <c r="AL636" s="74"/>
      <c r="AM636" s="74"/>
      <c r="AN636" s="74"/>
    </row>
    <row r="637" spans="3:40" s="7" customFormat="1" ht="15.75" customHeight="1">
      <c r="C637" s="74"/>
      <c r="D637" s="74"/>
      <c r="E637" s="74"/>
      <c r="F637" s="74"/>
      <c r="G637" s="74"/>
      <c r="H637" s="74"/>
      <c r="I637" s="74"/>
      <c r="J637" s="74"/>
      <c r="K637" s="74"/>
      <c r="L637" s="74"/>
      <c r="M637" s="74"/>
      <c r="N637" s="74"/>
      <c r="O637" s="74"/>
      <c r="P637" s="74"/>
      <c r="Q637" s="74"/>
      <c r="R637" s="74"/>
      <c r="S637" s="74"/>
      <c r="T637" s="74"/>
      <c r="U637" s="74"/>
      <c r="V637" s="74"/>
      <c r="W637" s="74"/>
      <c r="X637" s="74"/>
      <c r="Y637" s="74"/>
      <c r="Z637" s="74"/>
      <c r="AA637" s="74"/>
      <c r="AB637" s="74"/>
      <c r="AC637" s="74"/>
      <c r="AD637" s="74"/>
      <c r="AE637" s="74"/>
      <c r="AF637" s="74"/>
      <c r="AG637" s="74"/>
      <c r="AH637" s="74"/>
      <c r="AI637" s="74"/>
      <c r="AJ637" s="74"/>
      <c r="AK637" s="74"/>
      <c r="AL637" s="74"/>
      <c r="AM637" s="74"/>
      <c r="AN637" s="74"/>
    </row>
    <row r="638" spans="3:40" s="7" customFormat="1" ht="15.75" customHeight="1">
      <c r="C638" s="74"/>
      <c r="D638" s="74"/>
      <c r="E638" s="74"/>
      <c r="F638" s="74"/>
      <c r="G638" s="74"/>
      <c r="H638" s="74"/>
      <c r="I638" s="74"/>
      <c r="J638" s="74"/>
      <c r="K638" s="74"/>
      <c r="L638" s="74"/>
      <c r="M638" s="74"/>
      <c r="N638" s="74"/>
      <c r="O638" s="74"/>
      <c r="P638" s="74"/>
      <c r="Q638" s="74"/>
      <c r="R638" s="74"/>
      <c r="S638" s="74"/>
      <c r="T638" s="74"/>
      <c r="U638" s="74"/>
      <c r="V638" s="74"/>
      <c r="W638" s="74"/>
      <c r="X638" s="74"/>
      <c r="Y638" s="74"/>
      <c r="Z638" s="74"/>
      <c r="AA638" s="74"/>
      <c r="AB638" s="74"/>
      <c r="AC638" s="74"/>
      <c r="AD638" s="74"/>
      <c r="AE638" s="74"/>
      <c r="AF638" s="74"/>
      <c r="AG638" s="74"/>
      <c r="AH638" s="74"/>
      <c r="AI638" s="74"/>
      <c r="AJ638" s="74"/>
      <c r="AK638" s="74"/>
      <c r="AL638" s="74"/>
      <c r="AM638" s="74"/>
      <c r="AN638" s="74"/>
    </row>
    <row r="639" spans="3:40" s="7" customFormat="1" ht="15.75" customHeight="1">
      <c r="C639" s="74"/>
      <c r="D639" s="74"/>
      <c r="E639" s="74"/>
      <c r="F639" s="74"/>
      <c r="G639" s="74"/>
      <c r="H639" s="74"/>
      <c r="I639" s="74"/>
      <c r="J639" s="74"/>
      <c r="K639" s="74"/>
      <c r="L639" s="74"/>
      <c r="M639" s="74"/>
      <c r="N639" s="74"/>
      <c r="O639" s="74"/>
      <c r="P639" s="74"/>
      <c r="Q639" s="74"/>
      <c r="R639" s="74"/>
      <c r="S639" s="74"/>
      <c r="T639" s="74"/>
      <c r="U639" s="74"/>
      <c r="V639" s="74"/>
      <c r="W639" s="74"/>
      <c r="X639" s="74"/>
      <c r="Y639" s="74"/>
      <c r="Z639" s="74"/>
      <c r="AA639" s="74"/>
      <c r="AB639" s="74"/>
      <c r="AC639" s="74"/>
      <c r="AD639" s="74"/>
      <c r="AE639" s="74"/>
      <c r="AF639" s="74"/>
      <c r="AG639" s="74"/>
      <c r="AH639" s="74"/>
      <c r="AI639" s="74"/>
      <c r="AJ639" s="74"/>
      <c r="AK639" s="74"/>
      <c r="AL639" s="74"/>
      <c r="AM639" s="74"/>
      <c r="AN639" s="74"/>
    </row>
    <row r="640" spans="3:40" s="7" customFormat="1" ht="15.75" customHeight="1">
      <c r="C640" s="74"/>
      <c r="D640" s="74"/>
      <c r="E640" s="74"/>
      <c r="F640" s="74"/>
      <c r="G640" s="74"/>
      <c r="H640" s="74"/>
      <c r="I640" s="74"/>
      <c r="J640" s="74"/>
      <c r="K640" s="74"/>
      <c r="L640" s="74"/>
      <c r="M640" s="74"/>
      <c r="N640" s="74"/>
      <c r="O640" s="74"/>
      <c r="P640" s="74"/>
      <c r="Q640" s="74"/>
      <c r="R640" s="74"/>
      <c r="S640" s="74"/>
      <c r="T640" s="74"/>
      <c r="U640" s="74"/>
      <c r="V640" s="74"/>
      <c r="W640" s="74"/>
      <c r="X640" s="74"/>
      <c r="Y640" s="74"/>
      <c r="Z640" s="74"/>
      <c r="AA640" s="74"/>
      <c r="AB640" s="74"/>
      <c r="AC640" s="74"/>
      <c r="AD640" s="74"/>
      <c r="AE640" s="74"/>
      <c r="AF640" s="74"/>
      <c r="AG640" s="74"/>
      <c r="AH640" s="74"/>
      <c r="AI640" s="74"/>
      <c r="AJ640" s="74"/>
      <c r="AK640" s="74"/>
      <c r="AL640" s="74"/>
      <c r="AM640" s="74"/>
      <c r="AN640" s="74"/>
    </row>
    <row r="641" spans="3:40" s="7" customFormat="1" ht="15.75" customHeight="1">
      <c r="C641" s="74"/>
      <c r="D641" s="74"/>
      <c r="E641" s="74"/>
      <c r="F641" s="74"/>
      <c r="G641" s="74"/>
      <c r="H641" s="74"/>
      <c r="I641" s="74"/>
      <c r="J641" s="74"/>
      <c r="K641" s="74"/>
      <c r="L641" s="74"/>
      <c r="M641" s="74"/>
      <c r="N641" s="74"/>
      <c r="O641" s="74"/>
      <c r="P641" s="74"/>
      <c r="Q641" s="74"/>
      <c r="R641" s="74"/>
      <c r="S641" s="74"/>
      <c r="T641" s="74"/>
      <c r="U641" s="74"/>
      <c r="V641" s="74"/>
      <c r="W641" s="74"/>
      <c r="X641" s="74"/>
      <c r="Y641" s="74"/>
      <c r="Z641" s="74"/>
      <c r="AA641" s="74"/>
      <c r="AB641" s="74"/>
      <c r="AC641" s="74"/>
      <c r="AD641" s="74"/>
      <c r="AE641" s="74"/>
      <c r="AF641" s="74"/>
      <c r="AG641" s="74"/>
      <c r="AH641" s="74"/>
      <c r="AI641" s="74"/>
      <c r="AJ641" s="74"/>
      <c r="AK641" s="74"/>
      <c r="AL641" s="74"/>
      <c r="AM641" s="74"/>
      <c r="AN641" s="74"/>
    </row>
    <row r="642" spans="3:40" s="7" customFormat="1" ht="15.75" customHeight="1">
      <c r="C642" s="74"/>
      <c r="D642" s="74"/>
      <c r="E642" s="74"/>
      <c r="F642" s="74"/>
      <c r="G642" s="74"/>
      <c r="H642" s="74"/>
      <c r="I642" s="74"/>
      <c r="J642" s="74"/>
      <c r="K642" s="74"/>
      <c r="L642" s="74"/>
      <c r="M642" s="74"/>
      <c r="N642" s="74"/>
      <c r="O642" s="74"/>
      <c r="P642" s="74"/>
      <c r="Q642" s="74"/>
      <c r="R642" s="74"/>
      <c r="S642" s="74"/>
      <c r="T642" s="74"/>
      <c r="U642" s="74"/>
      <c r="V642" s="74"/>
      <c r="W642" s="74"/>
      <c r="X642" s="74"/>
      <c r="Y642" s="74"/>
      <c r="Z642" s="74"/>
      <c r="AA642" s="74"/>
      <c r="AB642" s="74"/>
      <c r="AC642" s="74"/>
      <c r="AD642" s="74"/>
      <c r="AE642" s="74"/>
      <c r="AF642" s="74"/>
      <c r="AG642" s="74"/>
      <c r="AH642" s="74"/>
      <c r="AI642" s="74"/>
      <c r="AJ642" s="74"/>
      <c r="AK642" s="74"/>
      <c r="AL642" s="74"/>
      <c r="AM642" s="74"/>
      <c r="AN642" s="74"/>
    </row>
    <row r="643" spans="3:40" s="7" customFormat="1" ht="15.75" customHeight="1"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  <c r="S643" s="74"/>
      <c r="T643" s="74"/>
      <c r="U643" s="74"/>
      <c r="V643" s="74"/>
      <c r="W643" s="74"/>
      <c r="X643" s="74"/>
      <c r="Y643" s="74"/>
      <c r="Z643" s="74"/>
      <c r="AA643" s="74"/>
      <c r="AB643" s="74"/>
      <c r="AC643" s="74"/>
      <c r="AD643" s="74"/>
      <c r="AE643" s="74"/>
      <c r="AF643" s="74"/>
      <c r="AG643" s="74"/>
      <c r="AH643" s="74"/>
      <c r="AI643" s="74"/>
      <c r="AJ643" s="74"/>
      <c r="AK643" s="74"/>
      <c r="AL643" s="74"/>
      <c r="AM643" s="74"/>
      <c r="AN643" s="74"/>
    </row>
    <row r="644" spans="3:40" s="7" customFormat="1" ht="15.75" customHeight="1">
      <c r="C644" s="74"/>
      <c r="D644" s="74"/>
      <c r="E644" s="74"/>
      <c r="F644" s="74"/>
      <c r="G644" s="74"/>
      <c r="H644" s="74"/>
      <c r="I644" s="74"/>
      <c r="J644" s="74"/>
      <c r="K644" s="74"/>
      <c r="L644" s="74"/>
      <c r="M644" s="74"/>
      <c r="N644" s="74"/>
      <c r="O644" s="74"/>
      <c r="P644" s="74"/>
      <c r="Q644" s="74"/>
      <c r="R644" s="74"/>
      <c r="S644" s="74"/>
      <c r="T644" s="74"/>
      <c r="U644" s="74"/>
      <c r="V644" s="74"/>
      <c r="W644" s="74"/>
      <c r="X644" s="74"/>
      <c r="Y644" s="74"/>
      <c r="Z644" s="74"/>
      <c r="AA644" s="74"/>
      <c r="AB644" s="74"/>
      <c r="AC644" s="74"/>
      <c r="AD644" s="74"/>
      <c r="AE644" s="74"/>
      <c r="AF644" s="74"/>
      <c r="AG644" s="74"/>
      <c r="AH644" s="74"/>
      <c r="AI644" s="74"/>
      <c r="AJ644" s="74"/>
      <c r="AK644" s="74"/>
      <c r="AL644" s="74"/>
      <c r="AM644" s="74"/>
      <c r="AN644" s="74"/>
    </row>
    <row r="645" spans="3:40" s="7" customFormat="1" ht="15.75" customHeight="1">
      <c r="C645" s="74"/>
      <c r="D645" s="74"/>
      <c r="E645" s="74"/>
      <c r="F645" s="74"/>
      <c r="G645" s="74"/>
      <c r="H645" s="74"/>
      <c r="I645" s="74"/>
      <c r="J645" s="74"/>
      <c r="K645" s="74"/>
      <c r="L645" s="74"/>
      <c r="M645" s="74"/>
      <c r="N645" s="74"/>
      <c r="O645" s="74"/>
      <c r="P645" s="74"/>
      <c r="Q645" s="74"/>
      <c r="R645" s="74"/>
      <c r="S645" s="74"/>
      <c r="T645" s="74"/>
      <c r="U645" s="74"/>
      <c r="V645" s="74"/>
      <c r="W645" s="74"/>
      <c r="X645" s="74"/>
      <c r="Y645" s="74"/>
      <c r="Z645" s="74"/>
      <c r="AA645" s="74"/>
      <c r="AB645" s="74"/>
      <c r="AC645" s="74"/>
      <c r="AD645" s="74"/>
      <c r="AE645" s="74"/>
      <c r="AF645" s="74"/>
      <c r="AG645" s="74"/>
      <c r="AH645" s="74"/>
      <c r="AI645" s="74"/>
      <c r="AJ645" s="74"/>
      <c r="AK645" s="74"/>
      <c r="AL645" s="74"/>
      <c r="AM645" s="74"/>
      <c r="AN645" s="74"/>
    </row>
    <row r="646" spans="3:40" s="7" customFormat="1" ht="15.75" customHeight="1">
      <c r="C646" s="74"/>
      <c r="D646" s="74"/>
      <c r="E646" s="74"/>
      <c r="F646" s="74"/>
      <c r="G646" s="74"/>
      <c r="H646" s="74"/>
      <c r="I646" s="74"/>
      <c r="J646" s="74"/>
      <c r="K646" s="74"/>
      <c r="L646" s="74"/>
      <c r="M646" s="74"/>
      <c r="N646" s="74"/>
      <c r="O646" s="74"/>
      <c r="P646" s="74"/>
      <c r="Q646" s="74"/>
      <c r="R646" s="74"/>
      <c r="S646" s="74"/>
      <c r="T646" s="74"/>
      <c r="U646" s="74"/>
      <c r="V646" s="74"/>
      <c r="W646" s="74"/>
      <c r="X646" s="74"/>
      <c r="Y646" s="74"/>
      <c r="Z646" s="74"/>
      <c r="AA646" s="74"/>
      <c r="AB646" s="74"/>
      <c r="AC646" s="74"/>
      <c r="AD646" s="74"/>
      <c r="AE646" s="74"/>
      <c r="AF646" s="74"/>
      <c r="AG646" s="74"/>
      <c r="AH646" s="74"/>
      <c r="AI646" s="74"/>
      <c r="AJ646" s="74"/>
      <c r="AK646" s="74"/>
      <c r="AL646" s="74"/>
      <c r="AM646" s="74"/>
      <c r="AN646" s="74"/>
    </row>
    <row r="647" spans="3:40" s="7" customFormat="1" ht="15.75" customHeight="1">
      <c r="C647" s="74"/>
      <c r="D647" s="74"/>
      <c r="E647" s="74"/>
      <c r="F647" s="74"/>
      <c r="G647" s="74"/>
      <c r="H647" s="74"/>
      <c r="I647" s="74"/>
      <c r="J647" s="74"/>
      <c r="K647" s="74"/>
      <c r="L647" s="74"/>
      <c r="M647" s="74"/>
      <c r="N647" s="74"/>
      <c r="O647" s="74"/>
      <c r="P647" s="74"/>
      <c r="Q647" s="74"/>
      <c r="R647" s="74"/>
      <c r="S647" s="74"/>
      <c r="T647" s="74"/>
      <c r="U647" s="74"/>
      <c r="V647" s="74"/>
      <c r="W647" s="74"/>
      <c r="X647" s="74"/>
      <c r="Y647" s="74"/>
      <c r="Z647" s="74"/>
      <c r="AA647" s="74"/>
      <c r="AB647" s="74"/>
      <c r="AC647" s="74"/>
      <c r="AD647" s="74"/>
      <c r="AE647" s="74"/>
      <c r="AF647" s="74"/>
      <c r="AG647" s="74"/>
      <c r="AH647" s="74"/>
      <c r="AI647" s="74"/>
      <c r="AJ647" s="74"/>
      <c r="AK647" s="74"/>
      <c r="AL647" s="74"/>
      <c r="AM647" s="74"/>
      <c r="AN647" s="74"/>
    </row>
    <row r="648" spans="3:40" s="7" customFormat="1" ht="15.75" customHeight="1">
      <c r="C648" s="74"/>
      <c r="D648" s="74"/>
      <c r="E648" s="74"/>
      <c r="F648" s="74"/>
      <c r="G648" s="74"/>
      <c r="H648" s="74"/>
      <c r="I648" s="74"/>
      <c r="J648" s="74"/>
      <c r="K648" s="74"/>
      <c r="L648" s="74"/>
      <c r="M648" s="74"/>
      <c r="N648" s="74"/>
      <c r="O648" s="74"/>
      <c r="P648" s="74"/>
      <c r="Q648" s="74"/>
      <c r="R648" s="74"/>
      <c r="S648" s="74"/>
      <c r="T648" s="74"/>
      <c r="U648" s="74"/>
      <c r="V648" s="74"/>
      <c r="W648" s="74"/>
      <c r="X648" s="74"/>
      <c r="Y648" s="74"/>
      <c r="Z648" s="74"/>
      <c r="AA648" s="74"/>
      <c r="AB648" s="74"/>
      <c r="AC648" s="74"/>
      <c r="AD648" s="74"/>
      <c r="AE648" s="74"/>
      <c r="AF648" s="74"/>
      <c r="AG648" s="74"/>
      <c r="AH648" s="74"/>
      <c r="AI648" s="74"/>
      <c r="AJ648" s="74"/>
      <c r="AK648" s="74"/>
      <c r="AL648" s="74"/>
      <c r="AM648" s="74"/>
      <c r="AN648" s="74"/>
    </row>
    <row r="649" spans="3:40" s="7" customFormat="1" ht="15.75" customHeight="1">
      <c r="C649" s="74"/>
      <c r="D649" s="74"/>
      <c r="E649" s="74"/>
      <c r="F649" s="74"/>
      <c r="G649" s="74"/>
      <c r="H649" s="74"/>
      <c r="I649" s="74"/>
      <c r="J649" s="74"/>
      <c r="K649" s="74"/>
      <c r="L649" s="74"/>
      <c r="M649" s="74"/>
      <c r="N649" s="74"/>
      <c r="O649" s="74"/>
      <c r="P649" s="74"/>
      <c r="Q649" s="74"/>
      <c r="R649" s="74"/>
      <c r="S649" s="74"/>
      <c r="T649" s="74"/>
      <c r="U649" s="74"/>
      <c r="V649" s="74"/>
      <c r="W649" s="74"/>
      <c r="X649" s="74"/>
      <c r="Y649" s="74"/>
      <c r="Z649" s="74"/>
      <c r="AA649" s="74"/>
      <c r="AB649" s="74"/>
      <c r="AC649" s="74"/>
      <c r="AD649" s="74"/>
      <c r="AE649" s="74"/>
      <c r="AF649" s="74"/>
      <c r="AG649" s="74"/>
      <c r="AH649" s="74"/>
      <c r="AI649" s="74"/>
      <c r="AJ649" s="74"/>
      <c r="AK649" s="74"/>
      <c r="AL649" s="74"/>
      <c r="AM649" s="74"/>
      <c r="AN649" s="74"/>
    </row>
    <row r="650" spans="3:40" s="7" customFormat="1" ht="15.75" customHeight="1">
      <c r="C650" s="74"/>
      <c r="D650" s="74"/>
      <c r="E650" s="74"/>
      <c r="F650" s="74"/>
      <c r="G650" s="74"/>
      <c r="H650" s="74"/>
      <c r="I650" s="74"/>
      <c r="J650" s="74"/>
      <c r="K650" s="74"/>
      <c r="L650" s="74"/>
      <c r="M650" s="74"/>
      <c r="N650" s="74"/>
      <c r="O650" s="74"/>
      <c r="P650" s="74"/>
      <c r="Q650" s="74"/>
      <c r="R650" s="74"/>
      <c r="S650" s="74"/>
      <c r="T650" s="74"/>
      <c r="U650" s="74"/>
      <c r="V650" s="74"/>
      <c r="W650" s="74"/>
      <c r="X650" s="74"/>
      <c r="Y650" s="74"/>
      <c r="Z650" s="74"/>
      <c r="AA650" s="74"/>
      <c r="AB650" s="74"/>
      <c r="AC650" s="74"/>
      <c r="AD650" s="74"/>
      <c r="AE650" s="74"/>
      <c r="AF650" s="74"/>
      <c r="AG650" s="74"/>
      <c r="AH650" s="74"/>
      <c r="AI650" s="74"/>
      <c r="AJ650" s="74"/>
      <c r="AK650" s="74"/>
      <c r="AL650" s="74"/>
      <c r="AM650" s="74"/>
      <c r="AN650" s="74"/>
    </row>
    <row r="651" spans="3:40" s="7" customFormat="1" ht="15.75" customHeight="1">
      <c r="C651" s="74"/>
      <c r="D651" s="74"/>
      <c r="E651" s="74"/>
      <c r="F651" s="74"/>
      <c r="G651" s="74"/>
      <c r="H651" s="74"/>
      <c r="I651" s="74"/>
      <c r="J651" s="74"/>
      <c r="K651" s="74"/>
      <c r="L651" s="74"/>
      <c r="M651" s="74"/>
      <c r="N651" s="74"/>
      <c r="O651" s="74"/>
      <c r="P651" s="74"/>
      <c r="Q651" s="74"/>
      <c r="R651" s="74"/>
      <c r="S651" s="74"/>
      <c r="T651" s="74"/>
      <c r="U651" s="74"/>
      <c r="V651" s="74"/>
      <c r="W651" s="74"/>
      <c r="X651" s="74"/>
      <c r="Y651" s="74"/>
      <c r="Z651" s="74"/>
      <c r="AA651" s="74"/>
      <c r="AB651" s="74"/>
      <c r="AC651" s="74"/>
      <c r="AD651" s="74"/>
      <c r="AE651" s="74"/>
      <c r="AF651" s="74"/>
      <c r="AG651" s="74"/>
      <c r="AH651" s="74"/>
      <c r="AI651" s="74"/>
      <c r="AJ651" s="74"/>
      <c r="AK651" s="74"/>
      <c r="AL651" s="74"/>
      <c r="AM651" s="74"/>
      <c r="AN651" s="74"/>
    </row>
    <row r="652" spans="3:40" s="7" customFormat="1" ht="15.75" customHeight="1">
      <c r="C652" s="74"/>
      <c r="D652" s="74"/>
      <c r="E652" s="74"/>
      <c r="F652" s="74"/>
      <c r="G652" s="74"/>
      <c r="H652" s="74"/>
      <c r="I652" s="74"/>
      <c r="J652" s="74"/>
      <c r="K652" s="74"/>
      <c r="L652" s="74"/>
      <c r="M652" s="74"/>
      <c r="N652" s="74"/>
      <c r="O652" s="74"/>
      <c r="P652" s="74"/>
      <c r="Q652" s="74"/>
      <c r="R652" s="74"/>
      <c r="S652" s="74"/>
      <c r="T652" s="74"/>
      <c r="U652" s="74"/>
      <c r="V652" s="74"/>
      <c r="W652" s="74"/>
      <c r="X652" s="74"/>
      <c r="Y652" s="74"/>
      <c r="Z652" s="74"/>
      <c r="AA652" s="74"/>
      <c r="AB652" s="74"/>
      <c r="AC652" s="74"/>
      <c r="AD652" s="74"/>
      <c r="AE652" s="74"/>
      <c r="AF652" s="74"/>
      <c r="AG652" s="74"/>
      <c r="AH652" s="74"/>
      <c r="AI652" s="74"/>
      <c r="AJ652" s="74"/>
      <c r="AK652" s="74"/>
      <c r="AL652" s="74"/>
      <c r="AM652" s="74"/>
      <c r="AN652" s="74"/>
    </row>
    <row r="653" spans="3:40" s="7" customFormat="1" ht="15.75" customHeight="1">
      <c r="C653" s="74"/>
      <c r="D653" s="74"/>
      <c r="E653" s="74"/>
      <c r="F653" s="74"/>
      <c r="G653" s="74"/>
      <c r="H653" s="74"/>
      <c r="I653" s="74"/>
      <c r="J653" s="74"/>
      <c r="K653" s="74"/>
      <c r="L653" s="74"/>
      <c r="M653" s="74"/>
      <c r="N653" s="74"/>
      <c r="O653" s="74"/>
      <c r="P653" s="74"/>
      <c r="Q653" s="74"/>
      <c r="R653" s="74"/>
      <c r="S653" s="74"/>
      <c r="T653" s="74"/>
      <c r="U653" s="74"/>
      <c r="V653" s="74"/>
      <c r="W653" s="74"/>
      <c r="X653" s="74"/>
      <c r="Y653" s="74"/>
      <c r="Z653" s="74"/>
      <c r="AA653" s="74"/>
      <c r="AB653" s="74"/>
      <c r="AC653" s="74"/>
      <c r="AD653" s="74"/>
      <c r="AE653" s="74"/>
      <c r="AF653" s="74"/>
      <c r="AG653" s="74"/>
      <c r="AH653" s="74"/>
      <c r="AI653" s="74"/>
      <c r="AJ653" s="74"/>
      <c r="AK653" s="74"/>
      <c r="AL653" s="74"/>
      <c r="AM653" s="74"/>
      <c r="AN653" s="74"/>
    </row>
    <row r="654" spans="3:40" s="7" customFormat="1" ht="15.75" customHeight="1">
      <c r="C654" s="74"/>
      <c r="D654" s="74"/>
      <c r="E654" s="74"/>
      <c r="F654" s="74"/>
      <c r="G654" s="74"/>
      <c r="H654" s="74"/>
      <c r="I654" s="74"/>
      <c r="J654" s="74"/>
      <c r="K654" s="74"/>
      <c r="L654" s="74"/>
      <c r="M654" s="74"/>
      <c r="N654" s="74"/>
      <c r="O654" s="74"/>
      <c r="P654" s="74"/>
      <c r="Q654" s="74"/>
      <c r="R654" s="74"/>
      <c r="S654" s="74"/>
      <c r="T654" s="74"/>
      <c r="U654" s="74"/>
      <c r="V654" s="74"/>
      <c r="W654" s="74"/>
      <c r="X654" s="74"/>
      <c r="Y654" s="74"/>
      <c r="Z654" s="74"/>
      <c r="AA654" s="74"/>
      <c r="AB654" s="74"/>
      <c r="AC654" s="74"/>
      <c r="AD654" s="74"/>
      <c r="AE654" s="74"/>
      <c r="AF654" s="74"/>
      <c r="AG654" s="74"/>
      <c r="AH654" s="74"/>
      <c r="AI654" s="74"/>
      <c r="AJ654" s="74"/>
      <c r="AK654" s="74"/>
      <c r="AL654" s="74"/>
      <c r="AM654" s="74"/>
      <c r="AN654" s="74"/>
    </row>
    <row r="655" spans="3:40" s="7" customFormat="1" ht="15.75" customHeight="1">
      <c r="C655" s="74"/>
      <c r="D655" s="74"/>
      <c r="E655" s="74"/>
      <c r="F655" s="74"/>
      <c r="G655" s="74"/>
      <c r="H655" s="74"/>
      <c r="I655" s="74"/>
      <c r="J655" s="74"/>
      <c r="K655" s="74"/>
      <c r="L655" s="74"/>
      <c r="M655" s="74"/>
      <c r="N655" s="74"/>
      <c r="O655" s="74"/>
      <c r="P655" s="74"/>
      <c r="Q655" s="74"/>
      <c r="R655" s="74"/>
      <c r="S655" s="74"/>
      <c r="T655" s="74"/>
      <c r="U655" s="74"/>
      <c r="V655" s="74"/>
      <c r="W655" s="74"/>
      <c r="X655" s="74"/>
      <c r="Y655" s="74"/>
      <c r="Z655" s="74"/>
      <c r="AA655" s="74"/>
      <c r="AB655" s="74"/>
      <c r="AC655" s="74"/>
      <c r="AD655" s="74"/>
      <c r="AE655" s="74"/>
      <c r="AF655" s="74"/>
      <c r="AG655" s="74"/>
      <c r="AH655" s="74"/>
      <c r="AI655" s="74"/>
      <c r="AJ655" s="74"/>
      <c r="AK655" s="74"/>
      <c r="AL655" s="74"/>
      <c r="AM655" s="74"/>
      <c r="AN655" s="74"/>
    </row>
    <row r="656" spans="3:40" s="7" customFormat="1" ht="15.75" customHeight="1">
      <c r="C656" s="74"/>
      <c r="D656" s="74"/>
      <c r="E656" s="74"/>
      <c r="F656" s="74"/>
      <c r="G656" s="74"/>
      <c r="H656" s="74"/>
      <c r="I656" s="74"/>
      <c r="J656" s="74"/>
      <c r="K656" s="74"/>
      <c r="L656" s="74"/>
      <c r="M656" s="74"/>
      <c r="N656" s="74"/>
      <c r="O656" s="74"/>
      <c r="P656" s="74"/>
      <c r="Q656" s="74"/>
      <c r="R656" s="74"/>
      <c r="S656" s="74"/>
      <c r="T656" s="74"/>
      <c r="U656" s="74"/>
      <c r="V656" s="74"/>
      <c r="W656" s="74"/>
      <c r="X656" s="74"/>
      <c r="Y656" s="74"/>
      <c r="Z656" s="74"/>
      <c r="AA656" s="74"/>
      <c r="AB656" s="74"/>
      <c r="AC656" s="74"/>
      <c r="AD656" s="74"/>
      <c r="AE656" s="74"/>
      <c r="AF656" s="74"/>
      <c r="AG656" s="74"/>
      <c r="AH656" s="74"/>
      <c r="AI656" s="74"/>
      <c r="AJ656" s="74"/>
      <c r="AK656" s="74"/>
      <c r="AL656" s="74"/>
      <c r="AM656" s="74"/>
      <c r="AN656" s="74"/>
    </row>
    <row r="657" spans="3:40" s="7" customFormat="1" ht="15.75" customHeight="1">
      <c r="C657" s="74"/>
      <c r="D657" s="74"/>
      <c r="E657" s="74"/>
      <c r="F657" s="74"/>
      <c r="G657" s="74"/>
      <c r="H657" s="74"/>
      <c r="I657" s="74"/>
      <c r="J657" s="74"/>
      <c r="K657" s="74"/>
      <c r="L657" s="74"/>
      <c r="M657" s="74"/>
      <c r="N657" s="74"/>
      <c r="O657" s="74"/>
      <c r="P657" s="74"/>
      <c r="Q657" s="74"/>
      <c r="R657" s="74"/>
      <c r="S657" s="74"/>
      <c r="T657" s="74"/>
      <c r="U657" s="74"/>
      <c r="V657" s="74"/>
      <c r="W657" s="74"/>
      <c r="X657" s="74"/>
      <c r="Y657" s="74"/>
      <c r="Z657" s="74"/>
      <c r="AA657" s="74"/>
      <c r="AB657" s="74"/>
      <c r="AC657" s="74"/>
      <c r="AD657" s="74"/>
      <c r="AE657" s="74"/>
      <c r="AF657" s="74"/>
      <c r="AG657" s="74"/>
      <c r="AH657" s="74"/>
      <c r="AI657" s="74"/>
      <c r="AJ657" s="74"/>
      <c r="AK657" s="74"/>
      <c r="AL657" s="74"/>
      <c r="AM657" s="74"/>
      <c r="AN657" s="74"/>
    </row>
    <row r="658" spans="3:40" s="7" customFormat="1" ht="15.75" customHeight="1">
      <c r="C658" s="74"/>
      <c r="D658" s="74"/>
      <c r="E658" s="74"/>
      <c r="F658" s="74"/>
      <c r="G658" s="74"/>
      <c r="H658" s="74"/>
      <c r="I658" s="74"/>
      <c r="J658" s="74"/>
      <c r="K658" s="74"/>
      <c r="L658" s="74"/>
      <c r="M658" s="74"/>
      <c r="N658" s="74"/>
      <c r="O658" s="74"/>
      <c r="P658" s="74"/>
      <c r="Q658" s="74"/>
      <c r="R658" s="74"/>
      <c r="S658" s="74"/>
      <c r="T658" s="74"/>
      <c r="U658" s="74"/>
      <c r="V658" s="74"/>
      <c r="W658" s="74"/>
      <c r="X658" s="74"/>
      <c r="Y658" s="74"/>
      <c r="Z658" s="74"/>
      <c r="AA658" s="74"/>
      <c r="AB658" s="74"/>
      <c r="AC658" s="74"/>
      <c r="AD658" s="74"/>
      <c r="AE658" s="74"/>
      <c r="AF658" s="74"/>
      <c r="AG658" s="74"/>
      <c r="AH658" s="74"/>
      <c r="AI658" s="74"/>
      <c r="AJ658" s="74"/>
      <c r="AK658" s="74"/>
      <c r="AL658" s="74"/>
      <c r="AM658" s="74"/>
      <c r="AN658" s="74"/>
    </row>
    <row r="659" spans="3:40" s="7" customFormat="1" ht="15.75" customHeight="1">
      <c r="C659" s="74"/>
      <c r="D659" s="74"/>
      <c r="E659" s="74"/>
      <c r="F659" s="74"/>
      <c r="G659" s="74"/>
      <c r="H659" s="74"/>
      <c r="I659" s="74"/>
      <c r="J659" s="74"/>
      <c r="K659" s="74"/>
      <c r="L659" s="74"/>
      <c r="M659" s="74"/>
      <c r="N659" s="74"/>
      <c r="O659" s="74"/>
      <c r="P659" s="74"/>
      <c r="Q659" s="74"/>
      <c r="R659" s="74"/>
      <c r="S659" s="74"/>
      <c r="T659" s="74"/>
      <c r="U659" s="74"/>
      <c r="V659" s="74"/>
      <c r="W659" s="74"/>
      <c r="X659" s="74"/>
      <c r="Y659" s="74"/>
      <c r="Z659" s="74"/>
      <c r="AA659" s="74"/>
      <c r="AB659" s="74"/>
      <c r="AC659" s="74"/>
      <c r="AD659" s="74"/>
      <c r="AE659" s="74"/>
      <c r="AF659" s="74"/>
      <c r="AG659" s="74"/>
      <c r="AH659" s="74"/>
      <c r="AI659" s="74"/>
      <c r="AJ659" s="74"/>
      <c r="AK659" s="74"/>
      <c r="AL659" s="74"/>
      <c r="AM659" s="74"/>
      <c r="AN659" s="74"/>
    </row>
    <row r="660" spans="3:40" s="7" customFormat="1" ht="15.75" customHeight="1">
      <c r="C660" s="74"/>
      <c r="D660" s="74"/>
      <c r="E660" s="74"/>
      <c r="F660" s="74"/>
      <c r="G660" s="74"/>
      <c r="H660" s="74"/>
      <c r="I660" s="74"/>
      <c r="J660" s="74"/>
      <c r="K660" s="74"/>
      <c r="L660" s="74"/>
      <c r="M660" s="74"/>
      <c r="N660" s="74"/>
      <c r="O660" s="74"/>
      <c r="P660" s="74"/>
      <c r="Q660" s="74"/>
      <c r="R660" s="74"/>
      <c r="S660" s="74"/>
      <c r="T660" s="74"/>
      <c r="U660" s="74"/>
      <c r="V660" s="74"/>
      <c r="W660" s="74"/>
      <c r="X660" s="74"/>
      <c r="Y660" s="74"/>
      <c r="Z660" s="74"/>
      <c r="AA660" s="74"/>
      <c r="AB660" s="74"/>
      <c r="AC660" s="74"/>
      <c r="AD660" s="74"/>
      <c r="AE660" s="74"/>
      <c r="AF660" s="74"/>
      <c r="AG660" s="74"/>
      <c r="AH660" s="74"/>
      <c r="AI660" s="74"/>
      <c r="AJ660" s="74"/>
      <c r="AK660" s="74"/>
      <c r="AL660" s="74"/>
      <c r="AM660" s="74"/>
      <c r="AN660" s="74"/>
    </row>
    <row r="661" spans="3:40" s="7" customFormat="1" ht="15.75" customHeight="1">
      <c r="C661" s="74"/>
      <c r="D661" s="74"/>
      <c r="E661" s="74"/>
      <c r="F661" s="74"/>
      <c r="G661" s="74"/>
      <c r="H661" s="74"/>
      <c r="I661" s="74"/>
      <c r="J661" s="74"/>
      <c r="K661" s="74"/>
      <c r="L661" s="74"/>
      <c r="M661" s="74"/>
      <c r="N661" s="74"/>
      <c r="O661" s="74"/>
      <c r="P661" s="74"/>
      <c r="Q661" s="74"/>
      <c r="R661" s="74"/>
      <c r="S661" s="74"/>
      <c r="T661" s="74"/>
      <c r="U661" s="74"/>
      <c r="V661" s="74"/>
      <c r="W661" s="74"/>
      <c r="X661" s="74"/>
      <c r="Y661" s="74"/>
      <c r="Z661" s="74"/>
      <c r="AA661" s="74"/>
      <c r="AB661" s="74"/>
      <c r="AC661" s="74"/>
      <c r="AD661" s="74"/>
      <c r="AE661" s="74"/>
      <c r="AF661" s="74"/>
      <c r="AG661" s="74"/>
      <c r="AH661" s="74"/>
      <c r="AI661" s="74"/>
      <c r="AJ661" s="74"/>
      <c r="AK661" s="74"/>
      <c r="AL661" s="74"/>
      <c r="AM661" s="74"/>
      <c r="AN661" s="74"/>
    </row>
    <row r="662" spans="3:40" s="7" customFormat="1" ht="15.75" customHeight="1">
      <c r="C662" s="74"/>
      <c r="D662" s="74"/>
      <c r="E662" s="74"/>
      <c r="F662" s="74"/>
      <c r="G662" s="74"/>
      <c r="H662" s="74"/>
      <c r="I662" s="74"/>
      <c r="J662" s="74"/>
      <c r="K662" s="74"/>
      <c r="L662" s="74"/>
      <c r="M662" s="74"/>
      <c r="N662" s="74"/>
      <c r="O662" s="74"/>
      <c r="P662" s="74"/>
      <c r="Q662" s="74"/>
      <c r="R662" s="74"/>
      <c r="S662" s="74"/>
      <c r="T662" s="74"/>
      <c r="U662" s="74"/>
      <c r="V662" s="74"/>
      <c r="W662" s="74"/>
      <c r="X662" s="74"/>
      <c r="Y662" s="74"/>
      <c r="Z662" s="74"/>
      <c r="AA662" s="74"/>
      <c r="AB662" s="74"/>
      <c r="AC662" s="74"/>
      <c r="AD662" s="74"/>
      <c r="AE662" s="74"/>
      <c r="AF662" s="74"/>
      <c r="AG662" s="74"/>
      <c r="AH662" s="74"/>
      <c r="AI662" s="74"/>
      <c r="AJ662" s="74"/>
      <c r="AK662" s="74"/>
      <c r="AL662" s="74"/>
      <c r="AM662" s="74"/>
      <c r="AN662" s="74"/>
    </row>
    <row r="663" spans="3:40" s="7" customFormat="1" ht="15.75" customHeight="1">
      <c r="C663" s="74"/>
      <c r="D663" s="74"/>
      <c r="E663" s="74"/>
      <c r="F663" s="74"/>
      <c r="G663" s="74"/>
      <c r="H663" s="74"/>
      <c r="I663" s="74"/>
      <c r="J663" s="74"/>
      <c r="K663" s="74"/>
      <c r="L663" s="74"/>
      <c r="M663" s="74"/>
      <c r="N663" s="74"/>
      <c r="O663" s="74"/>
      <c r="P663" s="74"/>
      <c r="Q663" s="74"/>
      <c r="R663" s="74"/>
      <c r="S663" s="74"/>
      <c r="T663" s="74"/>
      <c r="U663" s="74"/>
      <c r="V663" s="74"/>
      <c r="W663" s="74"/>
      <c r="X663" s="74"/>
      <c r="Y663" s="74"/>
      <c r="Z663" s="74"/>
      <c r="AA663" s="74"/>
      <c r="AB663" s="74"/>
      <c r="AC663" s="74"/>
      <c r="AD663" s="74"/>
      <c r="AE663" s="74"/>
      <c r="AF663" s="74"/>
      <c r="AG663" s="74"/>
      <c r="AH663" s="74"/>
      <c r="AI663" s="74"/>
      <c r="AJ663" s="74"/>
      <c r="AK663" s="74"/>
      <c r="AL663" s="74"/>
      <c r="AM663" s="74"/>
      <c r="AN663" s="74"/>
    </row>
    <row r="664" spans="3:40" s="7" customFormat="1" ht="15.75" customHeight="1">
      <c r="C664" s="74"/>
      <c r="D664" s="74"/>
      <c r="E664" s="74"/>
      <c r="F664" s="74"/>
      <c r="G664" s="74"/>
      <c r="H664" s="74"/>
      <c r="I664" s="74"/>
      <c r="J664" s="74"/>
      <c r="K664" s="74"/>
      <c r="L664" s="74"/>
      <c r="M664" s="74"/>
      <c r="N664" s="74"/>
      <c r="O664" s="74"/>
      <c r="P664" s="74"/>
      <c r="Q664" s="74"/>
      <c r="R664" s="74"/>
      <c r="S664" s="74"/>
      <c r="T664" s="74"/>
      <c r="U664" s="74"/>
      <c r="V664" s="74"/>
      <c r="W664" s="74"/>
      <c r="X664" s="74"/>
      <c r="Y664" s="74"/>
      <c r="Z664" s="74"/>
      <c r="AA664" s="74"/>
      <c r="AB664" s="74"/>
      <c r="AC664" s="74"/>
      <c r="AD664" s="74"/>
      <c r="AE664" s="74"/>
      <c r="AF664" s="74"/>
      <c r="AG664" s="74"/>
      <c r="AH664" s="74"/>
      <c r="AI664" s="74"/>
      <c r="AJ664" s="74"/>
      <c r="AK664" s="74"/>
      <c r="AL664" s="74"/>
      <c r="AM664" s="74"/>
      <c r="AN664" s="74"/>
    </row>
    <row r="665" spans="3:40" s="7" customFormat="1" ht="15.75" customHeight="1">
      <c r="C665" s="74"/>
      <c r="D665" s="74"/>
      <c r="E665" s="74"/>
      <c r="F665" s="74"/>
      <c r="G665" s="74"/>
      <c r="H665" s="74"/>
      <c r="I665" s="74"/>
      <c r="J665" s="74"/>
      <c r="K665" s="74"/>
      <c r="L665" s="74"/>
      <c r="M665" s="74"/>
      <c r="N665" s="74"/>
      <c r="O665" s="74"/>
      <c r="P665" s="74"/>
      <c r="Q665" s="74"/>
      <c r="R665" s="74"/>
      <c r="S665" s="74"/>
      <c r="T665" s="74"/>
      <c r="U665" s="74"/>
      <c r="V665" s="74"/>
      <c r="W665" s="74"/>
      <c r="X665" s="74"/>
      <c r="Y665" s="74"/>
      <c r="Z665" s="74"/>
      <c r="AA665" s="74"/>
      <c r="AB665" s="74"/>
      <c r="AC665" s="74"/>
      <c r="AD665" s="74"/>
      <c r="AE665" s="74"/>
      <c r="AF665" s="74"/>
      <c r="AG665" s="74"/>
      <c r="AH665" s="74"/>
      <c r="AI665" s="74"/>
      <c r="AJ665" s="74"/>
      <c r="AK665" s="74"/>
      <c r="AL665" s="74"/>
      <c r="AM665" s="74"/>
      <c r="AN665" s="74"/>
    </row>
    <row r="666" spans="3:40" s="7" customFormat="1" ht="15.75" customHeight="1">
      <c r="C666" s="74"/>
      <c r="D666" s="74"/>
      <c r="E666" s="74"/>
      <c r="F666" s="74"/>
      <c r="G666" s="74"/>
      <c r="H666" s="74"/>
      <c r="I666" s="74"/>
      <c r="J666" s="74"/>
      <c r="K666" s="74"/>
      <c r="L666" s="74"/>
      <c r="M666" s="74"/>
      <c r="N666" s="74"/>
      <c r="O666" s="74"/>
      <c r="P666" s="74"/>
      <c r="Q666" s="74"/>
      <c r="R666" s="74"/>
      <c r="S666" s="74"/>
      <c r="T666" s="74"/>
      <c r="U666" s="74"/>
      <c r="V666" s="74"/>
      <c r="W666" s="74"/>
      <c r="X666" s="74"/>
      <c r="Y666" s="74"/>
      <c r="Z666" s="74"/>
      <c r="AA666" s="74"/>
      <c r="AB666" s="74"/>
      <c r="AC666" s="74"/>
      <c r="AD666" s="74"/>
      <c r="AE666" s="74"/>
      <c r="AF666" s="74"/>
      <c r="AG666" s="74"/>
      <c r="AH666" s="74"/>
      <c r="AI666" s="74"/>
      <c r="AJ666" s="74"/>
      <c r="AK666" s="74"/>
      <c r="AL666" s="74"/>
      <c r="AM666" s="74"/>
      <c r="AN666" s="74"/>
    </row>
    <row r="667" spans="3:40" s="7" customFormat="1" ht="15.75" customHeight="1">
      <c r="C667" s="74"/>
      <c r="D667" s="74"/>
      <c r="E667" s="74"/>
      <c r="F667" s="74"/>
      <c r="G667" s="74"/>
      <c r="H667" s="74"/>
      <c r="I667" s="74"/>
      <c r="J667" s="74"/>
      <c r="K667" s="74"/>
      <c r="L667" s="74"/>
      <c r="M667" s="74"/>
      <c r="N667" s="74"/>
      <c r="O667" s="74"/>
      <c r="P667" s="74"/>
      <c r="Q667" s="74"/>
      <c r="R667" s="74"/>
      <c r="S667" s="74"/>
      <c r="T667" s="74"/>
      <c r="U667" s="74"/>
      <c r="V667" s="74"/>
      <c r="W667" s="74"/>
      <c r="X667" s="74"/>
      <c r="Y667" s="74"/>
      <c r="Z667" s="74"/>
      <c r="AA667" s="74"/>
      <c r="AB667" s="74"/>
      <c r="AC667" s="74"/>
      <c r="AD667" s="74"/>
      <c r="AE667" s="74"/>
      <c r="AF667" s="74"/>
      <c r="AG667" s="74"/>
      <c r="AH667" s="74"/>
      <c r="AI667" s="74"/>
      <c r="AJ667" s="74"/>
      <c r="AK667" s="74"/>
      <c r="AL667" s="74"/>
      <c r="AM667" s="74"/>
      <c r="AN667" s="74"/>
    </row>
    <row r="668" spans="3:40" s="7" customFormat="1" ht="15.75" customHeight="1">
      <c r="C668" s="74"/>
      <c r="D668" s="74"/>
      <c r="E668" s="74"/>
      <c r="F668" s="74"/>
      <c r="G668" s="74"/>
      <c r="H668" s="74"/>
      <c r="I668" s="74"/>
      <c r="J668" s="74"/>
      <c r="K668" s="74"/>
      <c r="L668" s="74"/>
      <c r="M668" s="74"/>
      <c r="N668" s="74"/>
      <c r="O668" s="74"/>
      <c r="P668" s="74"/>
      <c r="Q668" s="74"/>
      <c r="R668" s="74"/>
      <c r="S668" s="74"/>
      <c r="T668" s="74"/>
      <c r="U668" s="74"/>
      <c r="V668" s="74"/>
      <c r="W668" s="74"/>
      <c r="X668" s="74"/>
      <c r="Y668" s="74"/>
      <c r="Z668" s="74"/>
      <c r="AA668" s="74"/>
      <c r="AB668" s="74"/>
      <c r="AC668" s="74"/>
      <c r="AD668" s="74"/>
      <c r="AE668" s="74"/>
      <c r="AF668" s="74"/>
      <c r="AG668" s="74"/>
      <c r="AH668" s="74"/>
      <c r="AI668" s="74"/>
      <c r="AJ668" s="74"/>
      <c r="AK668" s="74"/>
      <c r="AL668" s="74"/>
      <c r="AM668" s="74"/>
      <c r="AN668" s="74"/>
    </row>
    <row r="669" spans="3:40" s="7" customFormat="1" ht="15.75" customHeight="1">
      <c r="C669" s="74"/>
      <c r="D669" s="74"/>
      <c r="E669" s="74"/>
      <c r="F669" s="74"/>
      <c r="G669" s="74"/>
      <c r="H669" s="74"/>
      <c r="I669" s="74"/>
      <c r="J669" s="74"/>
      <c r="K669" s="74"/>
      <c r="L669" s="74"/>
      <c r="M669" s="74"/>
      <c r="N669" s="74"/>
      <c r="O669" s="74"/>
      <c r="P669" s="74"/>
      <c r="Q669" s="74"/>
      <c r="R669" s="74"/>
      <c r="S669" s="74"/>
      <c r="T669" s="74"/>
      <c r="U669" s="74"/>
      <c r="V669" s="74"/>
      <c r="W669" s="74"/>
      <c r="X669" s="74"/>
      <c r="Y669" s="74"/>
      <c r="Z669" s="74"/>
      <c r="AA669" s="74"/>
      <c r="AB669" s="74"/>
      <c r="AC669" s="74"/>
      <c r="AD669" s="74"/>
      <c r="AE669" s="74"/>
      <c r="AF669" s="74"/>
      <c r="AG669" s="74"/>
      <c r="AH669" s="74"/>
      <c r="AI669" s="74"/>
      <c r="AJ669" s="74"/>
      <c r="AK669" s="74"/>
      <c r="AL669" s="74"/>
      <c r="AM669" s="74"/>
      <c r="AN669" s="74"/>
    </row>
    <row r="670" spans="3:40" s="7" customFormat="1" ht="15.75" customHeight="1">
      <c r="C670" s="74"/>
      <c r="D670" s="74"/>
      <c r="E670" s="74"/>
      <c r="F670" s="74"/>
      <c r="G670" s="74"/>
      <c r="H670" s="74"/>
      <c r="I670" s="74"/>
      <c r="J670" s="74"/>
      <c r="K670" s="74"/>
      <c r="L670" s="74"/>
      <c r="M670" s="74"/>
      <c r="N670" s="74"/>
      <c r="O670" s="74"/>
      <c r="P670" s="74"/>
      <c r="Q670" s="74"/>
      <c r="R670" s="74"/>
      <c r="S670" s="74"/>
      <c r="T670" s="74"/>
      <c r="U670" s="74"/>
      <c r="V670" s="74"/>
      <c r="W670" s="74"/>
      <c r="X670" s="74"/>
      <c r="Y670" s="74"/>
      <c r="Z670" s="74"/>
      <c r="AA670" s="74"/>
      <c r="AB670" s="74"/>
      <c r="AC670" s="74"/>
      <c r="AD670" s="74"/>
      <c r="AE670" s="74"/>
      <c r="AF670" s="74"/>
      <c r="AG670" s="74"/>
      <c r="AH670" s="74"/>
      <c r="AI670" s="74"/>
      <c r="AJ670" s="74"/>
      <c r="AK670" s="74"/>
      <c r="AL670" s="74"/>
      <c r="AM670" s="74"/>
      <c r="AN670" s="74"/>
    </row>
    <row r="671" spans="3:40" s="7" customFormat="1" ht="15.75" customHeight="1">
      <c r="C671" s="74"/>
      <c r="D671" s="74"/>
      <c r="E671" s="74"/>
      <c r="F671" s="74"/>
      <c r="G671" s="74"/>
      <c r="H671" s="74"/>
      <c r="I671" s="74"/>
      <c r="J671" s="74"/>
      <c r="K671" s="74"/>
      <c r="L671" s="74"/>
      <c r="M671" s="74"/>
      <c r="N671" s="74"/>
      <c r="O671" s="74"/>
      <c r="P671" s="74"/>
      <c r="Q671" s="74"/>
      <c r="R671" s="74"/>
      <c r="S671" s="74"/>
      <c r="T671" s="74"/>
      <c r="U671" s="74"/>
      <c r="V671" s="74"/>
      <c r="W671" s="74"/>
      <c r="X671" s="74"/>
      <c r="Y671" s="74"/>
      <c r="Z671" s="74"/>
      <c r="AA671" s="74"/>
      <c r="AB671" s="74"/>
      <c r="AC671" s="74"/>
      <c r="AD671" s="74"/>
      <c r="AE671" s="74"/>
      <c r="AF671" s="74"/>
      <c r="AG671" s="74"/>
      <c r="AH671" s="74"/>
      <c r="AI671" s="74"/>
      <c r="AJ671" s="74"/>
      <c r="AK671" s="74"/>
      <c r="AL671" s="74"/>
      <c r="AM671" s="74"/>
      <c r="AN671" s="74"/>
    </row>
    <row r="672" spans="3:40" s="7" customFormat="1" ht="15.75" customHeight="1">
      <c r="C672" s="74"/>
      <c r="D672" s="74"/>
      <c r="E672" s="74"/>
      <c r="F672" s="74"/>
      <c r="G672" s="74"/>
      <c r="H672" s="74"/>
      <c r="I672" s="74"/>
      <c r="J672" s="74"/>
      <c r="K672" s="74"/>
      <c r="L672" s="74"/>
      <c r="M672" s="74"/>
      <c r="N672" s="74"/>
      <c r="O672" s="74"/>
      <c r="P672" s="74"/>
      <c r="Q672" s="74"/>
      <c r="R672" s="74"/>
      <c r="S672" s="74"/>
      <c r="T672" s="74"/>
      <c r="U672" s="74"/>
      <c r="V672" s="74"/>
      <c r="W672" s="74"/>
      <c r="X672" s="74"/>
      <c r="Y672" s="74"/>
      <c r="Z672" s="74"/>
      <c r="AA672" s="74"/>
      <c r="AB672" s="74"/>
      <c r="AC672" s="74"/>
      <c r="AD672" s="74"/>
      <c r="AE672" s="74"/>
      <c r="AF672" s="74"/>
      <c r="AG672" s="74"/>
      <c r="AH672" s="74"/>
      <c r="AI672" s="74"/>
      <c r="AJ672" s="74"/>
      <c r="AK672" s="74"/>
      <c r="AL672" s="74"/>
      <c r="AM672" s="74"/>
      <c r="AN672" s="74"/>
    </row>
    <row r="673" spans="3:40" s="7" customFormat="1" ht="15.75" customHeight="1">
      <c r="C673" s="74"/>
      <c r="D673" s="74"/>
      <c r="E673" s="74"/>
      <c r="F673" s="74"/>
      <c r="G673" s="74"/>
      <c r="H673" s="74"/>
      <c r="I673" s="74"/>
      <c r="J673" s="74"/>
      <c r="K673" s="74"/>
      <c r="L673" s="74"/>
      <c r="M673" s="74"/>
      <c r="N673" s="74"/>
      <c r="O673" s="74"/>
      <c r="P673" s="74"/>
      <c r="Q673" s="74"/>
      <c r="R673" s="74"/>
      <c r="S673" s="74"/>
      <c r="T673" s="74"/>
      <c r="U673" s="74"/>
      <c r="V673" s="74"/>
      <c r="W673" s="74"/>
      <c r="X673" s="74"/>
      <c r="Y673" s="74"/>
      <c r="Z673" s="74"/>
      <c r="AA673" s="74"/>
      <c r="AB673" s="74"/>
      <c r="AC673" s="74"/>
      <c r="AD673" s="74"/>
      <c r="AE673" s="74"/>
      <c r="AF673" s="74"/>
      <c r="AG673" s="74"/>
      <c r="AH673" s="74"/>
      <c r="AI673" s="74"/>
      <c r="AJ673" s="74"/>
      <c r="AK673" s="74"/>
      <c r="AL673" s="74"/>
      <c r="AM673" s="74"/>
      <c r="AN673" s="74"/>
    </row>
    <row r="674" spans="3:40" s="7" customFormat="1" ht="15.75" customHeight="1">
      <c r="C674" s="74"/>
      <c r="D674" s="74"/>
      <c r="E674" s="74"/>
      <c r="F674" s="74"/>
      <c r="G674" s="74"/>
      <c r="H674" s="74"/>
      <c r="I674" s="74"/>
      <c r="J674" s="74"/>
      <c r="K674" s="74"/>
      <c r="L674" s="74"/>
      <c r="M674" s="74"/>
      <c r="N674" s="74"/>
      <c r="O674" s="74"/>
      <c r="P674" s="74"/>
      <c r="Q674" s="74"/>
      <c r="R674" s="74"/>
      <c r="S674" s="74"/>
      <c r="T674" s="74"/>
      <c r="U674" s="74"/>
      <c r="V674" s="74"/>
      <c r="W674" s="74"/>
      <c r="X674" s="74"/>
      <c r="Y674" s="74"/>
      <c r="Z674" s="74"/>
      <c r="AA674" s="74"/>
      <c r="AB674" s="74"/>
      <c r="AC674" s="74"/>
      <c r="AD674" s="74"/>
      <c r="AE674" s="74"/>
      <c r="AF674" s="74"/>
      <c r="AG674" s="74"/>
      <c r="AH674" s="74"/>
      <c r="AI674" s="74"/>
      <c r="AJ674" s="74"/>
      <c r="AK674" s="74"/>
      <c r="AL674" s="74"/>
      <c r="AM674" s="74"/>
      <c r="AN674" s="74"/>
    </row>
    <row r="675" spans="3:40" s="7" customFormat="1" ht="15.75" customHeight="1">
      <c r="C675" s="74"/>
      <c r="D675" s="74"/>
      <c r="E675" s="74"/>
      <c r="F675" s="74"/>
      <c r="G675" s="74"/>
      <c r="H675" s="74"/>
      <c r="I675" s="74"/>
      <c r="J675" s="74"/>
      <c r="K675" s="74"/>
      <c r="L675" s="74"/>
      <c r="M675" s="74"/>
      <c r="N675" s="74"/>
      <c r="O675" s="74"/>
      <c r="P675" s="74"/>
      <c r="Q675" s="74"/>
      <c r="R675" s="74"/>
      <c r="S675" s="74"/>
      <c r="T675" s="74"/>
      <c r="U675" s="74"/>
      <c r="V675" s="74"/>
      <c r="W675" s="74"/>
      <c r="X675" s="74"/>
      <c r="Y675" s="74"/>
      <c r="Z675" s="74"/>
      <c r="AA675" s="74"/>
      <c r="AB675" s="74"/>
      <c r="AC675" s="74"/>
      <c r="AD675" s="74"/>
      <c r="AE675" s="74"/>
      <c r="AF675" s="74"/>
      <c r="AG675" s="74"/>
      <c r="AH675" s="74"/>
      <c r="AI675" s="74"/>
      <c r="AJ675" s="74"/>
      <c r="AK675" s="74"/>
      <c r="AL675" s="74"/>
      <c r="AM675" s="74"/>
      <c r="AN675" s="74"/>
    </row>
    <row r="676" spans="3:40" s="7" customFormat="1" ht="15.75" customHeight="1">
      <c r="C676" s="74"/>
      <c r="D676" s="74"/>
      <c r="E676" s="74"/>
      <c r="F676" s="74"/>
      <c r="G676" s="74"/>
      <c r="H676" s="74"/>
      <c r="I676" s="74"/>
      <c r="J676" s="74"/>
      <c r="K676" s="74"/>
      <c r="L676" s="74"/>
      <c r="M676" s="74"/>
      <c r="N676" s="74"/>
      <c r="O676" s="74"/>
      <c r="P676" s="74"/>
      <c r="Q676" s="74"/>
      <c r="R676" s="74"/>
      <c r="S676" s="74"/>
      <c r="T676" s="74"/>
      <c r="U676" s="74"/>
      <c r="V676" s="74"/>
      <c r="W676" s="74"/>
      <c r="X676" s="74"/>
      <c r="Y676" s="74"/>
      <c r="Z676" s="74"/>
      <c r="AA676" s="74"/>
      <c r="AB676" s="74"/>
      <c r="AC676" s="74"/>
      <c r="AD676" s="74"/>
      <c r="AE676" s="74"/>
      <c r="AF676" s="74"/>
      <c r="AG676" s="74"/>
      <c r="AH676" s="74"/>
      <c r="AI676" s="74"/>
      <c r="AJ676" s="74"/>
      <c r="AK676" s="74"/>
      <c r="AL676" s="74"/>
      <c r="AM676" s="74"/>
      <c r="AN676" s="74"/>
    </row>
    <row r="677" spans="3:40" s="7" customFormat="1" ht="15.75" customHeight="1">
      <c r="C677" s="74"/>
      <c r="D677" s="74"/>
      <c r="E677" s="74"/>
      <c r="F677" s="74"/>
      <c r="G677" s="74"/>
      <c r="H677" s="74"/>
      <c r="I677" s="74"/>
      <c r="J677" s="74"/>
      <c r="K677" s="74"/>
      <c r="L677" s="74"/>
      <c r="M677" s="74"/>
      <c r="N677" s="74"/>
      <c r="O677" s="74"/>
      <c r="P677" s="74"/>
      <c r="Q677" s="74"/>
      <c r="R677" s="74"/>
      <c r="S677" s="74"/>
      <c r="T677" s="74"/>
      <c r="U677" s="74"/>
      <c r="V677" s="74"/>
      <c r="W677" s="74"/>
      <c r="X677" s="74"/>
      <c r="Y677" s="74"/>
      <c r="Z677" s="74"/>
      <c r="AA677" s="74"/>
      <c r="AB677" s="74"/>
      <c r="AC677" s="74"/>
      <c r="AD677" s="74"/>
      <c r="AE677" s="74"/>
      <c r="AF677" s="74"/>
      <c r="AG677" s="74"/>
      <c r="AH677" s="74"/>
      <c r="AI677" s="74"/>
      <c r="AJ677" s="74"/>
      <c r="AK677" s="74"/>
      <c r="AL677" s="74"/>
      <c r="AM677" s="74"/>
      <c r="AN677" s="74"/>
    </row>
    <row r="678" spans="3:40" s="7" customFormat="1" ht="15.75" customHeight="1">
      <c r="C678" s="74"/>
      <c r="D678" s="74"/>
      <c r="E678" s="74"/>
      <c r="F678" s="74"/>
      <c r="G678" s="74"/>
      <c r="H678" s="74"/>
      <c r="I678" s="74"/>
      <c r="J678" s="74"/>
      <c r="K678" s="74"/>
      <c r="L678" s="74"/>
      <c r="M678" s="74"/>
      <c r="N678" s="74"/>
      <c r="O678" s="74"/>
      <c r="P678" s="74"/>
      <c r="Q678" s="74"/>
      <c r="R678" s="74"/>
      <c r="S678" s="74"/>
      <c r="T678" s="74"/>
      <c r="U678" s="74"/>
      <c r="V678" s="74"/>
      <c r="W678" s="74"/>
      <c r="X678" s="74"/>
      <c r="Y678" s="74"/>
      <c r="Z678" s="74"/>
      <c r="AA678" s="74"/>
      <c r="AB678" s="74"/>
      <c r="AC678" s="74"/>
      <c r="AD678" s="74"/>
      <c r="AE678" s="74"/>
      <c r="AF678" s="74"/>
      <c r="AG678" s="74"/>
      <c r="AH678" s="74"/>
      <c r="AI678" s="74"/>
      <c r="AJ678" s="74"/>
      <c r="AK678" s="74"/>
      <c r="AL678" s="74"/>
      <c r="AM678" s="74"/>
      <c r="AN678" s="74"/>
    </row>
    <row r="679" spans="3:40" s="7" customFormat="1" ht="15.75" customHeight="1">
      <c r="C679" s="74"/>
      <c r="D679" s="74"/>
      <c r="E679" s="74"/>
      <c r="F679" s="74"/>
      <c r="G679" s="74"/>
      <c r="H679" s="74"/>
      <c r="I679" s="74"/>
      <c r="J679" s="74"/>
      <c r="K679" s="74"/>
      <c r="L679" s="74"/>
      <c r="M679" s="74"/>
      <c r="N679" s="74"/>
      <c r="O679" s="74"/>
      <c r="P679" s="74"/>
      <c r="Q679" s="74"/>
      <c r="R679" s="74"/>
      <c r="S679" s="74"/>
      <c r="T679" s="74"/>
      <c r="U679" s="74"/>
      <c r="V679" s="74"/>
      <c r="W679" s="74"/>
      <c r="X679" s="74"/>
      <c r="Y679" s="74"/>
      <c r="Z679" s="74"/>
      <c r="AA679" s="74"/>
      <c r="AB679" s="74"/>
      <c r="AC679" s="74"/>
      <c r="AD679" s="74"/>
      <c r="AE679" s="74"/>
      <c r="AF679" s="74"/>
      <c r="AG679" s="74"/>
      <c r="AH679" s="74"/>
      <c r="AI679" s="74"/>
      <c r="AJ679" s="74"/>
      <c r="AK679" s="74"/>
      <c r="AL679" s="74"/>
      <c r="AM679" s="74"/>
      <c r="AN679" s="74"/>
    </row>
    <row r="680" spans="3:40" s="7" customFormat="1" ht="15.75" customHeight="1">
      <c r="C680" s="74"/>
      <c r="D680" s="74"/>
      <c r="E680" s="74"/>
      <c r="F680" s="74"/>
      <c r="G680" s="74"/>
      <c r="H680" s="74"/>
      <c r="I680" s="74"/>
      <c r="J680" s="74"/>
      <c r="K680" s="74"/>
      <c r="L680" s="74"/>
      <c r="M680" s="74"/>
      <c r="N680" s="74"/>
      <c r="O680" s="74"/>
      <c r="P680" s="74"/>
      <c r="Q680" s="74"/>
      <c r="R680" s="74"/>
      <c r="S680" s="74"/>
      <c r="T680" s="74"/>
      <c r="U680" s="74"/>
      <c r="V680" s="74"/>
      <c r="W680" s="74"/>
      <c r="X680" s="74"/>
      <c r="Y680" s="74"/>
      <c r="Z680" s="74"/>
      <c r="AA680" s="74"/>
      <c r="AB680" s="74"/>
      <c r="AC680" s="74"/>
      <c r="AD680" s="74"/>
      <c r="AE680" s="74"/>
      <c r="AF680" s="74"/>
      <c r="AG680" s="74"/>
      <c r="AH680" s="74"/>
      <c r="AI680" s="74"/>
      <c r="AJ680" s="74"/>
      <c r="AK680" s="74"/>
      <c r="AL680" s="74"/>
      <c r="AM680" s="74"/>
      <c r="AN680" s="74"/>
    </row>
    <row r="681" spans="3:40" s="7" customFormat="1" ht="15.75" customHeight="1">
      <c r="C681" s="74"/>
      <c r="D681" s="74"/>
      <c r="E681" s="74"/>
      <c r="F681" s="74"/>
      <c r="G681" s="74"/>
      <c r="H681" s="74"/>
      <c r="I681" s="74"/>
      <c r="J681" s="74"/>
      <c r="K681" s="74"/>
      <c r="L681" s="74"/>
      <c r="M681" s="74"/>
      <c r="N681" s="74"/>
      <c r="O681" s="74"/>
      <c r="P681" s="74"/>
      <c r="Q681" s="74"/>
      <c r="R681" s="74"/>
      <c r="S681" s="74"/>
      <c r="T681" s="74"/>
      <c r="U681" s="74"/>
      <c r="V681" s="74"/>
      <c r="W681" s="74"/>
      <c r="X681" s="74"/>
      <c r="Y681" s="74"/>
      <c r="Z681" s="74"/>
      <c r="AA681" s="74"/>
      <c r="AB681" s="74"/>
      <c r="AC681" s="74"/>
      <c r="AD681" s="74"/>
      <c r="AE681" s="74"/>
      <c r="AF681" s="74"/>
      <c r="AG681" s="74"/>
      <c r="AH681" s="74"/>
      <c r="AI681" s="74"/>
      <c r="AJ681" s="74"/>
      <c r="AK681" s="74"/>
      <c r="AL681" s="74"/>
      <c r="AM681" s="74"/>
      <c r="AN681" s="74"/>
    </row>
    <row r="682" spans="3:40" s="7" customFormat="1" ht="15.75" customHeight="1">
      <c r="C682" s="74"/>
      <c r="D682" s="74"/>
      <c r="E682" s="74"/>
      <c r="F682" s="74"/>
      <c r="G682" s="74"/>
      <c r="H682" s="74"/>
      <c r="I682" s="74"/>
      <c r="J682" s="74"/>
      <c r="K682" s="74"/>
      <c r="L682" s="74"/>
      <c r="M682" s="74"/>
      <c r="N682" s="74"/>
      <c r="O682" s="74"/>
      <c r="P682" s="74"/>
      <c r="Q682" s="74"/>
      <c r="R682" s="74"/>
      <c r="S682" s="74"/>
      <c r="T682" s="74"/>
      <c r="U682" s="74"/>
      <c r="V682" s="74"/>
      <c r="W682" s="74"/>
      <c r="X682" s="74"/>
      <c r="Y682" s="74"/>
      <c r="Z682" s="74"/>
      <c r="AA682" s="74"/>
      <c r="AB682" s="74"/>
      <c r="AC682" s="74"/>
      <c r="AD682" s="74"/>
      <c r="AE682" s="74"/>
      <c r="AF682" s="74"/>
      <c r="AG682" s="74"/>
      <c r="AH682" s="74"/>
      <c r="AI682" s="74"/>
      <c r="AJ682" s="74"/>
      <c r="AK682" s="74"/>
      <c r="AL682" s="74"/>
      <c r="AM682" s="74"/>
      <c r="AN682" s="74"/>
    </row>
    <row r="683" spans="3:40" s="7" customFormat="1" ht="15.75" customHeight="1">
      <c r="C683" s="74"/>
      <c r="D683" s="74"/>
      <c r="E683" s="74"/>
      <c r="F683" s="74"/>
      <c r="G683" s="74"/>
      <c r="H683" s="74"/>
      <c r="I683" s="74"/>
      <c r="J683" s="74"/>
      <c r="K683" s="74"/>
      <c r="L683" s="74"/>
      <c r="M683" s="74"/>
      <c r="N683" s="74"/>
      <c r="O683" s="74"/>
      <c r="P683" s="74"/>
      <c r="Q683" s="74"/>
      <c r="R683" s="74"/>
      <c r="S683" s="74"/>
      <c r="T683" s="74"/>
      <c r="U683" s="74"/>
      <c r="V683" s="74"/>
      <c r="W683" s="74"/>
      <c r="X683" s="74"/>
      <c r="Y683" s="74"/>
      <c r="Z683" s="74"/>
      <c r="AA683" s="74"/>
      <c r="AB683" s="74"/>
      <c r="AC683" s="74"/>
      <c r="AD683" s="74"/>
      <c r="AE683" s="74"/>
      <c r="AF683" s="74"/>
      <c r="AG683" s="74"/>
      <c r="AH683" s="74"/>
      <c r="AI683" s="74"/>
      <c r="AJ683" s="74"/>
      <c r="AK683" s="74"/>
      <c r="AL683" s="74"/>
      <c r="AM683" s="74"/>
      <c r="AN683" s="74"/>
    </row>
    <row r="684" spans="3:40" s="7" customFormat="1" ht="15.75" customHeight="1">
      <c r="C684" s="74"/>
      <c r="D684" s="74"/>
      <c r="E684" s="74"/>
      <c r="F684" s="74"/>
      <c r="G684" s="74"/>
      <c r="H684" s="74"/>
      <c r="I684" s="74"/>
      <c r="J684" s="74"/>
      <c r="K684" s="74"/>
      <c r="L684" s="74"/>
      <c r="M684" s="74"/>
      <c r="N684" s="74"/>
      <c r="O684" s="74"/>
      <c r="P684" s="74"/>
      <c r="Q684" s="74"/>
      <c r="R684" s="74"/>
      <c r="S684" s="74"/>
      <c r="T684" s="74"/>
      <c r="U684" s="74"/>
      <c r="V684" s="74"/>
      <c r="W684" s="74"/>
      <c r="X684" s="74"/>
      <c r="Y684" s="74"/>
      <c r="Z684" s="74"/>
      <c r="AA684" s="74"/>
      <c r="AB684" s="74"/>
      <c r="AC684" s="74"/>
      <c r="AD684" s="74"/>
      <c r="AE684" s="74"/>
      <c r="AF684" s="74"/>
      <c r="AG684" s="74"/>
      <c r="AH684" s="74"/>
      <c r="AI684" s="74"/>
      <c r="AJ684" s="74"/>
      <c r="AK684" s="74"/>
      <c r="AL684" s="74"/>
      <c r="AM684" s="74"/>
      <c r="AN684" s="74"/>
    </row>
    <row r="685" spans="3:40" s="7" customFormat="1" ht="15.75" customHeight="1">
      <c r="C685" s="74"/>
      <c r="D685" s="74"/>
      <c r="E685" s="74"/>
      <c r="F685" s="74"/>
      <c r="G685" s="74"/>
      <c r="H685" s="74"/>
      <c r="I685" s="74"/>
      <c r="J685" s="74"/>
      <c r="K685" s="74"/>
      <c r="L685" s="74"/>
      <c r="M685" s="74"/>
      <c r="N685" s="74"/>
      <c r="O685" s="74"/>
      <c r="P685" s="74"/>
      <c r="Q685" s="74"/>
      <c r="R685" s="74"/>
      <c r="S685" s="74"/>
      <c r="T685" s="74"/>
      <c r="U685" s="74"/>
      <c r="V685" s="74"/>
      <c r="W685" s="74"/>
      <c r="X685" s="74"/>
      <c r="Y685" s="74"/>
      <c r="Z685" s="74"/>
      <c r="AA685" s="74"/>
      <c r="AB685" s="74"/>
      <c r="AC685" s="74"/>
      <c r="AD685" s="74"/>
      <c r="AE685" s="74"/>
      <c r="AF685" s="74"/>
      <c r="AG685" s="74"/>
      <c r="AH685" s="74"/>
      <c r="AI685" s="74"/>
      <c r="AJ685" s="74"/>
      <c r="AK685" s="74"/>
      <c r="AL685" s="74"/>
      <c r="AM685" s="74"/>
      <c r="AN685" s="74"/>
    </row>
    <row r="686" spans="3:40" s="7" customFormat="1" ht="15.75" customHeight="1">
      <c r="C686" s="74"/>
      <c r="D686" s="74"/>
      <c r="E686" s="74"/>
      <c r="F686" s="74"/>
      <c r="G686" s="74"/>
      <c r="H686" s="74"/>
      <c r="I686" s="74"/>
      <c r="J686" s="74"/>
      <c r="K686" s="74"/>
      <c r="L686" s="74"/>
      <c r="M686" s="74"/>
      <c r="N686" s="74"/>
      <c r="O686" s="74"/>
      <c r="P686" s="74"/>
      <c r="Q686" s="74"/>
      <c r="R686" s="74"/>
      <c r="S686" s="74"/>
      <c r="T686" s="74"/>
      <c r="U686" s="74"/>
      <c r="V686" s="74"/>
      <c r="W686" s="74"/>
      <c r="X686" s="74"/>
      <c r="Y686" s="74"/>
      <c r="Z686" s="74"/>
      <c r="AA686" s="74"/>
      <c r="AB686" s="74"/>
      <c r="AC686" s="74"/>
      <c r="AD686" s="74"/>
      <c r="AE686" s="74"/>
      <c r="AF686" s="74"/>
      <c r="AG686" s="74"/>
      <c r="AH686" s="74"/>
      <c r="AI686" s="74"/>
      <c r="AJ686" s="74"/>
      <c r="AK686" s="74"/>
      <c r="AL686" s="74"/>
      <c r="AM686" s="74"/>
      <c r="AN686" s="74"/>
    </row>
    <row r="687" spans="3:40" s="7" customFormat="1" ht="15.75" customHeight="1">
      <c r="C687" s="74"/>
      <c r="D687" s="74"/>
      <c r="E687" s="74"/>
      <c r="F687" s="74"/>
      <c r="G687" s="74"/>
      <c r="H687" s="74"/>
      <c r="I687" s="74"/>
      <c r="J687" s="74"/>
      <c r="K687" s="74"/>
      <c r="L687" s="74"/>
      <c r="M687" s="74"/>
      <c r="N687" s="74"/>
      <c r="O687" s="74"/>
      <c r="P687" s="74"/>
      <c r="Q687" s="74"/>
      <c r="R687" s="74"/>
      <c r="S687" s="74"/>
      <c r="T687" s="74"/>
      <c r="U687" s="74"/>
      <c r="V687" s="74"/>
      <c r="W687" s="74"/>
      <c r="X687" s="74"/>
      <c r="Y687" s="74"/>
      <c r="Z687" s="74"/>
      <c r="AA687" s="74"/>
      <c r="AB687" s="74"/>
      <c r="AC687" s="74"/>
      <c r="AD687" s="74"/>
      <c r="AE687" s="74"/>
      <c r="AF687" s="74"/>
      <c r="AG687" s="74"/>
      <c r="AH687" s="74"/>
      <c r="AI687" s="74"/>
      <c r="AJ687" s="74"/>
      <c r="AK687" s="74"/>
      <c r="AL687" s="74"/>
      <c r="AM687" s="74"/>
      <c r="AN687" s="74"/>
    </row>
    <row r="688" spans="3:40" s="7" customFormat="1" ht="15.75" customHeight="1">
      <c r="C688" s="74"/>
      <c r="D688" s="74"/>
      <c r="E688" s="74"/>
      <c r="F688" s="74"/>
      <c r="G688" s="74"/>
      <c r="H688" s="74"/>
      <c r="I688" s="74"/>
      <c r="J688" s="74"/>
      <c r="K688" s="74"/>
      <c r="L688" s="74"/>
      <c r="M688" s="74"/>
      <c r="N688" s="74"/>
      <c r="O688" s="74"/>
      <c r="P688" s="74"/>
      <c r="Q688" s="74"/>
      <c r="R688" s="74"/>
      <c r="S688" s="74"/>
      <c r="T688" s="74"/>
      <c r="U688" s="74"/>
      <c r="V688" s="74"/>
      <c r="W688" s="74"/>
      <c r="X688" s="74"/>
      <c r="Y688" s="74"/>
      <c r="Z688" s="74"/>
      <c r="AA688" s="74"/>
      <c r="AB688" s="74"/>
      <c r="AC688" s="74"/>
      <c r="AD688" s="74"/>
      <c r="AE688" s="74"/>
      <c r="AF688" s="74"/>
      <c r="AG688" s="74"/>
      <c r="AH688" s="74"/>
      <c r="AI688" s="74"/>
      <c r="AJ688" s="74"/>
      <c r="AK688" s="74"/>
      <c r="AL688" s="74"/>
      <c r="AM688" s="74"/>
      <c r="AN688" s="74"/>
    </row>
    <row r="689" spans="3:40" s="7" customFormat="1" ht="15.75" customHeight="1">
      <c r="C689" s="74"/>
      <c r="D689" s="74"/>
      <c r="E689" s="74"/>
      <c r="F689" s="74"/>
      <c r="G689" s="74"/>
      <c r="H689" s="74"/>
      <c r="I689" s="74"/>
      <c r="J689" s="74"/>
      <c r="K689" s="74"/>
      <c r="L689" s="74"/>
      <c r="M689" s="74"/>
      <c r="N689" s="74"/>
      <c r="O689" s="74"/>
      <c r="P689" s="74"/>
      <c r="Q689" s="74"/>
      <c r="R689" s="74"/>
      <c r="S689" s="74"/>
      <c r="T689" s="74"/>
      <c r="U689" s="74"/>
      <c r="V689" s="74"/>
      <c r="W689" s="74"/>
      <c r="X689" s="74"/>
      <c r="Y689" s="74"/>
      <c r="Z689" s="74"/>
      <c r="AA689" s="74"/>
      <c r="AB689" s="74"/>
      <c r="AC689" s="74"/>
      <c r="AD689" s="74"/>
      <c r="AE689" s="74"/>
      <c r="AF689" s="74"/>
      <c r="AG689" s="74"/>
      <c r="AH689" s="74"/>
      <c r="AI689" s="74"/>
      <c r="AJ689" s="74"/>
      <c r="AK689" s="74"/>
      <c r="AL689" s="74"/>
      <c r="AM689" s="74"/>
      <c r="AN689" s="74"/>
    </row>
    <row r="690" spans="3:40" s="7" customFormat="1" ht="15.75" customHeight="1">
      <c r="C690" s="74"/>
      <c r="D690" s="74"/>
      <c r="E690" s="74"/>
      <c r="F690" s="74"/>
      <c r="G690" s="74"/>
      <c r="H690" s="74"/>
      <c r="I690" s="74"/>
      <c r="J690" s="74"/>
      <c r="K690" s="74"/>
      <c r="L690" s="74"/>
      <c r="M690" s="74"/>
      <c r="N690" s="74"/>
      <c r="O690" s="74"/>
      <c r="P690" s="74"/>
      <c r="Q690" s="74"/>
      <c r="R690" s="74"/>
      <c r="S690" s="74"/>
      <c r="T690" s="74"/>
      <c r="U690" s="74"/>
      <c r="V690" s="74"/>
      <c r="W690" s="74"/>
      <c r="X690" s="74"/>
      <c r="Y690" s="74"/>
      <c r="Z690" s="74"/>
      <c r="AA690" s="74"/>
      <c r="AB690" s="74"/>
      <c r="AC690" s="74"/>
      <c r="AD690" s="74"/>
      <c r="AE690" s="74"/>
      <c r="AF690" s="74"/>
      <c r="AG690" s="74"/>
      <c r="AH690" s="74"/>
      <c r="AI690" s="74"/>
      <c r="AJ690" s="74"/>
      <c r="AK690" s="74"/>
      <c r="AL690" s="74"/>
      <c r="AM690" s="74"/>
      <c r="AN690" s="74"/>
    </row>
    <row r="691" spans="3:40" s="7" customFormat="1" ht="15.75" customHeight="1">
      <c r="C691" s="74"/>
      <c r="D691" s="74"/>
      <c r="E691" s="74"/>
      <c r="F691" s="74"/>
      <c r="G691" s="74"/>
      <c r="H691" s="74"/>
      <c r="I691" s="74"/>
      <c r="J691" s="74"/>
      <c r="K691" s="74"/>
      <c r="L691" s="74"/>
      <c r="M691" s="74"/>
      <c r="N691" s="74"/>
      <c r="O691" s="74"/>
      <c r="P691" s="74"/>
      <c r="Q691" s="74"/>
      <c r="R691" s="74"/>
      <c r="S691" s="74"/>
      <c r="T691" s="74"/>
      <c r="U691" s="74"/>
      <c r="V691" s="74"/>
      <c r="W691" s="74"/>
      <c r="X691" s="74"/>
      <c r="Y691" s="74"/>
      <c r="Z691" s="74"/>
      <c r="AA691" s="74"/>
      <c r="AB691" s="74"/>
      <c r="AC691" s="74"/>
      <c r="AD691" s="74"/>
      <c r="AE691" s="74"/>
      <c r="AF691" s="74"/>
      <c r="AG691" s="74"/>
      <c r="AH691" s="74"/>
      <c r="AI691" s="74"/>
      <c r="AJ691" s="74"/>
      <c r="AK691" s="74"/>
      <c r="AL691" s="74"/>
      <c r="AM691" s="74"/>
      <c r="AN691" s="74"/>
    </row>
    <row r="692" spans="3:40" s="7" customFormat="1" ht="15.75" customHeight="1">
      <c r="C692" s="74"/>
      <c r="D692" s="74"/>
      <c r="E692" s="74"/>
      <c r="F692" s="74"/>
      <c r="G692" s="74"/>
      <c r="H692" s="74"/>
      <c r="I692" s="74"/>
      <c r="J692" s="74"/>
      <c r="K692" s="74"/>
      <c r="L692" s="74"/>
      <c r="M692" s="74"/>
      <c r="N692" s="74"/>
      <c r="O692" s="74"/>
      <c r="P692" s="74"/>
      <c r="Q692" s="74"/>
      <c r="R692" s="74"/>
      <c r="S692" s="74"/>
      <c r="T692" s="74"/>
      <c r="U692" s="74"/>
      <c r="V692" s="74"/>
      <c r="W692" s="74"/>
      <c r="X692" s="74"/>
      <c r="Y692" s="74"/>
      <c r="Z692" s="74"/>
      <c r="AA692" s="74"/>
      <c r="AB692" s="74"/>
      <c r="AC692" s="74"/>
      <c r="AD692" s="74"/>
      <c r="AE692" s="74"/>
      <c r="AF692" s="74"/>
      <c r="AG692" s="74"/>
      <c r="AH692" s="74"/>
      <c r="AI692" s="74"/>
      <c r="AJ692" s="74"/>
      <c r="AK692" s="74"/>
      <c r="AL692" s="74"/>
      <c r="AM692" s="74"/>
      <c r="AN692" s="74"/>
    </row>
    <row r="693" spans="3:40" s="7" customFormat="1" ht="15.75" customHeight="1">
      <c r="C693" s="74"/>
      <c r="D693" s="74"/>
      <c r="E693" s="74"/>
      <c r="F693" s="74"/>
      <c r="G693" s="74"/>
      <c r="H693" s="74"/>
      <c r="I693" s="74"/>
      <c r="J693" s="74"/>
      <c r="K693" s="74"/>
      <c r="L693" s="74"/>
      <c r="M693" s="74"/>
      <c r="N693" s="74"/>
      <c r="O693" s="74"/>
      <c r="P693" s="74"/>
      <c r="Q693" s="74"/>
      <c r="R693" s="74"/>
      <c r="S693" s="74"/>
      <c r="T693" s="74"/>
      <c r="U693" s="74"/>
      <c r="V693" s="74"/>
      <c r="W693" s="74"/>
      <c r="X693" s="74"/>
      <c r="Y693" s="74"/>
      <c r="Z693" s="74"/>
      <c r="AA693" s="74"/>
      <c r="AB693" s="74"/>
      <c r="AC693" s="74"/>
      <c r="AD693" s="74"/>
      <c r="AE693" s="74"/>
      <c r="AF693" s="74"/>
      <c r="AG693" s="74"/>
      <c r="AH693" s="74"/>
      <c r="AI693" s="74"/>
      <c r="AJ693" s="74"/>
      <c r="AK693" s="74"/>
      <c r="AL693" s="74"/>
      <c r="AM693" s="74"/>
      <c r="AN693" s="74"/>
    </row>
    <row r="694" spans="3:40" s="7" customFormat="1" ht="15.75" customHeight="1">
      <c r="C694" s="74"/>
      <c r="D694" s="74"/>
      <c r="E694" s="74"/>
      <c r="F694" s="74"/>
      <c r="G694" s="74"/>
      <c r="H694" s="74"/>
      <c r="I694" s="74"/>
      <c r="J694" s="74"/>
      <c r="K694" s="74"/>
      <c r="L694" s="74"/>
      <c r="M694" s="74"/>
      <c r="N694" s="74"/>
      <c r="O694" s="74"/>
      <c r="P694" s="74"/>
      <c r="Q694" s="74"/>
      <c r="R694" s="74"/>
      <c r="S694" s="74"/>
      <c r="T694" s="74"/>
      <c r="U694" s="74"/>
      <c r="V694" s="74"/>
      <c r="W694" s="74"/>
      <c r="X694" s="74"/>
      <c r="Y694" s="74"/>
      <c r="Z694" s="74"/>
      <c r="AA694" s="74"/>
      <c r="AB694" s="74"/>
      <c r="AC694" s="74"/>
      <c r="AD694" s="74"/>
      <c r="AE694" s="74"/>
      <c r="AF694" s="74"/>
      <c r="AG694" s="74"/>
      <c r="AH694" s="74"/>
      <c r="AI694" s="74"/>
      <c r="AJ694" s="74"/>
      <c r="AK694" s="74"/>
      <c r="AL694" s="74"/>
      <c r="AM694" s="74"/>
      <c r="AN694" s="74"/>
    </row>
    <row r="695" spans="3:40" s="7" customFormat="1" ht="15.75" customHeight="1">
      <c r="C695" s="74"/>
      <c r="D695" s="74"/>
      <c r="E695" s="74"/>
      <c r="F695" s="74"/>
      <c r="G695" s="74"/>
      <c r="H695" s="74"/>
      <c r="I695" s="74"/>
      <c r="J695" s="74"/>
      <c r="K695" s="74"/>
      <c r="L695" s="74"/>
      <c r="M695" s="74"/>
      <c r="N695" s="74"/>
      <c r="O695" s="74"/>
      <c r="P695" s="74"/>
      <c r="Q695" s="74"/>
      <c r="R695" s="74"/>
      <c r="S695" s="74"/>
      <c r="T695" s="74"/>
      <c r="U695" s="74"/>
      <c r="V695" s="74"/>
      <c r="W695" s="74"/>
      <c r="X695" s="74"/>
      <c r="Y695" s="74"/>
      <c r="Z695" s="74"/>
      <c r="AA695" s="74"/>
      <c r="AB695" s="74"/>
      <c r="AC695" s="74"/>
      <c r="AD695" s="74"/>
      <c r="AE695" s="74"/>
      <c r="AF695" s="74"/>
      <c r="AG695" s="74"/>
      <c r="AH695" s="74"/>
      <c r="AI695" s="74"/>
      <c r="AJ695" s="74"/>
      <c r="AK695" s="74"/>
      <c r="AL695" s="74"/>
      <c r="AM695" s="74"/>
      <c r="AN695" s="74"/>
    </row>
    <row r="696" spans="3:40" s="7" customFormat="1" ht="15.75" customHeight="1">
      <c r="C696" s="74"/>
      <c r="D696" s="74"/>
      <c r="E696" s="74"/>
      <c r="F696" s="74"/>
      <c r="G696" s="74"/>
      <c r="H696" s="74"/>
      <c r="I696" s="74"/>
      <c r="J696" s="74"/>
      <c r="K696" s="74"/>
      <c r="L696" s="74"/>
      <c r="M696" s="74"/>
      <c r="N696" s="74"/>
      <c r="O696" s="74"/>
      <c r="P696" s="74"/>
      <c r="Q696" s="74"/>
      <c r="R696" s="74"/>
      <c r="S696" s="74"/>
      <c r="T696" s="74"/>
      <c r="U696" s="74"/>
      <c r="V696" s="74"/>
      <c r="W696" s="74"/>
      <c r="X696" s="74"/>
      <c r="Y696" s="74"/>
      <c r="Z696" s="74"/>
      <c r="AA696" s="74"/>
      <c r="AB696" s="74"/>
      <c r="AC696" s="74"/>
      <c r="AD696" s="74"/>
      <c r="AE696" s="74"/>
      <c r="AF696" s="74"/>
      <c r="AG696" s="74"/>
      <c r="AH696" s="74"/>
      <c r="AI696" s="74"/>
      <c r="AJ696" s="74"/>
      <c r="AK696" s="74"/>
      <c r="AL696" s="74"/>
      <c r="AM696" s="74"/>
      <c r="AN696" s="74"/>
    </row>
    <row r="697" spans="3:40" s="7" customFormat="1" ht="15.75" customHeight="1">
      <c r="C697" s="74"/>
      <c r="D697" s="74"/>
      <c r="E697" s="74"/>
      <c r="F697" s="74"/>
      <c r="G697" s="74"/>
      <c r="H697" s="74"/>
      <c r="I697" s="74"/>
      <c r="J697" s="74"/>
      <c r="K697" s="74"/>
      <c r="L697" s="74"/>
      <c r="M697" s="74"/>
      <c r="N697" s="74"/>
      <c r="O697" s="74"/>
      <c r="P697" s="74"/>
      <c r="Q697" s="74"/>
      <c r="R697" s="74"/>
      <c r="S697" s="74"/>
      <c r="T697" s="74"/>
      <c r="U697" s="74"/>
      <c r="V697" s="74"/>
      <c r="W697" s="74"/>
      <c r="X697" s="74"/>
      <c r="Y697" s="74"/>
      <c r="Z697" s="74"/>
      <c r="AA697" s="74"/>
      <c r="AB697" s="74"/>
      <c r="AC697" s="74"/>
      <c r="AD697" s="74"/>
      <c r="AE697" s="74"/>
      <c r="AF697" s="74"/>
      <c r="AG697" s="74"/>
      <c r="AH697" s="74"/>
      <c r="AI697" s="74"/>
      <c r="AJ697" s="74"/>
      <c r="AK697" s="74"/>
      <c r="AL697" s="74"/>
      <c r="AM697" s="74"/>
      <c r="AN697" s="74"/>
    </row>
    <row r="698" spans="3:40" s="7" customFormat="1" ht="15.75" customHeight="1">
      <c r="C698" s="74"/>
      <c r="D698" s="74"/>
      <c r="E698" s="74"/>
      <c r="F698" s="74"/>
      <c r="G698" s="74"/>
      <c r="H698" s="74"/>
      <c r="I698" s="74"/>
      <c r="J698" s="74"/>
      <c r="K698" s="74"/>
      <c r="L698" s="74"/>
      <c r="M698" s="74"/>
      <c r="N698" s="74"/>
      <c r="O698" s="74"/>
      <c r="P698" s="74"/>
      <c r="Q698" s="74"/>
      <c r="R698" s="74"/>
      <c r="S698" s="74"/>
      <c r="T698" s="74"/>
      <c r="U698" s="74"/>
      <c r="V698" s="74"/>
      <c r="W698" s="74"/>
      <c r="X698" s="74"/>
      <c r="Y698" s="74"/>
      <c r="Z698" s="74"/>
      <c r="AA698" s="74"/>
      <c r="AB698" s="74"/>
      <c r="AC698" s="74"/>
      <c r="AD698" s="74"/>
      <c r="AE698" s="74"/>
      <c r="AF698" s="74"/>
      <c r="AG698" s="74"/>
      <c r="AH698" s="74"/>
      <c r="AI698" s="74"/>
      <c r="AJ698" s="74"/>
      <c r="AK698" s="74"/>
      <c r="AL698" s="74"/>
      <c r="AM698" s="74"/>
      <c r="AN698" s="74"/>
    </row>
    <row r="699" spans="3:40" s="7" customFormat="1" ht="15.75" customHeight="1">
      <c r="C699" s="74"/>
      <c r="D699" s="74"/>
      <c r="E699" s="74"/>
      <c r="F699" s="74"/>
      <c r="G699" s="74"/>
      <c r="H699" s="74"/>
      <c r="I699" s="74"/>
      <c r="J699" s="74"/>
      <c r="K699" s="74"/>
      <c r="L699" s="74"/>
      <c r="M699" s="74"/>
      <c r="N699" s="74"/>
      <c r="O699" s="74"/>
      <c r="P699" s="74"/>
      <c r="Q699" s="74"/>
      <c r="R699" s="74"/>
      <c r="S699" s="74"/>
      <c r="T699" s="74"/>
      <c r="U699" s="74"/>
      <c r="V699" s="74"/>
      <c r="W699" s="74"/>
      <c r="X699" s="74"/>
      <c r="Y699" s="74"/>
      <c r="Z699" s="74"/>
      <c r="AA699" s="74"/>
      <c r="AB699" s="74"/>
      <c r="AC699" s="74"/>
      <c r="AD699" s="74"/>
      <c r="AE699" s="74"/>
      <c r="AF699" s="74"/>
      <c r="AG699" s="74"/>
      <c r="AH699" s="74"/>
      <c r="AI699" s="74"/>
      <c r="AJ699" s="74"/>
      <c r="AK699" s="74"/>
      <c r="AL699" s="74"/>
      <c r="AM699" s="74"/>
      <c r="AN699" s="74"/>
    </row>
    <row r="700" spans="3:40" s="7" customFormat="1" ht="15.75" customHeight="1">
      <c r="C700" s="74"/>
      <c r="D700" s="74"/>
      <c r="E700" s="74"/>
      <c r="F700" s="74"/>
      <c r="G700" s="74"/>
      <c r="H700" s="74"/>
      <c r="I700" s="74"/>
      <c r="J700" s="74"/>
      <c r="K700" s="74"/>
      <c r="L700" s="74"/>
      <c r="M700" s="74"/>
      <c r="N700" s="74"/>
      <c r="O700" s="74"/>
      <c r="P700" s="74"/>
      <c r="Q700" s="74"/>
      <c r="R700" s="74"/>
      <c r="S700" s="74"/>
      <c r="T700" s="74"/>
      <c r="U700" s="74"/>
      <c r="V700" s="74"/>
      <c r="W700" s="74"/>
      <c r="X700" s="74"/>
      <c r="Y700" s="74"/>
      <c r="Z700" s="74"/>
      <c r="AA700" s="74"/>
      <c r="AB700" s="74"/>
      <c r="AC700" s="74"/>
      <c r="AD700" s="74"/>
      <c r="AE700" s="74"/>
      <c r="AF700" s="74"/>
      <c r="AG700" s="74"/>
      <c r="AH700" s="74"/>
      <c r="AI700" s="74"/>
      <c r="AJ700" s="74"/>
      <c r="AK700" s="74"/>
      <c r="AL700" s="74"/>
      <c r="AM700" s="74"/>
      <c r="AN700" s="74"/>
    </row>
    <row r="701" spans="3:40" s="7" customFormat="1" ht="15.75" customHeight="1">
      <c r="C701" s="74"/>
      <c r="D701" s="74"/>
      <c r="E701" s="74"/>
      <c r="F701" s="74"/>
      <c r="G701" s="74"/>
      <c r="H701" s="74"/>
      <c r="I701" s="74"/>
      <c r="J701" s="74"/>
      <c r="K701" s="74"/>
      <c r="L701" s="74"/>
      <c r="M701" s="74"/>
      <c r="N701" s="74"/>
      <c r="O701" s="74"/>
      <c r="P701" s="74"/>
      <c r="Q701" s="74"/>
      <c r="R701" s="74"/>
      <c r="S701" s="74"/>
      <c r="T701" s="74"/>
      <c r="U701" s="74"/>
      <c r="V701" s="74"/>
      <c r="W701" s="74"/>
      <c r="X701" s="74"/>
      <c r="Y701" s="74"/>
      <c r="Z701" s="74"/>
      <c r="AA701" s="74"/>
      <c r="AB701" s="74"/>
      <c r="AC701" s="74"/>
      <c r="AD701" s="74"/>
      <c r="AE701" s="74"/>
      <c r="AF701" s="74"/>
      <c r="AG701" s="74"/>
      <c r="AH701" s="74"/>
      <c r="AI701" s="74"/>
      <c r="AJ701" s="74"/>
      <c r="AK701" s="74"/>
      <c r="AL701" s="74"/>
      <c r="AM701" s="74"/>
      <c r="AN701" s="74"/>
    </row>
    <row r="702" spans="3:40" s="7" customFormat="1" ht="15.75" customHeight="1">
      <c r="C702" s="74"/>
      <c r="D702" s="74"/>
      <c r="E702" s="74"/>
      <c r="F702" s="74"/>
      <c r="G702" s="74"/>
      <c r="H702" s="74"/>
      <c r="I702" s="74"/>
      <c r="J702" s="74"/>
      <c r="K702" s="74"/>
      <c r="L702" s="74"/>
      <c r="M702" s="74"/>
      <c r="N702" s="74"/>
      <c r="O702" s="74"/>
      <c r="P702" s="74"/>
      <c r="Q702" s="74"/>
      <c r="R702" s="74"/>
      <c r="S702" s="74"/>
      <c r="T702" s="74"/>
      <c r="U702" s="74"/>
      <c r="V702" s="74"/>
      <c r="W702" s="74"/>
      <c r="X702" s="74"/>
      <c r="Y702" s="74"/>
      <c r="Z702" s="74"/>
      <c r="AA702" s="74"/>
      <c r="AB702" s="74"/>
      <c r="AC702" s="74"/>
      <c r="AD702" s="74"/>
      <c r="AE702" s="74"/>
      <c r="AF702" s="74"/>
      <c r="AG702" s="74"/>
      <c r="AH702" s="74"/>
      <c r="AI702" s="74"/>
      <c r="AJ702" s="74"/>
      <c r="AK702" s="74"/>
      <c r="AL702" s="74"/>
      <c r="AM702" s="74"/>
      <c r="AN702" s="74"/>
    </row>
    <row r="703" spans="3:40" s="7" customFormat="1" ht="15.75" customHeight="1">
      <c r="C703" s="74"/>
      <c r="D703" s="74"/>
      <c r="E703" s="74"/>
      <c r="F703" s="74"/>
      <c r="G703" s="74"/>
      <c r="H703" s="74"/>
      <c r="I703" s="74"/>
      <c r="J703" s="74"/>
      <c r="K703" s="74"/>
      <c r="L703" s="74"/>
      <c r="M703" s="74"/>
      <c r="N703" s="74"/>
      <c r="O703" s="74"/>
      <c r="P703" s="74"/>
      <c r="Q703" s="74"/>
      <c r="R703" s="74"/>
      <c r="S703" s="74"/>
      <c r="T703" s="74"/>
      <c r="U703" s="74"/>
      <c r="V703" s="74"/>
      <c r="W703" s="74"/>
      <c r="X703" s="74"/>
      <c r="Y703" s="74"/>
      <c r="Z703" s="74"/>
      <c r="AA703" s="74"/>
      <c r="AB703" s="74"/>
      <c r="AC703" s="74"/>
      <c r="AD703" s="74"/>
      <c r="AE703" s="74"/>
      <c r="AF703" s="74"/>
      <c r="AG703" s="74"/>
      <c r="AH703" s="74"/>
      <c r="AI703" s="74"/>
      <c r="AJ703" s="74"/>
      <c r="AK703" s="74"/>
      <c r="AL703" s="74"/>
      <c r="AM703" s="74"/>
      <c r="AN703" s="74"/>
    </row>
    <row r="704" spans="3:40" s="7" customFormat="1" ht="15.75" customHeight="1">
      <c r="C704" s="74"/>
      <c r="D704" s="74"/>
      <c r="E704" s="74"/>
      <c r="F704" s="74"/>
      <c r="G704" s="74"/>
      <c r="H704" s="74"/>
      <c r="I704" s="74"/>
      <c r="J704" s="74"/>
      <c r="K704" s="74"/>
      <c r="L704" s="74"/>
      <c r="M704" s="74"/>
      <c r="N704" s="74"/>
      <c r="O704" s="74"/>
      <c r="P704" s="74"/>
      <c r="Q704" s="74"/>
      <c r="R704" s="74"/>
      <c r="S704" s="74"/>
      <c r="T704" s="74"/>
      <c r="U704" s="74"/>
      <c r="V704" s="74"/>
      <c r="W704" s="74"/>
      <c r="X704" s="74"/>
      <c r="Y704" s="74"/>
      <c r="Z704" s="74"/>
      <c r="AA704" s="74"/>
      <c r="AB704" s="74"/>
      <c r="AC704" s="74"/>
      <c r="AD704" s="74"/>
      <c r="AE704" s="74"/>
      <c r="AF704" s="74"/>
      <c r="AG704" s="74"/>
      <c r="AH704" s="74"/>
      <c r="AI704" s="74"/>
      <c r="AJ704" s="74"/>
      <c r="AK704" s="74"/>
      <c r="AL704" s="74"/>
      <c r="AM704" s="74"/>
      <c r="AN704" s="74"/>
    </row>
    <row r="705" spans="3:40" s="7" customFormat="1" ht="15.75" customHeight="1">
      <c r="C705" s="74"/>
      <c r="D705" s="74"/>
      <c r="E705" s="74"/>
      <c r="F705" s="74"/>
      <c r="G705" s="74"/>
      <c r="H705" s="74"/>
      <c r="I705" s="74"/>
      <c r="J705" s="74"/>
      <c r="K705" s="74"/>
      <c r="L705" s="74"/>
      <c r="M705" s="74"/>
      <c r="N705" s="74"/>
      <c r="O705" s="74"/>
      <c r="P705" s="74"/>
      <c r="Q705" s="74"/>
      <c r="R705" s="74"/>
      <c r="S705" s="74"/>
      <c r="T705" s="74"/>
      <c r="U705" s="74"/>
      <c r="V705" s="74"/>
      <c r="W705" s="74"/>
      <c r="X705" s="74"/>
      <c r="Y705" s="74"/>
      <c r="Z705" s="74"/>
      <c r="AA705" s="74"/>
      <c r="AB705" s="74"/>
      <c r="AC705" s="74"/>
      <c r="AD705" s="74"/>
      <c r="AE705" s="74"/>
      <c r="AF705" s="74"/>
      <c r="AG705" s="74"/>
      <c r="AH705" s="74"/>
      <c r="AI705" s="74"/>
      <c r="AJ705" s="74"/>
      <c r="AK705" s="74"/>
      <c r="AL705" s="74"/>
      <c r="AM705" s="74"/>
      <c r="AN705" s="74"/>
    </row>
    <row r="706" spans="3:40" s="7" customFormat="1" ht="15.75" customHeight="1">
      <c r="C706" s="74"/>
      <c r="D706" s="74"/>
      <c r="E706" s="74"/>
      <c r="F706" s="74"/>
      <c r="G706" s="74"/>
      <c r="H706" s="74"/>
      <c r="I706" s="74"/>
      <c r="J706" s="74"/>
      <c r="K706" s="74"/>
      <c r="L706" s="74"/>
      <c r="M706" s="74"/>
      <c r="N706" s="74"/>
      <c r="O706" s="74"/>
      <c r="P706" s="74"/>
      <c r="Q706" s="74"/>
      <c r="R706" s="74"/>
      <c r="S706" s="74"/>
      <c r="T706" s="74"/>
      <c r="U706" s="74"/>
      <c r="V706" s="74"/>
      <c r="W706" s="74"/>
      <c r="X706" s="74"/>
      <c r="Y706" s="74"/>
      <c r="Z706" s="74"/>
      <c r="AA706" s="74"/>
      <c r="AB706" s="74"/>
      <c r="AC706" s="74"/>
      <c r="AD706" s="74"/>
      <c r="AE706" s="74"/>
      <c r="AF706" s="74"/>
      <c r="AG706" s="74"/>
      <c r="AH706" s="74"/>
      <c r="AI706" s="74"/>
      <c r="AJ706" s="74"/>
      <c r="AK706" s="74"/>
      <c r="AL706" s="74"/>
      <c r="AM706" s="74"/>
      <c r="AN706" s="74"/>
    </row>
    <row r="707" spans="3:40" s="7" customFormat="1" ht="15.75" customHeight="1">
      <c r="C707" s="74"/>
      <c r="D707" s="74"/>
      <c r="E707" s="74"/>
      <c r="F707" s="74"/>
      <c r="G707" s="74"/>
      <c r="H707" s="74"/>
      <c r="I707" s="74"/>
      <c r="J707" s="74"/>
      <c r="K707" s="74"/>
      <c r="L707" s="74"/>
      <c r="M707" s="74"/>
      <c r="N707" s="74"/>
      <c r="O707" s="74"/>
      <c r="P707" s="74"/>
      <c r="Q707" s="74"/>
      <c r="R707" s="74"/>
      <c r="S707" s="74"/>
      <c r="T707" s="74"/>
      <c r="U707" s="74"/>
      <c r="V707" s="74"/>
      <c r="W707" s="74"/>
      <c r="X707" s="74"/>
      <c r="Y707" s="74"/>
      <c r="Z707" s="74"/>
      <c r="AA707" s="74"/>
      <c r="AB707" s="74"/>
      <c r="AC707" s="74"/>
      <c r="AD707" s="74"/>
      <c r="AE707" s="74"/>
      <c r="AF707" s="74"/>
      <c r="AG707" s="74"/>
      <c r="AH707" s="74"/>
      <c r="AI707" s="74"/>
      <c r="AJ707" s="74"/>
      <c r="AK707" s="74"/>
      <c r="AL707" s="74"/>
      <c r="AM707" s="74"/>
      <c r="AN707" s="74"/>
    </row>
    <row r="708" spans="3:40" s="7" customFormat="1" ht="15.75" customHeight="1">
      <c r="C708" s="74"/>
      <c r="D708" s="74"/>
      <c r="E708" s="74"/>
      <c r="F708" s="74"/>
      <c r="G708" s="74"/>
      <c r="H708" s="74"/>
      <c r="I708" s="74"/>
      <c r="J708" s="74"/>
      <c r="K708" s="74"/>
      <c r="L708" s="74"/>
      <c r="M708" s="74"/>
      <c r="N708" s="74"/>
      <c r="O708" s="74"/>
      <c r="P708" s="74"/>
      <c r="Q708" s="74"/>
      <c r="R708" s="74"/>
      <c r="S708" s="74"/>
      <c r="T708" s="74"/>
      <c r="U708" s="74"/>
      <c r="V708" s="74"/>
      <c r="W708" s="74"/>
      <c r="X708" s="74"/>
      <c r="Y708" s="74"/>
      <c r="Z708" s="74"/>
      <c r="AA708" s="74"/>
      <c r="AB708" s="74"/>
      <c r="AC708" s="74"/>
      <c r="AD708" s="74"/>
      <c r="AE708" s="74"/>
      <c r="AF708" s="74"/>
      <c r="AG708" s="74"/>
      <c r="AH708" s="74"/>
      <c r="AI708" s="74"/>
      <c r="AJ708" s="74"/>
      <c r="AK708" s="74"/>
      <c r="AL708" s="74"/>
      <c r="AM708" s="74"/>
      <c r="AN708" s="74"/>
    </row>
    <row r="709" spans="3:40" s="7" customFormat="1" ht="15.75" customHeight="1">
      <c r="C709" s="74"/>
      <c r="D709" s="74"/>
      <c r="E709" s="74"/>
      <c r="F709" s="74"/>
      <c r="G709" s="74"/>
      <c r="H709" s="74"/>
      <c r="I709" s="74"/>
      <c r="J709" s="74"/>
      <c r="K709" s="74"/>
      <c r="L709" s="74"/>
      <c r="M709" s="74"/>
      <c r="N709" s="74"/>
      <c r="O709" s="74"/>
      <c r="P709" s="74"/>
      <c r="Q709" s="74"/>
      <c r="R709" s="74"/>
      <c r="S709" s="74"/>
      <c r="T709" s="74"/>
      <c r="U709" s="74"/>
      <c r="V709" s="74"/>
      <c r="W709" s="74"/>
      <c r="X709" s="74"/>
      <c r="Y709" s="74"/>
      <c r="Z709" s="74"/>
      <c r="AA709" s="74"/>
      <c r="AB709" s="74"/>
      <c r="AC709" s="74"/>
      <c r="AD709" s="74"/>
      <c r="AE709" s="74"/>
      <c r="AF709" s="74"/>
      <c r="AG709" s="74"/>
      <c r="AH709" s="74"/>
      <c r="AI709" s="74"/>
      <c r="AJ709" s="74"/>
      <c r="AK709" s="74"/>
      <c r="AL709" s="74"/>
      <c r="AM709" s="74"/>
      <c r="AN709" s="74"/>
    </row>
    <row r="710" spans="3:40" s="7" customFormat="1" ht="15.75" customHeight="1">
      <c r="C710" s="74"/>
      <c r="D710" s="74"/>
      <c r="E710" s="74"/>
      <c r="F710" s="74"/>
      <c r="G710" s="74"/>
      <c r="H710" s="74"/>
      <c r="I710" s="74"/>
      <c r="J710" s="74"/>
      <c r="K710" s="74"/>
      <c r="L710" s="74"/>
      <c r="M710" s="74"/>
      <c r="N710" s="74"/>
      <c r="O710" s="74"/>
      <c r="P710" s="74"/>
      <c r="Q710" s="74"/>
      <c r="R710" s="74"/>
      <c r="S710" s="74"/>
      <c r="T710" s="74"/>
      <c r="U710" s="74"/>
      <c r="V710" s="74"/>
      <c r="W710" s="74"/>
      <c r="X710" s="74"/>
      <c r="Y710" s="74"/>
      <c r="Z710" s="74"/>
      <c r="AA710" s="74"/>
      <c r="AB710" s="74"/>
      <c r="AC710" s="74"/>
      <c r="AD710" s="74"/>
      <c r="AE710" s="74"/>
      <c r="AF710" s="74"/>
      <c r="AG710" s="74"/>
      <c r="AH710" s="74"/>
      <c r="AI710" s="74"/>
      <c r="AJ710" s="74"/>
      <c r="AK710" s="74"/>
      <c r="AL710" s="74"/>
      <c r="AM710" s="74"/>
      <c r="AN710" s="74"/>
    </row>
    <row r="711" spans="3:40" s="7" customFormat="1" ht="15.75" customHeight="1">
      <c r="C711" s="74"/>
      <c r="D711" s="74"/>
      <c r="E711" s="74"/>
      <c r="F711" s="74"/>
      <c r="G711" s="74"/>
      <c r="H711" s="74"/>
      <c r="I711" s="74"/>
      <c r="J711" s="74"/>
      <c r="K711" s="74"/>
      <c r="L711" s="74"/>
      <c r="M711" s="74"/>
      <c r="N711" s="74"/>
      <c r="O711" s="74"/>
      <c r="P711" s="74"/>
      <c r="Q711" s="74"/>
      <c r="R711" s="74"/>
      <c r="S711" s="74"/>
      <c r="T711" s="74"/>
      <c r="U711" s="74"/>
      <c r="V711" s="74"/>
      <c r="W711" s="74"/>
      <c r="X711" s="74"/>
      <c r="Y711" s="74"/>
      <c r="Z711" s="74"/>
      <c r="AA711" s="74"/>
      <c r="AB711" s="74"/>
      <c r="AC711" s="74"/>
      <c r="AD711" s="74"/>
      <c r="AE711" s="74"/>
      <c r="AF711" s="74"/>
      <c r="AG711" s="74"/>
      <c r="AH711" s="74"/>
      <c r="AI711" s="74"/>
      <c r="AJ711" s="74"/>
      <c r="AK711" s="74"/>
      <c r="AL711" s="74"/>
      <c r="AM711" s="74"/>
      <c r="AN711" s="74"/>
    </row>
    <row r="712" spans="3:40" s="7" customFormat="1" ht="15.75" customHeight="1">
      <c r="C712" s="74"/>
      <c r="D712" s="74"/>
      <c r="E712" s="74"/>
      <c r="F712" s="74"/>
      <c r="G712" s="74"/>
      <c r="H712" s="74"/>
      <c r="I712" s="74"/>
      <c r="J712" s="74"/>
      <c r="K712" s="74"/>
      <c r="L712" s="74"/>
      <c r="M712" s="74"/>
      <c r="N712" s="74"/>
      <c r="O712" s="74"/>
      <c r="P712" s="74"/>
      <c r="Q712" s="74"/>
      <c r="R712" s="74"/>
      <c r="S712" s="74"/>
      <c r="T712" s="74"/>
      <c r="U712" s="74"/>
      <c r="V712" s="74"/>
      <c r="W712" s="74"/>
      <c r="X712" s="74"/>
      <c r="Y712" s="74"/>
      <c r="Z712" s="74"/>
      <c r="AA712" s="74"/>
      <c r="AB712" s="74"/>
      <c r="AC712" s="74"/>
      <c r="AD712" s="74"/>
      <c r="AE712" s="74"/>
      <c r="AF712" s="74"/>
      <c r="AG712" s="74"/>
      <c r="AH712" s="74"/>
      <c r="AI712" s="74"/>
      <c r="AJ712" s="74"/>
      <c r="AK712" s="74"/>
      <c r="AL712" s="74"/>
      <c r="AM712" s="74"/>
      <c r="AN712" s="74"/>
    </row>
    <row r="713" spans="3:40" s="7" customFormat="1" ht="15.75" customHeight="1">
      <c r="C713" s="74"/>
      <c r="D713" s="74"/>
      <c r="E713" s="74"/>
      <c r="F713" s="74"/>
      <c r="G713" s="74"/>
      <c r="H713" s="74"/>
      <c r="I713" s="74"/>
      <c r="J713" s="74"/>
      <c r="K713" s="74"/>
      <c r="L713" s="74"/>
      <c r="M713" s="74"/>
      <c r="N713" s="74"/>
      <c r="O713" s="74"/>
      <c r="P713" s="74"/>
      <c r="Q713" s="74"/>
      <c r="R713" s="74"/>
      <c r="S713" s="74"/>
      <c r="T713" s="74"/>
      <c r="U713" s="74"/>
      <c r="V713" s="74"/>
      <c r="W713" s="74"/>
      <c r="X713" s="74"/>
      <c r="Y713" s="74"/>
      <c r="Z713" s="74"/>
      <c r="AA713" s="74"/>
      <c r="AB713" s="74"/>
      <c r="AC713" s="74"/>
      <c r="AD713" s="74"/>
      <c r="AE713" s="74"/>
      <c r="AF713" s="74"/>
      <c r="AG713" s="74"/>
      <c r="AH713" s="74"/>
      <c r="AI713" s="74"/>
      <c r="AJ713" s="74"/>
      <c r="AK713" s="74"/>
      <c r="AL713" s="74"/>
      <c r="AM713" s="74"/>
      <c r="AN713" s="74"/>
    </row>
    <row r="714" spans="3:40" s="7" customFormat="1" ht="15.75" customHeight="1">
      <c r="C714" s="74"/>
      <c r="D714" s="74"/>
      <c r="E714" s="74"/>
      <c r="F714" s="74"/>
      <c r="G714" s="74"/>
      <c r="H714" s="74"/>
      <c r="I714" s="74"/>
      <c r="J714" s="74"/>
      <c r="K714" s="74"/>
      <c r="L714" s="74"/>
      <c r="M714" s="74"/>
      <c r="N714" s="74"/>
      <c r="O714" s="74"/>
      <c r="P714" s="74"/>
      <c r="Q714" s="74"/>
      <c r="R714" s="74"/>
      <c r="S714" s="74"/>
      <c r="T714" s="74"/>
      <c r="U714" s="74"/>
      <c r="V714" s="74"/>
      <c r="W714" s="74"/>
      <c r="X714" s="74"/>
      <c r="Y714" s="74"/>
      <c r="Z714" s="74"/>
      <c r="AA714" s="74"/>
      <c r="AB714" s="74"/>
      <c r="AC714" s="74"/>
      <c r="AD714" s="74"/>
      <c r="AE714" s="74"/>
      <c r="AF714" s="74"/>
      <c r="AG714" s="74"/>
      <c r="AH714" s="74"/>
      <c r="AI714" s="74"/>
      <c r="AJ714" s="74"/>
      <c r="AK714" s="74"/>
      <c r="AL714" s="74"/>
      <c r="AM714" s="74"/>
      <c r="AN714" s="74"/>
    </row>
    <row r="715" spans="3:40" s="7" customFormat="1" ht="15.75" customHeight="1">
      <c r="C715" s="74"/>
      <c r="D715" s="74"/>
      <c r="E715" s="74"/>
      <c r="F715" s="74"/>
      <c r="G715" s="74"/>
      <c r="H715" s="74"/>
      <c r="I715" s="74"/>
      <c r="J715" s="74"/>
      <c r="K715" s="74"/>
      <c r="L715" s="74"/>
      <c r="M715" s="74"/>
      <c r="N715" s="74"/>
      <c r="O715" s="74"/>
      <c r="P715" s="74"/>
      <c r="Q715" s="74"/>
      <c r="R715" s="74"/>
      <c r="S715" s="74"/>
      <c r="T715" s="74"/>
      <c r="U715" s="74"/>
      <c r="V715" s="74"/>
      <c r="W715" s="74"/>
      <c r="X715" s="74"/>
      <c r="Y715" s="74"/>
      <c r="Z715" s="74"/>
      <c r="AA715" s="74"/>
      <c r="AB715" s="74"/>
      <c r="AC715" s="74"/>
      <c r="AD715" s="74"/>
      <c r="AE715" s="74"/>
      <c r="AF715" s="74"/>
      <c r="AG715" s="74"/>
      <c r="AH715" s="74"/>
      <c r="AI715" s="74"/>
      <c r="AJ715" s="74"/>
      <c r="AK715" s="74"/>
      <c r="AL715" s="74"/>
      <c r="AM715" s="74"/>
      <c r="AN715" s="74"/>
    </row>
    <row r="716" spans="3:40" s="7" customFormat="1" ht="15.75" customHeight="1">
      <c r="C716" s="74"/>
      <c r="D716" s="74"/>
      <c r="E716" s="74"/>
      <c r="F716" s="74"/>
      <c r="G716" s="74"/>
      <c r="H716" s="74"/>
      <c r="I716" s="74"/>
      <c r="J716" s="74"/>
      <c r="K716" s="74"/>
      <c r="L716" s="74"/>
      <c r="M716" s="74"/>
      <c r="N716" s="74"/>
      <c r="O716" s="74"/>
      <c r="P716" s="74"/>
      <c r="Q716" s="74"/>
      <c r="R716" s="74"/>
      <c r="S716" s="74"/>
      <c r="T716" s="74"/>
      <c r="U716" s="74"/>
      <c r="V716" s="74"/>
      <c r="W716" s="74"/>
      <c r="X716" s="74"/>
      <c r="Y716" s="74"/>
      <c r="Z716" s="74"/>
      <c r="AA716" s="74"/>
      <c r="AB716" s="74"/>
      <c r="AC716" s="74"/>
      <c r="AD716" s="74"/>
      <c r="AE716" s="74"/>
      <c r="AF716" s="74"/>
      <c r="AG716" s="74"/>
      <c r="AH716" s="74"/>
      <c r="AI716" s="74"/>
      <c r="AJ716" s="74"/>
      <c r="AK716" s="74"/>
      <c r="AL716" s="74"/>
      <c r="AM716" s="74"/>
      <c r="AN716" s="74"/>
    </row>
    <row r="717" spans="3:40" s="7" customFormat="1" ht="15.75" customHeight="1">
      <c r="C717" s="74"/>
      <c r="D717" s="74"/>
      <c r="E717" s="74"/>
      <c r="F717" s="74"/>
      <c r="G717" s="74"/>
      <c r="H717" s="74"/>
      <c r="I717" s="74"/>
      <c r="J717" s="74"/>
      <c r="K717" s="74"/>
      <c r="L717" s="74"/>
      <c r="M717" s="74"/>
      <c r="N717" s="74"/>
      <c r="O717" s="74"/>
      <c r="P717" s="74"/>
      <c r="Q717" s="74"/>
      <c r="R717" s="74"/>
      <c r="S717" s="74"/>
      <c r="T717" s="74"/>
      <c r="U717" s="74"/>
      <c r="V717" s="74"/>
      <c r="W717" s="74"/>
      <c r="X717" s="74"/>
      <c r="Y717" s="74"/>
      <c r="Z717" s="74"/>
      <c r="AA717" s="74"/>
      <c r="AB717" s="74"/>
      <c r="AC717" s="74"/>
      <c r="AD717" s="74"/>
      <c r="AE717" s="74"/>
      <c r="AF717" s="74"/>
      <c r="AG717" s="74"/>
      <c r="AH717" s="74"/>
      <c r="AI717" s="74"/>
      <c r="AJ717" s="74"/>
      <c r="AK717" s="74"/>
      <c r="AL717" s="74"/>
      <c r="AM717" s="74"/>
      <c r="AN717" s="74"/>
    </row>
    <row r="718" spans="3:40" s="7" customFormat="1" ht="15.75" customHeight="1">
      <c r="C718" s="74"/>
      <c r="D718" s="74"/>
      <c r="E718" s="74"/>
      <c r="F718" s="74"/>
      <c r="G718" s="74"/>
      <c r="H718" s="74"/>
      <c r="I718" s="74"/>
      <c r="J718" s="74"/>
      <c r="K718" s="74"/>
      <c r="L718" s="74"/>
      <c r="M718" s="74"/>
      <c r="N718" s="74"/>
      <c r="O718" s="74"/>
      <c r="P718" s="74"/>
      <c r="Q718" s="74"/>
      <c r="R718" s="74"/>
      <c r="S718" s="74"/>
      <c r="T718" s="74"/>
      <c r="U718" s="74"/>
      <c r="V718" s="74"/>
      <c r="W718" s="74"/>
      <c r="X718" s="74"/>
      <c r="Y718" s="74"/>
      <c r="Z718" s="74"/>
      <c r="AA718" s="74"/>
      <c r="AB718" s="74"/>
      <c r="AC718" s="74"/>
      <c r="AD718" s="74"/>
      <c r="AE718" s="74"/>
      <c r="AF718" s="74"/>
      <c r="AG718" s="74"/>
      <c r="AH718" s="74"/>
      <c r="AI718" s="74"/>
      <c r="AJ718" s="74"/>
      <c r="AK718" s="74"/>
      <c r="AL718" s="74"/>
      <c r="AM718" s="74"/>
      <c r="AN718" s="74"/>
    </row>
    <row r="719" spans="3:40" s="7" customFormat="1" ht="15.75" customHeight="1">
      <c r="C719" s="74"/>
      <c r="D719" s="74"/>
      <c r="E719" s="74"/>
      <c r="F719" s="74"/>
      <c r="G719" s="74"/>
      <c r="H719" s="74"/>
      <c r="I719" s="74"/>
      <c r="J719" s="74"/>
      <c r="K719" s="74"/>
      <c r="L719" s="74"/>
      <c r="M719" s="74"/>
      <c r="N719" s="74"/>
      <c r="O719" s="74"/>
      <c r="P719" s="74"/>
      <c r="Q719" s="74"/>
      <c r="R719" s="74"/>
      <c r="S719" s="74"/>
      <c r="T719" s="74"/>
      <c r="U719" s="74"/>
      <c r="V719" s="74"/>
      <c r="W719" s="74"/>
      <c r="X719" s="74"/>
      <c r="Y719" s="74"/>
      <c r="Z719" s="74"/>
      <c r="AA719" s="74"/>
      <c r="AB719" s="74"/>
      <c r="AC719" s="74"/>
      <c r="AD719" s="74"/>
      <c r="AE719" s="74"/>
      <c r="AF719" s="74"/>
      <c r="AG719" s="74"/>
      <c r="AH719" s="74"/>
      <c r="AI719" s="74"/>
      <c r="AJ719" s="74"/>
      <c r="AK719" s="74"/>
      <c r="AL719" s="74"/>
      <c r="AM719" s="74"/>
      <c r="AN719" s="74"/>
    </row>
    <row r="720" spans="3:40" s="7" customFormat="1" ht="15.75" customHeight="1">
      <c r="C720" s="74"/>
      <c r="D720" s="74"/>
      <c r="E720" s="74"/>
      <c r="F720" s="74"/>
      <c r="G720" s="74"/>
      <c r="H720" s="74"/>
      <c r="I720" s="74"/>
      <c r="J720" s="74"/>
      <c r="K720" s="74"/>
      <c r="L720" s="74"/>
      <c r="M720" s="74"/>
      <c r="N720" s="74"/>
      <c r="O720" s="74"/>
      <c r="P720" s="74"/>
      <c r="Q720" s="74"/>
      <c r="R720" s="74"/>
      <c r="S720" s="74"/>
      <c r="T720" s="74"/>
      <c r="U720" s="74"/>
      <c r="V720" s="74"/>
      <c r="W720" s="74"/>
      <c r="X720" s="74"/>
      <c r="Y720" s="74"/>
      <c r="Z720" s="74"/>
      <c r="AA720" s="74"/>
      <c r="AB720" s="74"/>
      <c r="AC720" s="74"/>
      <c r="AD720" s="74"/>
      <c r="AE720" s="74"/>
      <c r="AF720" s="74"/>
      <c r="AG720" s="74"/>
      <c r="AH720" s="74"/>
      <c r="AI720" s="74"/>
      <c r="AJ720" s="74"/>
      <c r="AK720" s="74"/>
      <c r="AL720" s="74"/>
      <c r="AM720" s="74"/>
      <c r="AN720" s="74"/>
    </row>
    <row r="721" spans="3:40" s="7" customFormat="1" ht="15.75" customHeight="1">
      <c r="C721" s="74"/>
      <c r="D721" s="74"/>
      <c r="E721" s="74"/>
      <c r="F721" s="74"/>
      <c r="G721" s="74"/>
      <c r="H721" s="74"/>
      <c r="I721" s="74"/>
      <c r="J721" s="74"/>
      <c r="K721" s="74"/>
      <c r="L721" s="74"/>
      <c r="M721" s="74"/>
      <c r="N721" s="74"/>
      <c r="O721" s="74"/>
      <c r="P721" s="74"/>
      <c r="Q721" s="74"/>
      <c r="R721" s="74"/>
      <c r="S721" s="74"/>
      <c r="T721" s="74"/>
      <c r="U721" s="74"/>
      <c r="V721" s="74"/>
      <c r="W721" s="74"/>
      <c r="X721" s="74"/>
      <c r="Y721" s="74"/>
      <c r="Z721" s="74"/>
      <c r="AA721" s="74"/>
      <c r="AB721" s="74"/>
      <c r="AC721" s="74"/>
      <c r="AD721" s="74"/>
      <c r="AE721" s="74"/>
      <c r="AF721" s="74"/>
      <c r="AG721" s="74"/>
      <c r="AH721" s="74"/>
      <c r="AI721" s="74"/>
      <c r="AJ721" s="74"/>
      <c r="AK721" s="74"/>
      <c r="AL721" s="74"/>
      <c r="AM721" s="74"/>
      <c r="AN721" s="74"/>
    </row>
    <row r="722" spans="3:40" s="7" customFormat="1" ht="15.75" customHeight="1">
      <c r="C722" s="74"/>
      <c r="D722" s="74"/>
      <c r="E722" s="74"/>
      <c r="F722" s="74"/>
      <c r="G722" s="74"/>
      <c r="H722" s="74"/>
      <c r="I722" s="74"/>
      <c r="J722" s="74"/>
      <c r="K722" s="74"/>
      <c r="L722" s="74"/>
      <c r="M722" s="74"/>
      <c r="N722" s="74"/>
      <c r="O722" s="74"/>
      <c r="P722" s="74"/>
      <c r="Q722" s="74"/>
      <c r="R722" s="74"/>
      <c r="S722" s="74"/>
      <c r="T722" s="74"/>
      <c r="U722" s="74"/>
      <c r="V722" s="74"/>
      <c r="W722" s="74"/>
      <c r="X722" s="74"/>
      <c r="Y722" s="74"/>
      <c r="Z722" s="74"/>
      <c r="AA722" s="74"/>
      <c r="AB722" s="74"/>
      <c r="AC722" s="74"/>
      <c r="AD722" s="74"/>
      <c r="AE722" s="74"/>
      <c r="AF722" s="74"/>
      <c r="AG722" s="74"/>
      <c r="AH722" s="74"/>
      <c r="AI722" s="74"/>
      <c r="AJ722" s="74"/>
      <c r="AK722" s="74"/>
      <c r="AL722" s="74"/>
      <c r="AM722" s="74"/>
      <c r="AN722" s="74"/>
    </row>
    <row r="723" spans="3:40" s="7" customFormat="1" ht="15.75" customHeight="1">
      <c r="C723" s="74"/>
      <c r="D723" s="74"/>
      <c r="E723" s="74"/>
      <c r="F723" s="74"/>
      <c r="G723" s="74"/>
      <c r="H723" s="74"/>
      <c r="I723" s="74"/>
      <c r="J723" s="74"/>
      <c r="K723" s="74"/>
      <c r="L723" s="74"/>
      <c r="M723" s="74"/>
      <c r="N723" s="74"/>
      <c r="O723" s="74"/>
      <c r="P723" s="74"/>
      <c r="Q723" s="74"/>
      <c r="R723" s="74"/>
      <c r="S723" s="74"/>
      <c r="T723" s="74"/>
      <c r="U723" s="74"/>
      <c r="V723" s="74"/>
      <c r="W723" s="74"/>
      <c r="X723" s="74"/>
      <c r="Y723" s="74"/>
      <c r="Z723" s="74"/>
      <c r="AA723" s="74"/>
      <c r="AB723" s="74"/>
      <c r="AC723" s="74"/>
      <c r="AD723" s="74"/>
      <c r="AE723" s="74"/>
      <c r="AF723" s="74"/>
      <c r="AG723" s="74"/>
      <c r="AH723" s="74"/>
      <c r="AI723" s="74"/>
      <c r="AJ723" s="74"/>
      <c r="AK723" s="74"/>
      <c r="AL723" s="74"/>
      <c r="AM723" s="74"/>
      <c r="AN723" s="74"/>
    </row>
    <row r="724" spans="3:40" s="7" customFormat="1" ht="15.75" customHeight="1">
      <c r="C724" s="74"/>
      <c r="D724" s="74"/>
      <c r="E724" s="74"/>
      <c r="F724" s="74"/>
      <c r="G724" s="74"/>
      <c r="H724" s="74"/>
      <c r="I724" s="74"/>
      <c r="J724" s="74"/>
      <c r="K724" s="74"/>
      <c r="L724" s="74"/>
      <c r="M724" s="74"/>
      <c r="N724" s="74"/>
      <c r="O724" s="74"/>
      <c r="P724" s="74"/>
      <c r="Q724" s="74"/>
      <c r="R724" s="74"/>
      <c r="S724" s="74"/>
      <c r="T724" s="74"/>
      <c r="U724" s="74"/>
      <c r="V724" s="74"/>
      <c r="W724" s="74"/>
      <c r="X724" s="74"/>
      <c r="Y724" s="74"/>
      <c r="Z724" s="74"/>
      <c r="AA724" s="74"/>
      <c r="AB724" s="74"/>
      <c r="AC724" s="74"/>
      <c r="AD724" s="74"/>
      <c r="AE724" s="74"/>
      <c r="AF724" s="74"/>
      <c r="AG724" s="74"/>
      <c r="AH724" s="74"/>
      <c r="AI724" s="74"/>
      <c r="AJ724" s="74"/>
      <c r="AK724" s="74"/>
      <c r="AL724" s="74"/>
      <c r="AM724" s="74"/>
      <c r="AN724" s="74"/>
    </row>
    <row r="725" spans="3:40" s="7" customFormat="1" ht="15.75" customHeight="1">
      <c r="C725" s="74"/>
      <c r="D725" s="74"/>
      <c r="E725" s="74"/>
      <c r="F725" s="74"/>
      <c r="G725" s="74"/>
      <c r="H725" s="74"/>
      <c r="I725" s="74"/>
      <c r="J725" s="74"/>
      <c r="K725" s="74"/>
      <c r="L725" s="74"/>
      <c r="M725" s="74"/>
      <c r="N725" s="74"/>
      <c r="O725" s="74"/>
      <c r="P725" s="74"/>
      <c r="Q725" s="74"/>
      <c r="R725" s="74"/>
      <c r="S725" s="74"/>
      <c r="T725" s="74"/>
      <c r="U725" s="74"/>
      <c r="V725" s="74"/>
      <c r="W725" s="74"/>
      <c r="X725" s="74"/>
      <c r="Y725" s="74"/>
      <c r="Z725" s="74"/>
      <c r="AA725" s="74"/>
      <c r="AB725" s="74"/>
      <c r="AC725" s="74"/>
      <c r="AD725" s="74"/>
      <c r="AE725" s="74"/>
      <c r="AF725" s="74"/>
      <c r="AG725" s="74"/>
      <c r="AH725" s="74"/>
      <c r="AI725" s="74"/>
      <c r="AJ725" s="74"/>
      <c r="AK725" s="74"/>
      <c r="AL725" s="74"/>
      <c r="AM725" s="74"/>
      <c r="AN725" s="74"/>
    </row>
    <row r="726" spans="3:40" s="7" customFormat="1" ht="15.75" customHeight="1">
      <c r="C726" s="74"/>
      <c r="D726" s="74"/>
      <c r="E726" s="74"/>
      <c r="F726" s="74"/>
      <c r="G726" s="74"/>
      <c r="H726" s="74"/>
      <c r="I726" s="74"/>
      <c r="J726" s="74"/>
      <c r="K726" s="74"/>
      <c r="L726" s="74"/>
      <c r="M726" s="74"/>
      <c r="N726" s="74"/>
      <c r="O726" s="74"/>
      <c r="P726" s="74"/>
      <c r="Q726" s="74"/>
      <c r="R726" s="74"/>
      <c r="S726" s="74"/>
      <c r="T726" s="74"/>
      <c r="U726" s="74"/>
      <c r="V726" s="74"/>
      <c r="W726" s="74"/>
      <c r="X726" s="74"/>
      <c r="Y726" s="74"/>
      <c r="Z726" s="74"/>
      <c r="AA726" s="74"/>
      <c r="AB726" s="74"/>
      <c r="AC726" s="74"/>
      <c r="AD726" s="74"/>
      <c r="AE726" s="74"/>
      <c r="AF726" s="74"/>
      <c r="AG726" s="74"/>
      <c r="AH726" s="74"/>
      <c r="AI726" s="74"/>
      <c r="AJ726" s="74"/>
      <c r="AK726" s="74"/>
      <c r="AL726" s="74"/>
      <c r="AM726" s="74"/>
      <c r="AN726" s="74"/>
    </row>
    <row r="727" spans="3:40" s="7" customFormat="1" ht="15.75" customHeight="1">
      <c r="C727" s="74"/>
      <c r="D727" s="74"/>
      <c r="E727" s="74"/>
      <c r="F727" s="74"/>
      <c r="G727" s="74"/>
      <c r="H727" s="74"/>
      <c r="I727" s="74"/>
      <c r="J727" s="74"/>
      <c r="K727" s="74"/>
      <c r="L727" s="74"/>
      <c r="M727" s="74"/>
      <c r="N727" s="74"/>
      <c r="O727" s="74"/>
      <c r="P727" s="74"/>
      <c r="Q727" s="74"/>
      <c r="R727" s="74"/>
      <c r="S727" s="74"/>
      <c r="T727" s="74"/>
      <c r="U727" s="74"/>
      <c r="V727" s="74"/>
      <c r="W727" s="74"/>
      <c r="X727" s="74"/>
      <c r="Y727" s="74"/>
      <c r="Z727" s="74"/>
      <c r="AA727" s="74"/>
      <c r="AB727" s="74"/>
      <c r="AC727" s="74"/>
      <c r="AD727" s="74"/>
      <c r="AE727" s="74"/>
      <c r="AF727" s="74"/>
      <c r="AG727" s="74"/>
      <c r="AH727" s="74"/>
      <c r="AI727" s="74"/>
      <c r="AJ727" s="74"/>
      <c r="AK727" s="74"/>
      <c r="AL727" s="74"/>
      <c r="AM727" s="74"/>
      <c r="AN727" s="74"/>
    </row>
    <row r="728" spans="3:40" s="7" customFormat="1" ht="15.75" customHeight="1">
      <c r="C728" s="74"/>
      <c r="D728" s="74"/>
      <c r="E728" s="74"/>
      <c r="F728" s="74"/>
      <c r="G728" s="74"/>
      <c r="H728" s="74"/>
      <c r="I728" s="74"/>
      <c r="J728" s="74"/>
      <c r="K728" s="74"/>
      <c r="L728" s="74"/>
      <c r="M728" s="74"/>
      <c r="N728" s="74"/>
      <c r="O728" s="74"/>
      <c r="P728" s="74"/>
      <c r="Q728" s="74"/>
      <c r="R728" s="74"/>
      <c r="S728" s="74"/>
      <c r="T728" s="74"/>
      <c r="U728" s="74"/>
      <c r="V728" s="74"/>
      <c r="W728" s="74"/>
      <c r="X728" s="74"/>
      <c r="Y728" s="74"/>
      <c r="Z728" s="74"/>
      <c r="AA728" s="74"/>
      <c r="AB728" s="74"/>
      <c r="AC728" s="74"/>
      <c r="AD728" s="74"/>
      <c r="AE728" s="74"/>
      <c r="AF728" s="74"/>
      <c r="AG728" s="74"/>
      <c r="AH728" s="74"/>
      <c r="AI728" s="74"/>
      <c r="AJ728" s="74"/>
      <c r="AK728" s="74"/>
      <c r="AL728" s="74"/>
      <c r="AM728" s="74"/>
      <c r="AN728" s="74"/>
    </row>
    <row r="729" spans="3:40" s="7" customFormat="1" ht="15.75" customHeight="1">
      <c r="C729" s="74"/>
      <c r="D729" s="74"/>
      <c r="E729" s="74"/>
      <c r="F729" s="74"/>
      <c r="G729" s="74"/>
      <c r="H729" s="74"/>
      <c r="I729" s="74"/>
      <c r="J729" s="74"/>
      <c r="K729" s="74"/>
      <c r="L729" s="74"/>
      <c r="M729" s="74"/>
      <c r="N729" s="74"/>
      <c r="O729" s="74"/>
      <c r="P729" s="74"/>
      <c r="Q729" s="74"/>
      <c r="R729" s="74"/>
      <c r="S729" s="74"/>
      <c r="T729" s="74"/>
      <c r="U729" s="74"/>
      <c r="V729" s="74"/>
      <c r="W729" s="74"/>
      <c r="X729" s="74"/>
      <c r="Y729" s="74"/>
      <c r="Z729" s="74"/>
      <c r="AA729" s="74"/>
      <c r="AB729" s="74"/>
      <c r="AC729" s="74"/>
      <c r="AD729" s="74"/>
      <c r="AE729" s="74"/>
      <c r="AF729" s="74"/>
      <c r="AG729" s="74"/>
      <c r="AH729" s="74"/>
      <c r="AI729" s="74"/>
      <c r="AJ729" s="74"/>
      <c r="AK729" s="74"/>
      <c r="AL729" s="74"/>
      <c r="AM729" s="74"/>
      <c r="AN729" s="74"/>
    </row>
    <row r="730" spans="3:40" s="7" customFormat="1" ht="15.75" customHeight="1">
      <c r="C730" s="74"/>
      <c r="D730" s="74"/>
      <c r="E730" s="74"/>
      <c r="F730" s="74"/>
      <c r="G730" s="74"/>
      <c r="H730" s="74"/>
      <c r="I730" s="74"/>
      <c r="J730" s="74"/>
      <c r="K730" s="74"/>
      <c r="L730" s="74"/>
      <c r="M730" s="74"/>
      <c r="N730" s="74"/>
      <c r="O730" s="74"/>
      <c r="P730" s="74"/>
      <c r="Q730" s="74"/>
      <c r="R730" s="74"/>
      <c r="S730" s="74"/>
      <c r="T730" s="74"/>
      <c r="U730" s="74"/>
      <c r="V730" s="74"/>
      <c r="W730" s="74"/>
      <c r="X730" s="74"/>
      <c r="Y730" s="74"/>
      <c r="Z730" s="74"/>
      <c r="AA730" s="74"/>
      <c r="AB730" s="74"/>
      <c r="AC730" s="74"/>
      <c r="AD730" s="74"/>
      <c r="AE730" s="74"/>
      <c r="AF730" s="74"/>
      <c r="AG730" s="74"/>
      <c r="AH730" s="74"/>
      <c r="AI730" s="74"/>
      <c r="AJ730" s="74"/>
      <c r="AK730" s="74"/>
      <c r="AL730" s="74"/>
      <c r="AM730" s="74"/>
      <c r="AN730" s="74"/>
    </row>
    <row r="731" spans="3:40" s="7" customFormat="1" ht="15.75" customHeight="1">
      <c r="C731" s="74"/>
      <c r="D731" s="74"/>
      <c r="E731" s="74"/>
      <c r="F731" s="74"/>
      <c r="G731" s="74"/>
      <c r="H731" s="74"/>
      <c r="I731" s="74"/>
      <c r="J731" s="74"/>
      <c r="K731" s="74"/>
      <c r="L731" s="74"/>
      <c r="M731" s="74"/>
      <c r="N731" s="74"/>
      <c r="O731" s="74"/>
      <c r="P731" s="74"/>
      <c r="Q731" s="74"/>
      <c r="R731" s="74"/>
      <c r="S731" s="74"/>
      <c r="T731" s="74"/>
      <c r="U731" s="74"/>
      <c r="V731" s="74"/>
      <c r="W731" s="74"/>
      <c r="X731" s="74"/>
      <c r="Y731" s="74"/>
      <c r="Z731" s="74"/>
      <c r="AA731" s="74"/>
      <c r="AB731" s="74"/>
      <c r="AC731" s="74"/>
      <c r="AD731" s="74"/>
      <c r="AE731" s="74"/>
      <c r="AF731" s="74"/>
      <c r="AG731" s="74"/>
      <c r="AH731" s="74"/>
      <c r="AI731" s="74"/>
      <c r="AJ731" s="74"/>
      <c r="AK731" s="74"/>
      <c r="AL731" s="74"/>
      <c r="AM731" s="74"/>
      <c r="AN731" s="74"/>
    </row>
    <row r="732" spans="3:40" s="7" customFormat="1" ht="15.75" customHeight="1">
      <c r="C732" s="74"/>
      <c r="D732" s="74"/>
      <c r="E732" s="74"/>
      <c r="F732" s="74"/>
      <c r="G732" s="74"/>
      <c r="H732" s="74"/>
      <c r="I732" s="74"/>
      <c r="J732" s="74"/>
      <c r="K732" s="74"/>
      <c r="L732" s="74"/>
      <c r="M732" s="74"/>
      <c r="N732" s="74"/>
      <c r="O732" s="74"/>
      <c r="P732" s="74"/>
      <c r="Q732" s="74"/>
      <c r="R732" s="74"/>
      <c r="S732" s="74"/>
      <c r="T732" s="74"/>
      <c r="U732" s="74"/>
      <c r="V732" s="74"/>
      <c r="W732" s="74"/>
      <c r="X732" s="74"/>
      <c r="Y732" s="74"/>
      <c r="Z732" s="74"/>
      <c r="AA732" s="74"/>
      <c r="AB732" s="74"/>
      <c r="AC732" s="74"/>
      <c r="AD732" s="74"/>
      <c r="AE732" s="74"/>
      <c r="AF732" s="74"/>
      <c r="AG732" s="74"/>
      <c r="AH732" s="74"/>
      <c r="AI732" s="74"/>
      <c r="AJ732" s="74"/>
      <c r="AK732" s="74"/>
      <c r="AL732" s="74"/>
      <c r="AM732" s="74"/>
      <c r="AN732" s="74"/>
    </row>
    <row r="733" spans="3:40" s="7" customFormat="1" ht="15.75" customHeight="1">
      <c r="C733" s="74"/>
      <c r="D733" s="74"/>
      <c r="E733" s="74"/>
      <c r="F733" s="74"/>
      <c r="G733" s="74"/>
      <c r="H733" s="74"/>
      <c r="I733" s="74"/>
      <c r="J733" s="74"/>
      <c r="K733" s="74"/>
      <c r="L733" s="74"/>
      <c r="M733" s="74"/>
      <c r="N733" s="74"/>
      <c r="O733" s="74"/>
      <c r="P733" s="74"/>
      <c r="Q733" s="74"/>
      <c r="R733" s="74"/>
      <c r="S733" s="74"/>
      <c r="T733" s="74"/>
      <c r="U733" s="74"/>
      <c r="V733" s="74"/>
      <c r="W733" s="74"/>
      <c r="X733" s="74"/>
      <c r="Y733" s="74"/>
      <c r="Z733" s="74"/>
      <c r="AA733" s="74"/>
      <c r="AB733" s="74"/>
      <c r="AC733" s="74"/>
      <c r="AD733" s="74"/>
      <c r="AE733" s="74"/>
      <c r="AF733" s="74"/>
      <c r="AG733" s="74"/>
      <c r="AH733" s="74"/>
      <c r="AI733" s="74"/>
      <c r="AJ733" s="74"/>
      <c r="AK733" s="74"/>
      <c r="AL733" s="74"/>
      <c r="AM733" s="74"/>
      <c r="AN733" s="74"/>
    </row>
    <row r="734" spans="3:40" s="7" customFormat="1" ht="15.75" customHeight="1">
      <c r="C734" s="74"/>
      <c r="D734" s="74"/>
      <c r="E734" s="74"/>
      <c r="F734" s="74"/>
      <c r="G734" s="74"/>
      <c r="H734" s="74"/>
      <c r="I734" s="74"/>
      <c r="J734" s="74"/>
      <c r="K734" s="74"/>
      <c r="L734" s="74"/>
      <c r="M734" s="74"/>
      <c r="N734" s="74"/>
      <c r="O734" s="74"/>
      <c r="P734" s="74"/>
      <c r="Q734" s="74"/>
      <c r="R734" s="74"/>
      <c r="S734" s="74"/>
      <c r="T734" s="74"/>
      <c r="U734" s="74"/>
      <c r="V734" s="74"/>
      <c r="W734" s="74"/>
      <c r="X734" s="74"/>
      <c r="Y734" s="74"/>
      <c r="Z734" s="74"/>
      <c r="AA734" s="74"/>
      <c r="AB734" s="74"/>
      <c r="AC734" s="74"/>
      <c r="AD734" s="74"/>
      <c r="AE734" s="74"/>
      <c r="AF734" s="74"/>
      <c r="AG734" s="74"/>
      <c r="AH734" s="74"/>
      <c r="AI734" s="74"/>
      <c r="AJ734" s="74"/>
      <c r="AK734" s="74"/>
      <c r="AL734" s="74"/>
      <c r="AM734" s="74"/>
      <c r="AN734" s="74"/>
    </row>
    <row r="735" spans="3:40" s="7" customFormat="1" ht="15.75" customHeight="1">
      <c r="C735" s="74"/>
      <c r="D735" s="74"/>
      <c r="E735" s="74"/>
      <c r="F735" s="74"/>
      <c r="G735" s="74"/>
      <c r="H735" s="74"/>
      <c r="I735" s="74"/>
      <c r="J735" s="74"/>
      <c r="K735" s="74"/>
      <c r="L735" s="74"/>
      <c r="M735" s="74"/>
      <c r="N735" s="74"/>
      <c r="O735" s="74"/>
      <c r="P735" s="74"/>
      <c r="Q735" s="74"/>
      <c r="R735" s="74"/>
      <c r="S735" s="74"/>
      <c r="T735" s="74"/>
      <c r="U735" s="74"/>
      <c r="V735" s="74"/>
      <c r="W735" s="74"/>
      <c r="X735" s="74"/>
      <c r="Y735" s="74"/>
      <c r="Z735" s="74"/>
      <c r="AA735" s="74"/>
      <c r="AB735" s="74"/>
      <c r="AC735" s="74"/>
      <c r="AD735" s="74"/>
      <c r="AE735" s="74"/>
      <c r="AF735" s="74"/>
      <c r="AG735" s="74"/>
      <c r="AH735" s="74"/>
      <c r="AI735" s="74"/>
      <c r="AJ735" s="74"/>
      <c r="AK735" s="74"/>
      <c r="AL735" s="74"/>
      <c r="AM735" s="74"/>
      <c r="AN735" s="74"/>
    </row>
    <row r="736" spans="3:40" s="7" customFormat="1" ht="15.75" customHeight="1">
      <c r="C736" s="74"/>
      <c r="D736" s="74"/>
      <c r="E736" s="74"/>
      <c r="F736" s="74"/>
      <c r="G736" s="74"/>
      <c r="H736" s="74"/>
      <c r="I736" s="74"/>
      <c r="J736" s="74"/>
      <c r="K736" s="74"/>
      <c r="L736" s="74"/>
      <c r="M736" s="74"/>
      <c r="N736" s="74"/>
      <c r="O736" s="74"/>
      <c r="P736" s="74"/>
      <c r="Q736" s="74"/>
      <c r="R736" s="74"/>
      <c r="S736" s="74"/>
      <c r="T736" s="74"/>
      <c r="U736" s="74"/>
      <c r="V736" s="74"/>
      <c r="W736" s="74"/>
      <c r="X736" s="74"/>
      <c r="Y736" s="74"/>
      <c r="Z736" s="74"/>
      <c r="AA736" s="74"/>
      <c r="AB736" s="74"/>
      <c r="AC736" s="74"/>
      <c r="AD736" s="74"/>
      <c r="AE736" s="74"/>
      <c r="AF736" s="74"/>
      <c r="AG736" s="74"/>
      <c r="AH736" s="74"/>
      <c r="AI736" s="74"/>
      <c r="AJ736" s="74"/>
      <c r="AK736" s="74"/>
      <c r="AL736" s="74"/>
      <c r="AM736" s="74"/>
      <c r="AN736" s="74"/>
    </row>
    <row r="737" spans="3:40" s="7" customFormat="1" ht="15.75" customHeight="1">
      <c r="C737" s="74"/>
      <c r="D737" s="74"/>
      <c r="E737" s="74"/>
      <c r="F737" s="74"/>
      <c r="G737" s="74"/>
      <c r="H737" s="74"/>
      <c r="I737" s="74"/>
      <c r="J737" s="74"/>
      <c r="K737" s="74"/>
      <c r="L737" s="74"/>
      <c r="M737" s="74"/>
      <c r="N737" s="74"/>
      <c r="O737" s="74"/>
      <c r="P737" s="74"/>
      <c r="Q737" s="74"/>
      <c r="R737" s="74"/>
      <c r="S737" s="74"/>
      <c r="T737" s="74"/>
      <c r="U737" s="74"/>
      <c r="V737" s="74"/>
      <c r="W737" s="74"/>
      <c r="X737" s="74"/>
      <c r="Y737" s="74"/>
      <c r="Z737" s="74"/>
      <c r="AA737" s="74"/>
      <c r="AB737" s="74"/>
      <c r="AC737" s="74"/>
      <c r="AD737" s="74"/>
      <c r="AE737" s="74"/>
      <c r="AF737" s="74"/>
      <c r="AG737" s="74"/>
      <c r="AH737" s="74"/>
      <c r="AI737" s="74"/>
      <c r="AJ737" s="74"/>
      <c r="AK737" s="74"/>
      <c r="AL737" s="74"/>
      <c r="AM737" s="74"/>
      <c r="AN737" s="74"/>
    </row>
    <row r="738" spans="3:40" s="7" customFormat="1" ht="15.75" customHeight="1">
      <c r="C738" s="74"/>
      <c r="D738" s="74"/>
      <c r="E738" s="74"/>
      <c r="F738" s="74"/>
      <c r="G738" s="74"/>
      <c r="H738" s="74"/>
      <c r="I738" s="74"/>
      <c r="J738" s="74"/>
      <c r="K738" s="74"/>
      <c r="L738" s="74"/>
      <c r="M738" s="74"/>
      <c r="N738" s="74"/>
      <c r="O738" s="74"/>
      <c r="P738" s="74"/>
      <c r="Q738" s="74"/>
      <c r="R738" s="74"/>
      <c r="S738" s="74"/>
      <c r="T738" s="74"/>
      <c r="U738" s="74"/>
      <c r="V738" s="74"/>
      <c r="W738" s="74"/>
      <c r="X738" s="74"/>
      <c r="Y738" s="74"/>
      <c r="Z738" s="74"/>
      <c r="AA738" s="74"/>
      <c r="AB738" s="74"/>
      <c r="AC738" s="74"/>
      <c r="AD738" s="74"/>
      <c r="AE738" s="74"/>
      <c r="AF738" s="74"/>
      <c r="AG738" s="74"/>
      <c r="AH738" s="74"/>
      <c r="AI738" s="74"/>
      <c r="AJ738" s="74"/>
      <c r="AK738" s="74"/>
      <c r="AL738" s="74"/>
      <c r="AM738" s="74"/>
      <c r="AN738" s="74"/>
    </row>
    <row r="739" spans="3:40" s="7" customFormat="1" ht="15.75" customHeight="1">
      <c r="C739" s="74"/>
      <c r="D739" s="74"/>
      <c r="E739" s="74"/>
      <c r="F739" s="74"/>
      <c r="G739" s="74"/>
      <c r="H739" s="74"/>
      <c r="I739" s="74"/>
      <c r="J739" s="74"/>
      <c r="K739" s="74"/>
      <c r="L739" s="74"/>
      <c r="M739" s="74"/>
      <c r="N739" s="74"/>
      <c r="O739" s="74"/>
      <c r="P739" s="74"/>
      <c r="Q739" s="74"/>
      <c r="R739" s="74"/>
      <c r="S739" s="74"/>
      <c r="T739" s="74"/>
      <c r="U739" s="74"/>
      <c r="V739" s="74"/>
      <c r="W739" s="74"/>
      <c r="X739" s="74"/>
      <c r="Y739" s="74"/>
      <c r="Z739" s="74"/>
      <c r="AA739" s="74"/>
      <c r="AB739" s="74"/>
      <c r="AC739" s="74"/>
      <c r="AD739" s="74"/>
      <c r="AE739" s="74"/>
      <c r="AF739" s="74"/>
      <c r="AG739" s="74"/>
      <c r="AH739" s="74"/>
      <c r="AI739" s="74"/>
      <c r="AJ739" s="74"/>
      <c r="AK739" s="74"/>
      <c r="AL739" s="74"/>
      <c r="AM739" s="74"/>
      <c r="AN739" s="74"/>
    </row>
    <row r="740" spans="3:40" s="7" customFormat="1" ht="15.75" customHeight="1">
      <c r="C740" s="74"/>
      <c r="D740" s="74"/>
      <c r="E740" s="74"/>
      <c r="F740" s="74"/>
      <c r="G740" s="74"/>
      <c r="H740" s="74"/>
      <c r="I740" s="74"/>
      <c r="J740" s="74"/>
      <c r="K740" s="74"/>
      <c r="L740" s="74"/>
      <c r="M740" s="74"/>
      <c r="N740" s="74"/>
      <c r="O740" s="74"/>
      <c r="P740" s="74"/>
      <c r="Q740" s="74"/>
      <c r="R740" s="74"/>
      <c r="S740" s="74"/>
      <c r="T740" s="74"/>
      <c r="U740" s="74"/>
      <c r="V740" s="74"/>
      <c r="W740" s="74"/>
      <c r="X740" s="74"/>
      <c r="Y740" s="74"/>
      <c r="Z740" s="74"/>
      <c r="AA740" s="74"/>
      <c r="AB740" s="74"/>
      <c r="AC740" s="74"/>
      <c r="AD740" s="74"/>
      <c r="AE740" s="74"/>
      <c r="AF740" s="74"/>
      <c r="AG740" s="74"/>
      <c r="AH740" s="74"/>
      <c r="AI740" s="74"/>
      <c r="AJ740" s="74"/>
      <c r="AK740" s="74"/>
      <c r="AL740" s="74"/>
      <c r="AM740" s="74"/>
      <c r="AN740" s="74"/>
    </row>
    <row r="741" spans="3:40" s="7" customFormat="1" ht="15.75" customHeight="1">
      <c r="C741" s="74"/>
      <c r="D741" s="74"/>
      <c r="E741" s="74"/>
      <c r="F741" s="74"/>
      <c r="G741" s="74"/>
      <c r="H741" s="74"/>
      <c r="I741" s="74"/>
      <c r="J741" s="74"/>
      <c r="K741" s="74"/>
      <c r="L741" s="74"/>
      <c r="M741" s="74"/>
      <c r="N741" s="74"/>
      <c r="O741" s="74"/>
      <c r="P741" s="74"/>
      <c r="Q741" s="74"/>
      <c r="R741" s="74"/>
      <c r="S741" s="74"/>
      <c r="T741" s="74"/>
      <c r="U741" s="74"/>
      <c r="V741" s="74"/>
      <c r="W741" s="74"/>
      <c r="X741" s="74"/>
      <c r="Y741" s="74"/>
      <c r="Z741" s="74"/>
      <c r="AA741" s="74"/>
      <c r="AB741" s="74"/>
      <c r="AC741" s="74"/>
      <c r="AD741" s="74"/>
      <c r="AE741" s="74"/>
      <c r="AF741" s="74"/>
      <c r="AG741" s="74"/>
      <c r="AH741" s="74"/>
      <c r="AI741" s="74"/>
      <c r="AJ741" s="74"/>
      <c r="AK741" s="74"/>
      <c r="AL741" s="74"/>
      <c r="AM741" s="74"/>
      <c r="AN741" s="74"/>
    </row>
    <row r="742" spans="3:40" s="7" customFormat="1" ht="15.75" customHeight="1">
      <c r="C742" s="74"/>
      <c r="D742" s="74"/>
      <c r="E742" s="74"/>
      <c r="F742" s="74"/>
      <c r="G742" s="74"/>
      <c r="H742" s="74"/>
      <c r="I742" s="74"/>
      <c r="J742" s="74"/>
      <c r="K742" s="74"/>
      <c r="L742" s="74"/>
      <c r="M742" s="74"/>
      <c r="N742" s="74"/>
      <c r="O742" s="74"/>
      <c r="P742" s="74"/>
      <c r="Q742" s="74"/>
      <c r="R742" s="74"/>
      <c r="S742" s="74"/>
      <c r="T742" s="74"/>
      <c r="U742" s="74"/>
      <c r="V742" s="74"/>
      <c r="W742" s="74"/>
      <c r="X742" s="74"/>
      <c r="Y742" s="74"/>
      <c r="Z742" s="74"/>
      <c r="AA742" s="74"/>
      <c r="AB742" s="74"/>
      <c r="AC742" s="74"/>
      <c r="AD742" s="74"/>
      <c r="AE742" s="74"/>
      <c r="AF742" s="74"/>
      <c r="AG742" s="74"/>
      <c r="AH742" s="74"/>
      <c r="AI742" s="74"/>
      <c r="AJ742" s="74"/>
      <c r="AK742" s="74"/>
      <c r="AL742" s="74"/>
      <c r="AM742" s="74"/>
      <c r="AN742" s="74"/>
    </row>
    <row r="743" spans="3:40" s="7" customFormat="1" ht="15.75" customHeight="1">
      <c r="C743" s="74"/>
      <c r="D743" s="74"/>
      <c r="E743" s="74"/>
      <c r="F743" s="74"/>
      <c r="G743" s="74"/>
      <c r="H743" s="74"/>
      <c r="I743" s="74"/>
      <c r="J743" s="74"/>
      <c r="K743" s="74"/>
      <c r="L743" s="74"/>
      <c r="M743" s="74"/>
      <c r="N743" s="74"/>
      <c r="O743" s="74"/>
      <c r="P743" s="74"/>
      <c r="Q743" s="74"/>
      <c r="R743" s="74"/>
      <c r="S743" s="74"/>
      <c r="T743" s="74"/>
      <c r="U743" s="74"/>
      <c r="V743" s="74"/>
      <c r="W743" s="74"/>
      <c r="X743" s="74"/>
      <c r="Y743" s="74"/>
      <c r="Z743" s="74"/>
      <c r="AA743" s="74"/>
      <c r="AB743" s="74"/>
      <c r="AC743" s="74"/>
      <c r="AD743" s="74"/>
      <c r="AE743" s="74"/>
      <c r="AF743" s="74"/>
      <c r="AG743" s="74"/>
      <c r="AH743" s="74"/>
      <c r="AI743" s="74"/>
      <c r="AJ743" s="74"/>
      <c r="AK743" s="74"/>
      <c r="AL743" s="74"/>
      <c r="AM743" s="74"/>
      <c r="AN743" s="74"/>
    </row>
    <row r="744" spans="3:40" s="7" customFormat="1" ht="15.75" customHeight="1">
      <c r="C744" s="74"/>
      <c r="D744" s="74"/>
      <c r="E744" s="74"/>
      <c r="F744" s="74"/>
      <c r="G744" s="74"/>
      <c r="H744" s="74"/>
      <c r="I744" s="74"/>
      <c r="J744" s="74"/>
      <c r="K744" s="74"/>
      <c r="L744" s="74"/>
      <c r="M744" s="74"/>
      <c r="N744" s="74"/>
      <c r="O744" s="74"/>
      <c r="P744" s="74"/>
      <c r="Q744" s="74"/>
      <c r="R744" s="74"/>
      <c r="S744" s="74"/>
      <c r="T744" s="74"/>
      <c r="U744" s="74"/>
      <c r="V744" s="74"/>
      <c r="W744" s="74"/>
      <c r="X744" s="74"/>
      <c r="Y744" s="74"/>
      <c r="Z744" s="74"/>
      <c r="AA744" s="74"/>
      <c r="AB744" s="74"/>
      <c r="AC744" s="74"/>
      <c r="AD744" s="74"/>
      <c r="AE744" s="74"/>
      <c r="AF744" s="74"/>
      <c r="AG744" s="74"/>
      <c r="AH744" s="74"/>
      <c r="AI744" s="74"/>
      <c r="AJ744" s="74"/>
      <c r="AK744" s="74"/>
      <c r="AL744" s="74"/>
      <c r="AM744" s="74"/>
      <c r="AN744" s="74"/>
    </row>
    <row r="745" spans="3:40" s="7" customFormat="1" ht="15.75" customHeight="1">
      <c r="C745" s="74"/>
      <c r="D745" s="74"/>
      <c r="E745" s="74"/>
      <c r="F745" s="74"/>
      <c r="G745" s="74"/>
      <c r="H745" s="74"/>
      <c r="I745" s="74"/>
      <c r="J745" s="74"/>
      <c r="K745" s="74"/>
      <c r="L745" s="74"/>
      <c r="M745" s="74"/>
      <c r="N745" s="74"/>
      <c r="O745" s="74"/>
      <c r="P745" s="74"/>
      <c r="Q745" s="74"/>
      <c r="R745" s="74"/>
      <c r="S745" s="74"/>
      <c r="T745" s="74"/>
      <c r="U745" s="74"/>
      <c r="V745" s="74"/>
      <c r="W745" s="74"/>
      <c r="X745" s="74"/>
      <c r="Y745" s="74"/>
      <c r="Z745" s="74"/>
      <c r="AA745" s="74"/>
      <c r="AB745" s="74"/>
      <c r="AC745" s="74"/>
      <c r="AD745" s="74"/>
      <c r="AE745" s="74"/>
      <c r="AF745" s="74"/>
      <c r="AG745" s="74"/>
      <c r="AH745" s="74"/>
      <c r="AI745" s="74"/>
      <c r="AJ745" s="74"/>
      <c r="AK745" s="74"/>
      <c r="AL745" s="74"/>
      <c r="AM745" s="74"/>
      <c r="AN745" s="74"/>
    </row>
    <row r="746" spans="3:40" s="7" customFormat="1" ht="15.75" customHeight="1">
      <c r="C746" s="74"/>
      <c r="D746" s="74"/>
      <c r="E746" s="74"/>
      <c r="F746" s="74"/>
      <c r="G746" s="74"/>
      <c r="H746" s="74"/>
      <c r="I746" s="74"/>
      <c r="J746" s="74"/>
      <c r="K746" s="74"/>
      <c r="L746" s="74"/>
      <c r="M746" s="74"/>
      <c r="N746" s="74"/>
      <c r="O746" s="74"/>
      <c r="P746" s="74"/>
      <c r="Q746" s="74"/>
      <c r="R746" s="74"/>
      <c r="S746" s="74"/>
      <c r="T746" s="74"/>
      <c r="U746" s="74"/>
      <c r="V746" s="74"/>
      <c r="W746" s="74"/>
      <c r="X746" s="74"/>
      <c r="Y746" s="74"/>
      <c r="Z746" s="74"/>
      <c r="AA746" s="74"/>
      <c r="AB746" s="74"/>
      <c r="AC746" s="74"/>
      <c r="AD746" s="74"/>
      <c r="AE746" s="74"/>
      <c r="AF746" s="74"/>
      <c r="AG746" s="74"/>
      <c r="AH746" s="74"/>
      <c r="AI746" s="74"/>
      <c r="AJ746" s="74"/>
      <c r="AK746" s="74"/>
      <c r="AL746" s="74"/>
      <c r="AM746" s="74"/>
      <c r="AN746" s="74"/>
    </row>
    <row r="747" spans="3:40" s="7" customFormat="1" ht="15.75" customHeight="1">
      <c r="C747" s="74"/>
      <c r="D747" s="74"/>
      <c r="E747" s="74"/>
      <c r="F747" s="74"/>
      <c r="G747" s="74"/>
      <c r="H747" s="74"/>
      <c r="I747" s="74"/>
      <c r="J747" s="74"/>
      <c r="K747" s="74"/>
      <c r="L747" s="74"/>
      <c r="M747" s="74"/>
      <c r="N747" s="74"/>
      <c r="O747" s="74"/>
      <c r="P747" s="74"/>
      <c r="Q747" s="74"/>
      <c r="R747" s="74"/>
      <c r="S747" s="74"/>
      <c r="T747" s="74"/>
      <c r="U747" s="74"/>
      <c r="V747" s="74"/>
      <c r="W747" s="74"/>
      <c r="X747" s="74"/>
      <c r="Y747" s="74"/>
      <c r="Z747" s="74"/>
      <c r="AA747" s="74"/>
      <c r="AB747" s="74"/>
      <c r="AC747" s="74"/>
      <c r="AD747" s="74"/>
      <c r="AE747" s="74"/>
      <c r="AF747" s="74"/>
      <c r="AG747" s="74"/>
      <c r="AH747" s="74"/>
      <c r="AI747" s="74"/>
      <c r="AJ747" s="74"/>
      <c r="AK747" s="74"/>
      <c r="AL747" s="74"/>
      <c r="AM747" s="74"/>
      <c r="AN747" s="74"/>
    </row>
    <row r="748" spans="3:40" s="7" customFormat="1" ht="15.75" customHeight="1">
      <c r="C748" s="74"/>
      <c r="D748" s="74"/>
      <c r="E748" s="74"/>
      <c r="F748" s="74"/>
      <c r="G748" s="74"/>
      <c r="H748" s="74"/>
      <c r="I748" s="74"/>
      <c r="J748" s="74"/>
      <c r="K748" s="74"/>
      <c r="L748" s="74"/>
      <c r="M748" s="74"/>
      <c r="N748" s="74"/>
      <c r="O748" s="74"/>
      <c r="P748" s="74"/>
      <c r="Q748" s="74"/>
      <c r="R748" s="74"/>
      <c r="S748" s="74"/>
      <c r="T748" s="74"/>
      <c r="U748" s="74"/>
      <c r="V748" s="74"/>
      <c r="W748" s="74"/>
      <c r="X748" s="74"/>
      <c r="Y748" s="74"/>
      <c r="Z748" s="74"/>
      <c r="AA748" s="74"/>
      <c r="AB748" s="74"/>
      <c r="AC748" s="74"/>
      <c r="AD748" s="74"/>
      <c r="AE748" s="74"/>
      <c r="AF748" s="74"/>
      <c r="AG748" s="74"/>
      <c r="AH748" s="74"/>
      <c r="AI748" s="74"/>
      <c r="AJ748" s="74"/>
      <c r="AK748" s="74"/>
      <c r="AL748" s="74"/>
      <c r="AM748" s="74"/>
      <c r="AN748" s="74"/>
    </row>
    <row r="749" spans="3:40" s="7" customFormat="1" ht="15.75" customHeight="1">
      <c r="C749" s="74"/>
      <c r="D749" s="74"/>
      <c r="E749" s="74"/>
      <c r="F749" s="74"/>
      <c r="G749" s="74"/>
      <c r="H749" s="74"/>
      <c r="I749" s="74"/>
      <c r="J749" s="74"/>
      <c r="K749" s="74"/>
      <c r="L749" s="74"/>
      <c r="M749" s="74"/>
      <c r="N749" s="74"/>
      <c r="O749" s="74"/>
      <c r="P749" s="74"/>
      <c r="Q749" s="74"/>
      <c r="R749" s="74"/>
      <c r="S749" s="74"/>
      <c r="T749" s="74"/>
      <c r="U749" s="74"/>
      <c r="V749" s="74"/>
      <c r="W749" s="74"/>
      <c r="X749" s="74"/>
      <c r="Y749" s="74"/>
      <c r="Z749" s="74"/>
      <c r="AA749" s="74"/>
      <c r="AB749" s="74"/>
      <c r="AC749" s="74"/>
      <c r="AD749" s="74"/>
      <c r="AE749" s="74"/>
      <c r="AF749" s="74"/>
      <c r="AG749" s="74"/>
      <c r="AH749" s="74"/>
      <c r="AI749" s="74"/>
      <c r="AJ749" s="74"/>
      <c r="AK749" s="74"/>
      <c r="AL749" s="74"/>
      <c r="AM749" s="74"/>
      <c r="AN749" s="74"/>
    </row>
    <row r="750" spans="3:40" s="7" customFormat="1" ht="15.75" customHeight="1">
      <c r="C750" s="74"/>
      <c r="D750" s="74"/>
      <c r="E750" s="74"/>
      <c r="F750" s="74"/>
      <c r="G750" s="74"/>
      <c r="H750" s="74"/>
      <c r="I750" s="74"/>
      <c r="J750" s="74"/>
      <c r="K750" s="74"/>
      <c r="L750" s="74"/>
      <c r="M750" s="74"/>
      <c r="N750" s="74"/>
      <c r="O750" s="74"/>
      <c r="P750" s="74"/>
      <c r="Q750" s="74"/>
      <c r="R750" s="74"/>
      <c r="S750" s="74"/>
      <c r="T750" s="74"/>
      <c r="U750" s="74"/>
      <c r="V750" s="74"/>
      <c r="W750" s="74"/>
      <c r="X750" s="74"/>
      <c r="Y750" s="74"/>
      <c r="Z750" s="74"/>
      <c r="AA750" s="74"/>
      <c r="AB750" s="74"/>
      <c r="AC750" s="74"/>
      <c r="AD750" s="74"/>
      <c r="AE750" s="74"/>
      <c r="AF750" s="74"/>
      <c r="AG750" s="74"/>
      <c r="AH750" s="74"/>
      <c r="AI750" s="74"/>
      <c r="AJ750" s="74"/>
      <c r="AK750" s="74"/>
      <c r="AL750" s="74"/>
      <c r="AM750" s="74"/>
      <c r="AN750" s="74"/>
    </row>
    <row r="751" spans="3:40" s="7" customFormat="1" ht="15.75" customHeight="1">
      <c r="C751" s="74"/>
      <c r="D751" s="74"/>
      <c r="E751" s="74"/>
      <c r="F751" s="74"/>
      <c r="G751" s="74"/>
      <c r="H751" s="74"/>
      <c r="I751" s="74"/>
      <c r="J751" s="74"/>
      <c r="K751" s="74"/>
      <c r="L751" s="74"/>
      <c r="M751" s="74"/>
      <c r="N751" s="74"/>
      <c r="O751" s="74"/>
      <c r="P751" s="74"/>
      <c r="Q751" s="74"/>
      <c r="R751" s="74"/>
      <c r="S751" s="74"/>
      <c r="T751" s="74"/>
      <c r="U751" s="74"/>
      <c r="V751" s="74"/>
      <c r="W751" s="74"/>
      <c r="X751" s="74"/>
      <c r="Y751" s="74"/>
      <c r="Z751" s="74"/>
      <c r="AA751" s="74"/>
      <c r="AB751" s="74"/>
      <c r="AC751" s="74"/>
      <c r="AD751" s="74"/>
      <c r="AE751" s="74"/>
      <c r="AF751" s="74"/>
      <c r="AG751" s="74"/>
      <c r="AH751" s="74"/>
      <c r="AI751" s="74"/>
      <c r="AJ751" s="74"/>
      <c r="AK751" s="74"/>
      <c r="AL751" s="74"/>
      <c r="AM751" s="74"/>
      <c r="AN751" s="74"/>
    </row>
    <row r="752" spans="3:40" s="7" customFormat="1" ht="15.75" customHeight="1">
      <c r="C752" s="74"/>
      <c r="D752" s="74"/>
      <c r="E752" s="74"/>
      <c r="F752" s="74"/>
      <c r="G752" s="74"/>
      <c r="H752" s="74"/>
      <c r="I752" s="74"/>
      <c r="J752" s="74"/>
      <c r="K752" s="74"/>
      <c r="L752" s="74"/>
      <c r="M752" s="74"/>
      <c r="N752" s="74"/>
      <c r="O752" s="74"/>
      <c r="P752" s="74"/>
      <c r="Q752" s="74"/>
      <c r="R752" s="74"/>
      <c r="S752" s="74"/>
      <c r="T752" s="74"/>
      <c r="U752" s="74"/>
      <c r="V752" s="74"/>
      <c r="W752" s="74"/>
      <c r="X752" s="74"/>
      <c r="Y752" s="74"/>
      <c r="Z752" s="74"/>
      <c r="AA752" s="74"/>
      <c r="AB752" s="74"/>
      <c r="AC752" s="74"/>
      <c r="AD752" s="74"/>
      <c r="AE752" s="74"/>
      <c r="AF752" s="74"/>
      <c r="AG752" s="74"/>
      <c r="AH752" s="74"/>
      <c r="AI752" s="74"/>
      <c r="AJ752" s="74"/>
      <c r="AK752" s="74"/>
      <c r="AL752" s="74"/>
      <c r="AM752" s="74"/>
      <c r="AN752" s="74"/>
    </row>
    <row r="753" spans="3:40" s="7" customFormat="1" ht="15.75" customHeight="1">
      <c r="C753" s="74"/>
      <c r="D753" s="74"/>
      <c r="E753" s="74"/>
      <c r="F753" s="74"/>
      <c r="G753" s="74"/>
      <c r="H753" s="74"/>
      <c r="I753" s="74"/>
      <c r="J753" s="74"/>
      <c r="K753" s="74"/>
      <c r="L753" s="74"/>
      <c r="M753" s="74"/>
      <c r="N753" s="74"/>
      <c r="O753" s="74"/>
      <c r="P753" s="74"/>
      <c r="Q753" s="74"/>
      <c r="R753" s="74"/>
      <c r="S753" s="74"/>
      <c r="T753" s="74"/>
      <c r="U753" s="74"/>
      <c r="V753" s="74"/>
      <c r="W753" s="74"/>
      <c r="X753" s="74"/>
      <c r="Y753" s="74"/>
      <c r="Z753" s="74"/>
      <c r="AA753" s="74"/>
      <c r="AB753" s="74"/>
      <c r="AC753" s="74"/>
      <c r="AD753" s="74"/>
      <c r="AE753" s="74"/>
      <c r="AF753" s="74"/>
      <c r="AG753" s="74"/>
      <c r="AH753" s="74"/>
      <c r="AI753" s="74"/>
      <c r="AJ753" s="74"/>
      <c r="AK753" s="74"/>
      <c r="AL753" s="74"/>
      <c r="AM753" s="74"/>
      <c r="AN753" s="74"/>
    </row>
    <row r="754" spans="3:40" s="7" customFormat="1" ht="15.75" customHeight="1">
      <c r="C754" s="74"/>
      <c r="D754" s="74"/>
      <c r="E754" s="74"/>
      <c r="F754" s="74"/>
      <c r="G754" s="74"/>
      <c r="H754" s="74"/>
      <c r="I754" s="74"/>
      <c r="J754" s="74"/>
      <c r="K754" s="74"/>
      <c r="L754" s="74"/>
      <c r="M754" s="74"/>
      <c r="N754" s="74"/>
      <c r="O754" s="74"/>
      <c r="P754" s="74"/>
      <c r="Q754" s="74"/>
      <c r="R754" s="74"/>
      <c r="S754" s="74"/>
      <c r="T754" s="74"/>
      <c r="U754" s="74"/>
      <c r="V754" s="74"/>
      <c r="W754" s="74"/>
      <c r="X754" s="74"/>
      <c r="Y754" s="74"/>
      <c r="Z754" s="74"/>
      <c r="AA754" s="74"/>
      <c r="AB754" s="74"/>
      <c r="AC754" s="74"/>
      <c r="AD754" s="74"/>
      <c r="AE754" s="74"/>
      <c r="AF754" s="74"/>
      <c r="AG754" s="74"/>
      <c r="AH754" s="74"/>
      <c r="AI754" s="74"/>
      <c r="AJ754" s="74"/>
      <c r="AK754" s="74"/>
      <c r="AL754" s="74"/>
      <c r="AM754" s="74"/>
      <c r="AN754" s="74"/>
    </row>
    <row r="755" spans="3:40" s="7" customFormat="1" ht="15.75" customHeight="1">
      <c r="C755" s="74"/>
      <c r="D755" s="74"/>
      <c r="E755" s="74"/>
      <c r="F755" s="74"/>
      <c r="G755" s="74"/>
      <c r="H755" s="74"/>
      <c r="I755" s="74"/>
      <c r="J755" s="74"/>
      <c r="K755" s="74"/>
      <c r="L755" s="74"/>
      <c r="M755" s="74"/>
      <c r="N755" s="74"/>
      <c r="O755" s="74"/>
      <c r="P755" s="74"/>
      <c r="Q755" s="74"/>
      <c r="R755" s="74"/>
      <c r="S755" s="74"/>
      <c r="T755" s="74"/>
      <c r="U755" s="74"/>
      <c r="V755" s="74"/>
      <c r="W755" s="74"/>
      <c r="X755" s="74"/>
      <c r="Y755" s="74"/>
      <c r="Z755" s="74"/>
      <c r="AA755" s="74"/>
      <c r="AB755" s="74"/>
      <c r="AC755" s="74"/>
      <c r="AD755" s="74"/>
      <c r="AE755" s="74"/>
      <c r="AF755" s="74"/>
      <c r="AG755" s="74"/>
      <c r="AH755" s="74"/>
      <c r="AI755" s="74"/>
      <c r="AJ755" s="74"/>
      <c r="AK755" s="74"/>
      <c r="AL755" s="74"/>
      <c r="AM755" s="74"/>
      <c r="AN755" s="74"/>
    </row>
    <row r="756" spans="3:40" s="7" customFormat="1" ht="15.75" customHeight="1">
      <c r="C756" s="74"/>
      <c r="D756" s="74"/>
      <c r="E756" s="74"/>
      <c r="F756" s="74"/>
      <c r="G756" s="74"/>
      <c r="H756" s="74"/>
      <c r="I756" s="74"/>
      <c r="J756" s="74"/>
      <c r="K756" s="74"/>
      <c r="L756" s="74"/>
      <c r="M756" s="74"/>
      <c r="N756" s="74"/>
      <c r="O756" s="74"/>
      <c r="P756" s="74"/>
      <c r="Q756" s="74"/>
      <c r="R756" s="74"/>
      <c r="S756" s="74"/>
      <c r="T756" s="74"/>
      <c r="U756" s="74"/>
      <c r="V756" s="74"/>
      <c r="W756" s="74"/>
      <c r="X756" s="74"/>
      <c r="Y756" s="74"/>
      <c r="Z756" s="74"/>
      <c r="AA756" s="74"/>
      <c r="AB756" s="74"/>
      <c r="AC756" s="74"/>
      <c r="AD756" s="74"/>
      <c r="AE756" s="74"/>
      <c r="AF756" s="74"/>
      <c r="AG756" s="74"/>
      <c r="AH756" s="74"/>
      <c r="AI756" s="74"/>
      <c r="AJ756" s="74"/>
      <c r="AK756" s="74"/>
      <c r="AL756" s="74"/>
      <c r="AM756" s="74"/>
      <c r="AN756" s="74"/>
    </row>
    <row r="757" spans="3:40" s="7" customFormat="1" ht="15.75" customHeight="1">
      <c r="C757" s="74"/>
      <c r="D757" s="74"/>
      <c r="E757" s="74"/>
      <c r="F757" s="74"/>
      <c r="G757" s="74"/>
      <c r="H757" s="74"/>
      <c r="I757" s="74"/>
      <c r="J757" s="74"/>
      <c r="K757" s="74"/>
      <c r="L757" s="74"/>
      <c r="M757" s="74"/>
      <c r="N757" s="74"/>
      <c r="O757" s="74"/>
      <c r="P757" s="74"/>
      <c r="Q757" s="74"/>
      <c r="R757" s="74"/>
      <c r="S757" s="74"/>
      <c r="T757" s="74"/>
      <c r="U757" s="74"/>
      <c r="V757" s="74"/>
      <c r="W757" s="74"/>
      <c r="X757" s="74"/>
      <c r="Y757" s="74"/>
      <c r="Z757" s="74"/>
      <c r="AA757" s="74"/>
      <c r="AB757" s="74"/>
      <c r="AC757" s="74"/>
      <c r="AD757" s="74"/>
      <c r="AE757" s="74"/>
      <c r="AF757" s="74"/>
      <c r="AG757" s="74"/>
      <c r="AH757" s="74"/>
      <c r="AI757" s="74"/>
      <c r="AJ757" s="74"/>
      <c r="AK757" s="74"/>
      <c r="AL757" s="74"/>
      <c r="AM757" s="74"/>
      <c r="AN757" s="74"/>
    </row>
    <row r="758" spans="3:40" s="7" customFormat="1" ht="15.75" customHeight="1">
      <c r="C758" s="74"/>
      <c r="D758" s="74"/>
      <c r="E758" s="74"/>
      <c r="F758" s="74"/>
      <c r="G758" s="74"/>
      <c r="H758" s="74"/>
      <c r="I758" s="74"/>
      <c r="J758" s="74"/>
      <c r="K758" s="74"/>
      <c r="L758" s="74"/>
      <c r="M758" s="74"/>
      <c r="N758" s="74"/>
      <c r="O758" s="74"/>
      <c r="P758" s="74"/>
      <c r="Q758" s="74"/>
      <c r="R758" s="74"/>
      <c r="S758" s="74"/>
      <c r="T758" s="74"/>
      <c r="U758" s="74"/>
      <c r="V758" s="74"/>
      <c r="W758" s="74"/>
      <c r="X758" s="74"/>
      <c r="Y758" s="74"/>
      <c r="Z758" s="74"/>
      <c r="AA758" s="74"/>
      <c r="AB758" s="74"/>
      <c r="AC758" s="74"/>
      <c r="AD758" s="74"/>
      <c r="AE758" s="74"/>
      <c r="AF758" s="74"/>
      <c r="AG758" s="74"/>
      <c r="AH758" s="74"/>
      <c r="AI758" s="74"/>
      <c r="AJ758" s="74"/>
      <c r="AK758" s="74"/>
      <c r="AL758" s="74"/>
      <c r="AM758" s="74"/>
      <c r="AN758" s="74"/>
    </row>
    <row r="759" spans="3:40" s="7" customFormat="1" ht="15.75" customHeight="1">
      <c r="C759" s="74"/>
      <c r="D759" s="74"/>
      <c r="E759" s="74"/>
      <c r="F759" s="74"/>
      <c r="G759" s="74"/>
      <c r="H759" s="74"/>
      <c r="I759" s="74"/>
      <c r="J759" s="74"/>
      <c r="K759" s="74"/>
      <c r="L759" s="74"/>
      <c r="M759" s="74"/>
      <c r="N759" s="74"/>
      <c r="O759" s="74"/>
      <c r="P759" s="74"/>
      <c r="Q759" s="74"/>
      <c r="R759" s="74"/>
      <c r="S759" s="74"/>
      <c r="T759" s="74"/>
      <c r="U759" s="74"/>
      <c r="V759" s="74"/>
      <c r="W759" s="74"/>
      <c r="X759" s="74"/>
      <c r="Y759" s="74"/>
      <c r="Z759" s="74"/>
      <c r="AA759" s="74"/>
      <c r="AB759" s="74"/>
      <c r="AC759" s="74"/>
      <c r="AD759" s="74"/>
      <c r="AE759" s="74"/>
      <c r="AF759" s="74"/>
      <c r="AG759" s="74"/>
      <c r="AH759" s="74"/>
      <c r="AI759" s="74"/>
      <c r="AJ759" s="74"/>
      <c r="AK759" s="74"/>
      <c r="AL759" s="74"/>
      <c r="AM759" s="74"/>
      <c r="AN759" s="74"/>
    </row>
    <row r="760" spans="3:40" s="7" customFormat="1" ht="15.75" customHeight="1">
      <c r="C760" s="74"/>
      <c r="D760" s="74"/>
      <c r="E760" s="74"/>
      <c r="F760" s="74"/>
      <c r="G760" s="74"/>
      <c r="H760" s="74"/>
      <c r="I760" s="74"/>
      <c r="J760" s="74"/>
      <c r="K760" s="74"/>
      <c r="L760" s="74"/>
      <c r="M760" s="74"/>
      <c r="N760" s="74"/>
      <c r="O760" s="74"/>
      <c r="P760" s="74"/>
      <c r="Q760" s="74"/>
      <c r="R760" s="74"/>
      <c r="S760" s="74"/>
      <c r="T760" s="74"/>
      <c r="U760" s="74"/>
      <c r="V760" s="74"/>
      <c r="W760" s="74"/>
      <c r="X760" s="74"/>
      <c r="Y760" s="74"/>
      <c r="Z760" s="74"/>
      <c r="AA760" s="74"/>
      <c r="AB760" s="74"/>
      <c r="AC760" s="74"/>
      <c r="AD760" s="74"/>
      <c r="AE760" s="74"/>
      <c r="AF760" s="74"/>
      <c r="AG760" s="74"/>
      <c r="AH760" s="74"/>
      <c r="AI760" s="74"/>
      <c r="AJ760" s="74"/>
      <c r="AK760" s="74"/>
      <c r="AL760" s="74"/>
      <c r="AM760" s="74"/>
      <c r="AN760" s="74"/>
    </row>
    <row r="761" spans="3:40" s="7" customFormat="1" ht="15.75" customHeight="1">
      <c r="C761" s="74"/>
      <c r="D761" s="74"/>
      <c r="E761" s="74"/>
      <c r="F761" s="74"/>
      <c r="G761" s="74"/>
      <c r="H761" s="74"/>
      <c r="I761" s="74"/>
      <c r="J761" s="74"/>
      <c r="K761" s="74"/>
      <c r="L761" s="74"/>
      <c r="M761" s="74"/>
      <c r="N761" s="74"/>
      <c r="O761" s="74"/>
      <c r="P761" s="74"/>
      <c r="Q761" s="74"/>
      <c r="R761" s="74"/>
      <c r="S761" s="74"/>
      <c r="T761" s="74"/>
      <c r="U761" s="74"/>
      <c r="V761" s="74"/>
      <c r="W761" s="74"/>
      <c r="X761" s="74"/>
      <c r="Y761" s="74"/>
      <c r="Z761" s="74"/>
      <c r="AA761" s="74"/>
      <c r="AB761" s="74"/>
      <c r="AC761" s="74"/>
      <c r="AD761" s="74"/>
      <c r="AE761" s="74"/>
      <c r="AF761" s="74"/>
      <c r="AG761" s="74"/>
      <c r="AH761" s="74"/>
      <c r="AI761" s="74"/>
      <c r="AJ761" s="74"/>
      <c r="AK761" s="74"/>
      <c r="AL761" s="74"/>
      <c r="AM761" s="74"/>
      <c r="AN761" s="74"/>
    </row>
    <row r="762" spans="3:40" s="7" customFormat="1" ht="15.75" customHeight="1">
      <c r="C762" s="74"/>
      <c r="D762" s="74"/>
      <c r="E762" s="74"/>
      <c r="F762" s="74"/>
      <c r="G762" s="74"/>
      <c r="H762" s="74"/>
      <c r="I762" s="74"/>
      <c r="J762" s="74"/>
      <c r="K762" s="74"/>
      <c r="L762" s="74"/>
      <c r="M762" s="74"/>
      <c r="N762" s="74"/>
      <c r="O762" s="74"/>
      <c r="P762" s="74"/>
      <c r="Q762" s="74"/>
      <c r="R762" s="74"/>
      <c r="S762" s="74"/>
      <c r="T762" s="74"/>
      <c r="U762" s="74"/>
      <c r="V762" s="74"/>
      <c r="W762" s="74"/>
      <c r="X762" s="74"/>
      <c r="Y762" s="74"/>
      <c r="Z762" s="74"/>
      <c r="AA762" s="74"/>
      <c r="AB762" s="74"/>
      <c r="AC762" s="74"/>
      <c r="AD762" s="74"/>
      <c r="AE762" s="74"/>
      <c r="AF762" s="74"/>
      <c r="AG762" s="74"/>
      <c r="AH762" s="74"/>
      <c r="AI762" s="74"/>
      <c r="AJ762" s="74"/>
      <c r="AK762" s="74"/>
      <c r="AL762" s="74"/>
      <c r="AM762" s="74"/>
      <c r="AN762" s="74"/>
    </row>
    <row r="763" spans="3:40" s="7" customFormat="1" ht="15.75" customHeight="1">
      <c r="C763" s="74"/>
      <c r="D763" s="74"/>
      <c r="E763" s="74"/>
      <c r="F763" s="74"/>
      <c r="G763" s="74"/>
      <c r="H763" s="74"/>
      <c r="I763" s="74"/>
      <c r="J763" s="74"/>
      <c r="K763" s="74"/>
      <c r="L763" s="74"/>
      <c r="M763" s="74"/>
      <c r="N763" s="74"/>
      <c r="O763" s="74"/>
      <c r="P763" s="74"/>
      <c r="Q763" s="74"/>
      <c r="R763" s="74"/>
      <c r="S763" s="74"/>
      <c r="T763" s="74"/>
      <c r="U763" s="74"/>
      <c r="V763" s="74"/>
      <c r="W763" s="74"/>
      <c r="X763" s="74"/>
      <c r="Y763" s="74"/>
      <c r="Z763" s="74"/>
      <c r="AA763" s="74"/>
      <c r="AB763" s="74"/>
      <c r="AC763" s="74"/>
      <c r="AD763" s="74"/>
      <c r="AE763" s="74"/>
      <c r="AF763" s="74"/>
      <c r="AG763" s="74"/>
      <c r="AH763" s="74"/>
      <c r="AI763" s="74"/>
      <c r="AJ763" s="74"/>
      <c r="AK763" s="74"/>
      <c r="AL763" s="74"/>
      <c r="AM763" s="74"/>
      <c r="AN763" s="74"/>
    </row>
    <row r="764" spans="3:40" s="7" customFormat="1" ht="15.75" customHeight="1">
      <c r="C764" s="74"/>
      <c r="D764" s="74"/>
      <c r="E764" s="74"/>
      <c r="F764" s="74"/>
      <c r="G764" s="74"/>
      <c r="H764" s="74"/>
      <c r="I764" s="74"/>
      <c r="J764" s="74"/>
      <c r="K764" s="74"/>
      <c r="L764" s="74"/>
      <c r="M764" s="74"/>
      <c r="N764" s="74"/>
      <c r="O764" s="74"/>
      <c r="P764" s="74"/>
      <c r="Q764" s="74"/>
      <c r="R764" s="74"/>
      <c r="S764" s="74"/>
      <c r="T764" s="74"/>
      <c r="U764" s="74"/>
      <c r="V764" s="74"/>
      <c r="W764" s="74"/>
      <c r="X764" s="74"/>
      <c r="Y764" s="74"/>
      <c r="Z764" s="74"/>
      <c r="AA764" s="74"/>
      <c r="AB764" s="74"/>
      <c r="AC764" s="74"/>
      <c r="AD764" s="74"/>
      <c r="AE764" s="74"/>
      <c r="AF764" s="74"/>
      <c r="AG764" s="74"/>
      <c r="AH764" s="74"/>
      <c r="AI764" s="74"/>
      <c r="AJ764" s="74"/>
      <c r="AK764" s="74"/>
      <c r="AL764" s="74"/>
      <c r="AM764" s="74"/>
      <c r="AN764" s="74"/>
    </row>
    <row r="765" spans="3:40" s="7" customFormat="1" ht="15.75" customHeight="1">
      <c r="C765" s="74"/>
      <c r="D765" s="74"/>
      <c r="E765" s="74"/>
      <c r="F765" s="74"/>
      <c r="G765" s="74"/>
      <c r="H765" s="74"/>
      <c r="I765" s="74"/>
      <c r="J765" s="74"/>
      <c r="K765" s="74"/>
      <c r="L765" s="74"/>
      <c r="M765" s="74"/>
      <c r="N765" s="74"/>
      <c r="O765" s="74"/>
      <c r="P765" s="74"/>
      <c r="Q765" s="74"/>
      <c r="R765" s="74"/>
      <c r="S765" s="74"/>
      <c r="T765" s="74"/>
      <c r="U765" s="74"/>
      <c r="V765" s="74"/>
      <c r="W765" s="74"/>
      <c r="X765" s="74"/>
      <c r="Y765" s="74"/>
      <c r="Z765" s="74"/>
      <c r="AA765" s="74"/>
      <c r="AB765" s="74"/>
      <c r="AC765" s="74"/>
      <c r="AD765" s="74"/>
      <c r="AE765" s="74"/>
      <c r="AF765" s="74"/>
      <c r="AG765" s="74"/>
      <c r="AH765" s="74"/>
      <c r="AI765" s="74"/>
      <c r="AJ765" s="74"/>
      <c r="AK765" s="74"/>
      <c r="AL765" s="74"/>
      <c r="AM765" s="74"/>
      <c r="AN765" s="74"/>
    </row>
    <row r="766" spans="3:40" s="7" customFormat="1" ht="15.75" customHeight="1">
      <c r="C766" s="74"/>
      <c r="D766" s="74"/>
      <c r="E766" s="74"/>
      <c r="F766" s="74"/>
      <c r="G766" s="74"/>
      <c r="H766" s="74"/>
      <c r="I766" s="74"/>
      <c r="J766" s="74"/>
      <c r="K766" s="74"/>
      <c r="L766" s="74"/>
      <c r="M766" s="74"/>
      <c r="N766" s="74"/>
      <c r="O766" s="74"/>
      <c r="P766" s="74"/>
      <c r="Q766" s="74"/>
      <c r="R766" s="74"/>
      <c r="S766" s="74"/>
      <c r="T766" s="74"/>
      <c r="U766" s="74"/>
      <c r="V766" s="74"/>
      <c r="W766" s="74"/>
      <c r="X766" s="74"/>
      <c r="Y766" s="74"/>
      <c r="Z766" s="74"/>
      <c r="AA766" s="74"/>
      <c r="AB766" s="74"/>
      <c r="AC766" s="74"/>
      <c r="AD766" s="74"/>
      <c r="AE766" s="74"/>
      <c r="AF766" s="74"/>
      <c r="AG766" s="74"/>
      <c r="AH766" s="74"/>
      <c r="AI766" s="74"/>
      <c r="AJ766" s="74"/>
      <c r="AK766" s="74"/>
      <c r="AL766" s="74"/>
      <c r="AM766" s="74"/>
      <c r="AN766" s="74"/>
    </row>
    <row r="767" spans="3:40" s="7" customFormat="1" ht="15.75" customHeight="1">
      <c r="C767" s="74"/>
      <c r="D767" s="74"/>
      <c r="E767" s="74"/>
      <c r="F767" s="74"/>
      <c r="G767" s="74"/>
      <c r="H767" s="74"/>
      <c r="I767" s="74"/>
      <c r="J767" s="74"/>
      <c r="K767" s="74"/>
      <c r="L767" s="74"/>
      <c r="M767" s="74"/>
      <c r="N767" s="74"/>
      <c r="O767" s="74"/>
      <c r="P767" s="74"/>
      <c r="Q767" s="74"/>
      <c r="R767" s="74"/>
      <c r="S767" s="74"/>
      <c r="T767" s="74"/>
      <c r="U767" s="74"/>
      <c r="V767" s="74"/>
      <c r="W767" s="74"/>
      <c r="X767" s="74"/>
      <c r="Y767" s="74"/>
      <c r="Z767" s="74"/>
      <c r="AA767" s="74"/>
      <c r="AB767" s="74"/>
      <c r="AC767" s="74"/>
      <c r="AD767" s="74"/>
      <c r="AE767" s="74"/>
      <c r="AF767" s="74"/>
      <c r="AG767" s="74"/>
      <c r="AH767" s="74"/>
      <c r="AI767" s="74"/>
      <c r="AJ767" s="74"/>
      <c r="AK767" s="74"/>
      <c r="AL767" s="74"/>
      <c r="AM767" s="74"/>
      <c r="AN767" s="74"/>
    </row>
    <row r="768" spans="3:40" s="7" customFormat="1" ht="15.75" customHeight="1">
      <c r="C768" s="74"/>
      <c r="D768" s="74"/>
      <c r="E768" s="74"/>
      <c r="F768" s="74"/>
      <c r="G768" s="74"/>
      <c r="H768" s="74"/>
      <c r="I768" s="74"/>
      <c r="J768" s="74"/>
      <c r="K768" s="74"/>
      <c r="L768" s="74"/>
      <c r="M768" s="74"/>
      <c r="N768" s="74"/>
      <c r="O768" s="74"/>
      <c r="P768" s="74"/>
      <c r="Q768" s="74"/>
      <c r="R768" s="74"/>
      <c r="S768" s="74"/>
      <c r="T768" s="74"/>
      <c r="U768" s="74"/>
      <c r="V768" s="74"/>
      <c r="W768" s="74"/>
      <c r="X768" s="74"/>
      <c r="Y768" s="74"/>
      <c r="Z768" s="74"/>
      <c r="AA768" s="74"/>
      <c r="AB768" s="74"/>
      <c r="AC768" s="74"/>
      <c r="AD768" s="74"/>
      <c r="AE768" s="74"/>
      <c r="AF768" s="74"/>
      <c r="AG768" s="74"/>
      <c r="AH768" s="74"/>
      <c r="AI768" s="74"/>
      <c r="AJ768" s="74"/>
      <c r="AK768" s="74"/>
      <c r="AL768" s="74"/>
      <c r="AM768" s="74"/>
      <c r="AN768" s="74"/>
    </row>
    <row r="769" spans="3:40" s="7" customFormat="1" ht="15.75" customHeight="1">
      <c r="C769" s="74"/>
      <c r="D769" s="74"/>
      <c r="E769" s="74"/>
      <c r="F769" s="74"/>
      <c r="G769" s="74"/>
      <c r="H769" s="74"/>
      <c r="I769" s="74"/>
      <c r="J769" s="74"/>
      <c r="K769" s="74"/>
      <c r="L769" s="74"/>
      <c r="M769" s="74"/>
      <c r="N769" s="74"/>
      <c r="O769" s="74"/>
      <c r="P769" s="74"/>
      <c r="Q769" s="74"/>
      <c r="R769" s="74"/>
      <c r="S769" s="74"/>
      <c r="T769" s="74"/>
      <c r="U769" s="74"/>
      <c r="V769" s="74"/>
      <c r="W769" s="74"/>
      <c r="X769" s="74"/>
      <c r="Y769" s="74"/>
      <c r="Z769" s="74"/>
      <c r="AA769" s="74"/>
      <c r="AB769" s="74"/>
      <c r="AC769" s="74"/>
      <c r="AD769" s="74"/>
      <c r="AE769" s="74"/>
      <c r="AF769" s="74"/>
      <c r="AG769" s="74"/>
      <c r="AH769" s="74"/>
      <c r="AI769" s="74"/>
      <c r="AJ769" s="74"/>
      <c r="AK769" s="74"/>
      <c r="AL769" s="74"/>
      <c r="AM769" s="74"/>
      <c r="AN769" s="74"/>
    </row>
    <row r="770" spans="3:40" s="7" customFormat="1" ht="15.75" customHeight="1">
      <c r="C770" s="74"/>
      <c r="D770" s="74"/>
      <c r="E770" s="74"/>
      <c r="F770" s="74"/>
      <c r="G770" s="74"/>
      <c r="H770" s="74"/>
      <c r="I770" s="74"/>
      <c r="J770" s="74"/>
      <c r="K770" s="74"/>
      <c r="L770" s="74"/>
      <c r="M770" s="74"/>
      <c r="N770" s="74"/>
      <c r="O770" s="74"/>
      <c r="P770" s="74"/>
      <c r="Q770" s="74"/>
      <c r="R770" s="74"/>
      <c r="S770" s="74"/>
      <c r="T770" s="74"/>
      <c r="U770" s="74"/>
      <c r="V770" s="74"/>
      <c r="W770" s="74"/>
      <c r="X770" s="74"/>
      <c r="Y770" s="74"/>
      <c r="Z770" s="74"/>
      <c r="AA770" s="74"/>
      <c r="AB770" s="74"/>
      <c r="AC770" s="74"/>
      <c r="AD770" s="74"/>
      <c r="AE770" s="74"/>
      <c r="AF770" s="74"/>
      <c r="AG770" s="74"/>
      <c r="AH770" s="74"/>
      <c r="AI770" s="74"/>
      <c r="AJ770" s="74"/>
      <c r="AK770" s="74"/>
      <c r="AL770" s="74"/>
      <c r="AM770" s="74"/>
      <c r="AN770" s="74"/>
    </row>
    <row r="771" spans="3:40" s="7" customFormat="1" ht="15.75" customHeight="1">
      <c r="C771" s="74"/>
      <c r="D771" s="74"/>
      <c r="E771" s="74"/>
      <c r="F771" s="74"/>
      <c r="G771" s="74"/>
      <c r="H771" s="74"/>
      <c r="I771" s="74"/>
      <c r="J771" s="74"/>
      <c r="K771" s="74"/>
      <c r="L771" s="74"/>
      <c r="M771" s="74"/>
      <c r="N771" s="74"/>
      <c r="O771" s="74"/>
      <c r="P771" s="74"/>
      <c r="Q771" s="74"/>
      <c r="R771" s="74"/>
      <c r="S771" s="74"/>
      <c r="T771" s="74"/>
      <c r="U771" s="74"/>
      <c r="V771" s="74"/>
      <c r="W771" s="74"/>
      <c r="X771" s="74"/>
      <c r="Y771" s="74"/>
      <c r="Z771" s="74"/>
      <c r="AA771" s="74"/>
      <c r="AB771" s="74"/>
      <c r="AC771" s="74"/>
      <c r="AD771" s="74"/>
      <c r="AE771" s="74"/>
      <c r="AF771" s="74"/>
      <c r="AG771" s="74"/>
      <c r="AH771" s="74"/>
      <c r="AI771" s="74"/>
      <c r="AJ771" s="74"/>
      <c r="AK771" s="74"/>
      <c r="AL771" s="74"/>
      <c r="AM771" s="74"/>
      <c r="AN771" s="74"/>
    </row>
    <row r="772" spans="3:40" s="7" customFormat="1" ht="15.75" customHeight="1">
      <c r="C772" s="74"/>
      <c r="D772" s="74"/>
      <c r="E772" s="74"/>
      <c r="F772" s="74"/>
      <c r="G772" s="74"/>
      <c r="H772" s="74"/>
      <c r="I772" s="74"/>
      <c r="J772" s="74"/>
      <c r="K772" s="74"/>
      <c r="L772" s="74"/>
      <c r="M772" s="74"/>
      <c r="N772" s="74"/>
      <c r="O772" s="74"/>
      <c r="P772" s="74"/>
      <c r="Q772" s="74"/>
      <c r="R772" s="74"/>
      <c r="S772" s="74"/>
      <c r="T772" s="74"/>
      <c r="U772" s="74"/>
      <c r="V772" s="74"/>
      <c r="W772" s="74"/>
      <c r="X772" s="74"/>
      <c r="Y772" s="74"/>
      <c r="Z772" s="74"/>
      <c r="AA772" s="74"/>
      <c r="AB772" s="74"/>
      <c r="AC772" s="74"/>
      <c r="AD772" s="74"/>
      <c r="AE772" s="74"/>
      <c r="AF772" s="74"/>
      <c r="AG772" s="74"/>
      <c r="AH772" s="74"/>
      <c r="AI772" s="74"/>
      <c r="AJ772" s="74"/>
      <c r="AK772" s="74"/>
      <c r="AL772" s="74"/>
      <c r="AM772" s="74"/>
      <c r="AN772" s="74"/>
    </row>
    <row r="773" spans="3:40" s="7" customFormat="1" ht="15.75" customHeight="1">
      <c r="C773" s="74"/>
      <c r="D773" s="74"/>
      <c r="E773" s="74"/>
      <c r="F773" s="74"/>
      <c r="G773" s="74"/>
      <c r="H773" s="74"/>
      <c r="I773" s="74"/>
      <c r="J773" s="74"/>
      <c r="K773" s="74"/>
      <c r="L773" s="74"/>
      <c r="M773" s="74"/>
      <c r="N773" s="74"/>
      <c r="O773" s="74"/>
      <c r="P773" s="74"/>
      <c r="Q773" s="74"/>
      <c r="R773" s="74"/>
      <c r="S773" s="74"/>
      <c r="T773" s="74"/>
      <c r="U773" s="74"/>
      <c r="V773" s="74"/>
      <c r="W773" s="74"/>
      <c r="X773" s="74"/>
      <c r="Y773" s="74"/>
      <c r="Z773" s="74"/>
      <c r="AA773" s="74"/>
      <c r="AB773" s="74"/>
      <c r="AC773" s="74"/>
      <c r="AD773" s="74"/>
      <c r="AE773" s="74"/>
      <c r="AF773" s="74"/>
      <c r="AG773" s="74"/>
      <c r="AH773" s="74"/>
      <c r="AI773" s="74"/>
      <c r="AJ773" s="74"/>
      <c r="AK773" s="74"/>
      <c r="AL773" s="74"/>
      <c r="AM773" s="74"/>
      <c r="AN773" s="74"/>
    </row>
    <row r="774" spans="3:40" s="7" customFormat="1" ht="15.75" customHeight="1">
      <c r="C774" s="74"/>
      <c r="D774" s="74"/>
      <c r="E774" s="74"/>
      <c r="F774" s="74"/>
      <c r="G774" s="74"/>
      <c r="H774" s="74"/>
      <c r="I774" s="74"/>
      <c r="J774" s="74"/>
      <c r="K774" s="74"/>
      <c r="L774" s="74"/>
      <c r="M774" s="74"/>
      <c r="N774" s="74"/>
      <c r="O774" s="74"/>
      <c r="P774" s="74"/>
      <c r="Q774" s="74"/>
      <c r="R774" s="74"/>
      <c r="S774" s="74"/>
      <c r="T774" s="74"/>
      <c r="U774" s="74"/>
      <c r="V774" s="74"/>
      <c r="W774" s="74"/>
      <c r="X774" s="74"/>
      <c r="Y774" s="74"/>
      <c r="Z774" s="74"/>
      <c r="AA774" s="74"/>
      <c r="AB774" s="74"/>
      <c r="AC774" s="74"/>
      <c r="AD774" s="74"/>
      <c r="AE774" s="74"/>
      <c r="AF774" s="74"/>
      <c r="AG774" s="74"/>
      <c r="AH774" s="74"/>
      <c r="AI774" s="74"/>
      <c r="AJ774" s="74"/>
      <c r="AK774" s="74"/>
      <c r="AL774" s="74"/>
      <c r="AM774" s="74"/>
      <c r="AN774" s="74"/>
    </row>
    <row r="775" spans="3:40" s="7" customFormat="1" ht="15.75" customHeight="1">
      <c r="C775" s="74"/>
      <c r="D775" s="74"/>
      <c r="E775" s="74"/>
      <c r="F775" s="74"/>
      <c r="G775" s="74"/>
      <c r="H775" s="74"/>
      <c r="I775" s="74"/>
      <c r="J775" s="74"/>
      <c r="K775" s="74"/>
      <c r="L775" s="74"/>
      <c r="M775" s="74"/>
      <c r="N775" s="74"/>
      <c r="O775" s="74"/>
      <c r="P775" s="74"/>
      <c r="Q775" s="74"/>
      <c r="R775" s="74"/>
      <c r="S775" s="74"/>
      <c r="T775" s="74"/>
      <c r="U775" s="74"/>
      <c r="V775" s="74"/>
      <c r="W775" s="74"/>
      <c r="X775" s="74"/>
      <c r="Y775" s="74"/>
      <c r="Z775" s="74"/>
      <c r="AA775" s="74"/>
      <c r="AB775" s="74"/>
      <c r="AC775" s="74"/>
      <c r="AD775" s="74"/>
      <c r="AE775" s="74"/>
      <c r="AF775" s="74"/>
      <c r="AG775" s="74"/>
      <c r="AH775" s="74"/>
      <c r="AI775" s="74"/>
      <c r="AJ775" s="74"/>
      <c r="AK775" s="74"/>
      <c r="AL775" s="74"/>
      <c r="AM775" s="74"/>
      <c r="AN775" s="74"/>
    </row>
    <row r="776" spans="3:40" s="7" customFormat="1" ht="15.75" customHeight="1">
      <c r="C776" s="74"/>
      <c r="D776" s="74"/>
      <c r="E776" s="74"/>
      <c r="F776" s="74"/>
      <c r="G776" s="74"/>
      <c r="H776" s="74"/>
      <c r="I776" s="74"/>
      <c r="J776" s="74"/>
      <c r="K776" s="74"/>
      <c r="L776" s="74"/>
      <c r="M776" s="74"/>
      <c r="N776" s="74"/>
      <c r="O776" s="74"/>
      <c r="P776" s="74"/>
      <c r="Q776" s="74"/>
      <c r="R776" s="74"/>
      <c r="S776" s="74"/>
      <c r="T776" s="74"/>
      <c r="U776" s="74"/>
      <c r="V776" s="74"/>
      <c r="W776" s="74"/>
      <c r="X776" s="74"/>
      <c r="Y776" s="74"/>
      <c r="Z776" s="74"/>
      <c r="AA776" s="74"/>
      <c r="AB776" s="74"/>
      <c r="AC776" s="74"/>
      <c r="AD776" s="74"/>
      <c r="AE776" s="74"/>
      <c r="AF776" s="74"/>
      <c r="AG776" s="74"/>
      <c r="AH776" s="74"/>
      <c r="AI776" s="74"/>
      <c r="AJ776" s="74"/>
      <c r="AK776" s="74"/>
      <c r="AL776" s="74"/>
      <c r="AM776" s="74"/>
      <c r="AN776" s="74"/>
    </row>
    <row r="777" spans="3:40" s="7" customFormat="1" ht="15.75" customHeight="1">
      <c r="C777" s="74"/>
      <c r="D777" s="74"/>
      <c r="E777" s="74"/>
      <c r="F777" s="74"/>
      <c r="G777" s="74"/>
      <c r="H777" s="74"/>
      <c r="I777" s="74"/>
      <c r="J777" s="74"/>
      <c r="K777" s="74"/>
      <c r="L777" s="74"/>
      <c r="M777" s="74"/>
      <c r="N777" s="74"/>
      <c r="O777" s="74"/>
      <c r="P777" s="74"/>
      <c r="Q777" s="74"/>
      <c r="R777" s="74"/>
      <c r="S777" s="74"/>
      <c r="T777" s="74"/>
      <c r="U777" s="74"/>
      <c r="V777" s="74"/>
      <c r="W777" s="74"/>
      <c r="X777" s="74"/>
      <c r="Y777" s="74"/>
      <c r="Z777" s="74"/>
      <c r="AA777" s="74"/>
      <c r="AB777" s="74"/>
      <c r="AC777" s="74"/>
      <c r="AD777" s="74"/>
      <c r="AE777" s="74"/>
      <c r="AF777" s="74"/>
      <c r="AG777" s="74"/>
      <c r="AH777" s="74"/>
      <c r="AI777" s="74"/>
      <c r="AJ777" s="74"/>
      <c r="AK777" s="74"/>
      <c r="AL777" s="74"/>
      <c r="AM777" s="74"/>
      <c r="AN777" s="74"/>
    </row>
    <row r="778" spans="3:40" s="7" customFormat="1" ht="15.75" customHeight="1">
      <c r="C778" s="74"/>
      <c r="D778" s="74"/>
      <c r="E778" s="74"/>
      <c r="F778" s="74"/>
      <c r="G778" s="74"/>
      <c r="H778" s="74"/>
      <c r="I778" s="74"/>
      <c r="J778" s="74"/>
      <c r="K778" s="74"/>
      <c r="L778" s="74"/>
      <c r="M778" s="74"/>
      <c r="N778" s="74"/>
      <c r="O778" s="74"/>
      <c r="P778" s="74"/>
      <c r="Q778" s="74"/>
      <c r="R778" s="74"/>
      <c r="S778" s="74"/>
      <c r="T778" s="74"/>
      <c r="U778" s="74"/>
      <c r="V778" s="74"/>
      <c r="W778" s="74"/>
      <c r="X778" s="74"/>
      <c r="Y778" s="74"/>
      <c r="Z778" s="74"/>
      <c r="AA778" s="74"/>
      <c r="AB778" s="74"/>
      <c r="AC778" s="74"/>
      <c r="AD778" s="74"/>
      <c r="AE778" s="74"/>
      <c r="AF778" s="74"/>
      <c r="AG778" s="74"/>
      <c r="AH778" s="74"/>
      <c r="AI778" s="74"/>
      <c r="AJ778" s="74"/>
      <c r="AK778" s="74"/>
      <c r="AL778" s="74"/>
      <c r="AM778" s="74"/>
      <c r="AN778" s="74"/>
    </row>
    <row r="779" spans="3:40" s="7" customFormat="1" ht="15.75" customHeight="1">
      <c r="C779" s="74"/>
      <c r="D779" s="74"/>
      <c r="E779" s="74"/>
      <c r="F779" s="74"/>
      <c r="G779" s="74"/>
      <c r="H779" s="74"/>
      <c r="I779" s="74"/>
      <c r="J779" s="74"/>
      <c r="K779" s="74"/>
      <c r="L779" s="74"/>
      <c r="M779" s="74"/>
      <c r="N779" s="74"/>
      <c r="O779" s="74"/>
      <c r="P779" s="74"/>
      <c r="Q779" s="74"/>
      <c r="R779" s="74"/>
      <c r="S779" s="74"/>
      <c r="T779" s="74"/>
      <c r="U779" s="74"/>
      <c r="V779" s="74"/>
      <c r="W779" s="74"/>
      <c r="X779" s="74"/>
      <c r="Y779" s="74"/>
      <c r="Z779" s="74"/>
      <c r="AA779" s="74"/>
      <c r="AB779" s="74"/>
      <c r="AC779" s="74"/>
      <c r="AD779" s="74"/>
      <c r="AE779" s="74"/>
      <c r="AF779" s="74"/>
      <c r="AG779" s="74"/>
      <c r="AH779" s="74"/>
      <c r="AI779" s="74"/>
      <c r="AJ779" s="74"/>
      <c r="AK779" s="74"/>
      <c r="AL779" s="74"/>
      <c r="AM779" s="74"/>
      <c r="AN779" s="74"/>
    </row>
    <row r="780" spans="3:40" s="7" customFormat="1" ht="15.75" customHeight="1">
      <c r="C780" s="74"/>
      <c r="D780" s="74"/>
      <c r="E780" s="74"/>
      <c r="F780" s="74"/>
      <c r="G780" s="74"/>
      <c r="H780" s="74"/>
      <c r="I780" s="74"/>
      <c r="J780" s="74"/>
      <c r="K780" s="74"/>
      <c r="L780" s="74"/>
      <c r="M780" s="74"/>
      <c r="N780" s="74"/>
      <c r="O780" s="74"/>
      <c r="P780" s="74"/>
      <c r="Q780" s="74"/>
      <c r="R780" s="74"/>
      <c r="S780" s="74"/>
      <c r="T780" s="74"/>
      <c r="U780" s="74"/>
      <c r="V780" s="74"/>
      <c r="W780" s="74"/>
      <c r="X780" s="74"/>
      <c r="Y780" s="74"/>
      <c r="Z780" s="74"/>
      <c r="AA780" s="74"/>
      <c r="AB780" s="74"/>
      <c r="AC780" s="74"/>
      <c r="AD780" s="74"/>
      <c r="AE780" s="74"/>
      <c r="AF780" s="74"/>
      <c r="AG780" s="74"/>
      <c r="AH780" s="74"/>
      <c r="AI780" s="74"/>
      <c r="AJ780" s="74"/>
      <c r="AK780" s="74"/>
      <c r="AL780" s="74"/>
      <c r="AM780" s="74"/>
      <c r="AN780" s="74"/>
    </row>
    <row r="781" spans="3:40" s="7" customFormat="1" ht="15.75" customHeight="1">
      <c r="C781" s="74"/>
      <c r="D781" s="74"/>
      <c r="E781" s="74"/>
      <c r="F781" s="74"/>
      <c r="G781" s="74"/>
      <c r="H781" s="74"/>
      <c r="I781" s="74"/>
      <c r="J781" s="74"/>
      <c r="K781" s="74"/>
      <c r="L781" s="74"/>
      <c r="M781" s="74"/>
      <c r="N781" s="74"/>
      <c r="O781" s="74"/>
      <c r="P781" s="74"/>
      <c r="Q781" s="74"/>
      <c r="R781" s="74"/>
      <c r="S781" s="74"/>
      <c r="T781" s="74"/>
      <c r="U781" s="74"/>
      <c r="V781" s="74"/>
      <c r="W781" s="74"/>
      <c r="X781" s="74"/>
      <c r="Y781" s="74"/>
      <c r="Z781" s="74"/>
      <c r="AA781" s="74"/>
      <c r="AB781" s="74"/>
      <c r="AC781" s="74"/>
      <c r="AD781" s="74"/>
      <c r="AE781" s="74"/>
      <c r="AF781" s="74"/>
      <c r="AG781" s="74"/>
      <c r="AH781" s="74"/>
      <c r="AI781" s="74"/>
      <c r="AJ781" s="74"/>
      <c r="AK781" s="74"/>
      <c r="AL781" s="74"/>
      <c r="AM781" s="74"/>
      <c r="AN781" s="74"/>
    </row>
    <row r="782" spans="3:40" s="7" customFormat="1" ht="15.75" customHeight="1">
      <c r="C782" s="74"/>
      <c r="D782" s="74"/>
      <c r="E782" s="74"/>
      <c r="F782" s="74"/>
      <c r="G782" s="74"/>
      <c r="H782" s="74"/>
      <c r="I782" s="74"/>
      <c r="J782" s="74"/>
      <c r="K782" s="74"/>
      <c r="L782" s="74"/>
      <c r="M782" s="74"/>
      <c r="N782" s="74"/>
      <c r="O782" s="74"/>
      <c r="P782" s="74"/>
      <c r="Q782" s="74"/>
      <c r="R782" s="74"/>
      <c r="S782" s="74"/>
      <c r="T782" s="74"/>
      <c r="U782" s="74"/>
      <c r="V782" s="74"/>
      <c r="W782" s="74"/>
      <c r="X782" s="74"/>
      <c r="Y782" s="74"/>
      <c r="Z782" s="74"/>
      <c r="AA782" s="74"/>
      <c r="AB782" s="74"/>
      <c r="AC782" s="74"/>
      <c r="AD782" s="74"/>
      <c r="AE782" s="74"/>
      <c r="AF782" s="74"/>
      <c r="AG782" s="74"/>
      <c r="AH782" s="74"/>
      <c r="AI782" s="74"/>
      <c r="AJ782" s="74"/>
      <c r="AK782" s="74"/>
      <c r="AL782" s="74"/>
      <c r="AM782" s="74"/>
      <c r="AN782" s="74"/>
    </row>
    <row r="783" spans="3:40" s="7" customFormat="1" ht="15.75" customHeight="1">
      <c r="C783" s="74"/>
      <c r="D783" s="74"/>
      <c r="E783" s="74"/>
      <c r="F783" s="74"/>
      <c r="G783" s="74"/>
      <c r="H783" s="74"/>
      <c r="I783" s="74"/>
      <c r="J783" s="74"/>
      <c r="K783" s="74"/>
      <c r="L783" s="74"/>
      <c r="M783" s="74"/>
      <c r="N783" s="74"/>
      <c r="O783" s="74"/>
      <c r="P783" s="74"/>
      <c r="Q783" s="74"/>
      <c r="R783" s="74"/>
      <c r="S783" s="74"/>
      <c r="T783" s="74"/>
      <c r="U783" s="74"/>
      <c r="V783" s="74"/>
      <c r="W783" s="74"/>
      <c r="X783" s="74"/>
      <c r="Y783" s="74"/>
      <c r="Z783" s="74"/>
      <c r="AA783" s="74"/>
      <c r="AB783" s="74"/>
      <c r="AC783" s="74"/>
      <c r="AD783" s="74"/>
      <c r="AE783" s="74"/>
      <c r="AF783" s="74"/>
      <c r="AG783" s="74"/>
      <c r="AH783" s="74"/>
      <c r="AI783" s="74"/>
      <c r="AJ783" s="74"/>
      <c r="AK783" s="74"/>
      <c r="AL783" s="74"/>
      <c r="AM783" s="74"/>
      <c r="AN783" s="74"/>
    </row>
    <row r="784" spans="3:40" s="7" customFormat="1" ht="15.75" customHeight="1">
      <c r="C784" s="74"/>
      <c r="D784" s="74"/>
      <c r="E784" s="74"/>
      <c r="F784" s="74"/>
      <c r="G784" s="74"/>
      <c r="H784" s="74"/>
      <c r="I784" s="74"/>
      <c r="J784" s="74"/>
      <c r="K784" s="74"/>
      <c r="L784" s="74"/>
      <c r="M784" s="74"/>
      <c r="N784" s="74"/>
      <c r="O784" s="74"/>
      <c r="P784" s="74"/>
      <c r="Q784" s="74"/>
      <c r="R784" s="74"/>
      <c r="S784" s="74"/>
      <c r="T784" s="74"/>
      <c r="U784" s="74"/>
      <c r="V784" s="74"/>
      <c r="W784" s="74"/>
      <c r="X784" s="74"/>
      <c r="Y784" s="74"/>
      <c r="Z784" s="74"/>
      <c r="AA784" s="74"/>
      <c r="AB784" s="74"/>
      <c r="AC784" s="74"/>
      <c r="AD784" s="74"/>
      <c r="AE784" s="74"/>
      <c r="AF784" s="74"/>
      <c r="AG784" s="74"/>
      <c r="AH784" s="74"/>
      <c r="AI784" s="74"/>
      <c r="AJ784" s="74"/>
      <c r="AK784" s="74"/>
      <c r="AL784" s="74"/>
      <c r="AM784" s="74"/>
      <c r="AN784" s="74"/>
    </row>
    <row r="785" spans="3:40" s="7" customFormat="1" ht="15.75" customHeight="1">
      <c r="C785" s="74"/>
      <c r="D785" s="74"/>
      <c r="E785" s="74"/>
      <c r="F785" s="74"/>
      <c r="G785" s="74"/>
      <c r="H785" s="74"/>
      <c r="I785" s="74"/>
      <c r="J785" s="74"/>
      <c r="K785" s="74"/>
      <c r="L785" s="74"/>
      <c r="M785" s="74"/>
      <c r="N785" s="74"/>
      <c r="O785" s="74"/>
      <c r="P785" s="74"/>
      <c r="Q785" s="74"/>
      <c r="R785" s="74"/>
      <c r="S785" s="74"/>
      <c r="T785" s="74"/>
      <c r="U785" s="74"/>
      <c r="V785" s="74"/>
      <c r="W785" s="74"/>
      <c r="X785" s="74"/>
      <c r="Y785" s="74"/>
      <c r="Z785" s="74"/>
      <c r="AA785" s="74"/>
      <c r="AB785" s="74"/>
      <c r="AC785" s="74"/>
      <c r="AD785" s="74"/>
      <c r="AE785" s="74"/>
      <c r="AF785" s="74"/>
      <c r="AG785" s="74"/>
      <c r="AH785" s="74"/>
      <c r="AI785" s="74"/>
      <c r="AJ785" s="74"/>
      <c r="AK785" s="74"/>
      <c r="AL785" s="74"/>
      <c r="AM785" s="74"/>
      <c r="AN785" s="74"/>
    </row>
    <row r="786" spans="3:40" s="7" customFormat="1" ht="15.75" customHeight="1">
      <c r="C786" s="74"/>
      <c r="D786" s="74"/>
      <c r="E786" s="74"/>
      <c r="F786" s="74"/>
      <c r="G786" s="74"/>
      <c r="H786" s="74"/>
      <c r="I786" s="74"/>
      <c r="J786" s="74"/>
      <c r="K786" s="74"/>
      <c r="L786" s="74"/>
      <c r="M786" s="74"/>
      <c r="N786" s="74"/>
      <c r="O786" s="74"/>
      <c r="P786" s="74"/>
      <c r="Q786" s="74"/>
      <c r="R786" s="74"/>
      <c r="S786" s="74"/>
      <c r="T786" s="74"/>
      <c r="U786" s="74"/>
      <c r="V786" s="74"/>
      <c r="W786" s="74"/>
      <c r="X786" s="74"/>
      <c r="Y786" s="74"/>
      <c r="Z786" s="74"/>
      <c r="AA786" s="74"/>
      <c r="AB786" s="74"/>
      <c r="AC786" s="74"/>
      <c r="AD786" s="74"/>
      <c r="AE786" s="74"/>
      <c r="AF786" s="74"/>
      <c r="AG786" s="74"/>
      <c r="AH786" s="74"/>
      <c r="AI786" s="74"/>
      <c r="AJ786" s="74"/>
      <c r="AK786" s="74"/>
      <c r="AL786" s="74"/>
      <c r="AM786" s="74"/>
      <c r="AN786" s="74"/>
    </row>
    <row r="787" spans="3:40" s="7" customFormat="1" ht="15.75" customHeight="1">
      <c r="C787" s="74"/>
      <c r="D787" s="74"/>
      <c r="E787" s="74"/>
      <c r="F787" s="74"/>
      <c r="G787" s="74"/>
      <c r="H787" s="74"/>
      <c r="I787" s="74"/>
      <c r="J787" s="74"/>
      <c r="K787" s="74"/>
      <c r="L787" s="74"/>
      <c r="M787" s="74"/>
      <c r="N787" s="74"/>
      <c r="O787" s="74"/>
      <c r="P787" s="74"/>
      <c r="Q787" s="74"/>
      <c r="R787" s="74"/>
      <c r="S787" s="74"/>
      <c r="T787" s="74"/>
      <c r="U787" s="74"/>
      <c r="V787" s="74"/>
      <c r="W787" s="74"/>
      <c r="X787" s="74"/>
      <c r="Y787" s="74"/>
      <c r="Z787" s="74"/>
      <c r="AA787" s="74"/>
      <c r="AB787" s="74"/>
      <c r="AC787" s="74"/>
      <c r="AD787" s="74"/>
      <c r="AE787" s="74"/>
      <c r="AF787" s="74"/>
      <c r="AG787" s="74"/>
      <c r="AH787" s="74"/>
      <c r="AI787" s="74"/>
      <c r="AJ787" s="74"/>
      <c r="AK787" s="74"/>
      <c r="AL787" s="74"/>
      <c r="AM787" s="74"/>
      <c r="AN787" s="74"/>
    </row>
    <row r="788" spans="3:40" s="7" customFormat="1" ht="15.75" customHeight="1">
      <c r="C788" s="74"/>
      <c r="D788" s="74"/>
      <c r="E788" s="74"/>
      <c r="F788" s="74"/>
      <c r="G788" s="74"/>
      <c r="H788" s="74"/>
      <c r="I788" s="74"/>
      <c r="J788" s="74"/>
      <c r="K788" s="74"/>
      <c r="L788" s="74"/>
      <c r="M788" s="74"/>
      <c r="N788" s="74"/>
      <c r="O788" s="74"/>
      <c r="P788" s="74"/>
      <c r="Q788" s="74"/>
      <c r="R788" s="74"/>
      <c r="S788" s="74"/>
      <c r="T788" s="74"/>
      <c r="U788" s="74"/>
      <c r="V788" s="74"/>
      <c r="W788" s="74"/>
      <c r="X788" s="74"/>
      <c r="Y788" s="74"/>
      <c r="Z788" s="74"/>
      <c r="AA788" s="74"/>
      <c r="AB788" s="74"/>
      <c r="AC788" s="74"/>
      <c r="AD788" s="74"/>
      <c r="AE788" s="74"/>
      <c r="AF788" s="74"/>
      <c r="AG788" s="74"/>
      <c r="AH788" s="74"/>
      <c r="AI788" s="74"/>
      <c r="AJ788" s="74"/>
      <c r="AK788" s="74"/>
      <c r="AL788" s="74"/>
      <c r="AM788" s="74"/>
      <c r="AN788" s="74"/>
    </row>
    <row r="789" spans="3:40" s="7" customFormat="1" ht="15.75" customHeight="1">
      <c r="C789" s="74"/>
      <c r="D789" s="74"/>
      <c r="E789" s="74"/>
      <c r="F789" s="74"/>
      <c r="G789" s="74"/>
      <c r="H789" s="74"/>
      <c r="I789" s="74"/>
      <c r="J789" s="74"/>
      <c r="K789" s="74"/>
      <c r="L789" s="74"/>
      <c r="M789" s="74"/>
      <c r="N789" s="74"/>
      <c r="O789" s="74"/>
      <c r="P789" s="74"/>
      <c r="Q789" s="74"/>
      <c r="R789" s="74"/>
      <c r="S789" s="74"/>
      <c r="T789" s="74"/>
      <c r="U789" s="74"/>
      <c r="V789" s="74"/>
      <c r="W789" s="74"/>
      <c r="X789" s="74"/>
      <c r="Y789" s="74"/>
      <c r="Z789" s="74"/>
      <c r="AA789" s="74"/>
      <c r="AB789" s="74"/>
      <c r="AC789" s="74"/>
      <c r="AD789" s="74"/>
      <c r="AE789" s="74"/>
      <c r="AF789" s="74"/>
      <c r="AG789" s="74"/>
      <c r="AH789" s="74"/>
      <c r="AI789" s="74"/>
      <c r="AJ789" s="74"/>
      <c r="AK789" s="74"/>
      <c r="AL789" s="74"/>
      <c r="AM789" s="74"/>
      <c r="AN789" s="74"/>
    </row>
    <row r="790" spans="3:40" s="7" customFormat="1" ht="15.75" customHeight="1">
      <c r="C790" s="74"/>
      <c r="D790" s="74"/>
      <c r="E790" s="74"/>
      <c r="F790" s="74"/>
      <c r="G790" s="74"/>
      <c r="H790" s="74"/>
      <c r="I790" s="74"/>
      <c r="J790" s="74"/>
      <c r="K790" s="74"/>
      <c r="L790" s="74"/>
      <c r="M790" s="74"/>
      <c r="N790" s="74"/>
      <c r="O790" s="74"/>
      <c r="P790" s="74"/>
      <c r="Q790" s="74"/>
      <c r="R790" s="74"/>
      <c r="S790" s="74"/>
      <c r="T790" s="74"/>
      <c r="U790" s="74"/>
      <c r="V790" s="74"/>
      <c r="W790" s="74"/>
      <c r="X790" s="74"/>
      <c r="Y790" s="74"/>
      <c r="Z790" s="74"/>
      <c r="AA790" s="74"/>
      <c r="AB790" s="74"/>
      <c r="AC790" s="74"/>
      <c r="AD790" s="74"/>
      <c r="AE790" s="74"/>
      <c r="AF790" s="74"/>
      <c r="AG790" s="74"/>
      <c r="AH790" s="74"/>
      <c r="AI790" s="74"/>
      <c r="AJ790" s="74"/>
      <c r="AK790" s="74"/>
      <c r="AL790" s="74"/>
      <c r="AM790" s="74"/>
      <c r="AN790" s="74"/>
    </row>
    <row r="791" spans="3:40" s="7" customFormat="1" ht="15.75" customHeight="1">
      <c r="C791" s="74"/>
      <c r="D791" s="74"/>
      <c r="E791" s="74"/>
      <c r="F791" s="74"/>
      <c r="G791" s="74"/>
      <c r="H791" s="74"/>
      <c r="I791" s="74"/>
      <c r="J791" s="74"/>
      <c r="K791" s="74"/>
      <c r="L791" s="74"/>
      <c r="M791" s="74"/>
      <c r="N791" s="74"/>
      <c r="O791" s="74"/>
      <c r="P791" s="74"/>
      <c r="Q791" s="74"/>
      <c r="R791" s="74"/>
      <c r="S791" s="74"/>
      <c r="T791" s="74"/>
      <c r="U791" s="74"/>
      <c r="V791" s="74"/>
      <c r="W791" s="74"/>
      <c r="X791" s="74"/>
      <c r="Y791" s="74"/>
      <c r="Z791" s="74"/>
      <c r="AA791" s="74"/>
      <c r="AB791" s="74"/>
      <c r="AC791" s="74"/>
      <c r="AD791" s="74"/>
      <c r="AE791" s="74"/>
      <c r="AF791" s="74"/>
      <c r="AG791" s="74"/>
      <c r="AH791" s="74"/>
      <c r="AI791" s="74"/>
      <c r="AJ791" s="74"/>
      <c r="AK791" s="74"/>
      <c r="AL791" s="74"/>
      <c r="AM791" s="74"/>
      <c r="AN791" s="74"/>
    </row>
    <row r="792" spans="3:40" s="7" customFormat="1" ht="15.75" customHeight="1">
      <c r="C792" s="74"/>
      <c r="D792" s="74"/>
      <c r="E792" s="74"/>
      <c r="F792" s="74"/>
      <c r="G792" s="74"/>
      <c r="H792" s="74"/>
      <c r="I792" s="74"/>
      <c r="J792" s="74"/>
      <c r="K792" s="74"/>
      <c r="L792" s="74"/>
      <c r="M792" s="74"/>
      <c r="N792" s="74"/>
      <c r="O792" s="74"/>
      <c r="P792" s="74"/>
      <c r="Q792" s="74"/>
      <c r="R792" s="74"/>
      <c r="S792" s="74"/>
      <c r="T792" s="74"/>
      <c r="U792" s="74"/>
      <c r="V792" s="74"/>
      <c r="W792" s="74"/>
      <c r="X792" s="74"/>
      <c r="Y792" s="74"/>
      <c r="Z792" s="74"/>
      <c r="AA792" s="74"/>
      <c r="AB792" s="74"/>
      <c r="AC792" s="74"/>
      <c r="AD792" s="74"/>
      <c r="AE792" s="74"/>
      <c r="AF792" s="74"/>
      <c r="AG792" s="74"/>
      <c r="AH792" s="74"/>
      <c r="AI792" s="74"/>
      <c r="AJ792" s="74"/>
      <c r="AK792" s="74"/>
      <c r="AL792" s="74"/>
      <c r="AM792" s="74"/>
      <c r="AN792" s="74"/>
    </row>
    <row r="793" spans="3:40" s="7" customFormat="1" ht="15.75" customHeight="1">
      <c r="C793" s="74"/>
      <c r="D793" s="74"/>
      <c r="E793" s="74"/>
      <c r="F793" s="74"/>
      <c r="G793" s="74"/>
      <c r="H793" s="74"/>
      <c r="I793" s="74"/>
      <c r="J793" s="74"/>
      <c r="K793" s="74"/>
      <c r="L793" s="74"/>
      <c r="M793" s="74"/>
      <c r="N793" s="74"/>
      <c r="O793" s="74"/>
      <c r="P793" s="74"/>
      <c r="Q793" s="74"/>
      <c r="R793" s="74"/>
      <c r="S793" s="74"/>
      <c r="T793" s="74"/>
      <c r="U793" s="74"/>
      <c r="V793" s="74"/>
      <c r="W793" s="74"/>
      <c r="X793" s="74"/>
      <c r="Y793" s="74"/>
      <c r="Z793" s="74"/>
      <c r="AA793" s="74"/>
      <c r="AB793" s="74"/>
      <c r="AC793" s="74"/>
      <c r="AD793" s="74"/>
      <c r="AE793" s="74"/>
      <c r="AF793" s="74"/>
      <c r="AG793" s="74"/>
      <c r="AH793" s="74"/>
      <c r="AI793" s="74"/>
      <c r="AJ793" s="74"/>
      <c r="AK793" s="74"/>
      <c r="AL793" s="74"/>
      <c r="AM793" s="74"/>
      <c r="AN793" s="74"/>
    </row>
    <row r="794" spans="3:40" s="7" customFormat="1" ht="15.75" customHeight="1">
      <c r="C794" s="74"/>
      <c r="D794" s="74"/>
      <c r="E794" s="74"/>
      <c r="F794" s="74"/>
      <c r="G794" s="74"/>
      <c r="H794" s="74"/>
      <c r="I794" s="74"/>
      <c r="J794" s="74"/>
      <c r="K794" s="74"/>
      <c r="L794" s="74"/>
      <c r="M794" s="74"/>
      <c r="N794" s="74"/>
      <c r="O794" s="74"/>
      <c r="P794" s="74"/>
      <c r="Q794" s="74"/>
      <c r="R794" s="74"/>
      <c r="S794" s="74"/>
      <c r="T794" s="74"/>
      <c r="U794" s="74"/>
      <c r="V794" s="74"/>
      <c r="W794" s="74"/>
      <c r="X794" s="74"/>
      <c r="Y794" s="74"/>
      <c r="Z794" s="74"/>
      <c r="AA794" s="74"/>
      <c r="AB794" s="74"/>
      <c r="AC794" s="74"/>
      <c r="AD794" s="74"/>
      <c r="AE794" s="74"/>
      <c r="AF794" s="74"/>
      <c r="AG794" s="74"/>
      <c r="AH794" s="74"/>
      <c r="AI794" s="74"/>
      <c r="AJ794" s="74"/>
      <c r="AK794" s="74"/>
      <c r="AL794" s="74"/>
      <c r="AM794" s="74"/>
      <c r="AN794" s="74"/>
    </row>
    <row r="795" spans="3:40" s="7" customFormat="1" ht="15.75" customHeight="1">
      <c r="C795" s="74"/>
      <c r="D795" s="74"/>
      <c r="E795" s="74"/>
      <c r="F795" s="74"/>
      <c r="G795" s="74"/>
      <c r="H795" s="74"/>
      <c r="I795" s="74"/>
      <c r="J795" s="74"/>
      <c r="K795" s="74"/>
      <c r="L795" s="74"/>
      <c r="M795" s="74"/>
      <c r="N795" s="74"/>
      <c r="O795" s="74"/>
      <c r="P795" s="74"/>
      <c r="Q795" s="74"/>
      <c r="R795" s="74"/>
      <c r="S795" s="74"/>
      <c r="T795" s="74"/>
      <c r="U795" s="74"/>
      <c r="V795" s="74"/>
      <c r="W795" s="74"/>
      <c r="X795" s="74"/>
      <c r="Y795" s="74"/>
      <c r="Z795" s="74"/>
      <c r="AA795" s="74"/>
      <c r="AB795" s="74"/>
      <c r="AC795" s="74"/>
      <c r="AD795" s="74"/>
      <c r="AE795" s="74"/>
      <c r="AF795" s="74"/>
      <c r="AG795" s="74"/>
      <c r="AH795" s="74"/>
      <c r="AI795" s="74"/>
      <c r="AJ795" s="74"/>
      <c r="AK795" s="74"/>
      <c r="AL795" s="74"/>
      <c r="AM795" s="74"/>
      <c r="AN795" s="74"/>
    </row>
    <row r="796" spans="3:40" s="7" customFormat="1" ht="15.75" customHeight="1">
      <c r="C796" s="74"/>
      <c r="D796" s="74"/>
      <c r="E796" s="74"/>
      <c r="F796" s="74"/>
      <c r="G796" s="74"/>
      <c r="H796" s="74"/>
      <c r="I796" s="74"/>
      <c r="J796" s="74"/>
      <c r="K796" s="74"/>
      <c r="L796" s="74"/>
      <c r="M796" s="74"/>
      <c r="N796" s="74"/>
      <c r="O796" s="74"/>
      <c r="P796" s="74"/>
      <c r="Q796" s="74"/>
      <c r="R796" s="74"/>
      <c r="S796" s="74"/>
      <c r="T796" s="74"/>
      <c r="U796" s="74"/>
      <c r="V796" s="74"/>
      <c r="W796" s="74"/>
      <c r="X796" s="74"/>
      <c r="Y796" s="74"/>
      <c r="Z796" s="74"/>
      <c r="AA796" s="74"/>
      <c r="AB796" s="74"/>
      <c r="AC796" s="74"/>
      <c r="AD796" s="74"/>
      <c r="AE796" s="74"/>
      <c r="AF796" s="74"/>
      <c r="AG796" s="74"/>
      <c r="AH796" s="74"/>
      <c r="AI796" s="74"/>
      <c r="AJ796" s="74"/>
      <c r="AK796" s="74"/>
      <c r="AL796" s="74"/>
      <c r="AM796" s="74"/>
      <c r="AN796" s="74"/>
    </row>
    <row r="797" spans="3:40" s="7" customFormat="1" ht="15.75" customHeight="1">
      <c r="C797" s="74"/>
      <c r="D797" s="74"/>
      <c r="E797" s="74"/>
      <c r="F797" s="74"/>
      <c r="G797" s="74"/>
      <c r="H797" s="74"/>
      <c r="I797" s="74"/>
      <c r="J797" s="74"/>
      <c r="K797" s="74"/>
      <c r="L797" s="74"/>
      <c r="M797" s="74"/>
      <c r="N797" s="74"/>
      <c r="O797" s="74"/>
      <c r="P797" s="74"/>
      <c r="Q797" s="74"/>
      <c r="R797" s="74"/>
      <c r="S797" s="74"/>
      <c r="T797" s="74"/>
      <c r="U797" s="74"/>
      <c r="V797" s="74"/>
      <c r="W797" s="74"/>
      <c r="X797" s="74"/>
      <c r="Y797" s="74"/>
      <c r="Z797" s="74"/>
      <c r="AA797" s="74"/>
      <c r="AB797" s="74"/>
      <c r="AC797" s="74"/>
      <c r="AD797" s="74"/>
      <c r="AE797" s="74"/>
      <c r="AF797" s="74"/>
      <c r="AG797" s="74"/>
      <c r="AH797" s="74"/>
      <c r="AI797" s="74"/>
      <c r="AJ797" s="74"/>
      <c r="AK797" s="74"/>
      <c r="AL797" s="74"/>
      <c r="AM797" s="74"/>
      <c r="AN797" s="74"/>
    </row>
    <row r="798" spans="3:40" s="7" customFormat="1" ht="15.75" customHeight="1">
      <c r="C798" s="74"/>
      <c r="D798" s="74"/>
      <c r="E798" s="74"/>
      <c r="F798" s="74"/>
      <c r="G798" s="74"/>
      <c r="H798" s="74"/>
      <c r="I798" s="74"/>
      <c r="J798" s="74"/>
      <c r="K798" s="74"/>
      <c r="L798" s="74"/>
      <c r="M798" s="74"/>
      <c r="N798" s="74"/>
      <c r="O798" s="74"/>
      <c r="P798" s="74"/>
      <c r="Q798" s="74"/>
      <c r="R798" s="74"/>
      <c r="S798" s="74"/>
      <c r="T798" s="74"/>
      <c r="U798" s="74"/>
      <c r="V798" s="74"/>
      <c r="W798" s="74"/>
      <c r="X798" s="74"/>
      <c r="Y798" s="74"/>
      <c r="Z798" s="74"/>
      <c r="AA798" s="74"/>
      <c r="AB798" s="74"/>
      <c r="AC798" s="74"/>
      <c r="AD798" s="74"/>
      <c r="AE798" s="74"/>
      <c r="AF798" s="74"/>
      <c r="AG798" s="74"/>
      <c r="AH798" s="74"/>
      <c r="AI798" s="74"/>
      <c r="AJ798" s="74"/>
      <c r="AK798" s="74"/>
      <c r="AL798" s="74"/>
      <c r="AM798" s="74"/>
      <c r="AN798" s="74"/>
    </row>
    <row r="799" spans="3:40" s="7" customFormat="1" ht="15.75" customHeight="1">
      <c r="C799" s="74"/>
      <c r="D799" s="74"/>
      <c r="E799" s="74"/>
      <c r="F799" s="74"/>
      <c r="G799" s="74"/>
      <c r="H799" s="74"/>
      <c r="I799" s="74"/>
      <c r="J799" s="74"/>
      <c r="K799" s="74"/>
      <c r="L799" s="74"/>
      <c r="M799" s="74"/>
      <c r="N799" s="74"/>
      <c r="O799" s="74"/>
      <c r="P799" s="74"/>
      <c r="Q799" s="74"/>
      <c r="R799" s="74"/>
      <c r="S799" s="74"/>
      <c r="T799" s="74"/>
      <c r="U799" s="74"/>
      <c r="V799" s="74"/>
      <c r="W799" s="74"/>
      <c r="X799" s="74"/>
      <c r="Y799" s="74"/>
      <c r="Z799" s="74"/>
      <c r="AA799" s="74"/>
      <c r="AB799" s="74"/>
      <c r="AC799" s="74"/>
      <c r="AD799" s="74"/>
      <c r="AE799" s="74"/>
      <c r="AF799" s="74"/>
      <c r="AG799" s="74"/>
      <c r="AH799" s="74"/>
      <c r="AI799" s="74"/>
      <c r="AJ799" s="74"/>
      <c r="AK799" s="74"/>
      <c r="AL799" s="74"/>
      <c r="AM799" s="74"/>
      <c r="AN799" s="74"/>
    </row>
    <row r="800" spans="3:40" s="7" customFormat="1" ht="15.75" customHeight="1">
      <c r="C800" s="74"/>
      <c r="D800" s="74"/>
      <c r="E800" s="74"/>
      <c r="F800" s="74"/>
      <c r="G800" s="74"/>
      <c r="H800" s="74"/>
      <c r="I800" s="74"/>
      <c r="J800" s="74"/>
      <c r="K800" s="74"/>
      <c r="L800" s="74"/>
      <c r="M800" s="74"/>
      <c r="N800" s="74"/>
      <c r="O800" s="74"/>
      <c r="P800" s="74"/>
      <c r="Q800" s="74"/>
      <c r="R800" s="74"/>
      <c r="S800" s="74"/>
      <c r="T800" s="74"/>
      <c r="U800" s="74"/>
      <c r="V800" s="74"/>
      <c r="W800" s="74"/>
      <c r="X800" s="74"/>
      <c r="Y800" s="74"/>
      <c r="Z800" s="74"/>
      <c r="AA800" s="74"/>
      <c r="AB800" s="74"/>
      <c r="AC800" s="74"/>
      <c r="AD800" s="74"/>
      <c r="AE800" s="74"/>
      <c r="AF800" s="74"/>
      <c r="AG800" s="74"/>
      <c r="AH800" s="74"/>
      <c r="AI800" s="74"/>
      <c r="AJ800" s="74"/>
      <c r="AK800" s="74"/>
      <c r="AL800" s="74"/>
      <c r="AM800" s="74"/>
      <c r="AN800" s="74"/>
    </row>
    <row r="801" spans="3:40" s="7" customFormat="1" ht="15.75" customHeight="1">
      <c r="C801" s="74"/>
      <c r="D801" s="74"/>
      <c r="E801" s="74"/>
      <c r="F801" s="74"/>
      <c r="G801" s="74"/>
      <c r="H801" s="74"/>
      <c r="I801" s="74"/>
      <c r="J801" s="74"/>
      <c r="K801" s="74"/>
      <c r="L801" s="74"/>
      <c r="M801" s="74"/>
      <c r="N801" s="74"/>
      <c r="O801" s="74"/>
      <c r="P801" s="74"/>
      <c r="Q801" s="74"/>
      <c r="R801" s="74"/>
      <c r="S801" s="74"/>
      <c r="T801" s="74"/>
      <c r="U801" s="74"/>
      <c r="V801" s="74"/>
      <c r="W801" s="74"/>
      <c r="X801" s="74"/>
      <c r="Y801" s="74"/>
      <c r="Z801" s="74"/>
      <c r="AA801" s="74"/>
      <c r="AB801" s="74"/>
      <c r="AC801" s="74"/>
      <c r="AD801" s="74"/>
      <c r="AE801" s="74"/>
      <c r="AF801" s="74"/>
      <c r="AG801" s="74"/>
      <c r="AH801" s="74"/>
      <c r="AI801" s="74"/>
      <c r="AJ801" s="74"/>
      <c r="AK801" s="74"/>
      <c r="AL801" s="74"/>
      <c r="AM801" s="74"/>
      <c r="AN801" s="74"/>
    </row>
    <row r="802" spans="3:40" s="7" customFormat="1" ht="15.75" customHeight="1">
      <c r="C802" s="74"/>
      <c r="D802" s="74"/>
      <c r="E802" s="74"/>
      <c r="F802" s="74"/>
      <c r="G802" s="74"/>
      <c r="H802" s="74"/>
      <c r="I802" s="74"/>
      <c r="J802" s="74"/>
      <c r="K802" s="74"/>
      <c r="L802" s="74"/>
      <c r="M802" s="74"/>
      <c r="N802" s="74"/>
      <c r="O802" s="74"/>
      <c r="P802" s="74"/>
      <c r="Q802" s="74"/>
      <c r="R802" s="74"/>
      <c r="S802" s="74"/>
      <c r="T802" s="74"/>
      <c r="U802" s="74"/>
      <c r="V802" s="74"/>
      <c r="W802" s="74"/>
      <c r="X802" s="74"/>
      <c r="Y802" s="74"/>
      <c r="Z802" s="74"/>
      <c r="AA802" s="74"/>
      <c r="AB802" s="74"/>
      <c r="AC802" s="74"/>
      <c r="AD802" s="74"/>
      <c r="AE802" s="74"/>
      <c r="AF802" s="74"/>
      <c r="AG802" s="74"/>
      <c r="AH802" s="74"/>
      <c r="AI802" s="74"/>
      <c r="AJ802" s="74"/>
      <c r="AK802" s="74"/>
      <c r="AL802" s="74"/>
      <c r="AM802" s="74"/>
      <c r="AN802" s="74"/>
    </row>
    <row r="803" spans="3:40" s="7" customFormat="1" ht="15.75" customHeight="1">
      <c r="C803" s="74"/>
      <c r="D803" s="74"/>
      <c r="E803" s="74"/>
      <c r="F803" s="74"/>
      <c r="G803" s="74"/>
      <c r="H803" s="74"/>
      <c r="I803" s="74"/>
      <c r="J803" s="74"/>
      <c r="K803" s="74"/>
      <c r="L803" s="74"/>
      <c r="M803" s="74"/>
      <c r="N803" s="74"/>
      <c r="O803" s="74"/>
      <c r="P803" s="74"/>
      <c r="Q803" s="74"/>
      <c r="R803" s="74"/>
      <c r="S803" s="74"/>
      <c r="T803" s="74"/>
      <c r="U803" s="74"/>
      <c r="V803" s="74"/>
      <c r="W803" s="74"/>
      <c r="X803" s="74"/>
      <c r="Y803" s="74"/>
      <c r="Z803" s="74"/>
      <c r="AA803" s="74"/>
      <c r="AB803" s="74"/>
      <c r="AC803" s="74"/>
      <c r="AD803" s="74"/>
      <c r="AE803" s="74"/>
      <c r="AF803" s="74"/>
      <c r="AG803" s="74"/>
      <c r="AH803" s="74"/>
      <c r="AI803" s="74"/>
      <c r="AJ803" s="74"/>
      <c r="AK803" s="74"/>
      <c r="AL803" s="74"/>
      <c r="AM803" s="74"/>
      <c r="AN803" s="74"/>
    </row>
    <row r="804" spans="3:40" s="7" customFormat="1" ht="15.75" customHeight="1">
      <c r="C804" s="74"/>
      <c r="D804" s="74"/>
      <c r="E804" s="74"/>
      <c r="F804" s="74"/>
      <c r="G804" s="74"/>
      <c r="H804" s="74"/>
      <c r="I804" s="74"/>
      <c r="J804" s="74"/>
      <c r="K804" s="74"/>
      <c r="L804" s="74"/>
      <c r="M804" s="74"/>
      <c r="N804" s="74"/>
      <c r="O804" s="74"/>
      <c r="P804" s="74"/>
      <c r="Q804" s="74"/>
      <c r="R804" s="74"/>
      <c r="S804" s="74"/>
      <c r="T804" s="74"/>
      <c r="U804" s="74"/>
      <c r="V804" s="74"/>
      <c r="W804" s="74"/>
      <c r="X804" s="74"/>
      <c r="Y804" s="74"/>
      <c r="Z804" s="74"/>
      <c r="AA804" s="74"/>
      <c r="AB804" s="74"/>
      <c r="AC804" s="74"/>
      <c r="AD804" s="74"/>
      <c r="AE804" s="74"/>
      <c r="AF804" s="74"/>
      <c r="AG804" s="74"/>
      <c r="AH804" s="74"/>
      <c r="AI804" s="74"/>
      <c r="AJ804" s="74"/>
      <c r="AK804" s="74"/>
      <c r="AL804" s="74"/>
      <c r="AM804" s="74"/>
      <c r="AN804" s="74"/>
    </row>
    <row r="805" spans="3:40" s="7" customFormat="1" ht="15.75" customHeight="1">
      <c r="C805" s="74"/>
      <c r="D805" s="74"/>
      <c r="E805" s="74"/>
      <c r="F805" s="74"/>
      <c r="G805" s="74"/>
      <c r="H805" s="74"/>
      <c r="I805" s="74"/>
      <c r="J805" s="74"/>
      <c r="K805" s="74"/>
      <c r="L805" s="74"/>
      <c r="M805" s="74"/>
      <c r="N805" s="74"/>
      <c r="O805" s="74"/>
      <c r="P805" s="74"/>
      <c r="Q805" s="74"/>
      <c r="R805" s="74"/>
      <c r="S805" s="74"/>
      <c r="T805" s="74"/>
      <c r="U805" s="74"/>
      <c r="V805" s="74"/>
      <c r="W805" s="74"/>
      <c r="X805" s="74"/>
      <c r="Y805" s="74"/>
      <c r="Z805" s="74"/>
      <c r="AA805" s="74"/>
      <c r="AB805" s="74"/>
      <c r="AC805" s="74"/>
      <c r="AD805" s="74"/>
      <c r="AE805" s="74"/>
      <c r="AF805" s="74"/>
      <c r="AG805" s="74"/>
      <c r="AH805" s="74"/>
      <c r="AI805" s="74"/>
      <c r="AJ805" s="74"/>
      <c r="AK805" s="74"/>
      <c r="AL805" s="74"/>
      <c r="AM805" s="74"/>
      <c r="AN805" s="74"/>
    </row>
    <row r="806" spans="3:40" s="7" customFormat="1" ht="15.75" customHeight="1">
      <c r="C806" s="74"/>
      <c r="D806" s="74"/>
      <c r="E806" s="74"/>
      <c r="F806" s="74"/>
      <c r="G806" s="74"/>
      <c r="H806" s="74"/>
      <c r="I806" s="74"/>
      <c r="J806" s="74"/>
      <c r="K806" s="74"/>
      <c r="L806" s="74"/>
      <c r="M806" s="74"/>
      <c r="N806" s="74"/>
      <c r="O806" s="74"/>
      <c r="P806" s="74"/>
      <c r="Q806" s="74"/>
      <c r="R806" s="74"/>
      <c r="S806" s="74"/>
      <c r="T806" s="74"/>
      <c r="U806" s="74"/>
      <c r="V806" s="74"/>
      <c r="W806" s="74"/>
      <c r="X806" s="74"/>
      <c r="Y806" s="74"/>
      <c r="Z806" s="74"/>
      <c r="AA806" s="74"/>
      <c r="AB806" s="74"/>
      <c r="AC806" s="74"/>
      <c r="AD806" s="74"/>
      <c r="AE806" s="74"/>
      <c r="AF806" s="74"/>
      <c r="AG806" s="74"/>
      <c r="AH806" s="74"/>
      <c r="AI806" s="74"/>
      <c r="AJ806" s="74"/>
      <c r="AK806" s="74"/>
      <c r="AL806" s="74"/>
      <c r="AM806" s="74"/>
      <c r="AN806" s="74"/>
    </row>
    <row r="807" spans="3:40" s="7" customFormat="1" ht="15.75" customHeight="1">
      <c r="C807" s="74"/>
      <c r="D807" s="74"/>
      <c r="E807" s="74"/>
      <c r="F807" s="74"/>
      <c r="G807" s="74"/>
      <c r="H807" s="74"/>
      <c r="I807" s="74"/>
      <c r="J807" s="74"/>
      <c r="K807" s="74"/>
      <c r="L807" s="74"/>
      <c r="M807" s="74"/>
      <c r="N807" s="74"/>
      <c r="O807" s="74"/>
      <c r="P807" s="74"/>
      <c r="Q807" s="74"/>
      <c r="R807" s="74"/>
      <c r="S807" s="74"/>
      <c r="T807" s="74"/>
      <c r="U807" s="74"/>
      <c r="V807" s="74"/>
      <c r="W807" s="74"/>
      <c r="X807" s="74"/>
      <c r="Y807" s="74"/>
      <c r="Z807" s="74"/>
      <c r="AA807" s="74"/>
      <c r="AB807" s="74"/>
      <c r="AC807" s="74"/>
      <c r="AD807" s="74"/>
      <c r="AE807" s="74"/>
      <c r="AF807" s="74"/>
      <c r="AG807" s="74"/>
      <c r="AH807" s="74"/>
      <c r="AI807" s="74"/>
      <c r="AJ807" s="74"/>
      <c r="AK807" s="74"/>
      <c r="AL807" s="74"/>
      <c r="AM807" s="74"/>
      <c r="AN807" s="74"/>
    </row>
    <row r="808" spans="3:40" s="7" customFormat="1" ht="15.75" customHeight="1">
      <c r="C808" s="74"/>
      <c r="D808" s="74"/>
      <c r="E808" s="74"/>
      <c r="F808" s="74"/>
      <c r="G808" s="74"/>
      <c r="H808" s="74"/>
      <c r="I808" s="74"/>
      <c r="J808" s="74"/>
      <c r="K808" s="74"/>
      <c r="L808" s="74"/>
      <c r="M808" s="74"/>
      <c r="N808" s="74"/>
      <c r="O808" s="74"/>
      <c r="P808" s="74"/>
      <c r="Q808" s="74"/>
      <c r="R808" s="74"/>
      <c r="S808" s="74"/>
      <c r="T808" s="74"/>
      <c r="U808" s="74"/>
      <c r="V808" s="74"/>
      <c r="W808" s="74"/>
      <c r="X808" s="74"/>
      <c r="Y808" s="74"/>
      <c r="Z808" s="74"/>
      <c r="AA808" s="74"/>
      <c r="AB808" s="74"/>
      <c r="AC808" s="74"/>
      <c r="AD808" s="74"/>
      <c r="AE808" s="74"/>
      <c r="AF808" s="74"/>
      <c r="AG808" s="74"/>
      <c r="AH808" s="74"/>
      <c r="AI808" s="74"/>
      <c r="AJ808" s="74"/>
      <c r="AK808" s="74"/>
      <c r="AL808" s="74"/>
      <c r="AM808" s="74"/>
      <c r="AN808" s="74"/>
    </row>
    <row r="809" spans="3:40" s="7" customFormat="1" ht="15.75" customHeight="1">
      <c r="C809" s="74"/>
      <c r="D809" s="74"/>
      <c r="E809" s="74"/>
      <c r="F809" s="74"/>
      <c r="G809" s="74"/>
      <c r="H809" s="74"/>
      <c r="I809" s="74"/>
      <c r="J809" s="74"/>
      <c r="K809" s="74"/>
      <c r="L809" s="74"/>
      <c r="M809" s="74"/>
      <c r="N809" s="74"/>
      <c r="O809" s="74"/>
      <c r="P809" s="74"/>
      <c r="Q809" s="74"/>
      <c r="R809" s="74"/>
      <c r="S809" s="74"/>
      <c r="T809" s="74"/>
      <c r="U809" s="74"/>
      <c r="V809" s="74"/>
      <c r="W809" s="74"/>
      <c r="X809" s="74"/>
      <c r="Y809" s="74"/>
      <c r="Z809" s="74"/>
      <c r="AA809" s="74"/>
      <c r="AB809" s="74"/>
      <c r="AC809" s="74"/>
      <c r="AD809" s="74"/>
      <c r="AE809" s="74"/>
      <c r="AF809" s="74"/>
      <c r="AG809" s="74"/>
      <c r="AH809" s="74"/>
      <c r="AI809" s="74"/>
      <c r="AJ809" s="74"/>
      <c r="AK809" s="74"/>
      <c r="AL809" s="74"/>
      <c r="AM809" s="74"/>
      <c r="AN809" s="74"/>
    </row>
    <row r="810" spans="3:40" s="7" customFormat="1" ht="15.75" customHeight="1">
      <c r="C810" s="74"/>
      <c r="D810" s="74"/>
      <c r="E810" s="74"/>
      <c r="F810" s="74"/>
      <c r="G810" s="74"/>
      <c r="H810" s="74"/>
      <c r="I810" s="74"/>
      <c r="J810" s="74"/>
      <c r="K810" s="74"/>
      <c r="L810" s="74"/>
      <c r="M810" s="74"/>
      <c r="N810" s="74"/>
      <c r="O810" s="74"/>
      <c r="P810" s="74"/>
      <c r="Q810" s="74"/>
      <c r="R810" s="74"/>
      <c r="S810" s="74"/>
      <c r="T810" s="74"/>
      <c r="U810" s="74"/>
      <c r="V810" s="74"/>
      <c r="W810" s="74"/>
      <c r="X810" s="74"/>
      <c r="Y810" s="74"/>
      <c r="Z810" s="74"/>
      <c r="AA810" s="74"/>
      <c r="AB810" s="74"/>
      <c r="AC810" s="74"/>
      <c r="AD810" s="74"/>
      <c r="AE810" s="74"/>
      <c r="AF810" s="74"/>
      <c r="AG810" s="74"/>
      <c r="AH810" s="74"/>
      <c r="AI810" s="74"/>
      <c r="AJ810" s="74"/>
      <c r="AK810" s="74"/>
      <c r="AL810" s="74"/>
      <c r="AM810" s="74"/>
      <c r="AN810" s="74"/>
    </row>
    <row r="811" spans="3:40" s="7" customFormat="1" ht="15.75" customHeight="1">
      <c r="C811" s="74"/>
      <c r="D811" s="74"/>
      <c r="E811" s="74"/>
      <c r="F811" s="74"/>
      <c r="G811" s="74"/>
      <c r="H811" s="74"/>
      <c r="I811" s="74"/>
      <c r="J811" s="74"/>
      <c r="K811" s="74"/>
      <c r="L811" s="74"/>
      <c r="M811" s="74"/>
      <c r="N811" s="74"/>
      <c r="O811" s="74"/>
      <c r="P811" s="74"/>
      <c r="Q811" s="74"/>
      <c r="R811" s="74"/>
      <c r="S811" s="74"/>
      <c r="T811" s="74"/>
      <c r="U811" s="74"/>
      <c r="V811" s="74"/>
      <c r="W811" s="74"/>
      <c r="X811" s="74"/>
      <c r="Y811" s="74"/>
      <c r="Z811" s="74"/>
      <c r="AA811" s="74"/>
      <c r="AB811" s="74"/>
      <c r="AC811" s="74"/>
      <c r="AD811" s="74"/>
      <c r="AE811" s="74"/>
      <c r="AF811" s="74"/>
      <c r="AG811" s="74"/>
      <c r="AH811" s="74"/>
      <c r="AI811" s="74"/>
      <c r="AJ811" s="74"/>
      <c r="AK811" s="74"/>
      <c r="AL811" s="74"/>
      <c r="AM811" s="74"/>
      <c r="AN811" s="74"/>
    </row>
    <row r="812" spans="3:40" s="7" customFormat="1" ht="15.75" customHeight="1">
      <c r="C812" s="74"/>
      <c r="D812" s="74"/>
      <c r="E812" s="74"/>
      <c r="F812" s="74"/>
      <c r="G812" s="74"/>
      <c r="H812" s="74"/>
      <c r="I812" s="74"/>
      <c r="J812" s="74"/>
      <c r="K812" s="74"/>
      <c r="L812" s="74"/>
      <c r="M812" s="74"/>
      <c r="N812" s="74"/>
      <c r="O812" s="74"/>
      <c r="P812" s="74"/>
      <c r="Q812" s="74"/>
      <c r="R812" s="74"/>
      <c r="S812" s="74"/>
      <c r="T812" s="74"/>
      <c r="U812" s="74"/>
      <c r="V812" s="74"/>
      <c r="W812" s="74"/>
      <c r="X812" s="74"/>
      <c r="Y812" s="74"/>
      <c r="Z812" s="74"/>
      <c r="AA812" s="74"/>
      <c r="AB812" s="74"/>
      <c r="AC812" s="74"/>
      <c r="AD812" s="74"/>
      <c r="AE812" s="74"/>
      <c r="AF812" s="74"/>
      <c r="AG812" s="74"/>
      <c r="AH812" s="74"/>
      <c r="AI812" s="74"/>
      <c r="AJ812" s="74"/>
      <c r="AK812" s="74"/>
      <c r="AL812" s="74"/>
      <c r="AM812" s="74"/>
      <c r="AN812" s="74"/>
    </row>
    <row r="813" spans="3:40" s="7" customFormat="1" ht="15.75" customHeight="1">
      <c r="C813" s="74"/>
      <c r="D813" s="74"/>
      <c r="E813" s="74"/>
      <c r="F813" s="74"/>
      <c r="G813" s="74"/>
      <c r="H813" s="74"/>
      <c r="I813" s="74"/>
      <c r="J813" s="74"/>
      <c r="K813" s="74"/>
      <c r="L813" s="74"/>
      <c r="M813" s="74"/>
      <c r="N813" s="74"/>
      <c r="O813" s="74"/>
      <c r="P813" s="74"/>
      <c r="Q813" s="74"/>
      <c r="R813" s="74"/>
      <c r="S813" s="74"/>
      <c r="T813" s="74"/>
      <c r="U813" s="74"/>
      <c r="V813" s="74"/>
      <c r="W813" s="74"/>
      <c r="X813" s="74"/>
      <c r="Y813" s="74"/>
      <c r="Z813" s="74"/>
      <c r="AA813" s="74"/>
      <c r="AB813" s="74"/>
      <c r="AC813" s="74"/>
      <c r="AD813" s="74"/>
      <c r="AE813" s="74"/>
      <c r="AF813" s="74"/>
      <c r="AG813" s="74"/>
      <c r="AH813" s="74"/>
      <c r="AI813" s="74"/>
      <c r="AJ813" s="74"/>
      <c r="AK813" s="74"/>
      <c r="AL813" s="74"/>
      <c r="AM813" s="74"/>
      <c r="AN813" s="74"/>
    </row>
    <row r="814" spans="3:40" s="7" customFormat="1" ht="15.75" customHeight="1">
      <c r="C814" s="74"/>
      <c r="D814" s="74"/>
      <c r="E814" s="74"/>
      <c r="F814" s="74"/>
      <c r="G814" s="74"/>
      <c r="H814" s="74"/>
      <c r="I814" s="74"/>
      <c r="J814" s="74"/>
      <c r="K814" s="74"/>
      <c r="L814" s="74"/>
      <c r="M814" s="74"/>
      <c r="N814" s="74"/>
      <c r="O814" s="74"/>
      <c r="P814" s="74"/>
      <c r="Q814" s="74"/>
      <c r="R814" s="74"/>
      <c r="S814" s="74"/>
      <c r="T814" s="74"/>
      <c r="U814" s="74"/>
      <c r="V814" s="74"/>
      <c r="W814" s="74"/>
      <c r="X814" s="74"/>
      <c r="Y814" s="74"/>
      <c r="Z814" s="74"/>
      <c r="AA814" s="74"/>
      <c r="AB814" s="74"/>
      <c r="AC814" s="74"/>
      <c r="AD814" s="74"/>
      <c r="AE814" s="74"/>
      <c r="AF814" s="74"/>
      <c r="AG814" s="74"/>
      <c r="AH814" s="74"/>
      <c r="AI814" s="74"/>
      <c r="AJ814" s="74"/>
      <c r="AK814" s="74"/>
      <c r="AL814" s="74"/>
      <c r="AM814" s="74"/>
      <c r="AN814" s="74"/>
    </row>
    <row r="815" spans="3:40" s="7" customFormat="1" ht="15.75" customHeight="1">
      <c r="C815" s="74"/>
      <c r="D815" s="74"/>
      <c r="E815" s="74"/>
      <c r="F815" s="74"/>
      <c r="G815" s="74"/>
      <c r="H815" s="74"/>
      <c r="I815" s="74"/>
      <c r="J815" s="74"/>
      <c r="K815" s="74"/>
      <c r="L815" s="74"/>
      <c r="M815" s="74"/>
      <c r="N815" s="74"/>
      <c r="O815" s="74"/>
      <c r="P815" s="74"/>
      <c r="Q815" s="74"/>
      <c r="R815" s="74"/>
      <c r="S815" s="74"/>
      <c r="T815" s="74"/>
      <c r="U815" s="74"/>
      <c r="V815" s="74"/>
      <c r="W815" s="74"/>
      <c r="X815" s="74"/>
      <c r="Y815" s="74"/>
      <c r="Z815" s="74"/>
      <c r="AA815" s="74"/>
      <c r="AB815" s="74"/>
      <c r="AC815" s="74"/>
      <c r="AD815" s="74"/>
      <c r="AE815" s="74"/>
      <c r="AF815" s="74"/>
      <c r="AG815" s="74"/>
      <c r="AH815" s="74"/>
      <c r="AI815" s="74"/>
      <c r="AJ815" s="74"/>
      <c r="AK815" s="74"/>
      <c r="AL815" s="74"/>
      <c r="AM815" s="74"/>
      <c r="AN815" s="74"/>
    </row>
    <row r="816" spans="3:40" s="7" customFormat="1" ht="15.75" customHeight="1">
      <c r="C816" s="74"/>
      <c r="D816" s="74"/>
      <c r="E816" s="74"/>
      <c r="F816" s="74"/>
      <c r="G816" s="74"/>
      <c r="H816" s="74"/>
      <c r="I816" s="74"/>
      <c r="J816" s="74"/>
      <c r="K816" s="74"/>
      <c r="L816" s="74"/>
      <c r="M816" s="74"/>
      <c r="N816" s="74"/>
      <c r="O816" s="74"/>
      <c r="P816" s="74"/>
      <c r="Q816" s="74"/>
      <c r="R816" s="74"/>
      <c r="S816" s="74"/>
      <c r="T816" s="74"/>
      <c r="U816" s="74"/>
      <c r="V816" s="74"/>
      <c r="W816" s="74"/>
      <c r="X816" s="74"/>
      <c r="Y816" s="74"/>
      <c r="Z816" s="74"/>
      <c r="AA816" s="74"/>
      <c r="AB816" s="74"/>
      <c r="AC816" s="74"/>
      <c r="AD816" s="74"/>
      <c r="AE816" s="74"/>
      <c r="AF816" s="74"/>
      <c r="AG816" s="74"/>
      <c r="AH816" s="74"/>
      <c r="AI816" s="74"/>
      <c r="AJ816" s="74"/>
      <c r="AK816" s="74"/>
      <c r="AL816" s="74"/>
      <c r="AM816" s="74"/>
      <c r="AN816" s="74"/>
    </row>
    <row r="817" spans="3:40" s="7" customFormat="1" ht="15.75" customHeight="1">
      <c r="C817" s="74"/>
      <c r="D817" s="74"/>
      <c r="E817" s="74"/>
      <c r="F817" s="74"/>
      <c r="G817" s="74"/>
      <c r="H817" s="74"/>
      <c r="I817" s="74"/>
      <c r="J817" s="74"/>
      <c r="K817" s="74"/>
      <c r="L817" s="74"/>
      <c r="M817" s="74"/>
      <c r="N817" s="74"/>
      <c r="O817" s="74"/>
      <c r="P817" s="74"/>
      <c r="Q817" s="74"/>
      <c r="R817" s="74"/>
      <c r="S817" s="74"/>
      <c r="T817" s="74"/>
      <c r="U817" s="74"/>
      <c r="V817" s="74"/>
      <c r="W817" s="74"/>
      <c r="X817" s="74"/>
      <c r="Y817" s="74"/>
      <c r="Z817" s="74"/>
      <c r="AA817" s="74"/>
      <c r="AB817" s="74"/>
      <c r="AC817" s="74"/>
      <c r="AD817" s="74"/>
      <c r="AE817" s="74"/>
      <c r="AF817" s="74"/>
      <c r="AG817" s="74"/>
      <c r="AH817" s="74"/>
      <c r="AI817" s="74"/>
      <c r="AJ817" s="74"/>
      <c r="AK817" s="74"/>
      <c r="AL817" s="74"/>
      <c r="AM817" s="74"/>
      <c r="AN817" s="74"/>
    </row>
    <row r="818" spans="3:40" s="7" customFormat="1" ht="15.75" customHeight="1">
      <c r="C818" s="74"/>
      <c r="D818" s="74"/>
      <c r="E818" s="74"/>
      <c r="F818" s="74"/>
      <c r="G818" s="74"/>
      <c r="H818" s="74"/>
      <c r="I818" s="74"/>
      <c r="J818" s="74"/>
      <c r="K818" s="74"/>
      <c r="L818" s="74"/>
      <c r="M818" s="74"/>
      <c r="N818" s="74"/>
      <c r="O818" s="74"/>
      <c r="P818" s="74"/>
      <c r="Q818" s="74"/>
      <c r="R818" s="74"/>
      <c r="S818" s="74"/>
      <c r="T818" s="74"/>
      <c r="U818" s="74"/>
      <c r="V818" s="74"/>
      <c r="W818" s="74"/>
      <c r="X818" s="74"/>
      <c r="Y818" s="74"/>
      <c r="Z818" s="74"/>
      <c r="AA818" s="74"/>
      <c r="AB818" s="74"/>
      <c r="AC818" s="74"/>
      <c r="AD818" s="74"/>
      <c r="AE818" s="74"/>
      <c r="AF818" s="74"/>
      <c r="AG818" s="74"/>
      <c r="AH818" s="74"/>
      <c r="AI818" s="74"/>
      <c r="AJ818" s="74"/>
      <c r="AK818" s="74"/>
      <c r="AL818" s="74"/>
      <c r="AM818" s="74"/>
      <c r="AN818" s="74"/>
    </row>
    <row r="819" spans="3:40" s="7" customFormat="1" ht="15.75" customHeight="1">
      <c r="C819" s="74"/>
      <c r="D819" s="74"/>
      <c r="E819" s="74"/>
      <c r="F819" s="74"/>
      <c r="G819" s="74"/>
      <c r="H819" s="74"/>
      <c r="I819" s="74"/>
      <c r="J819" s="74"/>
      <c r="K819" s="74"/>
      <c r="L819" s="74"/>
      <c r="M819" s="74"/>
      <c r="N819" s="74"/>
      <c r="O819" s="74"/>
      <c r="P819" s="74"/>
      <c r="Q819" s="74"/>
      <c r="R819" s="74"/>
      <c r="S819" s="74"/>
      <c r="T819" s="74"/>
      <c r="U819" s="74"/>
      <c r="V819" s="74"/>
      <c r="W819" s="74"/>
      <c r="X819" s="74"/>
      <c r="Y819" s="74"/>
      <c r="Z819" s="74"/>
      <c r="AA819" s="74"/>
      <c r="AB819" s="74"/>
      <c r="AC819" s="74"/>
      <c r="AD819" s="74"/>
      <c r="AE819" s="74"/>
      <c r="AF819" s="74"/>
      <c r="AG819" s="74"/>
      <c r="AH819" s="74"/>
      <c r="AI819" s="74"/>
      <c r="AJ819" s="74"/>
      <c r="AK819" s="74"/>
      <c r="AL819" s="74"/>
      <c r="AM819" s="74"/>
      <c r="AN819" s="74"/>
    </row>
    <row r="820" spans="3:40" s="7" customFormat="1" ht="15.75" customHeight="1">
      <c r="C820" s="74"/>
      <c r="D820" s="74"/>
      <c r="E820" s="74"/>
      <c r="F820" s="74"/>
      <c r="G820" s="74"/>
      <c r="H820" s="74"/>
      <c r="I820" s="74"/>
      <c r="J820" s="74"/>
      <c r="K820" s="74"/>
      <c r="L820" s="74"/>
      <c r="M820" s="74"/>
      <c r="N820" s="74"/>
      <c r="O820" s="74"/>
      <c r="P820" s="74"/>
      <c r="Q820" s="74"/>
      <c r="R820" s="74"/>
      <c r="S820" s="74"/>
      <c r="T820" s="74"/>
      <c r="U820" s="74"/>
      <c r="V820" s="74"/>
      <c r="W820" s="74"/>
      <c r="X820" s="74"/>
      <c r="Y820" s="74"/>
      <c r="Z820" s="74"/>
      <c r="AA820" s="74"/>
      <c r="AB820" s="74"/>
      <c r="AC820" s="74"/>
      <c r="AD820" s="74"/>
      <c r="AE820" s="74"/>
      <c r="AF820" s="74"/>
      <c r="AG820" s="74"/>
      <c r="AH820" s="74"/>
      <c r="AI820" s="74"/>
      <c r="AJ820" s="74"/>
      <c r="AK820" s="74"/>
      <c r="AL820" s="74"/>
      <c r="AM820" s="74"/>
      <c r="AN820" s="74"/>
    </row>
    <row r="821" spans="3:40" s="7" customFormat="1" ht="15.75" customHeight="1">
      <c r="C821" s="74"/>
      <c r="D821" s="74"/>
      <c r="E821" s="74"/>
      <c r="F821" s="74"/>
      <c r="G821" s="74"/>
      <c r="H821" s="74"/>
      <c r="I821" s="74"/>
      <c r="J821" s="74"/>
      <c r="K821" s="74"/>
      <c r="L821" s="74"/>
      <c r="M821" s="74"/>
      <c r="N821" s="74"/>
      <c r="O821" s="74"/>
      <c r="P821" s="74"/>
      <c r="Q821" s="74"/>
      <c r="R821" s="74"/>
      <c r="S821" s="74"/>
      <c r="T821" s="74"/>
      <c r="U821" s="74"/>
      <c r="V821" s="74"/>
      <c r="W821" s="74"/>
      <c r="X821" s="74"/>
      <c r="Y821" s="74"/>
      <c r="Z821" s="74"/>
      <c r="AA821" s="74"/>
      <c r="AB821" s="74"/>
      <c r="AC821" s="74"/>
      <c r="AD821" s="74"/>
      <c r="AE821" s="74"/>
      <c r="AF821" s="74"/>
      <c r="AG821" s="74"/>
      <c r="AH821" s="74"/>
      <c r="AI821" s="74"/>
      <c r="AJ821" s="74"/>
      <c r="AK821" s="74"/>
      <c r="AL821" s="74"/>
      <c r="AM821" s="74"/>
      <c r="AN821" s="74"/>
    </row>
    <row r="822" spans="3:40" s="7" customFormat="1" ht="15.75" customHeight="1">
      <c r="C822" s="74"/>
      <c r="D822" s="74"/>
      <c r="E822" s="74"/>
      <c r="F822" s="74"/>
      <c r="G822" s="74"/>
      <c r="H822" s="74"/>
      <c r="I822" s="74"/>
      <c r="J822" s="74"/>
      <c r="K822" s="74"/>
      <c r="L822" s="74"/>
      <c r="M822" s="74"/>
      <c r="N822" s="74"/>
      <c r="O822" s="74"/>
      <c r="P822" s="74"/>
      <c r="Q822" s="74"/>
      <c r="R822" s="74"/>
      <c r="S822" s="74"/>
      <c r="T822" s="74"/>
      <c r="U822" s="74"/>
      <c r="V822" s="74"/>
      <c r="W822" s="74"/>
      <c r="X822" s="74"/>
      <c r="Y822" s="74"/>
      <c r="Z822" s="74"/>
      <c r="AA822" s="74"/>
      <c r="AB822" s="74"/>
      <c r="AC822" s="74"/>
      <c r="AD822" s="74"/>
      <c r="AE822" s="74"/>
      <c r="AF822" s="74"/>
      <c r="AG822" s="74"/>
      <c r="AH822" s="74"/>
      <c r="AI822" s="74"/>
      <c r="AJ822" s="74"/>
      <c r="AK822" s="74"/>
      <c r="AL822" s="74"/>
      <c r="AM822" s="74"/>
      <c r="AN822" s="74"/>
    </row>
    <row r="823" spans="3:40" s="7" customFormat="1" ht="15.75" customHeight="1">
      <c r="C823" s="74"/>
      <c r="D823" s="74"/>
      <c r="E823" s="74"/>
      <c r="F823" s="74"/>
      <c r="G823" s="74"/>
      <c r="H823" s="74"/>
      <c r="I823" s="74"/>
      <c r="J823" s="74"/>
      <c r="K823" s="74"/>
      <c r="L823" s="74"/>
      <c r="M823" s="74"/>
      <c r="N823" s="74"/>
      <c r="O823" s="74"/>
      <c r="P823" s="74"/>
      <c r="Q823" s="74"/>
      <c r="R823" s="74"/>
      <c r="S823" s="74"/>
      <c r="T823" s="74"/>
      <c r="U823" s="74"/>
      <c r="V823" s="74"/>
      <c r="W823" s="74"/>
      <c r="X823" s="74"/>
      <c r="Y823" s="74"/>
      <c r="Z823" s="74"/>
      <c r="AA823" s="74"/>
      <c r="AB823" s="74"/>
      <c r="AC823" s="74"/>
      <c r="AD823" s="74"/>
      <c r="AE823" s="74"/>
      <c r="AF823" s="74"/>
      <c r="AG823" s="74"/>
      <c r="AH823" s="74"/>
      <c r="AI823" s="74"/>
      <c r="AJ823" s="74"/>
      <c r="AK823" s="74"/>
      <c r="AL823" s="74"/>
      <c r="AM823" s="74"/>
      <c r="AN823" s="74"/>
    </row>
    <row r="824" spans="3:40" s="7" customFormat="1" ht="15.75" customHeight="1">
      <c r="C824" s="74"/>
      <c r="D824" s="74"/>
      <c r="E824" s="74"/>
      <c r="F824" s="74"/>
      <c r="G824" s="74"/>
      <c r="H824" s="74"/>
      <c r="I824" s="74"/>
      <c r="J824" s="74"/>
      <c r="K824" s="74"/>
      <c r="L824" s="74"/>
      <c r="M824" s="74"/>
      <c r="N824" s="74"/>
      <c r="O824" s="74"/>
      <c r="P824" s="74"/>
      <c r="Q824" s="74"/>
      <c r="R824" s="74"/>
      <c r="S824" s="74"/>
      <c r="T824" s="74"/>
      <c r="U824" s="74"/>
      <c r="V824" s="74"/>
      <c r="W824" s="74"/>
      <c r="X824" s="74"/>
      <c r="Y824" s="74"/>
      <c r="Z824" s="74"/>
      <c r="AA824" s="74"/>
      <c r="AB824" s="74"/>
      <c r="AC824" s="74"/>
      <c r="AD824" s="74"/>
      <c r="AE824" s="74"/>
      <c r="AF824" s="74"/>
      <c r="AG824" s="74"/>
      <c r="AH824" s="74"/>
      <c r="AI824" s="74"/>
      <c r="AJ824" s="74"/>
      <c r="AK824" s="74"/>
      <c r="AL824" s="74"/>
      <c r="AM824" s="74"/>
      <c r="AN824" s="74"/>
    </row>
    <row r="825" spans="3:40" s="7" customFormat="1" ht="15.75" customHeight="1">
      <c r="C825" s="74"/>
      <c r="D825" s="74"/>
      <c r="E825" s="74"/>
      <c r="F825" s="74"/>
      <c r="G825" s="74"/>
      <c r="H825" s="74"/>
      <c r="I825" s="74"/>
      <c r="J825" s="74"/>
      <c r="K825" s="74"/>
      <c r="L825" s="74"/>
      <c r="M825" s="74"/>
      <c r="N825" s="74"/>
      <c r="O825" s="74"/>
      <c r="P825" s="74"/>
      <c r="Q825" s="74"/>
      <c r="R825" s="74"/>
      <c r="S825" s="74"/>
      <c r="T825" s="74"/>
      <c r="U825" s="74"/>
      <c r="V825" s="74"/>
      <c r="W825" s="74"/>
      <c r="X825" s="74"/>
      <c r="Y825" s="74"/>
      <c r="Z825" s="74"/>
      <c r="AA825" s="74"/>
      <c r="AB825" s="74"/>
      <c r="AC825" s="74"/>
      <c r="AD825" s="74"/>
      <c r="AE825" s="74"/>
      <c r="AF825" s="74"/>
      <c r="AG825" s="74"/>
      <c r="AH825" s="74"/>
      <c r="AI825" s="74"/>
      <c r="AJ825" s="74"/>
      <c r="AK825" s="74"/>
      <c r="AL825" s="74"/>
      <c r="AM825" s="74"/>
      <c r="AN825" s="74"/>
    </row>
    <row r="826" spans="3:40" s="7" customFormat="1" ht="15.75" customHeight="1">
      <c r="C826" s="74"/>
      <c r="D826" s="74"/>
      <c r="E826" s="74"/>
      <c r="F826" s="74"/>
      <c r="G826" s="74"/>
      <c r="H826" s="74"/>
      <c r="I826" s="74"/>
      <c r="J826" s="74"/>
      <c r="K826" s="74"/>
      <c r="L826" s="74"/>
      <c r="M826" s="74"/>
      <c r="N826" s="74"/>
      <c r="O826" s="74"/>
      <c r="P826" s="74"/>
      <c r="Q826" s="74"/>
      <c r="R826" s="74"/>
      <c r="S826" s="74"/>
      <c r="T826" s="74"/>
      <c r="U826" s="74"/>
      <c r="V826" s="74"/>
      <c r="W826" s="74"/>
      <c r="X826" s="74"/>
      <c r="Y826" s="74"/>
      <c r="Z826" s="74"/>
      <c r="AA826" s="74"/>
      <c r="AB826" s="74"/>
      <c r="AC826" s="74"/>
      <c r="AD826" s="74"/>
      <c r="AE826" s="74"/>
      <c r="AF826" s="74"/>
      <c r="AG826" s="74"/>
      <c r="AH826" s="74"/>
      <c r="AI826" s="74"/>
      <c r="AJ826" s="74"/>
      <c r="AK826" s="74"/>
      <c r="AL826" s="74"/>
      <c r="AM826" s="74"/>
      <c r="AN826" s="74"/>
    </row>
    <row r="827" spans="3:40" s="7" customFormat="1" ht="15.75" customHeight="1">
      <c r="C827" s="74"/>
      <c r="D827" s="74"/>
      <c r="E827" s="74"/>
      <c r="F827" s="74"/>
      <c r="G827" s="74"/>
      <c r="H827" s="74"/>
      <c r="I827" s="74"/>
      <c r="J827" s="74"/>
      <c r="K827" s="74"/>
      <c r="L827" s="74"/>
      <c r="M827" s="74"/>
      <c r="N827" s="74"/>
      <c r="O827" s="74"/>
      <c r="P827" s="74"/>
      <c r="Q827" s="74"/>
      <c r="R827" s="74"/>
      <c r="S827" s="74"/>
      <c r="T827" s="74"/>
      <c r="U827" s="74"/>
      <c r="V827" s="74"/>
      <c r="W827" s="74"/>
      <c r="X827" s="74"/>
      <c r="Y827" s="74"/>
      <c r="Z827" s="74"/>
      <c r="AA827" s="74"/>
      <c r="AB827" s="74"/>
      <c r="AC827" s="74"/>
      <c r="AD827" s="74"/>
      <c r="AE827" s="74"/>
      <c r="AF827" s="74"/>
      <c r="AG827" s="74"/>
      <c r="AH827" s="74"/>
      <c r="AI827" s="74"/>
      <c r="AJ827" s="74"/>
      <c r="AK827" s="74"/>
      <c r="AL827" s="74"/>
      <c r="AM827" s="74"/>
      <c r="AN827" s="74"/>
    </row>
    <row r="828" spans="3:40" s="7" customFormat="1" ht="15.75" customHeight="1">
      <c r="C828" s="74"/>
      <c r="D828" s="74"/>
      <c r="E828" s="74"/>
      <c r="F828" s="74"/>
      <c r="G828" s="74"/>
      <c r="H828" s="74"/>
      <c r="I828" s="74"/>
      <c r="J828" s="74"/>
      <c r="K828" s="74"/>
      <c r="L828" s="74"/>
      <c r="M828" s="74"/>
      <c r="N828" s="74"/>
      <c r="O828" s="74"/>
      <c r="P828" s="74"/>
      <c r="Q828" s="74"/>
      <c r="R828" s="74"/>
      <c r="S828" s="74"/>
      <c r="T828" s="74"/>
      <c r="U828" s="74"/>
      <c r="V828" s="74"/>
      <c r="W828" s="74"/>
      <c r="X828" s="74"/>
      <c r="Y828" s="74"/>
      <c r="Z828" s="74"/>
      <c r="AA828" s="74"/>
      <c r="AB828" s="74"/>
      <c r="AC828" s="74"/>
      <c r="AD828" s="74"/>
      <c r="AE828" s="74"/>
      <c r="AF828" s="74"/>
      <c r="AG828" s="74"/>
      <c r="AH828" s="74"/>
      <c r="AI828" s="74"/>
      <c r="AJ828" s="74"/>
      <c r="AK828" s="74"/>
      <c r="AL828" s="74"/>
      <c r="AM828" s="74"/>
      <c r="AN828" s="74"/>
    </row>
    <row r="829" spans="3:40" s="7" customFormat="1" ht="15.75" customHeight="1">
      <c r="C829" s="74"/>
      <c r="D829" s="74"/>
      <c r="E829" s="74"/>
      <c r="F829" s="74"/>
      <c r="G829" s="74"/>
      <c r="H829" s="74"/>
      <c r="I829" s="74"/>
      <c r="J829" s="74"/>
      <c r="K829" s="74"/>
      <c r="L829" s="74"/>
      <c r="M829" s="74"/>
      <c r="N829" s="74"/>
      <c r="O829" s="74"/>
      <c r="P829" s="74"/>
      <c r="Q829" s="74"/>
      <c r="R829" s="74"/>
      <c r="S829" s="74"/>
      <c r="T829" s="74"/>
      <c r="U829" s="74"/>
      <c r="V829" s="74"/>
      <c r="W829" s="74"/>
      <c r="X829" s="74"/>
      <c r="Y829" s="74"/>
      <c r="Z829" s="74"/>
      <c r="AA829" s="74"/>
      <c r="AB829" s="74"/>
      <c r="AC829" s="74"/>
      <c r="AD829" s="74"/>
      <c r="AE829" s="74"/>
      <c r="AF829" s="74"/>
      <c r="AG829" s="74"/>
      <c r="AH829" s="74"/>
      <c r="AI829" s="74"/>
      <c r="AJ829" s="74"/>
      <c r="AK829" s="74"/>
      <c r="AL829" s="74"/>
      <c r="AM829" s="74"/>
      <c r="AN829" s="74"/>
    </row>
    <row r="830" spans="3:40" s="7" customFormat="1" ht="15.75" customHeight="1">
      <c r="C830" s="74"/>
      <c r="D830" s="74"/>
      <c r="E830" s="74"/>
      <c r="F830" s="74"/>
      <c r="G830" s="74"/>
      <c r="H830" s="74"/>
      <c r="I830" s="74"/>
      <c r="J830" s="74"/>
      <c r="K830" s="74"/>
      <c r="L830" s="74"/>
      <c r="M830" s="74"/>
      <c r="N830" s="74"/>
      <c r="O830" s="74"/>
      <c r="P830" s="74"/>
      <c r="Q830" s="74"/>
      <c r="R830" s="74"/>
      <c r="S830" s="74"/>
      <c r="T830" s="74"/>
      <c r="U830" s="74"/>
      <c r="V830" s="74"/>
      <c r="W830" s="74"/>
      <c r="X830" s="74"/>
      <c r="Y830" s="74"/>
      <c r="Z830" s="74"/>
      <c r="AA830" s="74"/>
      <c r="AB830" s="74"/>
      <c r="AC830" s="74"/>
      <c r="AD830" s="74"/>
      <c r="AE830" s="74"/>
      <c r="AF830" s="74"/>
      <c r="AG830" s="74"/>
      <c r="AH830" s="74"/>
      <c r="AI830" s="74"/>
      <c r="AJ830" s="74"/>
      <c r="AK830" s="74"/>
      <c r="AL830" s="74"/>
      <c r="AM830" s="74"/>
      <c r="AN830" s="74"/>
    </row>
    <row r="831" spans="3:40" s="7" customFormat="1" ht="15.75" customHeight="1">
      <c r="C831" s="74"/>
      <c r="D831" s="74"/>
      <c r="E831" s="74"/>
      <c r="F831" s="74"/>
      <c r="G831" s="74"/>
      <c r="H831" s="74"/>
      <c r="I831" s="74"/>
      <c r="J831" s="74"/>
      <c r="K831" s="74"/>
      <c r="L831" s="74"/>
      <c r="M831" s="74"/>
      <c r="N831" s="74"/>
      <c r="O831" s="74"/>
      <c r="P831" s="74"/>
      <c r="Q831" s="74"/>
      <c r="R831" s="74"/>
      <c r="S831" s="74"/>
      <c r="T831" s="74"/>
      <c r="U831" s="74"/>
      <c r="V831" s="74"/>
      <c r="W831" s="74"/>
      <c r="X831" s="74"/>
      <c r="Y831" s="74"/>
      <c r="Z831" s="74"/>
      <c r="AA831" s="74"/>
      <c r="AB831" s="74"/>
      <c r="AC831" s="74"/>
      <c r="AD831" s="74"/>
      <c r="AE831" s="74"/>
      <c r="AF831" s="74"/>
      <c r="AG831" s="74"/>
      <c r="AH831" s="74"/>
      <c r="AI831" s="74"/>
      <c r="AJ831" s="74"/>
      <c r="AK831" s="74"/>
      <c r="AL831" s="74"/>
      <c r="AM831" s="74"/>
      <c r="AN831" s="74"/>
    </row>
    <row r="832" spans="3:40" s="7" customFormat="1" ht="15.75" customHeight="1">
      <c r="C832" s="74"/>
      <c r="D832" s="74"/>
      <c r="E832" s="74"/>
      <c r="F832" s="74"/>
      <c r="G832" s="74"/>
      <c r="H832" s="74"/>
      <c r="I832" s="74"/>
      <c r="J832" s="74"/>
      <c r="K832" s="74"/>
      <c r="L832" s="74"/>
      <c r="M832" s="74"/>
      <c r="N832" s="74"/>
      <c r="O832" s="74"/>
      <c r="P832" s="74"/>
      <c r="Q832" s="74"/>
      <c r="R832" s="74"/>
      <c r="S832" s="74"/>
      <c r="T832" s="74"/>
      <c r="U832" s="74"/>
      <c r="V832" s="74"/>
      <c r="W832" s="74"/>
      <c r="X832" s="74"/>
      <c r="Y832" s="74"/>
      <c r="Z832" s="74"/>
      <c r="AA832" s="74"/>
      <c r="AB832" s="74"/>
      <c r="AC832" s="74"/>
      <c r="AD832" s="74"/>
      <c r="AE832" s="74"/>
      <c r="AF832" s="74"/>
      <c r="AG832" s="74"/>
      <c r="AH832" s="74"/>
      <c r="AI832" s="74"/>
      <c r="AJ832" s="74"/>
      <c r="AK832" s="74"/>
      <c r="AL832" s="74"/>
      <c r="AM832" s="74"/>
      <c r="AN832" s="74"/>
    </row>
    <row r="833" spans="3:40" s="7" customFormat="1" ht="15.75" customHeight="1">
      <c r="C833" s="74"/>
      <c r="D833" s="74"/>
      <c r="E833" s="74"/>
      <c r="F833" s="74"/>
      <c r="G833" s="74"/>
      <c r="H833" s="74"/>
      <c r="I833" s="74"/>
      <c r="J833" s="74"/>
      <c r="K833" s="74"/>
      <c r="L833" s="74"/>
      <c r="M833" s="74"/>
      <c r="N833" s="74"/>
      <c r="O833" s="74"/>
      <c r="P833" s="74"/>
      <c r="Q833" s="74"/>
      <c r="R833" s="74"/>
      <c r="S833" s="74"/>
      <c r="T833" s="74"/>
      <c r="U833" s="74"/>
      <c r="V833" s="74"/>
      <c r="W833" s="74"/>
      <c r="X833" s="74"/>
      <c r="Y833" s="74"/>
      <c r="Z833" s="74"/>
      <c r="AA833" s="74"/>
      <c r="AB833" s="74"/>
      <c r="AC833" s="74"/>
      <c r="AD833" s="74"/>
      <c r="AE833" s="74"/>
      <c r="AF833" s="74"/>
      <c r="AG833" s="74"/>
      <c r="AH833" s="74"/>
      <c r="AI833" s="74"/>
      <c r="AJ833" s="74"/>
      <c r="AK833" s="74"/>
      <c r="AL833" s="74"/>
      <c r="AM833" s="74"/>
      <c r="AN833" s="74"/>
    </row>
    <row r="834" spans="3:40" s="7" customFormat="1" ht="15.75" customHeight="1">
      <c r="C834" s="74"/>
      <c r="D834" s="74"/>
      <c r="E834" s="74"/>
      <c r="F834" s="74"/>
      <c r="G834" s="74"/>
      <c r="H834" s="74"/>
      <c r="I834" s="74"/>
      <c r="J834" s="74"/>
      <c r="K834" s="74"/>
      <c r="L834" s="74"/>
      <c r="M834" s="74"/>
      <c r="N834" s="74"/>
      <c r="O834" s="74"/>
      <c r="P834" s="74"/>
      <c r="Q834" s="74"/>
      <c r="R834" s="74"/>
      <c r="S834" s="74"/>
      <c r="T834" s="74"/>
      <c r="U834" s="74"/>
      <c r="V834" s="74"/>
      <c r="W834" s="74"/>
      <c r="X834" s="74"/>
      <c r="Y834" s="74"/>
      <c r="Z834" s="74"/>
      <c r="AA834" s="74"/>
      <c r="AB834" s="74"/>
      <c r="AC834" s="74"/>
      <c r="AD834" s="74"/>
      <c r="AE834" s="74"/>
      <c r="AF834" s="74"/>
      <c r="AG834" s="74"/>
      <c r="AH834" s="74"/>
      <c r="AI834" s="74"/>
      <c r="AJ834" s="74"/>
      <c r="AK834" s="74"/>
      <c r="AL834" s="74"/>
      <c r="AM834" s="74"/>
      <c r="AN834" s="74"/>
    </row>
    <row r="835" spans="3:40" s="7" customFormat="1" ht="15.75" customHeight="1">
      <c r="C835" s="74"/>
      <c r="D835" s="74"/>
      <c r="E835" s="74"/>
      <c r="F835" s="74"/>
      <c r="G835" s="74"/>
      <c r="H835" s="74"/>
      <c r="I835" s="74"/>
      <c r="J835" s="74"/>
      <c r="K835" s="74"/>
      <c r="L835" s="74"/>
      <c r="M835" s="74"/>
      <c r="N835" s="74"/>
      <c r="O835" s="74"/>
      <c r="P835" s="74"/>
      <c r="Q835" s="74"/>
      <c r="R835" s="74"/>
      <c r="S835" s="74"/>
      <c r="T835" s="74"/>
      <c r="U835" s="74"/>
      <c r="V835" s="74"/>
      <c r="W835" s="74"/>
      <c r="X835" s="74"/>
      <c r="Y835" s="74"/>
      <c r="Z835" s="74"/>
      <c r="AA835" s="74"/>
      <c r="AB835" s="74"/>
      <c r="AC835" s="74"/>
      <c r="AD835" s="74"/>
      <c r="AE835" s="74"/>
      <c r="AF835" s="74"/>
      <c r="AG835" s="74"/>
      <c r="AH835" s="74"/>
      <c r="AI835" s="74"/>
      <c r="AJ835" s="74"/>
      <c r="AK835" s="74"/>
      <c r="AL835" s="74"/>
      <c r="AM835" s="74"/>
      <c r="AN835" s="74"/>
    </row>
    <row r="836" spans="3:40" s="7" customFormat="1" ht="15.75" customHeight="1">
      <c r="C836" s="74"/>
      <c r="D836" s="74"/>
      <c r="E836" s="74"/>
      <c r="F836" s="74"/>
      <c r="G836" s="74"/>
      <c r="H836" s="74"/>
      <c r="I836" s="74"/>
      <c r="J836" s="74"/>
      <c r="K836" s="74"/>
      <c r="L836" s="74"/>
      <c r="M836" s="74"/>
      <c r="N836" s="74"/>
      <c r="O836" s="74"/>
      <c r="P836" s="74"/>
      <c r="Q836" s="74"/>
      <c r="R836" s="74"/>
      <c r="S836" s="74"/>
      <c r="T836" s="74"/>
      <c r="U836" s="74"/>
      <c r="V836" s="74"/>
      <c r="W836" s="74"/>
      <c r="X836" s="74"/>
      <c r="Y836" s="74"/>
      <c r="Z836" s="74"/>
      <c r="AA836" s="74"/>
      <c r="AB836" s="74"/>
      <c r="AC836" s="74"/>
      <c r="AD836" s="74"/>
      <c r="AE836" s="74"/>
      <c r="AF836" s="74"/>
      <c r="AG836" s="74"/>
      <c r="AH836" s="74"/>
      <c r="AI836" s="74"/>
      <c r="AJ836" s="74"/>
      <c r="AK836" s="74"/>
      <c r="AL836" s="74"/>
      <c r="AM836" s="74"/>
      <c r="AN836" s="74"/>
    </row>
    <row r="837" spans="3:40" s="7" customFormat="1" ht="15.75" customHeight="1">
      <c r="C837" s="74"/>
      <c r="D837" s="74"/>
      <c r="E837" s="74"/>
      <c r="F837" s="74"/>
      <c r="G837" s="74"/>
      <c r="H837" s="74"/>
      <c r="I837" s="74"/>
      <c r="J837" s="74"/>
      <c r="K837" s="74"/>
      <c r="L837" s="74"/>
      <c r="M837" s="74"/>
      <c r="N837" s="74"/>
      <c r="O837" s="74"/>
      <c r="P837" s="74"/>
      <c r="Q837" s="74"/>
      <c r="R837" s="74"/>
      <c r="S837" s="74"/>
      <c r="T837" s="74"/>
      <c r="U837" s="74"/>
      <c r="V837" s="74"/>
      <c r="W837" s="74"/>
      <c r="X837" s="74"/>
      <c r="Y837" s="74"/>
      <c r="Z837" s="74"/>
      <c r="AA837" s="74"/>
      <c r="AB837" s="74"/>
      <c r="AC837" s="74"/>
      <c r="AD837" s="74"/>
      <c r="AE837" s="74"/>
      <c r="AF837" s="74"/>
      <c r="AG837" s="74"/>
      <c r="AH837" s="74"/>
      <c r="AI837" s="74"/>
      <c r="AJ837" s="74"/>
      <c r="AK837" s="74"/>
      <c r="AL837" s="74"/>
      <c r="AM837" s="74"/>
      <c r="AN837" s="74"/>
    </row>
    <row r="838" spans="3:40" s="7" customFormat="1" ht="15.75" customHeight="1">
      <c r="C838" s="74"/>
      <c r="D838" s="74"/>
      <c r="E838" s="74"/>
      <c r="F838" s="74"/>
      <c r="G838" s="74"/>
      <c r="H838" s="74"/>
      <c r="I838" s="74"/>
      <c r="J838" s="74"/>
      <c r="K838" s="74"/>
      <c r="L838" s="74"/>
      <c r="M838" s="74"/>
      <c r="N838" s="74"/>
      <c r="O838" s="74"/>
      <c r="P838" s="74"/>
      <c r="Q838" s="74"/>
      <c r="R838" s="74"/>
      <c r="S838" s="74"/>
      <c r="T838" s="74"/>
      <c r="U838" s="74"/>
      <c r="V838" s="74"/>
      <c r="W838" s="74"/>
      <c r="X838" s="74"/>
      <c r="Y838" s="74"/>
      <c r="Z838" s="74"/>
      <c r="AA838" s="74"/>
      <c r="AB838" s="74"/>
      <c r="AC838" s="74"/>
      <c r="AD838" s="74"/>
      <c r="AE838" s="74"/>
      <c r="AF838" s="74"/>
      <c r="AG838" s="74"/>
      <c r="AH838" s="74"/>
      <c r="AI838" s="74"/>
      <c r="AJ838" s="74"/>
      <c r="AK838" s="74"/>
      <c r="AL838" s="74"/>
      <c r="AM838" s="74"/>
      <c r="AN838" s="74"/>
    </row>
    <row r="839" spans="3:40" s="7" customFormat="1" ht="15.75" customHeight="1">
      <c r="C839" s="74"/>
      <c r="D839" s="74"/>
      <c r="E839" s="74"/>
      <c r="F839" s="74"/>
      <c r="G839" s="74"/>
      <c r="H839" s="74"/>
      <c r="I839" s="74"/>
      <c r="J839" s="74"/>
      <c r="K839" s="74"/>
      <c r="L839" s="74"/>
      <c r="M839" s="74"/>
      <c r="N839" s="74"/>
      <c r="O839" s="74"/>
      <c r="P839" s="74"/>
      <c r="Q839" s="74"/>
      <c r="R839" s="74"/>
      <c r="S839" s="74"/>
      <c r="T839" s="74"/>
      <c r="U839" s="74"/>
      <c r="V839" s="74"/>
      <c r="W839" s="74"/>
      <c r="X839" s="74"/>
      <c r="Y839" s="74"/>
      <c r="Z839" s="74"/>
      <c r="AA839" s="74"/>
      <c r="AB839" s="74"/>
      <c r="AC839" s="74"/>
      <c r="AD839" s="74"/>
      <c r="AE839" s="74"/>
      <c r="AF839" s="74"/>
      <c r="AG839" s="74"/>
      <c r="AH839" s="74"/>
      <c r="AI839" s="74"/>
      <c r="AJ839" s="74"/>
      <c r="AK839" s="74"/>
      <c r="AL839" s="74"/>
      <c r="AM839" s="74"/>
      <c r="AN839" s="74"/>
    </row>
    <row r="840" spans="3:40" s="7" customFormat="1" ht="15.75" customHeight="1">
      <c r="C840" s="74"/>
      <c r="D840" s="74"/>
      <c r="E840" s="74"/>
      <c r="F840" s="74"/>
      <c r="G840" s="74"/>
      <c r="H840" s="74"/>
      <c r="I840" s="74"/>
      <c r="J840" s="74"/>
      <c r="K840" s="74"/>
      <c r="L840" s="74"/>
      <c r="M840" s="74"/>
      <c r="N840" s="74"/>
      <c r="O840" s="74"/>
      <c r="P840" s="74"/>
      <c r="Q840" s="74"/>
      <c r="R840" s="74"/>
      <c r="S840" s="74"/>
      <c r="T840" s="74"/>
      <c r="U840" s="74"/>
      <c r="V840" s="74"/>
      <c r="W840" s="74"/>
      <c r="X840" s="74"/>
      <c r="Y840" s="74"/>
      <c r="Z840" s="74"/>
      <c r="AA840" s="74"/>
      <c r="AB840" s="74"/>
      <c r="AC840" s="74"/>
      <c r="AD840" s="74"/>
      <c r="AE840" s="74"/>
      <c r="AF840" s="74"/>
      <c r="AG840" s="74"/>
      <c r="AH840" s="74"/>
      <c r="AI840" s="74"/>
      <c r="AJ840" s="74"/>
      <c r="AK840" s="74"/>
      <c r="AL840" s="74"/>
      <c r="AM840" s="74"/>
      <c r="AN840" s="74"/>
    </row>
    <row r="841" spans="3:40" s="7" customFormat="1" ht="15.75" customHeight="1">
      <c r="C841" s="74"/>
      <c r="D841" s="74"/>
      <c r="E841" s="74"/>
      <c r="F841" s="74"/>
      <c r="G841" s="74"/>
      <c r="H841" s="74"/>
      <c r="I841" s="74"/>
      <c r="J841" s="74"/>
      <c r="K841" s="74"/>
      <c r="L841" s="74"/>
      <c r="M841" s="74"/>
      <c r="N841" s="74"/>
      <c r="O841" s="74"/>
      <c r="P841" s="74"/>
      <c r="Q841" s="74"/>
      <c r="R841" s="74"/>
      <c r="S841" s="74"/>
      <c r="T841" s="74"/>
      <c r="U841" s="74"/>
      <c r="V841" s="74"/>
      <c r="W841" s="74"/>
      <c r="X841" s="74"/>
      <c r="Y841" s="74"/>
      <c r="Z841" s="74"/>
      <c r="AA841" s="74"/>
      <c r="AB841" s="74"/>
      <c r="AC841" s="74"/>
      <c r="AD841" s="74"/>
      <c r="AE841" s="74"/>
      <c r="AF841" s="74"/>
      <c r="AG841" s="74"/>
      <c r="AH841" s="74"/>
      <c r="AI841" s="74"/>
      <c r="AJ841" s="74"/>
      <c r="AK841" s="74"/>
      <c r="AL841" s="74"/>
      <c r="AM841" s="74"/>
      <c r="AN841" s="74"/>
    </row>
    <row r="842" spans="3:40" s="7" customFormat="1" ht="15.75" customHeight="1">
      <c r="C842" s="74"/>
      <c r="D842" s="74"/>
      <c r="E842" s="74"/>
      <c r="F842" s="74"/>
      <c r="G842" s="74"/>
      <c r="H842" s="74"/>
      <c r="I842" s="74"/>
      <c r="J842" s="74"/>
      <c r="K842" s="74"/>
      <c r="L842" s="74"/>
      <c r="M842" s="74"/>
      <c r="N842" s="74"/>
      <c r="O842" s="74"/>
      <c r="P842" s="74"/>
      <c r="Q842" s="74"/>
      <c r="R842" s="74"/>
      <c r="S842" s="74"/>
      <c r="T842" s="74"/>
      <c r="U842" s="74"/>
      <c r="V842" s="74"/>
      <c r="W842" s="74"/>
      <c r="X842" s="74"/>
      <c r="Y842" s="74"/>
      <c r="Z842" s="74"/>
      <c r="AA842" s="74"/>
      <c r="AB842" s="74"/>
      <c r="AC842" s="74"/>
      <c r="AD842" s="74"/>
      <c r="AE842" s="74"/>
      <c r="AF842" s="74"/>
      <c r="AG842" s="74"/>
      <c r="AH842" s="74"/>
      <c r="AI842" s="74"/>
      <c r="AJ842" s="74"/>
      <c r="AK842" s="74"/>
      <c r="AL842" s="74"/>
      <c r="AM842" s="74"/>
      <c r="AN842" s="74"/>
    </row>
    <row r="843" spans="3:40" s="7" customFormat="1" ht="15.75" customHeight="1">
      <c r="C843" s="74"/>
      <c r="D843" s="74"/>
      <c r="E843" s="74"/>
      <c r="F843" s="74"/>
      <c r="G843" s="74"/>
      <c r="H843" s="74"/>
      <c r="I843" s="74"/>
      <c r="J843" s="74"/>
      <c r="K843" s="74"/>
      <c r="L843" s="74"/>
      <c r="M843" s="74"/>
      <c r="N843" s="74"/>
      <c r="O843" s="74"/>
      <c r="P843" s="74"/>
      <c r="Q843" s="74"/>
      <c r="R843" s="74"/>
      <c r="S843" s="74"/>
      <c r="T843" s="74"/>
      <c r="U843" s="74"/>
      <c r="V843" s="74"/>
      <c r="W843" s="74"/>
      <c r="X843" s="74"/>
      <c r="Y843" s="74"/>
      <c r="Z843" s="74"/>
      <c r="AA843" s="74"/>
      <c r="AB843" s="74"/>
      <c r="AC843" s="74"/>
      <c r="AD843" s="74"/>
      <c r="AE843" s="74"/>
      <c r="AF843" s="74"/>
      <c r="AG843" s="74"/>
      <c r="AH843" s="74"/>
      <c r="AI843" s="74"/>
      <c r="AJ843" s="74"/>
      <c r="AK843" s="74"/>
      <c r="AL843" s="74"/>
      <c r="AM843" s="74"/>
      <c r="AN843" s="74"/>
    </row>
    <row r="844" spans="3:40" s="7" customFormat="1" ht="15.75" customHeight="1">
      <c r="C844" s="74"/>
      <c r="D844" s="74"/>
      <c r="E844" s="74"/>
      <c r="F844" s="74"/>
      <c r="G844" s="74"/>
      <c r="H844" s="74"/>
      <c r="I844" s="74"/>
      <c r="J844" s="74"/>
      <c r="K844" s="74"/>
      <c r="L844" s="74"/>
      <c r="M844" s="74"/>
      <c r="N844" s="74"/>
      <c r="O844" s="74"/>
      <c r="P844" s="74"/>
      <c r="Q844" s="74"/>
      <c r="R844" s="74"/>
      <c r="S844" s="74"/>
      <c r="T844" s="74"/>
      <c r="U844" s="74"/>
      <c r="V844" s="74"/>
      <c r="W844" s="74"/>
      <c r="X844" s="74"/>
      <c r="Y844" s="74"/>
      <c r="Z844" s="74"/>
      <c r="AA844" s="74"/>
      <c r="AB844" s="74"/>
      <c r="AC844" s="74"/>
      <c r="AD844" s="74"/>
      <c r="AE844" s="74"/>
      <c r="AF844" s="74"/>
      <c r="AG844" s="74"/>
      <c r="AH844" s="74"/>
      <c r="AI844" s="74"/>
      <c r="AJ844" s="74"/>
      <c r="AK844" s="74"/>
      <c r="AL844" s="74"/>
      <c r="AM844" s="74"/>
      <c r="AN844" s="74"/>
    </row>
    <row r="845" spans="3:40" s="7" customFormat="1" ht="15.75" customHeight="1">
      <c r="C845" s="74"/>
      <c r="D845" s="74"/>
      <c r="E845" s="74"/>
      <c r="F845" s="74"/>
      <c r="G845" s="74"/>
      <c r="H845" s="74"/>
      <c r="I845" s="74"/>
      <c r="J845" s="74"/>
      <c r="K845" s="74"/>
      <c r="L845" s="74"/>
      <c r="M845" s="74"/>
      <c r="N845" s="74"/>
      <c r="O845" s="74"/>
      <c r="P845" s="74"/>
      <c r="Q845" s="74"/>
      <c r="R845" s="74"/>
      <c r="S845" s="74"/>
      <c r="T845" s="74"/>
      <c r="U845" s="74"/>
      <c r="V845" s="74"/>
      <c r="W845" s="74"/>
      <c r="X845" s="74"/>
      <c r="Y845" s="74"/>
      <c r="Z845" s="74"/>
      <c r="AA845" s="74"/>
      <c r="AB845" s="74"/>
      <c r="AC845" s="74"/>
      <c r="AD845" s="74"/>
      <c r="AE845" s="74"/>
      <c r="AF845" s="74"/>
      <c r="AG845" s="74"/>
      <c r="AH845" s="74"/>
      <c r="AI845" s="74"/>
      <c r="AJ845" s="74"/>
      <c r="AK845" s="74"/>
      <c r="AL845" s="74"/>
      <c r="AM845" s="74"/>
      <c r="AN845" s="74"/>
    </row>
    <row r="846" spans="3:40" s="7" customFormat="1" ht="15.75" customHeight="1">
      <c r="C846" s="74"/>
      <c r="D846" s="74"/>
      <c r="E846" s="74"/>
      <c r="F846" s="74"/>
      <c r="G846" s="74"/>
      <c r="H846" s="74"/>
      <c r="I846" s="74"/>
      <c r="J846" s="74"/>
      <c r="K846" s="74"/>
      <c r="L846" s="74"/>
      <c r="M846" s="74"/>
      <c r="N846" s="74"/>
      <c r="O846" s="74"/>
      <c r="P846" s="74"/>
      <c r="Q846" s="74"/>
      <c r="R846" s="74"/>
      <c r="S846" s="74"/>
      <c r="T846" s="74"/>
      <c r="U846" s="74"/>
      <c r="V846" s="74"/>
      <c r="W846" s="74"/>
      <c r="X846" s="74"/>
      <c r="Y846" s="74"/>
      <c r="Z846" s="74"/>
      <c r="AA846" s="74"/>
      <c r="AB846" s="74"/>
      <c r="AC846" s="74"/>
      <c r="AD846" s="74"/>
      <c r="AE846" s="74"/>
      <c r="AF846" s="74"/>
      <c r="AG846" s="74"/>
      <c r="AH846" s="74"/>
      <c r="AI846" s="74"/>
      <c r="AJ846" s="74"/>
      <c r="AK846" s="74"/>
      <c r="AL846" s="74"/>
      <c r="AM846" s="74"/>
      <c r="AN846" s="74"/>
    </row>
    <row r="847" spans="3:40" s="7" customFormat="1" ht="15.75" customHeight="1">
      <c r="C847" s="74"/>
      <c r="D847" s="74"/>
      <c r="E847" s="74"/>
      <c r="F847" s="74"/>
      <c r="G847" s="74"/>
      <c r="H847" s="74"/>
      <c r="I847" s="74"/>
      <c r="J847" s="74"/>
      <c r="K847" s="74"/>
      <c r="L847" s="74"/>
      <c r="M847" s="74"/>
      <c r="N847" s="74"/>
      <c r="O847" s="74"/>
      <c r="P847" s="74"/>
      <c r="Q847" s="74"/>
      <c r="R847" s="74"/>
      <c r="S847" s="74"/>
      <c r="T847" s="74"/>
      <c r="U847" s="74"/>
      <c r="V847" s="74"/>
      <c r="W847" s="74"/>
      <c r="X847" s="74"/>
      <c r="Y847" s="74"/>
      <c r="Z847" s="74"/>
      <c r="AA847" s="74"/>
      <c r="AB847" s="74"/>
      <c r="AC847" s="74"/>
      <c r="AD847" s="74"/>
      <c r="AE847" s="74"/>
      <c r="AF847" s="74"/>
      <c r="AG847" s="74"/>
      <c r="AH847" s="74"/>
      <c r="AI847" s="74"/>
      <c r="AJ847" s="74"/>
      <c r="AK847" s="74"/>
      <c r="AL847" s="74"/>
      <c r="AM847" s="74"/>
      <c r="AN847" s="74"/>
    </row>
    <row r="848" spans="3:40" s="7" customFormat="1" ht="15.75" customHeight="1">
      <c r="C848" s="74"/>
      <c r="D848" s="74"/>
      <c r="E848" s="74"/>
      <c r="F848" s="74"/>
      <c r="G848" s="74"/>
      <c r="H848" s="74"/>
      <c r="I848" s="74"/>
      <c r="J848" s="74"/>
      <c r="K848" s="74"/>
      <c r="L848" s="74"/>
      <c r="M848" s="74"/>
      <c r="N848" s="74"/>
      <c r="O848" s="74"/>
      <c r="P848" s="74"/>
      <c r="Q848" s="74"/>
      <c r="R848" s="74"/>
      <c r="S848" s="74"/>
      <c r="T848" s="74"/>
      <c r="U848" s="74"/>
      <c r="V848" s="74"/>
      <c r="W848" s="74"/>
      <c r="X848" s="74"/>
      <c r="Y848" s="74"/>
      <c r="Z848" s="74"/>
      <c r="AA848" s="74"/>
      <c r="AB848" s="74"/>
      <c r="AC848" s="74"/>
      <c r="AD848" s="74"/>
      <c r="AE848" s="74"/>
      <c r="AF848" s="74"/>
      <c r="AG848" s="74"/>
      <c r="AH848" s="74"/>
      <c r="AI848" s="74"/>
      <c r="AJ848" s="74"/>
      <c r="AK848" s="74"/>
      <c r="AL848" s="74"/>
      <c r="AM848" s="74"/>
      <c r="AN848" s="74"/>
    </row>
    <row r="849" spans="3:40" s="7" customFormat="1" ht="15.75" customHeight="1">
      <c r="C849" s="74"/>
      <c r="D849" s="74"/>
      <c r="E849" s="74"/>
      <c r="F849" s="74"/>
      <c r="G849" s="74"/>
      <c r="H849" s="74"/>
      <c r="I849" s="74"/>
      <c r="J849" s="74"/>
      <c r="K849" s="74"/>
      <c r="L849" s="74"/>
      <c r="M849" s="74"/>
      <c r="N849" s="74"/>
      <c r="O849" s="74"/>
      <c r="P849" s="74"/>
      <c r="Q849" s="74"/>
      <c r="R849" s="74"/>
      <c r="S849" s="74"/>
      <c r="T849" s="74"/>
      <c r="U849" s="74"/>
      <c r="V849" s="74"/>
      <c r="W849" s="74"/>
      <c r="X849" s="74"/>
      <c r="Y849" s="74"/>
      <c r="Z849" s="74"/>
      <c r="AA849" s="74"/>
      <c r="AB849" s="74"/>
      <c r="AC849" s="74"/>
      <c r="AD849" s="74"/>
      <c r="AE849" s="74"/>
      <c r="AF849" s="74"/>
      <c r="AG849" s="74"/>
      <c r="AH849" s="74"/>
      <c r="AI849" s="74"/>
      <c r="AJ849" s="74"/>
      <c r="AK849" s="74"/>
      <c r="AL849" s="74"/>
      <c r="AM849" s="74"/>
      <c r="AN849" s="74"/>
    </row>
    <row r="850" spans="3:40" s="7" customFormat="1" ht="15.75" customHeight="1">
      <c r="C850" s="74"/>
      <c r="D850" s="74"/>
      <c r="E850" s="74"/>
      <c r="F850" s="74"/>
      <c r="G850" s="74"/>
      <c r="H850" s="74"/>
      <c r="I850" s="74"/>
      <c r="J850" s="74"/>
      <c r="K850" s="74"/>
      <c r="L850" s="74"/>
      <c r="M850" s="74"/>
      <c r="N850" s="74"/>
      <c r="O850" s="74"/>
      <c r="P850" s="74"/>
      <c r="Q850" s="74"/>
      <c r="R850" s="74"/>
      <c r="S850" s="74"/>
      <c r="T850" s="74"/>
      <c r="U850" s="74"/>
      <c r="V850" s="74"/>
      <c r="W850" s="74"/>
      <c r="X850" s="74"/>
      <c r="Y850" s="74"/>
      <c r="Z850" s="74"/>
      <c r="AA850" s="74"/>
      <c r="AB850" s="74"/>
      <c r="AC850" s="74"/>
      <c r="AD850" s="74"/>
      <c r="AE850" s="74"/>
      <c r="AF850" s="74"/>
      <c r="AG850" s="74"/>
      <c r="AH850" s="74"/>
      <c r="AI850" s="74"/>
      <c r="AJ850" s="74"/>
      <c r="AK850" s="74"/>
      <c r="AL850" s="74"/>
      <c r="AM850" s="74"/>
      <c r="AN850" s="74"/>
    </row>
    <row r="851" spans="3:40" s="7" customFormat="1" ht="15.75" customHeight="1">
      <c r="C851" s="74"/>
      <c r="D851" s="74"/>
      <c r="E851" s="74"/>
      <c r="F851" s="74"/>
      <c r="G851" s="74"/>
      <c r="H851" s="74"/>
      <c r="I851" s="74"/>
      <c r="J851" s="74"/>
      <c r="K851" s="74"/>
      <c r="L851" s="74"/>
      <c r="M851" s="74"/>
      <c r="N851" s="74"/>
      <c r="O851" s="74"/>
      <c r="P851" s="74"/>
      <c r="Q851" s="74"/>
      <c r="R851" s="74"/>
      <c r="S851" s="74"/>
      <c r="T851" s="74"/>
      <c r="U851" s="74"/>
      <c r="V851" s="74"/>
      <c r="W851" s="74"/>
      <c r="X851" s="74"/>
      <c r="Y851" s="74"/>
      <c r="Z851" s="74"/>
      <c r="AA851" s="74"/>
      <c r="AB851" s="74"/>
      <c r="AC851" s="74"/>
      <c r="AD851" s="74"/>
      <c r="AE851" s="74"/>
      <c r="AF851" s="74"/>
      <c r="AG851" s="74"/>
      <c r="AH851" s="74"/>
      <c r="AI851" s="74"/>
      <c r="AJ851" s="74"/>
      <c r="AK851" s="74"/>
      <c r="AL851" s="74"/>
      <c r="AM851" s="74"/>
      <c r="AN851" s="74"/>
    </row>
    <row r="852" spans="3:40" s="7" customFormat="1" ht="15.75" customHeight="1">
      <c r="C852" s="74"/>
      <c r="D852" s="74"/>
      <c r="E852" s="74"/>
      <c r="F852" s="74"/>
      <c r="G852" s="74"/>
      <c r="H852" s="74"/>
      <c r="I852" s="74"/>
      <c r="J852" s="74"/>
      <c r="K852" s="74"/>
      <c r="L852" s="74"/>
      <c r="M852" s="74"/>
      <c r="N852" s="74"/>
      <c r="O852" s="74"/>
      <c r="P852" s="74"/>
      <c r="Q852" s="74"/>
      <c r="R852" s="74"/>
      <c r="S852" s="74"/>
      <c r="T852" s="74"/>
      <c r="U852" s="74"/>
      <c r="V852" s="74"/>
      <c r="W852" s="74"/>
      <c r="X852" s="74"/>
      <c r="Y852" s="74"/>
      <c r="Z852" s="74"/>
      <c r="AA852" s="74"/>
      <c r="AB852" s="74"/>
      <c r="AC852" s="74"/>
      <c r="AD852" s="74"/>
      <c r="AE852" s="74"/>
      <c r="AF852" s="74"/>
      <c r="AG852" s="74"/>
      <c r="AH852" s="74"/>
      <c r="AI852" s="74"/>
      <c r="AJ852" s="74"/>
      <c r="AK852" s="74"/>
      <c r="AL852" s="74"/>
      <c r="AM852" s="74"/>
      <c r="AN852" s="74"/>
    </row>
    <row r="853" spans="3:40" s="7" customFormat="1" ht="15.75" customHeight="1">
      <c r="C853" s="74"/>
      <c r="D853" s="74"/>
      <c r="E853" s="74"/>
      <c r="F853" s="74"/>
      <c r="G853" s="74"/>
      <c r="H853" s="74"/>
      <c r="I853" s="74"/>
      <c r="J853" s="74"/>
      <c r="K853" s="74"/>
      <c r="L853" s="74"/>
      <c r="M853" s="74"/>
      <c r="N853" s="74"/>
      <c r="O853" s="74"/>
      <c r="P853" s="74"/>
      <c r="Q853" s="74"/>
      <c r="R853" s="74"/>
      <c r="S853" s="74"/>
      <c r="T853" s="74"/>
      <c r="U853" s="74"/>
      <c r="V853" s="74"/>
      <c r="W853" s="74"/>
      <c r="X853" s="74"/>
      <c r="Y853" s="74"/>
      <c r="Z853" s="74"/>
      <c r="AA853" s="74"/>
      <c r="AB853" s="74"/>
      <c r="AC853" s="74"/>
      <c r="AD853" s="74"/>
      <c r="AE853" s="74"/>
      <c r="AF853" s="74"/>
      <c r="AG853" s="74"/>
      <c r="AH853" s="74"/>
      <c r="AI853" s="74"/>
      <c r="AJ853" s="74"/>
      <c r="AK853" s="74"/>
      <c r="AL853" s="74"/>
      <c r="AM853" s="74"/>
      <c r="AN853" s="74"/>
    </row>
    <row r="854" spans="3:40" s="7" customFormat="1" ht="15.75" customHeight="1">
      <c r="C854" s="74"/>
      <c r="D854" s="74"/>
      <c r="E854" s="74"/>
      <c r="F854" s="74"/>
      <c r="G854" s="74"/>
      <c r="H854" s="74"/>
      <c r="I854" s="74"/>
      <c r="J854" s="74"/>
      <c r="K854" s="74"/>
      <c r="L854" s="74"/>
      <c r="M854" s="74"/>
      <c r="N854" s="74"/>
      <c r="O854" s="74"/>
      <c r="P854" s="74"/>
      <c r="Q854" s="74"/>
      <c r="R854" s="74"/>
      <c r="S854" s="74"/>
      <c r="T854" s="74"/>
      <c r="U854" s="74"/>
      <c r="V854" s="74"/>
      <c r="W854" s="74"/>
      <c r="X854" s="74"/>
      <c r="Y854" s="74"/>
      <c r="Z854" s="74"/>
      <c r="AA854" s="74"/>
      <c r="AB854" s="74"/>
      <c r="AC854" s="74"/>
      <c r="AD854" s="74"/>
      <c r="AE854" s="74"/>
      <c r="AF854" s="74"/>
      <c r="AG854" s="74"/>
      <c r="AH854" s="74"/>
      <c r="AI854" s="74"/>
      <c r="AJ854" s="74"/>
      <c r="AK854" s="74"/>
      <c r="AL854" s="74"/>
      <c r="AM854" s="74"/>
      <c r="AN854" s="74"/>
    </row>
    <row r="855" spans="3:40" s="7" customFormat="1" ht="15.75" customHeight="1">
      <c r="C855" s="74"/>
      <c r="D855" s="74"/>
      <c r="E855" s="74"/>
      <c r="F855" s="74"/>
      <c r="G855" s="74"/>
      <c r="H855" s="74"/>
      <c r="I855" s="74"/>
      <c r="J855" s="74"/>
      <c r="K855" s="74"/>
      <c r="L855" s="74"/>
      <c r="M855" s="74"/>
      <c r="N855" s="74"/>
      <c r="O855" s="74"/>
      <c r="P855" s="74"/>
      <c r="Q855" s="74"/>
      <c r="R855" s="74"/>
      <c r="S855" s="74"/>
      <c r="T855" s="74"/>
      <c r="U855" s="74"/>
      <c r="V855" s="74"/>
      <c r="W855" s="74"/>
      <c r="X855" s="74"/>
      <c r="Y855" s="74"/>
      <c r="Z855" s="74"/>
      <c r="AA855" s="74"/>
      <c r="AB855" s="74"/>
      <c r="AC855" s="74"/>
      <c r="AD855" s="74"/>
      <c r="AE855" s="74"/>
      <c r="AF855" s="74"/>
      <c r="AG855" s="74"/>
      <c r="AH855" s="74"/>
      <c r="AI855" s="74"/>
      <c r="AJ855" s="74"/>
      <c r="AK855" s="74"/>
      <c r="AL855" s="74"/>
      <c r="AM855" s="74"/>
      <c r="AN855" s="74"/>
    </row>
    <row r="856" spans="3:40" s="7" customFormat="1" ht="15.75" customHeight="1">
      <c r="C856" s="74"/>
      <c r="D856" s="74"/>
      <c r="E856" s="74"/>
      <c r="F856" s="74"/>
      <c r="G856" s="74"/>
      <c r="H856" s="74"/>
      <c r="I856" s="74"/>
      <c r="J856" s="74"/>
      <c r="K856" s="74"/>
      <c r="L856" s="74"/>
      <c r="M856" s="74"/>
      <c r="N856" s="74"/>
      <c r="O856" s="74"/>
      <c r="P856" s="74"/>
      <c r="Q856" s="74"/>
      <c r="R856" s="74"/>
      <c r="S856" s="74"/>
      <c r="T856" s="74"/>
      <c r="U856" s="74"/>
      <c r="V856" s="74"/>
      <c r="W856" s="74"/>
      <c r="X856" s="74"/>
      <c r="Y856" s="74"/>
      <c r="Z856" s="74"/>
      <c r="AA856" s="74"/>
      <c r="AB856" s="74"/>
      <c r="AC856" s="74"/>
      <c r="AD856" s="74"/>
      <c r="AE856" s="74"/>
      <c r="AF856" s="74"/>
      <c r="AG856" s="74"/>
      <c r="AH856" s="74"/>
      <c r="AI856" s="74"/>
      <c r="AJ856" s="74"/>
      <c r="AK856" s="74"/>
      <c r="AL856" s="74"/>
      <c r="AM856" s="74"/>
      <c r="AN856" s="74"/>
    </row>
    <row r="857" spans="3:40" s="7" customFormat="1" ht="15.75" customHeight="1">
      <c r="C857" s="74"/>
      <c r="D857" s="74"/>
      <c r="E857" s="74"/>
      <c r="F857" s="74"/>
      <c r="G857" s="74"/>
      <c r="H857" s="74"/>
      <c r="I857" s="74"/>
      <c r="J857" s="74"/>
      <c r="K857" s="74"/>
      <c r="L857" s="74"/>
      <c r="M857" s="74"/>
      <c r="N857" s="74"/>
      <c r="O857" s="74"/>
      <c r="P857" s="74"/>
      <c r="Q857" s="74"/>
      <c r="R857" s="74"/>
      <c r="S857" s="74"/>
      <c r="T857" s="74"/>
      <c r="U857" s="74"/>
      <c r="V857" s="74"/>
      <c r="W857" s="74"/>
      <c r="X857" s="74"/>
      <c r="Y857" s="74"/>
      <c r="Z857" s="74"/>
      <c r="AA857" s="74"/>
      <c r="AB857" s="74"/>
      <c r="AC857" s="74"/>
      <c r="AD857" s="74"/>
      <c r="AE857" s="74"/>
      <c r="AF857" s="74"/>
      <c r="AG857" s="74"/>
      <c r="AH857" s="74"/>
      <c r="AI857" s="74"/>
      <c r="AJ857" s="74"/>
      <c r="AK857" s="74"/>
      <c r="AL857" s="74"/>
      <c r="AM857" s="74"/>
      <c r="AN857" s="74"/>
    </row>
    <row r="858" spans="3:40" s="7" customFormat="1" ht="15.75" customHeight="1">
      <c r="C858" s="74"/>
      <c r="D858" s="74"/>
      <c r="E858" s="74"/>
      <c r="F858" s="74"/>
      <c r="G858" s="74"/>
      <c r="H858" s="74"/>
      <c r="I858" s="74"/>
      <c r="J858" s="74"/>
      <c r="K858" s="74"/>
      <c r="L858" s="74"/>
      <c r="M858" s="74"/>
      <c r="N858" s="74"/>
      <c r="O858" s="74"/>
      <c r="P858" s="74"/>
      <c r="Q858" s="74"/>
      <c r="R858" s="74"/>
      <c r="S858" s="74"/>
      <c r="T858" s="74"/>
      <c r="U858" s="74"/>
      <c r="V858" s="74"/>
      <c r="W858" s="74"/>
      <c r="X858" s="74"/>
      <c r="Y858" s="74"/>
      <c r="Z858" s="74"/>
      <c r="AA858" s="74"/>
      <c r="AB858" s="74"/>
      <c r="AC858" s="74"/>
      <c r="AD858" s="74"/>
      <c r="AE858" s="74"/>
      <c r="AF858" s="74"/>
      <c r="AG858" s="74"/>
      <c r="AH858" s="74"/>
      <c r="AI858" s="74"/>
      <c r="AJ858" s="74"/>
      <c r="AK858" s="74"/>
      <c r="AL858" s="74"/>
      <c r="AM858" s="74"/>
      <c r="AN858" s="74"/>
    </row>
    <row r="859" spans="3:40" s="7" customFormat="1" ht="15.75" customHeight="1">
      <c r="C859" s="74"/>
      <c r="D859" s="74"/>
      <c r="E859" s="74"/>
      <c r="F859" s="74"/>
      <c r="G859" s="74"/>
      <c r="H859" s="74"/>
      <c r="I859" s="74"/>
      <c r="J859" s="74"/>
      <c r="K859" s="74"/>
      <c r="L859" s="74"/>
      <c r="M859" s="74"/>
      <c r="N859" s="74"/>
      <c r="O859" s="74"/>
      <c r="P859" s="74"/>
      <c r="Q859" s="74"/>
      <c r="R859" s="74"/>
      <c r="S859" s="74"/>
      <c r="T859" s="74"/>
      <c r="U859" s="74"/>
      <c r="V859" s="74"/>
      <c r="W859" s="74"/>
      <c r="X859" s="74"/>
      <c r="Y859" s="74"/>
      <c r="Z859" s="74"/>
      <c r="AA859" s="74"/>
      <c r="AB859" s="74"/>
      <c r="AC859" s="74"/>
      <c r="AD859" s="74"/>
      <c r="AE859" s="74"/>
      <c r="AF859" s="74"/>
      <c r="AG859" s="74"/>
      <c r="AH859" s="74"/>
      <c r="AI859" s="74"/>
      <c r="AJ859" s="74"/>
      <c r="AK859" s="74"/>
      <c r="AL859" s="74"/>
      <c r="AM859" s="74"/>
      <c r="AN859" s="74"/>
    </row>
    <row r="860" spans="3:40" s="7" customFormat="1" ht="15.75" customHeight="1">
      <c r="C860" s="74"/>
      <c r="D860" s="74"/>
      <c r="E860" s="74"/>
      <c r="F860" s="74"/>
      <c r="G860" s="74"/>
      <c r="H860" s="74"/>
      <c r="I860" s="74"/>
      <c r="J860" s="74"/>
      <c r="K860" s="74"/>
      <c r="L860" s="74"/>
      <c r="M860" s="74"/>
      <c r="N860" s="74"/>
      <c r="O860" s="74"/>
      <c r="P860" s="74"/>
      <c r="Q860" s="74"/>
      <c r="R860" s="74"/>
      <c r="S860" s="74"/>
      <c r="T860" s="74"/>
      <c r="U860" s="74"/>
      <c r="V860" s="74"/>
      <c r="W860" s="74"/>
      <c r="X860" s="74"/>
      <c r="Y860" s="74"/>
      <c r="Z860" s="74"/>
      <c r="AA860" s="74"/>
      <c r="AB860" s="74"/>
      <c r="AC860" s="74"/>
      <c r="AD860" s="74"/>
      <c r="AE860" s="74"/>
      <c r="AF860" s="74"/>
      <c r="AG860" s="74"/>
      <c r="AH860" s="74"/>
      <c r="AI860" s="74"/>
      <c r="AJ860" s="74"/>
      <c r="AK860" s="74"/>
      <c r="AL860" s="74"/>
      <c r="AM860" s="74"/>
      <c r="AN860" s="74"/>
    </row>
    <row r="861" spans="3:40" s="7" customFormat="1" ht="15.75" customHeight="1">
      <c r="C861" s="74"/>
      <c r="D861" s="74"/>
      <c r="E861" s="74"/>
      <c r="F861" s="74"/>
      <c r="G861" s="74"/>
      <c r="H861" s="74"/>
      <c r="I861" s="74"/>
      <c r="J861" s="74"/>
      <c r="K861" s="74"/>
      <c r="L861" s="74"/>
      <c r="M861" s="74"/>
      <c r="N861" s="74"/>
      <c r="O861" s="74"/>
      <c r="P861" s="74"/>
      <c r="Q861" s="74"/>
      <c r="R861" s="74"/>
      <c r="S861" s="74"/>
      <c r="T861" s="74"/>
      <c r="U861" s="74"/>
      <c r="V861" s="74"/>
      <c r="W861" s="74"/>
      <c r="X861" s="74"/>
      <c r="Y861" s="74"/>
      <c r="Z861" s="74"/>
      <c r="AA861" s="74"/>
      <c r="AB861" s="74"/>
      <c r="AC861" s="74"/>
      <c r="AD861" s="74"/>
      <c r="AE861" s="74"/>
      <c r="AF861" s="74"/>
      <c r="AG861" s="74"/>
      <c r="AH861" s="74"/>
      <c r="AI861" s="74"/>
      <c r="AJ861" s="74"/>
      <c r="AK861" s="74"/>
      <c r="AL861" s="74"/>
      <c r="AM861" s="74"/>
      <c r="AN861" s="74"/>
    </row>
    <row r="862" spans="3:40" s="7" customFormat="1" ht="15.75" customHeight="1">
      <c r="C862" s="74"/>
      <c r="D862" s="74"/>
      <c r="E862" s="74"/>
      <c r="F862" s="74"/>
      <c r="G862" s="74"/>
      <c r="H862" s="74"/>
      <c r="I862" s="74"/>
      <c r="J862" s="74"/>
      <c r="K862" s="74"/>
      <c r="L862" s="74"/>
      <c r="M862" s="74"/>
      <c r="N862" s="74"/>
      <c r="O862" s="74"/>
      <c r="P862" s="74"/>
      <c r="Q862" s="74"/>
      <c r="R862" s="74"/>
      <c r="S862" s="74"/>
      <c r="T862" s="74"/>
      <c r="U862" s="74"/>
      <c r="V862" s="74"/>
      <c r="W862" s="74"/>
      <c r="X862" s="74"/>
      <c r="Y862" s="74"/>
      <c r="Z862" s="74"/>
      <c r="AA862" s="74"/>
      <c r="AB862" s="74"/>
      <c r="AC862" s="74"/>
      <c r="AD862" s="74"/>
      <c r="AE862" s="74"/>
      <c r="AF862" s="74"/>
      <c r="AG862" s="74"/>
      <c r="AH862" s="74"/>
      <c r="AI862" s="74"/>
      <c r="AJ862" s="74"/>
      <c r="AK862" s="74"/>
      <c r="AL862" s="74"/>
      <c r="AM862" s="74"/>
      <c r="AN862" s="74"/>
    </row>
    <row r="863" spans="3:40" s="7" customFormat="1" ht="15.75" customHeight="1">
      <c r="C863" s="74"/>
      <c r="D863" s="74"/>
      <c r="E863" s="74"/>
      <c r="F863" s="74"/>
      <c r="G863" s="74"/>
      <c r="H863" s="74"/>
      <c r="I863" s="74"/>
      <c r="J863" s="74"/>
      <c r="K863" s="74"/>
      <c r="L863" s="74"/>
      <c r="M863" s="74"/>
      <c r="N863" s="74"/>
      <c r="O863" s="74"/>
      <c r="P863" s="74"/>
      <c r="Q863" s="74"/>
      <c r="R863" s="74"/>
      <c r="S863" s="74"/>
      <c r="T863" s="74"/>
      <c r="U863" s="74"/>
      <c r="V863" s="74"/>
      <c r="W863" s="74"/>
      <c r="X863" s="74"/>
      <c r="Y863" s="74"/>
      <c r="Z863" s="74"/>
      <c r="AA863" s="74"/>
      <c r="AB863" s="74"/>
      <c r="AC863" s="74"/>
      <c r="AD863" s="74"/>
      <c r="AE863" s="74"/>
      <c r="AF863" s="74"/>
      <c r="AG863" s="74"/>
      <c r="AH863" s="74"/>
      <c r="AI863" s="74"/>
      <c r="AJ863" s="74"/>
      <c r="AK863" s="74"/>
      <c r="AL863" s="74"/>
      <c r="AM863" s="74"/>
      <c r="AN863" s="74"/>
    </row>
    <row r="864" spans="3:40" s="7" customFormat="1" ht="15.75" customHeight="1">
      <c r="C864" s="74"/>
      <c r="D864" s="74"/>
      <c r="E864" s="74"/>
      <c r="F864" s="74"/>
      <c r="G864" s="74"/>
      <c r="H864" s="74"/>
      <c r="I864" s="74"/>
      <c r="J864" s="74"/>
      <c r="K864" s="74"/>
      <c r="L864" s="74"/>
      <c r="M864" s="74"/>
      <c r="N864" s="74"/>
      <c r="O864" s="74"/>
      <c r="P864" s="74"/>
      <c r="Q864" s="74"/>
      <c r="R864" s="74"/>
      <c r="S864" s="74"/>
      <c r="T864" s="74"/>
      <c r="U864" s="74"/>
      <c r="V864" s="74"/>
      <c r="W864" s="74"/>
      <c r="X864" s="74"/>
      <c r="Y864" s="74"/>
      <c r="Z864" s="74"/>
      <c r="AA864" s="74"/>
      <c r="AB864" s="74"/>
      <c r="AC864" s="74"/>
      <c r="AD864" s="74"/>
      <c r="AE864" s="74"/>
      <c r="AF864" s="74"/>
      <c r="AG864" s="74"/>
      <c r="AH864" s="74"/>
      <c r="AI864" s="74"/>
      <c r="AJ864" s="74"/>
      <c r="AK864" s="74"/>
      <c r="AL864" s="74"/>
      <c r="AM864" s="74"/>
      <c r="AN864" s="74"/>
    </row>
    <row r="865" spans="3:40" s="7" customFormat="1" ht="15.75" customHeight="1">
      <c r="C865" s="74"/>
      <c r="D865" s="74"/>
      <c r="E865" s="74"/>
      <c r="F865" s="74"/>
      <c r="G865" s="74"/>
      <c r="H865" s="74"/>
      <c r="I865" s="74"/>
      <c r="J865" s="74"/>
      <c r="K865" s="74"/>
      <c r="L865" s="74"/>
      <c r="M865" s="74"/>
      <c r="N865" s="74"/>
      <c r="O865" s="74"/>
      <c r="P865" s="74"/>
      <c r="Q865" s="74"/>
      <c r="R865" s="74"/>
      <c r="S865" s="74"/>
      <c r="T865" s="74"/>
      <c r="U865" s="74"/>
      <c r="V865" s="74"/>
      <c r="W865" s="74"/>
      <c r="X865" s="74"/>
      <c r="Y865" s="74"/>
      <c r="Z865" s="74"/>
      <c r="AA865" s="74"/>
      <c r="AB865" s="74"/>
      <c r="AC865" s="74"/>
      <c r="AD865" s="74"/>
      <c r="AE865" s="74"/>
      <c r="AF865" s="74"/>
      <c r="AG865" s="74"/>
      <c r="AH865" s="74"/>
      <c r="AI865" s="74"/>
      <c r="AJ865" s="74"/>
      <c r="AK865" s="74"/>
      <c r="AL865" s="74"/>
      <c r="AM865" s="74"/>
      <c r="AN865" s="74"/>
    </row>
    <row r="866" spans="3:40" s="7" customFormat="1" ht="15.75" customHeight="1">
      <c r="C866" s="74"/>
      <c r="D866" s="74"/>
      <c r="E866" s="74"/>
      <c r="F866" s="74"/>
      <c r="G866" s="74"/>
      <c r="H866" s="74"/>
      <c r="I866" s="74"/>
      <c r="J866" s="74"/>
      <c r="K866" s="74"/>
      <c r="L866" s="74"/>
      <c r="M866" s="74"/>
      <c r="N866" s="74"/>
      <c r="O866" s="74"/>
      <c r="P866" s="74"/>
      <c r="Q866" s="74"/>
      <c r="R866" s="74"/>
      <c r="S866" s="74"/>
      <c r="T866" s="74"/>
      <c r="U866" s="74"/>
      <c r="V866" s="74"/>
      <c r="W866" s="74"/>
      <c r="X866" s="74"/>
      <c r="Y866" s="74"/>
      <c r="Z866" s="74"/>
      <c r="AA866" s="74"/>
      <c r="AB866" s="74"/>
      <c r="AC866" s="74"/>
      <c r="AD866" s="74"/>
      <c r="AE866" s="74"/>
      <c r="AF866" s="74"/>
      <c r="AG866" s="74"/>
      <c r="AH866" s="74"/>
      <c r="AI866" s="74"/>
      <c r="AJ866" s="74"/>
      <c r="AK866" s="74"/>
      <c r="AL866" s="74"/>
      <c r="AM866" s="74"/>
      <c r="AN866" s="74"/>
    </row>
    <row r="867" spans="3:40" s="7" customFormat="1" ht="15.75" customHeight="1">
      <c r="C867" s="74"/>
      <c r="D867" s="74"/>
      <c r="E867" s="74"/>
      <c r="F867" s="74"/>
      <c r="G867" s="74"/>
      <c r="H867" s="74"/>
      <c r="I867" s="74"/>
      <c r="J867" s="74"/>
      <c r="K867" s="74"/>
      <c r="L867" s="74"/>
      <c r="M867" s="74"/>
      <c r="N867" s="74"/>
      <c r="O867" s="74"/>
      <c r="P867" s="74"/>
      <c r="Q867" s="74"/>
      <c r="R867" s="74"/>
      <c r="S867" s="74"/>
      <c r="T867" s="74"/>
      <c r="U867" s="74"/>
      <c r="V867" s="74"/>
      <c r="W867" s="74"/>
      <c r="X867" s="74"/>
      <c r="Y867" s="74"/>
      <c r="Z867" s="74"/>
      <c r="AA867" s="74"/>
      <c r="AB867" s="74"/>
      <c r="AC867" s="74"/>
      <c r="AD867" s="74"/>
      <c r="AE867" s="74"/>
      <c r="AF867" s="74"/>
      <c r="AG867" s="74"/>
      <c r="AH867" s="74"/>
      <c r="AI867" s="74"/>
      <c r="AJ867" s="74"/>
      <c r="AK867" s="74"/>
      <c r="AL867" s="74"/>
      <c r="AM867" s="74"/>
      <c r="AN867" s="74"/>
    </row>
    <row r="868" spans="3:40" s="7" customFormat="1" ht="15.75" customHeight="1">
      <c r="C868" s="74"/>
      <c r="D868" s="74"/>
      <c r="E868" s="74"/>
      <c r="F868" s="74"/>
      <c r="G868" s="74"/>
      <c r="H868" s="74"/>
      <c r="I868" s="74"/>
      <c r="J868" s="74"/>
      <c r="K868" s="74"/>
      <c r="L868" s="74"/>
      <c r="M868" s="74"/>
      <c r="N868" s="74"/>
      <c r="O868" s="74"/>
      <c r="P868" s="74"/>
      <c r="Q868" s="74"/>
      <c r="R868" s="74"/>
      <c r="S868" s="74"/>
      <c r="T868" s="74"/>
      <c r="U868" s="74"/>
      <c r="V868" s="74"/>
      <c r="W868" s="74"/>
      <c r="X868" s="74"/>
      <c r="Y868" s="74"/>
      <c r="Z868" s="74"/>
      <c r="AA868" s="74"/>
      <c r="AB868" s="74"/>
      <c r="AC868" s="74"/>
      <c r="AD868" s="74"/>
      <c r="AE868" s="74"/>
      <c r="AF868" s="74"/>
      <c r="AG868" s="74"/>
      <c r="AH868" s="74"/>
      <c r="AI868" s="74"/>
      <c r="AJ868" s="74"/>
      <c r="AK868" s="74"/>
      <c r="AL868" s="74"/>
      <c r="AM868" s="74"/>
      <c r="AN868" s="74"/>
    </row>
    <row r="869" spans="3:40" s="7" customFormat="1" ht="15.75" customHeight="1">
      <c r="C869" s="74"/>
      <c r="D869" s="74"/>
      <c r="E869" s="74"/>
      <c r="F869" s="74"/>
      <c r="G869" s="74"/>
      <c r="H869" s="74"/>
      <c r="I869" s="74"/>
      <c r="J869" s="74"/>
      <c r="K869" s="74"/>
      <c r="L869" s="74"/>
      <c r="M869" s="74"/>
      <c r="N869" s="74"/>
      <c r="O869" s="74"/>
      <c r="P869" s="74"/>
      <c r="Q869" s="74"/>
      <c r="R869" s="74"/>
      <c r="S869" s="74"/>
      <c r="T869" s="74"/>
      <c r="U869" s="74"/>
      <c r="V869" s="74"/>
      <c r="W869" s="74"/>
      <c r="X869" s="74"/>
      <c r="Y869" s="74"/>
      <c r="Z869" s="74"/>
      <c r="AA869" s="74"/>
      <c r="AB869" s="74"/>
      <c r="AC869" s="74"/>
      <c r="AD869" s="74"/>
      <c r="AE869" s="74"/>
      <c r="AF869" s="74"/>
      <c r="AG869" s="74"/>
      <c r="AH869" s="74"/>
      <c r="AI869" s="74"/>
      <c r="AJ869" s="74"/>
      <c r="AK869" s="74"/>
      <c r="AL869" s="74"/>
      <c r="AM869" s="74"/>
      <c r="AN869" s="74"/>
    </row>
    <row r="870" spans="3:40" s="7" customFormat="1" ht="15.75" customHeight="1">
      <c r="C870" s="74"/>
      <c r="D870" s="74"/>
      <c r="E870" s="74"/>
      <c r="F870" s="74"/>
      <c r="G870" s="74"/>
      <c r="H870" s="74"/>
      <c r="I870" s="74"/>
      <c r="J870" s="74"/>
      <c r="K870" s="74"/>
      <c r="L870" s="74"/>
      <c r="M870" s="74"/>
      <c r="N870" s="74"/>
      <c r="O870" s="74"/>
      <c r="P870" s="74"/>
      <c r="Q870" s="74"/>
      <c r="R870" s="74"/>
      <c r="S870" s="74"/>
      <c r="T870" s="74"/>
      <c r="U870" s="74"/>
      <c r="V870" s="74"/>
      <c r="W870" s="74"/>
      <c r="X870" s="74"/>
      <c r="Y870" s="74"/>
      <c r="Z870" s="74"/>
      <c r="AA870" s="74"/>
      <c r="AB870" s="74"/>
      <c r="AC870" s="74"/>
      <c r="AD870" s="74"/>
      <c r="AE870" s="74"/>
      <c r="AF870" s="74"/>
      <c r="AG870" s="74"/>
      <c r="AH870" s="74"/>
      <c r="AI870" s="74"/>
      <c r="AJ870" s="74"/>
      <c r="AK870" s="74"/>
      <c r="AL870" s="74"/>
      <c r="AM870" s="74"/>
      <c r="AN870" s="74"/>
    </row>
    <row r="871" spans="3:40" s="7" customFormat="1" ht="15.75" customHeight="1">
      <c r="C871" s="74"/>
      <c r="D871" s="74"/>
      <c r="E871" s="74"/>
      <c r="F871" s="74"/>
      <c r="G871" s="74"/>
      <c r="H871" s="74"/>
      <c r="I871" s="74"/>
      <c r="J871" s="74"/>
      <c r="K871" s="74"/>
      <c r="L871" s="74"/>
      <c r="M871" s="74"/>
      <c r="N871" s="74"/>
      <c r="O871" s="74"/>
      <c r="P871" s="74"/>
      <c r="Q871" s="74"/>
      <c r="R871" s="74"/>
      <c r="S871" s="74"/>
      <c r="T871" s="74"/>
      <c r="U871" s="74"/>
      <c r="V871" s="74"/>
      <c r="W871" s="74"/>
      <c r="X871" s="74"/>
      <c r="Y871" s="74"/>
      <c r="Z871" s="74"/>
      <c r="AA871" s="74"/>
      <c r="AB871" s="74"/>
      <c r="AC871" s="74"/>
      <c r="AD871" s="74"/>
      <c r="AE871" s="74"/>
      <c r="AF871" s="74"/>
      <c r="AG871" s="74"/>
      <c r="AH871" s="74"/>
      <c r="AI871" s="74"/>
      <c r="AJ871" s="74"/>
      <c r="AK871" s="74"/>
      <c r="AL871" s="74"/>
      <c r="AM871" s="74"/>
      <c r="AN871" s="74"/>
    </row>
    <row r="872" spans="3:40" s="7" customFormat="1" ht="15.75" customHeight="1">
      <c r="C872" s="74"/>
      <c r="D872" s="74"/>
      <c r="E872" s="74"/>
      <c r="F872" s="74"/>
      <c r="G872" s="74"/>
      <c r="H872" s="74"/>
      <c r="I872" s="74"/>
      <c r="J872" s="74"/>
      <c r="K872" s="74"/>
      <c r="L872" s="74"/>
      <c r="M872" s="74"/>
      <c r="N872" s="74"/>
      <c r="O872" s="74"/>
      <c r="P872" s="74"/>
      <c r="Q872" s="74"/>
      <c r="R872" s="74"/>
      <c r="S872" s="74"/>
      <c r="T872" s="74"/>
      <c r="U872" s="74"/>
      <c r="V872" s="74"/>
      <c r="W872" s="74"/>
      <c r="X872" s="74"/>
      <c r="Y872" s="74"/>
      <c r="Z872" s="74"/>
      <c r="AA872" s="74"/>
      <c r="AB872" s="74"/>
      <c r="AC872" s="74"/>
      <c r="AD872" s="74"/>
      <c r="AE872" s="74"/>
      <c r="AF872" s="74"/>
      <c r="AG872" s="74"/>
      <c r="AH872" s="74"/>
      <c r="AI872" s="74"/>
      <c r="AJ872" s="74"/>
      <c r="AK872" s="74"/>
      <c r="AL872" s="74"/>
      <c r="AM872" s="74"/>
      <c r="AN872" s="74"/>
    </row>
    <row r="873" spans="3:40" s="7" customFormat="1" ht="15.75" customHeight="1">
      <c r="C873" s="74"/>
      <c r="D873" s="74"/>
      <c r="E873" s="74"/>
      <c r="F873" s="74"/>
      <c r="G873" s="74"/>
      <c r="H873" s="74"/>
      <c r="I873" s="74"/>
      <c r="J873" s="74"/>
      <c r="K873" s="74"/>
      <c r="L873" s="74"/>
      <c r="M873" s="74"/>
      <c r="N873" s="74"/>
      <c r="O873" s="74"/>
      <c r="P873" s="74"/>
      <c r="Q873" s="74"/>
      <c r="R873" s="74"/>
      <c r="S873" s="74"/>
      <c r="T873" s="74"/>
      <c r="U873" s="74"/>
      <c r="V873" s="74"/>
      <c r="W873" s="74"/>
      <c r="X873" s="74"/>
      <c r="Y873" s="74"/>
      <c r="Z873" s="74"/>
      <c r="AA873" s="74"/>
      <c r="AB873" s="74"/>
      <c r="AC873" s="74"/>
      <c r="AD873" s="74"/>
      <c r="AE873" s="74"/>
      <c r="AF873" s="74"/>
      <c r="AG873" s="74"/>
      <c r="AH873" s="74"/>
      <c r="AI873" s="74"/>
      <c r="AJ873" s="74"/>
      <c r="AK873" s="74"/>
      <c r="AL873" s="74"/>
      <c r="AM873" s="74"/>
      <c r="AN873" s="74"/>
    </row>
    <row r="874" spans="3:40" s="7" customFormat="1" ht="15.75" customHeight="1">
      <c r="C874" s="74"/>
      <c r="D874" s="74"/>
      <c r="E874" s="74"/>
      <c r="F874" s="74"/>
      <c r="G874" s="74"/>
      <c r="H874" s="74"/>
      <c r="I874" s="74"/>
      <c r="J874" s="74"/>
      <c r="K874" s="74"/>
      <c r="L874" s="74"/>
      <c r="M874" s="74"/>
      <c r="N874" s="74"/>
      <c r="O874" s="74"/>
      <c r="P874" s="74"/>
      <c r="Q874" s="74"/>
      <c r="R874" s="74"/>
      <c r="S874" s="74"/>
      <c r="T874" s="74"/>
      <c r="U874" s="74"/>
      <c r="V874" s="74"/>
      <c r="W874" s="74"/>
      <c r="X874" s="74"/>
      <c r="Y874" s="74"/>
      <c r="Z874" s="74"/>
      <c r="AA874" s="74"/>
      <c r="AB874" s="74"/>
      <c r="AC874" s="74"/>
      <c r="AD874" s="74"/>
      <c r="AE874" s="74"/>
      <c r="AF874" s="74"/>
      <c r="AG874" s="74"/>
      <c r="AH874" s="74"/>
      <c r="AI874" s="74"/>
      <c r="AJ874" s="74"/>
      <c r="AK874" s="74"/>
      <c r="AL874" s="74"/>
      <c r="AM874" s="74"/>
      <c r="AN874" s="74"/>
    </row>
    <row r="875" spans="3:40" s="7" customFormat="1" ht="15.75" customHeight="1">
      <c r="C875" s="74"/>
      <c r="D875" s="74"/>
      <c r="E875" s="74"/>
      <c r="F875" s="74"/>
      <c r="G875" s="74"/>
      <c r="H875" s="74"/>
      <c r="I875" s="74"/>
      <c r="J875" s="74"/>
      <c r="K875" s="74"/>
      <c r="L875" s="74"/>
      <c r="M875" s="74"/>
      <c r="N875" s="74"/>
      <c r="O875" s="74"/>
      <c r="P875" s="74"/>
      <c r="Q875" s="74"/>
      <c r="R875" s="74"/>
      <c r="S875" s="74"/>
      <c r="T875" s="74"/>
      <c r="U875" s="74"/>
      <c r="V875" s="74"/>
      <c r="W875" s="74"/>
      <c r="X875" s="74"/>
      <c r="Y875" s="74"/>
      <c r="Z875" s="74"/>
      <c r="AA875" s="74"/>
      <c r="AB875" s="74"/>
      <c r="AC875" s="74"/>
      <c r="AD875" s="74"/>
      <c r="AE875" s="74"/>
      <c r="AF875" s="74"/>
      <c r="AG875" s="74"/>
      <c r="AH875" s="74"/>
      <c r="AI875" s="74"/>
      <c r="AJ875" s="74"/>
      <c r="AK875" s="74"/>
      <c r="AL875" s="74"/>
      <c r="AM875" s="74"/>
      <c r="AN875" s="74"/>
    </row>
    <row r="876" spans="3:40" s="7" customFormat="1" ht="15.75" customHeight="1">
      <c r="C876" s="74"/>
      <c r="D876" s="74"/>
      <c r="E876" s="74"/>
      <c r="F876" s="74"/>
      <c r="G876" s="74"/>
      <c r="H876" s="74"/>
      <c r="I876" s="74"/>
      <c r="J876" s="74"/>
      <c r="K876" s="74"/>
      <c r="L876" s="74"/>
      <c r="M876" s="74"/>
      <c r="N876" s="74"/>
      <c r="O876" s="74"/>
      <c r="P876" s="74"/>
      <c r="Q876" s="74"/>
      <c r="R876" s="74"/>
      <c r="S876" s="74"/>
      <c r="T876" s="74"/>
      <c r="U876" s="74"/>
      <c r="V876" s="74"/>
      <c r="W876" s="74"/>
      <c r="X876" s="74"/>
      <c r="Y876" s="74"/>
      <c r="Z876" s="74"/>
      <c r="AA876" s="74"/>
      <c r="AB876" s="74"/>
      <c r="AC876" s="74"/>
      <c r="AD876" s="74"/>
      <c r="AE876" s="74"/>
      <c r="AF876" s="74"/>
      <c r="AG876" s="74"/>
      <c r="AH876" s="74"/>
      <c r="AI876" s="74"/>
      <c r="AJ876" s="74"/>
      <c r="AK876" s="74"/>
      <c r="AL876" s="74"/>
      <c r="AM876" s="74"/>
      <c r="AN876" s="74"/>
    </row>
    <row r="877" spans="3:40" s="7" customFormat="1" ht="15.75" customHeight="1">
      <c r="C877" s="74"/>
      <c r="D877" s="74"/>
      <c r="E877" s="74"/>
      <c r="F877" s="74"/>
      <c r="G877" s="74"/>
      <c r="H877" s="74"/>
      <c r="I877" s="74"/>
      <c r="J877" s="74"/>
      <c r="K877" s="74"/>
      <c r="L877" s="74"/>
      <c r="M877" s="74"/>
      <c r="N877" s="74"/>
      <c r="O877" s="74"/>
      <c r="P877" s="74"/>
      <c r="Q877" s="74"/>
      <c r="R877" s="74"/>
      <c r="S877" s="74"/>
      <c r="T877" s="74"/>
      <c r="U877" s="74"/>
      <c r="V877" s="74"/>
      <c r="W877" s="74"/>
      <c r="X877" s="74"/>
      <c r="Y877" s="74"/>
      <c r="Z877" s="74"/>
      <c r="AA877" s="74"/>
      <c r="AB877" s="74"/>
      <c r="AC877" s="74"/>
      <c r="AD877" s="74"/>
      <c r="AE877" s="74"/>
      <c r="AF877" s="74"/>
      <c r="AG877" s="74"/>
      <c r="AH877" s="74"/>
      <c r="AI877" s="74"/>
      <c r="AJ877" s="74"/>
      <c r="AK877" s="74"/>
      <c r="AL877" s="74"/>
      <c r="AM877" s="74"/>
      <c r="AN877" s="74"/>
    </row>
    <row r="878" spans="3:40" s="7" customFormat="1" ht="15.75" customHeight="1">
      <c r="C878" s="74"/>
      <c r="D878" s="74"/>
      <c r="E878" s="74"/>
      <c r="F878" s="74"/>
      <c r="G878" s="74"/>
      <c r="H878" s="74"/>
      <c r="I878" s="74"/>
      <c r="J878" s="74"/>
      <c r="K878" s="74"/>
      <c r="L878" s="74"/>
      <c r="M878" s="74"/>
      <c r="N878" s="74"/>
      <c r="O878" s="74"/>
      <c r="P878" s="74"/>
      <c r="Q878" s="74"/>
      <c r="R878" s="74"/>
      <c r="S878" s="74"/>
      <c r="T878" s="74"/>
      <c r="U878" s="74"/>
      <c r="V878" s="74"/>
      <c r="W878" s="74"/>
      <c r="X878" s="74"/>
      <c r="Y878" s="74"/>
      <c r="Z878" s="74"/>
      <c r="AA878" s="74"/>
      <c r="AB878" s="74"/>
      <c r="AC878" s="74"/>
      <c r="AD878" s="74"/>
      <c r="AE878" s="74"/>
      <c r="AF878" s="74"/>
      <c r="AG878" s="74"/>
      <c r="AH878" s="74"/>
      <c r="AI878" s="74"/>
      <c r="AJ878" s="74"/>
      <c r="AK878" s="74"/>
      <c r="AL878" s="74"/>
      <c r="AM878" s="74"/>
      <c r="AN878" s="74"/>
    </row>
    <row r="879" spans="3:40" s="7" customFormat="1" ht="15.75" customHeight="1">
      <c r="C879" s="74"/>
      <c r="D879" s="74"/>
      <c r="E879" s="74"/>
      <c r="F879" s="74"/>
      <c r="G879" s="74"/>
      <c r="H879" s="74"/>
      <c r="I879" s="74"/>
      <c r="J879" s="74"/>
      <c r="K879" s="74"/>
      <c r="L879" s="74"/>
      <c r="M879" s="74"/>
      <c r="N879" s="74"/>
      <c r="O879" s="74"/>
      <c r="P879" s="74"/>
      <c r="Q879" s="74"/>
      <c r="R879" s="74"/>
      <c r="S879" s="74"/>
      <c r="T879" s="74"/>
      <c r="U879" s="74"/>
      <c r="V879" s="74"/>
      <c r="W879" s="74"/>
      <c r="X879" s="74"/>
      <c r="Y879" s="74"/>
      <c r="Z879" s="74"/>
      <c r="AA879" s="74"/>
      <c r="AB879" s="74"/>
      <c r="AC879" s="74"/>
      <c r="AD879" s="74"/>
      <c r="AE879" s="74"/>
      <c r="AF879" s="74"/>
      <c r="AG879" s="74"/>
      <c r="AH879" s="74"/>
      <c r="AI879" s="74"/>
      <c r="AJ879" s="74"/>
      <c r="AK879" s="74"/>
      <c r="AL879" s="74"/>
      <c r="AM879" s="74"/>
      <c r="AN879" s="74"/>
    </row>
    <row r="880" spans="3:40" s="7" customFormat="1" ht="15.75" customHeight="1">
      <c r="C880" s="74"/>
      <c r="D880" s="74"/>
      <c r="E880" s="74"/>
      <c r="F880" s="74"/>
      <c r="G880" s="74"/>
      <c r="H880" s="74"/>
      <c r="I880" s="74"/>
      <c r="J880" s="74"/>
      <c r="K880" s="74"/>
      <c r="L880" s="74"/>
      <c r="M880" s="74"/>
      <c r="N880" s="74"/>
      <c r="O880" s="74"/>
      <c r="P880" s="74"/>
      <c r="Q880" s="74"/>
      <c r="R880" s="74"/>
      <c r="S880" s="74"/>
      <c r="T880" s="74"/>
      <c r="U880" s="74"/>
      <c r="V880" s="74"/>
      <c r="W880" s="74"/>
      <c r="X880" s="74"/>
      <c r="Y880" s="74"/>
      <c r="Z880" s="74"/>
      <c r="AA880" s="74"/>
      <c r="AB880" s="74"/>
      <c r="AC880" s="74"/>
      <c r="AD880" s="74"/>
      <c r="AE880" s="74"/>
      <c r="AF880" s="74"/>
      <c r="AG880" s="74"/>
      <c r="AH880" s="74"/>
      <c r="AI880" s="74"/>
      <c r="AJ880" s="74"/>
      <c r="AK880" s="74"/>
      <c r="AL880" s="74"/>
      <c r="AM880" s="74"/>
      <c r="AN880" s="74"/>
    </row>
    <row r="881" spans="3:40" s="7" customFormat="1" ht="15.75" customHeight="1">
      <c r="C881" s="74"/>
      <c r="D881" s="74"/>
      <c r="E881" s="74"/>
      <c r="F881" s="74"/>
      <c r="G881" s="74"/>
      <c r="H881" s="74"/>
      <c r="I881" s="74"/>
      <c r="J881" s="74"/>
      <c r="K881" s="74"/>
      <c r="L881" s="74"/>
      <c r="M881" s="74"/>
      <c r="N881" s="74"/>
      <c r="O881" s="74"/>
      <c r="P881" s="74"/>
      <c r="Q881" s="74"/>
      <c r="R881" s="74"/>
      <c r="S881" s="74"/>
      <c r="T881" s="74"/>
      <c r="U881" s="74"/>
      <c r="V881" s="74"/>
      <c r="W881" s="74"/>
      <c r="X881" s="74"/>
      <c r="Y881" s="74"/>
      <c r="Z881" s="74"/>
      <c r="AA881" s="74"/>
      <c r="AB881" s="74"/>
      <c r="AC881" s="74"/>
      <c r="AD881" s="74"/>
      <c r="AE881" s="74"/>
      <c r="AF881" s="74"/>
      <c r="AG881" s="74"/>
      <c r="AH881" s="74"/>
      <c r="AI881" s="74"/>
      <c r="AJ881" s="74"/>
      <c r="AK881" s="74"/>
      <c r="AL881" s="74"/>
      <c r="AM881" s="74"/>
      <c r="AN881" s="74"/>
    </row>
    <row r="882" spans="3:40" s="7" customFormat="1" ht="15.75" customHeight="1">
      <c r="C882" s="74"/>
      <c r="D882" s="74"/>
      <c r="E882" s="74"/>
      <c r="F882" s="74"/>
      <c r="G882" s="74"/>
      <c r="H882" s="74"/>
      <c r="I882" s="74"/>
      <c r="J882" s="74"/>
      <c r="K882" s="74"/>
      <c r="L882" s="74"/>
      <c r="M882" s="74"/>
      <c r="N882" s="74"/>
      <c r="O882" s="74"/>
      <c r="P882" s="74"/>
      <c r="Q882" s="74"/>
      <c r="R882" s="74"/>
      <c r="S882" s="74"/>
      <c r="T882" s="74"/>
      <c r="U882" s="74"/>
      <c r="V882" s="74"/>
      <c r="W882" s="74"/>
      <c r="X882" s="74"/>
      <c r="Y882" s="74"/>
      <c r="Z882" s="74"/>
      <c r="AA882" s="74"/>
      <c r="AB882" s="74"/>
      <c r="AC882" s="74"/>
      <c r="AD882" s="74"/>
      <c r="AE882" s="74"/>
      <c r="AF882" s="74"/>
      <c r="AG882" s="74"/>
      <c r="AH882" s="74"/>
      <c r="AI882" s="74"/>
      <c r="AJ882" s="74"/>
      <c r="AK882" s="74"/>
      <c r="AL882" s="74"/>
      <c r="AM882" s="74"/>
      <c r="AN882" s="74"/>
    </row>
    <row r="883" spans="3:40" s="7" customFormat="1" ht="15.75" customHeight="1">
      <c r="C883" s="74"/>
      <c r="D883" s="74"/>
      <c r="E883" s="74"/>
      <c r="F883" s="74"/>
      <c r="G883" s="74"/>
      <c r="H883" s="74"/>
      <c r="I883" s="74"/>
      <c r="J883" s="74"/>
      <c r="K883" s="74"/>
      <c r="L883" s="74"/>
      <c r="M883" s="74"/>
      <c r="N883" s="74"/>
      <c r="O883" s="74"/>
      <c r="P883" s="74"/>
      <c r="Q883" s="74"/>
      <c r="R883" s="74"/>
      <c r="S883" s="74"/>
      <c r="T883" s="74"/>
      <c r="U883" s="74"/>
      <c r="V883" s="74"/>
      <c r="W883" s="74"/>
      <c r="X883" s="74"/>
      <c r="Y883" s="74"/>
      <c r="Z883" s="74"/>
      <c r="AA883" s="74"/>
      <c r="AB883" s="74"/>
      <c r="AC883" s="74"/>
      <c r="AD883" s="74"/>
      <c r="AE883" s="74"/>
      <c r="AF883" s="74"/>
      <c r="AG883" s="74"/>
      <c r="AH883" s="74"/>
      <c r="AI883" s="74"/>
      <c r="AJ883" s="74"/>
      <c r="AK883" s="74"/>
      <c r="AL883" s="74"/>
      <c r="AM883" s="74"/>
      <c r="AN883" s="74"/>
    </row>
    <row r="884" spans="3:40" s="7" customFormat="1" ht="15.75" customHeight="1">
      <c r="C884" s="74"/>
      <c r="D884" s="74"/>
      <c r="E884" s="74"/>
      <c r="F884" s="74"/>
      <c r="G884" s="74"/>
      <c r="H884" s="74"/>
      <c r="I884" s="74"/>
      <c r="J884" s="74"/>
      <c r="K884" s="74"/>
      <c r="L884" s="74"/>
      <c r="M884" s="74"/>
      <c r="N884" s="74"/>
      <c r="O884" s="74"/>
      <c r="P884" s="74"/>
      <c r="Q884" s="74"/>
      <c r="R884" s="74"/>
      <c r="S884" s="74"/>
      <c r="T884" s="74"/>
      <c r="U884" s="74"/>
      <c r="V884" s="74"/>
      <c r="W884" s="74"/>
      <c r="X884" s="74"/>
      <c r="Y884" s="74"/>
      <c r="Z884" s="74"/>
      <c r="AA884" s="74"/>
      <c r="AB884" s="74"/>
      <c r="AC884" s="74"/>
      <c r="AD884" s="74"/>
      <c r="AE884" s="74"/>
      <c r="AF884" s="74"/>
      <c r="AG884" s="74"/>
      <c r="AH884" s="74"/>
      <c r="AI884" s="74"/>
      <c r="AJ884" s="74"/>
      <c r="AK884" s="74"/>
      <c r="AL884" s="74"/>
      <c r="AM884" s="74"/>
      <c r="AN884" s="74"/>
    </row>
    <row r="885" spans="3:40" s="7" customFormat="1" ht="15.75" customHeight="1">
      <c r="C885" s="74"/>
      <c r="D885" s="74"/>
      <c r="E885" s="74"/>
      <c r="F885" s="74"/>
      <c r="G885" s="74"/>
      <c r="H885" s="74"/>
      <c r="I885" s="74"/>
      <c r="J885" s="74"/>
      <c r="K885" s="74"/>
      <c r="L885" s="74"/>
      <c r="M885" s="74"/>
      <c r="N885" s="74"/>
      <c r="O885" s="74"/>
      <c r="P885" s="74"/>
      <c r="Q885" s="74"/>
      <c r="R885" s="74"/>
      <c r="S885" s="74"/>
      <c r="T885" s="74"/>
      <c r="U885" s="74"/>
      <c r="V885" s="74"/>
      <c r="W885" s="74"/>
      <c r="X885" s="74"/>
      <c r="Y885" s="74"/>
      <c r="Z885" s="74"/>
      <c r="AA885" s="74"/>
      <c r="AB885" s="74"/>
      <c r="AC885" s="74"/>
      <c r="AD885" s="74"/>
      <c r="AE885" s="74"/>
      <c r="AF885" s="74"/>
      <c r="AG885" s="74"/>
      <c r="AH885" s="74"/>
      <c r="AI885" s="74"/>
      <c r="AJ885" s="74"/>
      <c r="AK885" s="74"/>
      <c r="AL885" s="74"/>
      <c r="AM885" s="74"/>
      <c r="AN885" s="74"/>
    </row>
    <row r="886" spans="3:40" s="7" customFormat="1" ht="15.75" customHeight="1">
      <c r="C886" s="74"/>
      <c r="D886" s="74"/>
      <c r="E886" s="74"/>
      <c r="F886" s="74"/>
      <c r="G886" s="74"/>
      <c r="H886" s="74"/>
      <c r="I886" s="74"/>
      <c r="J886" s="74"/>
      <c r="K886" s="74"/>
      <c r="L886" s="74"/>
      <c r="M886" s="74"/>
      <c r="N886" s="74"/>
      <c r="O886" s="74"/>
      <c r="P886" s="74"/>
      <c r="Q886" s="74"/>
      <c r="R886" s="74"/>
      <c r="S886" s="74"/>
      <c r="T886" s="74"/>
      <c r="U886" s="74"/>
      <c r="V886" s="74"/>
      <c r="W886" s="74"/>
      <c r="X886" s="74"/>
      <c r="Y886" s="74"/>
      <c r="Z886" s="74"/>
      <c r="AA886" s="74"/>
      <c r="AB886" s="74"/>
      <c r="AC886" s="74"/>
      <c r="AD886" s="74"/>
      <c r="AE886" s="74"/>
      <c r="AF886" s="74"/>
      <c r="AG886" s="74"/>
      <c r="AH886" s="74"/>
      <c r="AI886" s="74"/>
      <c r="AJ886" s="74"/>
      <c r="AK886" s="74"/>
      <c r="AL886" s="74"/>
      <c r="AM886" s="74"/>
      <c r="AN886" s="74"/>
    </row>
    <row r="887" spans="3:40" s="7" customFormat="1" ht="15.75" customHeight="1">
      <c r="C887" s="74"/>
      <c r="D887" s="74"/>
      <c r="E887" s="74"/>
      <c r="F887" s="74"/>
      <c r="G887" s="74"/>
      <c r="H887" s="74"/>
      <c r="I887" s="74"/>
      <c r="J887" s="74"/>
      <c r="K887" s="74"/>
      <c r="L887" s="74"/>
      <c r="M887" s="74"/>
      <c r="N887" s="74"/>
      <c r="O887" s="74"/>
      <c r="P887" s="74"/>
      <c r="Q887" s="74"/>
      <c r="R887" s="74"/>
      <c r="S887" s="74"/>
      <c r="T887" s="74"/>
      <c r="U887" s="74"/>
      <c r="V887" s="74"/>
      <c r="W887" s="74"/>
      <c r="X887" s="74"/>
      <c r="Y887" s="74"/>
      <c r="Z887" s="74"/>
      <c r="AA887" s="74"/>
      <c r="AB887" s="74"/>
      <c r="AC887" s="74"/>
      <c r="AD887" s="74"/>
      <c r="AE887" s="74"/>
      <c r="AF887" s="74"/>
      <c r="AG887" s="74"/>
      <c r="AH887" s="74"/>
      <c r="AI887" s="74"/>
      <c r="AJ887" s="74"/>
      <c r="AK887" s="74"/>
      <c r="AL887" s="74"/>
      <c r="AM887" s="74"/>
      <c r="AN887" s="74"/>
    </row>
    <row r="888" spans="3:40" s="7" customFormat="1" ht="15.75" customHeight="1">
      <c r="C888" s="74"/>
      <c r="D888" s="74"/>
      <c r="E888" s="74"/>
      <c r="F888" s="74"/>
      <c r="G888" s="74"/>
      <c r="H888" s="74"/>
      <c r="I888" s="74"/>
      <c r="J888" s="74"/>
      <c r="K888" s="74"/>
      <c r="L888" s="74"/>
      <c r="M888" s="74"/>
      <c r="N888" s="74"/>
      <c r="O888" s="74"/>
      <c r="P888" s="74"/>
      <c r="Q888" s="74"/>
      <c r="R888" s="74"/>
      <c r="S888" s="74"/>
      <c r="T888" s="74"/>
      <c r="U888" s="74"/>
      <c r="V888" s="74"/>
      <c r="W888" s="74"/>
      <c r="X888" s="74"/>
      <c r="Y888" s="74"/>
      <c r="Z888" s="74"/>
      <c r="AA888" s="74"/>
      <c r="AB888" s="74"/>
      <c r="AC888" s="74"/>
      <c r="AD888" s="74"/>
      <c r="AE888" s="74"/>
      <c r="AF888" s="74"/>
      <c r="AG888" s="74"/>
      <c r="AH888" s="74"/>
      <c r="AI888" s="74"/>
      <c r="AJ888" s="74"/>
      <c r="AK888" s="74"/>
      <c r="AL888" s="74"/>
      <c r="AM888" s="74"/>
      <c r="AN888" s="74"/>
    </row>
    <row r="889" spans="3:40" s="7" customFormat="1" ht="15.75" customHeight="1">
      <c r="C889" s="74"/>
      <c r="D889" s="74"/>
      <c r="E889" s="74"/>
      <c r="F889" s="74"/>
      <c r="G889" s="74"/>
      <c r="H889" s="74"/>
      <c r="I889" s="74"/>
      <c r="J889" s="74"/>
      <c r="K889" s="74"/>
      <c r="L889" s="74"/>
      <c r="M889" s="74"/>
      <c r="N889" s="74"/>
      <c r="O889" s="74"/>
      <c r="P889" s="74"/>
      <c r="Q889" s="74"/>
      <c r="R889" s="74"/>
      <c r="S889" s="74"/>
      <c r="T889" s="74"/>
      <c r="U889" s="74"/>
      <c r="V889" s="74"/>
      <c r="W889" s="74"/>
      <c r="X889" s="74"/>
      <c r="Y889" s="74"/>
      <c r="Z889" s="74"/>
      <c r="AA889" s="74"/>
      <c r="AB889" s="74"/>
      <c r="AC889" s="74"/>
      <c r="AD889" s="74"/>
      <c r="AE889" s="74"/>
      <c r="AF889" s="74"/>
      <c r="AG889" s="74"/>
      <c r="AH889" s="74"/>
      <c r="AI889" s="74"/>
      <c r="AJ889" s="74"/>
      <c r="AK889" s="74"/>
      <c r="AL889" s="74"/>
      <c r="AM889" s="74"/>
      <c r="AN889" s="74"/>
    </row>
    <row r="890" spans="3:40" s="7" customFormat="1" ht="15.75" customHeight="1">
      <c r="C890" s="74"/>
      <c r="D890" s="74"/>
      <c r="E890" s="74"/>
      <c r="F890" s="74"/>
      <c r="G890" s="74"/>
      <c r="H890" s="74"/>
      <c r="I890" s="74"/>
      <c r="J890" s="74"/>
      <c r="K890" s="74"/>
      <c r="L890" s="74"/>
      <c r="M890" s="74"/>
      <c r="N890" s="74"/>
      <c r="O890" s="74"/>
      <c r="P890" s="74"/>
      <c r="Q890" s="74"/>
      <c r="R890" s="74"/>
      <c r="S890" s="74"/>
      <c r="T890" s="74"/>
      <c r="U890" s="74"/>
      <c r="V890" s="74"/>
      <c r="W890" s="74"/>
      <c r="X890" s="74"/>
      <c r="Y890" s="74"/>
      <c r="Z890" s="74"/>
      <c r="AA890" s="74"/>
      <c r="AB890" s="74"/>
      <c r="AC890" s="74"/>
      <c r="AD890" s="74"/>
      <c r="AE890" s="74"/>
      <c r="AF890" s="74"/>
      <c r="AG890" s="74"/>
      <c r="AH890" s="74"/>
      <c r="AI890" s="74"/>
      <c r="AJ890" s="74"/>
      <c r="AK890" s="74"/>
      <c r="AL890" s="74"/>
      <c r="AM890" s="74"/>
      <c r="AN890" s="74"/>
    </row>
    <row r="891" spans="3:40" s="7" customFormat="1" ht="15.75" customHeight="1">
      <c r="C891" s="74"/>
      <c r="D891" s="74"/>
      <c r="E891" s="74"/>
      <c r="F891" s="74"/>
      <c r="G891" s="74"/>
      <c r="H891" s="74"/>
      <c r="I891" s="74"/>
      <c r="J891" s="74"/>
      <c r="K891" s="74"/>
      <c r="L891" s="74"/>
      <c r="M891" s="74"/>
      <c r="N891" s="74"/>
      <c r="O891" s="74"/>
      <c r="P891" s="74"/>
      <c r="Q891" s="74"/>
      <c r="R891" s="74"/>
      <c r="S891" s="74"/>
      <c r="T891" s="74"/>
      <c r="U891" s="74"/>
      <c r="V891" s="74"/>
      <c r="W891" s="74"/>
      <c r="X891" s="74"/>
      <c r="Y891" s="74"/>
      <c r="Z891" s="74"/>
      <c r="AA891" s="74"/>
      <c r="AB891" s="74"/>
      <c r="AC891" s="74"/>
      <c r="AD891" s="74"/>
      <c r="AE891" s="74"/>
      <c r="AF891" s="74"/>
      <c r="AG891" s="74"/>
      <c r="AH891" s="74"/>
      <c r="AI891" s="74"/>
      <c r="AJ891" s="74"/>
      <c r="AK891" s="74"/>
      <c r="AL891" s="74"/>
      <c r="AM891" s="74"/>
      <c r="AN891" s="74"/>
    </row>
    <row r="892" spans="3:40" s="7" customFormat="1" ht="15.75" customHeight="1">
      <c r="C892" s="74"/>
      <c r="D892" s="74"/>
      <c r="E892" s="74"/>
      <c r="F892" s="74"/>
      <c r="G892" s="74"/>
      <c r="H892" s="74"/>
      <c r="I892" s="74"/>
      <c r="J892" s="74"/>
      <c r="K892" s="74"/>
      <c r="L892" s="74"/>
      <c r="M892" s="74"/>
      <c r="N892" s="74"/>
      <c r="O892" s="74"/>
      <c r="P892" s="74"/>
      <c r="Q892" s="74"/>
      <c r="R892" s="74"/>
      <c r="S892" s="74"/>
      <c r="T892" s="74"/>
      <c r="U892" s="74"/>
      <c r="V892" s="74"/>
      <c r="W892" s="74"/>
      <c r="X892" s="74"/>
      <c r="Y892" s="74"/>
      <c r="Z892" s="74"/>
      <c r="AA892" s="74"/>
      <c r="AB892" s="74"/>
      <c r="AC892" s="74"/>
      <c r="AD892" s="74"/>
      <c r="AE892" s="74"/>
      <c r="AF892" s="74"/>
      <c r="AG892" s="74"/>
      <c r="AH892" s="74"/>
      <c r="AI892" s="74"/>
      <c r="AJ892" s="74"/>
      <c r="AK892" s="74"/>
      <c r="AL892" s="74"/>
      <c r="AM892" s="74"/>
      <c r="AN892" s="74"/>
    </row>
    <row r="893" spans="3:40" s="7" customFormat="1" ht="15.75" customHeight="1">
      <c r="C893" s="74"/>
      <c r="D893" s="74"/>
      <c r="E893" s="74"/>
      <c r="F893" s="74"/>
      <c r="G893" s="74"/>
      <c r="H893" s="74"/>
      <c r="I893" s="74"/>
      <c r="J893" s="74"/>
      <c r="K893" s="74"/>
      <c r="L893" s="74"/>
      <c r="M893" s="74"/>
      <c r="N893" s="74"/>
      <c r="O893" s="74"/>
      <c r="P893" s="74"/>
      <c r="Q893" s="74"/>
      <c r="R893" s="74"/>
      <c r="S893" s="74"/>
      <c r="T893" s="74"/>
      <c r="U893" s="74"/>
      <c r="V893" s="74"/>
      <c r="W893" s="74"/>
      <c r="X893" s="74"/>
      <c r="Y893" s="74"/>
      <c r="Z893" s="74"/>
      <c r="AA893" s="74"/>
      <c r="AB893" s="74"/>
      <c r="AC893" s="74"/>
      <c r="AD893" s="74"/>
      <c r="AE893" s="74"/>
      <c r="AF893" s="74"/>
      <c r="AG893" s="74"/>
      <c r="AH893" s="74"/>
      <c r="AI893" s="74"/>
      <c r="AJ893" s="74"/>
      <c r="AK893" s="74"/>
      <c r="AL893" s="74"/>
      <c r="AM893" s="74"/>
      <c r="AN893" s="74"/>
    </row>
    <row r="894" spans="3:40" s="7" customFormat="1" ht="15.75" customHeight="1">
      <c r="C894" s="74"/>
      <c r="D894" s="74"/>
      <c r="E894" s="74"/>
      <c r="F894" s="74"/>
      <c r="G894" s="74"/>
      <c r="H894" s="74"/>
      <c r="I894" s="74"/>
      <c r="J894" s="74"/>
      <c r="K894" s="74"/>
      <c r="L894" s="74"/>
      <c r="M894" s="74"/>
      <c r="N894" s="74"/>
      <c r="O894" s="74"/>
      <c r="P894" s="74"/>
      <c r="Q894" s="74"/>
      <c r="R894" s="74"/>
      <c r="S894" s="74"/>
      <c r="T894" s="74"/>
      <c r="U894" s="74"/>
      <c r="V894" s="74"/>
      <c r="W894" s="74"/>
      <c r="X894" s="74"/>
      <c r="Y894" s="74"/>
      <c r="Z894" s="74"/>
      <c r="AA894" s="74"/>
      <c r="AB894" s="74"/>
      <c r="AC894" s="74"/>
      <c r="AD894" s="74"/>
      <c r="AE894" s="74"/>
      <c r="AF894" s="74"/>
      <c r="AG894" s="74"/>
      <c r="AH894" s="74"/>
      <c r="AI894" s="74"/>
      <c r="AJ894" s="74"/>
      <c r="AK894" s="74"/>
      <c r="AL894" s="74"/>
      <c r="AM894" s="74"/>
      <c r="AN894" s="74"/>
    </row>
    <row r="895" spans="3:40" s="7" customFormat="1" ht="15.75" customHeight="1">
      <c r="C895" s="74"/>
      <c r="D895" s="74"/>
      <c r="E895" s="74"/>
      <c r="F895" s="74"/>
      <c r="G895" s="74"/>
      <c r="H895" s="74"/>
      <c r="I895" s="74"/>
      <c r="J895" s="74"/>
      <c r="K895" s="74"/>
      <c r="L895" s="74"/>
      <c r="M895" s="74"/>
      <c r="N895" s="74"/>
      <c r="O895" s="74"/>
      <c r="P895" s="74"/>
      <c r="Q895" s="74"/>
      <c r="R895" s="74"/>
      <c r="S895" s="74"/>
      <c r="T895" s="74"/>
      <c r="U895" s="74"/>
      <c r="V895" s="74"/>
      <c r="W895" s="74"/>
      <c r="X895" s="74"/>
      <c r="Y895" s="74"/>
      <c r="Z895" s="74"/>
      <c r="AA895" s="74"/>
      <c r="AB895" s="74"/>
      <c r="AC895" s="74"/>
      <c r="AD895" s="74"/>
      <c r="AE895" s="74"/>
      <c r="AF895" s="74"/>
      <c r="AG895" s="74"/>
      <c r="AH895" s="74"/>
      <c r="AI895" s="74"/>
      <c r="AJ895" s="74"/>
      <c r="AK895" s="74"/>
      <c r="AL895" s="74"/>
      <c r="AM895" s="74"/>
      <c r="AN895" s="74"/>
    </row>
    <row r="896" spans="3:40" s="7" customFormat="1" ht="15.75" customHeight="1">
      <c r="C896" s="74"/>
      <c r="D896" s="74"/>
      <c r="E896" s="74"/>
      <c r="F896" s="74"/>
      <c r="G896" s="74"/>
      <c r="H896" s="74"/>
      <c r="I896" s="74"/>
      <c r="J896" s="74"/>
      <c r="K896" s="74"/>
      <c r="L896" s="74"/>
      <c r="M896" s="74"/>
      <c r="N896" s="74"/>
      <c r="O896" s="74"/>
      <c r="P896" s="74"/>
      <c r="Q896" s="74"/>
      <c r="R896" s="74"/>
      <c r="S896" s="74"/>
      <c r="T896" s="74"/>
      <c r="U896" s="74"/>
      <c r="V896" s="74"/>
      <c r="W896" s="74"/>
      <c r="X896" s="74"/>
      <c r="Y896" s="74"/>
      <c r="Z896" s="74"/>
      <c r="AA896" s="74"/>
      <c r="AB896" s="74"/>
      <c r="AC896" s="74"/>
      <c r="AD896" s="74"/>
      <c r="AE896" s="74"/>
      <c r="AF896" s="74"/>
      <c r="AG896" s="74"/>
      <c r="AH896" s="74"/>
      <c r="AI896" s="74"/>
      <c r="AJ896" s="74"/>
      <c r="AK896" s="74"/>
      <c r="AL896" s="74"/>
      <c r="AM896" s="74"/>
      <c r="AN896" s="74"/>
    </row>
    <row r="897" spans="3:40" s="7" customFormat="1" ht="15.75" customHeight="1">
      <c r="C897" s="74"/>
      <c r="D897" s="74"/>
      <c r="E897" s="74"/>
      <c r="F897" s="74"/>
      <c r="G897" s="74"/>
      <c r="H897" s="74"/>
      <c r="I897" s="74"/>
      <c r="J897" s="74"/>
      <c r="K897" s="74"/>
      <c r="L897" s="74"/>
      <c r="M897" s="74"/>
      <c r="N897" s="74"/>
      <c r="O897" s="74"/>
      <c r="P897" s="74"/>
      <c r="Q897" s="74"/>
      <c r="R897" s="74"/>
      <c r="S897" s="74"/>
      <c r="T897" s="74"/>
      <c r="U897" s="74"/>
      <c r="V897" s="74"/>
      <c r="W897" s="74"/>
      <c r="X897" s="74"/>
      <c r="Y897" s="74"/>
      <c r="Z897" s="74"/>
      <c r="AA897" s="74"/>
      <c r="AB897" s="74"/>
      <c r="AC897" s="74"/>
      <c r="AD897" s="74"/>
      <c r="AE897" s="74"/>
      <c r="AF897" s="74"/>
      <c r="AG897" s="74"/>
      <c r="AH897" s="74"/>
      <c r="AI897" s="74"/>
      <c r="AJ897" s="74"/>
      <c r="AK897" s="74"/>
      <c r="AL897" s="74"/>
      <c r="AM897" s="74"/>
      <c r="AN897" s="74"/>
    </row>
    <row r="898" spans="3:40" s="7" customFormat="1" ht="15.75" customHeight="1">
      <c r="C898" s="74"/>
      <c r="D898" s="74"/>
      <c r="E898" s="74"/>
      <c r="F898" s="74"/>
      <c r="G898" s="74"/>
      <c r="H898" s="74"/>
      <c r="I898" s="74"/>
      <c r="J898" s="74"/>
      <c r="K898" s="74"/>
      <c r="L898" s="74"/>
      <c r="M898" s="74"/>
      <c r="N898" s="74"/>
      <c r="O898" s="74"/>
      <c r="P898" s="74"/>
      <c r="Q898" s="74"/>
      <c r="R898" s="74"/>
      <c r="S898" s="74"/>
      <c r="T898" s="74"/>
      <c r="U898" s="74"/>
      <c r="V898" s="74"/>
      <c r="W898" s="74"/>
      <c r="X898" s="74"/>
      <c r="Y898" s="74"/>
      <c r="Z898" s="74"/>
      <c r="AA898" s="74"/>
      <c r="AB898" s="74"/>
      <c r="AC898" s="74"/>
      <c r="AD898" s="74"/>
      <c r="AE898" s="74"/>
      <c r="AF898" s="74"/>
      <c r="AG898" s="74"/>
      <c r="AH898" s="74"/>
      <c r="AI898" s="74"/>
      <c r="AJ898" s="74"/>
      <c r="AK898" s="74"/>
      <c r="AL898" s="74"/>
      <c r="AM898" s="74"/>
      <c r="AN898" s="74"/>
    </row>
    <row r="899" spans="3:40" s="7" customFormat="1" ht="15.75" customHeight="1">
      <c r="C899" s="74"/>
      <c r="D899" s="74"/>
      <c r="E899" s="74"/>
      <c r="F899" s="74"/>
      <c r="G899" s="74"/>
      <c r="H899" s="74"/>
      <c r="I899" s="74"/>
      <c r="J899" s="74"/>
      <c r="K899" s="74"/>
      <c r="L899" s="74"/>
      <c r="M899" s="74"/>
      <c r="N899" s="74"/>
      <c r="O899" s="74"/>
      <c r="P899" s="74"/>
      <c r="Q899" s="74"/>
      <c r="R899" s="74"/>
      <c r="S899" s="74"/>
      <c r="T899" s="74"/>
      <c r="U899" s="74"/>
      <c r="V899" s="74"/>
      <c r="W899" s="74"/>
      <c r="X899" s="74"/>
      <c r="Y899" s="74"/>
      <c r="Z899" s="74"/>
      <c r="AA899" s="74"/>
      <c r="AB899" s="74"/>
      <c r="AC899" s="74"/>
      <c r="AD899" s="74"/>
      <c r="AE899" s="74"/>
      <c r="AF899" s="74"/>
      <c r="AG899" s="74"/>
      <c r="AH899" s="74"/>
      <c r="AI899" s="74"/>
      <c r="AJ899" s="74"/>
      <c r="AK899" s="74"/>
      <c r="AL899" s="74"/>
      <c r="AM899" s="74"/>
      <c r="AN899" s="74"/>
    </row>
    <row r="900" spans="3:40" s="7" customFormat="1" ht="15.75" customHeight="1">
      <c r="C900" s="74"/>
      <c r="D900" s="74"/>
      <c r="E900" s="74"/>
      <c r="F900" s="74"/>
      <c r="G900" s="74"/>
      <c r="H900" s="74"/>
      <c r="I900" s="74"/>
      <c r="J900" s="74"/>
      <c r="K900" s="74"/>
      <c r="L900" s="74"/>
      <c r="M900" s="74"/>
      <c r="N900" s="74"/>
      <c r="O900" s="74"/>
      <c r="P900" s="74"/>
      <c r="Q900" s="74"/>
      <c r="R900" s="74"/>
      <c r="S900" s="74"/>
      <c r="T900" s="74"/>
      <c r="U900" s="74"/>
      <c r="V900" s="74"/>
      <c r="W900" s="74"/>
      <c r="X900" s="74"/>
      <c r="Y900" s="74"/>
      <c r="Z900" s="74"/>
      <c r="AA900" s="74"/>
      <c r="AB900" s="74"/>
      <c r="AC900" s="74"/>
      <c r="AD900" s="74"/>
      <c r="AE900" s="74"/>
      <c r="AF900" s="74"/>
      <c r="AG900" s="74"/>
      <c r="AH900" s="74"/>
      <c r="AI900" s="74"/>
      <c r="AJ900" s="74"/>
      <c r="AK900" s="74"/>
      <c r="AL900" s="74"/>
      <c r="AM900" s="74"/>
      <c r="AN900" s="74"/>
    </row>
    <row r="901" spans="3:40" s="7" customFormat="1" ht="15.75" customHeight="1">
      <c r="C901" s="74"/>
      <c r="D901" s="74"/>
      <c r="E901" s="74"/>
      <c r="F901" s="74"/>
      <c r="G901" s="74"/>
      <c r="H901" s="74"/>
      <c r="I901" s="74"/>
      <c r="J901" s="74"/>
      <c r="K901" s="74"/>
      <c r="L901" s="74"/>
      <c r="M901" s="74"/>
      <c r="N901" s="74"/>
      <c r="O901" s="74"/>
      <c r="P901" s="74"/>
      <c r="Q901" s="74"/>
      <c r="R901" s="74"/>
      <c r="S901" s="74"/>
      <c r="T901" s="74"/>
      <c r="U901" s="74"/>
      <c r="V901" s="74"/>
      <c r="W901" s="74"/>
      <c r="X901" s="74"/>
      <c r="Y901" s="74"/>
      <c r="Z901" s="74"/>
      <c r="AA901" s="74"/>
      <c r="AB901" s="74"/>
      <c r="AC901" s="74"/>
      <c r="AD901" s="74"/>
      <c r="AE901" s="74"/>
      <c r="AF901" s="74"/>
      <c r="AG901" s="74"/>
      <c r="AH901" s="74"/>
      <c r="AI901" s="74"/>
      <c r="AJ901" s="74"/>
      <c r="AK901" s="74"/>
      <c r="AL901" s="74"/>
      <c r="AM901" s="74"/>
      <c r="AN901" s="74"/>
    </row>
    <row r="902" spans="3:40" s="7" customFormat="1" ht="15.75" customHeight="1">
      <c r="C902" s="74"/>
      <c r="D902" s="74"/>
      <c r="E902" s="74"/>
      <c r="F902" s="74"/>
      <c r="G902" s="74"/>
      <c r="H902" s="74"/>
      <c r="I902" s="74"/>
      <c r="J902" s="74"/>
      <c r="K902" s="74"/>
      <c r="L902" s="74"/>
      <c r="M902" s="74"/>
      <c r="N902" s="74"/>
      <c r="O902" s="74"/>
      <c r="P902" s="74"/>
      <c r="Q902" s="74"/>
      <c r="R902" s="74"/>
      <c r="S902" s="74"/>
      <c r="T902" s="74"/>
      <c r="U902" s="74"/>
      <c r="V902" s="74"/>
      <c r="W902" s="74"/>
      <c r="X902" s="74"/>
      <c r="Y902" s="74"/>
      <c r="Z902" s="74"/>
      <c r="AA902" s="74"/>
      <c r="AB902" s="74"/>
      <c r="AC902" s="74"/>
      <c r="AD902" s="74"/>
      <c r="AE902" s="74"/>
      <c r="AF902" s="74"/>
      <c r="AG902" s="74"/>
      <c r="AH902" s="74"/>
      <c r="AI902" s="74"/>
      <c r="AJ902" s="74"/>
      <c r="AK902" s="74"/>
      <c r="AL902" s="74"/>
      <c r="AM902" s="74"/>
      <c r="AN902" s="74"/>
    </row>
    <row r="903" spans="3:40" s="7" customFormat="1" ht="15.75" customHeight="1">
      <c r="C903" s="74"/>
      <c r="D903" s="74"/>
      <c r="E903" s="74"/>
      <c r="F903" s="74"/>
      <c r="G903" s="74"/>
      <c r="H903" s="74"/>
      <c r="I903" s="74"/>
      <c r="J903" s="74"/>
      <c r="K903" s="74"/>
      <c r="L903" s="74"/>
      <c r="M903" s="74"/>
      <c r="N903" s="74"/>
      <c r="O903" s="74"/>
      <c r="P903" s="74"/>
      <c r="Q903" s="74"/>
      <c r="R903" s="74"/>
      <c r="S903" s="74"/>
      <c r="T903" s="74"/>
      <c r="U903" s="74"/>
      <c r="V903" s="74"/>
      <c r="W903" s="74"/>
      <c r="X903" s="74"/>
      <c r="Y903" s="74"/>
      <c r="Z903" s="74"/>
      <c r="AA903" s="74"/>
      <c r="AB903" s="74"/>
      <c r="AC903" s="74"/>
      <c r="AD903" s="74"/>
      <c r="AE903" s="74"/>
      <c r="AF903" s="74"/>
      <c r="AG903" s="74"/>
      <c r="AH903" s="74"/>
      <c r="AI903" s="74"/>
      <c r="AJ903" s="74"/>
      <c r="AK903" s="74"/>
      <c r="AL903" s="74"/>
      <c r="AM903" s="74"/>
      <c r="AN903" s="74"/>
    </row>
    <row r="904" spans="3:40" s="7" customFormat="1" ht="15.75" customHeight="1">
      <c r="C904" s="74"/>
      <c r="D904" s="74"/>
      <c r="E904" s="74"/>
      <c r="F904" s="74"/>
      <c r="G904" s="74"/>
      <c r="H904" s="74"/>
      <c r="I904" s="74"/>
      <c r="J904" s="74"/>
      <c r="K904" s="74"/>
      <c r="L904" s="74"/>
      <c r="M904" s="74"/>
      <c r="N904" s="74"/>
      <c r="O904" s="74"/>
      <c r="P904" s="74"/>
      <c r="Q904" s="74"/>
      <c r="R904" s="74"/>
      <c r="S904" s="74"/>
      <c r="T904" s="74"/>
      <c r="U904" s="74"/>
      <c r="V904" s="74"/>
      <c r="W904" s="74"/>
      <c r="X904" s="74"/>
      <c r="Y904" s="74"/>
      <c r="Z904" s="74"/>
      <c r="AA904" s="74"/>
      <c r="AB904" s="74"/>
      <c r="AC904" s="74"/>
      <c r="AD904" s="74"/>
      <c r="AE904" s="74"/>
      <c r="AF904" s="74"/>
      <c r="AG904" s="74"/>
      <c r="AH904" s="74"/>
      <c r="AI904" s="74"/>
      <c r="AJ904" s="74"/>
      <c r="AK904" s="74"/>
      <c r="AL904" s="74"/>
      <c r="AM904" s="74"/>
      <c r="AN904" s="74"/>
    </row>
    <row r="905" spans="3:40" s="7" customFormat="1" ht="15.75" customHeight="1">
      <c r="C905" s="74"/>
      <c r="D905" s="74"/>
      <c r="E905" s="74"/>
      <c r="F905" s="74"/>
      <c r="G905" s="74"/>
      <c r="H905" s="74"/>
      <c r="I905" s="74"/>
      <c r="J905" s="74"/>
      <c r="K905" s="74"/>
      <c r="L905" s="74"/>
      <c r="M905" s="74"/>
      <c r="N905" s="74"/>
      <c r="O905" s="74"/>
      <c r="P905" s="74"/>
      <c r="Q905" s="74"/>
      <c r="R905" s="74"/>
      <c r="S905" s="74"/>
      <c r="T905" s="74"/>
      <c r="U905" s="74"/>
      <c r="V905" s="74"/>
      <c r="W905" s="74"/>
      <c r="X905" s="74"/>
      <c r="Y905" s="74"/>
      <c r="Z905" s="74"/>
      <c r="AA905" s="74"/>
      <c r="AB905" s="74"/>
      <c r="AC905" s="74"/>
      <c r="AD905" s="74"/>
      <c r="AE905" s="74"/>
      <c r="AF905" s="74"/>
      <c r="AG905" s="74"/>
      <c r="AH905" s="74"/>
      <c r="AI905" s="74"/>
      <c r="AJ905" s="74"/>
      <c r="AK905" s="74"/>
      <c r="AL905" s="74"/>
      <c r="AM905" s="74"/>
      <c r="AN905" s="74"/>
    </row>
    <row r="906" spans="3:40" s="7" customFormat="1" ht="15.75" customHeight="1">
      <c r="C906" s="74"/>
      <c r="D906" s="74"/>
      <c r="E906" s="74"/>
      <c r="F906" s="74"/>
      <c r="G906" s="74"/>
      <c r="H906" s="74"/>
      <c r="I906" s="74"/>
      <c r="J906" s="74"/>
      <c r="K906" s="74"/>
      <c r="L906" s="74"/>
      <c r="M906" s="74"/>
      <c r="N906" s="74"/>
      <c r="O906" s="74"/>
      <c r="P906" s="74"/>
      <c r="Q906" s="74"/>
      <c r="R906" s="74"/>
      <c r="S906" s="74"/>
      <c r="T906" s="74"/>
      <c r="U906" s="74"/>
      <c r="V906" s="74"/>
      <c r="W906" s="74"/>
      <c r="X906" s="74"/>
      <c r="Y906" s="74"/>
      <c r="Z906" s="74"/>
      <c r="AA906" s="74"/>
      <c r="AB906" s="74"/>
      <c r="AC906" s="74"/>
      <c r="AD906" s="74"/>
      <c r="AE906" s="74"/>
      <c r="AF906" s="74"/>
      <c r="AG906" s="74"/>
      <c r="AH906" s="74"/>
      <c r="AI906" s="74"/>
      <c r="AJ906" s="74"/>
      <c r="AK906" s="74"/>
      <c r="AL906" s="74"/>
      <c r="AM906" s="74"/>
      <c r="AN906" s="74"/>
    </row>
    <row r="907" spans="3:40" s="7" customFormat="1" ht="15.75" customHeight="1">
      <c r="C907" s="74"/>
      <c r="D907" s="74"/>
      <c r="E907" s="74"/>
      <c r="F907" s="74"/>
      <c r="G907" s="74"/>
      <c r="H907" s="74"/>
      <c r="I907" s="74"/>
      <c r="J907" s="74"/>
      <c r="K907" s="74"/>
      <c r="L907" s="74"/>
      <c r="M907" s="74"/>
      <c r="N907" s="74"/>
      <c r="O907" s="74"/>
      <c r="P907" s="74"/>
      <c r="Q907" s="74"/>
      <c r="R907" s="74"/>
      <c r="S907" s="74"/>
      <c r="T907" s="74"/>
      <c r="U907" s="74"/>
      <c r="V907" s="74"/>
      <c r="W907" s="74"/>
      <c r="X907" s="74"/>
      <c r="Y907" s="74"/>
      <c r="Z907" s="74"/>
      <c r="AA907" s="74"/>
      <c r="AB907" s="74"/>
      <c r="AC907" s="74"/>
      <c r="AD907" s="74"/>
      <c r="AE907" s="74"/>
      <c r="AF907" s="74"/>
      <c r="AG907" s="74"/>
      <c r="AH907" s="74"/>
      <c r="AI907" s="74"/>
      <c r="AJ907" s="74"/>
      <c r="AK907" s="74"/>
      <c r="AL907" s="74"/>
      <c r="AM907" s="74"/>
      <c r="AN907" s="74"/>
    </row>
    <row r="908" spans="3:40" s="7" customFormat="1" ht="15.75" customHeight="1">
      <c r="C908" s="74"/>
      <c r="D908" s="74"/>
      <c r="E908" s="74"/>
      <c r="F908" s="74"/>
      <c r="G908" s="74"/>
      <c r="H908" s="74"/>
      <c r="I908" s="74"/>
      <c r="J908" s="74"/>
      <c r="K908" s="74"/>
      <c r="L908" s="74"/>
      <c r="M908" s="74"/>
      <c r="N908" s="74"/>
      <c r="O908" s="74"/>
      <c r="P908" s="74"/>
      <c r="Q908" s="74"/>
      <c r="R908" s="74"/>
      <c r="S908" s="74"/>
      <c r="T908" s="74"/>
      <c r="U908" s="74"/>
      <c r="V908" s="74"/>
      <c r="W908" s="74"/>
      <c r="X908" s="74"/>
      <c r="Y908" s="74"/>
      <c r="Z908" s="74"/>
      <c r="AA908" s="74"/>
      <c r="AB908" s="74"/>
      <c r="AC908" s="74"/>
      <c r="AD908" s="74"/>
      <c r="AE908" s="74"/>
      <c r="AF908" s="74"/>
      <c r="AG908" s="74"/>
      <c r="AH908" s="74"/>
      <c r="AI908" s="74"/>
      <c r="AJ908" s="74"/>
      <c r="AK908" s="74"/>
      <c r="AL908" s="74"/>
      <c r="AM908" s="74"/>
      <c r="AN908" s="74"/>
    </row>
    <row r="909" spans="3:40" s="7" customFormat="1" ht="15.75" customHeight="1">
      <c r="C909" s="74"/>
      <c r="D909" s="74"/>
      <c r="E909" s="74"/>
      <c r="F909" s="74"/>
      <c r="G909" s="74"/>
      <c r="H909" s="74"/>
      <c r="I909" s="74"/>
      <c r="J909" s="74"/>
      <c r="K909" s="74"/>
      <c r="L909" s="74"/>
      <c r="M909" s="74"/>
      <c r="N909" s="74"/>
      <c r="O909" s="74"/>
      <c r="P909" s="74"/>
      <c r="Q909" s="74"/>
      <c r="R909" s="74"/>
      <c r="S909" s="74"/>
      <c r="T909" s="74"/>
      <c r="U909" s="74"/>
      <c r="V909" s="74"/>
      <c r="W909" s="74"/>
      <c r="X909" s="74"/>
      <c r="Y909" s="74"/>
      <c r="Z909" s="74"/>
      <c r="AA909" s="74"/>
      <c r="AB909" s="74"/>
      <c r="AC909" s="74"/>
      <c r="AD909" s="74"/>
      <c r="AE909" s="74"/>
      <c r="AF909" s="74"/>
      <c r="AG909" s="74"/>
      <c r="AH909" s="74"/>
      <c r="AI909" s="74"/>
      <c r="AJ909" s="74"/>
      <c r="AK909" s="74"/>
      <c r="AL909" s="74"/>
      <c r="AM909" s="74"/>
      <c r="AN909" s="74"/>
    </row>
    <row r="910" spans="3:40" s="7" customFormat="1" ht="15.75" customHeight="1">
      <c r="C910" s="74"/>
      <c r="D910" s="74"/>
      <c r="E910" s="74"/>
      <c r="F910" s="74"/>
      <c r="G910" s="74"/>
      <c r="H910" s="74"/>
      <c r="I910" s="74"/>
      <c r="J910" s="74"/>
      <c r="K910" s="74"/>
      <c r="L910" s="74"/>
      <c r="M910" s="74"/>
      <c r="N910" s="74"/>
      <c r="O910" s="74"/>
      <c r="P910" s="74"/>
      <c r="Q910" s="74"/>
      <c r="R910" s="74"/>
      <c r="S910" s="74"/>
      <c r="T910" s="74"/>
      <c r="U910" s="74"/>
      <c r="V910" s="74"/>
      <c r="W910" s="74"/>
      <c r="X910" s="74"/>
      <c r="Y910" s="74"/>
      <c r="Z910" s="74"/>
      <c r="AA910" s="74"/>
      <c r="AB910" s="74"/>
      <c r="AC910" s="74"/>
      <c r="AD910" s="74"/>
      <c r="AE910" s="74"/>
      <c r="AF910" s="74"/>
      <c r="AG910" s="74"/>
      <c r="AH910" s="74"/>
      <c r="AI910" s="74"/>
      <c r="AJ910" s="74"/>
      <c r="AK910" s="74"/>
      <c r="AL910" s="74"/>
      <c r="AM910" s="74"/>
      <c r="AN910" s="74"/>
    </row>
    <row r="911" spans="3:40" s="7" customFormat="1" ht="15.75" customHeight="1">
      <c r="C911" s="74"/>
      <c r="D911" s="74"/>
      <c r="E911" s="74"/>
      <c r="F911" s="74"/>
      <c r="G911" s="74"/>
      <c r="H911" s="74"/>
      <c r="I911" s="74"/>
      <c r="J911" s="74"/>
      <c r="K911" s="74"/>
      <c r="L911" s="74"/>
      <c r="M911" s="74"/>
      <c r="N911" s="74"/>
      <c r="O911" s="74"/>
      <c r="P911" s="74"/>
      <c r="Q911" s="74"/>
      <c r="R911" s="74"/>
      <c r="S911" s="74"/>
      <c r="T911" s="74"/>
      <c r="U911" s="74"/>
      <c r="V911" s="74"/>
      <c r="W911" s="74"/>
      <c r="X911" s="74"/>
      <c r="Y911" s="74"/>
      <c r="Z911" s="74"/>
      <c r="AA911" s="74"/>
      <c r="AB911" s="74"/>
      <c r="AC911" s="74"/>
      <c r="AD911" s="74"/>
      <c r="AE911" s="74"/>
      <c r="AF911" s="74"/>
      <c r="AG911" s="74"/>
      <c r="AH911" s="74"/>
      <c r="AI911" s="74"/>
      <c r="AJ911" s="74"/>
      <c r="AK911" s="74"/>
      <c r="AL911" s="74"/>
      <c r="AM911" s="74"/>
      <c r="AN911" s="74"/>
    </row>
    <row r="912" spans="3:40" s="7" customFormat="1" ht="15.75" customHeight="1">
      <c r="C912" s="74"/>
      <c r="D912" s="74"/>
      <c r="E912" s="74"/>
      <c r="F912" s="74"/>
      <c r="G912" s="74"/>
      <c r="H912" s="74"/>
      <c r="I912" s="74"/>
      <c r="J912" s="74"/>
      <c r="K912" s="74"/>
      <c r="L912" s="74"/>
      <c r="M912" s="74"/>
      <c r="N912" s="74"/>
      <c r="O912" s="74"/>
      <c r="P912" s="74"/>
      <c r="Q912" s="74"/>
      <c r="R912" s="74"/>
      <c r="S912" s="74"/>
      <c r="T912" s="74"/>
      <c r="U912" s="74"/>
      <c r="V912" s="74"/>
      <c r="W912" s="74"/>
      <c r="X912" s="74"/>
      <c r="Y912" s="74"/>
      <c r="Z912" s="74"/>
      <c r="AA912" s="74"/>
      <c r="AB912" s="74"/>
      <c r="AC912" s="74"/>
      <c r="AD912" s="74"/>
      <c r="AE912" s="74"/>
      <c r="AF912" s="74"/>
      <c r="AG912" s="74"/>
      <c r="AH912" s="74"/>
      <c r="AI912" s="74"/>
      <c r="AJ912" s="74"/>
      <c r="AK912" s="74"/>
      <c r="AL912" s="74"/>
      <c r="AM912" s="74"/>
      <c r="AN912" s="74"/>
    </row>
    <row r="913" spans="3:40" s="7" customFormat="1" ht="15.75" customHeight="1">
      <c r="C913" s="74"/>
      <c r="D913" s="74"/>
      <c r="E913" s="74"/>
      <c r="F913" s="74"/>
      <c r="G913" s="74"/>
      <c r="H913" s="74"/>
      <c r="I913" s="74"/>
      <c r="J913" s="74"/>
      <c r="K913" s="74"/>
      <c r="L913" s="74"/>
      <c r="M913" s="74"/>
      <c r="N913" s="74"/>
      <c r="O913" s="74"/>
      <c r="P913" s="74"/>
      <c r="Q913" s="74"/>
      <c r="R913" s="74"/>
      <c r="S913" s="74"/>
      <c r="T913" s="74"/>
      <c r="U913" s="74"/>
      <c r="V913" s="74"/>
      <c r="W913" s="74"/>
      <c r="X913" s="74"/>
      <c r="Y913" s="74"/>
      <c r="Z913" s="74"/>
      <c r="AA913" s="74"/>
      <c r="AB913" s="74"/>
      <c r="AC913" s="74"/>
      <c r="AD913" s="74"/>
      <c r="AE913" s="74"/>
      <c r="AF913" s="74"/>
      <c r="AG913" s="74"/>
      <c r="AH913" s="74"/>
      <c r="AI913" s="74"/>
      <c r="AJ913" s="74"/>
      <c r="AK913" s="74"/>
      <c r="AL913" s="74"/>
      <c r="AM913" s="74"/>
      <c r="AN913" s="74"/>
    </row>
    <row r="914" spans="3:40" s="7" customFormat="1" ht="15.75" customHeight="1">
      <c r="C914" s="74"/>
      <c r="D914" s="74"/>
      <c r="E914" s="74"/>
      <c r="F914" s="74"/>
      <c r="G914" s="74"/>
      <c r="H914" s="74"/>
      <c r="I914" s="74"/>
      <c r="J914" s="74"/>
      <c r="K914" s="74"/>
      <c r="L914" s="74"/>
      <c r="M914" s="74"/>
      <c r="N914" s="74"/>
      <c r="O914" s="74"/>
      <c r="P914" s="74"/>
      <c r="Q914" s="74"/>
      <c r="R914" s="74"/>
      <c r="S914" s="74"/>
      <c r="T914" s="74"/>
      <c r="U914" s="74"/>
      <c r="V914" s="74"/>
      <c r="W914" s="74"/>
      <c r="X914" s="74"/>
      <c r="Y914" s="74"/>
      <c r="Z914" s="74"/>
      <c r="AA914" s="74"/>
      <c r="AB914" s="74"/>
      <c r="AC914" s="74"/>
      <c r="AD914" s="74"/>
      <c r="AE914" s="74"/>
      <c r="AF914" s="74"/>
      <c r="AG914" s="74"/>
      <c r="AH914" s="74"/>
      <c r="AI914" s="74"/>
      <c r="AJ914" s="74"/>
      <c r="AK914" s="74"/>
      <c r="AL914" s="74"/>
      <c r="AM914" s="74"/>
      <c r="AN914" s="74"/>
    </row>
    <row r="915" spans="3:40" s="7" customFormat="1" ht="15.75" customHeight="1">
      <c r="C915" s="74"/>
      <c r="D915" s="74"/>
      <c r="E915" s="74"/>
      <c r="F915" s="74"/>
      <c r="G915" s="74"/>
      <c r="H915" s="74"/>
      <c r="I915" s="74"/>
      <c r="J915" s="74"/>
      <c r="K915" s="74"/>
      <c r="L915" s="74"/>
      <c r="M915" s="74"/>
      <c r="N915" s="74"/>
      <c r="O915" s="74"/>
      <c r="P915" s="74"/>
      <c r="Q915" s="74"/>
      <c r="R915" s="74"/>
      <c r="S915" s="74"/>
      <c r="T915" s="74"/>
      <c r="U915" s="74"/>
      <c r="V915" s="74"/>
      <c r="W915" s="74"/>
      <c r="X915" s="74"/>
      <c r="Y915" s="74"/>
      <c r="Z915" s="74"/>
      <c r="AA915" s="74"/>
      <c r="AB915" s="74"/>
      <c r="AC915" s="74"/>
      <c r="AD915" s="74"/>
      <c r="AE915" s="74"/>
      <c r="AF915" s="74"/>
      <c r="AG915" s="74"/>
      <c r="AH915" s="74"/>
      <c r="AI915" s="74"/>
      <c r="AJ915" s="74"/>
      <c r="AK915" s="74"/>
      <c r="AL915" s="74"/>
      <c r="AM915" s="74"/>
      <c r="AN915" s="74"/>
    </row>
    <row r="916" spans="3:40" s="7" customFormat="1" ht="15.75" customHeight="1">
      <c r="C916" s="74"/>
      <c r="D916" s="74"/>
      <c r="E916" s="74"/>
      <c r="F916" s="74"/>
      <c r="G916" s="74"/>
      <c r="H916" s="74"/>
      <c r="I916" s="74"/>
      <c r="J916" s="74"/>
      <c r="K916" s="74"/>
      <c r="L916" s="74"/>
      <c r="M916" s="74"/>
      <c r="N916" s="74"/>
      <c r="O916" s="74"/>
      <c r="P916" s="74"/>
      <c r="Q916" s="74"/>
      <c r="R916" s="74"/>
      <c r="S916" s="74"/>
      <c r="T916" s="74"/>
      <c r="U916" s="74"/>
      <c r="V916" s="74"/>
      <c r="W916" s="74"/>
      <c r="X916" s="74"/>
      <c r="Y916" s="74"/>
      <c r="Z916" s="74"/>
      <c r="AA916" s="74"/>
      <c r="AB916" s="74"/>
      <c r="AC916" s="74"/>
      <c r="AD916" s="74"/>
      <c r="AE916" s="74"/>
      <c r="AF916" s="74"/>
      <c r="AG916" s="74"/>
      <c r="AH916" s="74"/>
      <c r="AI916" s="74"/>
      <c r="AJ916" s="74"/>
      <c r="AK916" s="74"/>
      <c r="AL916" s="74"/>
      <c r="AM916" s="74"/>
      <c r="AN916" s="74"/>
    </row>
    <row r="917" spans="3:40" s="7" customFormat="1" ht="15.75" customHeight="1">
      <c r="C917" s="74"/>
      <c r="D917" s="74"/>
      <c r="E917" s="74"/>
      <c r="F917" s="74"/>
      <c r="G917" s="74"/>
      <c r="H917" s="74"/>
      <c r="I917" s="74"/>
      <c r="J917" s="74"/>
      <c r="K917" s="74"/>
      <c r="L917" s="74"/>
      <c r="M917" s="74"/>
      <c r="N917" s="74"/>
      <c r="O917" s="74"/>
      <c r="P917" s="74"/>
      <c r="Q917" s="74"/>
      <c r="R917" s="74"/>
      <c r="S917" s="74"/>
      <c r="T917" s="74"/>
      <c r="U917" s="74"/>
      <c r="V917" s="74"/>
      <c r="W917" s="74"/>
      <c r="X917" s="74"/>
      <c r="Y917" s="74"/>
      <c r="Z917" s="74"/>
      <c r="AA917" s="74"/>
      <c r="AB917" s="74"/>
      <c r="AC917" s="74"/>
      <c r="AD917" s="74"/>
      <c r="AE917" s="74"/>
      <c r="AF917" s="74"/>
      <c r="AG917" s="74"/>
      <c r="AH917" s="74"/>
      <c r="AI917" s="74"/>
      <c r="AJ917" s="74"/>
      <c r="AK917" s="74"/>
      <c r="AL917" s="74"/>
      <c r="AM917" s="74"/>
      <c r="AN917" s="74"/>
    </row>
    <row r="918" spans="3:40" s="7" customFormat="1" ht="15.75" customHeight="1">
      <c r="C918" s="74"/>
      <c r="D918" s="74"/>
      <c r="E918" s="74"/>
      <c r="F918" s="74"/>
      <c r="G918" s="74"/>
      <c r="H918" s="74"/>
      <c r="I918" s="74"/>
      <c r="J918" s="74"/>
      <c r="K918" s="74"/>
      <c r="L918" s="74"/>
      <c r="M918" s="74"/>
      <c r="N918" s="74"/>
      <c r="O918" s="74"/>
      <c r="P918" s="74"/>
      <c r="Q918" s="74"/>
      <c r="R918" s="74"/>
      <c r="S918" s="74"/>
      <c r="T918" s="74"/>
      <c r="U918" s="74"/>
      <c r="V918" s="74"/>
      <c r="W918" s="74"/>
      <c r="X918" s="74"/>
      <c r="Y918" s="74"/>
      <c r="Z918" s="74"/>
      <c r="AA918" s="74"/>
      <c r="AB918" s="74"/>
      <c r="AC918" s="74"/>
      <c r="AD918" s="74"/>
      <c r="AE918" s="74"/>
      <c r="AF918" s="74"/>
      <c r="AG918" s="74"/>
      <c r="AH918" s="74"/>
      <c r="AI918" s="74"/>
      <c r="AJ918" s="74"/>
      <c r="AK918" s="74"/>
      <c r="AL918" s="74"/>
      <c r="AM918" s="74"/>
      <c r="AN918" s="74"/>
    </row>
    <row r="919" spans="3:40" s="7" customFormat="1" ht="15.75" customHeight="1">
      <c r="C919" s="74"/>
      <c r="D919" s="74"/>
      <c r="E919" s="74"/>
      <c r="F919" s="74"/>
      <c r="G919" s="74"/>
      <c r="H919" s="74"/>
      <c r="I919" s="74"/>
      <c r="J919" s="74"/>
      <c r="K919" s="74"/>
      <c r="L919" s="74"/>
      <c r="M919" s="74"/>
      <c r="N919" s="74"/>
      <c r="O919" s="74"/>
      <c r="P919" s="74"/>
      <c r="Q919" s="74"/>
      <c r="R919" s="74"/>
      <c r="S919" s="74"/>
      <c r="T919" s="74"/>
      <c r="U919" s="74"/>
      <c r="V919" s="74"/>
      <c r="W919" s="74"/>
      <c r="X919" s="74"/>
      <c r="Y919" s="74"/>
      <c r="Z919" s="74"/>
      <c r="AA919" s="74"/>
      <c r="AB919" s="74"/>
      <c r="AC919" s="74"/>
      <c r="AD919" s="74"/>
      <c r="AE919" s="74"/>
      <c r="AF919" s="74"/>
      <c r="AG919" s="74"/>
      <c r="AH919" s="74"/>
      <c r="AI919" s="74"/>
      <c r="AJ919" s="74"/>
      <c r="AK919" s="74"/>
      <c r="AL919" s="74"/>
      <c r="AM919" s="74"/>
      <c r="AN919" s="74"/>
    </row>
    <row r="920" spans="3:40" s="7" customFormat="1" ht="15.75" customHeight="1">
      <c r="C920" s="74"/>
      <c r="D920" s="74"/>
      <c r="E920" s="74"/>
      <c r="F920" s="74"/>
      <c r="G920" s="74"/>
      <c r="H920" s="74"/>
      <c r="I920" s="74"/>
      <c r="J920" s="74"/>
      <c r="K920" s="74"/>
      <c r="L920" s="74"/>
      <c r="M920" s="74"/>
      <c r="N920" s="74"/>
      <c r="O920" s="74"/>
      <c r="P920" s="74"/>
      <c r="Q920" s="74"/>
      <c r="R920" s="74"/>
      <c r="S920" s="74"/>
      <c r="T920" s="74"/>
      <c r="U920" s="74"/>
      <c r="V920" s="74"/>
      <c r="W920" s="74"/>
      <c r="X920" s="74"/>
      <c r="Y920" s="74"/>
      <c r="Z920" s="74"/>
      <c r="AA920" s="74"/>
      <c r="AB920" s="74"/>
      <c r="AC920" s="74"/>
      <c r="AD920" s="74"/>
      <c r="AE920" s="74"/>
      <c r="AF920" s="74"/>
      <c r="AG920" s="74"/>
      <c r="AH920" s="74"/>
      <c r="AI920" s="74"/>
      <c r="AJ920" s="74"/>
      <c r="AK920" s="74"/>
      <c r="AL920" s="74"/>
      <c r="AM920" s="74"/>
      <c r="AN920" s="74"/>
    </row>
    <row r="921" spans="3:40" s="7" customFormat="1" ht="15.75" customHeight="1">
      <c r="C921" s="74"/>
      <c r="D921" s="74"/>
      <c r="E921" s="74"/>
      <c r="F921" s="74"/>
      <c r="G921" s="74"/>
      <c r="H921" s="74"/>
      <c r="I921" s="74"/>
      <c r="J921" s="74"/>
      <c r="K921" s="74"/>
      <c r="L921" s="74"/>
      <c r="M921" s="74"/>
      <c r="N921" s="74"/>
      <c r="O921" s="74"/>
      <c r="P921" s="74"/>
      <c r="Q921" s="74"/>
      <c r="R921" s="74"/>
      <c r="S921" s="74"/>
      <c r="T921" s="74"/>
      <c r="U921" s="74"/>
      <c r="V921" s="74"/>
      <c r="W921" s="74"/>
      <c r="X921" s="74"/>
      <c r="Y921" s="74"/>
      <c r="Z921" s="74"/>
      <c r="AA921" s="74"/>
      <c r="AB921" s="74"/>
      <c r="AC921" s="74"/>
      <c r="AD921" s="74"/>
      <c r="AE921" s="74"/>
      <c r="AF921" s="74"/>
      <c r="AG921" s="74"/>
      <c r="AH921" s="74"/>
      <c r="AI921" s="74"/>
      <c r="AJ921" s="74"/>
      <c r="AK921" s="74"/>
      <c r="AL921" s="74"/>
      <c r="AM921" s="74"/>
      <c r="AN921" s="74"/>
    </row>
    <row r="922" spans="3:40" s="7" customFormat="1" ht="15.75" customHeight="1">
      <c r="C922" s="74"/>
      <c r="D922" s="74"/>
      <c r="E922" s="74"/>
      <c r="F922" s="74"/>
      <c r="G922" s="74"/>
      <c r="H922" s="74"/>
      <c r="I922" s="74"/>
      <c r="J922" s="74"/>
      <c r="K922" s="74"/>
      <c r="L922" s="74"/>
      <c r="M922" s="74"/>
      <c r="N922" s="74"/>
      <c r="O922" s="74"/>
      <c r="P922" s="74"/>
      <c r="Q922" s="74"/>
      <c r="R922" s="74"/>
      <c r="S922" s="74"/>
      <c r="T922" s="74"/>
      <c r="U922" s="74"/>
      <c r="V922" s="74"/>
      <c r="W922" s="74"/>
      <c r="X922" s="74"/>
      <c r="Y922" s="74"/>
      <c r="Z922" s="74"/>
      <c r="AA922" s="74"/>
      <c r="AB922" s="74"/>
      <c r="AC922" s="74"/>
      <c r="AD922" s="74"/>
      <c r="AE922" s="74"/>
      <c r="AF922" s="74"/>
      <c r="AG922" s="74"/>
      <c r="AH922" s="74"/>
      <c r="AI922" s="74"/>
      <c r="AJ922" s="74"/>
      <c r="AK922" s="74"/>
      <c r="AL922" s="74"/>
      <c r="AM922" s="74"/>
      <c r="AN922" s="74"/>
    </row>
    <row r="923" spans="3:40" s="7" customFormat="1" ht="15.75" customHeight="1">
      <c r="C923" s="74"/>
      <c r="D923" s="74"/>
      <c r="E923" s="74"/>
      <c r="F923" s="74"/>
      <c r="G923" s="74"/>
      <c r="H923" s="74"/>
      <c r="I923" s="74"/>
      <c r="J923" s="74"/>
      <c r="K923" s="74"/>
      <c r="L923" s="74"/>
      <c r="M923" s="74"/>
      <c r="N923" s="74"/>
      <c r="O923" s="74"/>
      <c r="P923" s="74"/>
      <c r="Q923" s="74"/>
      <c r="R923" s="74"/>
      <c r="S923" s="74"/>
      <c r="T923" s="74"/>
      <c r="U923" s="74"/>
      <c r="V923" s="74"/>
      <c r="W923" s="74"/>
      <c r="X923" s="74"/>
      <c r="Y923" s="74"/>
      <c r="Z923" s="74"/>
      <c r="AA923" s="74"/>
      <c r="AB923" s="74"/>
      <c r="AC923" s="74"/>
      <c r="AD923" s="74"/>
      <c r="AE923" s="74"/>
      <c r="AF923" s="74"/>
      <c r="AG923" s="74"/>
      <c r="AH923" s="74"/>
      <c r="AI923" s="74"/>
      <c r="AJ923" s="74"/>
      <c r="AK923" s="74"/>
      <c r="AL923" s="74"/>
      <c r="AM923" s="74"/>
      <c r="AN923" s="74"/>
    </row>
    <row r="924" spans="3:40" s="7" customFormat="1" ht="15.75" customHeight="1">
      <c r="C924" s="74"/>
      <c r="D924" s="74"/>
      <c r="E924" s="74"/>
      <c r="F924" s="74"/>
      <c r="G924" s="74"/>
      <c r="H924" s="74"/>
      <c r="I924" s="74"/>
      <c r="J924" s="74"/>
      <c r="K924" s="74"/>
      <c r="L924" s="74"/>
      <c r="M924" s="74"/>
      <c r="N924" s="74"/>
      <c r="O924" s="74"/>
      <c r="P924" s="74"/>
      <c r="Q924" s="74"/>
      <c r="R924" s="74"/>
      <c r="S924" s="74"/>
      <c r="T924" s="74"/>
      <c r="U924" s="74"/>
      <c r="V924" s="74"/>
      <c r="W924" s="74"/>
      <c r="X924" s="74"/>
      <c r="Y924" s="74"/>
      <c r="Z924" s="74"/>
      <c r="AA924" s="74"/>
      <c r="AB924" s="74"/>
      <c r="AC924" s="74"/>
      <c r="AD924" s="74"/>
      <c r="AE924" s="74"/>
      <c r="AF924" s="74"/>
      <c r="AG924" s="74"/>
      <c r="AH924" s="74"/>
      <c r="AI924" s="74"/>
      <c r="AJ924" s="74"/>
      <c r="AK924" s="74"/>
      <c r="AL924" s="74"/>
      <c r="AM924" s="74"/>
      <c r="AN924" s="74"/>
    </row>
    <row r="925" spans="3:40" s="7" customFormat="1" ht="15.75" customHeight="1">
      <c r="C925" s="74"/>
      <c r="D925" s="74"/>
      <c r="E925" s="74"/>
      <c r="F925" s="74"/>
      <c r="G925" s="74"/>
      <c r="H925" s="74"/>
      <c r="I925" s="74"/>
      <c r="J925" s="74"/>
      <c r="K925" s="74"/>
      <c r="L925" s="74"/>
      <c r="M925" s="74"/>
      <c r="N925" s="74"/>
      <c r="O925" s="74"/>
      <c r="P925" s="74"/>
      <c r="Q925" s="74"/>
      <c r="R925" s="74"/>
      <c r="S925" s="74"/>
      <c r="T925" s="74"/>
      <c r="U925" s="74"/>
      <c r="V925" s="74"/>
      <c r="W925" s="74"/>
      <c r="X925" s="74"/>
      <c r="Y925" s="74"/>
      <c r="Z925" s="74"/>
      <c r="AA925" s="74"/>
      <c r="AB925" s="74"/>
      <c r="AC925" s="74"/>
      <c r="AD925" s="74"/>
      <c r="AE925" s="74"/>
      <c r="AF925" s="74"/>
      <c r="AG925" s="74"/>
      <c r="AH925" s="74"/>
      <c r="AI925" s="74"/>
      <c r="AJ925" s="74"/>
      <c r="AK925" s="74"/>
      <c r="AL925" s="74"/>
      <c r="AM925" s="74"/>
      <c r="AN925" s="74"/>
    </row>
    <row r="926" spans="3:40" s="7" customFormat="1" ht="15.75" customHeight="1">
      <c r="C926" s="74"/>
      <c r="D926" s="74"/>
      <c r="E926" s="74"/>
      <c r="F926" s="74"/>
      <c r="G926" s="74"/>
      <c r="H926" s="74"/>
      <c r="I926" s="74"/>
      <c r="J926" s="74"/>
      <c r="K926" s="74"/>
      <c r="L926" s="74"/>
      <c r="M926" s="74"/>
      <c r="N926" s="74"/>
      <c r="O926" s="74"/>
      <c r="P926" s="74"/>
      <c r="Q926" s="74"/>
      <c r="R926" s="74"/>
      <c r="S926" s="74"/>
      <c r="T926" s="74"/>
      <c r="U926" s="74"/>
      <c r="V926" s="74"/>
      <c r="W926" s="74"/>
      <c r="X926" s="74"/>
      <c r="Y926" s="74"/>
      <c r="Z926" s="74"/>
      <c r="AA926" s="74"/>
      <c r="AB926" s="74"/>
      <c r="AC926" s="74"/>
      <c r="AD926" s="74"/>
      <c r="AE926" s="74"/>
      <c r="AF926" s="74"/>
      <c r="AG926" s="74"/>
      <c r="AH926" s="74"/>
      <c r="AI926" s="74"/>
      <c r="AJ926" s="74"/>
      <c r="AK926" s="74"/>
      <c r="AL926" s="74"/>
      <c r="AM926" s="74"/>
      <c r="AN926" s="74"/>
    </row>
    <row r="927" spans="3:40" s="7" customFormat="1" ht="15.75" customHeight="1">
      <c r="C927" s="74"/>
      <c r="D927" s="74"/>
      <c r="E927" s="74"/>
      <c r="F927" s="74"/>
      <c r="G927" s="74"/>
      <c r="H927" s="74"/>
      <c r="I927" s="74"/>
      <c r="J927" s="74"/>
      <c r="K927" s="74"/>
      <c r="L927" s="74"/>
      <c r="M927" s="74"/>
      <c r="N927" s="74"/>
      <c r="O927" s="74"/>
      <c r="P927" s="74"/>
      <c r="Q927" s="74"/>
      <c r="R927" s="74"/>
      <c r="S927" s="74"/>
      <c r="T927" s="74"/>
      <c r="U927" s="74"/>
      <c r="V927" s="74"/>
      <c r="W927" s="74"/>
      <c r="X927" s="74"/>
      <c r="Y927" s="74"/>
      <c r="Z927" s="74"/>
      <c r="AA927" s="74"/>
      <c r="AB927" s="74"/>
      <c r="AC927" s="74"/>
      <c r="AD927" s="74"/>
      <c r="AE927" s="74"/>
      <c r="AF927" s="74"/>
      <c r="AG927" s="74"/>
      <c r="AH927" s="74"/>
      <c r="AI927" s="74"/>
      <c r="AJ927" s="74"/>
      <c r="AK927" s="74"/>
      <c r="AL927" s="74"/>
      <c r="AM927" s="74"/>
      <c r="AN927" s="74"/>
    </row>
    <row r="928" spans="3:40" s="7" customFormat="1" ht="15.75" customHeight="1">
      <c r="C928" s="74"/>
      <c r="D928" s="74"/>
      <c r="E928" s="74"/>
      <c r="F928" s="74"/>
      <c r="G928" s="74"/>
      <c r="H928" s="74"/>
      <c r="I928" s="74"/>
      <c r="J928" s="74"/>
      <c r="K928" s="74"/>
      <c r="L928" s="74"/>
      <c r="M928" s="74"/>
      <c r="N928" s="74"/>
      <c r="O928" s="74"/>
      <c r="P928" s="74"/>
      <c r="Q928" s="74"/>
      <c r="R928" s="74"/>
      <c r="S928" s="74"/>
      <c r="T928" s="74"/>
      <c r="U928" s="74"/>
      <c r="V928" s="74"/>
      <c r="W928" s="74"/>
      <c r="X928" s="74"/>
      <c r="Y928" s="74"/>
      <c r="Z928" s="74"/>
      <c r="AA928" s="74"/>
      <c r="AB928" s="74"/>
      <c r="AC928" s="74"/>
      <c r="AD928" s="74"/>
      <c r="AE928" s="74"/>
      <c r="AF928" s="74"/>
      <c r="AG928" s="74"/>
      <c r="AH928" s="74"/>
      <c r="AI928" s="74"/>
      <c r="AJ928" s="74"/>
      <c r="AK928" s="74"/>
      <c r="AL928" s="74"/>
      <c r="AM928" s="74"/>
      <c r="AN928" s="74"/>
    </row>
    <row r="929" spans="3:40" s="7" customFormat="1" ht="15.75" customHeight="1">
      <c r="C929" s="74"/>
      <c r="D929" s="74"/>
      <c r="E929" s="74"/>
      <c r="F929" s="74"/>
      <c r="G929" s="74"/>
      <c r="H929" s="74"/>
      <c r="I929" s="74"/>
      <c r="J929" s="74"/>
      <c r="K929" s="74"/>
      <c r="L929" s="74"/>
      <c r="M929" s="74"/>
      <c r="N929" s="74"/>
      <c r="O929" s="74"/>
      <c r="P929" s="74"/>
      <c r="Q929" s="74"/>
      <c r="R929" s="74"/>
      <c r="S929" s="74"/>
      <c r="T929" s="74"/>
      <c r="U929" s="74"/>
      <c r="V929" s="74"/>
      <c r="W929" s="74"/>
      <c r="X929" s="74"/>
      <c r="Y929" s="74"/>
      <c r="Z929" s="74"/>
      <c r="AA929" s="74"/>
      <c r="AB929" s="74"/>
      <c r="AC929" s="74"/>
      <c r="AD929" s="74"/>
      <c r="AE929" s="74"/>
      <c r="AF929" s="74"/>
      <c r="AG929" s="74"/>
      <c r="AH929" s="74"/>
      <c r="AI929" s="74"/>
      <c r="AJ929" s="74"/>
      <c r="AK929" s="74"/>
      <c r="AL929" s="74"/>
      <c r="AM929" s="74"/>
      <c r="AN929" s="74"/>
    </row>
    <row r="930" spans="3:40" s="7" customFormat="1" ht="15.75" customHeight="1">
      <c r="C930" s="74"/>
      <c r="D930" s="74"/>
      <c r="E930" s="74"/>
      <c r="F930" s="74"/>
      <c r="G930" s="74"/>
      <c r="H930" s="74"/>
      <c r="I930" s="74"/>
      <c r="J930" s="74"/>
      <c r="K930" s="74"/>
      <c r="L930" s="74"/>
      <c r="M930" s="74"/>
      <c r="N930" s="74"/>
      <c r="O930" s="74"/>
      <c r="P930" s="74"/>
      <c r="Q930" s="74"/>
      <c r="R930" s="74"/>
      <c r="S930" s="74"/>
      <c r="T930" s="74"/>
      <c r="U930" s="74"/>
      <c r="V930" s="74"/>
      <c r="W930" s="74"/>
      <c r="X930" s="74"/>
      <c r="Y930" s="74"/>
      <c r="Z930" s="74"/>
      <c r="AA930" s="74"/>
      <c r="AB930" s="74"/>
      <c r="AC930" s="74"/>
      <c r="AD930" s="74"/>
      <c r="AE930" s="74"/>
      <c r="AF930" s="74"/>
      <c r="AG930" s="74"/>
      <c r="AH930" s="74"/>
      <c r="AI930" s="74"/>
      <c r="AJ930" s="74"/>
      <c r="AK930" s="74"/>
      <c r="AL930" s="74"/>
      <c r="AM930" s="74"/>
      <c r="AN930" s="74"/>
    </row>
    <row r="931" spans="3:40" s="7" customFormat="1" ht="15.75" customHeight="1">
      <c r="C931" s="74"/>
      <c r="D931" s="74"/>
      <c r="E931" s="74"/>
      <c r="F931" s="74"/>
      <c r="G931" s="74"/>
      <c r="H931" s="74"/>
      <c r="I931" s="74"/>
      <c r="J931" s="74"/>
      <c r="K931" s="74"/>
      <c r="L931" s="74"/>
      <c r="M931" s="74"/>
      <c r="N931" s="74"/>
      <c r="O931" s="74"/>
      <c r="P931" s="74"/>
      <c r="Q931" s="74"/>
      <c r="R931" s="74"/>
      <c r="S931" s="74"/>
      <c r="T931" s="74"/>
      <c r="U931" s="74"/>
      <c r="V931" s="74"/>
      <c r="W931" s="74"/>
      <c r="X931" s="74"/>
      <c r="Y931" s="74"/>
      <c r="Z931" s="74"/>
      <c r="AA931" s="74"/>
      <c r="AB931" s="74"/>
      <c r="AC931" s="74"/>
      <c r="AD931" s="74"/>
      <c r="AE931" s="74"/>
      <c r="AF931" s="74"/>
      <c r="AG931" s="74"/>
      <c r="AH931" s="74"/>
      <c r="AI931" s="74"/>
      <c r="AJ931" s="74"/>
      <c r="AK931" s="74"/>
      <c r="AL931" s="74"/>
      <c r="AM931" s="74"/>
      <c r="AN931" s="74"/>
    </row>
    <row r="932" spans="3:40" s="7" customFormat="1" ht="15.75" customHeight="1">
      <c r="C932" s="74"/>
      <c r="D932" s="74"/>
      <c r="E932" s="74"/>
      <c r="F932" s="74"/>
      <c r="G932" s="74"/>
      <c r="H932" s="74"/>
      <c r="I932" s="74"/>
      <c r="J932" s="74"/>
      <c r="K932" s="74"/>
      <c r="L932" s="74"/>
      <c r="M932" s="74"/>
      <c r="N932" s="74"/>
      <c r="O932" s="74"/>
      <c r="P932" s="74"/>
      <c r="Q932" s="74"/>
      <c r="R932" s="74"/>
      <c r="S932" s="74"/>
      <c r="T932" s="74"/>
      <c r="U932" s="74"/>
      <c r="V932" s="74"/>
      <c r="W932" s="74"/>
      <c r="X932" s="74"/>
      <c r="Y932" s="74"/>
      <c r="Z932" s="74"/>
      <c r="AA932" s="74"/>
      <c r="AB932" s="74"/>
      <c r="AC932" s="74"/>
      <c r="AD932" s="74"/>
      <c r="AE932" s="74"/>
      <c r="AF932" s="74"/>
      <c r="AG932" s="74"/>
      <c r="AH932" s="74"/>
      <c r="AI932" s="74"/>
      <c r="AJ932" s="74"/>
      <c r="AK932" s="74"/>
      <c r="AL932" s="74"/>
      <c r="AM932" s="74"/>
      <c r="AN932" s="74"/>
    </row>
    <row r="933" spans="3:40" s="7" customFormat="1" ht="15.75" customHeight="1">
      <c r="C933" s="74"/>
      <c r="D933" s="74"/>
      <c r="E933" s="74"/>
      <c r="F933" s="74"/>
      <c r="G933" s="74"/>
      <c r="H933" s="74"/>
      <c r="I933" s="74"/>
      <c r="J933" s="74"/>
      <c r="K933" s="74"/>
      <c r="L933" s="74"/>
      <c r="M933" s="74"/>
      <c r="N933" s="74"/>
      <c r="O933" s="74"/>
      <c r="P933" s="74"/>
      <c r="Q933" s="74"/>
      <c r="R933" s="74"/>
      <c r="S933" s="74"/>
      <c r="T933" s="74"/>
      <c r="U933" s="74"/>
      <c r="V933" s="74"/>
      <c r="W933" s="74"/>
      <c r="X933" s="74"/>
      <c r="Y933" s="74"/>
      <c r="Z933" s="74"/>
      <c r="AA933" s="74"/>
      <c r="AB933" s="74"/>
      <c r="AC933" s="74"/>
      <c r="AD933" s="74"/>
      <c r="AE933" s="74"/>
      <c r="AF933" s="74"/>
      <c r="AG933" s="74"/>
      <c r="AH933" s="74"/>
      <c r="AI933" s="74"/>
      <c r="AJ933" s="74"/>
      <c r="AK933" s="74"/>
      <c r="AL933" s="74"/>
      <c r="AM933" s="74"/>
      <c r="AN933" s="74"/>
    </row>
    <row r="934" spans="3:40" s="7" customFormat="1" ht="15.75" customHeight="1">
      <c r="C934" s="74"/>
      <c r="D934" s="74"/>
      <c r="E934" s="74"/>
      <c r="F934" s="74"/>
      <c r="G934" s="74"/>
      <c r="H934" s="74"/>
      <c r="I934" s="74"/>
      <c r="J934" s="74"/>
      <c r="K934" s="74"/>
      <c r="L934" s="74"/>
      <c r="M934" s="74"/>
      <c r="N934" s="74"/>
      <c r="O934" s="74"/>
      <c r="P934" s="74"/>
      <c r="Q934" s="74"/>
      <c r="R934" s="74"/>
      <c r="S934" s="74"/>
      <c r="T934" s="74"/>
      <c r="U934" s="74"/>
      <c r="V934" s="74"/>
      <c r="W934" s="74"/>
      <c r="X934" s="74"/>
      <c r="Y934" s="74"/>
      <c r="Z934" s="74"/>
      <c r="AA934" s="74"/>
      <c r="AB934" s="74"/>
      <c r="AC934" s="74"/>
      <c r="AD934" s="74"/>
      <c r="AE934" s="74"/>
      <c r="AF934" s="74"/>
      <c r="AG934" s="74"/>
      <c r="AH934" s="74"/>
      <c r="AI934" s="74"/>
      <c r="AJ934" s="74"/>
      <c r="AK934" s="74"/>
      <c r="AL934" s="74"/>
      <c r="AM934" s="74"/>
      <c r="AN934" s="74"/>
    </row>
    <row r="935" spans="3:40" s="7" customFormat="1" ht="15.75" customHeight="1">
      <c r="C935" s="74"/>
      <c r="D935" s="74"/>
      <c r="E935" s="74"/>
      <c r="F935" s="74"/>
      <c r="G935" s="74"/>
      <c r="H935" s="74"/>
      <c r="I935" s="74"/>
      <c r="J935" s="74"/>
      <c r="K935" s="74"/>
      <c r="L935" s="74"/>
      <c r="M935" s="74"/>
      <c r="N935" s="74"/>
      <c r="O935" s="74"/>
      <c r="P935" s="74"/>
      <c r="Q935" s="74"/>
      <c r="R935" s="74"/>
      <c r="S935" s="74"/>
      <c r="T935" s="74"/>
      <c r="U935" s="74"/>
      <c r="V935" s="74"/>
      <c r="W935" s="74"/>
      <c r="X935" s="74"/>
      <c r="Y935" s="74"/>
      <c r="Z935" s="74"/>
      <c r="AA935" s="74"/>
      <c r="AB935" s="74"/>
      <c r="AC935" s="74"/>
      <c r="AD935" s="74"/>
      <c r="AE935" s="74"/>
      <c r="AF935" s="74"/>
      <c r="AG935" s="74"/>
      <c r="AH935" s="74"/>
      <c r="AI935" s="74"/>
      <c r="AJ935" s="74"/>
      <c r="AK935" s="74"/>
      <c r="AL935" s="74"/>
      <c r="AM935" s="74"/>
      <c r="AN935" s="74"/>
    </row>
    <row r="936" spans="3:40" s="7" customFormat="1" ht="15.75" customHeight="1">
      <c r="C936" s="74"/>
      <c r="D936" s="74"/>
      <c r="E936" s="74"/>
      <c r="F936" s="74"/>
      <c r="G936" s="74"/>
      <c r="H936" s="74"/>
      <c r="I936" s="74"/>
      <c r="J936" s="74"/>
      <c r="K936" s="74"/>
      <c r="L936" s="74"/>
      <c r="M936" s="74"/>
      <c r="N936" s="74"/>
      <c r="O936" s="74"/>
      <c r="P936" s="74"/>
      <c r="Q936" s="74"/>
      <c r="R936" s="74"/>
      <c r="S936" s="74"/>
      <c r="T936" s="74"/>
      <c r="U936" s="74"/>
      <c r="V936" s="74"/>
      <c r="W936" s="74"/>
      <c r="X936" s="74"/>
      <c r="Y936" s="74"/>
      <c r="Z936" s="74"/>
      <c r="AA936" s="74"/>
      <c r="AB936" s="74"/>
      <c r="AC936" s="74"/>
      <c r="AD936" s="74"/>
      <c r="AE936" s="74"/>
      <c r="AF936" s="74"/>
      <c r="AG936" s="74"/>
      <c r="AH936" s="74"/>
      <c r="AI936" s="74"/>
      <c r="AJ936" s="74"/>
      <c r="AK936" s="74"/>
      <c r="AL936" s="74"/>
      <c r="AM936" s="74"/>
      <c r="AN936" s="74"/>
    </row>
    <row r="937" spans="3:40" s="7" customFormat="1" ht="15.75" customHeight="1">
      <c r="C937" s="74"/>
      <c r="D937" s="74"/>
      <c r="E937" s="74"/>
      <c r="F937" s="74"/>
      <c r="G937" s="74"/>
      <c r="H937" s="74"/>
      <c r="I937" s="74"/>
      <c r="J937" s="74"/>
      <c r="K937" s="74"/>
      <c r="L937" s="74"/>
      <c r="M937" s="74"/>
      <c r="N937" s="74"/>
      <c r="O937" s="74"/>
      <c r="P937" s="74"/>
      <c r="Q937" s="74"/>
      <c r="R937" s="74"/>
      <c r="S937" s="74"/>
      <c r="T937" s="74"/>
      <c r="U937" s="74"/>
      <c r="V937" s="74"/>
      <c r="W937" s="74"/>
      <c r="X937" s="74"/>
      <c r="Y937" s="74"/>
      <c r="Z937" s="74"/>
      <c r="AA937" s="74"/>
      <c r="AB937" s="74"/>
      <c r="AC937" s="74"/>
      <c r="AD937" s="74"/>
      <c r="AE937" s="74"/>
      <c r="AF937" s="74"/>
      <c r="AG937" s="74"/>
      <c r="AH937" s="74"/>
      <c r="AI937" s="74"/>
      <c r="AJ937" s="74"/>
      <c r="AK937" s="74"/>
      <c r="AL937" s="74"/>
      <c r="AM937" s="74"/>
      <c r="AN937" s="74"/>
    </row>
    <row r="938" spans="3:40" s="7" customFormat="1" ht="15.75" customHeight="1">
      <c r="C938" s="74"/>
      <c r="D938" s="74"/>
      <c r="E938" s="74"/>
      <c r="F938" s="74"/>
      <c r="G938" s="74"/>
      <c r="H938" s="74"/>
      <c r="I938" s="74"/>
      <c r="J938" s="74"/>
      <c r="K938" s="74"/>
      <c r="L938" s="74"/>
      <c r="M938" s="74"/>
      <c r="N938" s="74"/>
      <c r="O938" s="74"/>
      <c r="P938" s="74"/>
      <c r="Q938" s="74"/>
      <c r="R938" s="74"/>
      <c r="S938" s="74"/>
      <c r="T938" s="74"/>
      <c r="U938" s="74"/>
      <c r="V938" s="74"/>
      <c r="W938" s="74"/>
      <c r="X938" s="74"/>
      <c r="Y938" s="74"/>
      <c r="Z938" s="74"/>
      <c r="AA938" s="74"/>
      <c r="AB938" s="74"/>
      <c r="AC938" s="74"/>
      <c r="AD938" s="74"/>
      <c r="AE938" s="74"/>
      <c r="AF938" s="74"/>
      <c r="AG938" s="74"/>
      <c r="AH938" s="74"/>
      <c r="AI938" s="74"/>
      <c r="AJ938" s="74"/>
      <c r="AK938" s="74"/>
      <c r="AL938" s="74"/>
      <c r="AM938" s="74"/>
      <c r="AN938" s="74"/>
    </row>
    <row r="939" spans="3:40" s="7" customFormat="1" ht="15.75" customHeight="1">
      <c r="C939" s="74"/>
      <c r="D939" s="74"/>
      <c r="E939" s="74"/>
      <c r="F939" s="74"/>
      <c r="G939" s="74"/>
      <c r="H939" s="74"/>
      <c r="I939" s="74"/>
      <c r="J939" s="74"/>
      <c r="K939" s="74"/>
      <c r="L939" s="74"/>
      <c r="M939" s="74"/>
      <c r="N939" s="74"/>
      <c r="O939" s="74"/>
      <c r="P939" s="74"/>
      <c r="Q939" s="74"/>
      <c r="R939" s="74"/>
      <c r="S939" s="74"/>
      <c r="T939" s="74"/>
      <c r="U939" s="74"/>
      <c r="V939" s="74"/>
      <c r="W939" s="74"/>
      <c r="X939" s="74"/>
      <c r="Y939" s="74"/>
      <c r="Z939" s="74"/>
      <c r="AA939" s="74"/>
      <c r="AB939" s="74"/>
      <c r="AC939" s="74"/>
      <c r="AD939" s="74"/>
      <c r="AE939" s="74"/>
      <c r="AF939" s="74"/>
      <c r="AG939" s="74"/>
      <c r="AH939" s="74"/>
      <c r="AI939" s="74"/>
      <c r="AJ939" s="74"/>
      <c r="AK939" s="74"/>
      <c r="AL939" s="74"/>
      <c r="AM939" s="74"/>
      <c r="AN939" s="74"/>
    </row>
    <row r="940" spans="3:40" s="7" customFormat="1" ht="15.75" customHeight="1">
      <c r="C940" s="74"/>
      <c r="D940" s="74"/>
      <c r="E940" s="74"/>
      <c r="F940" s="74"/>
      <c r="G940" s="74"/>
      <c r="H940" s="74"/>
      <c r="I940" s="74"/>
      <c r="J940" s="74"/>
      <c r="K940" s="74"/>
      <c r="L940" s="74"/>
      <c r="M940" s="74"/>
      <c r="N940" s="74"/>
      <c r="O940" s="74"/>
      <c r="P940" s="74"/>
      <c r="Q940" s="74"/>
      <c r="R940" s="74"/>
      <c r="S940" s="74"/>
      <c r="T940" s="74"/>
      <c r="U940" s="74"/>
      <c r="V940" s="74"/>
      <c r="W940" s="74"/>
      <c r="X940" s="74"/>
      <c r="Y940" s="74"/>
      <c r="Z940" s="74"/>
      <c r="AA940" s="74"/>
      <c r="AB940" s="74"/>
      <c r="AC940" s="74"/>
      <c r="AD940" s="74"/>
      <c r="AE940" s="74"/>
      <c r="AF940" s="74"/>
      <c r="AG940" s="74"/>
      <c r="AH940" s="74"/>
      <c r="AI940" s="74"/>
      <c r="AJ940" s="74"/>
      <c r="AK940" s="74"/>
      <c r="AL940" s="74"/>
      <c r="AM940" s="74"/>
      <c r="AN940" s="74"/>
    </row>
    <row r="941" spans="3:40" s="7" customFormat="1" ht="15.75" customHeight="1">
      <c r="C941" s="74"/>
      <c r="D941" s="74"/>
      <c r="E941" s="74"/>
      <c r="F941" s="74"/>
      <c r="G941" s="74"/>
      <c r="H941" s="74"/>
      <c r="I941" s="74"/>
      <c r="J941" s="74"/>
      <c r="K941" s="74"/>
      <c r="L941" s="74"/>
      <c r="M941" s="74"/>
      <c r="N941" s="74"/>
      <c r="O941" s="74"/>
      <c r="P941" s="74"/>
      <c r="Q941" s="74"/>
      <c r="R941" s="74"/>
      <c r="S941" s="74"/>
      <c r="T941" s="74"/>
      <c r="U941" s="74"/>
      <c r="V941" s="74"/>
      <c r="W941" s="74"/>
      <c r="X941" s="74"/>
      <c r="Y941" s="74"/>
      <c r="Z941" s="74"/>
      <c r="AA941" s="74"/>
      <c r="AB941" s="74"/>
      <c r="AC941" s="74"/>
      <c r="AD941" s="74"/>
      <c r="AE941" s="74"/>
      <c r="AF941" s="74"/>
      <c r="AG941" s="74"/>
      <c r="AH941" s="74"/>
      <c r="AI941" s="74"/>
      <c r="AJ941" s="74"/>
      <c r="AK941" s="74"/>
      <c r="AL941" s="74"/>
      <c r="AM941" s="74"/>
      <c r="AN941" s="74"/>
    </row>
    <row r="942" spans="3:40" s="7" customFormat="1" ht="15.75" customHeight="1">
      <c r="C942" s="74"/>
      <c r="D942" s="74"/>
      <c r="E942" s="74"/>
      <c r="F942" s="74"/>
      <c r="G942" s="74"/>
      <c r="H942" s="74"/>
      <c r="I942" s="74"/>
      <c r="J942" s="74"/>
      <c r="K942" s="74"/>
      <c r="L942" s="74"/>
      <c r="M942" s="74"/>
      <c r="N942" s="74"/>
      <c r="O942" s="74"/>
      <c r="P942" s="74"/>
      <c r="Q942" s="74"/>
      <c r="R942" s="74"/>
      <c r="S942" s="74"/>
      <c r="T942" s="74"/>
      <c r="U942" s="74"/>
      <c r="V942" s="74"/>
      <c r="W942" s="74"/>
      <c r="X942" s="74"/>
      <c r="Y942" s="74"/>
      <c r="Z942" s="74"/>
      <c r="AA942" s="74"/>
      <c r="AB942" s="74"/>
      <c r="AC942" s="74"/>
      <c r="AD942" s="74"/>
      <c r="AE942" s="74"/>
      <c r="AF942" s="74"/>
      <c r="AG942" s="74"/>
      <c r="AH942" s="74"/>
      <c r="AI942" s="74"/>
      <c r="AJ942" s="74"/>
      <c r="AK942" s="74"/>
      <c r="AL942" s="74"/>
      <c r="AM942" s="74"/>
      <c r="AN942" s="74"/>
    </row>
    <row r="943" spans="3:40" s="7" customFormat="1" ht="15.75" customHeight="1">
      <c r="C943" s="74"/>
      <c r="D943" s="74"/>
      <c r="E943" s="74"/>
      <c r="F943" s="74"/>
      <c r="G943" s="74"/>
      <c r="H943" s="74"/>
      <c r="I943" s="74"/>
      <c r="J943" s="74"/>
      <c r="K943" s="74"/>
      <c r="L943" s="74"/>
      <c r="M943" s="74"/>
      <c r="N943" s="74"/>
      <c r="O943" s="74"/>
      <c r="P943" s="74"/>
      <c r="Q943" s="74"/>
      <c r="R943" s="74"/>
      <c r="S943" s="74"/>
      <c r="T943" s="74"/>
      <c r="U943" s="74"/>
      <c r="V943" s="74"/>
      <c r="W943" s="74"/>
      <c r="X943" s="74"/>
      <c r="Y943" s="74"/>
      <c r="Z943" s="74"/>
      <c r="AA943" s="74"/>
      <c r="AB943" s="74"/>
      <c r="AC943" s="74"/>
      <c r="AD943" s="74"/>
      <c r="AE943" s="74"/>
      <c r="AF943" s="74"/>
      <c r="AG943" s="74"/>
      <c r="AH943" s="74"/>
      <c r="AI943" s="74"/>
      <c r="AJ943" s="74"/>
      <c r="AK943" s="74"/>
      <c r="AL943" s="74"/>
      <c r="AM943" s="74"/>
      <c r="AN943" s="74"/>
    </row>
    <row r="944" spans="3:40" s="7" customFormat="1" ht="15.75" customHeight="1">
      <c r="C944" s="74"/>
      <c r="D944" s="74"/>
      <c r="E944" s="74"/>
      <c r="F944" s="74"/>
      <c r="G944" s="74"/>
      <c r="H944" s="74"/>
      <c r="I944" s="74"/>
      <c r="J944" s="74"/>
      <c r="K944" s="74"/>
      <c r="L944" s="74"/>
      <c r="M944" s="74"/>
      <c r="N944" s="74"/>
      <c r="O944" s="74"/>
      <c r="P944" s="74"/>
      <c r="Q944" s="74"/>
      <c r="R944" s="74"/>
      <c r="S944" s="74"/>
      <c r="T944" s="74"/>
      <c r="U944" s="74"/>
      <c r="V944" s="74"/>
      <c r="W944" s="74"/>
      <c r="X944" s="74"/>
      <c r="Y944" s="74"/>
      <c r="Z944" s="74"/>
      <c r="AA944" s="74"/>
      <c r="AB944" s="74"/>
      <c r="AC944" s="74"/>
      <c r="AD944" s="74"/>
      <c r="AE944" s="74"/>
      <c r="AF944" s="74"/>
      <c r="AG944" s="74"/>
      <c r="AH944" s="74"/>
      <c r="AI944" s="74"/>
      <c r="AJ944" s="74"/>
      <c r="AK944" s="74"/>
      <c r="AL944" s="74"/>
      <c r="AM944" s="74"/>
      <c r="AN944" s="74"/>
    </row>
    <row r="945" spans="3:40" s="7" customFormat="1" ht="15.75" customHeight="1">
      <c r="C945" s="74"/>
      <c r="D945" s="74"/>
      <c r="E945" s="74"/>
      <c r="F945" s="74"/>
      <c r="G945" s="74"/>
      <c r="H945" s="74"/>
      <c r="I945" s="74"/>
      <c r="J945" s="74"/>
      <c r="K945" s="74"/>
      <c r="L945" s="74"/>
      <c r="M945" s="74"/>
      <c r="N945" s="74"/>
      <c r="O945" s="74"/>
      <c r="P945" s="74"/>
      <c r="Q945" s="74"/>
      <c r="R945" s="74"/>
      <c r="S945" s="74"/>
      <c r="T945" s="74"/>
      <c r="U945" s="74"/>
      <c r="V945" s="74"/>
      <c r="W945" s="74"/>
      <c r="X945" s="74"/>
      <c r="Y945" s="74"/>
      <c r="Z945" s="74"/>
      <c r="AA945" s="74"/>
      <c r="AB945" s="74"/>
      <c r="AC945" s="74"/>
      <c r="AD945" s="74"/>
      <c r="AE945" s="74"/>
      <c r="AF945" s="74"/>
      <c r="AG945" s="74"/>
      <c r="AH945" s="74"/>
      <c r="AI945" s="74"/>
      <c r="AJ945" s="74"/>
      <c r="AK945" s="74"/>
      <c r="AL945" s="74"/>
      <c r="AM945" s="74"/>
      <c r="AN945" s="74"/>
    </row>
    <row r="946" spans="3:40" s="7" customFormat="1" ht="15.75" customHeight="1">
      <c r="C946" s="74"/>
      <c r="D946" s="74"/>
      <c r="E946" s="74"/>
      <c r="F946" s="74"/>
      <c r="G946" s="74"/>
      <c r="H946" s="74"/>
      <c r="I946" s="74"/>
      <c r="J946" s="74"/>
      <c r="K946" s="74"/>
      <c r="L946" s="74"/>
      <c r="M946" s="74"/>
      <c r="N946" s="74"/>
      <c r="O946" s="74"/>
      <c r="P946" s="74"/>
      <c r="Q946" s="74"/>
      <c r="R946" s="74"/>
      <c r="S946" s="74"/>
      <c r="T946" s="74"/>
      <c r="U946" s="74"/>
      <c r="V946" s="74"/>
      <c r="W946" s="74"/>
      <c r="X946" s="74"/>
      <c r="Y946" s="74"/>
      <c r="Z946" s="74"/>
      <c r="AA946" s="74"/>
      <c r="AB946" s="74"/>
      <c r="AC946" s="74"/>
      <c r="AD946" s="74"/>
      <c r="AE946" s="74"/>
      <c r="AF946" s="74"/>
      <c r="AG946" s="74"/>
      <c r="AH946" s="74"/>
      <c r="AI946" s="74"/>
      <c r="AJ946" s="74"/>
      <c r="AK946" s="74"/>
      <c r="AL946" s="74"/>
      <c r="AM946" s="74"/>
      <c r="AN946" s="74"/>
    </row>
    <row r="947" spans="3:40" s="7" customFormat="1" ht="15.75" customHeight="1">
      <c r="C947" s="74"/>
      <c r="D947" s="74"/>
      <c r="E947" s="74"/>
      <c r="F947" s="74"/>
      <c r="G947" s="74"/>
      <c r="H947" s="74"/>
      <c r="I947" s="74"/>
      <c r="J947" s="74"/>
      <c r="K947" s="74"/>
      <c r="L947" s="74"/>
      <c r="M947" s="74"/>
      <c r="N947" s="74"/>
      <c r="O947" s="74"/>
      <c r="P947" s="74"/>
      <c r="Q947" s="74"/>
      <c r="R947" s="74"/>
      <c r="S947" s="74"/>
      <c r="T947" s="74"/>
      <c r="U947" s="74"/>
      <c r="V947" s="74"/>
      <c r="W947" s="74"/>
      <c r="X947" s="74"/>
      <c r="Y947" s="74"/>
      <c r="Z947" s="74"/>
      <c r="AA947" s="74"/>
      <c r="AB947" s="74"/>
      <c r="AC947" s="74"/>
      <c r="AD947" s="74"/>
      <c r="AE947" s="74"/>
      <c r="AF947" s="74"/>
      <c r="AG947" s="74"/>
      <c r="AH947" s="74"/>
      <c r="AI947" s="74"/>
      <c r="AJ947" s="74"/>
      <c r="AK947" s="74"/>
      <c r="AL947" s="74"/>
      <c r="AM947" s="74"/>
      <c r="AN947" s="74"/>
    </row>
    <row r="948" spans="3:40" s="7" customFormat="1" ht="15.75" customHeight="1">
      <c r="C948" s="74"/>
      <c r="D948" s="74"/>
      <c r="E948" s="74"/>
      <c r="F948" s="74"/>
      <c r="G948" s="74"/>
      <c r="H948" s="74"/>
      <c r="I948" s="74"/>
      <c r="J948" s="74"/>
      <c r="K948" s="74"/>
      <c r="L948" s="74"/>
      <c r="M948" s="74"/>
      <c r="N948" s="74"/>
      <c r="O948" s="74"/>
      <c r="P948" s="74"/>
      <c r="Q948" s="74"/>
      <c r="R948" s="74"/>
      <c r="S948" s="74"/>
      <c r="T948" s="74"/>
      <c r="U948" s="74"/>
      <c r="V948" s="74"/>
      <c r="W948" s="74"/>
      <c r="X948" s="74"/>
      <c r="Y948" s="74"/>
      <c r="Z948" s="74"/>
      <c r="AA948" s="74"/>
      <c r="AB948" s="74"/>
      <c r="AC948" s="74"/>
      <c r="AD948" s="74"/>
      <c r="AE948" s="74"/>
      <c r="AF948" s="74"/>
      <c r="AG948" s="74"/>
      <c r="AH948" s="74"/>
      <c r="AI948" s="74"/>
      <c r="AJ948" s="74"/>
      <c r="AK948" s="74"/>
      <c r="AL948" s="74"/>
      <c r="AM948" s="74"/>
      <c r="AN948" s="74"/>
    </row>
    <row r="949" spans="3:40" s="7" customFormat="1" ht="15.75" customHeight="1">
      <c r="C949" s="74"/>
      <c r="D949" s="74"/>
      <c r="E949" s="74"/>
      <c r="F949" s="74"/>
      <c r="G949" s="74"/>
      <c r="H949" s="74"/>
      <c r="I949" s="74"/>
      <c r="J949" s="74"/>
      <c r="K949" s="74"/>
      <c r="L949" s="74"/>
      <c r="M949" s="74"/>
      <c r="N949" s="74"/>
      <c r="O949" s="74"/>
      <c r="P949" s="74"/>
      <c r="Q949" s="74"/>
      <c r="R949" s="74"/>
      <c r="S949" s="74"/>
      <c r="T949" s="74"/>
      <c r="U949" s="74"/>
      <c r="V949" s="74"/>
      <c r="W949" s="74"/>
      <c r="X949" s="74"/>
      <c r="Y949" s="74"/>
      <c r="Z949" s="74"/>
      <c r="AA949" s="74"/>
      <c r="AB949" s="74"/>
      <c r="AC949" s="74"/>
      <c r="AD949" s="74"/>
      <c r="AE949" s="74"/>
      <c r="AF949" s="74"/>
      <c r="AG949" s="74"/>
      <c r="AH949" s="74"/>
      <c r="AI949" s="74"/>
      <c r="AJ949" s="74"/>
      <c r="AK949" s="74"/>
      <c r="AL949" s="74"/>
      <c r="AM949" s="74"/>
      <c r="AN949" s="74"/>
    </row>
    <row r="950" spans="3:40" s="7" customFormat="1" ht="15.75" customHeight="1">
      <c r="C950" s="74"/>
      <c r="D950" s="74"/>
      <c r="E950" s="74"/>
      <c r="F950" s="74"/>
      <c r="G950" s="74"/>
      <c r="H950" s="74"/>
      <c r="I950" s="74"/>
      <c r="J950" s="74"/>
      <c r="K950" s="74"/>
      <c r="L950" s="74"/>
      <c r="M950" s="74"/>
      <c r="N950" s="74"/>
      <c r="O950" s="74"/>
      <c r="P950" s="74"/>
      <c r="Q950" s="74"/>
      <c r="R950" s="74"/>
      <c r="S950" s="74"/>
      <c r="T950" s="74"/>
      <c r="U950" s="74"/>
      <c r="V950" s="74"/>
      <c r="W950" s="74"/>
      <c r="X950" s="74"/>
      <c r="Y950" s="74"/>
      <c r="Z950" s="74"/>
      <c r="AA950" s="74"/>
      <c r="AB950" s="74"/>
      <c r="AC950" s="74"/>
      <c r="AD950" s="74"/>
      <c r="AE950" s="74"/>
      <c r="AF950" s="74"/>
      <c r="AG950" s="74"/>
      <c r="AH950" s="74"/>
      <c r="AI950" s="74"/>
      <c r="AJ950" s="74"/>
      <c r="AK950" s="74"/>
      <c r="AL950" s="74"/>
      <c r="AM950" s="74"/>
      <c r="AN950" s="74"/>
    </row>
    <row r="951" spans="3:40" s="7" customFormat="1" ht="15.75" customHeight="1">
      <c r="C951" s="74"/>
      <c r="D951" s="74"/>
      <c r="E951" s="74"/>
      <c r="F951" s="74"/>
      <c r="G951" s="74"/>
      <c r="H951" s="74"/>
      <c r="I951" s="74"/>
      <c r="J951" s="74"/>
      <c r="K951" s="74"/>
      <c r="L951" s="74"/>
      <c r="M951" s="74"/>
      <c r="N951" s="74"/>
      <c r="O951" s="74"/>
      <c r="P951" s="74"/>
      <c r="Q951" s="74"/>
      <c r="R951" s="74"/>
      <c r="S951" s="74"/>
      <c r="T951" s="74"/>
      <c r="U951" s="74"/>
      <c r="V951" s="74"/>
      <c r="W951" s="74"/>
      <c r="X951" s="74"/>
      <c r="Y951" s="74"/>
      <c r="Z951" s="74"/>
      <c r="AA951" s="74"/>
      <c r="AB951" s="74"/>
      <c r="AC951" s="74"/>
      <c r="AD951" s="74"/>
      <c r="AE951" s="74"/>
      <c r="AF951" s="74"/>
      <c r="AG951" s="74"/>
      <c r="AH951" s="74"/>
      <c r="AI951" s="74"/>
      <c r="AJ951" s="74"/>
      <c r="AK951" s="74"/>
      <c r="AL951" s="74"/>
      <c r="AM951" s="74"/>
      <c r="AN951" s="74"/>
    </row>
    <row r="952" spans="3:40" s="7" customFormat="1" ht="15.75" customHeight="1">
      <c r="C952" s="74"/>
      <c r="D952" s="74"/>
      <c r="E952" s="74"/>
      <c r="F952" s="74"/>
      <c r="G952" s="74"/>
      <c r="H952" s="74"/>
      <c r="I952" s="74"/>
      <c r="J952" s="74"/>
      <c r="K952" s="74"/>
      <c r="L952" s="74"/>
      <c r="M952" s="74"/>
      <c r="N952" s="74"/>
      <c r="O952" s="74"/>
      <c r="P952" s="74"/>
      <c r="Q952" s="74"/>
      <c r="R952" s="74"/>
      <c r="S952" s="74"/>
      <c r="T952" s="74"/>
      <c r="U952" s="74"/>
      <c r="V952" s="74"/>
      <c r="W952" s="74"/>
      <c r="X952" s="74"/>
      <c r="Y952" s="74"/>
      <c r="Z952" s="74"/>
      <c r="AA952" s="74"/>
      <c r="AB952" s="74"/>
      <c r="AC952" s="74"/>
      <c r="AD952" s="74"/>
      <c r="AE952" s="74"/>
      <c r="AF952" s="74"/>
      <c r="AG952" s="74"/>
      <c r="AH952" s="74"/>
      <c r="AI952" s="74"/>
      <c r="AJ952" s="74"/>
      <c r="AK952" s="74"/>
      <c r="AL952" s="74"/>
      <c r="AM952" s="74"/>
      <c r="AN952" s="74"/>
    </row>
    <row r="953" spans="3:40" s="7" customFormat="1" ht="15.75" customHeight="1">
      <c r="C953" s="74"/>
      <c r="D953" s="74"/>
      <c r="E953" s="74"/>
      <c r="F953" s="74"/>
      <c r="G953" s="74"/>
      <c r="H953" s="74"/>
      <c r="I953" s="74"/>
      <c r="J953" s="74"/>
      <c r="K953" s="74"/>
      <c r="L953" s="74"/>
      <c r="M953" s="74"/>
      <c r="N953" s="74"/>
      <c r="O953" s="74"/>
      <c r="P953" s="74"/>
      <c r="Q953" s="74"/>
      <c r="R953" s="74"/>
      <c r="S953" s="74"/>
      <c r="T953" s="74"/>
      <c r="U953" s="74"/>
      <c r="V953" s="74"/>
      <c r="W953" s="74"/>
      <c r="X953" s="74"/>
      <c r="Y953" s="74"/>
      <c r="Z953" s="74"/>
      <c r="AA953" s="74"/>
      <c r="AB953" s="74"/>
      <c r="AC953" s="74"/>
      <c r="AD953" s="74"/>
      <c r="AE953" s="74"/>
      <c r="AF953" s="74"/>
      <c r="AG953" s="74"/>
      <c r="AH953" s="74"/>
      <c r="AI953" s="74"/>
      <c r="AJ953" s="74"/>
      <c r="AK953" s="74"/>
      <c r="AL953" s="74"/>
      <c r="AM953" s="74"/>
      <c r="AN953" s="74"/>
    </row>
    <row r="954" spans="3:40" s="7" customFormat="1" ht="15.75" customHeight="1">
      <c r="C954" s="74"/>
      <c r="D954" s="74"/>
      <c r="E954" s="74"/>
      <c r="F954" s="74"/>
      <c r="G954" s="74"/>
      <c r="H954" s="74"/>
      <c r="I954" s="74"/>
      <c r="J954" s="74"/>
      <c r="K954" s="74"/>
      <c r="L954" s="74"/>
      <c r="M954" s="74"/>
      <c r="N954" s="74"/>
      <c r="O954" s="74"/>
      <c r="P954" s="74"/>
      <c r="Q954" s="74"/>
      <c r="R954" s="74"/>
      <c r="S954" s="74"/>
      <c r="T954" s="74"/>
      <c r="U954" s="74"/>
      <c r="V954" s="74"/>
      <c r="W954" s="74"/>
      <c r="X954" s="74"/>
      <c r="Y954" s="74"/>
      <c r="Z954" s="74"/>
      <c r="AA954" s="74"/>
      <c r="AB954" s="74"/>
      <c r="AC954" s="74"/>
      <c r="AD954" s="74"/>
      <c r="AE954" s="74"/>
      <c r="AF954" s="74"/>
      <c r="AG954" s="74"/>
      <c r="AH954" s="74"/>
      <c r="AI954" s="74"/>
      <c r="AJ954" s="74"/>
      <c r="AK954" s="74"/>
      <c r="AL954" s="74"/>
      <c r="AM954" s="74"/>
      <c r="AN954" s="74"/>
    </row>
    <row r="955" spans="3:40" s="7" customFormat="1" ht="15.75" customHeight="1">
      <c r="C955" s="74"/>
      <c r="D955" s="74"/>
      <c r="E955" s="74"/>
      <c r="F955" s="74"/>
      <c r="G955" s="74"/>
      <c r="H955" s="74"/>
      <c r="I955" s="74"/>
      <c r="J955" s="74"/>
      <c r="K955" s="74"/>
      <c r="L955" s="74"/>
      <c r="M955" s="74"/>
      <c r="N955" s="74"/>
      <c r="O955" s="74"/>
      <c r="P955" s="74"/>
      <c r="Q955" s="74"/>
      <c r="R955" s="74"/>
      <c r="S955" s="74"/>
      <c r="T955" s="74"/>
      <c r="U955" s="74"/>
      <c r="V955" s="74"/>
      <c r="W955" s="74"/>
      <c r="X955" s="74"/>
      <c r="Y955" s="74"/>
      <c r="Z955" s="74"/>
      <c r="AA955" s="74"/>
      <c r="AB955" s="74"/>
      <c r="AC955" s="74"/>
      <c r="AD955" s="74"/>
      <c r="AE955" s="74"/>
      <c r="AF955" s="74"/>
      <c r="AG955" s="74"/>
      <c r="AH955" s="74"/>
      <c r="AI955" s="74"/>
      <c r="AJ955" s="74"/>
      <c r="AK955" s="74"/>
      <c r="AL955" s="74"/>
      <c r="AM955" s="74"/>
      <c r="AN955" s="74"/>
    </row>
    <row r="956" spans="3:40" s="7" customFormat="1" ht="15.75" customHeight="1">
      <c r="C956" s="74"/>
      <c r="D956" s="74"/>
      <c r="E956" s="74"/>
      <c r="F956" s="74"/>
      <c r="G956" s="74"/>
      <c r="H956" s="74"/>
      <c r="I956" s="74"/>
      <c r="J956" s="74"/>
      <c r="K956" s="74"/>
      <c r="L956" s="74"/>
      <c r="M956" s="74"/>
      <c r="N956" s="74"/>
      <c r="O956" s="74"/>
      <c r="P956" s="74"/>
      <c r="Q956" s="74"/>
      <c r="R956" s="74"/>
      <c r="S956" s="74"/>
      <c r="T956" s="74"/>
      <c r="U956" s="74"/>
      <c r="V956" s="74"/>
      <c r="W956" s="74"/>
      <c r="X956" s="74"/>
      <c r="Y956" s="74"/>
      <c r="Z956" s="74"/>
      <c r="AA956" s="74"/>
      <c r="AB956" s="74"/>
      <c r="AC956" s="74"/>
      <c r="AD956" s="74"/>
      <c r="AE956" s="74"/>
      <c r="AF956" s="74"/>
      <c r="AG956" s="74"/>
      <c r="AH956" s="74"/>
      <c r="AI956" s="74"/>
      <c r="AJ956" s="74"/>
      <c r="AK956" s="74"/>
      <c r="AL956" s="74"/>
      <c r="AM956" s="74"/>
      <c r="AN956" s="74"/>
    </row>
    <row r="957" spans="3:40" s="7" customFormat="1" ht="15.75" customHeight="1">
      <c r="C957" s="74"/>
      <c r="D957" s="74"/>
      <c r="E957" s="74"/>
      <c r="F957" s="74"/>
      <c r="G957" s="74"/>
      <c r="H957" s="74"/>
      <c r="I957" s="74"/>
      <c r="J957" s="74"/>
      <c r="K957" s="74"/>
      <c r="L957" s="74"/>
      <c r="M957" s="74"/>
      <c r="N957" s="74"/>
      <c r="O957" s="74"/>
      <c r="P957" s="74"/>
      <c r="Q957" s="74"/>
      <c r="R957" s="74"/>
      <c r="S957" s="74"/>
      <c r="T957" s="74"/>
      <c r="U957" s="74"/>
      <c r="V957" s="74"/>
      <c r="W957" s="74"/>
      <c r="X957" s="74"/>
      <c r="Y957" s="74"/>
      <c r="Z957" s="74"/>
      <c r="AA957" s="74"/>
      <c r="AB957" s="74"/>
      <c r="AC957" s="74"/>
      <c r="AD957" s="74"/>
      <c r="AE957" s="74"/>
      <c r="AF957" s="74"/>
      <c r="AG957" s="74"/>
      <c r="AH957" s="74"/>
      <c r="AI957" s="74"/>
      <c r="AJ957" s="74"/>
      <c r="AK957" s="74"/>
      <c r="AL957" s="74"/>
      <c r="AM957" s="74"/>
      <c r="AN957" s="74"/>
    </row>
    <row r="958" spans="3:40" s="7" customFormat="1" ht="15.75" customHeight="1">
      <c r="C958" s="74"/>
      <c r="D958" s="74"/>
      <c r="E958" s="74"/>
      <c r="F958" s="74"/>
      <c r="G958" s="74"/>
      <c r="H958" s="74"/>
      <c r="I958" s="74"/>
      <c r="J958" s="74"/>
      <c r="K958" s="74"/>
      <c r="L958" s="74"/>
      <c r="M958" s="74"/>
      <c r="N958" s="74"/>
      <c r="O958" s="74"/>
      <c r="P958" s="74"/>
      <c r="Q958" s="74"/>
      <c r="R958" s="74"/>
      <c r="S958" s="74"/>
      <c r="T958" s="74"/>
      <c r="U958" s="74"/>
      <c r="V958" s="74"/>
      <c r="W958" s="74"/>
      <c r="X958" s="74"/>
      <c r="Y958" s="74"/>
      <c r="Z958" s="74"/>
      <c r="AA958" s="74"/>
      <c r="AB958" s="74"/>
      <c r="AC958" s="74"/>
      <c r="AD958" s="74"/>
      <c r="AE958" s="74"/>
      <c r="AF958" s="74"/>
      <c r="AG958" s="74"/>
      <c r="AH958" s="74"/>
      <c r="AI958" s="74"/>
      <c r="AJ958" s="74"/>
      <c r="AK958" s="74"/>
      <c r="AL958" s="74"/>
      <c r="AM958" s="74"/>
      <c r="AN958" s="74"/>
    </row>
    <row r="959" spans="3:40" s="7" customFormat="1" ht="15.75" customHeight="1">
      <c r="C959" s="74"/>
      <c r="D959" s="74"/>
      <c r="E959" s="74"/>
      <c r="F959" s="74"/>
      <c r="G959" s="74"/>
      <c r="H959" s="74"/>
      <c r="I959" s="74"/>
      <c r="J959" s="74"/>
      <c r="K959" s="74"/>
      <c r="L959" s="74"/>
      <c r="M959" s="74"/>
      <c r="N959" s="74"/>
      <c r="O959" s="74"/>
      <c r="P959" s="74"/>
      <c r="Q959" s="74"/>
      <c r="R959" s="74"/>
      <c r="S959" s="74"/>
      <c r="T959" s="74"/>
      <c r="U959" s="74"/>
      <c r="V959" s="74"/>
      <c r="W959" s="74"/>
      <c r="X959" s="74"/>
      <c r="Y959" s="74"/>
      <c r="Z959" s="74"/>
      <c r="AA959" s="74"/>
      <c r="AB959" s="74"/>
      <c r="AC959" s="74"/>
      <c r="AD959" s="74"/>
      <c r="AE959" s="74"/>
      <c r="AF959" s="74"/>
      <c r="AG959" s="74"/>
      <c r="AH959" s="74"/>
      <c r="AI959" s="74"/>
      <c r="AJ959" s="74"/>
      <c r="AK959" s="74"/>
      <c r="AL959" s="74"/>
      <c r="AM959" s="74"/>
      <c r="AN959" s="74"/>
    </row>
    <row r="960" spans="3:40" s="7" customFormat="1" ht="15.75" customHeight="1">
      <c r="C960" s="74"/>
      <c r="D960" s="74"/>
      <c r="E960" s="74"/>
      <c r="F960" s="74"/>
      <c r="G960" s="74"/>
      <c r="H960" s="74"/>
      <c r="I960" s="74"/>
      <c r="J960" s="74"/>
      <c r="K960" s="74"/>
      <c r="L960" s="74"/>
      <c r="M960" s="74"/>
      <c r="N960" s="74"/>
      <c r="O960" s="74"/>
      <c r="P960" s="74"/>
      <c r="Q960" s="74"/>
      <c r="R960" s="74"/>
      <c r="S960" s="74"/>
      <c r="T960" s="74"/>
      <c r="U960" s="74"/>
      <c r="V960" s="74"/>
      <c r="W960" s="74"/>
      <c r="X960" s="74"/>
      <c r="Y960" s="74"/>
      <c r="Z960" s="74"/>
      <c r="AA960" s="74"/>
      <c r="AB960" s="74"/>
      <c r="AC960" s="74"/>
      <c r="AD960" s="74"/>
      <c r="AE960" s="74"/>
      <c r="AF960" s="74"/>
      <c r="AG960" s="74"/>
      <c r="AH960" s="74"/>
      <c r="AI960" s="74"/>
      <c r="AJ960" s="74"/>
      <c r="AK960" s="74"/>
      <c r="AL960" s="74"/>
      <c r="AM960" s="74"/>
      <c r="AN960" s="74"/>
    </row>
    <row r="961" spans="3:40" s="7" customFormat="1" ht="15.75" customHeight="1">
      <c r="C961" s="74"/>
      <c r="D961" s="74"/>
      <c r="E961" s="74"/>
      <c r="F961" s="74"/>
      <c r="G961" s="74"/>
      <c r="H961" s="74"/>
      <c r="I961" s="74"/>
      <c r="J961" s="74"/>
      <c r="K961" s="74"/>
      <c r="L961" s="74"/>
      <c r="M961" s="74"/>
      <c r="N961" s="74"/>
      <c r="O961" s="74"/>
      <c r="P961" s="74"/>
      <c r="Q961" s="74"/>
      <c r="R961" s="74"/>
      <c r="S961" s="74"/>
      <c r="T961" s="74"/>
      <c r="U961" s="74"/>
      <c r="V961" s="74"/>
      <c r="W961" s="74"/>
      <c r="X961" s="74"/>
      <c r="Y961" s="74"/>
      <c r="Z961" s="74"/>
      <c r="AA961" s="74"/>
      <c r="AB961" s="74"/>
      <c r="AC961" s="74"/>
      <c r="AD961" s="74"/>
      <c r="AE961" s="74"/>
      <c r="AF961" s="74"/>
      <c r="AG961" s="74"/>
      <c r="AH961" s="74"/>
      <c r="AI961" s="74"/>
      <c r="AJ961" s="74"/>
      <c r="AK961" s="74"/>
      <c r="AL961" s="74"/>
      <c r="AM961" s="74"/>
      <c r="AN961" s="74"/>
    </row>
    <row r="962" spans="3:40" s="7" customFormat="1" ht="15.75" customHeight="1">
      <c r="C962" s="74"/>
      <c r="D962" s="74"/>
      <c r="E962" s="74"/>
      <c r="F962" s="74"/>
      <c r="G962" s="74"/>
      <c r="H962" s="74"/>
      <c r="I962" s="74"/>
      <c r="J962" s="74"/>
      <c r="K962" s="74"/>
      <c r="L962" s="74"/>
      <c r="M962" s="74"/>
      <c r="N962" s="74"/>
      <c r="O962" s="74"/>
      <c r="P962" s="74"/>
      <c r="Q962" s="74"/>
      <c r="R962" s="74"/>
      <c r="S962" s="74"/>
      <c r="T962" s="74"/>
      <c r="U962" s="74"/>
      <c r="V962" s="74"/>
      <c r="W962" s="74"/>
      <c r="X962" s="74"/>
      <c r="Y962" s="74"/>
      <c r="Z962" s="74"/>
      <c r="AA962" s="74"/>
      <c r="AB962" s="74"/>
      <c r="AC962" s="74"/>
      <c r="AD962" s="74"/>
      <c r="AE962" s="74"/>
      <c r="AF962" s="74"/>
      <c r="AG962" s="74"/>
      <c r="AH962" s="74"/>
      <c r="AI962" s="74"/>
      <c r="AJ962" s="74"/>
      <c r="AK962" s="74"/>
      <c r="AL962" s="74"/>
      <c r="AM962" s="74"/>
      <c r="AN962" s="74"/>
    </row>
    <row r="963" spans="3:40" s="7" customFormat="1" ht="15.75" customHeight="1">
      <c r="C963" s="74"/>
      <c r="D963" s="74"/>
      <c r="E963" s="74"/>
      <c r="F963" s="74"/>
      <c r="G963" s="74"/>
      <c r="H963" s="74"/>
      <c r="I963" s="74"/>
      <c r="J963" s="74"/>
      <c r="K963" s="74"/>
      <c r="L963" s="74"/>
      <c r="M963" s="74"/>
      <c r="N963" s="74"/>
      <c r="O963" s="74"/>
      <c r="P963" s="74"/>
      <c r="Q963" s="74"/>
      <c r="R963" s="74"/>
      <c r="S963" s="74"/>
      <c r="T963" s="74"/>
      <c r="U963" s="74"/>
      <c r="V963" s="74"/>
      <c r="W963" s="74"/>
      <c r="X963" s="74"/>
      <c r="Y963" s="74"/>
      <c r="Z963" s="74"/>
      <c r="AA963" s="74"/>
      <c r="AB963" s="74"/>
      <c r="AC963" s="74"/>
      <c r="AD963" s="74"/>
      <c r="AE963" s="74"/>
      <c r="AF963" s="74"/>
      <c r="AG963" s="74"/>
      <c r="AH963" s="74"/>
      <c r="AI963" s="74"/>
      <c r="AJ963" s="74"/>
      <c r="AK963" s="74"/>
      <c r="AL963" s="74"/>
      <c r="AM963" s="74"/>
      <c r="AN963" s="74"/>
    </row>
    <row r="964" spans="3:40" s="7" customFormat="1" ht="15.75" customHeight="1">
      <c r="C964" s="74"/>
      <c r="D964" s="74"/>
      <c r="E964" s="74"/>
      <c r="F964" s="74"/>
      <c r="G964" s="74"/>
      <c r="H964" s="74"/>
      <c r="I964" s="74"/>
      <c r="J964" s="74"/>
      <c r="K964" s="74"/>
      <c r="L964" s="74"/>
      <c r="M964" s="74"/>
      <c r="N964" s="74"/>
      <c r="O964" s="74"/>
      <c r="P964" s="74"/>
      <c r="Q964" s="74"/>
      <c r="R964" s="74"/>
      <c r="S964" s="74"/>
      <c r="T964" s="74"/>
      <c r="U964" s="74"/>
      <c r="V964" s="74"/>
      <c r="W964" s="74"/>
      <c r="X964" s="74"/>
      <c r="Y964" s="74"/>
      <c r="Z964" s="74"/>
      <c r="AA964" s="74"/>
      <c r="AB964" s="74"/>
      <c r="AC964" s="74"/>
      <c r="AD964" s="74"/>
      <c r="AE964" s="74"/>
      <c r="AF964" s="74"/>
      <c r="AG964" s="74"/>
      <c r="AH964" s="74"/>
      <c r="AI964" s="74"/>
      <c r="AJ964" s="74"/>
      <c r="AK964" s="74"/>
      <c r="AL964" s="74"/>
      <c r="AM964" s="74"/>
      <c r="AN964" s="74"/>
    </row>
    <row r="965" spans="3:40" s="7" customFormat="1" ht="15.75" customHeight="1">
      <c r="C965" s="74"/>
      <c r="D965" s="74"/>
      <c r="E965" s="74"/>
      <c r="F965" s="74"/>
      <c r="G965" s="74"/>
      <c r="H965" s="74"/>
      <c r="I965" s="74"/>
      <c r="J965" s="74"/>
      <c r="K965" s="74"/>
      <c r="L965" s="74"/>
      <c r="M965" s="74"/>
      <c r="N965" s="74"/>
      <c r="O965" s="74"/>
      <c r="P965" s="74"/>
      <c r="Q965" s="74"/>
      <c r="R965" s="74"/>
      <c r="S965" s="74"/>
      <c r="T965" s="74"/>
      <c r="U965" s="74"/>
      <c r="V965" s="74"/>
      <c r="W965" s="74"/>
      <c r="X965" s="74"/>
      <c r="Y965" s="74"/>
      <c r="Z965" s="74"/>
      <c r="AA965" s="74"/>
      <c r="AB965" s="74"/>
      <c r="AC965" s="74"/>
      <c r="AD965" s="74"/>
      <c r="AE965" s="74"/>
      <c r="AF965" s="74"/>
      <c r="AG965" s="74"/>
      <c r="AH965" s="74"/>
      <c r="AI965" s="74"/>
      <c r="AJ965" s="74"/>
      <c r="AK965" s="74"/>
      <c r="AL965" s="74"/>
      <c r="AM965" s="74"/>
      <c r="AN965" s="74"/>
    </row>
    <row r="966" spans="3:40" s="7" customFormat="1" ht="15.75" customHeight="1">
      <c r="C966" s="74"/>
      <c r="D966" s="74"/>
      <c r="E966" s="74"/>
      <c r="F966" s="74"/>
      <c r="G966" s="74"/>
      <c r="H966" s="74"/>
      <c r="I966" s="74"/>
      <c r="J966" s="74"/>
      <c r="K966" s="74"/>
      <c r="L966" s="74"/>
      <c r="M966" s="74"/>
      <c r="N966" s="74"/>
      <c r="O966" s="74"/>
      <c r="P966" s="74"/>
      <c r="Q966" s="74"/>
      <c r="R966" s="74"/>
      <c r="S966" s="74"/>
      <c r="T966" s="74"/>
      <c r="U966" s="74"/>
      <c r="V966" s="74"/>
      <c r="W966" s="74"/>
      <c r="X966" s="74"/>
      <c r="Y966" s="74"/>
      <c r="Z966" s="74"/>
      <c r="AA966" s="74"/>
      <c r="AB966" s="74"/>
      <c r="AC966" s="74"/>
      <c r="AD966" s="74"/>
      <c r="AE966" s="74"/>
      <c r="AF966" s="74"/>
      <c r="AG966" s="74"/>
      <c r="AH966" s="74"/>
      <c r="AI966" s="74"/>
      <c r="AJ966" s="74"/>
      <c r="AK966" s="74"/>
      <c r="AL966" s="74"/>
      <c r="AM966" s="74"/>
      <c r="AN966" s="74"/>
    </row>
    <row r="967" spans="3:40" s="7" customFormat="1" ht="15.75" customHeight="1">
      <c r="C967" s="74"/>
      <c r="D967" s="74"/>
      <c r="E967" s="74"/>
      <c r="F967" s="74"/>
      <c r="G967" s="74"/>
      <c r="H967" s="74"/>
      <c r="I967" s="74"/>
      <c r="J967" s="74"/>
      <c r="K967" s="74"/>
      <c r="L967" s="74"/>
      <c r="M967" s="74"/>
      <c r="N967" s="74"/>
      <c r="O967" s="74"/>
      <c r="P967" s="74"/>
      <c r="Q967" s="74"/>
      <c r="R967" s="74"/>
      <c r="S967" s="74"/>
      <c r="T967" s="74"/>
      <c r="U967" s="74"/>
      <c r="V967" s="74"/>
      <c r="W967" s="74"/>
      <c r="X967" s="74"/>
      <c r="Y967" s="74"/>
      <c r="Z967" s="74"/>
      <c r="AA967" s="74"/>
      <c r="AB967" s="74"/>
      <c r="AC967" s="74"/>
      <c r="AD967" s="74"/>
      <c r="AE967" s="74"/>
      <c r="AF967" s="74"/>
      <c r="AG967" s="74"/>
      <c r="AH967" s="74"/>
      <c r="AI967" s="74"/>
      <c r="AJ967" s="74"/>
      <c r="AK967" s="74"/>
      <c r="AL967" s="74"/>
      <c r="AM967" s="74"/>
      <c r="AN967" s="74"/>
    </row>
    <row r="968" spans="3:40" s="7" customFormat="1" ht="15.75" customHeight="1">
      <c r="C968" s="74"/>
      <c r="D968" s="74"/>
      <c r="E968" s="74"/>
      <c r="F968" s="74"/>
      <c r="G968" s="74"/>
      <c r="H968" s="74"/>
      <c r="I968" s="74"/>
      <c r="J968" s="74"/>
      <c r="K968" s="74"/>
      <c r="L968" s="74"/>
      <c r="M968" s="74"/>
      <c r="N968" s="74"/>
      <c r="O968" s="74"/>
      <c r="P968" s="74"/>
      <c r="Q968" s="74"/>
      <c r="R968" s="74"/>
      <c r="S968" s="74"/>
      <c r="T968" s="74"/>
      <c r="U968" s="74"/>
      <c r="V968" s="74"/>
      <c r="W968" s="74"/>
      <c r="X968" s="74"/>
      <c r="Y968" s="74"/>
      <c r="Z968" s="74"/>
      <c r="AA968" s="74"/>
      <c r="AB968" s="74"/>
      <c r="AC968" s="74"/>
      <c r="AD968" s="74"/>
      <c r="AE968" s="74"/>
      <c r="AF968" s="74"/>
      <c r="AG968" s="74"/>
      <c r="AH968" s="74"/>
      <c r="AI968" s="74"/>
      <c r="AJ968" s="74"/>
      <c r="AK968" s="74"/>
      <c r="AL968" s="74"/>
      <c r="AM968" s="74"/>
      <c r="AN968" s="74"/>
    </row>
    <row r="969" spans="3:40" s="7" customFormat="1" ht="15.75" customHeight="1">
      <c r="C969" s="74"/>
      <c r="D969" s="74"/>
      <c r="E969" s="74"/>
      <c r="F969" s="74"/>
      <c r="G969" s="74"/>
      <c r="H969" s="74"/>
      <c r="I969" s="74"/>
      <c r="J969" s="74"/>
      <c r="K969" s="74"/>
      <c r="L969" s="74"/>
      <c r="M969" s="74"/>
      <c r="N969" s="74"/>
      <c r="O969" s="74"/>
      <c r="P969" s="74"/>
      <c r="Q969" s="74"/>
      <c r="R969" s="74"/>
      <c r="S969" s="74"/>
      <c r="T969" s="74"/>
      <c r="U969" s="74"/>
      <c r="V969" s="74"/>
      <c r="W969" s="74"/>
      <c r="X969" s="74"/>
      <c r="Y969" s="74"/>
      <c r="Z969" s="74"/>
      <c r="AA969" s="74"/>
      <c r="AB969" s="74"/>
      <c r="AC969" s="74"/>
      <c r="AD969" s="74"/>
      <c r="AE969" s="74"/>
      <c r="AF969" s="74"/>
      <c r="AG969" s="74"/>
      <c r="AH969" s="74"/>
      <c r="AI969" s="74"/>
      <c r="AJ969" s="74"/>
      <c r="AK969" s="74"/>
      <c r="AL969" s="74"/>
      <c r="AM969" s="74"/>
      <c r="AN969" s="74"/>
    </row>
    <row r="970" spans="3:40" s="7" customFormat="1" ht="15.75" customHeight="1">
      <c r="C970" s="74"/>
      <c r="D970" s="74"/>
      <c r="E970" s="74"/>
      <c r="F970" s="74"/>
      <c r="G970" s="74"/>
      <c r="H970" s="74"/>
      <c r="I970" s="74"/>
      <c r="J970" s="74"/>
      <c r="K970" s="74"/>
      <c r="L970" s="74"/>
      <c r="M970" s="74"/>
      <c r="N970" s="74"/>
      <c r="O970" s="74"/>
      <c r="P970" s="74"/>
      <c r="Q970" s="74"/>
      <c r="R970" s="74"/>
      <c r="S970" s="74"/>
      <c r="T970" s="74"/>
      <c r="U970" s="74"/>
      <c r="V970" s="74"/>
      <c r="W970" s="74"/>
      <c r="X970" s="74"/>
      <c r="Y970" s="74"/>
      <c r="Z970" s="74"/>
      <c r="AA970" s="74"/>
      <c r="AB970" s="74"/>
      <c r="AC970" s="74"/>
      <c r="AD970" s="74"/>
      <c r="AE970" s="74"/>
      <c r="AF970" s="74"/>
      <c r="AG970" s="74"/>
      <c r="AH970" s="74"/>
      <c r="AI970" s="74"/>
      <c r="AJ970" s="74"/>
      <c r="AK970" s="74"/>
      <c r="AL970" s="74"/>
      <c r="AM970" s="74"/>
      <c r="AN970" s="74"/>
    </row>
    <row r="971" spans="3:40" s="7" customFormat="1" ht="15.75" customHeight="1">
      <c r="C971" s="74"/>
      <c r="D971" s="74"/>
      <c r="E971" s="74"/>
      <c r="F971" s="74"/>
      <c r="G971" s="74"/>
      <c r="H971" s="74"/>
      <c r="I971" s="74"/>
      <c r="J971" s="74"/>
      <c r="K971" s="74"/>
      <c r="L971" s="74"/>
      <c r="M971" s="74"/>
      <c r="N971" s="74"/>
      <c r="O971" s="74"/>
      <c r="P971" s="74"/>
      <c r="Q971" s="74"/>
      <c r="R971" s="74"/>
      <c r="S971" s="74"/>
      <c r="T971" s="74"/>
      <c r="U971" s="74"/>
      <c r="V971" s="74"/>
      <c r="W971" s="74"/>
      <c r="X971" s="74"/>
      <c r="Y971" s="74"/>
      <c r="Z971" s="74"/>
      <c r="AA971" s="74"/>
      <c r="AB971" s="74"/>
      <c r="AC971" s="74"/>
      <c r="AD971" s="74"/>
      <c r="AE971" s="74"/>
      <c r="AF971" s="74"/>
      <c r="AG971" s="74"/>
      <c r="AH971" s="74"/>
      <c r="AI971" s="74"/>
      <c r="AJ971" s="74"/>
      <c r="AK971" s="74"/>
      <c r="AL971" s="74"/>
      <c r="AM971" s="74"/>
      <c r="AN971" s="74"/>
    </row>
    <row r="972" spans="3:40" s="7" customFormat="1" ht="15.75" customHeight="1">
      <c r="C972" s="74"/>
      <c r="D972" s="74"/>
      <c r="E972" s="74"/>
      <c r="F972" s="74"/>
      <c r="G972" s="74"/>
      <c r="H972" s="74"/>
      <c r="I972" s="74"/>
      <c r="J972" s="74"/>
      <c r="K972" s="74"/>
      <c r="L972" s="74"/>
      <c r="M972" s="74"/>
      <c r="N972" s="74"/>
      <c r="O972" s="74"/>
      <c r="P972" s="74"/>
      <c r="Q972" s="74"/>
      <c r="R972" s="74"/>
      <c r="S972" s="74"/>
      <c r="T972" s="74"/>
      <c r="U972" s="74"/>
      <c r="V972" s="74"/>
      <c r="W972" s="74"/>
      <c r="X972" s="74"/>
      <c r="Y972" s="74"/>
      <c r="Z972" s="74"/>
      <c r="AA972" s="74"/>
      <c r="AB972" s="74"/>
      <c r="AC972" s="74"/>
      <c r="AD972" s="74"/>
      <c r="AE972" s="74"/>
      <c r="AF972" s="74"/>
      <c r="AG972" s="74"/>
      <c r="AH972" s="74"/>
      <c r="AI972" s="74"/>
      <c r="AJ972" s="74"/>
      <c r="AK972" s="74"/>
      <c r="AL972" s="74"/>
      <c r="AM972" s="74"/>
      <c r="AN972" s="74"/>
    </row>
    <row r="973" spans="3:40" s="7" customFormat="1" ht="15.75" customHeight="1">
      <c r="C973" s="74"/>
      <c r="D973" s="74"/>
      <c r="E973" s="74"/>
      <c r="F973" s="74"/>
      <c r="G973" s="74"/>
      <c r="H973" s="74"/>
      <c r="I973" s="74"/>
      <c r="J973" s="74"/>
      <c r="K973" s="74"/>
      <c r="L973" s="74"/>
      <c r="M973" s="74"/>
      <c r="N973" s="74"/>
      <c r="O973" s="74"/>
      <c r="P973" s="74"/>
      <c r="Q973" s="74"/>
      <c r="R973" s="74"/>
      <c r="S973" s="74"/>
      <c r="T973" s="74"/>
      <c r="U973" s="74"/>
      <c r="V973" s="74"/>
      <c r="W973" s="74"/>
      <c r="X973" s="74"/>
      <c r="Y973" s="74"/>
      <c r="Z973" s="74"/>
      <c r="AA973" s="74"/>
      <c r="AB973" s="74"/>
      <c r="AC973" s="74"/>
      <c r="AD973" s="74"/>
      <c r="AE973" s="74"/>
      <c r="AF973" s="74"/>
      <c r="AG973" s="74"/>
      <c r="AH973" s="74"/>
      <c r="AI973" s="74"/>
      <c r="AJ973" s="74"/>
      <c r="AK973" s="74"/>
      <c r="AL973" s="74"/>
      <c r="AM973" s="74"/>
      <c r="AN973" s="74"/>
    </row>
    <row r="974" spans="3:40" s="7" customFormat="1" ht="15.75" customHeight="1">
      <c r="C974" s="74"/>
      <c r="D974" s="74"/>
      <c r="E974" s="74"/>
      <c r="F974" s="74"/>
      <c r="G974" s="74"/>
      <c r="H974" s="74"/>
      <c r="I974" s="74"/>
      <c r="J974" s="74"/>
      <c r="K974" s="74"/>
      <c r="L974" s="74"/>
      <c r="M974" s="74"/>
      <c r="N974" s="74"/>
      <c r="O974" s="74"/>
      <c r="P974" s="74"/>
      <c r="Q974" s="74"/>
      <c r="R974" s="74"/>
      <c r="S974" s="74"/>
      <c r="T974" s="74"/>
      <c r="U974" s="74"/>
      <c r="V974" s="74"/>
      <c r="W974" s="74"/>
      <c r="X974" s="74"/>
      <c r="Y974" s="74"/>
      <c r="Z974" s="74"/>
      <c r="AA974" s="74"/>
      <c r="AB974" s="74"/>
      <c r="AC974" s="74"/>
      <c r="AD974" s="74"/>
      <c r="AE974" s="74"/>
      <c r="AF974" s="74"/>
      <c r="AG974" s="74"/>
      <c r="AH974" s="74"/>
      <c r="AI974" s="74"/>
      <c r="AJ974" s="74"/>
      <c r="AK974" s="74"/>
      <c r="AL974" s="74"/>
      <c r="AM974" s="74"/>
      <c r="AN974" s="74"/>
    </row>
    <row r="975" spans="3:40" s="7" customFormat="1" ht="15.75" customHeight="1">
      <c r="C975" s="74"/>
      <c r="D975" s="74"/>
      <c r="E975" s="74"/>
      <c r="F975" s="74"/>
      <c r="G975" s="74"/>
      <c r="H975" s="74"/>
      <c r="I975" s="74"/>
      <c r="J975" s="74"/>
      <c r="K975" s="74"/>
      <c r="L975" s="74"/>
      <c r="M975" s="74"/>
      <c r="N975" s="74"/>
      <c r="O975" s="74"/>
      <c r="P975" s="74"/>
      <c r="Q975" s="74"/>
      <c r="R975" s="74"/>
      <c r="S975" s="74"/>
      <c r="T975" s="74"/>
      <c r="U975" s="74"/>
      <c r="V975" s="74"/>
      <c r="W975" s="74"/>
      <c r="X975" s="74"/>
      <c r="Y975" s="74"/>
      <c r="Z975" s="74"/>
      <c r="AA975" s="74"/>
      <c r="AB975" s="74"/>
      <c r="AC975" s="74"/>
      <c r="AD975" s="74"/>
      <c r="AE975" s="74"/>
      <c r="AF975" s="74"/>
      <c r="AG975" s="74"/>
      <c r="AH975" s="74"/>
      <c r="AI975" s="74"/>
      <c r="AJ975" s="74"/>
      <c r="AK975" s="74"/>
      <c r="AL975" s="74"/>
      <c r="AM975" s="74"/>
      <c r="AN975" s="74"/>
    </row>
    <row r="976" spans="3:40" s="7" customFormat="1" ht="15.75" customHeight="1">
      <c r="C976" s="74"/>
      <c r="D976" s="74"/>
      <c r="E976" s="74"/>
      <c r="F976" s="74"/>
      <c r="G976" s="74"/>
      <c r="H976" s="74"/>
      <c r="I976" s="74"/>
      <c r="J976" s="74"/>
      <c r="K976" s="74"/>
      <c r="L976" s="74"/>
      <c r="M976" s="74"/>
      <c r="N976" s="74"/>
      <c r="O976" s="74"/>
      <c r="P976" s="74"/>
      <c r="Q976" s="74"/>
      <c r="R976" s="74"/>
      <c r="S976" s="74"/>
      <c r="T976" s="74"/>
      <c r="U976" s="74"/>
      <c r="V976" s="74"/>
      <c r="W976" s="74"/>
      <c r="X976" s="74"/>
      <c r="Y976" s="74"/>
      <c r="Z976" s="74"/>
      <c r="AA976" s="74"/>
      <c r="AB976" s="74"/>
      <c r="AC976" s="74"/>
      <c r="AD976" s="74"/>
      <c r="AE976" s="74"/>
      <c r="AF976" s="74"/>
      <c r="AG976" s="74"/>
      <c r="AH976" s="74"/>
      <c r="AI976" s="74"/>
      <c r="AJ976" s="74"/>
      <c r="AK976" s="74"/>
      <c r="AL976" s="74"/>
      <c r="AM976" s="74"/>
      <c r="AN976" s="74"/>
    </row>
    <row r="977" spans="3:40" s="7" customFormat="1" ht="15.75" customHeight="1">
      <c r="C977" s="74"/>
      <c r="D977" s="74"/>
      <c r="E977" s="74"/>
      <c r="F977" s="74"/>
      <c r="G977" s="74"/>
      <c r="H977" s="74"/>
      <c r="I977" s="74"/>
      <c r="J977" s="74"/>
      <c r="K977" s="74"/>
      <c r="L977" s="74"/>
      <c r="M977" s="74"/>
      <c r="N977" s="74"/>
      <c r="O977" s="74"/>
      <c r="P977" s="74"/>
      <c r="Q977" s="74"/>
      <c r="R977" s="74"/>
      <c r="S977" s="74"/>
      <c r="T977" s="74"/>
      <c r="U977" s="74"/>
      <c r="V977" s="74"/>
      <c r="W977" s="74"/>
      <c r="X977" s="74"/>
      <c r="Y977" s="74"/>
      <c r="Z977" s="74"/>
      <c r="AA977" s="74"/>
      <c r="AB977" s="74"/>
      <c r="AC977" s="74"/>
      <c r="AD977" s="74"/>
      <c r="AE977" s="74"/>
      <c r="AF977" s="74"/>
      <c r="AG977" s="74"/>
      <c r="AH977" s="74"/>
      <c r="AI977" s="74"/>
      <c r="AJ977" s="74"/>
      <c r="AK977" s="74"/>
      <c r="AL977" s="74"/>
      <c r="AM977" s="74"/>
      <c r="AN977" s="74"/>
    </row>
    <row r="978" spans="3:40" s="7" customFormat="1" ht="15.75" customHeight="1">
      <c r="C978" s="74"/>
      <c r="D978" s="74"/>
      <c r="E978" s="74"/>
      <c r="F978" s="74"/>
      <c r="G978" s="74"/>
      <c r="H978" s="74"/>
      <c r="I978" s="74"/>
      <c r="J978" s="74"/>
      <c r="K978" s="74"/>
      <c r="L978" s="74"/>
      <c r="M978" s="74"/>
      <c r="N978" s="74"/>
      <c r="O978" s="74"/>
      <c r="P978" s="74"/>
      <c r="Q978" s="74"/>
      <c r="R978" s="74"/>
      <c r="S978" s="74"/>
      <c r="T978" s="74"/>
      <c r="U978" s="74"/>
      <c r="V978" s="74"/>
      <c r="W978" s="74"/>
      <c r="X978" s="74"/>
      <c r="Y978" s="74"/>
      <c r="Z978" s="74"/>
      <c r="AA978" s="74"/>
      <c r="AB978" s="74"/>
      <c r="AC978" s="74"/>
      <c r="AD978" s="74"/>
      <c r="AE978" s="74"/>
      <c r="AF978" s="74"/>
      <c r="AG978" s="74"/>
      <c r="AH978" s="74"/>
      <c r="AI978" s="74"/>
      <c r="AJ978" s="74"/>
      <c r="AK978" s="74"/>
      <c r="AL978" s="74"/>
      <c r="AM978" s="74"/>
      <c r="AN978" s="74"/>
    </row>
    <row r="979" spans="3:40" s="7" customFormat="1" ht="15.75" customHeight="1">
      <c r="C979" s="74"/>
      <c r="D979" s="74"/>
      <c r="E979" s="74"/>
      <c r="F979" s="74"/>
      <c r="G979" s="74"/>
      <c r="H979" s="74"/>
      <c r="I979" s="74"/>
      <c r="J979" s="74"/>
      <c r="K979" s="74"/>
      <c r="L979" s="74"/>
      <c r="M979" s="74"/>
      <c r="N979" s="74"/>
      <c r="O979" s="74"/>
      <c r="P979" s="74"/>
      <c r="Q979" s="74"/>
      <c r="R979" s="74"/>
      <c r="S979" s="74"/>
      <c r="T979" s="74"/>
      <c r="U979" s="74"/>
      <c r="V979" s="74"/>
      <c r="W979" s="74"/>
      <c r="X979" s="74"/>
      <c r="Y979" s="74"/>
      <c r="Z979" s="74"/>
      <c r="AA979" s="74"/>
      <c r="AB979" s="74"/>
      <c r="AC979" s="74"/>
      <c r="AD979" s="74"/>
      <c r="AE979" s="74"/>
      <c r="AF979" s="74"/>
      <c r="AG979" s="74"/>
      <c r="AH979" s="74"/>
      <c r="AI979" s="74"/>
      <c r="AJ979" s="74"/>
      <c r="AK979" s="74"/>
      <c r="AL979" s="74"/>
      <c r="AM979" s="74"/>
      <c r="AN979" s="74"/>
    </row>
    <row r="980" spans="3:40" s="7" customFormat="1" ht="15.75" customHeight="1">
      <c r="C980" s="74"/>
      <c r="D980" s="74"/>
      <c r="E980" s="74"/>
      <c r="F980" s="74"/>
      <c r="G980" s="74"/>
      <c r="H980" s="74"/>
      <c r="I980" s="74"/>
      <c r="J980" s="74"/>
      <c r="K980" s="74"/>
      <c r="L980" s="74"/>
      <c r="M980" s="74"/>
      <c r="N980" s="74"/>
      <c r="O980" s="74"/>
      <c r="P980" s="74"/>
      <c r="Q980" s="74"/>
      <c r="R980" s="74"/>
      <c r="S980" s="74"/>
      <c r="T980" s="74"/>
      <c r="U980" s="74"/>
      <c r="V980" s="74"/>
      <c r="W980" s="74"/>
      <c r="X980" s="74"/>
      <c r="Y980" s="74"/>
      <c r="Z980" s="74"/>
      <c r="AA980" s="74"/>
      <c r="AB980" s="74"/>
      <c r="AC980" s="74"/>
      <c r="AD980" s="74"/>
      <c r="AE980" s="74"/>
      <c r="AF980" s="74"/>
      <c r="AG980" s="74"/>
      <c r="AH980" s="74"/>
      <c r="AI980" s="74"/>
      <c r="AJ980" s="74"/>
      <c r="AK980" s="74"/>
      <c r="AL980" s="74"/>
      <c r="AM980" s="74"/>
      <c r="AN980" s="74"/>
    </row>
    <row r="981" spans="3:40" s="7" customFormat="1" ht="15.75" customHeight="1">
      <c r="C981" s="74"/>
      <c r="D981" s="74"/>
      <c r="E981" s="74"/>
      <c r="F981" s="74"/>
      <c r="G981" s="74"/>
      <c r="H981" s="74"/>
      <c r="I981" s="74"/>
      <c r="J981" s="74"/>
      <c r="K981" s="74"/>
      <c r="L981" s="74"/>
      <c r="M981" s="74"/>
      <c r="N981" s="74"/>
      <c r="O981" s="74"/>
      <c r="P981" s="74"/>
      <c r="Q981" s="74"/>
      <c r="R981" s="74"/>
      <c r="S981" s="74"/>
      <c r="T981" s="74"/>
      <c r="U981" s="74"/>
      <c r="V981" s="74"/>
      <c r="W981" s="74"/>
      <c r="X981" s="74"/>
      <c r="Y981" s="74"/>
      <c r="Z981" s="74"/>
      <c r="AA981" s="74"/>
      <c r="AB981" s="74"/>
      <c r="AC981" s="74"/>
      <c r="AD981" s="74"/>
      <c r="AE981" s="74"/>
      <c r="AF981" s="74"/>
      <c r="AG981" s="74"/>
      <c r="AH981" s="74"/>
      <c r="AI981" s="74"/>
      <c r="AJ981" s="74"/>
      <c r="AK981" s="74"/>
      <c r="AL981" s="74"/>
      <c r="AM981" s="74"/>
      <c r="AN981" s="74"/>
    </row>
    <row r="982" spans="3:40" s="7" customFormat="1" ht="15.75" customHeight="1">
      <c r="C982" s="74"/>
      <c r="D982" s="74"/>
      <c r="E982" s="74"/>
      <c r="F982" s="74"/>
      <c r="G982" s="74"/>
      <c r="H982" s="74"/>
      <c r="I982" s="74"/>
      <c r="J982" s="74"/>
      <c r="K982" s="74"/>
      <c r="L982" s="74"/>
      <c r="M982" s="74"/>
      <c r="N982" s="74"/>
      <c r="O982" s="74"/>
      <c r="P982" s="74"/>
      <c r="Q982" s="74"/>
      <c r="R982" s="74"/>
      <c r="S982" s="74"/>
      <c r="T982" s="74"/>
      <c r="U982" s="74"/>
      <c r="V982" s="74"/>
      <c r="W982" s="74"/>
      <c r="X982" s="74"/>
      <c r="Y982" s="74"/>
      <c r="Z982" s="74"/>
      <c r="AA982" s="74"/>
      <c r="AB982" s="74"/>
      <c r="AC982" s="74"/>
      <c r="AD982" s="74"/>
      <c r="AE982" s="74"/>
      <c r="AF982" s="74"/>
      <c r="AG982" s="74"/>
      <c r="AH982" s="74"/>
      <c r="AI982" s="74"/>
      <c r="AJ982" s="74"/>
      <c r="AK982" s="74"/>
      <c r="AL982" s="74"/>
      <c r="AM982" s="74"/>
      <c r="AN982" s="74"/>
    </row>
    <row r="983" spans="3:40" s="7" customFormat="1" ht="15.75" customHeight="1">
      <c r="C983" s="74"/>
      <c r="D983" s="74"/>
      <c r="E983" s="74"/>
      <c r="F983" s="74"/>
      <c r="G983" s="74"/>
      <c r="H983" s="74"/>
      <c r="I983" s="74"/>
      <c r="J983" s="74"/>
      <c r="K983" s="74"/>
      <c r="L983" s="74"/>
      <c r="M983" s="74"/>
      <c r="N983" s="74"/>
      <c r="O983" s="74"/>
      <c r="P983" s="74"/>
      <c r="Q983" s="74"/>
      <c r="R983" s="74"/>
      <c r="S983" s="74"/>
      <c r="T983" s="74"/>
      <c r="U983" s="74"/>
      <c r="V983" s="74"/>
      <c r="W983" s="74"/>
      <c r="X983" s="74"/>
      <c r="Y983" s="74"/>
      <c r="Z983" s="74"/>
      <c r="AA983" s="74"/>
      <c r="AB983" s="74"/>
      <c r="AC983" s="74"/>
      <c r="AD983" s="74"/>
      <c r="AE983" s="74"/>
      <c r="AF983" s="74"/>
      <c r="AG983" s="74"/>
      <c r="AH983" s="74"/>
      <c r="AI983" s="74"/>
      <c r="AJ983" s="74"/>
      <c r="AK983" s="74"/>
      <c r="AL983" s="74"/>
      <c r="AM983" s="74"/>
      <c r="AN983" s="74"/>
    </row>
    <row r="984" spans="3:40" s="7" customFormat="1" ht="15.75" customHeight="1">
      <c r="C984" s="74"/>
      <c r="D984" s="74"/>
      <c r="E984" s="74"/>
      <c r="F984" s="74"/>
      <c r="G984" s="74"/>
      <c r="H984" s="74"/>
      <c r="I984" s="74"/>
      <c r="J984" s="74"/>
      <c r="K984" s="74"/>
      <c r="L984" s="74"/>
      <c r="M984" s="74"/>
      <c r="N984" s="74"/>
      <c r="O984" s="74"/>
      <c r="P984" s="74"/>
      <c r="Q984" s="74"/>
      <c r="R984" s="74"/>
      <c r="S984" s="74"/>
      <c r="T984" s="74"/>
      <c r="U984" s="74"/>
      <c r="V984" s="74"/>
      <c r="W984" s="74"/>
      <c r="X984" s="74"/>
      <c r="Y984" s="74"/>
      <c r="Z984" s="74"/>
      <c r="AA984" s="74"/>
      <c r="AB984" s="74"/>
      <c r="AC984" s="74"/>
      <c r="AD984" s="74"/>
      <c r="AE984" s="74"/>
      <c r="AF984" s="74"/>
      <c r="AG984" s="74"/>
      <c r="AH984" s="74"/>
      <c r="AI984" s="74"/>
      <c r="AJ984" s="74"/>
      <c r="AK984" s="74"/>
      <c r="AL984" s="74"/>
      <c r="AM984" s="74"/>
      <c r="AN984" s="74"/>
    </row>
    <row r="985" spans="3:40" s="7" customFormat="1" ht="15.75" customHeight="1">
      <c r="C985" s="74"/>
      <c r="D985" s="74"/>
      <c r="E985" s="74"/>
      <c r="F985" s="74"/>
      <c r="G985" s="74"/>
      <c r="H985" s="74"/>
      <c r="I985" s="74"/>
      <c r="J985" s="74"/>
      <c r="K985" s="74"/>
      <c r="L985" s="74"/>
      <c r="M985" s="74"/>
      <c r="N985" s="74"/>
      <c r="O985" s="74"/>
      <c r="P985" s="74"/>
      <c r="Q985" s="74"/>
      <c r="R985" s="74"/>
      <c r="S985" s="74"/>
      <c r="T985" s="74"/>
      <c r="U985" s="74"/>
      <c r="V985" s="74"/>
      <c r="W985" s="74"/>
      <c r="X985" s="74"/>
      <c r="Y985" s="74"/>
      <c r="Z985" s="74"/>
      <c r="AA985" s="74"/>
      <c r="AB985" s="74"/>
      <c r="AC985" s="74"/>
      <c r="AD985" s="74"/>
      <c r="AE985" s="74"/>
      <c r="AF985" s="74"/>
      <c r="AG985" s="74"/>
      <c r="AH985" s="74"/>
      <c r="AI985" s="74"/>
      <c r="AJ985" s="74"/>
      <c r="AK985" s="74"/>
      <c r="AL985" s="74"/>
      <c r="AM985" s="74"/>
      <c r="AN985" s="74"/>
    </row>
    <row r="986" spans="3:40" s="7" customFormat="1" ht="15.75" customHeight="1">
      <c r="C986" s="74"/>
      <c r="D986" s="74"/>
      <c r="E986" s="74"/>
      <c r="F986" s="74"/>
      <c r="G986" s="74"/>
      <c r="H986" s="74"/>
      <c r="I986" s="74"/>
      <c r="J986" s="74"/>
      <c r="K986" s="74"/>
      <c r="L986" s="74"/>
      <c r="M986" s="74"/>
      <c r="N986" s="74"/>
      <c r="O986" s="74"/>
      <c r="P986" s="74"/>
      <c r="Q986" s="74"/>
      <c r="R986" s="74"/>
      <c r="S986" s="74"/>
      <c r="T986" s="74"/>
      <c r="U986" s="74"/>
      <c r="V986" s="74"/>
      <c r="W986" s="74"/>
      <c r="X986" s="74"/>
      <c r="Y986" s="74"/>
      <c r="Z986" s="74"/>
      <c r="AA986" s="74"/>
      <c r="AB986" s="74"/>
      <c r="AC986" s="74"/>
      <c r="AD986" s="74"/>
      <c r="AE986" s="74"/>
      <c r="AF986" s="74"/>
      <c r="AG986" s="74"/>
      <c r="AH986" s="74"/>
      <c r="AI986" s="74"/>
      <c r="AJ986" s="74"/>
      <c r="AK986" s="74"/>
      <c r="AL986" s="74"/>
      <c r="AM986" s="74"/>
      <c r="AN986" s="74"/>
    </row>
    <row r="987" spans="3:40" s="7" customFormat="1" ht="15.75" customHeight="1">
      <c r="C987" s="74"/>
      <c r="D987" s="74"/>
      <c r="E987" s="74"/>
      <c r="F987" s="74"/>
      <c r="G987" s="74"/>
      <c r="H987" s="74"/>
      <c r="I987" s="74"/>
      <c r="J987" s="74"/>
      <c r="K987" s="74"/>
      <c r="L987" s="74"/>
      <c r="M987" s="74"/>
      <c r="N987" s="74"/>
      <c r="O987" s="74"/>
      <c r="P987" s="74"/>
      <c r="Q987" s="74"/>
      <c r="R987" s="74"/>
      <c r="S987" s="74"/>
      <c r="T987" s="74"/>
      <c r="U987" s="74"/>
      <c r="V987" s="74"/>
      <c r="W987" s="74"/>
      <c r="X987" s="74"/>
      <c r="Y987" s="74"/>
      <c r="Z987" s="74"/>
      <c r="AA987" s="74"/>
      <c r="AB987" s="74"/>
      <c r="AC987" s="74"/>
      <c r="AD987" s="74"/>
      <c r="AE987" s="74"/>
      <c r="AF987" s="74"/>
      <c r="AG987" s="74"/>
      <c r="AH987" s="74"/>
      <c r="AI987" s="74"/>
      <c r="AJ987" s="74"/>
      <c r="AK987" s="74"/>
      <c r="AL987" s="74"/>
      <c r="AM987" s="74"/>
      <c r="AN987" s="74"/>
    </row>
    <row r="988" spans="3:40" s="7" customFormat="1" ht="15.75" customHeight="1">
      <c r="C988" s="74"/>
      <c r="D988" s="74"/>
      <c r="E988" s="74"/>
      <c r="F988" s="74"/>
      <c r="G988" s="74"/>
      <c r="H988" s="74"/>
      <c r="I988" s="74"/>
      <c r="J988" s="74"/>
      <c r="K988" s="74"/>
      <c r="L988" s="74"/>
      <c r="M988" s="74"/>
      <c r="N988" s="74"/>
      <c r="O988" s="74"/>
      <c r="P988" s="74"/>
      <c r="Q988" s="74"/>
      <c r="R988" s="74"/>
      <c r="S988" s="74"/>
      <c r="T988" s="74"/>
      <c r="U988" s="74"/>
      <c r="V988" s="74"/>
      <c r="W988" s="74"/>
      <c r="X988" s="74"/>
      <c r="Y988" s="74"/>
      <c r="Z988" s="74"/>
      <c r="AA988" s="74"/>
      <c r="AB988" s="74"/>
      <c r="AC988" s="74"/>
      <c r="AD988" s="74"/>
      <c r="AE988" s="74"/>
      <c r="AF988" s="74"/>
      <c r="AG988" s="74"/>
      <c r="AH988" s="74"/>
      <c r="AI988" s="74"/>
      <c r="AJ988" s="74"/>
      <c r="AK988" s="74"/>
      <c r="AL988" s="74"/>
      <c r="AM988" s="74"/>
      <c r="AN988" s="74"/>
    </row>
    <row r="989" spans="3:40" s="7" customFormat="1" ht="15.75" customHeight="1">
      <c r="C989" s="74"/>
      <c r="D989" s="74"/>
      <c r="E989" s="74"/>
      <c r="F989" s="74"/>
      <c r="G989" s="74"/>
      <c r="H989" s="74"/>
      <c r="I989" s="74"/>
      <c r="J989" s="74"/>
      <c r="K989" s="74"/>
      <c r="L989" s="74"/>
      <c r="M989" s="74"/>
      <c r="N989" s="74"/>
      <c r="O989" s="74"/>
      <c r="P989" s="74"/>
      <c r="Q989" s="74"/>
      <c r="R989" s="74"/>
      <c r="S989" s="74"/>
      <c r="T989" s="74"/>
      <c r="U989" s="74"/>
      <c r="V989" s="74"/>
      <c r="W989" s="74"/>
      <c r="X989" s="74"/>
      <c r="Y989" s="74"/>
      <c r="Z989" s="74"/>
      <c r="AA989" s="74"/>
      <c r="AB989" s="74"/>
      <c r="AC989" s="74"/>
      <c r="AD989" s="74"/>
      <c r="AE989" s="74"/>
      <c r="AF989" s="74"/>
      <c r="AG989" s="74"/>
      <c r="AH989" s="74"/>
      <c r="AI989" s="74"/>
      <c r="AJ989" s="74"/>
      <c r="AK989" s="74"/>
      <c r="AL989" s="74"/>
      <c r="AM989" s="74"/>
      <c r="AN989" s="74"/>
    </row>
    <row r="990" spans="3:40" s="7" customFormat="1" ht="15.75" customHeight="1">
      <c r="C990" s="74"/>
      <c r="D990" s="74"/>
      <c r="E990" s="74"/>
      <c r="F990" s="74"/>
      <c r="G990" s="74"/>
      <c r="H990" s="74"/>
      <c r="I990" s="74"/>
      <c r="J990" s="74"/>
      <c r="K990" s="74"/>
      <c r="L990" s="74"/>
      <c r="M990" s="74"/>
      <c r="N990" s="74"/>
      <c r="O990" s="74"/>
      <c r="P990" s="74"/>
      <c r="Q990" s="74"/>
      <c r="R990" s="74"/>
      <c r="S990" s="74"/>
      <c r="T990" s="74"/>
      <c r="U990" s="74"/>
      <c r="V990" s="74"/>
      <c r="W990" s="74"/>
      <c r="X990" s="74"/>
      <c r="Y990" s="74"/>
      <c r="Z990" s="74"/>
      <c r="AA990" s="74"/>
      <c r="AB990" s="74"/>
      <c r="AC990" s="74"/>
      <c r="AD990" s="74"/>
      <c r="AE990" s="74"/>
      <c r="AF990" s="74"/>
      <c r="AG990" s="74"/>
      <c r="AH990" s="74"/>
      <c r="AI990" s="74"/>
      <c r="AJ990" s="74"/>
      <c r="AK990" s="74"/>
      <c r="AL990" s="74"/>
      <c r="AM990" s="74"/>
      <c r="AN990" s="74"/>
    </row>
    <row r="991" spans="3:40" s="7" customFormat="1" ht="15.75" customHeight="1">
      <c r="C991" s="74"/>
      <c r="D991" s="74"/>
      <c r="E991" s="74"/>
      <c r="F991" s="74"/>
      <c r="G991" s="74"/>
      <c r="H991" s="74"/>
      <c r="I991" s="74"/>
      <c r="J991" s="74"/>
      <c r="K991" s="74"/>
      <c r="L991" s="74"/>
      <c r="M991" s="74"/>
      <c r="N991" s="74"/>
      <c r="O991" s="74"/>
      <c r="P991" s="74"/>
      <c r="Q991" s="74"/>
      <c r="R991" s="74"/>
      <c r="S991" s="74"/>
      <c r="T991" s="74"/>
      <c r="U991" s="74"/>
      <c r="V991" s="74"/>
      <c r="W991" s="74"/>
      <c r="X991" s="74"/>
      <c r="Y991" s="74"/>
      <c r="Z991" s="74"/>
      <c r="AA991" s="74"/>
      <c r="AB991" s="74"/>
      <c r="AC991" s="74"/>
      <c r="AD991" s="74"/>
      <c r="AE991" s="74"/>
      <c r="AF991" s="74"/>
      <c r="AG991" s="74"/>
      <c r="AH991" s="74"/>
      <c r="AI991" s="74"/>
      <c r="AJ991" s="74"/>
      <c r="AK991" s="74"/>
      <c r="AL991" s="74"/>
      <c r="AM991" s="74"/>
      <c r="AN991" s="74"/>
    </row>
    <row r="992" spans="3:40" s="7" customFormat="1" ht="15.75" customHeight="1">
      <c r="C992" s="74"/>
      <c r="D992" s="74"/>
      <c r="E992" s="74"/>
      <c r="F992" s="74"/>
      <c r="G992" s="74"/>
      <c r="H992" s="74"/>
      <c r="I992" s="74"/>
      <c r="J992" s="74"/>
      <c r="K992" s="74"/>
      <c r="L992" s="74"/>
      <c r="M992" s="74"/>
      <c r="N992" s="74"/>
      <c r="O992" s="74"/>
      <c r="P992" s="74"/>
      <c r="Q992" s="74"/>
      <c r="R992" s="74"/>
      <c r="S992" s="74"/>
      <c r="T992" s="74"/>
      <c r="U992" s="74"/>
      <c r="V992" s="74"/>
      <c r="W992" s="74"/>
      <c r="X992" s="74"/>
      <c r="Y992" s="74"/>
      <c r="Z992" s="74"/>
      <c r="AA992" s="74"/>
      <c r="AB992" s="74"/>
      <c r="AC992" s="74"/>
      <c r="AD992" s="74"/>
      <c r="AE992" s="74"/>
      <c r="AF992" s="74"/>
      <c r="AG992" s="74"/>
      <c r="AH992" s="74"/>
      <c r="AI992" s="74"/>
      <c r="AJ992" s="74"/>
      <c r="AK992" s="74"/>
      <c r="AL992" s="74"/>
      <c r="AM992" s="74"/>
      <c r="AN992" s="74"/>
    </row>
    <row r="993" spans="3:40" s="7" customFormat="1" ht="15.75" customHeight="1">
      <c r="C993" s="74"/>
      <c r="D993" s="74"/>
      <c r="E993" s="74"/>
      <c r="F993" s="74"/>
      <c r="G993" s="74"/>
      <c r="H993" s="74"/>
      <c r="I993" s="74"/>
      <c r="J993" s="74"/>
      <c r="K993" s="74"/>
      <c r="L993" s="74"/>
      <c r="M993" s="74"/>
      <c r="N993" s="74"/>
      <c r="O993" s="74"/>
      <c r="P993" s="74"/>
      <c r="Q993" s="74"/>
      <c r="R993" s="74"/>
      <c r="S993" s="74"/>
      <c r="T993" s="74"/>
      <c r="U993" s="74"/>
      <c r="V993" s="74"/>
      <c r="W993" s="74"/>
      <c r="X993" s="74"/>
      <c r="Y993" s="74"/>
      <c r="Z993" s="74"/>
      <c r="AA993" s="74"/>
      <c r="AB993" s="74"/>
      <c r="AC993" s="74"/>
      <c r="AD993" s="74"/>
      <c r="AE993" s="74"/>
      <c r="AF993" s="74"/>
      <c r="AG993" s="74"/>
      <c r="AH993" s="74"/>
      <c r="AI993" s="74"/>
      <c r="AJ993" s="74"/>
      <c r="AK993" s="74"/>
      <c r="AL993" s="74"/>
      <c r="AM993" s="74"/>
      <c r="AN993" s="74"/>
    </row>
    <row r="994" spans="3:40" s="7" customFormat="1" ht="15.75" customHeight="1">
      <c r="C994" s="74"/>
      <c r="D994" s="74"/>
      <c r="E994" s="74"/>
      <c r="F994" s="74"/>
      <c r="G994" s="74"/>
      <c r="H994" s="74"/>
      <c r="I994" s="74"/>
      <c r="J994" s="74"/>
      <c r="K994" s="74"/>
      <c r="L994" s="74"/>
      <c r="M994" s="74"/>
      <c r="N994" s="74"/>
      <c r="O994" s="74"/>
      <c r="P994" s="74"/>
      <c r="Q994" s="74"/>
      <c r="R994" s="74"/>
      <c r="S994" s="74"/>
      <c r="T994" s="74"/>
      <c r="U994" s="74"/>
      <c r="V994" s="74"/>
      <c r="W994" s="74"/>
      <c r="X994" s="74"/>
      <c r="Y994" s="74"/>
      <c r="Z994" s="74"/>
      <c r="AA994" s="74"/>
      <c r="AB994" s="74"/>
      <c r="AC994" s="74"/>
      <c r="AD994" s="74"/>
      <c r="AE994" s="74"/>
      <c r="AF994" s="74"/>
      <c r="AG994" s="74"/>
      <c r="AH994" s="74"/>
      <c r="AI994" s="74"/>
      <c r="AJ994" s="74"/>
      <c r="AK994" s="74"/>
      <c r="AL994" s="74"/>
      <c r="AM994" s="74"/>
      <c r="AN994" s="74"/>
    </row>
    <row r="995" spans="3:40" s="7" customFormat="1" ht="15.75" customHeight="1">
      <c r="C995" s="74"/>
      <c r="D995" s="74"/>
      <c r="E995" s="74"/>
      <c r="F995" s="74"/>
      <c r="G995" s="74"/>
      <c r="H995" s="74"/>
      <c r="I995" s="74"/>
      <c r="J995" s="74"/>
      <c r="K995" s="74"/>
      <c r="L995" s="74"/>
      <c r="M995" s="74"/>
      <c r="N995" s="74"/>
      <c r="O995" s="74"/>
      <c r="P995" s="74"/>
      <c r="Q995" s="74"/>
      <c r="R995" s="74"/>
      <c r="S995" s="74"/>
      <c r="T995" s="74"/>
      <c r="U995" s="74"/>
      <c r="V995" s="74"/>
      <c r="W995" s="74"/>
      <c r="X995" s="74"/>
      <c r="Y995" s="74"/>
      <c r="Z995" s="74"/>
      <c r="AA995" s="74"/>
      <c r="AB995" s="74"/>
      <c r="AC995" s="74"/>
      <c r="AD995" s="74"/>
      <c r="AE995" s="74"/>
      <c r="AF995" s="74"/>
      <c r="AG995" s="74"/>
      <c r="AH995" s="74"/>
      <c r="AI995" s="74"/>
      <c r="AJ995" s="74"/>
      <c r="AK995" s="74"/>
      <c r="AL995" s="74"/>
      <c r="AM995" s="74"/>
      <c r="AN995" s="74"/>
    </row>
    <row r="996" spans="3:40" s="7" customFormat="1" ht="15.75" customHeight="1">
      <c r="C996" s="74"/>
      <c r="D996" s="74"/>
      <c r="E996" s="74"/>
      <c r="F996" s="74"/>
      <c r="G996" s="74"/>
      <c r="H996" s="74"/>
      <c r="I996" s="74"/>
      <c r="J996" s="74"/>
      <c r="K996" s="74"/>
      <c r="L996" s="74"/>
      <c r="M996" s="74"/>
      <c r="N996" s="74"/>
      <c r="O996" s="74"/>
      <c r="P996" s="74"/>
      <c r="Q996" s="74"/>
      <c r="R996" s="74"/>
      <c r="S996" s="74"/>
      <c r="T996" s="74"/>
      <c r="U996" s="74"/>
      <c r="V996" s="74"/>
      <c r="W996" s="74"/>
      <c r="X996" s="74"/>
      <c r="Y996" s="74"/>
      <c r="Z996" s="74"/>
      <c r="AA996" s="74"/>
      <c r="AB996" s="74"/>
      <c r="AC996" s="74"/>
      <c r="AD996" s="74"/>
      <c r="AE996" s="74"/>
      <c r="AF996" s="74"/>
      <c r="AG996" s="74"/>
      <c r="AH996" s="74"/>
      <c r="AI996" s="74"/>
      <c r="AJ996" s="74"/>
      <c r="AK996" s="74"/>
      <c r="AL996" s="74"/>
      <c r="AM996" s="74"/>
      <c r="AN996" s="74"/>
    </row>
    <row r="997" spans="3:40" s="7" customFormat="1" ht="15.75" customHeight="1">
      <c r="C997" s="74"/>
      <c r="D997" s="74"/>
      <c r="E997" s="74"/>
      <c r="F997" s="74"/>
      <c r="G997" s="74"/>
      <c r="H997" s="74"/>
      <c r="I997" s="74"/>
      <c r="J997" s="74"/>
      <c r="K997" s="74"/>
      <c r="L997" s="74"/>
      <c r="M997" s="74"/>
      <c r="N997" s="74"/>
      <c r="O997" s="74"/>
      <c r="P997" s="74"/>
      <c r="Q997" s="74"/>
      <c r="R997" s="74"/>
      <c r="S997" s="74"/>
      <c r="T997" s="74"/>
      <c r="U997" s="74"/>
      <c r="V997" s="74"/>
      <c r="W997" s="74"/>
      <c r="X997" s="74"/>
      <c r="Y997" s="74"/>
      <c r="Z997" s="74"/>
      <c r="AA997" s="74"/>
      <c r="AB997" s="74"/>
      <c r="AC997" s="74"/>
      <c r="AD997" s="74"/>
      <c r="AE997" s="74"/>
      <c r="AF997" s="74"/>
      <c r="AG997" s="74"/>
      <c r="AH997" s="74"/>
      <c r="AI997" s="74"/>
      <c r="AJ997" s="74"/>
      <c r="AK997" s="74"/>
      <c r="AL997" s="74"/>
      <c r="AM997" s="74"/>
      <c r="AN997" s="74"/>
    </row>
    <row r="998" spans="3:40" s="7" customFormat="1" ht="15.75" customHeight="1">
      <c r="C998" s="74"/>
      <c r="D998" s="74"/>
      <c r="E998" s="74"/>
      <c r="F998" s="74"/>
      <c r="G998" s="74"/>
      <c r="H998" s="74"/>
      <c r="I998" s="74"/>
      <c r="J998" s="74"/>
      <c r="K998" s="74"/>
      <c r="L998" s="74"/>
      <c r="M998" s="74"/>
      <c r="N998" s="74"/>
      <c r="O998" s="74"/>
      <c r="P998" s="74"/>
      <c r="Q998" s="74"/>
      <c r="R998" s="74"/>
      <c r="S998" s="74"/>
      <c r="T998" s="74"/>
      <c r="U998" s="74"/>
      <c r="V998" s="74"/>
      <c r="W998" s="74"/>
      <c r="X998" s="74"/>
      <c r="Y998" s="74"/>
      <c r="Z998" s="74"/>
      <c r="AA998" s="74"/>
      <c r="AB998" s="74"/>
      <c r="AC998" s="74"/>
      <c r="AD998" s="74"/>
      <c r="AE998" s="74"/>
      <c r="AF998" s="74"/>
      <c r="AG998" s="74"/>
      <c r="AH998" s="74"/>
      <c r="AI998" s="74"/>
      <c r="AJ998" s="74"/>
      <c r="AK998" s="74"/>
      <c r="AL998" s="74"/>
      <c r="AM998" s="74"/>
      <c r="AN998" s="74"/>
    </row>
    <row r="999" spans="3:40" s="7" customFormat="1" ht="15.75" customHeight="1">
      <c r="C999" s="74"/>
      <c r="D999" s="74"/>
      <c r="E999" s="74"/>
      <c r="F999" s="74"/>
      <c r="G999" s="74"/>
      <c r="H999" s="74"/>
      <c r="I999" s="74"/>
      <c r="J999" s="74"/>
      <c r="K999" s="74"/>
      <c r="L999" s="74"/>
      <c r="M999" s="74"/>
      <c r="N999" s="74"/>
      <c r="O999" s="74"/>
      <c r="P999" s="74"/>
      <c r="Q999" s="74"/>
      <c r="R999" s="74"/>
      <c r="S999" s="74"/>
      <c r="T999" s="74"/>
      <c r="U999" s="74"/>
      <c r="V999" s="74"/>
      <c r="W999" s="74"/>
      <c r="X999" s="74"/>
      <c r="Y999" s="74"/>
      <c r="Z999" s="74"/>
      <c r="AA999" s="74"/>
      <c r="AB999" s="74"/>
      <c r="AC999" s="74"/>
      <c r="AD999" s="74"/>
      <c r="AE999" s="74"/>
      <c r="AF999" s="74"/>
      <c r="AG999" s="74"/>
      <c r="AH999" s="74"/>
      <c r="AI999" s="74"/>
      <c r="AJ999" s="74"/>
      <c r="AK999" s="74"/>
      <c r="AL999" s="74"/>
      <c r="AM999" s="74"/>
      <c r="AN999" s="74"/>
    </row>
    <row r="1000" spans="3:40" s="7" customFormat="1" ht="15.75" customHeight="1">
      <c r="C1000" s="74"/>
      <c r="D1000" s="74"/>
      <c r="E1000" s="74"/>
      <c r="F1000" s="74"/>
      <c r="G1000" s="74"/>
      <c r="H1000" s="74"/>
      <c r="I1000" s="74"/>
      <c r="J1000" s="74"/>
      <c r="K1000" s="74"/>
      <c r="L1000" s="74"/>
      <c r="M1000" s="74"/>
      <c r="N1000" s="74"/>
      <c r="O1000" s="74"/>
      <c r="P1000" s="74"/>
      <c r="Q1000" s="74"/>
      <c r="R1000" s="74"/>
      <c r="S1000" s="74"/>
      <c r="T1000" s="74"/>
      <c r="U1000" s="74"/>
      <c r="V1000" s="74"/>
      <c r="W1000" s="74"/>
      <c r="X1000" s="74"/>
      <c r="Y1000" s="74"/>
      <c r="Z1000" s="74"/>
      <c r="AA1000" s="74"/>
      <c r="AB1000" s="74"/>
      <c r="AC1000" s="74"/>
      <c r="AD1000" s="74"/>
      <c r="AE1000" s="74"/>
      <c r="AF1000" s="74"/>
      <c r="AG1000" s="74"/>
      <c r="AH1000" s="74"/>
      <c r="AI1000" s="74"/>
      <c r="AJ1000" s="74"/>
      <c r="AK1000" s="74"/>
      <c r="AL1000" s="74"/>
      <c r="AM1000" s="74"/>
      <c r="AN1000" s="74"/>
    </row>
    <row r="1001" spans="3:40" s="7" customFormat="1" ht="15.75" customHeight="1">
      <c r="C1001" s="74"/>
      <c r="D1001" s="74"/>
      <c r="E1001" s="74"/>
      <c r="F1001" s="74"/>
      <c r="G1001" s="74"/>
      <c r="H1001" s="74"/>
      <c r="I1001" s="74"/>
      <c r="J1001" s="74"/>
      <c r="K1001" s="74"/>
      <c r="L1001" s="74"/>
      <c r="M1001" s="74"/>
      <c r="N1001" s="74"/>
      <c r="O1001" s="74"/>
      <c r="P1001" s="74"/>
      <c r="Q1001" s="74"/>
      <c r="R1001" s="74"/>
      <c r="S1001" s="74"/>
      <c r="T1001" s="74"/>
      <c r="U1001" s="74"/>
      <c r="V1001" s="74"/>
      <c r="W1001" s="74"/>
      <c r="X1001" s="74"/>
      <c r="Y1001" s="74"/>
      <c r="Z1001" s="74"/>
      <c r="AA1001" s="74"/>
      <c r="AB1001" s="74"/>
      <c r="AC1001" s="74"/>
      <c r="AD1001" s="74"/>
      <c r="AE1001" s="74"/>
      <c r="AF1001" s="74"/>
      <c r="AG1001" s="74"/>
      <c r="AH1001" s="74"/>
      <c r="AI1001" s="74"/>
      <c r="AJ1001" s="74"/>
      <c r="AK1001" s="74"/>
      <c r="AL1001" s="74"/>
      <c r="AM1001" s="74"/>
      <c r="AN1001" s="74"/>
    </row>
    <row r="1002" spans="3:40" s="7" customFormat="1" ht="15.75" customHeight="1">
      <c r="C1002" s="74"/>
      <c r="D1002" s="74"/>
      <c r="E1002" s="74"/>
      <c r="F1002" s="74"/>
      <c r="G1002" s="74"/>
      <c r="H1002" s="74"/>
      <c r="I1002" s="74"/>
      <c r="J1002" s="74"/>
      <c r="K1002" s="74"/>
      <c r="L1002" s="74"/>
      <c r="M1002" s="74"/>
      <c r="N1002" s="74"/>
      <c r="O1002" s="74"/>
      <c r="P1002" s="74"/>
      <c r="Q1002" s="74"/>
      <c r="R1002" s="74"/>
      <c r="S1002" s="74"/>
      <c r="T1002" s="74"/>
      <c r="U1002" s="74"/>
      <c r="V1002" s="74"/>
      <c r="W1002" s="74"/>
      <c r="X1002" s="74"/>
      <c r="Y1002" s="74"/>
      <c r="Z1002" s="74"/>
      <c r="AA1002" s="74"/>
      <c r="AB1002" s="74"/>
      <c r="AC1002" s="74"/>
      <c r="AD1002" s="74"/>
      <c r="AE1002" s="74"/>
      <c r="AF1002" s="74"/>
      <c r="AG1002" s="74"/>
      <c r="AH1002" s="74"/>
      <c r="AI1002" s="74"/>
      <c r="AJ1002" s="74"/>
      <c r="AK1002" s="74"/>
      <c r="AL1002" s="74"/>
      <c r="AM1002" s="74"/>
      <c r="AN1002" s="74"/>
    </row>
    <row r="1003" spans="3:40" s="7" customFormat="1" ht="15.75" customHeight="1">
      <c r="C1003" s="74"/>
      <c r="D1003" s="74"/>
      <c r="E1003" s="74"/>
      <c r="F1003" s="74"/>
      <c r="G1003" s="74"/>
      <c r="H1003" s="74"/>
      <c r="I1003" s="74"/>
      <c r="J1003" s="74"/>
      <c r="K1003" s="74"/>
      <c r="L1003" s="74"/>
      <c r="M1003" s="74"/>
      <c r="N1003" s="74"/>
      <c r="O1003" s="74"/>
      <c r="P1003" s="74"/>
      <c r="Q1003" s="74"/>
      <c r="R1003" s="74"/>
      <c r="S1003" s="74"/>
      <c r="T1003" s="74"/>
      <c r="U1003" s="74"/>
      <c r="V1003" s="74"/>
      <c r="W1003" s="74"/>
      <c r="X1003" s="74"/>
      <c r="Y1003" s="74"/>
      <c r="Z1003" s="74"/>
      <c r="AA1003" s="74"/>
      <c r="AB1003" s="74"/>
      <c r="AC1003" s="74"/>
      <c r="AD1003" s="74"/>
      <c r="AE1003" s="74"/>
      <c r="AF1003" s="74"/>
      <c r="AG1003" s="74"/>
      <c r="AH1003" s="74"/>
      <c r="AI1003" s="74"/>
      <c r="AJ1003" s="74"/>
      <c r="AK1003" s="74"/>
      <c r="AL1003" s="74"/>
      <c r="AM1003" s="74"/>
      <c r="AN1003" s="74"/>
    </row>
    <row r="1004" spans="3:40" s="7" customFormat="1" ht="15.75" customHeight="1">
      <c r="C1004" s="74"/>
      <c r="D1004" s="74"/>
      <c r="E1004" s="74"/>
      <c r="F1004" s="74"/>
      <c r="G1004" s="74"/>
      <c r="H1004" s="74"/>
      <c r="I1004" s="74"/>
      <c r="J1004" s="74"/>
      <c r="K1004" s="74"/>
      <c r="L1004" s="74"/>
      <c r="M1004" s="74"/>
      <c r="N1004" s="74"/>
      <c r="O1004" s="74"/>
      <c r="P1004" s="74"/>
      <c r="Q1004" s="74"/>
      <c r="R1004" s="74"/>
      <c r="S1004" s="74"/>
      <c r="T1004" s="74"/>
      <c r="U1004" s="74"/>
      <c r="V1004" s="74"/>
      <c r="W1004" s="74"/>
      <c r="X1004" s="74"/>
      <c r="Y1004" s="74"/>
      <c r="Z1004" s="74"/>
      <c r="AA1004" s="74"/>
      <c r="AB1004" s="74"/>
      <c r="AC1004" s="74"/>
      <c r="AD1004" s="74"/>
      <c r="AE1004" s="74"/>
      <c r="AF1004" s="74"/>
      <c r="AG1004" s="74"/>
      <c r="AH1004" s="74"/>
      <c r="AI1004" s="74"/>
      <c r="AJ1004" s="74"/>
      <c r="AK1004" s="74"/>
      <c r="AL1004" s="74"/>
      <c r="AM1004" s="74"/>
      <c r="AN1004" s="74"/>
    </row>
    <row r="1005" spans="3:40" s="7" customFormat="1" ht="15.75" customHeight="1">
      <c r="C1005" s="74"/>
      <c r="D1005" s="74"/>
      <c r="E1005" s="74"/>
      <c r="F1005" s="74"/>
      <c r="G1005" s="74"/>
      <c r="H1005" s="74"/>
      <c r="I1005" s="74"/>
      <c r="J1005" s="74"/>
      <c r="K1005" s="74"/>
      <c r="L1005" s="74"/>
      <c r="M1005" s="74"/>
      <c r="N1005" s="74"/>
      <c r="O1005" s="74"/>
      <c r="P1005" s="74"/>
      <c r="Q1005" s="74"/>
      <c r="R1005" s="74"/>
      <c r="S1005" s="74"/>
      <c r="T1005" s="74"/>
      <c r="U1005" s="74"/>
      <c r="V1005" s="74"/>
      <c r="W1005" s="74"/>
      <c r="X1005" s="74"/>
      <c r="Y1005" s="74"/>
      <c r="Z1005" s="74"/>
      <c r="AA1005" s="74"/>
      <c r="AB1005" s="74"/>
      <c r="AC1005" s="74"/>
      <c r="AD1005" s="74"/>
      <c r="AE1005" s="74"/>
      <c r="AF1005" s="74"/>
      <c r="AG1005" s="74"/>
      <c r="AH1005" s="74"/>
      <c r="AI1005" s="74"/>
      <c r="AJ1005" s="74"/>
      <c r="AK1005" s="74"/>
      <c r="AL1005" s="74"/>
      <c r="AM1005" s="74"/>
      <c r="AN1005" s="74"/>
    </row>
    <row r="1006" spans="3:40" s="7" customFormat="1" ht="15.75" customHeight="1">
      <c r="C1006" s="74"/>
      <c r="D1006" s="74"/>
      <c r="E1006" s="74"/>
      <c r="F1006" s="74"/>
      <c r="G1006" s="74"/>
      <c r="H1006" s="74"/>
      <c r="I1006" s="74"/>
      <c r="J1006" s="74"/>
      <c r="K1006" s="74"/>
      <c r="L1006" s="74"/>
      <c r="M1006" s="74"/>
      <c r="N1006" s="74"/>
      <c r="O1006" s="74"/>
      <c r="P1006" s="74"/>
      <c r="Q1006" s="74"/>
      <c r="R1006" s="74"/>
      <c r="S1006" s="74"/>
      <c r="T1006" s="74"/>
      <c r="U1006" s="74"/>
      <c r="V1006" s="74"/>
      <c r="W1006" s="74"/>
      <c r="X1006" s="74"/>
      <c r="Y1006" s="74"/>
      <c r="Z1006" s="74"/>
      <c r="AA1006" s="74"/>
      <c r="AB1006" s="74"/>
      <c r="AC1006" s="74"/>
      <c r="AD1006" s="74"/>
      <c r="AE1006" s="74"/>
      <c r="AF1006" s="74"/>
      <c r="AG1006" s="74"/>
      <c r="AH1006" s="74"/>
      <c r="AI1006" s="74"/>
      <c r="AJ1006" s="74"/>
      <c r="AK1006" s="74"/>
      <c r="AL1006" s="74"/>
      <c r="AM1006" s="74"/>
      <c r="AN1006" s="74"/>
    </row>
    <row r="1007" spans="3:40" s="7" customFormat="1" ht="15.75" customHeight="1">
      <c r="C1007" s="74"/>
      <c r="D1007" s="74"/>
      <c r="E1007" s="74"/>
      <c r="F1007" s="74"/>
      <c r="G1007" s="74"/>
      <c r="H1007" s="74"/>
      <c r="I1007" s="74"/>
      <c r="J1007" s="74"/>
      <c r="K1007" s="74"/>
      <c r="L1007" s="74"/>
      <c r="M1007" s="74"/>
      <c r="N1007" s="74"/>
      <c r="O1007" s="74"/>
      <c r="P1007" s="74"/>
      <c r="Q1007" s="74"/>
      <c r="R1007" s="74"/>
      <c r="S1007" s="74"/>
      <c r="T1007" s="74"/>
      <c r="U1007" s="74"/>
      <c r="V1007" s="74"/>
      <c r="W1007" s="74"/>
      <c r="X1007" s="74"/>
      <c r="Y1007" s="74"/>
      <c r="Z1007" s="74"/>
      <c r="AA1007" s="74"/>
      <c r="AB1007" s="74"/>
      <c r="AC1007" s="74"/>
      <c r="AD1007" s="74"/>
      <c r="AE1007" s="74"/>
      <c r="AF1007" s="74"/>
      <c r="AG1007" s="74"/>
      <c r="AH1007" s="74"/>
      <c r="AI1007" s="74"/>
      <c r="AJ1007" s="74"/>
      <c r="AK1007" s="74"/>
      <c r="AL1007" s="74"/>
      <c r="AM1007" s="74"/>
      <c r="AN1007" s="74"/>
    </row>
    <row r="1008" spans="3:40" s="7" customFormat="1" ht="15.75" customHeight="1">
      <c r="C1008" s="74"/>
      <c r="D1008" s="74"/>
      <c r="E1008" s="74"/>
      <c r="F1008" s="74"/>
      <c r="G1008" s="74"/>
      <c r="H1008" s="74"/>
      <c r="I1008" s="74"/>
      <c r="J1008" s="74"/>
      <c r="K1008" s="74"/>
      <c r="L1008" s="74"/>
      <c r="M1008" s="74"/>
      <c r="N1008" s="74"/>
      <c r="O1008" s="74"/>
      <c r="P1008" s="74"/>
      <c r="Q1008" s="74"/>
      <c r="R1008" s="74"/>
      <c r="S1008" s="74"/>
      <c r="T1008" s="74"/>
      <c r="U1008" s="74"/>
      <c r="V1008" s="74"/>
      <c r="W1008" s="74"/>
      <c r="X1008" s="74"/>
      <c r="Y1008" s="74"/>
      <c r="Z1008" s="74"/>
      <c r="AA1008" s="74"/>
      <c r="AB1008" s="74"/>
      <c r="AC1008" s="74"/>
      <c r="AD1008" s="74"/>
      <c r="AE1008" s="74"/>
      <c r="AF1008" s="74"/>
      <c r="AG1008" s="74"/>
      <c r="AH1008" s="74"/>
      <c r="AI1008" s="74"/>
      <c r="AJ1008" s="74"/>
      <c r="AK1008" s="74"/>
      <c r="AL1008" s="74"/>
      <c r="AM1008" s="74"/>
      <c r="AN1008" s="74"/>
    </row>
    <row r="1009" spans="3:40" s="7" customFormat="1" ht="15.75" customHeight="1">
      <c r="C1009" s="74"/>
      <c r="D1009" s="74"/>
      <c r="E1009" s="74"/>
      <c r="F1009" s="74"/>
      <c r="G1009" s="74"/>
      <c r="H1009" s="74"/>
      <c r="I1009" s="74"/>
      <c r="J1009" s="74"/>
      <c r="K1009" s="74"/>
      <c r="L1009" s="74"/>
      <c r="M1009" s="74"/>
      <c r="N1009" s="74"/>
      <c r="O1009" s="74"/>
      <c r="P1009" s="74"/>
      <c r="Q1009" s="74"/>
      <c r="R1009" s="74"/>
      <c r="S1009" s="74"/>
      <c r="T1009" s="74"/>
      <c r="U1009" s="74"/>
      <c r="V1009" s="74"/>
      <c r="W1009" s="74"/>
      <c r="X1009" s="74"/>
      <c r="Y1009" s="74"/>
      <c r="Z1009" s="74"/>
      <c r="AA1009" s="74"/>
      <c r="AB1009" s="74"/>
      <c r="AC1009" s="74"/>
      <c r="AD1009" s="74"/>
      <c r="AE1009" s="74"/>
      <c r="AF1009" s="74"/>
      <c r="AG1009" s="74"/>
      <c r="AH1009" s="74"/>
      <c r="AI1009" s="74"/>
      <c r="AJ1009" s="74"/>
      <c r="AK1009" s="74"/>
      <c r="AL1009" s="74"/>
      <c r="AM1009" s="74"/>
      <c r="AN1009" s="74"/>
    </row>
    <row r="1010" spans="3:40" s="7" customFormat="1" ht="15.75" customHeight="1">
      <c r="C1010" s="74"/>
      <c r="D1010" s="74"/>
      <c r="E1010" s="74"/>
      <c r="F1010" s="74"/>
      <c r="G1010" s="74"/>
      <c r="H1010" s="74"/>
      <c r="I1010" s="74"/>
      <c r="J1010" s="74"/>
      <c r="K1010" s="74"/>
      <c r="L1010" s="74"/>
      <c r="M1010" s="74"/>
      <c r="N1010" s="74"/>
      <c r="O1010" s="74"/>
      <c r="P1010" s="74"/>
      <c r="Q1010" s="74"/>
      <c r="R1010" s="74"/>
      <c r="S1010" s="74"/>
      <c r="T1010" s="74"/>
      <c r="U1010" s="74"/>
      <c r="V1010" s="74"/>
      <c r="W1010" s="74"/>
      <c r="X1010" s="74"/>
      <c r="Y1010" s="74"/>
      <c r="Z1010" s="74"/>
      <c r="AA1010" s="74"/>
      <c r="AB1010" s="74"/>
      <c r="AC1010" s="74"/>
      <c r="AD1010" s="74"/>
      <c r="AE1010" s="74"/>
      <c r="AF1010" s="74"/>
      <c r="AG1010" s="74"/>
      <c r="AH1010" s="74"/>
      <c r="AI1010" s="74"/>
      <c r="AJ1010" s="74"/>
      <c r="AK1010" s="74"/>
      <c r="AL1010" s="74"/>
      <c r="AM1010" s="74"/>
      <c r="AN1010" s="74"/>
    </row>
    <row r="1011" spans="3:40" s="7" customFormat="1" ht="15.75" customHeight="1">
      <c r="C1011" s="74"/>
      <c r="D1011" s="74"/>
      <c r="E1011" s="74"/>
      <c r="F1011" s="74"/>
      <c r="G1011" s="74"/>
      <c r="H1011" s="74"/>
      <c r="I1011" s="74"/>
      <c r="J1011" s="74"/>
      <c r="K1011" s="74"/>
      <c r="L1011" s="74"/>
      <c r="M1011" s="74"/>
      <c r="N1011" s="74"/>
      <c r="O1011" s="74"/>
      <c r="P1011" s="74"/>
      <c r="Q1011" s="74"/>
      <c r="R1011" s="74"/>
      <c r="S1011" s="74"/>
      <c r="T1011" s="74"/>
      <c r="U1011" s="74"/>
      <c r="V1011" s="74"/>
      <c r="W1011" s="74"/>
      <c r="X1011" s="74"/>
      <c r="Y1011" s="74"/>
      <c r="Z1011" s="74"/>
      <c r="AA1011" s="74"/>
      <c r="AB1011" s="74"/>
      <c r="AC1011" s="74"/>
      <c r="AD1011" s="74"/>
      <c r="AE1011" s="74"/>
      <c r="AF1011" s="74"/>
      <c r="AG1011" s="74"/>
      <c r="AH1011" s="74"/>
      <c r="AI1011" s="74"/>
      <c r="AJ1011" s="74"/>
      <c r="AK1011" s="74"/>
      <c r="AL1011" s="74"/>
      <c r="AM1011" s="74"/>
      <c r="AN1011" s="74"/>
    </row>
    <row r="1012" spans="3:40" s="7" customFormat="1" ht="15.75" customHeight="1">
      <c r="C1012" s="74"/>
      <c r="D1012" s="74"/>
      <c r="E1012" s="74"/>
      <c r="F1012" s="74"/>
      <c r="G1012" s="74"/>
      <c r="H1012" s="74"/>
      <c r="I1012" s="74"/>
      <c r="J1012" s="74"/>
      <c r="K1012" s="74"/>
      <c r="L1012" s="74"/>
      <c r="M1012" s="74"/>
      <c r="N1012" s="74"/>
      <c r="O1012" s="74"/>
      <c r="P1012" s="74"/>
      <c r="Q1012" s="74"/>
      <c r="R1012" s="74"/>
      <c r="S1012" s="74"/>
      <c r="T1012" s="74"/>
      <c r="U1012" s="74"/>
      <c r="V1012" s="74"/>
      <c r="W1012" s="74"/>
      <c r="X1012" s="74"/>
      <c r="Y1012" s="74"/>
      <c r="Z1012" s="74"/>
      <c r="AA1012" s="74"/>
      <c r="AB1012" s="74"/>
      <c r="AC1012" s="74"/>
      <c r="AD1012" s="74"/>
      <c r="AE1012" s="74"/>
      <c r="AF1012" s="74"/>
      <c r="AG1012" s="74"/>
      <c r="AH1012" s="74"/>
      <c r="AI1012" s="74"/>
      <c r="AJ1012" s="74"/>
      <c r="AK1012" s="74"/>
      <c r="AL1012" s="74"/>
      <c r="AM1012" s="74"/>
      <c r="AN1012" s="74"/>
    </row>
    <row r="1013" spans="3:40" s="7" customFormat="1" ht="15.75" customHeight="1">
      <c r="C1013" s="74"/>
      <c r="D1013" s="74"/>
      <c r="E1013" s="74"/>
      <c r="F1013" s="74"/>
      <c r="G1013" s="74"/>
      <c r="H1013" s="74"/>
      <c r="I1013" s="74"/>
      <c r="J1013" s="74"/>
      <c r="K1013" s="74"/>
      <c r="L1013" s="74"/>
      <c r="M1013" s="74"/>
      <c r="N1013" s="74"/>
      <c r="O1013" s="74"/>
      <c r="P1013" s="74"/>
      <c r="Q1013" s="74"/>
      <c r="R1013" s="74"/>
      <c r="S1013" s="74"/>
      <c r="T1013" s="74"/>
      <c r="U1013" s="74"/>
      <c r="V1013" s="74"/>
      <c r="W1013" s="74"/>
      <c r="X1013" s="74"/>
      <c r="Y1013" s="74"/>
      <c r="Z1013" s="74"/>
      <c r="AA1013" s="74"/>
      <c r="AB1013" s="74"/>
      <c r="AC1013" s="74"/>
      <c r="AD1013" s="74"/>
      <c r="AE1013" s="74"/>
      <c r="AF1013" s="74"/>
      <c r="AG1013" s="74"/>
      <c r="AH1013" s="74"/>
      <c r="AI1013" s="74"/>
      <c r="AJ1013" s="74"/>
      <c r="AK1013" s="74"/>
      <c r="AL1013" s="74"/>
      <c r="AM1013" s="74"/>
      <c r="AN1013" s="74"/>
    </row>
    <row r="1014" spans="3:40" s="7" customFormat="1" ht="15.75" customHeight="1">
      <c r="C1014" s="74"/>
      <c r="D1014" s="74"/>
      <c r="E1014" s="74"/>
      <c r="F1014" s="74"/>
      <c r="G1014" s="74"/>
      <c r="H1014" s="74"/>
      <c r="I1014" s="74"/>
      <c r="J1014" s="74"/>
      <c r="K1014" s="74"/>
      <c r="L1014" s="74"/>
      <c r="M1014" s="74"/>
      <c r="N1014" s="74"/>
      <c r="O1014" s="74"/>
      <c r="P1014" s="74"/>
      <c r="Q1014" s="74"/>
      <c r="R1014" s="74"/>
      <c r="S1014" s="74"/>
      <c r="T1014" s="74"/>
      <c r="U1014" s="74"/>
      <c r="V1014" s="74"/>
      <c r="W1014" s="74"/>
      <c r="X1014" s="74"/>
      <c r="Y1014" s="74"/>
      <c r="Z1014" s="74"/>
      <c r="AA1014" s="74"/>
      <c r="AB1014" s="74"/>
      <c r="AC1014" s="74"/>
      <c r="AD1014" s="74"/>
      <c r="AE1014" s="74"/>
      <c r="AF1014" s="74"/>
      <c r="AG1014" s="74"/>
      <c r="AH1014" s="74"/>
      <c r="AI1014" s="74"/>
      <c r="AJ1014" s="74"/>
      <c r="AK1014" s="74"/>
      <c r="AL1014" s="74"/>
      <c r="AM1014" s="74"/>
      <c r="AN1014" s="74"/>
    </row>
    <row r="1015" spans="3:40" s="7" customFormat="1" ht="15.75" customHeight="1">
      <c r="C1015" s="74"/>
      <c r="D1015" s="74"/>
      <c r="E1015" s="74"/>
      <c r="F1015" s="74"/>
      <c r="G1015" s="74"/>
      <c r="H1015" s="74"/>
      <c r="I1015" s="74"/>
      <c r="J1015" s="74"/>
      <c r="K1015" s="74"/>
      <c r="L1015" s="74"/>
      <c r="M1015" s="74"/>
      <c r="N1015" s="74"/>
      <c r="O1015" s="74"/>
      <c r="P1015" s="74"/>
      <c r="Q1015" s="74"/>
      <c r="R1015" s="74"/>
      <c r="S1015" s="74"/>
      <c r="T1015" s="74"/>
      <c r="U1015" s="74"/>
      <c r="V1015" s="74"/>
      <c r="W1015" s="74"/>
      <c r="X1015" s="74"/>
      <c r="Y1015" s="74"/>
      <c r="Z1015" s="74"/>
      <c r="AA1015" s="74"/>
      <c r="AB1015" s="74"/>
      <c r="AC1015" s="74"/>
      <c r="AD1015" s="74"/>
      <c r="AE1015" s="74"/>
      <c r="AF1015" s="74"/>
      <c r="AG1015" s="74"/>
      <c r="AH1015" s="74"/>
      <c r="AI1015" s="74"/>
      <c r="AJ1015" s="74"/>
      <c r="AK1015" s="74"/>
      <c r="AL1015" s="74"/>
      <c r="AM1015" s="74"/>
      <c r="AN1015" s="74"/>
    </row>
    <row r="1016" spans="3:40" s="7" customFormat="1" ht="15.75" customHeight="1">
      <c r="C1016" s="74"/>
      <c r="D1016" s="74"/>
      <c r="E1016" s="74"/>
      <c r="F1016" s="74"/>
      <c r="G1016" s="74"/>
      <c r="H1016" s="74"/>
      <c r="I1016" s="74"/>
      <c r="J1016" s="74"/>
      <c r="K1016" s="74"/>
      <c r="L1016" s="74"/>
      <c r="M1016" s="74"/>
      <c r="N1016" s="74"/>
      <c r="O1016" s="74"/>
      <c r="P1016" s="74"/>
      <c r="Q1016" s="74"/>
      <c r="R1016" s="74"/>
      <c r="S1016" s="74"/>
      <c r="T1016" s="74"/>
      <c r="U1016" s="74"/>
      <c r="V1016" s="74"/>
      <c r="W1016" s="74"/>
      <c r="X1016" s="74"/>
      <c r="Y1016" s="74"/>
      <c r="Z1016" s="74"/>
      <c r="AA1016" s="74"/>
      <c r="AB1016" s="74"/>
      <c r="AC1016" s="74"/>
      <c r="AD1016" s="74"/>
      <c r="AE1016" s="74"/>
      <c r="AF1016" s="74"/>
      <c r="AG1016" s="74"/>
      <c r="AH1016" s="74"/>
      <c r="AI1016" s="74"/>
      <c r="AJ1016" s="74"/>
      <c r="AK1016" s="74"/>
      <c r="AL1016" s="74"/>
      <c r="AM1016" s="74"/>
      <c r="AN1016" s="74"/>
    </row>
    <row r="1017" spans="3:40" s="7" customFormat="1" ht="15.75" customHeight="1">
      <c r="C1017" s="74"/>
      <c r="D1017" s="74"/>
      <c r="E1017" s="74"/>
      <c r="F1017" s="74"/>
      <c r="G1017" s="74"/>
      <c r="H1017" s="74"/>
      <c r="I1017" s="74"/>
      <c r="J1017" s="74"/>
      <c r="K1017" s="74"/>
      <c r="L1017" s="74"/>
      <c r="M1017" s="74"/>
      <c r="N1017" s="74"/>
      <c r="O1017" s="74"/>
      <c r="P1017" s="74"/>
      <c r="Q1017" s="74"/>
      <c r="R1017" s="74"/>
      <c r="S1017" s="74"/>
      <c r="T1017" s="74"/>
      <c r="U1017" s="74"/>
      <c r="V1017" s="74"/>
      <c r="W1017" s="74"/>
      <c r="X1017" s="74"/>
      <c r="Y1017" s="74"/>
      <c r="Z1017" s="74"/>
      <c r="AA1017" s="74"/>
      <c r="AB1017" s="74"/>
      <c r="AC1017" s="74"/>
      <c r="AD1017" s="74"/>
      <c r="AE1017" s="74"/>
      <c r="AF1017" s="74"/>
      <c r="AG1017" s="74"/>
      <c r="AH1017" s="74"/>
      <c r="AI1017" s="74"/>
      <c r="AJ1017" s="74"/>
      <c r="AK1017" s="74"/>
      <c r="AL1017" s="74"/>
      <c r="AM1017" s="74"/>
      <c r="AN1017" s="74"/>
    </row>
    <row r="1018" spans="3:40" s="7" customFormat="1" ht="15.75" customHeight="1">
      <c r="C1018" s="74"/>
      <c r="D1018" s="74"/>
      <c r="E1018" s="74"/>
      <c r="F1018" s="74"/>
      <c r="G1018" s="74"/>
      <c r="H1018" s="74"/>
      <c r="I1018" s="74"/>
      <c r="J1018" s="74"/>
      <c r="K1018" s="74"/>
      <c r="L1018" s="74"/>
      <c r="M1018" s="74"/>
      <c r="N1018" s="74"/>
      <c r="O1018" s="74"/>
      <c r="P1018" s="74"/>
      <c r="Q1018" s="74"/>
      <c r="R1018" s="74"/>
      <c r="S1018" s="74"/>
      <c r="T1018" s="74"/>
      <c r="U1018" s="74"/>
      <c r="V1018" s="74"/>
      <c r="W1018" s="74"/>
      <c r="X1018" s="74"/>
      <c r="Y1018" s="74"/>
      <c r="Z1018" s="74"/>
      <c r="AA1018" s="74"/>
      <c r="AB1018" s="74"/>
      <c r="AC1018" s="74"/>
      <c r="AD1018" s="74"/>
      <c r="AE1018" s="74"/>
      <c r="AF1018" s="74"/>
      <c r="AG1018" s="74"/>
      <c r="AH1018" s="74"/>
      <c r="AI1018" s="74"/>
      <c r="AJ1018" s="74"/>
      <c r="AK1018" s="74"/>
      <c r="AL1018" s="74"/>
      <c r="AM1018" s="74"/>
      <c r="AN1018" s="74"/>
    </row>
    <row r="1019" spans="3:40" s="7" customFormat="1" ht="15.75" customHeight="1">
      <c r="C1019" s="74"/>
      <c r="D1019" s="74"/>
      <c r="E1019" s="74"/>
      <c r="F1019" s="74"/>
      <c r="G1019" s="74"/>
      <c r="H1019" s="74"/>
      <c r="I1019" s="74"/>
      <c r="J1019" s="74"/>
      <c r="K1019" s="74"/>
      <c r="L1019" s="74"/>
      <c r="M1019" s="74"/>
      <c r="N1019" s="74"/>
      <c r="O1019" s="74"/>
      <c r="P1019" s="74"/>
      <c r="Q1019" s="74"/>
      <c r="R1019" s="74"/>
      <c r="S1019" s="74"/>
      <c r="T1019" s="74"/>
      <c r="U1019" s="74"/>
      <c r="V1019" s="74"/>
      <c r="W1019" s="74"/>
      <c r="X1019" s="74"/>
      <c r="Y1019" s="74"/>
      <c r="Z1019" s="74"/>
      <c r="AA1019" s="74"/>
      <c r="AB1019" s="74"/>
      <c r="AC1019" s="74"/>
      <c r="AD1019" s="74"/>
      <c r="AE1019" s="74"/>
      <c r="AF1019" s="74"/>
      <c r="AG1019" s="74"/>
      <c r="AH1019" s="74"/>
      <c r="AI1019" s="74"/>
      <c r="AJ1019" s="74"/>
      <c r="AK1019" s="74"/>
      <c r="AL1019" s="74"/>
      <c r="AM1019" s="74"/>
      <c r="AN1019" s="74"/>
    </row>
    <row r="1020" spans="3:40" s="7" customFormat="1" ht="15.75" customHeight="1">
      <c r="C1020" s="74"/>
      <c r="D1020" s="74"/>
      <c r="E1020" s="74"/>
      <c r="F1020" s="74"/>
      <c r="G1020" s="74"/>
      <c r="H1020" s="74"/>
      <c r="I1020" s="74"/>
      <c r="J1020" s="74"/>
      <c r="K1020" s="74"/>
      <c r="L1020" s="74"/>
      <c r="M1020" s="74"/>
      <c r="N1020" s="74"/>
      <c r="O1020" s="74"/>
      <c r="P1020" s="74"/>
      <c r="Q1020" s="74"/>
      <c r="R1020" s="74"/>
      <c r="S1020" s="74"/>
      <c r="T1020" s="74"/>
      <c r="U1020" s="74"/>
      <c r="V1020" s="74"/>
      <c r="W1020" s="74"/>
      <c r="X1020" s="74"/>
      <c r="Y1020" s="74"/>
      <c r="Z1020" s="74"/>
      <c r="AA1020" s="74"/>
      <c r="AB1020" s="74"/>
      <c r="AC1020" s="74"/>
      <c r="AD1020" s="74"/>
      <c r="AE1020" s="74"/>
      <c r="AF1020" s="74"/>
      <c r="AG1020" s="74"/>
      <c r="AH1020" s="74"/>
      <c r="AI1020" s="74"/>
      <c r="AJ1020" s="74"/>
      <c r="AK1020" s="74"/>
      <c r="AL1020" s="74"/>
      <c r="AM1020" s="74"/>
      <c r="AN1020" s="74"/>
    </row>
    <row r="1021" spans="3:40" s="7" customFormat="1" ht="15.75" customHeight="1">
      <c r="C1021" s="74"/>
      <c r="D1021" s="74"/>
      <c r="E1021" s="74"/>
      <c r="F1021" s="74"/>
      <c r="G1021" s="74"/>
      <c r="H1021" s="74"/>
      <c r="I1021" s="74"/>
      <c r="J1021" s="74"/>
      <c r="K1021" s="74"/>
      <c r="L1021" s="74"/>
      <c r="M1021" s="74"/>
      <c r="N1021" s="74"/>
      <c r="O1021" s="74"/>
      <c r="P1021" s="74"/>
      <c r="Q1021" s="74"/>
      <c r="R1021" s="74"/>
      <c r="S1021" s="74"/>
      <c r="T1021" s="74"/>
      <c r="U1021" s="74"/>
      <c r="V1021" s="74"/>
      <c r="W1021" s="74"/>
      <c r="X1021" s="74"/>
      <c r="Y1021" s="74"/>
      <c r="Z1021" s="74"/>
      <c r="AA1021" s="74"/>
      <c r="AB1021" s="74"/>
      <c r="AC1021" s="74"/>
      <c r="AD1021" s="74"/>
      <c r="AE1021" s="74"/>
      <c r="AF1021" s="74"/>
      <c r="AG1021" s="74"/>
      <c r="AH1021" s="74"/>
      <c r="AI1021" s="74"/>
      <c r="AJ1021" s="74"/>
      <c r="AK1021" s="74"/>
      <c r="AL1021" s="74"/>
      <c r="AM1021" s="74"/>
      <c r="AN1021" s="74"/>
    </row>
    <row r="1022" spans="3:40" s="7" customFormat="1" ht="15.75" customHeight="1">
      <c r="C1022" s="74"/>
      <c r="D1022" s="74"/>
      <c r="E1022" s="74"/>
      <c r="F1022" s="74"/>
      <c r="G1022" s="74"/>
      <c r="H1022" s="74"/>
      <c r="I1022" s="74"/>
      <c r="J1022" s="74"/>
      <c r="K1022" s="74"/>
      <c r="L1022" s="74"/>
      <c r="M1022" s="74"/>
      <c r="N1022" s="74"/>
      <c r="O1022" s="74"/>
      <c r="P1022" s="74"/>
      <c r="Q1022" s="74"/>
      <c r="R1022" s="74"/>
      <c r="S1022" s="74"/>
      <c r="T1022" s="74"/>
      <c r="U1022" s="74"/>
      <c r="V1022" s="74"/>
      <c r="W1022" s="74"/>
      <c r="X1022" s="74"/>
      <c r="Y1022" s="74"/>
      <c r="Z1022" s="74"/>
      <c r="AA1022" s="74"/>
      <c r="AB1022" s="74"/>
      <c r="AC1022" s="74"/>
      <c r="AD1022" s="74"/>
      <c r="AE1022" s="74"/>
      <c r="AF1022" s="74"/>
      <c r="AG1022" s="74"/>
      <c r="AH1022" s="74"/>
      <c r="AI1022" s="74"/>
      <c r="AJ1022" s="74"/>
      <c r="AK1022" s="74"/>
      <c r="AL1022" s="74"/>
      <c r="AM1022" s="74"/>
      <c r="AN1022" s="74"/>
    </row>
    <row r="1023" spans="3:40" s="7" customFormat="1" ht="15.75" customHeight="1">
      <c r="C1023" s="74"/>
      <c r="D1023" s="74"/>
      <c r="E1023" s="74"/>
      <c r="F1023" s="74"/>
      <c r="G1023" s="74"/>
      <c r="H1023" s="74"/>
      <c r="I1023" s="74"/>
      <c r="J1023" s="74"/>
      <c r="K1023" s="74"/>
      <c r="L1023" s="74"/>
      <c r="M1023" s="74"/>
      <c r="N1023" s="74"/>
      <c r="O1023" s="74"/>
      <c r="P1023" s="74"/>
      <c r="Q1023" s="74"/>
      <c r="R1023" s="74"/>
      <c r="S1023" s="74"/>
      <c r="T1023" s="74"/>
      <c r="U1023" s="74"/>
      <c r="V1023" s="74"/>
      <c r="W1023" s="74"/>
      <c r="X1023" s="74"/>
      <c r="Y1023" s="74"/>
      <c r="Z1023" s="74"/>
      <c r="AA1023" s="74"/>
      <c r="AB1023" s="74"/>
      <c r="AC1023" s="74"/>
      <c r="AD1023" s="74"/>
      <c r="AE1023" s="74"/>
      <c r="AF1023" s="74"/>
      <c r="AG1023" s="74"/>
      <c r="AH1023" s="74"/>
      <c r="AI1023" s="74"/>
      <c r="AJ1023" s="74"/>
      <c r="AK1023" s="74"/>
      <c r="AL1023" s="74"/>
      <c r="AM1023" s="74"/>
      <c r="AN1023" s="74"/>
    </row>
    <row r="1024" spans="3:40" s="7" customFormat="1" ht="15.75" customHeight="1">
      <c r="C1024" s="74"/>
      <c r="D1024" s="74"/>
      <c r="E1024" s="74"/>
      <c r="F1024" s="74"/>
      <c r="G1024" s="74"/>
      <c r="H1024" s="74"/>
      <c r="I1024" s="74"/>
      <c r="J1024" s="74"/>
      <c r="K1024" s="74"/>
      <c r="L1024" s="74"/>
      <c r="M1024" s="74"/>
      <c r="N1024" s="74"/>
      <c r="O1024" s="74"/>
      <c r="P1024" s="74"/>
      <c r="Q1024" s="74"/>
      <c r="R1024" s="74"/>
      <c r="S1024" s="74"/>
      <c r="T1024" s="74"/>
      <c r="U1024" s="74"/>
      <c r="V1024" s="74"/>
      <c r="W1024" s="74"/>
      <c r="X1024" s="74"/>
      <c r="Y1024" s="74"/>
      <c r="Z1024" s="74"/>
      <c r="AA1024" s="74"/>
      <c r="AB1024" s="74"/>
      <c r="AC1024" s="74"/>
      <c r="AD1024" s="74"/>
      <c r="AE1024" s="74"/>
      <c r="AF1024" s="74"/>
      <c r="AG1024" s="74"/>
      <c r="AH1024" s="74"/>
      <c r="AI1024" s="74"/>
      <c r="AJ1024" s="74"/>
      <c r="AK1024" s="74"/>
      <c r="AL1024" s="74"/>
      <c r="AM1024" s="74"/>
      <c r="AN1024" s="74"/>
    </row>
    <row r="1025" spans="3:40" s="7" customFormat="1" ht="15.75" customHeight="1">
      <c r="C1025" s="74"/>
      <c r="D1025" s="74"/>
      <c r="E1025" s="74"/>
      <c r="F1025" s="74"/>
      <c r="G1025" s="74"/>
      <c r="H1025" s="74"/>
      <c r="I1025" s="74"/>
      <c r="J1025" s="74"/>
      <c r="K1025" s="74"/>
      <c r="L1025" s="74"/>
      <c r="M1025" s="74"/>
      <c r="N1025" s="74"/>
      <c r="O1025" s="74"/>
      <c r="P1025" s="74"/>
      <c r="Q1025" s="74"/>
      <c r="R1025" s="74"/>
      <c r="S1025" s="74"/>
      <c r="T1025" s="74"/>
      <c r="U1025" s="74"/>
      <c r="V1025" s="74"/>
      <c r="W1025" s="74"/>
      <c r="X1025" s="74"/>
      <c r="Y1025" s="74"/>
      <c r="Z1025" s="74"/>
      <c r="AA1025" s="74"/>
      <c r="AB1025" s="74"/>
      <c r="AC1025" s="74"/>
      <c r="AD1025" s="74"/>
      <c r="AE1025" s="74"/>
      <c r="AF1025" s="74"/>
      <c r="AG1025" s="74"/>
      <c r="AH1025" s="74"/>
      <c r="AI1025" s="74"/>
      <c r="AJ1025" s="74"/>
      <c r="AK1025" s="74"/>
      <c r="AL1025" s="74"/>
      <c r="AM1025" s="74"/>
      <c r="AN1025" s="74"/>
    </row>
    <row r="1026" spans="3:40" s="7" customFormat="1" ht="15.75" customHeight="1">
      <c r="C1026" s="74"/>
      <c r="D1026" s="74"/>
      <c r="E1026" s="74"/>
      <c r="F1026" s="74"/>
      <c r="G1026" s="74"/>
      <c r="H1026" s="74"/>
      <c r="I1026" s="74"/>
      <c r="J1026" s="74"/>
      <c r="K1026" s="74"/>
      <c r="L1026" s="74"/>
      <c r="M1026" s="74"/>
      <c r="N1026" s="74"/>
      <c r="O1026" s="74"/>
      <c r="P1026" s="74"/>
      <c r="Q1026" s="74"/>
      <c r="R1026" s="74"/>
      <c r="S1026" s="74"/>
      <c r="T1026" s="74"/>
      <c r="U1026" s="74"/>
      <c r="V1026" s="74"/>
      <c r="W1026" s="74"/>
      <c r="X1026" s="74"/>
      <c r="Y1026" s="74"/>
      <c r="Z1026" s="74"/>
      <c r="AA1026" s="74"/>
      <c r="AB1026" s="74"/>
      <c r="AC1026" s="74"/>
      <c r="AD1026" s="74"/>
      <c r="AE1026" s="74"/>
      <c r="AF1026" s="74"/>
      <c r="AG1026" s="74"/>
      <c r="AH1026" s="74"/>
      <c r="AI1026" s="74"/>
      <c r="AJ1026" s="74"/>
      <c r="AK1026" s="74"/>
      <c r="AL1026" s="74"/>
      <c r="AM1026" s="74"/>
      <c r="AN1026" s="74"/>
    </row>
    <row r="1027" spans="3:40" s="7" customFormat="1" ht="15.75" customHeight="1">
      <c r="C1027" s="74"/>
      <c r="D1027" s="74"/>
      <c r="E1027" s="74"/>
      <c r="F1027" s="74"/>
      <c r="G1027" s="74"/>
      <c r="H1027" s="74"/>
      <c r="I1027" s="74"/>
      <c r="J1027" s="74"/>
      <c r="K1027" s="74"/>
      <c r="L1027" s="74"/>
      <c r="M1027" s="74"/>
      <c r="N1027" s="74"/>
      <c r="O1027" s="74"/>
      <c r="P1027" s="74"/>
      <c r="Q1027" s="74"/>
      <c r="R1027" s="74"/>
      <c r="S1027" s="74"/>
      <c r="T1027" s="74"/>
      <c r="U1027" s="74"/>
      <c r="V1027" s="74"/>
      <c r="W1027" s="74"/>
      <c r="X1027" s="74"/>
      <c r="Y1027" s="74"/>
      <c r="Z1027" s="74"/>
      <c r="AA1027" s="74"/>
      <c r="AB1027" s="74"/>
      <c r="AC1027" s="74"/>
      <c r="AD1027" s="74"/>
      <c r="AE1027" s="74"/>
      <c r="AF1027" s="74"/>
      <c r="AG1027" s="74"/>
      <c r="AH1027" s="74"/>
      <c r="AI1027" s="74"/>
      <c r="AJ1027" s="74"/>
      <c r="AK1027" s="74"/>
      <c r="AL1027" s="74"/>
      <c r="AM1027" s="74"/>
      <c r="AN1027" s="74"/>
    </row>
    <row r="1028" spans="3:40" s="7" customFormat="1" ht="15.75" customHeight="1">
      <c r="C1028" s="74"/>
      <c r="D1028" s="74"/>
      <c r="E1028" s="74"/>
      <c r="F1028" s="74"/>
      <c r="G1028" s="74"/>
      <c r="H1028" s="74"/>
      <c r="I1028" s="74"/>
      <c r="J1028" s="74"/>
      <c r="K1028" s="74"/>
      <c r="L1028" s="74"/>
      <c r="M1028" s="74"/>
      <c r="N1028" s="74"/>
      <c r="O1028" s="74"/>
      <c r="P1028" s="74"/>
      <c r="Q1028" s="74"/>
      <c r="R1028" s="74"/>
      <c r="S1028" s="74"/>
      <c r="T1028" s="74"/>
      <c r="U1028" s="74"/>
      <c r="V1028" s="74"/>
      <c r="W1028" s="74"/>
      <c r="X1028" s="74"/>
      <c r="Y1028" s="74"/>
      <c r="Z1028" s="74"/>
      <c r="AA1028" s="74"/>
      <c r="AB1028" s="74"/>
      <c r="AC1028" s="74"/>
      <c r="AD1028" s="74"/>
      <c r="AE1028" s="74"/>
      <c r="AF1028" s="74"/>
      <c r="AG1028" s="74"/>
      <c r="AH1028" s="74"/>
      <c r="AI1028" s="74"/>
      <c r="AJ1028" s="74"/>
      <c r="AK1028" s="74"/>
      <c r="AL1028" s="74"/>
      <c r="AM1028" s="74"/>
      <c r="AN1028" s="74"/>
    </row>
    <row r="1029" spans="3:40" s="7" customFormat="1" ht="15.75" customHeight="1">
      <c r="C1029" s="74"/>
      <c r="D1029" s="74"/>
      <c r="E1029" s="74"/>
      <c r="F1029" s="74"/>
      <c r="G1029" s="74"/>
      <c r="H1029" s="74"/>
      <c r="I1029" s="74"/>
      <c r="J1029" s="74"/>
      <c r="K1029" s="74"/>
      <c r="L1029" s="74"/>
      <c r="M1029" s="74"/>
      <c r="N1029" s="74"/>
      <c r="O1029" s="74"/>
      <c r="P1029" s="74"/>
      <c r="Q1029" s="74"/>
      <c r="R1029" s="74"/>
      <c r="S1029" s="74"/>
      <c r="T1029" s="74"/>
      <c r="U1029" s="74"/>
      <c r="V1029" s="74"/>
      <c r="W1029" s="74"/>
      <c r="X1029" s="74"/>
      <c r="Y1029" s="74"/>
      <c r="Z1029" s="74"/>
      <c r="AA1029" s="74"/>
      <c r="AB1029" s="74"/>
      <c r="AC1029" s="74"/>
      <c r="AD1029" s="74"/>
      <c r="AE1029" s="74"/>
      <c r="AF1029" s="74"/>
      <c r="AG1029" s="74"/>
      <c r="AH1029" s="74"/>
      <c r="AI1029" s="74"/>
      <c r="AJ1029" s="74"/>
      <c r="AK1029" s="74"/>
      <c r="AL1029" s="74"/>
      <c r="AM1029" s="74"/>
      <c r="AN1029" s="74"/>
    </row>
    <row r="1030" spans="3:40" s="7" customFormat="1" ht="15.75" customHeight="1">
      <c r="C1030" s="74"/>
      <c r="D1030" s="74"/>
      <c r="E1030" s="74"/>
      <c r="F1030" s="74"/>
      <c r="G1030" s="74"/>
      <c r="H1030" s="74"/>
      <c r="I1030" s="74"/>
      <c r="J1030" s="74"/>
      <c r="K1030" s="74"/>
      <c r="L1030" s="74"/>
      <c r="M1030" s="74"/>
      <c r="N1030" s="74"/>
      <c r="O1030" s="74"/>
      <c r="P1030" s="74"/>
      <c r="Q1030" s="74"/>
      <c r="R1030" s="74"/>
      <c r="S1030" s="74"/>
      <c r="T1030" s="74"/>
      <c r="U1030" s="74"/>
      <c r="V1030" s="74"/>
      <c r="W1030" s="74"/>
      <c r="X1030" s="74"/>
      <c r="Y1030" s="74"/>
      <c r="Z1030" s="74"/>
      <c r="AA1030" s="74"/>
      <c r="AB1030" s="74"/>
      <c r="AC1030" s="74"/>
      <c r="AD1030" s="74"/>
      <c r="AE1030" s="74"/>
      <c r="AF1030" s="74"/>
      <c r="AG1030" s="74"/>
      <c r="AH1030" s="74"/>
      <c r="AI1030" s="74"/>
      <c r="AJ1030" s="74"/>
      <c r="AK1030" s="74"/>
      <c r="AL1030" s="74"/>
      <c r="AM1030" s="74"/>
      <c r="AN1030" s="74"/>
    </row>
    <row r="1031" spans="3:40" s="7" customFormat="1" ht="15.75" customHeight="1">
      <c r="C1031" s="74"/>
      <c r="D1031" s="74"/>
      <c r="E1031" s="74"/>
      <c r="F1031" s="74"/>
      <c r="G1031" s="74"/>
      <c r="H1031" s="74"/>
      <c r="I1031" s="74"/>
      <c r="J1031" s="74"/>
      <c r="K1031" s="74"/>
      <c r="L1031" s="74"/>
      <c r="M1031" s="74"/>
      <c r="N1031" s="74"/>
      <c r="O1031" s="74"/>
      <c r="P1031" s="74"/>
      <c r="Q1031" s="74"/>
      <c r="R1031" s="74"/>
      <c r="S1031" s="74"/>
      <c r="T1031" s="74"/>
      <c r="U1031" s="74"/>
      <c r="V1031" s="74"/>
      <c r="W1031" s="74"/>
      <c r="X1031" s="74"/>
      <c r="Y1031" s="74"/>
      <c r="Z1031" s="74"/>
      <c r="AA1031" s="74"/>
      <c r="AB1031" s="74"/>
      <c r="AC1031" s="74"/>
      <c r="AD1031" s="74"/>
      <c r="AE1031" s="74"/>
      <c r="AF1031" s="74"/>
      <c r="AG1031" s="74"/>
      <c r="AH1031" s="74"/>
      <c r="AI1031" s="74"/>
      <c r="AJ1031" s="74"/>
      <c r="AK1031" s="74"/>
      <c r="AL1031" s="74"/>
      <c r="AM1031" s="74"/>
      <c r="AN1031" s="74"/>
    </row>
    <row r="1032" spans="3:40" s="7" customFormat="1" ht="15.75" customHeight="1">
      <c r="C1032" s="74"/>
      <c r="D1032" s="74"/>
      <c r="E1032" s="74"/>
      <c r="F1032" s="74"/>
      <c r="G1032" s="74"/>
      <c r="H1032" s="74"/>
      <c r="I1032" s="74"/>
      <c r="J1032" s="74"/>
      <c r="K1032" s="74"/>
      <c r="L1032" s="74"/>
      <c r="M1032" s="74"/>
      <c r="N1032" s="74"/>
      <c r="O1032" s="74"/>
      <c r="P1032" s="74"/>
      <c r="Q1032" s="74"/>
      <c r="R1032" s="74"/>
      <c r="S1032" s="74"/>
      <c r="T1032" s="74"/>
      <c r="U1032" s="74"/>
      <c r="V1032" s="74"/>
      <c r="W1032" s="74"/>
      <c r="X1032" s="74"/>
      <c r="Y1032" s="74"/>
      <c r="Z1032" s="74"/>
      <c r="AA1032" s="74"/>
      <c r="AB1032" s="74"/>
      <c r="AC1032" s="74"/>
      <c r="AD1032" s="74"/>
      <c r="AE1032" s="74"/>
      <c r="AF1032" s="74"/>
      <c r="AG1032" s="74"/>
      <c r="AH1032" s="74"/>
      <c r="AI1032" s="74"/>
      <c r="AJ1032" s="74"/>
      <c r="AK1032" s="74"/>
      <c r="AL1032" s="74"/>
      <c r="AM1032" s="74"/>
      <c r="AN1032" s="74"/>
    </row>
    <row r="1033" spans="3:40" s="7" customFormat="1" ht="15.75" customHeight="1">
      <c r="C1033" s="74"/>
      <c r="D1033" s="74"/>
      <c r="E1033" s="74"/>
      <c r="F1033" s="74"/>
      <c r="G1033" s="74"/>
      <c r="H1033" s="74"/>
      <c r="I1033" s="74"/>
      <c r="J1033" s="74"/>
      <c r="K1033" s="74"/>
      <c r="L1033" s="74"/>
      <c r="M1033" s="74"/>
      <c r="N1033" s="74"/>
      <c r="O1033" s="74"/>
      <c r="P1033" s="74"/>
      <c r="Q1033" s="74"/>
      <c r="R1033" s="74"/>
      <c r="S1033" s="74"/>
      <c r="T1033" s="74"/>
      <c r="U1033" s="74"/>
      <c r="V1033" s="74"/>
      <c r="W1033" s="74"/>
      <c r="X1033" s="74"/>
      <c r="Y1033" s="74"/>
      <c r="Z1033" s="74"/>
      <c r="AA1033" s="74"/>
      <c r="AB1033" s="74"/>
      <c r="AC1033" s="74"/>
      <c r="AD1033" s="74"/>
      <c r="AE1033" s="74"/>
      <c r="AF1033" s="74"/>
      <c r="AG1033" s="74"/>
      <c r="AH1033" s="74"/>
      <c r="AI1033" s="74"/>
      <c r="AJ1033" s="74"/>
      <c r="AK1033" s="74"/>
      <c r="AL1033" s="74"/>
      <c r="AM1033" s="74"/>
      <c r="AN1033" s="74"/>
    </row>
    <row r="1034" spans="3:40" s="7" customFormat="1" ht="15.75" customHeight="1">
      <c r="C1034" s="74"/>
      <c r="D1034" s="74"/>
      <c r="E1034" s="74"/>
      <c r="F1034" s="74"/>
      <c r="G1034" s="74"/>
      <c r="H1034" s="74"/>
      <c r="I1034" s="74"/>
      <c r="J1034" s="74"/>
      <c r="K1034" s="74"/>
      <c r="L1034" s="74"/>
      <c r="M1034" s="74"/>
      <c r="N1034" s="74"/>
      <c r="O1034" s="74"/>
      <c r="P1034" s="74"/>
      <c r="Q1034" s="74"/>
      <c r="R1034" s="74"/>
      <c r="S1034" s="74"/>
      <c r="T1034" s="74"/>
      <c r="U1034" s="74"/>
      <c r="V1034" s="74"/>
      <c r="W1034" s="74"/>
      <c r="X1034" s="74"/>
      <c r="Y1034" s="74"/>
      <c r="Z1034" s="74"/>
      <c r="AA1034" s="74"/>
      <c r="AB1034" s="74"/>
      <c r="AC1034" s="74"/>
      <c r="AD1034" s="74"/>
      <c r="AE1034" s="74"/>
      <c r="AF1034" s="74"/>
      <c r="AG1034" s="74"/>
      <c r="AH1034" s="74"/>
      <c r="AI1034" s="74"/>
      <c r="AJ1034" s="74"/>
      <c r="AK1034" s="74"/>
      <c r="AL1034" s="74"/>
      <c r="AM1034" s="74"/>
      <c r="AN1034" s="74"/>
    </row>
    <row r="1035" spans="3:40" s="7" customFormat="1" ht="15.75" customHeight="1">
      <c r="C1035" s="74"/>
      <c r="D1035" s="74"/>
      <c r="E1035" s="74"/>
      <c r="F1035" s="74"/>
      <c r="G1035" s="74"/>
      <c r="H1035" s="74"/>
      <c r="I1035" s="74"/>
      <c r="J1035" s="74"/>
      <c r="K1035" s="74"/>
      <c r="L1035" s="74"/>
      <c r="M1035" s="74"/>
      <c r="N1035" s="74"/>
      <c r="O1035" s="74"/>
      <c r="P1035" s="74"/>
      <c r="Q1035" s="74"/>
      <c r="R1035" s="74"/>
      <c r="S1035" s="74"/>
      <c r="T1035" s="74"/>
      <c r="U1035" s="74"/>
      <c r="V1035" s="74"/>
      <c r="W1035" s="74"/>
      <c r="X1035" s="74"/>
      <c r="Y1035" s="74"/>
      <c r="Z1035" s="74"/>
      <c r="AA1035" s="74"/>
      <c r="AB1035" s="74"/>
      <c r="AC1035" s="74"/>
      <c r="AD1035" s="74"/>
      <c r="AE1035" s="74"/>
      <c r="AF1035" s="74"/>
      <c r="AG1035" s="74"/>
      <c r="AH1035" s="74"/>
      <c r="AI1035" s="74"/>
      <c r="AJ1035" s="74"/>
      <c r="AK1035" s="74"/>
      <c r="AL1035" s="74"/>
      <c r="AM1035" s="74"/>
      <c r="AN1035" s="74"/>
    </row>
    <row r="1036" spans="3:40" s="7" customFormat="1" ht="15.75" customHeight="1">
      <c r="C1036" s="74"/>
      <c r="D1036" s="74"/>
      <c r="E1036" s="74"/>
      <c r="F1036" s="74"/>
      <c r="G1036" s="74"/>
      <c r="H1036" s="74"/>
      <c r="I1036" s="74"/>
      <c r="J1036" s="74"/>
      <c r="K1036" s="74"/>
      <c r="L1036" s="74"/>
      <c r="M1036" s="74"/>
      <c r="N1036" s="74"/>
      <c r="O1036" s="74"/>
      <c r="P1036" s="74"/>
      <c r="Q1036" s="74"/>
      <c r="R1036" s="74"/>
      <c r="S1036" s="74"/>
      <c r="T1036" s="74"/>
      <c r="U1036" s="74"/>
      <c r="V1036" s="74"/>
      <c r="W1036" s="74"/>
      <c r="X1036" s="74"/>
      <c r="Y1036" s="74"/>
      <c r="Z1036" s="74"/>
      <c r="AA1036" s="74"/>
      <c r="AB1036" s="74"/>
      <c r="AC1036" s="74"/>
      <c r="AD1036" s="74"/>
      <c r="AE1036" s="74"/>
      <c r="AF1036" s="74"/>
      <c r="AG1036" s="74"/>
      <c r="AH1036" s="74"/>
      <c r="AI1036" s="74"/>
      <c r="AJ1036" s="74"/>
      <c r="AK1036" s="74"/>
      <c r="AL1036" s="74"/>
      <c r="AM1036" s="74"/>
      <c r="AN1036" s="74"/>
    </row>
  </sheetData>
  <dataConsolidate/>
  <mergeCells count="133">
    <mergeCell ref="L16:O17"/>
    <mergeCell ref="P16:S17"/>
    <mergeCell ref="K104:W105"/>
    <mergeCell ref="O85:AC86"/>
    <mergeCell ref="D104:J105"/>
    <mergeCell ref="N161:N165"/>
    <mergeCell ref="N166:N169"/>
    <mergeCell ref="E124:R125"/>
    <mergeCell ref="U50:X51"/>
    <mergeCell ref="B40:AE41"/>
    <mergeCell ref="C43:S44"/>
    <mergeCell ref="T43:AD44"/>
    <mergeCell ref="D71:K72"/>
    <mergeCell ref="D73:K74"/>
    <mergeCell ref="D75:K76"/>
    <mergeCell ref="D77:K78"/>
    <mergeCell ref="D79:K80"/>
    <mergeCell ref="D81:K82"/>
    <mergeCell ref="D83:K84"/>
    <mergeCell ref="D85:K86"/>
    <mergeCell ref="D91:K92"/>
    <mergeCell ref="O73:AC74"/>
    <mergeCell ref="O75:AC76"/>
    <mergeCell ref="O77:AC78"/>
    <mergeCell ref="L77:N78"/>
    <mergeCell ref="D87:K88"/>
    <mergeCell ref="O87:AC88"/>
    <mergeCell ref="L83:N84"/>
    <mergeCell ref="L85:N86"/>
    <mergeCell ref="L91:N92"/>
    <mergeCell ref="L87:N88"/>
    <mergeCell ref="L89:N90"/>
    <mergeCell ref="O79:AC80"/>
    <mergeCell ref="O81:AC82"/>
    <mergeCell ref="O91:AC92"/>
    <mergeCell ref="L79:N80"/>
    <mergeCell ref="L81:N82"/>
    <mergeCell ref="C14:T15"/>
    <mergeCell ref="K100:W103"/>
    <mergeCell ref="D89:K90"/>
    <mergeCell ref="O89:AC90"/>
    <mergeCell ref="C16:K17"/>
    <mergeCell ref="N147:X150"/>
    <mergeCell ref="N151:X155"/>
    <mergeCell ref="N156:X160"/>
    <mergeCell ref="E126:R127"/>
    <mergeCell ref="S126:U127"/>
    <mergeCell ref="V126:AB127"/>
    <mergeCell ref="V124:AB125"/>
    <mergeCell ref="S122:U123"/>
    <mergeCell ref="V122:AB123"/>
    <mergeCell ref="C129:AD130"/>
    <mergeCell ref="S124:U125"/>
    <mergeCell ref="V29:Z30"/>
    <mergeCell ref="AA29:AD30"/>
    <mergeCell ref="V31:Z32"/>
    <mergeCell ref="AA31:AD32"/>
    <mergeCell ref="V33:Z34"/>
    <mergeCell ref="D106:J107"/>
    <mergeCell ref="X100:AC103"/>
    <mergeCell ref="K106:W107"/>
    <mergeCell ref="L71:N72"/>
    <mergeCell ref="L73:N74"/>
    <mergeCell ref="L75:N76"/>
    <mergeCell ref="A2:AF5"/>
    <mergeCell ref="X59:Z60"/>
    <mergeCell ref="AA57:AC58"/>
    <mergeCell ref="AA59:AC60"/>
    <mergeCell ref="I48:L49"/>
    <mergeCell ref="M48:P49"/>
    <mergeCell ref="Q48:T49"/>
    <mergeCell ref="U48:X49"/>
    <mergeCell ref="I50:L51"/>
    <mergeCell ref="M50:P51"/>
    <mergeCell ref="Q50:T51"/>
    <mergeCell ref="B7:AE9"/>
    <mergeCell ref="C54:AD55"/>
    <mergeCell ref="B11:AE12"/>
    <mergeCell ref="R59:T60"/>
    <mergeCell ref="I46:X47"/>
    <mergeCell ref="F57:H58"/>
    <mergeCell ref="I57:K58"/>
    <mergeCell ref="L57:N58"/>
    <mergeCell ref="O57:Q58"/>
    <mergeCell ref="R57:T58"/>
    <mergeCell ref="V14:AD16"/>
    <mergeCell ref="D100:J103"/>
    <mergeCell ref="X104:AC105"/>
    <mergeCell ref="X106:AC107"/>
    <mergeCell ref="X108:AC109"/>
    <mergeCell ref="B111:AE112"/>
    <mergeCell ref="C18:T38"/>
    <mergeCell ref="V37:Z38"/>
    <mergeCell ref="AA37:AD38"/>
    <mergeCell ref="V27:Z28"/>
    <mergeCell ref="V17:Z18"/>
    <mergeCell ref="AA17:AD18"/>
    <mergeCell ref="V19:Z20"/>
    <mergeCell ref="AA19:AD20"/>
    <mergeCell ref="V21:Z22"/>
    <mergeCell ref="AA21:AD22"/>
    <mergeCell ref="V23:Z24"/>
    <mergeCell ref="AA23:AD24"/>
    <mergeCell ref="V25:Z26"/>
    <mergeCell ref="AA25:AD26"/>
    <mergeCell ref="AA27:AD28"/>
    <mergeCell ref="O83:AC84"/>
    <mergeCell ref="D108:J109"/>
    <mergeCell ref="K108:W109"/>
    <mergeCell ref="C114:AD115"/>
    <mergeCell ref="C132:AD136"/>
    <mergeCell ref="E117:J118"/>
    <mergeCell ref="K117:S118"/>
    <mergeCell ref="T117:AB118"/>
    <mergeCell ref="E119:AB120"/>
    <mergeCell ref="AA33:AD34"/>
    <mergeCell ref="V35:Z36"/>
    <mergeCell ref="AA35:AD36"/>
    <mergeCell ref="D62:J64"/>
    <mergeCell ref="L62:AC64"/>
    <mergeCell ref="C57:E58"/>
    <mergeCell ref="B94:AE95"/>
    <mergeCell ref="U57:W58"/>
    <mergeCell ref="X57:Z58"/>
    <mergeCell ref="U59:W60"/>
    <mergeCell ref="O71:AC72"/>
    <mergeCell ref="C67:AD68"/>
    <mergeCell ref="C97:AD98"/>
    <mergeCell ref="C59:E60"/>
    <mergeCell ref="F59:H60"/>
    <mergeCell ref="I59:K60"/>
    <mergeCell ref="L59:N60"/>
    <mergeCell ref="O59:Q60"/>
  </mergeCells>
  <dataValidations xWindow="351" yWindow="445" count="7">
    <dataValidation type="whole" operator="greaterThanOrEqual" allowBlank="1" showInputMessage="1" showErrorMessage="1" errorTitle="Valor no valido" error="Solo ingresar número" promptTitle="Cantidad de Personas" prompt="Ingrese la cantidad de hogares" sqref="S124:U127">
      <formula1>0</formula1>
    </dataValidation>
    <dataValidation allowBlank="1" showInputMessage="1" showErrorMessage="1" promptTitle="Fuente de referencia" prompt="Indique la fuente de referencia cuando haya utilizado una diferente a la ofrecida en el enunciado." sqref="V124:AD127"/>
    <dataValidation type="list" allowBlank="1" showInputMessage="1" showErrorMessage="1" errorTitle="Valor no valido" error="Solo tiene que indicar &quot;SI&quot; o &quot;NO&quot;" promptTitle="Nota" prompt="Indica si el proyecto incluye alguna zona categorizada cómo Transformable" sqref="X52:AA53 X42:AA42 X66:AA66 X128:AA128 X113:AA113 X56:AA56 X61 Z61:AA61">
      <formula1>$C$149:$C$150</formula1>
    </dataValidation>
    <dataValidation type="list" allowBlank="1" showInputMessage="1" showErrorMessage="1" errorTitle="Valor no valido" error="Solo tiene que indicar &quot;SI&quot; o &quot;NO&quot;" promptTitle="Nota" prompt="Indica si el proyecto incluye alguna zona categorizada cómo Rural" sqref="T52:W53 T42:W42 T66:W66 T128:W128 T61:W61 T56:W56 T113:W113">
      <formula1>$C$149:$C$150</formula1>
    </dataValidation>
    <dataValidation type="list" allowBlank="1" showInputMessage="1" showErrorMessage="1" errorTitle="Valor no valido" error="Solo tiene que indicar &quot;SI&quot; o &quot;NO&quot;" promptTitle="Nota" prompt="Indica si el proyecto incluye alguna zona categorizada cómo Suburbana" sqref="P52:S53 P42:S42 P66:S66 P128:S128 P61:S61 P56:S56 P113:S113">
      <formula1>$C$149:$C$150</formula1>
    </dataValidation>
    <dataValidation type="list" allowBlank="1" showInputMessage="1" showErrorMessage="1" errorTitle="Valor no valido" error="Solo tiene que indicar &quot;SI&quot; o &quot;NO&quot;" promptTitle="Nota" prompt="Indica si el proyecto incluye alguna zona categorizada cómo Urbana" sqref="L52:O53 L42:O42 L66:O66 L128:O128 L61:O61 L56:O56 L113:O113">
      <formula1>$C$149:$C$150</formula1>
    </dataValidation>
    <dataValidation type="list" allowBlank="1" sqref="K116">
      <formula1>#REF!</formula1>
    </dataValidation>
  </dataValidations>
  <hyperlinks>
    <hyperlink ref="T43:AC44" r:id="rId1" display="El Plan de Ordenamiento Territorial"/>
    <hyperlink ref="K117:S118" r:id="rId2" display="Enlace 1"/>
    <hyperlink ref="T117:AB118" r:id="rId3" display="Enlace 2"/>
    <hyperlink ref="L16:O17" r:id="rId4" display="Fuente 1"/>
    <hyperlink ref="P16:S17" r:id="rId5" display="Fuente 2"/>
  </hyperlinks>
  <pageMargins left="0.7" right="0.7" top="0.75" bottom="0.75" header="0" footer="0"/>
  <pageSetup paperSize="9" orientation="portrait" r:id="rId6"/>
  <drawing r:id="rId7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7A68836-E9AA-4564-83A5-D1B3451667D0}">
            <xm:f>SP!$AC173="si"</xm:f>
            <x14:dxf>
              <font>
                <color auto="1"/>
              </font>
              <border>
                <left style="thin">
                  <color auto="1"/>
                </left>
                <right style="thin">
                  <color auto="1"/>
                </right>
                <top style="thin">
                  <color auto="1"/>
                </top>
                <bottom style="thin">
                  <color auto="1"/>
                </bottom>
                <vertical/>
                <horizontal/>
              </border>
            </x14:dxf>
          </x14:cfRule>
          <xm:sqref>T131:Z131</xm:sqref>
        </x14:conditionalFormatting>
        <x14:conditionalFormatting xmlns:xm="http://schemas.microsoft.com/office/excel/2006/main">
          <x14:cfRule type="expression" priority="2" id="{8C11A896-219C-4FA5-9E0D-7279E0A2218E}">
            <xm:f>SP!$AC171="si"</xm:f>
            <x14:dxf>
              <font>
                <color auto="1"/>
              </font>
              <border>
                <left style="thin">
                  <color auto="1"/>
                </left>
                <right style="thin">
                  <color auto="1"/>
                </right>
                <top style="thin">
                  <color auto="1"/>
                </top>
                <bottom style="thin">
                  <color auto="1"/>
                </bottom>
                <vertical/>
                <horizontal/>
              </border>
            </x14:dxf>
          </x14:cfRule>
          <xm:sqref>K131:S131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xWindow="351" yWindow="445" count="19">
        <x14:dataValidation type="list" allowBlank="1" showInputMessage="1" showErrorMessage="1" errorTitle="Valor no valido" error="Solo tiene que indicar &quot;SI&quot; o &quot;NO&quot;" promptTitle="Nota" prompt="Indica si el proyecto incluye alguna zona categorizada cómo Transformable">
          <x14:formula1>
            <xm:f>INICIO!$C$147:$C$149</xm:f>
          </x14:formula1>
          <xm:sqref>U50:X51</xm:sqref>
        </x14:dataValidation>
        <x14:dataValidation type="list" allowBlank="1" showInputMessage="1" showErrorMessage="1" errorTitle="Valor no valido" error="Solo tiene que indicar &quot;SI&quot; o &quot;NO&quot;" promptTitle="Nota" prompt="Indica si el proyecto incluye alguna zona categorizada cómo Rural">
          <x14:formula1>
            <xm:f>INICIO!$C$147:$C$149</xm:f>
          </x14:formula1>
          <xm:sqref>Q50:T51</xm:sqref>
        </x14:dataValidation>
        <x14:dataValidation type="list" allowBlank="1" showInputMessage="1" showErrorMessage="1" errorTitle="Valor no valido" error="Solo tiene que indicar &quot;SI&quot; o &quot;NO&quot;" promptTitle="Nota" prompt="Indica si el proyecto incluye alguna zona categorizada cómo Suburbana">
          <x14:formula1>
            <xm:f>INICIO!$C$147:$C$149</xm:f>
          </x14:formula1>
          <xm:sqref>M50:P51</xm:sqref>
        </x14:dataValidation>
        <x14:dataValidation type="list" allowBlank="1" showInputMessage="1" showErrorMessage="1" errorTitle="Valor no valido" error="Solo tiene que indicar &quot;SI&quot; o &quot;NO&quot;" promptTitle="Nota" prompt="Indica si el proyecto incluye alguna zona categorizada cómo Urbana">
          <x14:formula1>
            <xm:f>INICIO!$C$147:$C$149</xm:f>
          </x14:formula1>
          <xm:sqref>I50:L51</xm:sqref>
        </x14:dataValidation>
        <x14:dataValidation type="list" allowBlank="1" showInputMessage="1" showErrorMessage="1" errorTitle="Valor no valido" error="Indique solo &quot;SI&quot; o &quot;NO&quot;." promptTitle="Nota" prompt="Indicar &quot;SI&quot; cuando el área de influencia incluya una zona Residencial">
          <x14:formula1>
            <xm:f>INICIO!$C$147:$C$149</xm:f>
          </x14:formula1>
          <xm:sqref>C59:E60</xm:sqref>
        </x14:dataValidation>
        <x14:dataValidation type="list" allowBlank="1" showInputMessage="1" showErrorMessage="1" errorTitle="Valor no valido" error="Ingrese solo valores entre 1 y 5" promptTitle="Valoración según la incidencia" prompt="Colocar un valor entre 1 (incide muy poco) y 5 (incide mucho)">
          <x14:formula1>
            <xm:f>INICIO!$E$147:$E$152</xm:f>
          </x14:formula1>
          <xm:sqref>X104 X106 X108</xm:sqref>
        </x14:dataValidation>
        <x14:dataValidation type="list" allowBlank="1" showInputMessage="1" showErrorMessage="1" errorTitle="Valor no valido" error="Solo tiene que indicar &quot;SI&quot; o &quot;NO&quot;" promptTitle="Nota" prompt="Indica si el proyecto incluye alguna zona categorizada cómo Transformable">
          <x14:formula1>
            <xm:f>INICIO!$C$148:$C$149</xm:f>
          </x14:formula1>
          <xm:sqref>X96:AA96</xm:sqref>
        </x14:dataValidation>
        <x14:dataValidation type="list" allowBlank="1" showInputMessage="1" showErrorMessage="1" errorTitle="Valor no valido" error="Solo tiene que indicar &quot;SI&quot; o &quot;NO&quot;" promptTitle="Nota" prompt="Indica si el proyecto incluye alguna zona categorizada cómo Rural">
          <x14:formula1>
            <xm:f>INICIO!$C$148:$C$149</xm:f>
          </x14:formula1>
          <xm:sqref>T96:W96</xm:sqref>
        </x14:dataValidation>
        <x14:dataValidation type="list" allowBlank="1" showInputMessage="1" showErrorMessage="1" errorTitle="Valor no valido" error="Solo tiene que indicar &quot;SI&quot; o &quot;NO&quot;" promptTitle="Nota" prompt="Indica si el proyecto incluye alguna zona categorizada cómo Suburbana">
          <x14:formula1>
            <xm:f>INICIO!$C$148:$C$149</xm:f>
          </x14:formula1>
          <xm:sqref>P96:S96</xm:sqref>
        </x14:dataValidation>
        <x14:dataValidation type="list" allowBlank="1" showInputMessage="1" showErrorMessage="1" errorTitle="Valor no valido" error="Solo tiene que indicar &quot;SI&quot; o &quot;NO&quot;" promptTitle="Nota" prompt="Indica si el proyecto incluye alguna zona categorizada cómo Urbana">
          <x14:formula1>
            <xm:f>INICIO!$C$148:$C$149</xm:f>
          </x14:formula1>
          <xm:sqref>L96:O96</xm:sqref>
        </x14:dataValidation>
        <x14:dataValidation type="list" allowBlank="1" showErrorMessage="1" errorTitle="Valor no valido" error="Valore de 1 (muy malo) a 5 (muy bueno)" promptTitle="Nota">
          <x14:formula1>
            <xm:f>INICIO!$E$148:$E$152</xm:f>
          </x14:formula1>
          <xm:sqref>L73:N92</xm:sqref>
        </x14:dataValidation>
        <x14:dataValidation type="list" allowBlank="1" showInputMessage="1" showErrorMessage="1" errorTitle="Valor no valido" error="Indique solo &quot;SI&quot; o &quot;NO&quot;." promptTitle="Nota" prompt="Indicar &quot;SI&quot; cuando el área de influencia incluya una zona Comercial.">
          <x14:formula1>
            <xm:f>INICIO!$C$147:$C$149</xm:f>
          </x14:formula1>
          <xm:sqref>F59:H60</xm:sqref>
        </x14:dataValidation>
        <x14:dataValidation type="list" allowBlank="1" showInputMessage="1" showErrorMessage="1" errorTitle="Valor no valido" error="Indique solo &quot;SI&quot; o &quot;NO&quot;." promptTitle="Nota" prompt="Indicar &quot;SI&quot; cuando el área de influencia incluya una zona Industrial.">
          <x14:formula1>
            <xm:f>INICIO!$C$147:$C$149</xm:f>
          </x14:formula1>
          <xm:sqref>I59:K60</xm:sqref>
        </x14:dataValidation>
        <x14:dataValidation type="list" allowBlank="1" showInputMessage="1" showErrorMessage="1" errorTitle="Valor no valido" error="Indique solo &quot;SI&quot; o &quot;NO&quot;." promptTitle="Nota" prompt="Indicar &quot;SI&quot; cuando el área de influencia incluya una zona Logistica.">
          <x14:formula1>
            <xm:f>INICIO!$C$147:$C$149</xm:f>
          </x14:formula1>
          <xm:sqref>L59:N60</xm:sqref>
        </x14:dataValidation>
        <x14:dataValidation type="list" allowBlank="1" showInputMessage="1" showErrorMessage="1" errorTitle="Valor no valido" error="Indique solo &quot;SI&quot; o &quot;NO&quot;." promptTitle="Nota" prompt="Indicar &quot;SI&quot; cuando el área de influencia incluya una zona Turística.">
          <x14:formula1>
            <xm:f>INICIO!$C$147:$C$149</xm:f>
          </x14:formula1>
          <xm:sqref>O59:Q60</xm:sqref>
        </x14:dataValidation>
        <x14:dataValidation type="list" allowBlank="1" showInputMessage="1" showErrorMessage="1" errorTitle="Valor no valido" error="Indique solo &quot;SI&quot; o &quot;NO&quot;." promptTitle="Nota" prompt="Indicar &quot;SI&quot; cuando el área de influencia incluya una zona Inundable.">
          <x14:formula1>
            <xm:f>INICIO!$C$147:$C$149</xm:f>
          </x14:formula1>
          <xm:sqref>R59:T60</xm:sqref>
        </x14:dataValidation>
        <x14:dataValidation type="list" allowBlank="1" showInputMessage="1" showErrorMessage="1" errorTitle="Valor no valido" error="Indique solo &quot;SI&quot; o &quot;NO&quot;." promptTitle="Nota" prompt="Indicar &quot;SI&quot; cuando el área de influencia incluya una zona Productiva.">
          <x14:formula1>
            <xm:f>INICIO!$C$147:$C$149</xm:f>
          </x14:formula1>
          <xm:sqref>U59:W60</xm:sqref>
        </x14:dataValidation>
        <x14:dataValidation type="list" allowBlank="1" showInputMessage="1" showErrorMessage="1" errorTitle="Valor no valido" error="Indique solo &quot;SI&quot; o &quot;NO&quot;." promptTitle="Nota" prompt="Indicar &quot;SI&quot; cuando el área de influencia incluya una zona Protegida">
          <x14:formula1>
            <xm:f>INICIO!$C$147:$C$149</xm:f>
          </x14:formula1>
          <xm:sqref>X59:Z60</xm:sqref>
        </x14:dataValidation>
        <x14:dataValidation type="list" allowBlank="1" showInputMessage="1" showErrorMessage="1" errorTitle="Valor no valido" error="Indique solo &quot;SI&quot; o &quot;NO&quot;." promptTitle="Nota" prompt="Indicar &quot;SI&quot; cuando el área de influencia incluya Otra zona._x000a_(Especificar en Observaciones)">
          <x14:formula1>
            <xm:f>INICIO!$C$147:$C$149</xm:f>
          </x14:formula1>
          <xm:sqref>AA59:AC60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4"/>
  <dimension ref="A1:BD507"/>
  <sheetViews>
    <sheetView workbookViewId="0">
      <selection activeCell="AF15" sqref="AF15"/>
    </sheetView>
  </sheetViews>
  <sheetFormatPr baseColWidth="10" defaultColWidth="14.42578125" defaultRowHeight="9.9499999999999993" customHeight="1"/>
  <cols>
    <col min="1" max="2" width="3.7109375" style="7" customWidth="1"/>
    <col min="3" max="32" width="3.7109375" style="27" customWidth="1"/>
    <col min="33" max="16384" width="14.42578125" style="27"/>
  </cols>
  <sheetData>
    <row r="1" spans="1:32" ht="9.9499999999999993" customHeight="1">
      <c r="A1" s="55"/>
    </row>
    <row r="2" spans="1:32" ht="9.9499999999999993" customHeight="1">
      <c r="A2" s="812" t="s">
        <v>848</v>
      </c>
      <c r="B2" s="812"/>
      <c r="C2" s="812"/>
      <c r="D2" s="812"/>
      <c r="E2" s="812"/>
      <c r="F2" s="812"/>
      <c r="G2" s="812"/>
      <c r="H2" s="812"/>
      <c r="I2" s="812"/>
      <c r="J2" s="812"/>
      <c r="K2" s="812"/>
      <c r="L2" s="812"/>
      <c r="M2" s="812"/>
      <c r="N2" s="812"/>
      <c r="O2" s="812"/>
      <c r="P2" s="812"/>
      <c r="Q2" s="812"/>
      <c r="R2" s="812"/>
      <c r="S2" s="812"/>
      <c r="T2" s="812"/>
      <c r="U2" s="812"/>
      <c r="V2" s="812"/>
      <c r="W2" s="812"/>
      <c r="X2" s="812"/>
      <c r="Y2" s="812"/>
      <c r="Z2" s="812"/>
      <c r="AA2" s="812"/>
      <c r="AB2" s="812"/>
      <c r="AC2" s="812"/>
      <c r="AD2" s="812"/>
      <c r="AE2" s="812"/>
      <c r="AF2" s="812"/>
    </row>
    <row r="3" spans="1:32" ht="9.9499999999999993" customHeight="1">
      <c r="A3" s="812"/>
      <c r="B3" s="812"/>
      <c r="C3" s="812"/>
      <c r="D3" s="812"/>
      <c r="E3" s="812"/>
      <c r="F3" s="812"/>
      <c r="G3" s="812"/>
      <c r="H3" s="812"/>
      <c r="I3" s="812"/>
      <c r="J3" s="812"/>
      <c r="K3" s="812"/>
      <c r="L3" s="812"/>
      <c r="M3" s="812"/>
      <c r="N3" s="812"/>
      <c r="O3" s="812"/>
      <c r="P3" s="812"/>
      <c r="Q3" s="812"/>
      <c r="R3" s="812"/>
      <c r="S3" s="812"/>
      <c r="T3" s="812"/>
      <c r="U3" s="812"/>
      <c r="V3" s="812"/>
      <c r="W3" s="812"/>
      <c r="X3" s="812"/>
      <c r="Y3" s="812"/>
      <c r="Z3" s="812"/>
      <c r="AA3" s="812"/>
      <c r="AB3" s="812"/>
      <c r="AC3" s="812"/>
      <c r="AD3" s="812"/>
      <c r="AE3" s="812"/>
      <c r="AF3" s="812"/>
    </row>
    <row r="4" spans="1:32" ht="9.9499999999999993" customHeight="1">
      <c r="A4" s="812"/>
      <c r="B4" s="812"/>
      <c r="C4" s="812"/>
      <c r="D4" s="812"/>
      <c r="E4" s="812"/>
      <c r="F4" s="812"/>
      <c r="G4" s="812"/>
      <c r="H4" s="812"/>
      <c r="I4" s="812"/>
      <c r="J4" s="812"/>
      <c r="K4" s="812"/>
      <c r="L4" s="812"/>
      <c r="M4" s="812"/>
      <c r="N4" s="812"/>
      <c r="O4" s="812"/>
      <c r="P4" s="812"/>
      <c r="Q4" s="812"/>
      <c r="R4" s="812"/>
      <c r="S4" s="812"/>
      <c r="T4" s="812"/>
      <c r="U4" s="812"/>
      <c r="V4" s="812"/>
      <c r="W4" s="812"/>
      <c r="X4" s="812"/>
      <c r="Y4" s="812"/>
      <c r="Z4" s="812"/>
      <c r="AA4" s="812"/>
      <c r="AB4" s="812"/>
      <c r="AC4" s="812"/>
      <c r="AD4" s="812"/>
      <c r="AE4" s="812"/>
      <c r="AF4" s="812"/>
    </row>
    <row r="5" spans="1:32" ht="9.9499999999999993" customHeight="1">
      <c r="A5" s="812"/>
      <c r="B5" s="812"/>
      <c r="C5" s="812"/>
      <c r="D5" s="812"/>
      <c r="E5" s="812"/>
      <c r="F5" s="812"/>
      <c r="G5" s="812"/>
      <c r="H5" s="812"/>
      <c r="I5" s="812"/>
      <c r="J5" s="812"/>
      <c r="K5" s="812"/>
      <c r="L5" s="812"/>
      <c r="M5" s="812"/>
      <c r="N5" s="812"/>
      <c r="O5" s="812"/>
      <c r="P5" s="812"/>
      <c r="Q5" s="812"/>
      <c r="R5" s="812"/>
      <c r="S5" s="812"/>
      <c r="T5" s="812"/>
      <c r="U5" s="812"/>
      <c r="V5" s="812"/>
      <c r="W5" s="812"/>
      <c r="X5" s="812"/>
      <c r="Y5" s="812"/>
      <c r="Z5" s="812"/>
      <c r="AA5" s="812"/>
      <c r="AB5" s="812"/>
      <c r="AC5" s="812"/>
      <c r="AD5" s="812"/>
      <c r="AE5" s="812"/>
      <c r="AF5" s="812"/>
    </row>
    <row r="6" spans="1:32" s="7" customFormat="1" ht="9.9499999999999993" customHeight="1" thickBot="1">
      <c r="A6" s="96"/>
      <c r="B6" s="96"/>
      <c r="C6" s="96"/>
      <c r="D6" s="96"/>
      <c r="E6" s="96"/>
      <c r="F6" s="96"/>
      <c r="G6" s="96"/>
      <c r="H6" s="55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6"/>
      <c r="W6" s="96"/>
      <c r="X6" s="96"/>
      <c r="Y6" s="96"/>
      <c r="Z6" s="96"/>
      <c r="AA6" s="96"/>
      <c r="AB6" s="96"/>
      <c r="AC6" s="96"/>
      <c r="AD6" s="96"/>
    </row>
    <row r="7" spans="1:32" s="94" customFormat="1" ht="9.9499999999999993" customHeight="1" thickTop="1">
      <c r="A7" s="96"/>
      <c r="B7" s="1013" t="s">
        <v>105</v>
      </c>
      <c r="C7" s="1014"/>
      <c r="D7" s="1014"/>
      <c r="E7" s="1014"/>
      <c r="F7" s="1014"/>
      <c r="G7" s="1014"/>
      <c r="H7" s="1014"/>
      <c r="I7" s="1014"/>
      <c r="J7" s="1014"/>
      <c r="K7" s="1014"/>
      <c r="L7" s="1014"/>
      <c r="M7" s="1014"/>
      <c r="N7" s="1014"/>
      <c r="O7" s="1014"/>
      <c r="P7" s="1014"/>
      <c r="Q7" s="1014"/>
      <c r="R7" s="1014"/>
      <c r="S7" s="1014"/>
      <c r="T7" s="1014"/>
      <c r="U7" s="1014"/>
      <c r="V7" s="1014"/>
      <c r="W7" s="1014"/>
      <c r="X7" s="1014"/>
      <c r="Y7" s="1014"/>
      <c r="Z7" s="1014"/>
      <c r="AA7" s="1014"/>
      <c r="AB7" s="1014"/>
      <c r="AC7" s="1014"/>
      <c r="AD7" s="1014"/>
      <c r="AE7" s="1015"/>
      <c r="AF7" s="7"/>
    </row>
    <row r="8" spans="1:32" s="94" customFormat="1" ht="9.9499999999999993" customHeight="1">
      <c r="A8" s="96"/>
      <c r="B8" s="1016"/>
      <c r="C8" s="1017"/>
      <c r="D8" s="1017"/>
      <c r="E8" s="1017"/>
      <c r="F8" s="1017"/>
      <c r="G8" s="1017"/>
      <c r="H8" s="1017"/>
      <c r="I8" s="1017"/>
      <c r="J8" s="1017"/>
      <c r="K8" s="1017"/>
      <c r="L8" s="1017"/>
      <c r="M8" s="1017"/>
      <c r="N8" s="1017"/>
      <c r="O8" s="1017"/>
      <c r="P8" s="1017"/>
      <c r="Q8" s="1017"/>
      <c r="R8" s="1017"/>
      <c r="S8" s="1017"/>
      <c r="T8" s="1017"/>
      <c r="U8" s="1017"/>
      <c r="V8" s="1017"/>
      <c r="W8" s="1017"/>
      <c r="X8" s="1017"/>
      <c r="Y8" s="1017"/>
      <c r="Z8" s="1017"/>
      <c r="AA8" s="1017"/>
      <c r="AB8" s="1017"/>
      <c r="AC8" s="1017"/>
      <c r="AD8" s="1017"/>
      <c r="AE8" s="1018"/>
      <c r="AF8" s="7"/>
    </row>
    <row r="9" spans="1:32" s="94" customFormat="1" ht="9.9499999999999993" customHeight="1">
      <c r="A9" s="96"/>
      <c r="B9" s="1016"/>
      <c r="C9" s="1017"/>
      <c r="D9" s="1017"/>
      <c r="E9" s="1017"/>
      <c r="F9" s="1017"/>
      <c r="G9" s="1017"/>
      <c r="H9" s="1017"/>
      <c r="I9" s="1017"/>
      <c r="J9" s="1017"/>
      <c r="K9" s="1017"/>
      <c r="L9" s="1017"/>
      <c r="M9" s="1017"/>
      <c r="N9" s="1017"/>
      <c r="O9" s="1017"/>
      <c r="P9" s="1017"/>
      <c r="Q9" s="1017"/>
      <c r="R9" s="1017"/>
      <c r="S9" s="1017"/>
      <c r="T9" s="1017"/>
      <c r="U9" s="1017"/>
      <c r="V9" s="1017"/>
      <c r="W9" s="1017"/>
      <c r="X9" s="1017"/>
      <c r="Y9" s="1017"/>
      <c r="Z9" s="1017"/>
      <c r="AA9" s="1017"/>
      <c r="AB9" s="1017"/>
      <c r="AC9" s="1017"/>
      <c r="AD9" s="1017"/>
      <c r="AE9" s="1018"/>
      <c r="AF9" s="7"/>
    </row>
    <row r="10" spans="1:32" s="361" customFormat="1" ht="9.9499999999999993" customHeight="1">
      <c r="A10" s="364"/>
      <c r="B10" s="125"/>
      <c r="C10" s="67"/>
      <c r="D10" s="364"/>
      <c r="E10" s="364"/>
      <c r="F10" s="10"/>
      <c r="G10" s="364"/>
      <c r="H10" s="10"/>
      <c r="I10" s="364"/>
      <c r="J10" s="364"/>
      <c r="K10" s="364"/>
      <c r="L10" s="364"/>
      <c r="M10" s="92"/>
      <c r="N10" s="92"/>
      <c r="O10" s="92"/>
      <c r="P10" s="92"/>
      <c r="Q10" s="364"/>
      <c r="R10" s="364"/>
      <c r="S10" s="364"/>
      <c r="T10" s="364"/>
      <c r="U10" s="364"/>
      <c r="V10" s="364"/>
      <c r="W10" s="364"/>
      <c r="X10" s="364"/>
      <c r="Y10" s="10"/>
      <c r="Z10" s="10"/>
      <c r="AA10" s="10"/>
      <c r="AB10" s="10"/>
      <c r="AC10" s="10"/>
      <c r="AD10" s="10"/>
      <c r="AE10" s="155"/>
      <c r="AF10" s="7"/>
    </row>
    <row r="11" spans="1:32" s="361" customFormat="1" ht="9.9499999999999993" customHeight="1">
      <c r="A11" s="364"/>
      <c r="B11" s="125"/>
      <c r="C11" s="938" t="s">
        <v>778</v>
      </c>
      <c r="D11" s="939"/>
      <c r="E11" s="939"/>
      <c r="F11" s="939"/>
      <c r="G11" s="939"/>
      <c r="H11" s="939"/>
      <c r="I11" s="939"/>
      <c r="J11" s="939"/>
      <c r="K11" s="939"/>
      <c r="L11" s="939"/>
      <c r="M11" s="939"/>
      <c r="N11" s="939"/>
      <c r="O11" s="939"/>
      <c r="P11" s="939"/>
      <c r="Q11" s="939"/>
      <c r="R11" s="939"/>
      <c r="S11" s="939"/>
      <c r="T11" s="939"/>
      <c r="U11" s="939"/>
      <c r="V11" s="939"/>
      <c r="W11" s="939"/>
      <c r="X11" s="939"/>
      <c r="Y11" s="939"/>
      <c r="Z11" s="939"/>
      <c r="AA11" s="939"/>
      <c r="AB11" s="939"/>
      <c r="AC11" s="939"/>
      <c r="AD11" s="940"/>
      <c r="AE11" s="155"/>
      <c r="AF11" s="7"/>
    </row>
    <row r="12" spans="1:32" s="361" customFormat="1" ht="9.9499999999999993" customHeight="1">
      <c r="A12" s="364"/>
      <c r="B12" s="125"/>
      <c r="C12" s="941"/>
      <c r="D12" s="942"/>
      <c r="E12" s="942"/>
      <c r="F12" s="942"/>
      <c r="G12" s="942"/>
      <c r="H12" s="942"/>
      <c r="I12" s="942"/>
      <c r="J12" s="942"/>
      <c r="K12" s="942"/>
      <c r="L12" s="942"/>
      <c r="M12" s="942"/>
      <c r="N12" s="942"/>
      <c r="O12" s="942"/>
      <c r="P12" s="942"/>
      <c r="Q12" s="942"/>
      <c r="R12" s="942"/>
      <c r="S12" s="942"/>
      <c r="T12" s="942"/>
      <c r="U12" s="942"/>
      <c r="V12" s="942"/>
      <c r="W12" s="942"/>
      <c r="X12" s="942"/>
      <c r="Y12" s="942"/>
      <c r="Z12" s="942"/>
      <c r="AA12" s="942"/>
      <c r="AB12" s="942"/>
      <c r="AC12" s="942"/>
      <c r="AD12" s="943"/>
      <c r="AE12" s="155"/>
      <c r="AF12" s="7"/>
    </row>
    <row r="13" spans="1:32" s="94" customFormat="1" ht="9.9499999999999993" customHeight="1">
      <c r="A13" s="96"/>
      <c r="B13" s="125"/>
      <c r="C13" s="67"/>
      <c r="D13" s="364"/>
      <c r="E13" s="364"/>
      <c r="F13" s="10"/>
      <c r="G13" s="364"/>
      <c r="H13" s="10"/>
      <c r="I13" s="364"/>
      <c r="J13" s="364"/>
      <c r="K13" s="364"/>
      <c r="L13" s="364"/>
      <c r="M13" s="92"/>
      <c r="N13" s="92"/>
      <c r="O13" s="92"/>
      <c r="P13" s="92"/>
      <c r="Q13" s="364"/>
      <c r="R13" s="364"/>
      <c r="S13" s="364"/>
      <c r="T13" s="364"/>
      <c r="U13" s="364"/>
      <c r="V13" s="364"/>
      <c r="W13" s="364"/>
      <c r="X13" s="364"/>
      <c r="Y13" s="10"/>
      <c r="Z13" s="10"/>
      <c r="AA13" s="10"/>
      <c r="AB13" s="10"/>
      <c r="AC13" s="10"/>
      <c r="AD13" s="10"/>
      <c r="AE13" s="155"/>
      <c r="AF13" s="7"/>
    </row>
    <row r="14" spans="1:32" s="94" customFormat="1" ht="9.9499999999999993" customHeight="1">
      <c r="A14" s="96"/>
      <c r="B14" s="125"/>
      <c r="C14" s="7"/>
      <c r="D14" s="67"/>
      <c r="E14" s="938" t="s">
        <v>775</v>
      </c>
      <c r="F14" s="939"/>
      <c r="G14" s="939"/>
      <c r="H14" s="939"/>
      <c r="I14" s="939"/>
      <c r="J14" s="940"/>
      <c r="K14" s="944" t="s">
        <v>577</v>
      </c>
      <c r="L14" s="945"/>
      <c r="M14" s="945"/>
      <c r="N14" s="945"/>
      <c r="O14" s="945"/>
      <c r="P14" s="945"/>
      <c r="Q14" s="945"/>
      <c r="R14" s="945"/>
      <c r="S14" s="945"/>
      <c r="T14" s="944" t="s">
        <v>576</v>
      </c>
      <c r="U14" s="945"/>
      <c r="V14" s="945"/>
      <c r="W14" s="945"/>
      <c r="X14" s="945"/>
      <c r="Y14" s="945"/>
      <c r="Z14" s="945"/>
      <c r="AA14" s="945"/>
      <c r="AB14" s="948"/>
      <c r="AC14" s="406"/>
      <c r="AD14" s="406"/>
      <c r="AE14" s="155"/>
      <c r="AF14" s="7"/>
    </row>
    <row r="15" spans="1:32" s="94" customFormat="1" ht="9.9499999999999993" customHeight="1">
      <c r="A15" s="96"/>
      <c r="B15" s="125"/>
      <c r="C15" s="67"/>
      <c r="D15" s="67"/>
      <c r="E15" s="941"/>
      <c r="F15" s="942"/>
      <c r="G15" s="942"/>
      <c r="H15" s="942"/>
      <c r="I15" s="942"/>
      <c r="J15" s="943"/>
      <c r="K15" s="946"/>
      <c r="L15" s="947"/>
      <c r="M15" s="947"/>
      <c r="N15" s="947"/>
      <c r="O15" s="947"/>
      <c r="P15" s="947"/>
      <c r="Q15" s="947"/>
      <c r="R15" s="947"/>
      <c r="S15" s="947"/>
      <c r="T15" s="946"/>
      <c r="U15" s="947"/>
      <c r="V15" s="947"/>
      <c r="W15" s="947"/>
      <c r="X15" s="947"/>
      <c r="Y15" s="947"/>
      <c r="Z15" s="947"/>
      <c r="AA15" s="947"/>
      <c r="AB15" s="949"/>
      <c r="AC15" s="406"/>
      <c r="AD15" s="406"/>
      <c r="AE15" s="155"/>
      <c r="AF15" s="7"/>
    </row>
    <row r="16" spans="1:32" s="496" customFormat="1" ht="9.9499999999999993" customHeight="1">
      <c r="A16" s="498"/>
      <c r="B16" s="125"/>
      <c r="C16" s="7"/>
      <c r="D16" s="67"/>
      <c r="E16" s="938" t="s">
        <v>774</v>
      </c>
      <c r="F16" s="939"/>
      <c r="G16" s="939"/>
      <c r="H16" s="939"/>
      <c r="I16" s="939"/>
      <c r="J16" s="939"/>
      <c r="K16" s="939"/>
      <c r="L16" s="939"/>
      <c r="M16" s="939"/>
      <c r="N16" s="939"/>
      <c r="O16" s="939"/>
      <c r="P16" s="939"/>
      <c r="Q16" s="939"/>
      <c r="R16" s="939"/>
      <c r="S16" s="939"/>
      <c r="T16" s="939"/>
      <c r="U16" s="939"/>
      <c r="V16" s="939"/>
      <c r="W16" s="939"/>
      <c r="X16" s="939"/>
      <c r="Y16" s="939"/>
      <c r="Z16" s="939"/>
      <c r="AA16" s="939"/>
      <c r="AB16" s="940"/>
      <c r="AC16" s="406"/>
      <c r="AD16" s="406"/>
      <c r="AE16" s="155"/>
      <c r="AF16" s="7"/>
    </row>
    <row r="17" spans="1:56" s="496" customFormat="1" ht="9.9499999999999993" customHeight="1">
      <c r="A17" s="498"/>
      <c r="B17" s="125"/>
      <c r="C17" s="67"/>
      <c r="D17" s="67"/>
      <c r="E17" s="941"/>
      <c r="F17" s="942"/>
      <c r="G17" s="942"/>
      <c r="H17" s="942"/>
      <c r="I17" s="942"/>
      <c r="J17" s="942"/>
      <c r="K17" s="942"/>
      <c r="L17" s="942"/>
      <c r="M17" s="942"/>
      <c r="N17" s="942"/>
      <c r="O17" s="942"/>
      <c r="P17" s="942"/>
      <c r="Q17" s="942"/>
      <c r="R17" s="942"/>
      <c r="S17" s="942"/>
      <c r="T17" s="942"/>
      <c r="U17" s="942"/>
      <c r="V17" s="942"/>
      <c r="W17" s="942"/>
      <c r="X17" s="942"/>
      <c r="Y17" s="942"/>
      <c r="Z17" s="942"/>
      <c r="AA17" s="942"/>
      <c r="AB17" s="943"/>
      <c r="AC17" s="406"/>
      <c r="AD17" s="406"/>
      <c r="AE17" s="155"/>
      <c r="AF17" s="7"/>
    </row>
    <row r="18" spans="1:56" s="7" customFormat="1" ht="9.9499999999999993" customHeight="1">
      <c r="A18" s="55"/>
      <c r="B18" s="156"/>
      <c r="C18" s="67"/>
      <c r="D18" s="79"/>
      <c r="E18" s="462"/>
      <c r="F18" s="462"/>
      <c r="G18" s="462"/>
      <c r="H18" s="462"/>
      <c r="I18" s="462"/>
      <c r="J18" s="462"/>
      <c r="K18" s="462"/>
      <c r="L18" s="463"/>
      <c r="M18" s="463"/>
      <c r="N18" s="463"/>
      <c r="O18" s="463"/>
      <c r="P18" s="463"/>
      <c r="Q18" s="463"/>
      <c r="R18" s="463"/>
      <c r="S18" s="463"/>
      <c r="T18" s="463"/>
      <c r="U18" s="463"/>
      <c r="V18" s="463"/>
      <c r="W18" s="463"/>
      <c r="X18" s="463"/>
      <c r="Y18" s="463"/>
      <c r="Z18" s="463"/>
      <c r="AA18" s="463"/>
      <c r="AB18" s="463"/>
      <c r="AC18" s="463"/>
      <c r="AE18" s="138"/>
      <c r="AG18" s="209"/>
      <c r="AH18" s="209"/>
      <c r="AI18" s="209"/>
      <c r="AJ18" s="209"/>
      <c r="AK18" s="209"/>
      <c r="AL18" s="209"/>
      <c r="AM18" s="209"/>
      <c r="AN18" s="209"/>
      <c r="AO18" s="209"/>
      <c r="AP18" s="209"/>
      <c r="AQ18" s="209"/>
      <c r="AR18" s="209"/>
      <c r="AS18" s="209"/>
      <c r="AT18" s="209"/>
      <c r="AU18" s="406"/>
      <c r="AV18" s="406"/>
      <c r="AW18" s="406"/>
      <c r="AX18" s="406"/>
      <c r="AY18" s="406"/>
      <c r="AZ18" s="406"/>
      <c r="BA18" s="406"/>
      <c r="BB18" s="406"/>
      <c r="BC18" s="406"/>
      <c r="BD18" s="406"/>
    </row>
    <row r="19" spans="1:56" s="493" customFormat="1" ht="9.9499999999999993" customHeight="1">
      <c r="A19" s="494"/>
      <c r="B19" s="125"/>
      <c r="C19" s="7"/>
      <c r="D19" s="1190"/>
      <c r="E19" s="1190"/>
      <c r="F19" s="1190"/>
      <c r="G19" s="1190"/>
      <c r="H19" s="1190"/>
      <c r="I19" s="1190"/>
      <c r="J19" s="1190"/>
      <c r="K19" s="1190"/>
      <c r="L19" s="1190"/>
      <c r="M19" s="1190"/>
      <c r="N19" s="1190"/>
      <c r="O19" s="1190"/>
      <c r="P19" s="1190"/>
      <c r="Q19" s="1191"/>
      <c r="R19" s="1192" t="s">
        <v>16</v>
      </c>
      <c r="S19" s="1193"/>
      <c r="T19" s="1193"/>
      <c r="U19" s="1193"/>
      <c r="V19" s="1194"/>
      <c r="W19" s="1166" t="s">
        <v>743</v>
      </c>
      <c r="X19" s="1166"/>
      <c r="Y19" s="1166"/>
      <c r="Z19" s="1166"/>
      <c r="AA19" s="1166"/>
      <c r="AB19" s="1166"/>
      <c r="AC19" s="1166"/>
      <c r="AD19" s="10"/>
      <c r="AE19" s="155"/>
      <c r="AF19" s="7"/>
    </row>
    <row r="20" spans="1:56" s="493" customFormat="1" ht="9.9499999999999993" customHeight="1">
      <c r="A20" s="494"/>
      <c r="B20" s="125"/>
      <c r="C20" s="67"/>
      <c r="D20" s="1175"/>
      <c r="E20" s="1175"/>
      <c r="F20" s="1175"/>
      <c r="G20" s="1175"/>
      <c r="H20" s="1175"/>
      <c r="I20" s="1175"/>
      <c r="J20" s="1175"/>
      <c r="K20" s="1175"/>
      <c r="L20" s="1175"/>
      <c r="M20" s="1175"/>
      <c r="N20" s="1175"/>
      <c r="O20" s="1175"/>
      <c r="P20" s="1175"/>
      <c r="Q20" s="1176"/>
      <c r="R20" s="1195"/>
      <c r="S20" s="1196"/>
      <c r="T20" s="1196"/>
      <c r="U20" s="1196"/>
      <c r="V20" s="1197"/>
      <c r="W20" s="1167"/>
      <c r="X20" s="1167"/>
      <c r="Y20" s="1167"/>
      <c r="Z20" s="1167"/>
      <c r="AA20" s="1167"/>
      <c r="AB20" s="1167"/>
      <c r="AC20" s="1167"/>
      <c r="AD20" s="10"/>
      <c r="AE20" s="155"/>
      <c r="AF20" s="7"/>
    </row>
    <row r="21" spans="1:56" s="493" customFormat="1" ht="21.75" customHeight="1">
      <c r="A21" s="55"/>
      <c r="B21" s="156"/>
      <c r="C21" s="67"/>
      <c r="D21" s="1166" t="s">
        <v>744</v>
      </c>
      <c r="E21" s="1166"/>
      <c r="F21" s="1166"/>
      <c r="G21" s="1166"/>
      <c r="H21" s="1166"/>
      <c r="I21" s="1166"/>
      <c r="J21" s="1166"/>
      <c r="K21" s="1166"/>
      <c r="L21" s="1166"/>
      <c r="M21" s="1166"/>
      <c r="N21" s="1166"/>
      <c r="O21" s="1166"/>
      <c r="P21" s="1166"/>
      <c r="Q21" s="1166"/>
      <c r="R21" s="1111"/>
      <c r="S21" s="1111"/>
      <c r="T21" s="1111"/>
      <c r="U21" s="1111"/>
      <c r="V21" s="1111"/>
      <c r="W21" s="1111"/>
      <c r="X21" s="1111"/>
      <c r="Y21" s="1111"/>
      <c r="Z21" s="1111"/>
      <c r="AA21" s="1111"/>
      <c r="AB21" s="1111"/>
      <c r="AC21" s="1111"/>
      <c r="AD21" s="7"/>
      <c r="AE21" s="138"/>
      <c r="AF21" s="7"/>
    </row>
    <row r="22" spans="1:56" s="493" customFormat="1" ht="23.25" customHeight="1">
      <c r="A22" s="55"/>
      <c r="B22" s="156"/>
      <c r="C22" s="67"/>
      <c r="D22" s="1167"/>
      <c r="E22" s="1167"/>
      <c r="F22" s="1167"/>
      <c r="G22" s="1167"/>
      <c r="H22" s="1167"/>
      <c r="I22" s="1167"/>
      <c r="J22" s="1167"/>
      <c r="K22" s="1167"/>
      <c r="L22" s="1167"/>
      <c r="M22" s="1167"/>
      <c r="N22" s="1167"/>
      <c r="O22" s="1167"/>
      <c r="P22" s="1167"/>
      <c r="Q22" s="1167"/>
      <c r="R22" s="1112"/>
      <c r="S22" s="1112"/>
      <c r="T22" s="1112"/>
      <c r="U22" s="1112"/>
      <c r="V22" s="1112"/>
      <c r="W22" s="1112"/>
      <c r="X22" s="1112"/>
      <c r="Y22" s="1112"/>
      <c r="Z22" s="1112"/>
      <c r="AA22" s="1112"/>
      <c r="AB22" s="1112"/>
      <c r="AC22" s="1112"/>
      <c r="AD22" s="7"/>
      <c r="AE22" s="138"/>
      <c r="AF22" s="7"/>
    </row>
    <row r="23" spans="1:56" s="493" customFormat="1" ht="9.9499999999999993" customHeight="1">
      <c r="A23" s="55"/>
      <c r="B23" s="156"/>
      <c r="C23" s="67"/>
      <c r="D23" s="495"/>
      <c r="E23" s="495"/>
      <c r="F23" s="495"/>
      <c r="G23" s="495"/>
      <c r="H23" s="495"/>
      <c r="I23" s="495"/>
      <c r="J23" s="495"/>
      <c r="K23" s="495"/>
      <c r="L23" s="495"/>
      <c r="M23" s="495"/>
      <c r="N23" s="495"/>
      <c r="O23" s="495"/>
      <c r="P23" s="495"/>
      <c r="Q23" s="495"/>
      <c r="R23" s="504"/>
      <c r="S23" s="504"/>
      <c r="T23" s="504"/>
      <c r="U23" s="504"/>
      <c r="V23" s="504"/>
      <c r="W23" s="504"/>
      <c r="X23" s="504"/>
      <c r="Y23" s="504"/>
      <c r="Z23" s="504"/>
      <c r="AA23" s="504"/>
      <c r="AB23" s="504"/>
      <c r="AC23" s="504"/>
      <c r="AD23" s="7"/>
      <c r="AE23" s="138"/>
      <c r="AF23" s="7"/>
    </row>
    <row r="24" spans="1:56" s="493" customFormat="1" ht="9.9499999999999993" customHeight="1">
      <c r="A24" s="494"/>
      <c r="B24" s="125"/>
      <c r="C24" s="7"/>
      <c r="D24" s="1190"/>
      <c r="E24" s="1190"/>
      <c r="F24" s="1190"/>
      <c r="G24" s="1190"/>
      <c r="H24" s="1190"/>
      <c r="I24" s="1190"/>
      <c r="J24" s="1190"/>
      <c r="K24" s="1190"/>
      <c r="L24" s="1190"/>
      <c r="M24" s="1190"/>
      <c r="N24" s="1190"/>
      <c r="O24" s="1190"/>
      <c r="P24" s="1190"/>
      <c r="Q24" s="1191"/>
      <c r="R24" s="1192" t="s">
        <v>16</v>
      </c>
      <c r="S24" s="1193"/>
      <c r="T24" s="1193"/>
      <c r="U24" s="1193"/>
      <c r="V24" s="1194"/>
      <c r="W24" s="1166" t="s">
        <v>21</v>
      </c>
      <c r="X24" s="1166"/>
      <c r="Y24" s="1166"/>
      <c r="Z24" s="1166"/>
      <c r="AA24" s="1166"/>
      <c r="AB24" s="1166"/>
      <c r="AC24" s="1166"/>
      <c r="AD24" s="10"/>
      <c r="AE24" s="155"/>
      <c r="AF24" s="7"/>
    </row>
    <row r="25" spans="1:56" s="493" customFormat="1" ht="9.9499999999999993" customHeight="1">
      <c r="A25" s="494"/>
      <c r="B25" s="125"/>
      <c r="C25" s="67"/>
      <c r="D25" s="1175"/>
      <c r="E25" s="1175"/>
      <c r="F25" s="1175"/>
      <c r="G25" s="1175"/>
      <c r="H25" s="1175"/>
      <c r="I25" s="1175"/>
      <c r="J25" s="1175"/>
      <c r="K25" s="1175"/>
      <c r="L25" s="1175"/>
      <c r="M25" s="1175"/>
      <c r="N25" s="1175"/>
      <c r="O25" s="1175"/>
      <c r="P25" s="1175"/>
      <c r="Q25" s="1176"/>
      <c r="R25" s="1195"/>
      <c r="S25" s="1196"/>
      <c r="T25" s="1196"/>
      <c r="U25" s="1196"/>
      <c r="V25" s="1197"/>
      <c r="W25" s="1167"/>
      <c r="X25" s="1167"/>
      <c r="Y25" s="1167"/>
      <c r="Z25" s="1167"/>
      <c r="AA25" s="1167"/>
      <c r="AB25" s="1167"/>
      <c r="AC25" s="1167"/>
      <c r="AD25" s="10"/>
      <c r="AE25" s="155"/>
      <c r="AF25" s="7"/>
    </row>
    <row r="26" spans="1:56" s="94" customFormat="1" ht="9.9499999999999993" customHeight="1">
      <c r="A26" s="55"/>
      <c r="B26" s="156"/>
      <c r="C26" s="67"/>
      <c r="D26" s="1166" t="s">
        <v>69</v>
      </c>
      <c r="E26" s="1166"/>
      <c r="F26" s="1166"/>
      <c r="G26" s="1166"/>
      <c r="H26" s="1166"/>
      <c r="I26" s="1166"/>
      <c r="J26" s="1166"/>
      <c r="K26" s="1166"/>
      <c r="L26" s="1166"/>
      <c r="M26" s="1166"/>
      <c r="N26" s="1166"/>
      <c r="O26" s="1166"/>
      <c r="P26" s="1166"/>
      <c r="Q26" s="1166"/>
      <c r="R26" s="1148"/>
      <c r="S26" s="1149"/>
      <c r="T26" s="1149"/>
      <c r="U26" s="1149"/>
      <c r="V26" s="1150"/>
      <c r="W26" s="1148"/>
      <c r="X26" s="1149"/>
      <c r="Y26" s="1149"/>
      <c r="Z26" s="1149"/>
      <c r="AA26" s="1149"/>
      <c r="AB26" s="1149"/>
      <c r="AC26" s="1150"/>
      <c r="AD26" s="7"/>
      <c r="AE26" s="138"/>
      <c r="AF26" s="7"/>
    </row>
    <row r="27" spans="1:56" s="94" customFormat="1" ht="9.9499999999999993" customHeight="1">
      <c r="A27" s="55"/>
      <c r="B27" s="156"/>
      <c r="C27" s="67"/>
      <c r="D27" s="1167"/>
      <c r="E27" s="1167"/>
      <c r="F27" s="1167"/>
      <c r="G27" s="1167"/>
      <c r="H27" s="1167"/>
      <c r="I27" s="1167"/>
      <c r="J27" s="1167"/>
      <c r="K27" s="1167"/>
      <c r="L27" s="1167"/>
      <c r="M27" s="1167"/>
      <c r="N27" s="1167"/>
      <c r="O27" s="1167"/>
      <c r="P27" s="1167"/>
      <c r="Q27" s="1167"/>
      <c r="R27" s="1154"/>
      <c r="S27" s="1155"/>
      <c r="T27" s="1155"/>
      <c r="U27" s="1155"/>
      <c r="V27" s="1156"/>
      <c r="W27" s="1154"/>
      <c r="X27" s="1155"/>
      <c r="Y27" s="1155"/>
      <c r="Z27" s="1155"/>
      <c r="AA27" s="1155"/>
      <c r="AB27" s="1155"/>
      <c r="AC27" s="1156"/>
      <c r="AD27" s="7"/>
      <c r="AE27" s="138"/>
      <c r="AF27" s="7"/>
    </row>
    <row r="28" spans="1:56" s="94" customFormat="1" ht="9.9499999999999993" customHeight="1">
      <c r="A28" s="55"/>
      <c r="B28" s="156"/>
      <c r="C28" s="67"/>
      <c r="D28" s="1166" t="s">
        <v>70</v>
      </c>
      <c r="E28" s="1166"/>
      <c r="F28" s="1166"/>
      <c r="G28" s="1166"/>
      <c r="H28" s="1166"/>
      <c r="I28" s="1166"/>
      <c r="J28" s="1166"/>
      <c r="K28" s="1166"/>
      <c r="L28" s="1166"/>
      <c r="M28" s="1166"/>
      <c r="N28" s="1166"/>
      <c r="O28" s="1166"/>
      <c r="P28" s="1166"/>
      <c r="Q28" s="1166"/>
      <c r="R28" s="1148"/>
      <c r="S28" s="1149"/>
      <c r="T28" s="1149"/>
      <c r="U28" s="1149"/>
      <c r="V28" s="1150"/>
      <c r="W28" s="1148"/>
      <c r="X28" s="1149"/>
      <c r="Y28" s="1149"/>
      <c r="Z28" s="1149"/>
      <c r="AA28" s="1149"/>
      <c r="AB28" s="1149"/>
      <c r="AC28" s="1150"/>
      <c r="AD28" s="7"/>
      <c r="AE28" s="138"/>
      <c r="AF28" s="7"/>
    </row>
    <row r="29" spans="1:56" s="94" customFormat="1" ht="9.75" customHeight="1">
      <c r="A29" s="55"/>
      <c r="B29" s="156"/>
      <c r="C29" s="67"/>
      <c r="D29" s="1167"/>
      <c r="E29" s="1167"/>
      <c r="F29" s="1167"/>
      <c r="G29" s="1167"/>
      <c r="H29" s="1167"/>
      <c r="I29" s="1167"/>
      <c r="J29" s="1167"/>
      <c r="K29" s="1167"/>
      <c r="L29" s="1167"/>
      <c r="M29" s="1167"/>
      <c r="N29" s="1167"/>
      <c r="O29" s="1167"/>
      <c r="P29" s="1167"/>
      <c r="Q29" s="1167"/>
      <c r="R29" s="1154"/>
      <c r="S29" s="1155"/>
      <c r="T29" s="1155"/>
      <c r="U29" s="1155"/>
      <c r="V29" s="1156"/>
      <c r="W29" s="1154"/>
      <c r="X29" s="1155"/>
      <c r="Y29" s="1155"/>
      <c r="Z29" s="1155"/>
      <c r="AA29" s="1155"/>
      <c r="AB29" s="1155"/>
      <c r="AC29" s="1156"/>
      <c r="AD29" s="7"/>
      <c r="AE29" s="138"/>
      <c r="AF29" s="7"/>
    </row>
    <row r="30" spans="1:56" s="94" customFormat="1" ht="9.9499999999999993" customHeight="1">
      <c r="A30" s="96"/>
      <c r="B30" s="125"/>
      <c r="C30" s="67"/>
      <c r="D30" s="364"/>
      <c r="E30" s="364"/>
      <c r="F30" s="10"/>
      <c r="G30" s="364"/>
      <c r="H30" s="10"/>
      <c r="I30" s="364"/>
      <c r="J30" s="364"/>
      <c r="K30" s="364"/>
      <c r="L30" s="364"/>
      <c r="M30" s="92"/>
      <c r="N30" s="92"/>
      <c r="O30" s="92"/>
      <c r="P30" s="92"/>
      <c r="Q30" s="364"/>
      <c r="R30" s="364"/>
      <c r="S30" s="364"/>
      <c r="T30" s="364"/>
      <c r="U30" s="364"/>
      <c r="V30" s="364"/>
      <c r="W30" s="364"/>
      <c r="X30" s="364"/>
      <c r="Y30" s="10"/>
      <c r="Z30" s="10"/>
      <c r="AA30" s="10"/>
      <c r="AB30" s="10"/>
      <c r="AC30" s="10"/>
      <c r="AD30" s="10"/>
      <c r="AE30" s="155"/>
      <c r="AF30" s="7"/>
    </row>
    <row r="31" spans="1:56" s="94" customFormat="1" ht="9.9499999999999993" customHeight="1">
      <c r="A31" s="96"/>
      <c r="B31" s="125"/>
      <c r="C31" s="7"/>
      <c r="D31" s="1171" t="s">
        <v>115</v>
      </c>
      <c r="E31" s="1172"/>
      <c r="F31" s="1172"/>
      <c r="G31" s="1172"/>
      <c r="H31" s="1172"/>
      <c r="I31" s="1172"/>
      <c r="J31" s="1172"/>
      <c r="K31" s="1172"/>
      <c r="L31" s="1172"/>
      <c r="M31" s="1172"/>
      <c r="N31" s="1172"/>
      <c r="O31" s="1172"/>
      <c r="P31" s="1172"/>
      <c r="Q31" s="1173"/>
      <c r="R31" s="1166" t="s">
        <v>16</v>
      </c>
      <c r="S31" s="1166"/>
      <c r="T31" s="1166"/>
      <c r="U31" s="1166" t="s">
        <v>28</v>
      </c>
      <c r="V31" s="1166"/>
      <c r="W31" s="1166" t="s">
        <v>21</v>
      </c>
      <c r="X31" s="1166"/>
      <c r="Y31" s="1166"/>
      <c r="Z31" s="1166"/>
      <c r="AA31" s="1166"/>
      <c r="AB31" s="1166"/>
      <c r="AC31" s="1166"/>
      <c r="AD31" s="10"/>
      <c r="AE31" s="155"/>
      <c r="AF31" s="7"/>
    </row>
    <row r="32" spans="1:56" s="94" customFormat="1" ht="9.9499999999999993" customHeight="1">
      <c r="A32" s="96"/>
      <c r="B32" s="125"/>
      <c r="C32" s="93"/>
      <c r="D32" s="1174"/>
      <c r="E32" s="1175"/>
      <c r="F32" s="1175"/>
      <c r="G32" s="1175"/>
      <c r="H32" s="1175"/>
      <c r="I32" s="1175"/>
      <c r="J32" s="1175"/>
      <c r="K32" s="1175"/>
      <c r="L32" s="1175"/>
      <c r="M32" s="1175"/>
      <c r="N32" s="1175"/>
      <c r="O32" s="1175"/>
      <c r="P32" s="1175"/>
      <c r="Q32" s="1176"/>
      <c r="R32" s="1167"/>
      <c r="S32" s="1167"/>
      <c r="T32" s="1167"/>
      <c r="U32" s="1167"/>
      <c r="V32" s="1167"/>
      <c r="W32" s="1167"/>
      <c r="X32" s="1167"/>
      <c r="Y32" s="1167"/>
      <c r="Z32" s="1167"/>
      <c r="AA32" s="1167"/>
      <c r="AB32" s="1167"/>
      <c r="AC32" s="1167"/>
      <c r="AD32" s="10"/>
      <c r="AE32" s="155"/>
      <c r="AF32" s="7"/>
    </row>
    <row r="33" spans="1:32" s="94" customFormat="1" ht="9.9499999999999993" customHeight="1">
      <c r="A33" s="55"/>
      <c r="B33" s="156"/>
      <c r="C33" s="67"/>
      <c r="D33" s="1163" t="s">
        <v>40</v>
      </c>
      <c r="E33" s="1164"/>
      <c r="F33" s="1164"/>
      <c r="G33" s="1164"/>
      <c r="H33" s="1164"/>
      <c r="I33" s="1164"/>
      <c r="J33" s="1164"/>
      <c r="K33" s="1165"/>
      <c r="L33" s="1089" t="s">
        <v>29</v>
      </c>
      <c r="M33" s="1089"/>
      <c r="N33" s="1089"/>
      <c r="O33" s="1089"/>
      <c r="P33" s="1089"/>
      <c r="Q33" s="1089"/>
      <c r="R33" s="1042"/>
      <c r="S33" s="1042"/>
      <c r="T33" s="1042"/>
      <c r="U33" s="1042"/>
      <c r="V33" s="1042"/>
      <c r="W33" s="1042"/>
      <c r="X33" s="1042"/>
      <c r="Y33" s="1042"/>
      <c r="Z33" s="1042"/>
      <c r="AA33" s="1042"/>
      <c r="AB33" s="1042"/>
      <c r="AC33" s="1042"/>
      <c r="AD33" s="7"/>
      <c r="AE33" s="138"/>
      <c r="AF33" s="7"/>
    </row>
    <row r="34" spans="1:32" s="94" customFormat="1" ht="9.9499999999999993" customHeight="1">
      <c r="A34" s="55"/>
      <c r="B34" s="156"/>
      <c r="C34" s="67"/>
      <c r="D34" s="1163"/>
      <c r="E34" s="1164"/>
      <c r="F34" s="1164"/>
      <c r="G34" s="1164"/>
      <c r="H34" s="1164"/>
      <c r="I34" s="1164"/>
      <c r="J34" s="1164"/>
      <c r="K34" s="1165"/>
      <c r="L34" s="1090"/>
      <c r="M34" s="1090"/>
      <c r="N34" s="1090"/>
      <c r="O34" s="1090"/>
      <c r="P34" s="1090"/>
      <c r="Q34" s="1090"/>
      <c r="R34" s="1043"/>
      <c r="S34" s="1043"/>
      <c r="T34" s="1043"/>
      <c r="U34" s="1043"/>
      <c r="V34" s="1043"/>
      <c r="W34" s="1043"/>
      <c r="X34" s="1043"/>
      <c r="Y34" s="1043"/>
      <c r="Z34" s="1043"/>
      <c r="AA34" s="1043"/>
      <c r="AB34" s="1043"/>
      <c r="AC34" s="1043"/>
      <c r="AD34" s="7"/>
      <c r="AE34" s="138"/>
      <c r="AF34" s="7"/>
    </row>
    <row r="35" spans="1:32" s="94" customFormat="1" ht="9.9499999999999993" customHeight="1">
      <c r="A35" s="55"/>
      <c r="B35" s="156"/>
      <c r="C35" s="67"/>
      <c r="D35" s="1163"/>
      <c r="E35" s="1164"/>
      <c r="F35" s="1164"/>
      <c r="G35" s="1164"/>
      <c r="H35" s="1164"/>
      <c r="I35" s="1164"/>
      <c r="J35" s="1164"/>
      <c r="K35" s="1165"/>
      <c r="L35" s="1089" t="s">
        <v>30</v>
      </c>
      <c r="M35" s="1089"/>
      <c r="N35" s="1089"/>
      <c r="O35" s="1089"/>
      <c r="P35" s="1089"/>
      <c r="Q35" s="1089"/>
      <c r="R35" s="1042"/>
      <c r="S35" s="1042"/>
      <c r="T35" s="1042"/>
      <c r="U35" s="1042"/>
      <c r="V35" s="1042"/>
      <c r="W35" s="1042"/>
      <c r="X35" s="1042"/>
      <c r="Y35" s="1042"/>
      <c r="Z35" s="1042"/>
      <c r="AA35" s="1042"/>
      <c r="AB35" s="1042"/>
      <c r="AC35" s="1042"/>
      <c r="AD35" s="7"/>
      <c r="AE35" s="138"/>
      <c r="AF35" s="7"/>
    </row>
    <row r="36" spans="1:32" s="94" customFormat="1" ht="9.9499999999999993" customHeight="1">
      <c r="A36" s="55"/>
      <c r="B36" s="156"/>
      <c r="C36" s="67"/>
      <c r="D36" s="1163"/>
      <c r="E36" s="1164"/>
      <c r="F36" s="1164"/>
      <c r="G36" s="1164"/>
      <c r="H36" s="1164"/>
      <c r="I36" s="1164"/>
      <c r="J36" s="1164"/>
      <c r="K36" s="1165"/>
      <c r="L36" s="1090"/>
      <c r="M36" s="1090"/>
      <c r="N36" s="1090"/>
      <c r="O36" s="1090"/>
      <c r="P36" s="1090"/>
      <c r="Q36" s="1090"/>
      <c r="R36" s="1043"/>
      <c r="S36" s="1043"/>
      <c r="T36" s="1043"/>
      <c r="U36" s="1043"/>
      <c r="V36" s="1043"/>
      <c r="W36" s="1043"/>
      <c r="X36" s="1043"/>
      <c r="Y36" s="1043"/>
      <c r="Z36" s="1043"/>
      <c r="AA36" s="1043"/>
      <c r="AB36" s="1043"/>
      <c r="AC36" s="1043"/>
      <c r="AD36" s="7"/>
      <c r="AE36" s="138"/>
      <c r="AF36" s="7"/>
    </row>
    <row r="37" spans="1:32" s="94" customFormat="1" ht="9.9499999999999993" customHeight="1">
      <c r="A37" s="55"/>
      <c r="B37" s="156"/>
      <c r="C37" s="67"/>
      <c r="D37" s="1168" t="s">
        <v>33</v>
      </c>
      <c r="E37" s="1169"/>
      <c r="F37" s="1169"/>
      <c r="G37" s="1169"/>
      <c r="H37" s="1169"/>
      <c r="I37" s="1169"/>
      <c r="J37" s="1169"/>
      <c r="K37" s="1170"/>
      <c r="L37" s="1089" t="s">
        <v>22</v>
      </c>
      <c r="M37" s="1089"/>
      <c r="N37" s="1089"/>
      <c r="O37" s="1089"/>
      <c r="P37" s="1089"/>
      <c r="Q37" s="1089"/>
      <c r="R37" s="1042"/>
      <c r="S37" s="1042"/>
      <c r="T37" s="1042"/>
      <c r="U37" s="1042"/>
      <c r="V37" s="1042"/>
      <c r="W37" s="1042"/>
      <c r="X37" s="1042"/>
      <c r="Y37" s="1042"/>
      <c r="Z37" s="1042"/>
      <c r="AA37" s="1042"/>
      <c r="AB37" s="1042"/>
      <c r="AC37" s="1042"/>
      <c r="AD37" s="7"/>
      <c r="AE37" s="138"/>
      <c r="AF37" s="7"/>
    </row>
    <row r="38" spans="1:32" s="94" customFormat="1" ht="9.9499999999999993" customHeight="1">
      <c r="A38" s="55"/>
      <c r="B38" s="156"/>
      <c r="C38" s="67"/>
      <c r="D38" s="1168"/>
      <c r="E38" s="1169"/>
      <c r="F38" s="1169"/>
      <c r="G38" s="1169"/>
      <c r="H38" s="1169"/>
      <c r="I38" s="1169"/>
      <c r="J38" s="1169"/>
      <c r="K38" s="1170"/>
      <c r="L38" s="1090"/>
      <c r="M38" s="1090"/>
      <c r="N38" s="1090"/>
      <c r="O38" s="1090"/>
      <c r="P38" s="1090"/>
      <c r="Q38" s="1090"/>
      <c r="R38" s="1043"/>
      <c r="S38" s="1043"/>
      <c r="T38" s="1043"/>
      <c r="U38" s="1043"/>
      <c r="V38" s="1043"/>
      <c r="W38" s="1043"/>
      <c r="X38" s="1043"/>
      <c r="Y38" s="1043"/>
      <c r="Z38" s="1043"/>
      <c r="AA38" s="1043"/>
      <c r="AB38" s="1043"/>
      <c r="AC38" s="1043"/>
      <c r="AD38" s="7"/>
      <c r="AE38" s="138"/>
      <c r="AF38" s="7"/>
    </row>
    <row r="39" spans="1:32" s="94" customFormat="1" ht="9.9499999999999993" customHeight="1">
      <c r="A39" s="55"/>
      <c r="B39" s="156"/>
      <c r="C39" s="67"/>
      <c r="D39" s="1168"/>
      <c r="E39" s="1169"/>
      <c r="F39" s="1169"/>
      <c r="G39" s="1169"/>
      <c r="H39" s="1169"/>
      <c r="I39" s="1169"/>
      <c r="J39" s="1169"/>
      <c r="K39" s="1170"/>
      <c r="L39" s="1089" t="s">
        <v>532</v>
      </c>
      <c r="M39" s="1089"/>
      <c r="N39" s="1089"/>
      <c r="O39" s="1089"/>
      <c r="P39" s="1089"/>
      <c r="Q39" s="1089"/>
      <c r="R39" s="1042"/>
      <c r="S39" s="1042"/>
      <c r="T39" s="1042"/>
      <c r="U39" s="1042"/>
      <c r="V39" s="1042"/>
      <c r="W39" s="1042"/>
      <c r="X39" s="1042"/>
      <c r="Y39" s="1042"/>
      <c r="Z39" s="1042"/>
      <c r="AA39" s="1042"/>
      <c r="AB39" s="1042"/>
      <c r="AC39" s="1042"/>
      <c r="AD39" s="7"/>
      <c r="AE39" s="138"/>
      <c r="AF39" s="7"/>
    </row>
    <row r="40" spans="1:32" s="94" customFormat="1" ht="9.9499999999999993" customHeight="1">
      <c r="A40" s="55"/>
      <c r="B40" s="156"/>
      <c r="C40" s="67"/>
      <c r="D40" s="1168"/>
      <c r="E40" s="1169"/>
      <c r="F40" s="1169"/>
      <c r="G40" s="1169"/>
      <c r="H40" s="1169"/>
      <c r="I40" s="1169"/>
      <c r="J40" s="1169"/>
      <c r="K40" s="1170"/>
      <c r="L40" s="1090"/>
      <c r="M40" s="1090"/>
      <c r="N40" s="1090"/>
      <c r="O40" s="1090"/>
      <c r="P40" s="1090"/>
      <c r="Q40" s="1090"/>
      <c r="R40" s="1043"/>
      <c r="S40" s="1043"/>
      <c r="T40" s="1043"/>
      <c r="U40" s="1043"/>
      <c r="V40" s="1043"/>
      <c r="W40" s="1043"/>
      <c r="X40" s="1043"/>
      <c r="Y40" s="1043"/>
      <c r="Z40" s="1043"/>
      <c r="AA40" s="1043"/>
      <c r="AB40" s="1043"/>
      <c r="AC40" s="1043"/>
      <c r="AD40" s="7"/>
      <c r="AE40" s="138"/>
      <c r="AF40" s="7"/>
    </row>
    <row r="41" spans="1:32" s="94" customFormat="1" ht="9.9499999999999993" customHeight="1">
      <c r="A41" s="55"/>
      <c r="B41" s="156"/>
      <c r="C41" s="67"/>
      <c r="D41" s="1168"/>
      <c r="E41" s="1169"/>
      <c r="F41" s="1169"/>
      <c r="G41" s="1169"/>
      <c r="H41" s="1169"/>
      <c r="I41" s="1169"/>
      <c r="J41" s="1169"/>
      <c r="K41" s="1170"/>
      <c r="L41" s="1089" t="s">
        <v>23</v>
      </c>
      <c r="M41" s="1089"/>
      <c r="N41" s="1089"/>
      <c r="O41" s="1089"/>
      <c r="P41" s="1089"/>
      <c r="Q41" s="1089"/>
      <c r="R41" s="1042"/>
      <c r="S41" s="1042"/>
      <c r="T41" s="1042"/>
      <c r="U41" s="1042"/>
      <c r="V41" s="1042"/>
      <c r="W41" s="1042"/>
      <c r="X41" s="1042"/>
      <c r="Y41" s="1042"/>
      <c r="Z41" s="1042"/>
      <c r="AA41" s="1042"/>
      <c r="AB41" s="1042"/>
      <c r="AC41" s="1042"/>
      <c r="AD41" s="7"/>
      <c r="AE41" s="138"/>
      <c r="AF41" s="7"/>
    </row>
    <row r="42" spans="1:32" s="94" customFormat="1" ht="9.9499999999999993" customHeight="1">
      <c r="A42" s="55"/>
      <c r="B42" s="156"/>
      <c r="C42" s="67"/>
      <c r="D42" s="1168"/>
      <c r="E42" s="1169"/>
      <c r="F42" s="1169"/>
      <c r="G42" s="1169"/>
      <c r="H42" s="1169"/>
      <c r="I42" s="1169"/>
      <c r="J42" s="1169"/>
      <c r="K42" s="1170"/>
      <c r="L42" s="1090"/>
      <c r="M42" s="1090"/>
      <c r="N42" s="1090"/>
      <c r="O42" s="1090"/>
      <c r="P42" s="1090"/>
      <c r="Q42" s="1090"/>
      <c r="R42" s="1043"/>
      <c r="S42" s="1043"/>
      <c r="T42" s="1043"/>
      <c r="U42" s="1043"/>
      <c r="V42" s="1043"/>
      <c r="W42" s="1043"/>
      <c r="X42" s="1043"/>
      <c r="Y42" s="1043"/>
      <c r="Z42" s="1043"/>
      <c r="AA42" s="1043"/>
      <c r="AB42" s="1043"/>
      <c r="AC42" s="1043"/>
      <c r="AD42" s="7"/>
      <c r="AE42" s="138"/>
      <c r="AF42" s="7"/>
    </row>
    <row r="43" spans="1:32" s="94" customFormat="1" ht="9.9499999999999993" customHeight="1">
      <c r="A43" s="55"/>
      <c r="B43" s="156"/>
      <c r="C43" s="67"/>
      <c r="D43" s="1168" t="s">
        <v>24</v>
      </c>
      <c r="E43" s="1169"/>
      <c r="F43" s="1169"/>
      <c r="G43" s="1169"/>
      <c r="H43" s="1169"/>
      <c r="I43" s="1169"/>
      <c r="J43" s="1169"/>
      <c r="K43" s="1170"/>
      <c r="L43" s="1089" t="s">
        <v>64</v>
      </c>
      <c r="M43" s="1089"/>
      <c r="N43" s="1089"/>
      <c r="O43" s="1089"/>
      <c r="P43" s="1089"/>
      <c r="Q43" s="1089"/>
      <c r="R43" s="1042"/>
      <c r="S43" s="1042"/>
      <c r="T43" s="1042"/>
      <c r="U43" s="1042"/>
      <c r="V43" s="1042"/>
      <c r="W43" s="1042"/>
      <c r="X43" s="1042"/>
      <c r="Y43" s="1042"/>
      <c r="Z43" s="1042"/>
      <c r="AA43" s="1042"/>
      <c r="AB43" s="1042"/>
      <c r="AC43" s="1042"/>
      <c r="AD43" s="7"/>
      <c r="AE43" s="138"/>
      <c r="AF43" s="7"/>
    </row>
    <row r="44" spans="1:32" s="94" customFormat="1" ht="9.9499999999999993" customHeight="1">
      <c r="A44" s="55"/>
      <c r="B44" s="156"/>
      <c r="C44" s="67"/>
      <c r="D44" s="1168"/>
      <c r="E44" s="1169"/>
      <c r="F44" s="1169"/>
      <c r="G44" s="1169"/>
      <c r="H44" s="1169"/>
      <c r="I44" s="1169"/>
      <c r="J44" s="1169"/>
      <c r="K44" s="1170"/>
      <c r="L44" s="1090"/>
      <c r="M44" s="1090"/>
      <c r="N44" s="1090"/>
      <c r="O44" s="1090"/>
      <c r="P44" s="1090"/>
      <c r="Q44" s="1090"/>
      <c r="R44" s="1043"/>
      <c r="S44" s="1043"/>
      <c r="T44" s="1043"/>
      <c r="U44" s="1043"/>
      <c r="V44" s="1043"/>
      <c r="W44" s="1043"/>
      <c r="X44" s="1043"/>
      <c r="Y44" s="1043"/>
      <c r="Z44" s="1043"/>
      <c r="AA44" s="1043"/>
      <c r="AB44" s="1043"/>
      <c r="AC44" s="1043"/>
      <c r="AD44" s="7"/>
      <c r="AE44" s="138"/>
      <c r="AF44" s="7"/>
    </row>
    <row r="45" spans="1:32" s="94" customFormat="1" ht="9.9499999999999993" customHeight="1">
      <c r="A45" s="55"/>
      <c r="B45" s="156"/>
      <c r="C45" s="67"/>
      <c r="D45" s="1168"/>
      <c r="E45" s="1169"/>
      <c r="F45" s="1169"/>
      <c r="G45" s="1169"/>
      <c r="H45" s="1169"/>
      <c r="I45" s="1169"/>
      <c r="J45" s="1169"/>
      <c r="K45" s="1170"/>
      <c r="L45" s="1089" t="s">
        <v>31</v>
      </c>
      <c r="M45" s="1089"/>
      <c r="N45" s="1089"/>
      <c r="O45" s="1089"/>
      <c r="P45" s="1089"/>
      <c r="Q45" s="1089"/>
      <c r="R45" s="1042"/>
      <c r="S45" s="1042"/>
      <c r="T45" s="1042"/>
      <c r="U45" s="1042"/>
      <c r="V45" s="1042"/>
      <c r="W45" s="1042"/>
      <c r="X45" s="1042"/>
      <c r="Y45" s="1042"/>
      <c r="Z45" s="1042"/>
      <c r="AA45" s="1042"/>
      <c r="AB45" s="1042"/>
      <c r="AC45" s="1042"/>
      <c r="AD45" s="7"/>
      <c r="AE45" s="138"/>
      <c r="AF45" s="7"/>
    </row>
    <row r="46" spans="1:32" s="94" customFormat="1" ht="9.9499999999999993" customHeight="1">
      <c r="A46" s="55"/>
      <c r="B46" s="156"/>
      <c r="C46" s="67"/>
      <c r="D46" s="1168"/>
      <c r="E46" s="1169"/>
      <c r="F46" s="1169"/>
      <c r="G46" s="1169"/>
      <c r="H46" s="1169"/>
      <c r="I46" s="1169"/>
      <c r="J46" s="1169"/>
      <c r="K46" s="1170"/>
      <c r="L46" s="1090"/>
      <c r="M46" s="1090"/>
      <c r="N46" s="1090"/>
      <c r="O46" s="1090"/>
      <c r="P46" s="1090"/>
      <c r="Q46" s="1090"/>
      <c r="R46" s="1043"/>
      <c r="S46" s="1043"/>
      <c r="T46" s="1043"/>
      <c r="U46" s="1043"/>
      <c r="V46" s="1043"/>
      <c r="W46" s="1043"/>
      <c r="X46" s="1043"/>
      <c r="Y46" s="1043"/>
      <c r="Z46" s="1043"/>
      <c r="AA46" s="1043"/>
      <c r="AB46" s="1043"/>
      <c r="AC46" s="1043"/>
      <c r="AD46" s="7"/>
      <c r="AE46" s="138"/>
      <c r="AF46" s="7"/>
    </row>
    <row r="47" spans="1:32" s="94" customFormat="1" ht="9.9499999999999993" customHeight="1">
      <c r="A47" s="55"/>
      <c r="B47" s="156"/>
      <c r="C47" s="67"/>
      <c r="D47" s="1168"/>
      <c r="E47" s="1169"/>
      <c r="F47" s="1169"/>
      <c r="G47" s="1169"/>
      <c r="H47" s="1169"/>
      <c r="I47" s="1169"/>
      <c r="J47" s="1169"/>
      <c r="K47" s="1170"/>
      <c r="L47" s="1089" t="s">
        <v>32</v>
      </c>
      <c r="M47" s="1089"/>
      <c r="N47" s="1089"/>
      <c r="O47" s="1089"/>
      <c r="P47" s="1089"/>
      <c r="Q47" s="1089"/>
      <c r="R47" s="1042"/>
      <c r="S47" s="1042"/>
      <c r="T47" s="1042"/>
      <c r="U47" s="1042"/>
      <c r="V47" s="1042"/>
      <c r="W47" s="1042"/>
      <c r="X47" s="1042"/>
      <c r="Y47" s="1042"/>
      <c r="Z47" s="1042"/>
      <c r="AA47" s="1042"/>
      <c r="AB47" s="1042"/>
      <c r="AC47" s="1042"/>
      <c r="AD47" s="7"/>
      <c r="AE47" s="138"/>
      <c r="AF47" s="7"/>
    </row>
    <row r="48" spans="1:32" s="94" customFormat="1" ht="9.9499999999999993" customHeight="1">
      <c r="A48" s="55"/>
      <c r="B48" s="156"/>
      <c r="C48" s="67"/>
      <c r="D48" s="1168"/>
      <c r="E48" s="1169"/>
      <c r="F48" s="1169"/>
      <c r="G48" s="1169"/>
      <c r="H48" s="1169"/>
      <c r="I48" s="1169"/>
      <c r="J48" s="1169"/>
      <c r="K48" s="1170"/>
      <c r="L48" s="1090"/>
      <c r="M48" s="1090"/>
      <c r="N48" s="1090"/>
      <c r="O48" s="1090"/>
      <c r="P48" s="1090"/>
      <c r="Q48" s="1090"/>
      <c r="R48" s="1043"/>
      <c r="S48" s="1043"/>
      <c r="T48" s="1043"/>
      <c r="U48" s="1043"/>
      <c r="V48" s="1043"/>
      <c r="W48" s="1043"/>
      <c r="X48" s="1043"/>
      <c r="Y48" s="1043"/>
      <c r="Z48" s="1043"/>
      <c r="AA48" s="1043"/>
      <c r="AB48" s="1043"/>
      <c r="AC48" s="1043"/>
      <c r="AD48" s="7"/>
      <c r="AE48" s="138"/>
      <c r="AF48" s="7"/>
    </row>
    <row r="49" spans="1:32" s="94" customFormat="1" ht="9.9499999999999993" customHeight="1">
      <c r="A49" s="55"/>
      <c r="B49" s="156"/>
      <c r="C49" s="67"/>
      <c r="D49" s="1168"/>
      <c r="E49" s="1169"/>
      <c r="F49" s="1169"/>
      <c r="G49" s="1169"/>
      <c r="H49" s="1169"/>
      <c r="I49" s="1169"/>
      <c r="J49" s="1169"/>
      <c r="K49" s="1170"/>
      <c r="L49" s="1089" t="s">
        <v>65</v>
      </c>
      <c r="M49" s="1089"/>
      <c r="N49" s="1089"/>
      <c r="O49" s="1089"/>
      <c r="P49" s="1089"/>
      <c r="Q49" s="1089"/>
      <c r="R49" s="1042"/>
      <c r="S49" s="1042"/>
      <c r="T49" s="1042"/>
      <c r="U49" s="1042"/>
      <c r="V49" s="1042"/>
      <c r="W49" s="1042"/>
      <c r="X49" s="1042"/>
      <c r="Y49" s="1042"/>
      <c r="Z49" s="1042"/>
      <c r="AA49" s="1042"/>
      <c r="AB49" s="1042"/>
      <c r="AC49" s="1042"/>
      <c r="AD49" s="7"/>
      <c r="AE49" s="138"/>
      <c r="AF49" s="7"/>
    </row>
    <row r="50" spans="1:32" s="94" customFormat="1" ht="9.9499999999999993" customHeight="1">
      <c r="A50" s="55"/>
      <c r="B50" s="156"/>
      <c r="C50" s="67"/>
      <c r="D50" s="1168"/>
      <c r="E50" s="1169"/>
      <c r="F50" s="1169"/>
      <c r="G50" s="1169"/>
      <c r="H50" s="1169"/>
      <c r="I50" s="1169"/>
      <c r="J50" s="1169"/>
      <c r="K50" s="1170"/>
      <c r="L50" s="1090"/>
      <c r="M50" s="1090"/>
      <c r="N50" s="1090"/>
      <c r="O50" s="1090"/>
      <c r="P50" s="1090"/>
      <c r="Q50" s="1090"/>
      <c r="R50" s="1043"/>
      <c r="S50" s="1043"/>
      <c r="T50" s="1043"/>
      <c r="U50" s="1043"/>
      <c r="V50" s="1043"/>
      <c r="W50" s="1043"/>
      <c r="X50" s="1043"/>
      <c r="Y50" s="1043"/>
      <c r="Z50" s="1043"/>
      <c r="AA50" s="1043"/>
      <c r="AB50" s="1043"/>
      <c r="AC50" s="1043"/>
      <c r="AD50" s="7"/>
      <c r="AE50" s="138"/>
      <c r="AF50" s="7"/>
    </row>
    <row r="51" spans="1:32" s="94" customFormat="1" ht="9.9499999999999993" customHeight="1">
      <c r="A51" s="55"/>
      <c r="B51" s="156"/>
      <c r="C51" s="67"/>
      <c r="D51" s="1163" t="s">
        <v>798</v>
      </c>
      <c r="E51" s="1164"/>
      <c r="F51" s="1164"/>
      <c r="G51" s="1164"/>
      <c r="H51" s="1164"/>
      <c r="I51" s="1164"/>
      <c r="J51" s="1164"/>
      <c r="K51" s="1165"/>
      <c r="L51" s="1089" t="s">
        <v>49</v>
      </c>
      <c r="M51" s="1089"/>
      <c r="N51" s="1089"/>
      <c r="O51" s="1089"/>
      <c r="P51" s="1089"/>
      <c r="Q51" s="1089"/>
      <c r="R51" s="1042"/>
      <c r="S51" s="1042"/>
      <c r="T51" s="1042"/>
      <c r="U51" s="1042"/>
      <c r="V51" s="1042"/>
      <c r="W51" s="1042"/>
      <c r="X51" s="1042"/>
      <c r="Y51" s="1042"/>
      <c r="Z51" s="1042"/>
      <c r="AA51" s="1042"/>
      <c r="AB51" s="1042"/>
      <c r="AC51" s="1042"/>
      <c r="AD51" s="7"/>
      <c r="AE51" s="138"/>
      <c r="AF51" s="7"/>
    </row>
    <row r="52" spans="1:32" s="94" customFormat="1" ht="9.9499999999999993" customHeight="1">
      <c r="A52" s="55"/>
      <c r="B52" s="156"/>
      <c r="C52" s="67"/>
      <c r="D52" s="1163"/>
      <c r="E52" s="1164"/>
      <c r="F52" s="1164"/>
      <c r="G52" s="1164"/>
      <c r="H52" s="1164"/>
      <c r="I52" s="1164"/>
      <c r="J52" s="1164"/>
      <c r="K52" s="1165"/>
      <c r="L52" s="1090"/>
      <c r="M52" s="1090"/>
      <c r="N52" s="1090"/>
      <c r="O52" s="1090"/>
      <c r="P52" s="1090"/>
      <c r="Q52" s="1090"/>
      <c r="R52" s="1043"/>
      <c r="S52" s="1043"/>
      <c r="T52" s="1043"/>
      <c r="U52" s="1043"/>
      <c r="V52" s="1043"/>
      <c r="W52" s="1043"/>
      <c r="X52" s="1043"/>
      <c r="Y52" s="1043"/>
      <c r="Z52" s="1043"/>
      <c r="AA52" s="1043"/>
      <c r="AB52" s="1043"/>
      <c r="AC52" s="1043"/>
      <c r="AD52" s="7"/>
      <c r="AE52" s="138"/>
      <c r="AF52" s="7"/>
    </row>
    <row r="53" spans="1:32" s="94" customFormat="1" ht="9.9499999999999993" customHeight="1">
      <c r="A53" s="55"/>
      <c r="B53" s="156"/>
      <c r="C53" s="67"/>
      <c r="D53" s="1163"/>
      <c r="E53" s="1164"/>
      <c r="F53" s="1164"/>
      <c r="G53" s="1164"/>
      <c r="H53" s="1164"/>
      <c r="I53" s="1164"/>
      <c r="J53" s="1164"/>
      <c r="K53" s="1165"/>
      <c r="L53" s="1089" t="s">
        <v>48</v>
      </c>
      <c r="M53" s="1089"/>
      <c r="N53" s="1089"/>
      <c r="O53" s="1089"/>
      <c r="P53" s="1089"/>
      <c r="Q53" s="1089"/>
      <c r="R53" s="1042"/>
      <c r="S53" s="1042"/>
      <c r="T53" s="1042"/>
      <c r="U53" s="1042"/>
      <c r="V53" s="1042"/>
      <c r="W53" s="1042"/>
      <c r="X53" s="1042"/>
      <c r="Y53" s="1042"/>
      <c r="Z53" s="1042"/>
      <c r="AA53" s="1042"/>
      <c r="AB53" s="1042"/>
      <c r="AC53" s="1042"/>
      <c r="AD53" s="7"/>
      <c r="AE53" s="138"/>
      <c r="AF53" s="7"/>
    </row>
    <row r="54" spans="1:32" s="94" customFormat="1" ht="9.9499999999999993" customHeight="1">
      <c r="A54" s="55"/>
      <c r="B54" s="156"/>
      <c r="C54" s="67"/>
      <c r="D54" s="1163"/>
      <c r="E54" s="1164"/>
      <c r="F54" s="1164"/>
      <c r="G54" s="1164"/>
      <c r="H54" s="1164"/>
      <c r="I54" s="1164"/>
      <c r="J54" s="1164"/>
      <c r="K54" s="1165"/>
      <c r="L54" s="1090"/>
      <c r="M54" s="1090"/>
      <c r="N54" s="1090"/>
      <c r="O54" s="1090"/>
      <c r="P54" s="1090"/>
      <c r="Q54" s="1090"/>
      <c r="R54" s="1043"/>
      <c r="S54" s="1043"/>
      <c r="T54" s="1043"/>
      <c r="U54" s="1043"/>
      <c r="V54" s="1043"/>
      <c r="W54" s="1043"/>
      <c r="X54" s="1043"/>
      <c r="Y54" s="1043"/>
      <c r="Z54" s="1043"/>
      <c r="AA54" s="1043"/>
      <c r="AB54" s="1043"/>
      <c r="AC54" s="1043"/>
      <c r="AD54" s="7"/>
      <c r="AE54" s="138"/>
      <c r="AF54" s="7"/>
    </row>
    <row r="55" spans="1:32" s="94" customFormat="1" ht="9.9499999999999993" customHeight="1">
      <c r="A55" s="55"/>
      <c r="B55" s="156"/>
      <c r="C55" s="67"/>
      <c r="D55" s="1163"/>
      <c r="E55" s="1164"/>
      <c r="F55" s="1164"/>
      <c r="G55" s="1164"/>
      <c r="H55" s="1164"/>
      <c r="I55" s="1164"/>
      <c r="J55" s="1164"/>
      <c r="K55" s="1165"/>
      <c r="L55" s="1089" t="s">
        <v>66</v>
      </c>
      <c r="M55" s="1089"/>
      <c r="N55" s="1089"/>
      <c r="O55" s="1089"/>
      <c r="P55" s="1089"/>
      <c r="Q55" s="1089"/>
      <c r="R55" s="1042"/>
      <c r="S55" s="1042"/>
      <c r="T55" s="1042"/>
      <c r="U55" s="1042"/>
      <c r="V55" s="1042"/>
      <c r="W55" s="1042"/>
      <c r="X55" s="1042"/>
      <c r="Y55" s="1042"/>
      <c r="Z55" s="1042"/>
      <c r="AA55" s="1042"/>
      <c r="AB55" s="1042"/>
      <c r="AC55" s="1042"/>
      <c r="AD55" s="7"/>
      <c r="AE55" s="138"/>
      <c r="AF55" s="7"/>
    </row>
    <row r="56" spans="1:32" s="94" customFormat="1" ht="9.9499999999999993" customHeight="1">
      <c r="A56" s="55"/>
      <c r="B56" s="156"/>
      <c r="C56" s="67"/>
      <c r="D56" s="1163"/>
      <c r="E56" s="1164"/>
      <c r="F56" s="1164"/>
      <c r="G56" s="1164"/>
      <c r="H56" s="1164"/>
      <c r="I56" s="1164"/>
      <c r="J56" s="1164"/>
      <c r="K56" s="1165"/>
      <c r="L56" s="1090"/>
      <c r="M56" s="1090"/>
      <c r="N56" s="1090"/>
      <c r="O56" s="1090"/>
      <c r="P56" s="1090"/>
      <c r="Q56" s="1090"/>
      <c r="R56" s="1043"/>
      <c r="S56" s="1043"/>
      <c r="T56" s="1043"/>
      <c r="U56" s="1043"/>
      <c r="V56" s="1043"/>
      <c r="W56" s="1043"/>
      <c r="X56" s="1043"/>
      <c r="Y56" s="1043"/>
      <c r="Z56" s="1043"/>
      <c r="AA56" s="1043"/>
      <c r="AB56" s="1043"/>
      <c r="AC56" s="1043"/>
      <c r="AD56" s="7"/>
      <c r="AE56" s="138"/>
      <c r="AF56" s="7"/>
    </row>
    <row r="57" spans="1:32" s="94" customFormat="1" ht="9.9499999999999993" customHeight="1">
      <c r="A57" s="55"/>
      <c r="B57" s="156"/>
      <c r="C57" s="67"/>
      <c r="D57" s="1163"/>
      <c r="E57" s="1164"/>
      <c r="F57" s="1164"/>
      <c r="G57" s="1164"/>
      <c r="H57" s="1164"/>
      <c r="I57" s="1164"/>
      <c r="J57" s="1164"/>
      <c r="K57" s="1165"/>
      <c r="L57" s="1089" t="s">
        <v>47</v>
      </c>
      <c r="M57" s="1089"/>
      <c r="N57" s="1089"/>
      <c r="O57" s="1089"/>
      <c r="P57" s="1089"/>
      <c r="Q57" s="1089"/>
      <c r="R57" s="1042"/>
      <c r="S57" s="1042"/>
      <c r="T57" s="1042"/>
      <c r="U57" s="1042"/>
      <c r="V57" s="1042"/>
      <c r="W57" s="1042"/>
      <c r="X57" s="1042"/>
      <c r="Y57" s="1042"/>
      <c r="Z57" s="1042"/>
      <c r="AA57" s="1042"/>
      <c r="AB57" s="1042"/>
      <c r="AC57" s="1042"/>
      <c r="AD57" s="7"/>
      <c r="AE57" s="138"/>
      <c r="AF57" s="7"/>
    </row>
    <row r="58" spans="1:32" s="94" customFormat="1" ht="9.9499999999999993" customHeight="1">
      <c r="A58" s="55"/>
      <c r="B58" s="156"/>
      <c r="C58" s="67"/>
      <c r="D58" s="1163"/>
      <c r="E58" s="1164"/>
      <c r="F58" s="1164"/>
      <c r="G58" s="1164"/>
      <c r="H58" s="1164"/>
      <c r="I58" s="1164"/>
      <c r="J58" s="1164"/>
      <c r="K58" s="1165"/>
      <c r="L58" s="1090"/>
      <c r="M58" s="1090"/>
      <c r="N58" s="1090"/>
      <c r="O58" s="1090"/>
      <c r="P58" s="1090"/>
      <c r="Q58" s="1090"/>
      <c r="R58" s="1043"/>
      <c r="S58" s="1043"/>
      <c r="T58" s="1043"/>
      <c r="U58" s="1043"/>
      <c r="V58" s="1043"/>
      <c r="W58" s="1043"/>
      <c r="X58" s="1043"/>
      <c r="Y58" s="1043"/>
      <c r="Z58" s="1043"/>
      <c r="AA58" s="1043"/>
      <c r="AB58" s="1043"/>
      <c r="AC58" s="1043"/>
      <c r="AD58" s="7"/>
      <c r="AE58" s="138"/>
      <c r="AF58" s="7"/>
    </row>
    <row r="59" spans="1:32" s="361" customFormat="1" ht="9.9499999999999993" customHeight="1">
      <c r="A59" s="55"/>
      <c r="B59" s="156"/>
      <c r="C59" s="67"/>
      <c r="D59" s="1163" t="s">
        <v>545</v>
      </c>
      <c r="E59" s="1164"/>
      <c r="F59" s="1164"/>
      <c r="G59" s="1164"/>
      <c r="H59" s="1164"/>
      <c r="I59" s="1164"/>
      <c r="J59" s="1164"/>
      <c r="K59" s="1165"/>
      <c r="L59" s="1089" t="s">
        <v>291</v>
      </c>
      <c r="M59" s="1089"/>
      <c r="N59" s="1089"/>
      <c r="O59" s="1089"/>
      <c r="P59" s="1089"/>
      <c r="Q59" s="1089"/>
      <c r="R59" s="1042"/>
      <c r="S59" s="1042"/>
      <c r="T59" s="1042"/>
      <c r="U59" s="1042"/>
      <c r="V59" s="1042"/>
      <c r="W59" s="1042"/>
      <c r="X59" s="1042"/>
      <c r="Y59" s="1042"/>
      <c r="Z59" s="1042"/>
      <c r="AA59" s="1042"/>
      <c r="AB59" s="1042"/>
      <c r="AC59" s="1042"/>
      <c r="AD59" s="7"/>
      <c r="AE59" s="138"/>
      <c r="AF59" s="7"/>
    </row>
    <row r="60" spans="1:32" s="361" customFormat="1" ht="9.9499999999999993" customHeight="1">
      <c r="A60" s="55"/>
      <c r="B60" s="156"/>
      <c r="C60" s="67"/>
      <c r="D60" s="1163"/>
      <c r="E60" s="1164"/>
      <c r="F60" s="1164"/>
      <c r="G60" s="1164"/>
      <c r="H60" s="1164"/>
      <c r="I60" s="1164"/>
      <c r="J60" s="1164"/>
      <c r="K60" s="1165"/>
      <c r="L60" s="1090"/>
      <c r="M60" s="1090"/>
      <c r="N60" s="1090"/>
      <c r="O60" s="1090"/>
      <c r="P60" s="1090"/>
      <c r="Q60" s="1090"/>
      <c r="R60" s="1043"/>
      <c r="S60" s="1043"/>
      <c r="T60" s="1043"/>
      <c r="U60" s="1043"/>
      <c r="V60" s="1043"/>
      <c r="W60" s="1043"/>
      <c r="X60" s="1043"/>
      <c r="Y60" s="1043"/>
      <c r="Z60" s="1043"/>
      <c r="AA60" s="1043"/>
      <c r="AB60" s="1043"/>
      <c r="AC60" s="1043"/>
      <c r="AD60" s="7"/>
      <c r="AE60" s="138"/>
      <c r="AF60" s="7"/>
    </row>
    <row r="61" spans="1:32" s="361" customFormat="1" ht="9.9499999999999993" customHeight="1">
      <c r="A61" s="55"/>
      <c r="B61" s="156"/>
      <c r="C61" s="67"/>
      <c r="D61" s="1163"/>
      <c r="E61" s="1164"/>
      <c r="F61" s="1164"/>
      <c r="G61" s="1164"/>
      <c r="H61" s="1164"/>
      <c r="I61" s="1164"/>
      <c r="J61" s="1164"/>
      <c r="K61" s="1165"/>
      <c r="L61" s="1089" t="s">
        <v>292</v>
      </c>
      <c r="M61" s="1089"/>
      <c r="N61" s="1089"/>
      <c r="O61" s="1089"/>
      <c r="P61" s="1089"/>
      <c r="Q61" s="1089"/>
      <c r="R61" s="1042"/>
      <c r="S61" s="1042"/>
      <c r="T61" s="1042"/>
      <c r="U61" s="1042"/>
      <c r="V61" s="1042"/>
      <c r="W61" s="1042"/>
      <c r="X61" s="1042"/>
      <c r="Y61" s="1042"/>
      <c r="Z61" s="1042"/>
      <c r="AA61" s="1042"/>
      <c r="AB61" s="1042"/>
      <c r="AC61" s="1042"/>
      <c r="AD61" s="7"/>
      <c r="AE61" s="138"/>
      <c r="AF61" s="7"/>
    </row>
    <row r="62" spans="1:32" s="361" customFormat="1" ht="9.9499999999999993" customHeight="1">
      <c r="A62" s="55"/>
      <c r="B62" s="156"/>
      <c r="C62" s="67"/>
      <c r="D62" s="1163"/>
      <c r="E62" s="1164"/>
      <c r="F62" s="1164"/>
      <c r="G62" s="1164"/>
      <c r="H62" s="1164"/>
      <c r="I62" s="1164"/>
      <c r="J62" s="1164"/>
      <c r="K62" s="1165"/>
      <c r="L62" s="1090"/>
      <c r="M62" s="1090"/>
      <c r="N62" s="1090"/>
      <c r="O62" s="1090"/>
      <c r="P62" s="1090"/>
      <c r="Q62" s="1090"/>
      <c r="R62" s="1043"/>
      <c r="S62" s="1043"/>
      <c r="T62" s="1043"/>
      <c r="U62" s="1043"/>
      <c r="V62" s="1043"/>
      <c r="W62" s="1043"/>
      <c r="X62" s="1043"/>
      <c r="Y62" s="1043"/>
      <c r="Z62" s="1043"/>
      <c r="AA62" s="1043"/>
      <c r="AB62" s="1043"/>
      <c r="AC62" s="1043"/>
      <c r="AD62" s="7"/>
      <c r="AE62" s="138"/>
      <c r="AF62" s="7"/>
    </row>
    <row r="63" spans="1:32" s="361" customFormat="1" ht="9.9499999999999993" customHeight="1">
      <c r="A63" s="55"/>
      <c r="B63" s="156"/>
      <c r="C63" s="67"/>
      <c r="D63" s="1163"/>
      <c r="E63" s="1164"/>
      <c r="F63" s="1164"/>
      <c r="G63" s="1164"/>
      <c r="H63" s="1164"/>
      <c r="I63" s="1164"/>
      <c r="J63" s="1164"/>
      <c r="K63" s="1165"/>
      <c r="L63" s="1089" t="s">
        <v>782</v>
      </c>
      <c r="M63" s="1089"/>
      <c r="N63" s="1089"/>
      <c r="O63" s="1089"/>
      <c r="P63" s="1089"/>
      <c r="Q63" s="1089"/>
      <c r="R63" s="1042"/>
      <c r="S63" s="1042"/>
      <c r="T63" s="1042"/>
      <c r="U63" s="1042"/>
      <c r="V63" s="1042"/>
      <c r="W63" s="1042"/>
      <c r="X63" s="1042"/>
      <c r="Y63" s="1042"/>
      <c r="Z63" s="1042"/>
      <c r="AA63" s="1042"/>
      <c r="AB63" s="1042"/>
      <c r="AC63" s="1042"/>
      <c r="AD63" s="7"/>
      <c r="AE63" s="138"/>
      <c r="AF63" s="7"/>
    </row>
    <row r="64" spans="1:32" s="361" customFormat="1" ht="9.9499999999999993" customHeight="1">
      <c r="A64" s="55"/>
      <c r="B64" s="156"/>
      <c r="C64" s="67"/>
      <c r="D64" s="1163"/>
      <c r="E64" s="1164"/>
      <c r="F64" s="1164"/>
      <c r="G64" s="1164"/>
      <c r="H64" s="1164"/>
      <c r="I64" s="1164"/>
      <c r="J64" s="1164"/>
      <c r="K64" s="1165"/>
      <c r="L64" s="1090"/>
      <c r="M64" s="1090"/>
      <c r="N64" s="1090"/>
      <c r="O64" s="1090"/>
      <c r="P64" s="1090"/>
      <c r="Q64" s="1090"/>
      <c r="R64" s="1043"/>
      <c r="S64" s="1043"/>
      <c r="T64" s="1043"/>
      <c r="U64" s="1043"/>
      <c r="V64" s="1043"/>
      <c r="W64" s="1043"/>
      <c r="X64" s="1043"/>
      <c r="Y64" s="1043"/>
      <c r="Z64" s="1043"/>
      <c r="AA64" s="1043"/>
      <c r="AB64" s="1043"/>
      <c r="AC64" s="1043"/>
      <c r="AD64" s="7"/>
      <c r="AE64" s="138"/>
      <c r="AF64" s="7"/>
    </row>
    <row r="65" spans="1:33" s="94" customFormat="1" ht="9.9499999999999993" customHeight="1">
      <c r="A65" s="55"/>
      <c r="B65" s="156"/>
      <c r="C65" s="67"/>
      <c r="D65" s="1168" t="s">
        <v>764</v>
      </c>
      <c r="E65" s="1169"/>
      <c r="F65" s="1169"/>
      <c r="G65" s="1169"/>
      <c r="H65" s="1169"/>
      <c r="I65" s="1169"/>
      <c r="J65" s="1169"/>
      <c r="K65" s="1170"/>
      <c r="L65" s="1089" t="s">
        <v>61</v>
      </c>
      <c r="M65" s="1089"/>
      <c r="N65" s="1089"/>
      <c r="O65" s="1089"/>
      <c r="P65" s="1089"/>
      <c r="Q65" s="1089"/>
      <c r="R65" s="1042"/>
      <c r="S65" s="1042"/>
      <c r="T65" s="1042"/>
      <c r="U65" s="1042"/>
      <c r="V65" s="1042"/>
      <c r="W65" s="1042"/>
      <c r="X65" s="1042"/>
      <c r="Y65" s="1042"/>
      <c r="Z65" s="1042"/>
      <c r="AA65" s="1042"/>
      <c r="AB65" s="1042"/>
      <c r="AC65" s="1042"/>
      <c r="AD65" s="7"/>
      <c r="AE65" s="138"/>
      <c r="AF65" s="7"/>
    </row>
    <row r="66" spans="1:33" s="94" customFormat="1" ht="9.9499999999999993" customHeight="1">
      <c r="A66" s="55"/>
      <c r="B66" s="156"/>
      <c r="C66" s="67"/>
      <c r="D66" s="1168"/>
      <c r="E66" s="1169"/>
      <c r="F66" s="1169"/>
      <c r="G66" s="1169"/>
      <c r="H66" s="1169"/>
      <c r="I66" s="1169"/>
      <c r="J66" s="1169"/>
      <c r="K66" s="1170"/>
      <c r="L66" s="1090"/>
      <c r="M66" s="1090"/>
      <c r="N66" s="1090"/>
      <c r="O66" s="1090"/>
      <c r="P66" s="1090"/>
      <c r="Q66" s="1090"/>
      <c r="R66" s="1043"/>
      <c r="S66" s="1043"/>
      <c r="T66" s="1043"/>
      <c r="U66" s="1043"/>
      <c r="V66" s="1043"/>
      <c r="W66" s="1043"/>
      <c r="X66" s="1043"/>
      <c r="Y66" s="1043"/>
      <c r="Z66" s="1043"/>
      <c r="AA66" s="1043"/>
      <c r="AB66" s="1043"/>
      <c r="AC66" s="1043"/>
      <c r="AD66" s="7"/>
      <c r="AE66" s="138"/>
      <c r="AF66" s="7"/>
    </row>
    <row r="67" spans="1:33" s="94" customFormat="1" ht="9.9499999999999993" customHeight="1">
      <c r="A67" s="55"/>
      <c r="B67" s="156"/>
      <c r="C67" s="67"/>
      <c r="D67" s="1168"/>
      <c r="E67" s="1169"/>
      <c r="F67" s="1169"/>
      <c r="G67" s="1169"/>
      <c r="H67" s="1169"/>
      <c r="I67" s="1169"/>
      <c r="J67" s="1169"/>
      <c r="K67" s="1170"/>
      <c r="L67" s="1089" t="s">
        <v>62</v>
      </c>
      <c r="M67" s="1089"/>
      <c r="N67" s="1089"/>
      <c r="O67" s="1089"/>
      <c r="P67" s="1089"/>
      <c r="Q67" s="1089"/>
      <c r="R67" s="1042"/>
      <c r="S67" s="1042"/>
      <c r="T67" s="1042"/>
      <c r="U67" s="1042"/>
      <c r="V67" s="1042"/>
      <c r="W67" s="1042"/>
      <c r="X67" s="1042"/>
      <c r="Y67" s="1042"/>
      <c r="Z67" s="1042"/>
      <c r="AA67" s="1042"/>
      <c r="AB67" s="1042"/>
      <c r="AC67" s="1042"/>
      <c r="AD67" s="7"/>
      <c r="AE67" s="138"/>
      <c r="AF67" s="7"/>
    </row>
    <row r="68" spans="1:33" s="94" customFormat="1" ht="9.9499999999999993" customHeight="1">
      <c r="A68" s="55"/>
      <c r="B68" s="156"/>
      <c r="C68" s="67"/>
      <c r="D68" s="1168"/>
      <c r="E68" s="1169"/>
      <c r="F68" s="1169"/>
      <c r="G68" s="1169"/>
      <c r="H68" s="1169"/>
      <c r="I68" s="1169"/>
      <c r="J68" s="1169"/>
      <c r="K68" s="1170"/>
      <c r="L68" s="1090"/>
      <c r="M68" s="1090"/>
      <c r="N68" s="1090"/>
      <c r="O68" s="1090"/>
      <c r="P68" s="1090"/>
      <c r="Q68" s="1090"/>
      <c r="R68" s="1043"/>
      <c r="S68" s="1043"/>
      <c r="T68" s="1043"/>
      <c r="U68" s="1043"/>
      <c r="V68" s="1043"/>
      <c r="W68" s="1043"/>
      <c r="X68" s="1043"/>
      <c r="Y68" s="1043"/>
      <c r="Z68" s="1043"/>
      <c r="AA68" s="1043"/>
      <c r="AB68" s="1043"/>
      <c r="AC68" s="1043"/>
      <c r="AD68" s="7"/>
      <c r="AE68" s="138"/>
      <c r="AF68" s="7"/>
    </row>
    <row r="69" spans="1:33" s="94" customFormat="1" ht="9.9499999999999993" customHeight="1">
      <c r="A69" s="55"/>
      <c r="B69" s="156"/>
      <c r="C69" s="67"/>
      <c r="D69" s="1168"/>
      <c r="E69" s="1169"/>
      <c r="F69" s="1169"/>
      <c r="G69" s="1169"/>
      <c r="H69" s="1169"/>
      <c r="I69" s="1169"/>
      <c r="J69" s="1169"/>
      <c r="K69" s="1170"/>
      <c r="L69" s="1089" t="s">
        <v>63</v>
      </c>
      <c r="M69" s="1089"/>
      <c r="N69" s="1089"/>
      <c r="O69" s="1089"/>
      <c r="P69" s="1089"/>
      <c r="Q69" s="1089"/>
      <c r="R69" s="1042"/>
      <c r="S69" s="1042"/>
      <c r="T69" s="1042"/>
      <c r="U69" s="1042"/>
      <c r="V69" s="1042"/>
      <c r="W69" s="1042"/>
      <c r="X69" s="1042"/>
      <c r="Y69" s="1042"/>
      <c r="Z69" s="1042"/>
      <c r="AA69" s="1042"/>
      <c r="AB69" s="1042"/>
      <c r="AC69" s="1042"/>
      <c r="AD69" s="7"/>
      <c r="AE69" s="138"/>
      <c r="AF69" s="7"/>
    </row>
    <row r="70" spans="1:33" s="94" customFormat="1" ht="9.9499999999999993" customHeight="1">
      <c r="A70" s="55"/>
      <c r="B70" s="156"/>
      <c r="C70" s="67"/>
      <c r="D70" s="1168"/>
      <c r="E70" s="1169"/>
      <c r="F70" s="1169"/>
      <c r="G70" s="1169"/>
      <c r="H70" s="1169"/>
      <c r="I70" s="1169"/>
      <c r="J70" s="1169"/>
      <c r="K70" s="1170"/>
      <c r="L70" s="1090"/>
      <c r="M70" s="1090"/>
      <c r="N70" s="1090"/>
      <c r="O70" s="1090"/>
      <c r="P70" s="1090"/>
      <c r="Q70" s="1090"/>
      <c r="R70" s="1043"/>
      <c r="S70" s="1043"/>
      <c r="T70" s="1043"/>
      <c r="U70" s="1043"/>
      <c r="V70" s="1043"/>
      <c r="W70" s="1043"/>
      <c r="X70" s="1043"/>
      <c r="Y70" s="1043"/>
      <c r="Z70" s="1043"/>
      <c r="AA70" s="1043"/>
      <c r="AB70" s="1043"/>
      <c r="AC70" s="1043"/>
      <c r="AD70" s="7"/>
      <c r="AE70" s="138"/>
      <c r="AF70" s="7"/>
    </row>
    <row r="71" spans="1:33" s="262" customFormat="1" ht="9.75" customHeight="1">
      <c r="A71" s="55"/>
      <c r="B71" s="156"/>
      <c r="C71" s="67"/>
      <c r="D71" s="388"/>
      <c r="E71" s="388"/>
      <c r="F71" s="388"/>
      <c r="G71" s="388"/>
      <c r="H71" s="388"/>
      <c r="I71" s="388"/>
      <c r="J71" s="388"/>
      <c r="K71" s="388"/>
      <c r="L71" s="388"/>
      <c r="M71" s="388"/>
      <c r="N71" s="388"/>
      <c r="O71" s="388"/>
      <c r="P71" s="388"/>
      <c r="Q71" s="388"/>
      <c r="R71" s="383"/>
      <c r="S71" s="383"/>
      <c r="T71" s="383"/>
      <c r="U71" s="383"/>
      <c r="V71" s="383"/>
      <c r="W71" s="383"/>
      <c r="X71" s="383"/>
      <c r="Y71" s="383"/>
      <c r="Z71" s="383"/>
      <c r="AA71" s="383"/>
      <c r="AB71" s="383"/>
      <c r="AC71" s="383"/>
      <c r="AD71" s="7"/>
      <c r="AE71" s="138"/>
      <c r="AF71" s="7"/>
    </row>
    <row r="72" spans="1:33" s="53" customFormat="1" ht="9.9499999999999993" customHeight="1">
      <c r="A72" s="252"/>
      <c r="B72" s="179"/>
      <c r="C72" s="1109" t="s">
        <v>103</v>
      </c>
      <c r="D72" s="1109"/>
      <c r="E72" s="1109"/>
      <c r="F72" s="1109"/>
      <c r="G72" s="1109"/>
      <c r="H72" s="1109"/>
      <c r="I72" s="1110"/>
      <c r="J72" s="1062"/>
      <c r="K72" s="1063"/>
      <c r="L72" s="1063"/>
      <c r="M72" s="1063"/>
      <c r="N72" s="1063"/>
      <c r="O72" s="1063"/>
      <c r="P72" s="1063"/>
      <c r="Q72" s="1063"/>
      <c r="R72" s="1063"/>
      <c r="S72" s="1063"/>
      <c r="T72" s="1063"/>
      <c r="U72" s="1063"/>
      <c r="V72" s="1063"/>
      <c r="W72" s="1063"/>
      <c r="X72" s="1063"/>
      <c r="Y72" s="1063"/>
      <c r="Z72" s="1063"/>
      <c r="AA72" s="1063"/>
      <c r="AB72" s="1063"/>
      <c r="AC72" s="1063"/>
      <c r="AD72" s="1064"/>
      <c r="AE72" s="180"/>
      <c r="AG72" s="7"/>
    </row>
    <row r="73" spans="1:33" s="53" customFormat="1" ht="9.9499999999999993" customHeight="1">
      <c r="A73" s="252"/>
      <c r="B73" s="179"/>
      <c r="C73" s="1109"/>
      <c r="D73" s="1109"/>
      <c r="E73" s="1109"/>
      <c r="F73" s="1109"/>
      <c r="G73" s="1109"/>
      <c r="H73" s="1109"/>
      <c r="I73" s="1110"/>
      <c r="J73" s="1065"/>
      <c r="K73" s="1066"/>
      <c r="L73" s="1066"/>
      <c r="M73" s="1066"/>
      <c r="N73" s="1066"/>
      <c r="O73" s="1066"/>
      <c r="P73" s="1066"/>
      <c r="Q73" s="1066"/>
      <c r="R73" s="1066"/>
      <c r="S73" s="1066"/>
      <c r="T73" s="1066"/>
      <c r="U73" s="1066"/>
      <c r="V73" s="1066"/>
      <c r="W73" s="1066"/>
      <c r="X73" s="1066"/>
      <c r="Y73" s="1066"/>
      <c r="Z73" s="1066"/>
      <c r="AA73" s="1066"/>
      <c r="AB73" s="1066"/>
      <c r="AC73" s="1066"/>
      <c r="AD73" s="1067"/>
      <c r="AE73" s="180"/>
    </row>
    <row r="74" spans="1:33" s="53" customFormat="1" ht="9.9499999999999993" customHeight="1">
      <c r="A74" s="252"/>
      <c r="B74" s="179"/>
      <c r="C74" s="1140" t="s">
        <v>104</v>
      </c>
      <c r="D74" s="1140"/>
      <c r="E74" s="1140"/>
      <c r="F74" s="1140"/>
      <c r="G74" s="1140"/>
      <c r="H74" s="1140"/>
      <c r="I74" s="1141"/>
      <c r="J74" s="1065"/>
      <c r="K74" s="1066"/>
      <c r="L74" s="1066"/>
      <c r="M74" s="1066"/>
      <c r="N74" s="1066"/>
      <c r="O74" s="1066"/>
      <c r="P74" s="1066"/>
      <c r="Q74" s="1066"/>
      <c r="R74" s="1066"/>
      <c r="S74" s="1066"/>
      <c r="T74" s="1066"/>
      <c r="U74" s="1066"/>
      <c r="V74" s="1066"/>
      <c r="W74" s="1066"/>
      <c r="X74" s="1066"/>
      <c r="Y74" s="1066"/>
      <c r="Z74" s="1066"/>
      <c r="AA74" s="1066"/>
      <c r="AB74" s="1066"/>
      <c r="AC74" s="1066"/>
      <c r="AD74" s="1067"/>
      <c r="AE74" s="180"/>
    </row>
    <row r="75" spans="1:33" s="53" customFormat="1" ht="9.9499999999999993" customHeight="1">
      <c r="A75" s="252"/>
      <c r="B75" s="179"/>
      <c r="C75" s="1140"/>
      <c r="D75" s="1140"/>
      <c r="E75" s="1140"/>
      <c r="F75" s="1140"/>
      <c r="G75" s="1140"/>
      <c r="H75" s="1140"/>
      <c r="I75" s="1141"/>
      <c r="J75" s="1065"/>
      <c r="K75" s="1066"/>
      <c r="L75" s="1066"/>
      <c r="M75" s="1066"/>
      <c r="N75" s="1066"/>
      <c r="O75" s="1066"/>
      <c r="P75" s="1066"/>
      <c r="Q75" s="1066"/>
      <c r="R75" s="1066"/>
      <c r="S75" s="1066"/>
      <c r="T75" s="1066"/>
      <c r="U75" s="1066"/>
      <c r="V75" s="1066"/>
      <c r="W75" s="1066"/>
      <c r="X75" s="1066"/>
      <c r="Y75" s="1066"/>
      <c r="Z75" s="1066"/>
      <c r="AA75" s="1066"/>
      <c r="AB75" s="1066"/>
      <c r="AC75" s="1066"/>
      <c r="AD75" s="1067"/>
      <c r="AE75" s="180"/>
    </row>
    <row r="76" spans="1:33" s="53" customFormat="1" ht="40.5" customHeight="1">
      <c r="A76" s="252"/>
      <c r="B76" s="179"/>
      <c r="C76" s="58"/>
      <c r="D76" s="58"/>
      <c r="E76" s="58"/>
      <c r="F76" s="58"/>
      <c r="G76" s="58"/>
      <c r="H76" s="58"/>
      <c r="I76" s="58"/>
      <c r="J76" s="1068"/>
      <c r="K76" s="1069"/>
      <c r="L76" s="1069"/>
      <c r="M76" s="1069"/>
      <c r="N76" s="1069"/>
      <c r="O76" s="1069"/>
      <c r="P76" s="1069"/>
      <c r="Q76" s="1069"/>
      <c r="R76" s="1069"/>
      <c r="S76" s="1069"/>
      <c r="T76" s="1069"/>
      <c r="U76" s="1069"/>
      <c r="V76" s="1069"/>
      <c r="W76" s="1069"/>
      <c r="X76" s="1069"/>
      <c r="Y76" s="1069"/>
      <c r="Z76" s="1069"/>
      <c r="AA76" s="1069"/>
      <c r="AB76" s="1069"/>
      <c r="AC76" s="1069"/>
      <c r="AD76" s="1070"/>
      <c r="AE76" s="180"/>
    </row>
    <row r="77" spans="1:33" s="53" customFormat="1" ht="9.9499999999999993" customHeight="1" thickBot="1">
      <c r="A77" s="363"/>
      <c r="B77" s="181"/>
      <c r="C77" s="407"/>
      <c r="D77" s="407"/>
      <c r="E77" s="407"/>
      <c r="F77" s="407"/>
      <c r="G77" s="407"/>
      <c r="H77" s="407"/>
      <c r="I77" s="407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184"/>
    </row>
    <row r="78" spans="1:33" s="53" customFormat="1" ht="9.9499999999999993" customHeight="1" thickTop="1" thickBot="1"/>
    <row r="79" spans="1:33" s="53" customFormat="1" ht="9.9499999999999993" customHeight="1" thickTop="1">
      <c r="A79" s="364"/>
      <c r="B79" s="1013" t="s">
        <v>102</v>
      </c>
      <c r="C79" s="1014"/>
      <c r="D79" s="1014"/>
      <c r="E79" s="1014"/>
      <c r="F79" s="1014"/>
      <c r="G79" s="1014"/>
      <c r="H79" s="1014"/>
      <c r="I79" s="1014"/>
      <c r="J79" s="1014"/>
      <c r="K79" s="1014"/>
      <c r="L79" s="1014"/>
      <c r="M79" s="1014"/>
      <c r="N79" s="1014"/>
      <c r="O79" s="1014"/>
      <c r="P79" s="1014"/>
      <c r="Q79" s="1014"/>
      <c r="R79" s="1014"/>
      <c r="S79" s="1014"/>
      <c r="T79" s="1014"/>
      <c r="U79" s="1014"/>
      <c r="V79" s="1014"/>
      <c r="W79" s="1014"/>
      <c r="X79" s="1014"/>
      <c r="Y79" s="1014"/>
      <c r="Z79" s="1014"/>
      <c r="AA79" s="1014"/>
      <c r="AB79" s="1014"/>
      <c r="AC79" s="1014"/>
      <c r="AD79" s="1014"/>
      <c r="AE79" s="1015"/>
      <c r="AF79" s="7"/>
    </row>
    <row r="80" spans="1:33" s="53" customFormat="1" ht="9.9499999999999993" customHeight="1">
      <c r="A80" s="364"/>
      <c r="B80" s="1016"/>
      <c r="C80" s="1017"/>
      <c r="D80" s="1017"/>
      <c r="E80" s="1017"/>
      <c r="F80" s="1017"/>
      <c r="G80" s="1017"/>
      <c r="H80" s="1017"/>
      <c r="I80" s="1017"/>
      <c r="J80" s="1017"/>
      <c r="K80" s="1017"/>
      <c r="L80" s="1017"/>
      <c r="M80" s="1017"/>
      <c r="N80" s="1017"/>
      <c r="O80" s="1017"/>
      <c r="P80" s="1017"/>
      <c r="Q80" s="1017"/>
      <c r="R80" s="1017"/>
      <c r="S80" s="1017"/>
      <c r="T80" s="1017"/>
      <c r="U80" s="1017"/>
      <c r="V80" s="1017"/>
      <c r="W80" s="1017"/>
      <c r="X80" s="1017"/>
      <c r="Y80" s="1017"/>
      <c r="Z80" s="1017"/>
      <c r="AA80" s="1017"/>
      <c r="AB80" s="1017"/>
      <c r="AC80" s="1017"/>
      <c r="AD80" s="1017"/>
      <c r="AE80" s="1018"/>
      <c r="AF80" s="7"/>
    </row>
    <row r="81" spans="1:35" s="53" customFormat="1" ht="9.9499999999999993" customHeight="1">
      <c r="A81" s="364"/>
      <c r="B81" s="1016"/>
      <c r="C81" s="1017"/>
      <c r="D81" s="1017"/>
      <c r="E81" s="1017"/>
      <c r="F81" s="1017"/>
      <c r="G81" s="1017"/>
      <c r="H81" s="1017"/>
      <c r="I81" s="1017"/>
      <c r="J81" s="1017"/>
      <c r="K81" s="1017"/>
      <c r="L81" s="1017"/>
      <c r="M81" s="1017"/>
      <c r="N81" s="1017"/>
      <c r="O81" s="1017"/>
      <c r="P81" s="1017"/>
      <c r="Q81" s="1017"/>
      <c r="R81" s="1017"/>
      <c r="S81" s="1017"/>
      <c r="T81" s="1017"/>
      <c r="U81" s="1017"/>
      <c r="V81" s="1017"/>
      <c r="W81" s="1017"/>
      <c r="X81" s="1017"/>
      <c r="Y81" s="1017"/>
      <c r="Z81" s="1017"/>
      <c r="AA81" s="1017"/>
      <c r="AB81" s="1017"/>
      <c r="AC81" s="1017"/>
      <c r="AD81" s="1017"/>
      <c r="AE81" s="1018"/>
      <c r="AF81" s="7"/>
    </row>
    <row r="82" spans="1:35" s="361" customFormat="1" ht="9.9499999999999993" customHeight="1">
      <c r="A82" s="1"/>
      <c r="B82" s="123"/>
      <c r="C82" s="364"/>
      <c r="D82" s="364"/>
      <c r="E82" s="364"/>
      <c r="F82" s="364"/>
      <c r="G82" s="684"/>
      <c r="H82" s="55"/>
      <c r="I82" s="684"/>
      <c r="J82" s="684"/>
      <c r="K82" s="684"/>
      <c r="L82" s="684"/>
      <c r="M82" s="684"/>
      <c r="N82" s="684"/>
      <c r="O82" s="684"/>
      <c r="P82" s="684"/>
      <c r="Q82" s="684"/>
      <c r="R82" s="684"/>
      <c r="S82" s="684"/>
      <c r="T82" s="684"/>
      <c r="U82" s="684"/>
      <c r="V82" s="684"/>
      <c r="W82" s="684"/>
      <c r="X82" s="684"/>
      <c r="Y82" s="684"/>
      <c r="Z82" s="684"/>
      <c r="AA82" s="684"/>
      <c r="AB82" s="684"/>
      <c r="AC82" s="684"/>
      <c r="AD82" s="684"/>
      <c r="AE82" s="138"/>
      <c r="AF82" s="7"/>
      <c r="AH82" s="364"/>
      <c r="AI82" s="364"/>
    </row>
    <row r="83" spans="1:35" s="361" customFormat="1" ht="9.9499999999999993" customHeight="1">
      <c r="A83" s="77"/>
      <c r="B83" s="125"/>
      <c r="C83" s="1122" t="s">
        <v>98</v>
      </c>
      <c r="D83" s="1122"/>
      <c r="E83" s="1122"/>
      <c r="F83" s="1122"/>
      <c r="G83" s="1183" t="str">
        <f>IF(IP!F71=0,"",IP!F71)</f>
        <v/>
      </c>
      <c r="H83" s="1184"/>
      <c r="I83" s="1184"/>
      <c r="J83" s="1184"/>
      <c r="K83" s="1184"/>
      <c r="L83" s="1184"/>
      <c r="M83" s="1184"/>
      <c r="N83" s="1184"/>
      <c r="O83" s="1184"/>
      <c r="P83" s="1184"/>
      <c r="Q83" s="1184"/>
      <c r="R83" s="1184"/>
      <c r="S83" s="1184"/>
      <c r="T83" s="1184"/>
      <c r="U83" s="1184"/>
      <c r="V83" s="1184"/>
      <c r="W83" s="1184"/>
      <c r="X83" s="1184"/>
      <c r="Y83" s="1184"/>
      <c r="Z83" s="1184"/>
      <c r="AA83" s="1184"/>
      <c r="AB83" s="1184"/>
      <c r="AC83" s="1184"/>
      <c r="AD83" s="1185"/>
      <c r="AE83" s="405"/>
      <c r="AF83" s="7"/>
      <c r="AG83" s="74"/>
    </row>
    <row r="84" spans="1:35" s="361" customFormat="1" ht="36.75" customHeight="1">
      <c r="A84" s="77"/>
      <c r="B84" s="177"/>
      <c r="C84" s="1122"/>
      <c r="D84" s="1122"/>
      <c r="E84" s="1122"/>
      <c r="F84" s="1122"/>
      <c r="G84" s="1186"/>
      <c r="H84" s="1187"/>
      <c r="I84" s="1187"/>
      <c r="J84" s="1187"/>
      <c r="K84" s="1187"/>
      <c r="L84" s="1187"/>
      <c r="M84" s="1187"/>
      <c r="N84" s="1187"/>
      <c r="O84" s="1187"/>
      <c r="P84" s="1187"/>
      <c r="Q84" s="1187"/>
      <c r="R84" s="1187"/>
      <c r="S84" s="1187"/>
      <c r="T84" s="1187"/>
      <c r="U84" s="1187"/>
      <c r="V84" s="1187"/>
      <c r="W84" s="1187"/>
      <c r="X84" s="1187"/>
      <c r="Y84" s="1187"/>
      <c r="Z84" s="1187"/>
      <c r="AA84" s="1187"/>
      <c r="AB84" s="1187"/>
      <c r="AC84" s="1187"/>
      <c r="AD84" s="1188"/>
      <c r="AE84" s="405"/>
      <c r="AF84" s="7"/>
    </row>
    <row r="85" spans="1:35" s="433" customFormat="1" ht="9.9499999999999993" customHeight="1">
      <c r="A85" s="77"/>
      <c r="B85" s="137"/>
      <c r="C85" s="686"/>
      <c r="D85" s="686"/>
      <c r="E85" s="686"/>
      <c r="F85" s="686"/>
      <c r="G85" s="686"/>
      <c r="H85" s="686"/>
      <c r="I85" s="686"/>
      <c r="J85" s="686"/>
      <c r="K85" s="686"/>
      <c r="L85" s="686"/>
      <c r="M85" s="686"/>
      <c r="N85" s="686"/>
      <c r="O85" s="686"/>
      <c r="P85" s="686"/>
      <c r="Q85" s="686"/>
      <c r="R85" s="686"/>
      <c r="S85" s="686"/>
      <c r="T85" s="686"/>
      <c r="U85" s="686"/>
      <c r="V85" s="686"/>
      <c r="W85" s="686"/>
      <c r="X85" s="686"/>
      <c r="Y85" s="686"/>
      <c r="Z85" s="686"/>
      <c r="AA85" s="686"/>
      <c r="AB85" s="686"/>
      <c r="AC85" s="686"/>
      <c r="AD85" s="686"/>
      <c r="AE85" s="138"/>
      <c r="AF85" s="7"/>
      <c r="AG85" s="435"/>
      <c r="AH85" s="435"/>
      <c r="AI85" s="435"/>
    </row>
    <row r="86" spans="1:35" s="433" customFormat="1" ht="19.5" customHeight="1">
      <c r="A86" s="77"/>
      <c r="B86" s="125"/>
      <c r="C86" s="1077" t="s">
        <v>77</v>
      </c>
      <c r="D86" s="1077"/>
      <c r="E86" s="1077"/>
      <c r="F86" s="1077"/>
      <c r="G86" s="1147" t="s">
        <v>72</v>
      </c>
      <c r="H86" s="1147"/>
      <c r="I86" s="1147"/>
      <c r="J86" s="1056" t="str">
        <f>IF(IP!F76=0,"",IP!F76)</f>
        <v/>
      </c>
      <c r="K86" s="1057"/>
      <c r="L86" s="1057"/>
      <c r="M86" s="1057"/>
      <c r="N86" s="1057"/>
      <c r="O86" s="1057"/>
      <c r="P86" s="1057"/>
      <c r="Q86" s="1057"/>
      <c r="R86" s="1057"/>
      <c r="S86" s="1057"/>
      <c r="T86" s="1057"/>
      <c r="U86" s="1057"/>
      <c r="V86" s="1057"/>
      <c r="W86" s="1057"/>
      <c r="X86" s="1057"/>
      <c r="Y86" s="1057"/>
      <c r="Z86" s="1057"/>
      <c r="AA86" s="1057"/>
      <c r="AB86" s="1057"/>
      <c r="AC86" s="1057"/>
      <c r="AD86" s="1058"/>
      <c r="AE86" s="138"/>
      <c r="AF86" s="7"/>
      <c r="AG86" s="435"/>
      <c r="AH86" s="435"/>
      <c r="AI86" s="435"/>
    </row>
    <row r="87" spans="1:35" s="433" customFormat="1" ht="19.5" customHeight="1">
      <c r="A87" s="77"/>
      <c r="B87" s="178"/>
      <c r="C87" s="1077"/>
      <c r="D87" s="1077"/>
      <c r="E87" s="1077"/>
      <c r="F87" s="1077"/>
      <c r="G87" s="1147"/>
      <c r="H87" s="1147"/>
      <c r="I87" s="1147"/>
      <c r="J87" s="1059"/>
      <c r="K87" s="1060"/>
      <c r="L87" s="1060"/>
      <c r="M87" s="1060"/>
      <c r="N87" s="1060"/>
      <c r="O87" s="1060"/>
      <c r="P87" s="1060"/>
      <c r="Q87" s="1060"/>
      <c r="R87" s="1060"/>
      <c r="S87" s="1060"/>
      <c r="T87" s="1060"/>
      <c r="U87" s="1060"/>
      <c r="V87" s="1060"/>
      <c r="W87" s="1060"/>
      <c r="X87" s="1060"/>
      <c r="Y87" s="1060"/>
      <c r="Z87" s="1060"/>
      <c r="AA87" s="1060"/>
      <c r="AB87" s="1060"/>
      <c r="AC87" s="1060"/>
      <c r="AD87" s="1061"/>
      <c r="AE87" s="138"/>
      <c r="AF87" s="7"/>
      <c r="AG87" s="435"/>
      <c r="AH87" s="435"/>
      <c r="AI87" s="435"/>
    </row>
    <row r="88" spans="1:35" s="433" customFormat="1" ht="19.5" customHeight="1">
      <c r="A88" s="96"/>
      <c r="B88" s="178"/>
      <c r="C88" s="1077"/>
      <c r="D88" s="1077"/>
      <c r="E88" s="1077"/>
      <c r="F88" s="1077"/>
      <c r="G88" s="715"/>
      <c r="H88" s="715"/>
      <c r="I88" s="715"/>
      <c r="J88" s="58"/>
      <c r="K88" s="58"/>
      <c r="L88" s="58"/>
      <c r="M88" s="58"/>
      <c r="N88" s="714"/>
      <c r="O88" s="716"/>
      <c r="P88" s="716"/>
      <c r="Q88" s="716"/>
      <c r="R88" s="716"/>
      <c r="S88" s="716"/>
      <c r="T88" s="716"/>
      <c r="U88" s="716"/>
      <c r="V88" s="716"/>
      <c r="W88" s="716"/>
      <c r="X88" s="716"/>
      <c r="Y88" s="716"/>
      <c r="Z88" s="716"/>
      <c r="AA88" s="716"/>
      <c r="AB88" s="716"/>
      <c r="AC88" s="716"/>
      <c r="AD88" s="58"/>
      <c r="AE88" s="138"/>
      <c r="AF88" s="7"/>
    </row>
    <row r="89" spans="1:35" s="361" customFormat="1" ht="19.5" customHeight="1">
      <c r="A89" s="78"/>
      <c r="B89" s="179"/>
      <c r="C89" s="1077"/>
      <c r="D89" s="1077"/>
      <c r="E89" s="1077"/>
      <c r="F89" s="1077"/>
      <c r="G89" s="1147" t="s">
        <v>73</v>
      </c>
      <c r="H89" s="1147"/>
      <c r="I89" s="1147"/>
      <c r="J89" s="1056" t="str">
        <f>IF(IP!N76=0,"",IP!N76)</f>
        <v/>
      </c>
      <c r="K89" s="1057"/>
      <c r="L89" s="1057"/>
      <c r="M89" s="1057"/>
      <c r="N89" s="1057"/>
      <c r="O89" s="1057"/>
      <c r="P89" s="1057"/>
      <c r="Q89" s="1057"/>
      <c r="R89" s="1057"/>
      <c r="S89" s="1057"/>
      <c r="T89" s="1057"/>
      <c r="U89" s="1057"/>
      <c r="V89" s="1057"/>
      <c r="W89" s="1057"/>
      <c r="X89" s="1057"/>
      <c r="Y89" s="1057"/>
      <c r="Z89" s="1057"/>
      <c r="AA89" s="1057"/>
      <c r="AB89" s="1057"/>
      <c r="AC89" s="1057"/>
      <c r="AD89" s="1058"/>
      <c r="AE89" s="180"/>
      <c r="AF89" s="53"/>
    </row>
    <row r="90" spans="1:35" s="361" customFormat="1" ht="19.5" customHeight="1">
      <c r="A90" s="78"/>
      <c r="B90" s="179"/>
      <c r="C90" s="1077"/>
      <c r="D90" s="1077"/>
      <c r="E90" s="1077"/>
      <c r="F90" s="1077"/>
      <c r="G90" s="1147"/>
      <c r="H90" s="1147"/>
      <c r="I90" s="1147"/>
      <c r="J90" s="1059"/>
      <c r="K90" s="1060"/>
      <c r="L90" s="1060"/>
      <c r="M90" s="1060"/>
      <c r="N90" s="1060"/>
      <c r="O90" s="1060"/>
      <c r="P90" s="1060"/>
      <c r="Q90" s="1060"/>
      <c r="R90" s="1060"/>
      <c r="S90" s="1060"/>
      <c r="T90" s="1060"/>
      <c r="U90" s="1060"/>
      <c r="V90" s="1060"/>
      <c r="W90" s="1060"/>
      <c r="X90" s="1060"/>
      <c r="Y90" s="1060"/>
      <c r="Z90" s="1060"/>
      <c r="AA90" s="1060"/>
      <c r="AB90" s="1060"/>
      <c r="AC90" s="1060"/>
      <c r="AD90" s="1061"/>
      <c r="AE90" s="180"/>
      <c r="AF90" s="53"/>
    </row>
    <row r="91" spans="1:35" s="361" customFormat="1" ht="19.5" customHeight="1">
      <c r="A91" s="95"/>
      <c r="B91" s="179"/>
      <c r="C91" s="1077"/>
      <c r="D91" s="1077"/>
      <c r="E91" s="1077"/>
      <c r="F91" s="1077"/>
      <c r="G91" s="715"/>
      <c r="H91" s="715"/>
      <c r="I91" s="715"/>
      <c r="J91" s="58"/>
      <c r="K91" s="58"/>
      <c r="L91" s="58"/>
      <c r="M91" s="58"/>
      <c r="N91" s="685"/>
      <c r="O91" s="716"/>
      <c r="P91" s="716"/>
      <c r="Q91" s="716"/>
      <c r="R91" s="716"/>
      <c r="S91" s="716"/>
      <c r="T91" s="716"/>
      <c r="U91" s="716"/>
      <c r="V91" s="716"/>
      <c r="W91" s="716"/>
      <c r="X91" s="716"/>
      <c r="Y91" s="716"/>
      <c r="Z91" s="716"/>
      <c r="AA91" s="716"/>
      <c r="AB91" s="716"/>
      <c r="AC91" s="716"/>
      <c r="AD91" s="58"/>
      <c r="AE91" s="180"/>
      <c r="AF91" s="53"/>
    </row>
    <row r="92" spans="1:35" s="361" customFormat="1" ht="19.5" customHeight="1">
      <c r="A92" s="78"/>
      <c r="B92" s="179"/>
      <c r="C92" s="1077"/>
      <c r="D92" s="1077"/>
      <c r="E92" s="1077"/>
      <c r="F92" s="1077"/>
      <c r="G92" s="1147" t="s">
        <v>74</v>
      </c>
      <c r="H92" s="1147"/>
      <c r="I92" s="1147"/>
      <c r="J92" s="1056" t="str">
        <f>IF(IP!W76=0,"",IP!W76)</f>
        <v/>
      </c>
      <c r="K92" s="1057"/>
      <c r="L92" s="1057"/>
      <c r="M92" s="1057"/>
      <c r="N92" s="1057"/>
      <c r="O92" s="1057"/>
      <c r="P92" s="1057"/>
      <c r="Q92" s="1057"/>
      <c r="R92" s="1057"/>
      <c r="S92" s="1057"/>
      <c r="T92" s="1057"/>
      <c r="U92" s="1057"/>
      <c r="V92" s="1057"/>
      <c r="W92" s="1057"/>
      <c r="X92" s="1057"/>
      <c r="Y92" s="1057"/>
      <c r="Z92" s="1057"/>
      <c r="AA92" s="1057"/>
      <c r="AB92" s="1057"/>
      <c r="AC92" s="1057"/>
      <c r="AD92" s="1058"/>
      <c r="AE92" s="180"/>
      <c r="AF92" s="53"/>
    </row>
    <row r="93" spans="1:35" s="361" customFormat="1" ht="19.5" customHeight="1">
      <c r="A93" s="78"/>
      <c r="B93" s="179"/>
      <c r="C93" s="1077"/>
      <c r="D93" s="1077"/>
      <c r="E93" s="1077"/>
      <c r="F93" s="1077"/>
      <c r="G93" s="1147"/>
      <c r="H93" s="1147"/>
      <c r="I93" s="1147"/>
      <c r="J93" s="1059"/>
      <c r="K93" s="1060"/>
      <c r="L93" s="1060"/>
      <c r="M93" s="1060"/>
      <c r="N93" s="1060"/>
      <c r="O93" s="1060"/>
      <c r="P93" s="1060"/>
      <c r="Q93" s="1060"/>
      <c r="R93" s="1060"/>
      <c r="S93" s="1060"/>
      <c r="T93" s="1060"/>
      <c r="U93" s="1060"/>
      <c r="V93" s="1060"/>
      <c r="W93" s="1060"/>
      <c r="X93" s="1060"/>
      <c r="Y93" s="1060"/>
      <c r="Z93" s="1060"/>
      <c r="AA93" s="1060"/>
      <c r="AB93" s="1060"/>
      <c r="AC93" s="1060"/>
      <c r="AD93" s="1061"/>
      <c r="AE93" s="180"/>
      <c r="AF93" s="53"/>
    </row>
    <row r="94" spans="1:35" s="361" customFormat="1" ht="9.9499999999999993" customHeight="1">
      <c r="A94" s="194"/>
      <c r="B94" s="64"/>
      <c r="C94" s="373"/>
      <c r="D94" s="373"/>
      <c r="E94" s="373"/>
      <c r="F94" s="373"/>
      <c r="G94" s="373"/>
      <c r="H94" s="373"/>
      <c r="I94" s="373"/>
      <c r="J94" s="379"/>
      <c r="K94" s="379"/>
      <c r="L94" s="379"/>
      <c r="M94" s="379"/>
      <c r="N94" s="379"/>
      <c r="O94" s="379"/>
      <c r="P94" s="379"/>
      <c r="Q94" s="379"/>
      <c r="R94" s="379"/>
      <c r="S94" s="379"/>
      <c r="T94" s="379"/>
      <c r="U94" s="379"/>
      <c r="V94" s="379"/>
      <c r="W94" s="379"/>
      <c r="X94" s="379"/>
      <c r="Y94" s="379"/>
      <c r="Z94" s="53"/>
      <c r="AA94" s="7"/>
      <c r="AB94" s="53"/>
      <c r="AC94" s="53"/>
      <c r="AD94" s="373"/>
      <c r="AE94" s="180"/>
      <c r="AF94" s="53"/>
    </row>
    <row r="95" spans="1:35" s="53" customFormat="1" ht="9.9499999999999993" customHeight="1">
      <c r="A95" s="7"/>
      <c r="B95" s="125"/>
      <c r="C95" s="7"/>
      <c r="D95" s="7"/>
      <c r="E95" s="7"/>
      <c r="F95" s="7"/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  <c r="AA95" s="7"/>
      <c r="AB95" s="7"/>
      <c r="AC95" s="7"/>
      <c r="AD95" s="7"/>
      <c r="AE95" s="138"/>
      <c r="AF95" s="7"/>
      <c r="AG95" s="231"/>
    </row>
    <row r="96" spans="1:35" s="74" customFormat="1" ht="9.75" customHeight="1">
      <c r="A96" s="364"/>
      <c r="B96" s="970" t="s">
        <v>543</v>
      </c>
      <c r="C96" s="971"/>
      <c r="D96" s="971"/>
      <c r="E96" s="971"/>
      <c r="F96" s="971"/>
      <c r="G96" s="971"/>
      <c r="H96" s="971"/>
      <c r="I96" s="971"/>
      <c r="J96" s="971"/>
      <c r="K96" s="971"/>
      <c r="L96" s="971"/>
      <c r="M96" s="971"/>
      <c r="N96" s="971"/>
      <c r="O96" s="971"/>
      <c r="P96" s="971"/>
      <c r="Q96" s="971"/>
      <c r="R96" s="971"/>
      <c r="S96" s="971"/>
      <c r="T96" s="971"/>
      <c r="U96" s="971"/>
      <c r="V96" s="971"/>
      <c r="W96" s="971"/>
      <c r="X96" s="971"/>
      <c r="Y96" s="971"/>
      <c r="Z96" s="971"/>
      <c r="AA96" s="971"/>
      <c r="AB96" s="971"/>
      <c r="AC96" s="971"/>
      <c r="AD96" s="971"/>
      <c r="AE96" s="972"/>
      <c r="AF96" s="7"/>
    </row>
    <row r="97" spans="1:33" s="74" customFormat="1" ht="9.9499999999999993" customHeight="1">
      <c r="A97" s="364"/>
      <c r="B97" s="970"/>
      <c r="C97" s="971"/>
      <c r="D97" s="971"/>
      <c r="E97" s="971"/>
      <c r="F97" s="971"/>
      <c r="G97" s="971"/>
      <c r="H97" s="971"/>
      <c r="I97" s="971"/>
      <c r="J97" s="971"/>
      <c r="K97" s="971"/>
      <c r="L97" s="971"/>
      <c r="M97" s="971"/>
      <c r="N97" s="971"/>
      <c r="O97" s="971"/>
      <c r="P97" s="971"/>
      <c r="Q97" s="971"/>
      <c r="R97" s="971"/>
      <c r="S97" s="971"/>
      <c r="T97" s="971"/>
      <c r="U97" s="971"/>
      <c r="V97" s="971"/>
      <c r="W97" s="971"/>
      <c r="X97" s="971"/>
      <c r="Y97" s="971"/>
      <c r="Z97" s="971"/>
      <c r="AA97" s="971"/>
      <c r="AB97" s="971"/>
      <c r="AC97" s="971"/>
      <c r="AD97" s="971"/>
      <c r="AE97" s="972"/>
      <c r="AF97" s="7"/>
    </row>
    <row r="98" spans="1:33" s="53" customFormat="1" ht="9.9499999999999993" customHeight="1">
      <c r="A98" s="435"/>
      <c r="B98" s="137"/>
      <c r="C98" s="438"/>
      <c r="D98" s="438"/>
      <c r="E98" s="438"/>
      <c r="F98" s="438"/>
      <c r="G98" s="438"/>
      <c r="H98" s="438"/>
      <c r="I98" s="438"/>
      <c r="J98" s="438"/>
      <c r="K98" s="435"/>
      <c r="L98" s="437"/>
      <c r="M98" s="61"/>
      <c r="N98" s="61"/>
      <c r="O98" s="61"/>
      <c r="P98" s="61"/>
      <c r="Q98" s="61"/>
      <c r="R98" s="61"/>
      <c r="S98" s="437"/>
      <c r="T98" s="61"/>
      <c r="U98" s="61"/>
      <c r="V98" s="61"/>
      <c r="W98" s="61"/>
      <c r="X98" s="61"/>
      <c r="Y98" s="61"/>
      <c r="Z98" s="61"/>
      <c r="AA98" s="61"/>
      <c r="AB98" s="61"/>
      <c r="AC98" s="61"/>
      <c r="AD98" s="61"/>
      <c r="AE98" s="138"/>
      <c r="AF98" s="433"/>
    </row>
    <row r="99" spans="1:33" s="53" customFormat="1" ht="9.9499999999999993" customHeight="1">
      <c r="A99" s="435"/>
      <c r="B99" s="137"/>
      <c r="C99" s="1080" t="s">
        <v>779</v>
      </c>
      <c r="D99" s="1081"/>
      <c r="E99" s="1081"/>
      <c r="F99" s="1081"/>
      <c r="G99" s="1081"/>
      <c r="H99" s="1081"/>
      <c r="I99" s="1081"/>
      <c r="J99" s="1081"/>
      <c r="K99" s="1081"/>
      <c r="L99" s="1081"/>
      <c r="M99" s="1081"/>
      <c r="N99" s="1081"/>
      <c r="O99" s="1081"/>
      <c r="P99" s="1081"/>
      <c r="Q99" s="1081"/>
      <c r="R99" s="1081"/>
      <c r="S99" s="1081"/>
      <c r="T99" s="1081"/>
      <c r="U99" s="1081"/>
      <c r="V99" s="1081"/>
      <c r="W99" s="1081"/>
      <c r="X99" s="1081"/>
      <c r="Y99" s="1081"/>
      <c r="Z99" s="1082"/>
      <c r="AA99" s="62"/>
      <c r="AB99" s="1148" t="s">
        <v>26</v>
      </c>
      <c r="AC99" s="1149"/>
      <c r="AD99" s="1150"/>
      <c r="AE99" s="138"/>
      <c r="AF99" s="433"/>
    </row>
    <row r="100" spans="1:33" s="53" customFormat="1" ht="9.9499999999999993" customHeight="1">
      <c r="A100" s="435"/>
      <c r="B100" s="137"/>
      <c r="C100" s="1083"/>
      <c r="D100" s="1084"/>
      <c r="E100" s="1084"/>
      <c r="F100" s="1084"/>
      <c r="G100" s="1084"/>
      <c r="H100" s="1084"/>
      <c r="I100" s="1084"/>
      <c r="J100" s="1084"/>
      <c r="K100" s="1084"/>
      <c r="L100" s="1084"/>
      <c r="M100" s="1084"/>
      <c r="N100" s="1084"/>
      <c r="O100" s="1084"/>
      <c r="P100" s="1084"/>
      <c r="Q100" s="1084"/>
      <c r="R100" s="1084"/>
      <c r="S100" s="1084"/>
      <c r="T100" s="1084"/>
      <c r="U100" s="1084"/>
      <c r="V100" s="1084"/>
      <c r="W100" s="1084"/>
      <c r="X100" s="1084"/>
      <c r="Y100" s="1084"/>
      <c r="Z100" s="1085"/>
      <c r="AA100" s="62"/>
      <c r="AB100" s="1151"/>
      <c r="AC100" s="1152"/>
      <c r="AD100" s="1153"/>
      <c r="AE100" s="138"/>
      <c r="AF100" s="433"/>
    </row>
    <row r="101" spans="1:33" s="53" customFormat="1" ht="9.9499999999999993" customHeight="1">
      <c r="A101" s="435"/>
      <c r="B101" s="137"/>
      <c r="C101" s="1086"/>
      <c r="D101" s="1087"/>
      <c r="E101" s="1087"/>
      <c r="F101" s="1087"/>
      <c r="G101" s="1087"/>
      <c r="H101" s="1087"/>
      <c r="I101" s="1087"/>
      <c r="J101" s="1087"/>
      <c r="K101" s="1087"/>
      <c r="L101" s="1087"/>
      <c r="M101" s="1087"/>
      <c r="N101" s="1087"/>
      <c r="O101" s="1087"/>
      <c r="P101" s="1087"/>
      <c r="Q101" s="1087"/>
      <c r="R101" s="1087"/>
      <c r="S101" s="1087"/>
      <c r="T101" s="1087"/>
      <c r="U101" s="1087"/>
      <c r="V101" s="1087"/>
      <c r="W101" s="1087"/>
      <c r="X101" s="1087"/>
      <c r="Y101" s="1087"/>
      <c r="Z101" s="1088"/>
      <c r="AA101" s="62"/>
      <c r="AB101" s="1154"/>
      <c r="AC101" s="1155"/>
      <c r="AD101" s="1156"/>
      <c r="AE101" s="138"/>
      <c r="AF101" s="433"/>
    </row>
    <row r="102" spans="1:33" s="53" customFormat="1" ht="9.9499999999999993" customHeight="1">
      <c r="A102" s="435"/>
      <c r="B102" s="137"/>
      <c r="C102" s="438"/>
      <c r="D102" s="438"/>
      <c r="E102" s="438"/>
      <c r="F102" s="438"/>
      <c r="G102" s="438"/>
      <c r="H102" s="438"/>
      <c r="I102" s="438"/>
      <c r="J102" s="438"/>
      <c r="K102" s="435"/>
      <c r="L102" s="437"/>
      <c r="M102" s="61"/>
      <c r="N102" s="61"/>
      <c r="O102" s="61"/>
      <c r="P102" s="61"/>
      <c r="Q102" s="61"/>
      <c r="R102" s="61"/>
      <c r="S102" s="437"/>
      <c r="T102" s="61"/>
      <c r="U102" s="61"/>
      <c r="V102" s="61"/>
      <c r="W102" s="61"/>
      <c r="X102" s="61"/>
      <c r="Y102" s="61"/>
      <c r="Z102" s="61"/>
      <c r="AA102" s="61"/>
      <c r="AB102" s="61"/>
      <c r="AC102" s="61"/>
      <c r="AD102" s="61"/>
      <c r="AE102" s="138"/>
      <c r="AF102" s="7"/>
    </row>
    <row r="103" spans="1:33" s="53" customFormat="1" ht="20.100000000000001" customHeight="1">
      <c r="A103" s="684"/>
      <c r="B103" s="137"/>
      <c r="C103" s="1189" t="s">
        <v>799</v>
      </c>
      <c r="D103" s="1189"/>
      <c r="E103" s="1189"/>
      <c r="F103" s="1189"/>
      <c r="G103" s="1189"/>
      <c r="H103" s="1189"/>
      <c r="I103" s="1189"/>
      <c r="J103" s="1189"/>
      <c r="K103" s="1189"/>
      <c r="L103" s="1189"/>
      <c r="M103" s="1189"/>
      <c r="N103" s="1189"/>
      <c r="O103" s="1189"/>
      <c r="P103" s="1189"/>
      <c r="Q103" s="1189"/>
      <c r="R103" s="1189"/>
      <c r="S103" s="1189"/>
      <c r="T103" s="1189"/>
      <c r="U103" s="1189"/>
      <c r="V103" s="1189"/>
      <c r="W103" s="1189"/>
      <c r="X103" s="1189"/>
      <c r="Y103" s="1189"/>
      <c r="Z103" s="1189"/>
      <c r="AA103" s="1189"/>
      <c r="AB103" s="1189"/>
      <c r="AC103" s="1189"/>
      <c r="AD103" s="1189"/>
      <c r="AE103" s="138"/>
      <c r="AF103" s="7"/>
    </row>
    <row r="104" spans="1:33" s="361" customFormat="1" ht="20.100000000000001" customHeight="1">
      <c r="A104" s="434"/>
      <c r="B104" s="179"/>
      <c r="C104" s="1180" t="s">
        <v>557</v>
      </c>
      <c r="D104" s="1181"/>
      <c r="E104" s="1181"/>
      <c r="F104" s="1181"/>
      <c r="G104" s="1181"/>
      <c r="H104" s="1181"/>
      <c r="I104" s="1181"/>
      <c r="J104" s="1181"/>
      <c r="K104" s="1181"/>
      <c r="L104" s="1181"/>
      <c r="M104" s="1181"/>
      <c r="N104" s="1181"/>
      <c r="O104" s="1181"/>
      <c r="P104" s="1181"/>
      <c r="Q104" s="1181"/>
      <c r="R104" s="1181"/>
      <c r="S104" s="1181"/>
      <c r="T104" s="1181"/>
      <c r="U104" s="1181"/>
      <c r="V104" s="1181"/>
      <c r="W104" s="1181"/>
      <c r="X104" s="1181"/>
      <c r="Y104" s="1181"/>
      <c r="Z104" s="1181"/>
      <c r="AA104" s="1181"/>
      <c r="AB104" s="1181"/>
      <c r="AC104" s="1181"/>
      <c r="AD104" s="1182"/>
      <c r="AE104" s="180"/>
      <c r="AF104" s="53"/>
    </row>
    <row r="105" spans="1:33" s="361" customFormat="1" ht="67.5" customHeight="1">
      <c r="A105" s="434"/>
      <c r="B105" s="179"/>
      <c r="C105" s="1071"/>
      <c r="D105" s="1072"/>
      <c r="E105" s="1072"/>
      <c r="F105" s="1072"/>
      <c r="G105" s="1072"/>
      <c r="H105" s="1072"/>
      <c r="I105" s="1072"/>
      <c r="J105" s="1072"/>
      <c r="K105" s="1072"/>
      <c r="L105" s="1072"/>
      <c r="M105" s="1072"/>
      <c r="N105" s="1072"/>
      <c r="O105" s="1072"/>
      <c r="P105" s="1072"/>
      <c r="Q105" s="1072"/>
      <c r="R105" s="1072"/>
      <c r="S105" s="1072"/>
      <c r="T105" s="1072"/>
      <c r="U105" s="1072"/>
      <c r="V105" s="1072"/>
      <c r="W105" s="1072"/>
      <c r="X105" s="1072"/>
      <c r="Y105" s="1072"/>
      <c r="Z105" s="1072"/>
      <c r="AA105" s="1072"/>
      <c r="AB105" s="1072"/>
      <c r="AC105" s="1072"/>
      <c r="AD105" s="1073"/>
      <c r="AE105" s="180"/>
      <c r="AF105" s="53"/>
    </row>
    <row r="106" spans="1:33" s="361" customFormat="1" ht="9.9499999999999993" customHeight="1">
      <c r="A106" s="434"/>
      <c r="B106" s="179"/>
      <c r="C106" s="1177"/>
      <c r="D106" s="1178"/>
      <c r="E106" s="1178"/>
      <c r="F106" s="1178"/>
      <c r="G106" s="1178"/>
      <c r="H106" s="1178"/>
      <c r="I106" s="1178"/>
      <c r="J106" s="1178"/>
      <c r="K106" s="1178"/>
      <c r="L106" s="1178"/>
      <c r="M106" s="1178"/>
      <c r="N106" s="1178"/>
      <c r="O106" s="1178"/>
      <c r="P106" s="1178"/>
      <c r="Q106" s="1178"/>
      <c r="R106" s="1178"/>
      <c r="S106" s="1178"/>
      <c r="T106" s="1178"/>
      <c r="U106" s="1178"/>
      <c r="V106" s="1178"/>
      <c r="W106" s="1178"/>
      <c r="X106" s="1178"/>
      <c r="Y106" s="1178"/>
      <c r="Z106" s="1178"/>
      <c r="AA106" s="1178"/>
      <c r="AB106" s="1178"/>
      <c r="AC106" s="1178"/>
      <c r="AD106" s="1179"/>
      <c r="AE106" s="180"/>
      <c r="AF106" s="53"/>
    </row>
    <row r="107" spans="1:33" s="361" customFormat="1" ht="9.9499999999999993" customHeight="1">
      <c r="A107" s="434"/>
      <c r="B107" s="179"/>
      <c r="C107" s="1074"/>
      <c r="D107" s="1075"/>
      <c r="E107" s="1075"/>
      <c r="F107" s="1075"/>
      <c r="G107" s="1075"/>
      <c r="H107" s="1075"/>
      <c r="I107" s="1075"/>
      <c r="J107" s="1075"/>
      <c r="K107" s="1075"/>
      <c r="L107" s="1075"/>
      <c r="M107" s="1075"/>
      <c r="N107" s="1075"/>
      <c r="O107" s="1075"/>
      <c r="P107" s="1075"/>
      <c r="Q107" s="1075"/>
      <c r="R107" s="1075"/>
      <c r="S107" s="1075"/>
      <c r="T107" s="1075"/>
      <c r="U107" s="1075"/>
      <c r="V107" s="1075"/>
      <c r="W107" s="1075"/>
      <c r="X107" s="1075"/>
      <c r="Y107" s="1075"/>
      <c r="Z107" s="1075"/>
      <c r="AA107" s="1075"/>
      <c r="AB107" s="1075"/>
      <c r="AC107" s="1075"/>
      <c r="AD107" s="1076"/>
      <c r="AE107" s="180"/>
      <c r="AF107" s="53"/>
    </row>
    <row r="108" spans="1:33" s="361" customFormat="1" ht="9.9499999999999993" customHeight="1">
      <c r="A108" s="364"/>
      <c r="B108" s="143"/>
      <c r="C108" s="66"/>
      <c r="D108" s="66"/>
      <c r="E108" s="376"/>
      <c r="F108" s="376"/>
      <c r="G108" s="376"/>
      <c r="H108" s="376"/>
      <c r="I108" s="376"/>
      <c r="J108" s="376"/>
      <c r="K108" s="65"/>
      <c r="L108" s="384"/>
      <c r="M108" s="384"/>
      <c r="N108" s="384"/>
      <c r="O108" s="384"/>
      <c r="P108" s="384"/>
      <c r="Q108" s="384"/>
      <c r="R108" s="384"/>
      <c r="S108" s="384"/>
      <c r="T108" s="384"/>
      <c r="U108" s="384"/>
      <c r="V108" s="384"/>
      <c r="W108" s="384"/>
      <c r="X108" s="384"/>
      <c r="Y108" s="384"/>
      <c r="Z108" s="384"/>
      <c r="AA108" s="384"/>
      <c r="AB108" s="61"/>
      <c r="AC108" s="61"/>
      <c r="AD108" s="61"/>
      <c r="AE108" s="144"/>
      <c r="AF108" s="364"/>
    </row>
    <row r="109" spans="1:33" s="361" customFormat="1" ht="9.9499999999999993" customHeight="1">
      <c r="A109" s="364"/>
      <c r="B109" s="970" t="s">
        <v>273</v>
      </c>
      <c r="C109" s="971"/>
      <c r="D109" s="971"/>
      <c r="E109" s="971"/>
      <c r="F109" s="971"/>
      <c r="G109" s="971"/>
      <c r="H109" s="971"/>
      <c r="I109" s="971"/>
      <c r="J109" s="971"/>
      <c r="K109" s="971"/>
      <c r="L109" s="971"/>
      <c r="M109" s="971"/>
      <c r="N109" s="971"/>
      <c r="O109" s="971"/>
      <c r="P109" s="971"/>
      <c r="Q109" s="971"/>
      <c r="R109" s="971"/>
      <c r="S109" s="971"/>
      <c r="T109" s="971"/>
      <c r="U109" s="971"/>
      <c r="V109" s="971"/>
      <c r="W109" s="971"/>
      <c r="X109" s="971"/>
      <c r="Y109" s="971"/>
      <c r="Z109" s="971"/>
      <c r="AA109" s="971"/>
      <c r="AB109" s="971"/>
      <c r="AC109" s="971"/>
      <c r="AD109" s="971"/>
      <c r="AE109" s="972"/>
      <c r="AF109" s="7"/>
    </row>
    <row r="110" spans="1:33" s="53" customFormat="1" ht="9.9499999999999993" customHeight="1">
      <c r="A110" s="364"/>
      <c r="B110" s="970"/>
      <c r="C110" s="971"/>
      <c r="D110" s="971"/>
      <c r="E110" s="971"/>
      <c r="F110" s="971"/>
      <c r="G110" s="971"/>
      <c r="H110" s="971"/>
      <c r="I110" s="971"/>
      <c r="J110" s="971"/>
      <c r="K110" s="971"/>
      <c r="L110" s="971"/>
      <c r="M110" s="971"/>
      <c r="N110" s="971"/>
      <c r="O110" s="971"/>
      <c r="P110" s="971"/>
      <c r="Q110" s="971"/>
      <c r="R110" s="971"/>
      <c r="S110" s="971"/>
      <c r="T110" s="971"/>
      <c r="U110" s="971"/>
      <c r="V110" s="971"/>
      <c r="W110" s="971"/>
      <c r="X110" s="971"/>
      <c r="Y110" s="971"/>
      <c r="Z110" s="971"/>
      <c r="AA110" s="971"/>
      <c r="AB110" s="971"/>
      <c r="AC110" s="971"/>
      <c r="AD110" s="971"/>
      <c r="AE110" s="972"/>
      <c r="AF110" s="7"/>
      <c r="AG110" s="231"/>
    </row>
    <row r="111" spans="1:33" s="468" customFormat="1" ht="9.75" customHeight="1">
      <c r="A111" s="435"/>
      <c r="B111" s="143"/>
      <c r="C111" s="66"/>
      <c r="D111" s="66"/>
      <c r="E111" s="436"/>
      <c r="F111" s="436"/>
      <c r="G111" s="436"/>
      <c r="H111" s="436"/>
      <c r="I111" s="436"/>
      <c r="J111" s="436"/>
      <c r="K111" s="65"/>
      <c r="L111" s="440"/>
      <c r="M111" s="440"/>
      <c r="N111" s="440"/>
      <c r="O111" s="440"/>
      <c r="P111" s="440"/>
      <c r="Q111" s="440"/>
      <c r="R111" s="440"/>
      <c r="S111" s="440"/>
      <c r="T111" s="440"/>
      <c r="U111" s="440"/>
      <c r="V111" s="440"/>
      <c r="W111" s="440"/>
      <c r="X111" s="440"/>
      <c r="Y111" s="440"/>
      <c r="Z111" s="440"/>
      <c r="AA111" s="440"/>
      <c r="AB111" s="61"/>
      <c r="AC111" s="61"/>
      <c r="AD111" s="61"/>
      <c r="AE111" s="140"/>
      <c r="AF111" s="435"/>
    </row>
    <row r="112" spans="1:33" s="468" customFormat="1" ht="9.9499999999999993" customHeight="1">
      <c r="A112" s="435"/>
      <c r="B112" s="150"/>
      <c r="C112" s="923" t="s">
        <v>765</v>
      </c>
      <c r="D112" s="924"/>
      <c r="E112" s="924"/>
      <c r="F112" s="924"/>
      <c r="G112" s="924"/>
      <c r="H112" s="924"/>
      <c r="I112" s="924"/>
      <c r="J112" s="924"/>
      <c r="K112" s="924"/>
      <c r="L112" s="924"/>
      <c r="M112" s="924"/>
      <c r="N112" s="924"/>
      <c r="O112" s="924"/>
      <c r="P112" s="924"/>
      <c r="Q112" s="924"/>
      <c r="R112" s="924"/>
      <c r="S112" s="924"/>
      <c r="T112" s="924"/>
      <c r="U112" s="924"/>
      <c r="V112" s="924"/>
      <c r="W112" s="924"/>
      <c r="X112" s="924"/>
      <c r="Y112" s="924"/>
      <c r="Z112" s="924"/>
      <c r="AA112" s="924"/>
      <c r="AB112" s="924"/>
      <c r="AC112" s="924"/>
      <c r="AD112" s="925"/>
      <c r="AE112" s="151"/>
      <c r="AF112" s="435"/>
    </row>
    <row r="113" spans="1:37" s="53" customFormat="1" ht="9.9499999999999993" customHeight="1">
      <c r="A113" s="435"/>
      <c r="B113" s="152"/>
      <c r="C113" s="926"/>
      <c r="D113" s="927"/>
      <c r="E113" s="927"/>
      <c r="F113" s="927"/>
      <c r="G113" s="927"/>
      <c r="H113" s="927"/>
      <c r="I113" s="927"/>
      <c r="J113" s="927"/>
      <c r="K113" s="927"/>
      <c r="L113" s="927"/>
      <c r="M113" s="927"/>
      <c r="N113" s="927"/>
      <c r="O113" s="927"/>
      <c r="P113" s="927"/>
      <c r="Q113" s="927"/>
      <c r="R113" s="927"/>
      <c r="S113" s="927"/>
      <c r="T113" s="927"/>
      <c r="U113" s="927"/>
      <c r="V113" s="927"/>
      <c r="W113" s="927"/>
      <c r="X113" s="927"/>
      <c r="Y113" s="927"/>
      <c r="Z113" s="927"/>
      <c r="AA113" s="927"/>
      <c r="AB113" s="927"/>
      <c r="AC113" s="927"/>
      <c r="AD113" s="928"/>
      <c r="AE113" s="151"/>
      <c r="AF113" s="435"/>
    </row>
    <row r="114" spans="1:37" s="53" customFormat="1" ht="9.9499999999999993" customHeight="1">
      <c r="A114" s="435"/>
      <c r="B114" s="143"/>
      <c r="C114" s="197"/>
      <c r="D114" s="197"/>
      <c r="E114" s="197"/>
      <c r="F114" s="197"/>
      <c r="G114" s="197"/>
      <c r="H114" s="197"/>
      <c r="I114" s="197"/>
      <c r="J114" s="197"/>
      <c r="K114" s="197"/>
      <c r="L114" s="197"/>
      <c r="M114" s="197"/>
      <c r="N114" s="197"/>
      <c r="O114" s="197"/>
      <c r="P114" s="197"/>
      <c r="Q114" s="197"/>
      <c r="R114" s="197"/>
      <c r="S114" s="197"/>
      <c r="T114" s="197"/>
      <c r="U114" s="197"/>
      <c r="V114" s="197"/>
      <c r="W114" s="197"/>
      <c r="X114" s="197"/>
      <c r="Y114" s="197"/>
      <c r="Z114" s="197"/>
      <c r="AA114" s="197"/>
      <c r="AB114" s="197"/>
      <c r="AC114" s="197"/>
      <c r="AD114" s="197"/>
      <c r="AE114" s="221"/>
      <c r="AF114" s="7"/>
    </row>
    <row r="115" spans="1:37" s="53" customFormat="1" ht="9.9499999999999993" customHeight="1">
      <c r="A115" s="142"/>
      <c r="B115" s="7"/>
      <c r="C115" s="1091" t="s">
        <v>89</v>
      </c>
      <c r="D115" s="1092"/>
      <c r="E115" s="1092"/>
      <c r="F115" s="1092"/>
      <c r="G115" s="1092"/>
      <c r="H115" s="1092"/>
      <c r="I115" s="1092"/>
      <c r="J115" s="1092"/>
      <c r="K115" s="1092"/>
      <c r="L115" s="1092"/>
      <c r="M115" s="1092"/>
      <c r="N115" s="1092"/>
      <c r="O115" s="1092"/>
      <c r="P115" s="1092"/>
      <c r="Q115" s="1092"/>
      <c r="R115" s="1092"/>
      <c r="S115" s="1092"/>
      <c r="T115" s="1092"/>
      <c r="U115" s="1092"/>
      <c r="V115" s="1092"/>
      <c r="W115" s="1092"/>
      <c r="X115" s="1092"/>
      <c r="Y115" s="1092"/>
      <c r="Z115" s="1092"/>
      <c r="AA115" s="1092"/>
      <c r="AB115" s="1092"/>
      <c r="AC115" s="1092"/>
      <c r="AD115" s="1093"/>
      <c r="AE115" s="403"/>
      <c r="AF115" s="7"/>
    </row>
    <row r="116" spans="1:37" s="53" customFormat="1" ht="9.9499999999999993" customHeight="1">
      <c r="A116" s="142"/>
      <c r="B116" s="174"/>
      <c r="C116" s="1094"/>
      <c r="D116" s="1095"/>
      <c r="E116" s="1095"/>
      <c r="F116" s="1095"/>
      <c r="G116" s="1095"/>
      <c r="H116" s="1095"/>
      <c r="I116" s="1095"/>
      <c r="J116" s="1095"/>
      <c r="K116" s="1095"/>
      <c r="L116" s="1095"/>
      <c r="M116" s="1095"/>
      <c r="N116" s="1095"/>
      <c r="O116" s="1095"/>
      <c r="P116" s="1095"/>
      <c r="Q116" s="1095"/>
      <c r="R116" s="1095"/>
      <c r="S116" s="1095"/>
      <c r="T116" s="1095"/>
      <c r="U116" s="1095"/>
      <c r="V116" s="1095"/>
      <c r="W116" s="1095"/>
      <c r="X116" s="1095"/>
      <c r="Y116" s="1095"/>
      <c r="Z116" s="1095"/>
      <c r="AA116" s="1095"/>
      <c r="AB116" s="1095"/>
      <c r="AC116" s="1095"/>
      <c r="AD116" s="1096"/>
      <c r="AE116" s="403"/>
      <c r="AF116" s="7"/>
    </row>
    <row r="117" spans="1:37" s="53" customFormat="1" ht="9.9499999999999993" customHeight="1">
      <c r="A117" s="364"/>
      <c r="B117" s="137"/>
      <c r="C117" s="365"/>
      <c r="D117" s="366"/>
      <c r="E117" s="379"/>
      <c r="F117" s="379"/>
      <c r="G117" s="379"/>
      <c r="H117" s="379"/>
      <c r="I117" s="379"/>
      <c r="J117" s="379"/>
      <c r="K117" s="379"/>
      <c r="L117" s="379"/>
      <c r="M117" s="379"/>
      <c r="N117" s="379"/>
      <c r="O117" s="379"/>
      <c r="P117" s="379"/>
      <c r="Q117" s="379"/>
      <c r="R117" s="379"/>
      <c r="S117" s="379"/>
      <c r="T117" s="379"/>
      <c r="U117" s="379"/>
      <c r="V117" s="379"/>
      <c r="W117" s="379"/>
      <c r="X117" s="379"/>
      <c r="Y117" s="379"/>
      <c r="Z117" s="379"/>
      <c r="AA117" s="379"/>
      <c r="AB117" s="379"/>
      <c r="AC117" s="379"/>
      <c r="AD117" s="367"/>
      <c r="AE117" s="139"/>
      <c r="AF117" s="7"/>
    </row>
    <row r="118" spans="1:37" s="53" customFormat="1" ht="9.9499999999999993" customHeight="1">
      <c r="A118" s="364"/>
      <c r="B118" s="137"/>
      <c r="C118" s="176"/>
      <c r="D118" s="379"/>
      <c r="E118" s="379"/>
      <c r="F118" s="379"/>
      <c r="G118" s="379"/>
      <c r="H118" s="379"/>
      <c r="I118" s="1062"/>
      <c r="J118" s="1063"/>
      <c r="K118" s="1063"/>
      <c r="L118" s="1063"/>
      <c r="M118" s="1063"/>
      <c r="N118" s="1063"/>
      <c r="O118" s="1063"/>
      <c r="P118" s="1063"/>
      <c r="Q118" s="1063"/>
      <c r="R118" s="1063"/>
      <c r="S118" s="1063"/>
      <c r="T118" s="1063"/>
      <c r="U118" s="1063"/>
      <c r="V118" s="1063"/>
      <c r="W118" s="1063"/>
      <c r="X118" s="1063"/>
      <c r="Y118" s="1063"/>
      <c r="Z118" s="1063"/>
      <c r="AA118" s="1063"/>
      <c r="AB118" s="1063"/>
      <c r="AC118" s="1064"/>
      <c r="AD118" s="408"/>
      <c r="AE118" s="139"/>
      <c r="AF118" s="7"/>
    </row>
    <row r="119" spans="1:37" s="361" customFormat="1" ht="42" customHeight="1">
      <c r="A119" s="364"/>
      <c r="B119" s="137"/>
      <c r="C119" s="176"/>
      <c r="D119" s="255" t="s">
        <v>130</v>
      </c>
      <c r="E119" s="255"/>
      <c r="F119" s="255"/>
      <c r="G119" s="255"/>
      <c r="H119" s="379"/>
      <c r="I119" s="1065"/>
      <c r="J119" s="1066"/>
      <c r="K119" s="1066"/>
      <c r="L119" s="1066"/>
      <c r="M119" s="1066"/>
      <c r="N119" s="1066"/>
      <c r="O119" s="1066"/>
      <c r="P119" s="1066"/>
      <c r="Q119" s="1066"/>
      <c r="R119" s="1066"/>
      <c r="S119" s="1066"/>
      <c r="T119" s="1066"/>
      <c r="U119" s="1066"/>
      <c r="V119" s="1066"/>
      <c r="W119" s="1066"/>
      <c r="X119" s="1066"/>
      <c r="Y119" s="1066"/>
      <c r="Z119" s="1066"/>
      <c r="AA119" s="1066"/>
      <c r="AB119" s="1066"/>
      <c r="AC119" s="1067"/>
      <c r="AD119" s="408"/>
      <c r="AE119" s="139"/>
      <c r="AF119" s="7"/>
    </row>
    <row r="120" spans="1:37" s="74" customFormat="1" ht="9.75" customHeight="1">
      <c r="A120" s="364"/>
      <c r="B120" s="137"/>
      <c r="C120" s="176"/>
      <c r="D120" s="255"/>
      <c r="E120" s="255"/>
      <c r="F120" s="255"/>
      <c r="G120" s="255"/>
      <c r="H120" s="379"/>
      <c r="I120" s="1068"/>
      <c r="J120" s="1069"/>
      <c r="K120" s="1069"/>
      <c r="L120" s="1069"/>
      <c r="M120" s="1069"/>
      <c r="N120" s="1069"/>
      <c r="O120" s="1069"/>
      <c r="P120" s="1069"/>
      <c r="Q120" s="1069"/>
      <c r="R120" s="1069"/>
      <c r="S120" s="1069"/>
      <c r="T120" s="1069"/>
      <c r="U120" s="1069"/>
      <c r="V120" s="1069"/>
      <c r="W120" s="1069"/>
      <c r="X120" s="1069"/>
      <c r="Y120" s="1069"/>
      <c r="Z120" s="1069"/>
      <c r="AA120" s="1069"/>
      <c r="AB120" s="1069"/>
      <c r="AC120" s="1070"/>
      <c r="AD120" s="408"/>
      <c r="AE120" s="139"/>
      <c r="AF120" s="7"/>
    </row>
    <row r="121" spans="1:37" s="74" customFormat="1" ht="14.25" customHeight="1">
      <c r="A121" s="363"/>
      <c r="B121" s="179"/>
      <c r="C121" s="385"/>
      <c r="D121" s="373"/>
      <c r="E121" s="373"/>
      <c r="F121" s="373"/>
      <c r="G121" s="373"/>
      <c r="H121" s="373"/>
      <c r="I121" s="373"/>
      <c r="J121" s="379"/>
      <c r="K121" s="379"/>
      <c r="L121" s="53"/>
      <c r="M121" s="7"/>
      <c r="N121" s="53"/>
      <c r="O121" s="53"/>
      <c r="P121" s="53"/>
      <c r="Q121" s="379"/>
      <c r="R121" s="379"/>
      <c r="S121" s="379"/>
      <c r="T121" s="379"/>
      <c r="U121" s="379"/>
      <c r="V121" s="379"/>
      <c r="W121" s="379"/>
      <c r="X121" s="379"/>
      <c r="Y121" s="379"/>
      <c r="Z121" s="379"/>
      <c r="AA121" s="379"/>
      <c r="AB121" s="379"/>
      <c r="AC121" s="379"/>
      <c r="AD121" s="386"/>
      <c r="AE121" s="180"/>
      <c r="AF121" s="53"/>
    </row>
    <row r="122" spans="1:37" s="666" customFormat="1" ht="14.25" customHeight="1">
      <c r="A122" s="77"/>
      <c r="B122" s="177"/>
      <c r="C122" s="176"/>
      <c r="D122" s="1097" t="s">
        <v>78</v>
      </c>
      <c r="E122" s="1098"/>
      <c r="F122" s="1098"/>
      <c r="G122" s="1098"/>
      <c r="H122" s="1099"/>
      <c r="I122" s="379"/>
      <c r="J122" s="1103" t="s">
        <v>79</v>
      </c>
      <c r="K122" s="1104"/>
      <c r="L122" s="1104"/>
      <c r="M122" s="1104"/>
      <c r="N122" s="1104"/>
      <c r="O122" s="1104"/>
      <c r="P122" s="1104"/>
      <c r="Q122" s="1104"/>
      <c r="R122" s="1104"/>
      <c r="S122" s="1104"/>
      <c r="T122" s="1104"/>
      <c r="U122" s="1104"/>
      <c r="V122" s="1104"/>
      <c r="W122" s="1104"/>
      <c r="X122" s="1104"/>
      <c r="Y122" s="1104"/>
      <c r="Z122" s="1104"/>
      <c r="AA122" s="1104"/>
      <c r="AB122" s="1104"/>
      <c r="AC122" s="1105"/>
      <c r="AD122" s="408"/>
      <c r="AE122" s="138"/>
      <c r="AF122" s="7" t="s">
        <v>745</v>
      </c>
      <c r="AG122" s="667"/>
      <c r="AH122" s="667"/>
      <c r="AI122" s="667"/>
    </row>
    <row r="123" spans="1:37" s="666" customFormat="1" ht="9.9499999999999993" customHeight="1">
      <c r="A123" s="77"/>
      <c r="B123" s="177"/>
      <c r="C123" s="176"/>
      <c r="D123" s="1100"/>
      <c r="E123" s="1101"/>
      <c r="F123" s="1101"/>
      <c r="G123" s="1101"/>
      <c r="H123" s="1102"/>
      <c r="I123" s="379"/>
      <c r="J123" s="1106"/>
      <c r="K123" s="1107"/>
      <c r="L123" s="1107"/>
      <c r="M123" s="1107"/>
      <c r="N123" s="1107"/>
      <c r="O123" s="1107"/>
      <c r="P123" s="1107"/>
      <c r="Q123" s="1107"/>
      <c r="R123" s="1107"/>
      <c r="S123" s="1107"/>
      <c r="T123" s="1107"/>
      <c r="U123" s="1107"/>
      <c r="V123" s="1107"/>
      <c r="W123" s="1107"/>
      <c r="X123" s="1107"/>
      <c r="Y123" s="1107"/>
      <c r="Z123" s="1107"/>
      <c r="AA123" s="1107"/>
      <c r="AB123" s="1107"/>
      <c r="AC123" s="1108"/>
      <c r="AD123" s="408"/>
      <c r="AE123" s="138"/>
      <c r="AF123" s="7"/>
      <c r="AG123" s="667"/>
      <c r="AH123" s="667"/>
      <c r="AI123" s="667"/>
    </row>
    <row r="124" spans="1:37" s="687" customFormat="1" ht="9.9499999999999993" customHeight="1">
      <c r="A124" s="688"/>
      <c r="B124" s="177"/>
      <c r="C124" s="176"/>
      <c r="D124" s="694"/>
      <c r="E124" s="694"/>
      <c r="F124" s="694"/>
      <c r="G124" s="694"/>
      <c r="H124" s="694"/>
      <c r="I124" s="692"/>
      <c r="J124" s="1062"/>
      <c r="K124" s="1063"/>
      <c r="L124" s="1063"/>
      <c r="M124" s="1063"/>
      <c r="N124" s="1063"/>
      <c r="O124" s="1063"/>
      <c r="P124" s="1063"/>
      <c r="Q124" s="1063"/>
      <c r="R124" s="1063"/>
      <c r="S124" s="1063"/>
      <c r="T124" s="1063"/>
      <c r="U124" s="1063"/>
      <c r="V124" s="1063"/>
      <c r="W124" s="1063"/>
      <c r="X124" s="1063"/>
      <c r="Y124" s="1063"/>
      <c r="Z124" s="1063"/>
      <c r="AA124" s="1063"/>
      <c r="AB124" s="1063"/>
      <c r="AC124" s="1064"/>
      <c r="AD124" s="408"/>
      <c r="AE124" s="138"/>
      <c r="AF124" s="7"/>
      <c r="AG124" s="688"/>
      <c r="AH124" s="688"/>
      <c r="AI124" s="688"/>
    </row>
    <row r="125" spans="1:37" s="687" customFormat="1" ht="9.9499999999999993" customHeight="1">
      <c r="A125" s="688"/>
      <c r="B125" s="177"/>
      <c r="C125" s="176"/>
      <c r="D125" s="694"/>
      <c r="E125" s="694"/>
      <c r="F125" s="694"/>
      <c r="G125" s="694"/>
      <c r="H125" s="694"/>
      <c r="I125" s="692"/>
      <c r="J125" s="1065"/>
      <c r="K125" s="1066"/>
      <c r="L125" s="1066"/>
      <c r="M125" s="1066"/>
      <c r="N125" s="1066"/>
      <c r="O125" s="1066"/>
      <c r="P125" s="1066"/>
      <c r="Q125" s="1066"/>
      <c r="R125" s="1066"/>
      <c r="S125" s="1066"/>
      <c r="T125" s="1066"/>
      <c r="U125" s="1066"/>
      <c r="V125" s="1066"/>
      <c r="W125" s="1066"/>
      <c r="X125" s="1066"/>
      <c r="Y125" s="1066"/>
      <c r="Z125" s="1066"/>
      <c r="AA125" s="1066"/>
      <c r="AB125" s="1066"/>
      <c r="AC125" s="1067"/>
      <c r="AD125" s="408"/>
      <c r="AE125" s="138"/>
      <c r="AF125" s="7"/>
      <c r="AG125" s="688"/>
      <c r="AH125" s="688"/>
      <c r="AI125" s="688"/>
    </row>
    <row r="126" spans="1:37" s="666" customFormat="1" ht="9.9499999999999993" customHeight="1">
      <c r="A126" s="78"/>
      <c r="B126" s="179"/>
      <c r="C126" s="230"/>
      <c r="D126" s="380"/>
      <c r="E126" s="380"/>
      <c r="F126" s="380"/>
      <c r="G126" s="380"/>
      <c r="H126" s="380"/>
      <c r="I126" s="380"/>
      <c r="J126" s="1065"/>
      <c r="K126" s="1066"/>
      <c r="L126" s="1066"/>
      <c r="M126" s="1066"/>
      <c r="N126" s="1066"/>
      <c r="O126" s="1066"/>
      <c r="P126" s="1066"/>
      <c r="Q126" s="1066"/>
      <c r="R126" s="1066"/>
      <c r="S126" s="1066"/>
      <c r="T126" s="1066"/>
      <c r="U126" s="1066"/>
      <c r="V126" s="1066"/>
      <c r="W126" s="1066"/>
      <c r="X126" s="1066"/>
      <c r="Y126" s="1066"/>
      <c r="Z126" s="1066"/>
      <c r="AA126" s="1066"/>
      <c r="AB126" s="1066"/>
      <c r="AC126" s="1067"/>
      <c r="AD126" s="399"/>
      <c r="AE126" s="180"/>
      <c r="AF126" s="53"/>
      <c r="AG126" s="667"/>
      <c r="AH126" s="667"/>
      <c r="AI126" s="667"/>
    </row>
    <row r="127" spans="1:37" s="7" customFormat="1" ht="9.9499999999999993" customHeight="1">
      <c r="A127" s="78"/>
      <c r="B127" s="179"/>
      <c r="C127" s="230"/>
      <c r="D127" s="1042"/>
      <c r="E127" s="1078"/>
      <c r="F127" s="1042"/>
      <c r="G127" s="1078"/>
      <c r="H127" s="1042"/>
      <c r="I127" s="383"/>
      <c r="J127" s="1065"/>
      <c r="K127" s="1066"/>
      <c r="L127" s="1066"/>
      <c r="M127" s="1066"/>
      <c r="N127" s="1066"/>
      <c r="O127" s="1066"/>
      <c r="P127" s="1066"/>
      <c r="Q127" s="1066"/>
      <c r="R127" s="1066"/>
      <c r="S127" s="1066"/>
      <c r="T127" s="1066"/>
      <c r="U127" s="1066"/>
      <c r="V127" s="1066"/>
      <c r="W127" s="1066"/>
      <c r="X127" s="1066"/>
      <c r="Y127" s="1066"/>
      <c r="Z127" s="1066"/>
      <c r="AA127" s="1066"/>
      <c r="AB127" s="1066"/>
      <c r="AC127" s="1067"/>
      <c r="AD127" s="399"/>
      <c r="AE127" s="180"/>
      <c r="AF127" s="53"/>
      <c r="AG127" s="262"/>
      <c r="AH127" s="262"/>
      <c r="AI127" s="262"/>
      <c r="AJ127" s="262"/>
      <c r="AK127" s="262"/>
    </row>
    <row r="128" spans="1:37" s="262" customFormat="1" ht="9.75" customHeight="1">
      <c r="A128" s="194"/>
      <c r="B128" s="64"/>
      <c r="C128" s="230"/>
      <c r="D128" s="1043"/>
      <c r="E128" s="1078"/>
      <c r="F128" s="1043"/>
      <c r="G128" s="1078"/>
      <c r="H128" s="1043"/>
      <c r="I128" s="383"/>
      <c r="J128" s="1065"/>
      <c r="K128" s="1066"/>
      <c r="L128" s="1066"/>
      <c r="M128" s="1066"/>
      <c r="N128" s="1066"/>
      <c r="O128" s="1066"/>
      <c r="P128" s="1066"/>
      <c r="Q128" s="1066"/>
      <c r="R128" s="1066"/>
      <c r="S128" s="1066"/>
      <c r="T128" s="1066"/>
      <c r="U128" s="1066"/>
      <c r="V128" s="1066"/>
      <c r="W128" s="1066"/>
      <c r="X128" s="1066"/>
      <c r="Y128" s="1066"/>
      <c r="Z128" s="1066"/>
      <c r="AA128" s="1066"/>
      <c r="AB128" s="1066"/>
      <c r="AC128" s="1067"/>
      <c r="AD128" s="399"/>
      <c r="AE128" s="180"/>
      <c r="AF128" s="53"/>
    </row>
    <row r="129" spans="1:37" s="687" customFormat="1" ht="9.75" customHeight="1">
      <c r="A129" s="194"/>
      <c r="B129" s="572"/>
      <c r="C129" s="478"/>
      <c r="D129" s="691"/>
      <c r="E129" s="693"/>
      <c r="F129" s="691"/>
      <c r="G129" s="693"/>
      <c r="H129" s="691"/>
      <c r="I129" s="693"/>
      <c r="J129" s="1065"/>
      <c r="K129" s="1066"/>
      <c r="L129" s="1066"/>
      <c r="M129" s="1066"/>
      <c r="N129" s="1066"/>
      <c r="O129" s="1066"/>
      <c r="P129" s="1066"/>
      <c r="Q129" s="1066"/>
      <c r="R129" s="1066"/>
      <c r="S129" s="1066"/>
      <c r="T129" s="1066"/>
      <c r="U129" s="1066"/>
      <c r="V129" s="1066"/>
      <c r="W129" s="1066"/>
      <c r="X129" s="1066"/>
      <c r="Y129" s="1066"/>
      <c r="Z129" s="1066"/>
      <c r="AA129" s="1066"/>
      <c r="AB129" s="1066"/>
      <c r="AC129" s="1067"/>
      <c r="AD129" s="480"/>
      <c r="AE129" s="180"/>
      <c r="AF129" s="53"/>
    </row>
    <row r="130" spans="1:37" s="687" customFormat="1" ht="9.75" customHeight="1">
      <c r="A130" s="194"/>
      <c r="B130" s="572"/>
      <c r="C130" s="478"/>
      <c r="D130" s="691"/>
      <c r="E130" s="693"/>
      <c r="F130" s="691"/>
      <c r="G130" s="693"/>
      <c r="H130" s="691"/>
      <c r="I130" s="693"/>
      <c r="J130" s="1065"/>
      <c r="K130" s="1066"/>
      <c r="L130" s="1066"/>
      <c r="M130" s="1066"/>
      <c r="N130" s="1066"/>
      <c r="O130" s="1066"/>
      <c r="P130" s="1066"/>
      <c r="Q130" s="1066"/>
      <c r="R130" s="1066"/>
      <c r="S130" s="1066"/>
      <c r="T130" s="1066"/>
      <c r="U130" s="1066"/>
      <c r="V130" s="1066"/>
      <c r="W130" s="1066"/>
      <c r="X130" s="1066"/>
      <c r="Y130" s="1066"/>
      <c r="Z130" s="1066"/>
      <c r="AA130" s="1066"/>
      <c r="AB130" s="1066"/>
      <c r="AC130" s="1067"/>
      <c r="AD130" s="480"/>
      <c r="AE130" s="180"/>
      <c r="AF130" s="53"/>
    </row>
    <row r="131" spans="1:37" s="687" customFormat="1" ht="9.75" customHeight="1">
      <c r="A131" s="194"/>
      <c r="B131" s="572"/>
      <c r="C131" s="478"/>
      <c r="D131" s="691"/>
      <c r="E131" s="693"/>
      <c r="F131" s="691"/>
      <c r="G131" s="693"/>
      <c r="H131" s="691"/>
      <c r="I131" s="693"/>
      <c r="J131" s="1068"/>
      <c r="K131" s="1069"/>
      <c r="L131" s="1069"/>
      <c r="M131" s="1069"/>
      <c r="N131" s="1069"/>
      <c r="O131" s="1069"/>
      <c r="P131" s="1069"/>
      <c r="Q131" s="1069"/>
      <c r="R131" s="1069"/>
      <c r="S131" s="1069"/>
      <c r="T131" s="1069"/>
      <c r="U131" s="1069"/>
      <c r="V131" s="1069"/>
      <c r="W131" s="1069"/>
      <c r="X131" s="1069"/>
      <c r="Y131" s="1069"/>
      <c r="Z131" s="1069"/>
      <c r="AA131" s="1069"/>
      <c r="AB131" s="1069"/>
      <c r="AC131" s="1070"/>
      <c r="AD131" s="480"/>
      <c r="AE131" s="180"/>
      <c r="AF131" s="53"/>
    </row>
    <row r="132" spans="1:37" s="53" customFormat="1" ht="9.9499999999999993" customHeight="1">
      <c r="A132" s="194"/>
      <c r="B132" s="64"/>
      <c r="C132" s="400"/>
      <c r="D132" s="381"/>
      <c r="E132" s="381"/>
      <c r="F132" s="381"/>
      <c r="G132" s="381"/>
      <c r="H132" s="381"/>
      <c r="I132" s="381"/>
      <c r="J132" s="381"/>
      <c r="K132" s="381"/>
      <c r="L132" s="381"/>
      <c r="M132" s="381"/>
      <c r="N132" s="381"/>
      <c r="O132" s="381"/>
      <c r="P132" s="381"/>
      <c r="Q132" s="381"/>
      <c r="R132" s="381"/>
      <c r="S132" s="381"/>
      <c r="T132" s="381"/>
      <c r="U132" s="381"/>
      <c r="V132" s="381"/>
      <c r="W132" s="381"/>
      <c r="X132" s="381"/>
      <c r="Y132" s="381"/>
      <c r="Z132" s="381"/>
      <c r="AA132" s="381"/>
      <c r="AB132" s="381"/>
      <c r="AC132" s="381"/>
      <c r="AD132" s="402"/>
      <c r="AE132" s="180"/>
    </row>
    <row r="133" spans="1:37" s="53" customFormat="1" ht="12" customHeight="1">
      <c r="A133" s="194"/>
      <c r="B133" s="64"/>
      <c r="C133" s="373"/>
      <c r="D133" s="373"/>
      <c r="E133" s="373"/>
      <c r="F133" s="373"/>
      <c r="G133" s="373"/>
      <c r="H133" s="373"/>
      <c r="I133" s="373"/>
      <c r="J133" s="373"/>
      <c r="K133" s="379"/>
      <c r="L133" s="379"/>
      <c r="M133" s="379"/>
      <c r="N133" s="379"/>
      <c r="O133" s="379"/>
      <c r="P133" s="379"/>
      <c r="Q133" s="379"/>
      <c r="R133" s="379"/>
      <c r="S133" s="379"/>
      <c r="T133" s="379"/>
      <c r="U133" s="379"/>
      <c r="V133" s="379"/>
      <c r="W133" s="379"/>
      <c r="X133" s="379"/>
      <c r="Y133" s="379"/>
      <c r="Z133" s="379"/>
      <c r="AB133" s="7"/>
      <c r="AE133" s="180"/>
      <c r="AG133" s="231"/>
    </row>
    <row r="134" spans="1:37" s="53" customFormat="1" ht="12" customHeight="1">
      <c r="A134" s="142"/>
      <c r="B134" s="7"/>
      <c r="C134" s="1091" t="s">
        <v>90</v>
      </c>
      <c r="D134" s="1092"/>
      <c r="E134" s="1092"/>
      <c r="F134" s="1092"/>
      <c r="G134" s="1092"/>
      <c r="H134" s="1092"/>
      <c r="I134" s="1092"/>
      <c r="J134" s="1092"/>
      <c r="K134" s="1092"/>
      <c r="L134" s="1092"/>
      <c r="M134" s="1092"/>
      <c r="N134" s="1092"/>
      <c r="O134" s="1092"/>
      <c r="P134" s="1092"/>
      <c r="Q134" s="1092"/>
      <c r="R134" s="1092"/>
      <c r="S134" s="1092"/>
      <c r="T134" s="1092"/>
      <c r="U134" s="1092"/>
      <c r="V134" s="1092"/>
      <c r="W134" s="1092"/>
      <c r="X134" s="1092"/>
      <c r="Y134" s="1092"/>
      <c r="Z134" s="1092"/>
      <c r="AA134" s="1092"/>
      <c r="AB134" s="1092"/>
      <c r="AC134" s="1092"/>
      <c r="AD134" s="1093"/>
      <c r="AE134" s="403"/>
      <c r="AF134" s="7"/>
    </row>
    <row r="135" spans="1:37" s="53" customFormat="1" ht="9.9499999999999993" customHeight="1">
      <c r="A135" s="142"/>
      <c r="B135" s="174"/>
      <c r="C135" s="1094"/>
      <c r="D135" s="1095"/>
      <c r="E135" s="1095"/>
      <c r="F135" s="1095"/>
      <c r="G135" s="1095"/>
      <c r="H135" s="1095"/>
      <c r="I135" s="1095"/>
      <c r="J135" s="1095"/>
      <c r="K135" s="1095"/>
      <c r="L135" s="1095"/>
      <c r="M135" s="1095"/>
      <c r="N135" s="1095"/>
      <c r="O135" s="1095"/>
      <c r="P135" s="1095"/>
      <c r="Q135" s="1095"/>
      <c r="R135" s="1095"/>
      <c r="S135" s="1095"/>
      <c r="T135" s="1095"/>
      <c r="U135" s="1095"/>
      <c r="V135" s="1095"/>
      <c r="W135" s="1095"/>
      <c r="X135" s="1095"/>
      <c r="Y135" s="1095"/>
      <c r="Z135" s="1095"/>
      <c r="AA135" s="1095"/>
      <c r="AB135" s="1095"/>
      <c r="AC135" s="1095"/>
      <c r="AD135" s="1096"/>
      <c r="AE135" s="403"/>
      <c r="AF135" s="7"/>
    </row>
    <row r="136" spans="1:37" s="53" customFormat="1" ht="12" customHeight="1">
      <c r="A136" s="364"/>
      <c r="B136" s="137"/>
      <c r="C136" s="365"/>
      <c r="D136" s="366"/>
      <c r="E136" s="379"/>
      <c r="F136" s="379"/>
      <c r="G136" s="379"/>
      <c r="H136" s="379"/>
      <c r="I136" s="379"/>
      <c r="J136" s="379"/>
      <c r="K136" s="379"/>
      <c r="L136" s="379"/>
      <c r="M136" s="379"/>
      <c r="N136" s="379"/>
      <c r="O136" s="379"/>
      <c r="P136" s="379"/>
      <c r="Q136" s="379"/>
      <c r="R136" s="379"/>
      <c r="S136" s="379"/>
      <c r="T136" s="379"/>
      <c r="U136" s="379"/>
      <c r="V136" s="379"/>
      <c r="W136" s="379"/>
      <c r="X136" s="379"/>
      <c r="Y136" s="379"/>
      <c r="Z136" s="379"/>
      <c r="AA136" s="379"/>
      <c r="AB136" s="379"/>
      <c r="AC136" s="379"/>
      <c r="AD136" s="367"/>
      <c r="AE136" s="139"/>
      <c r="AF136" s="7"/>
      <c r="AG136" s="231"/>
    </row>
    <row r="137" spans="1:37" s="53" customFormat="1" ht="12" customHeight="1">
      <c r="A137" s="364"/>
      <c r="B137" s="137"/>
      <c r="C137" s="176"/>
      <c r="D137" s="379"/>
      <c r="E137" s="379"/>
      <c r="F137" s="379"/>
      <c r="G137" s="379"/>
      <c r="H137" s="379"/>
      <c r="I137" s="1062"/>
      <c r="J137" s="1063"/>
      <c r="K137" s="1063"/>
      <c r="L137" s="1063"/>
      <c r="M137" s="1063"/>
      <c r="N137" s="1063"/>
      <c r="O137" s="1063"/>
      <c r="P137" s="1063"/>
      <c r="Q137" s="1063"/>
      <c r="R137" s="1063"/>
      <c r="S137" s="1063"/>
      <c r="T137" s="1063"/>
      <c r="U137" s="1063"/>
      <c r="V137" s="1063"/>
      <c r="W137" s="1063"/>
      <c r="X137" s="1063"/>
      <c r="Y137" s="1063"/>
      <c r="Z137" s="1063"/>
      <c r="AA137" s="1063"/>
      <c r="AB137" s="1063"/>
      <c r="AC137" s="1064"/>
      <c r="AD137" s="408"/>
      <c r="AE137" s="139"/>
      <c r="AF137" s="7"/>
    </row>
    <row r="138" spans="1:37" s="53" customFormat="1" ht="42" customHeight="1">
      <c r="A138" s="364"/>
      <c r="B138" s="137"/>
      <c r="C138" s="176"/>
      <c r="D138" s="255" t="s">
        <v>130</v>
      </c>
      <c r="E138" s="255"/>
      <c r="F138" s="255"/>
      <c r="G138" s="255"/>
      <c r="H138" s="379"/>
      <c r="I138" s="1065"/>
      <c r="J138" s="1066"/>
      <c r="K138" s="1066"/>
      <c r="L138" s="1066"/>
      <c r="M138" s="1066"/>
      <c r="N138" s="1066"/>
      <c r="O138" s="1066"/>
      <c r="P138" s="1066"/>
      <c r="Q138" s="1066"/>
      <c r="R138" s="1066"/>
      <c r="S138" s="1066"/>
      <c r="T138" s="1066"/>
      <c r="U138" s="1066"/>
      <c r="V138" s="1066"/>
      <c r="W138" s="1066"/>
      <c r="X138" s="1066"/>
      <c r="Y138" s="1066"/>
      <c r="Z138" s="1066"/>
      <c r="AA138" s="1066"/>
      <c r="AB138" s="1066"/>
      <c r="AC138" s="1067"/>
      <c r="AD138" s="408"/>
      <c r="AE138" s="139"/>
      <c r="AF138" s="7"/>
    </row>
    <row r="139" spans="1:37" s="74" customFormat="1" ht="9.75" customHeight="1">
      <c r="A139" s="364"/>
      <c r="B139" s="137"/>
      <c r="C139" s="176"/>
      <c r="D139" s="255"/>
      <c r="E139" s="255"/>
      <c r="F139" s="255"/>
      <c r="G139" s="255"/>
      <c r="H139" s="379"/>
      <c r="I139" s="1068"/>
      <c r="J139" s="1069"/>
      <c r="K139" s="1069"/>
      <c r="L139" s="1069"/>
      <c r="M139" s="1069"/>
      <c r="N139" s="1069"/>
      <c r="O139" s="1069"/>
      <c r="P139" s="1069"/>
      <c r="Q139" s="1069"/>
      <c r="R139" s="1069"/>
      <c r="S139" s="1069"/>
      <c r="T139" s="1069"/>
      <c r="U139" s="1069"/>
      <c r="V139" s="1069"/>
      <c r="W139" s="1069"/>
      <c r="X139" s="1069"/>
      <c r="Y139" s="1069"/>
      <c r="Z139" s="1069"/>
      <c r="AA139" s="1069"/>
      <c r="AB139" s="1069"/>
      <c r="AC139" s="1070"/>
      <c r="AD139" s="408"/>
      <c r="AE139" s="139"/>
      <c r="AF139" s="7"/>
      <c r="AG139" s="376"/>
      <c r="AH139" s="376"/>
      <c r="AI139" s="376"/>
      <c r="AJ139" s="376"/>
      <c r="AK139" s="376"/>
    </row>
    <row r="140" spans="1:37" s="74" customFormat="1" ht="9.75" customHeight="1">
      <c r="A140" s="452"/>
      <c r="B140" s="179"/>
      <c r="C140" s="472"/>
      <c r="D140" s="477"/>
      <c r="E140" s="477"/>
      <c r="F140" s="477"/>
      <c r="G140" s="477"/>
      <c r="H140" s="477"/>
      <c r="I140" s="477"/>
      <c r="J140" s="471"/>
      <c r="K140" s="471"/>
      <c r="L140" s="53"/>
      <c r="M140" s="7"/>
      <c r="N140" s="53"/>
      <c r="O140" s="53"/>
      <c r="P140" s="53"/>
      <c r="Q140" s="471"/>
      <c r="R140" s="471"/>
      <c r="S140" s="471"/>
      <c r="T140" s="471"/>
      <c r="U140" s="471"/>
      <c r="V140" s="471"/>
      <c r="W140" s="471"/>
      <c r="X140" s="471"/>
      <c r="Y140" s="471"/>
      <c r="Z140" s="471"/>
      <c r="AA140" s="471"/>
      <c r="AB140" s="471"/>
      <c r="AC140" s="471"/>
      <c r="AD140" s="473"/>
      <c r="AE140" s="180"/>
      <c r="AF140" s="53"/>
      <c r="AG140" s="376"/>
      <c r="AH140" s="376"/>
      <c r="AI140" s="376"/>
      <c r="AJ140" s="376"/>
      <c r="AK140" s="376"/>
    </row>
    <row r="141" spans="1:37" s="94" customFormat="1" ht="9.75" customHeight="1">
      <c r="A141" s="469"/>
      <c r="B141" s="177"/>
      <c r="C141" s="176"/>
      <c r="D141" s="1097" t="s">
        <v>78</v>
      </c>
      <c r="E141" s="1098"/>
      <c r="F141" s="1098"/>
      <c r="G141" s="1098"/>
      <c r="H141" s="1099"/>
      <c r="I141" s="471"/>
      <c r="J141" s="1103" t="s">
        <v>79</v>
      </c>
      <c r="K141" s="1104"/>
      <c r="L141" s="1104"/>
      <c r="M141" s="1104"/>
      <c r="N141" s="1104"/>
      <c r="O141" s="1104"/>
      <c r="P141" s="1104"/>
      <c r="Q141" s="1104"/>
      <c r="R141" s="1104"/>
      <c r="S141" s="1104"/>
      <c r="T141" s="1104"/>
      <c r="U141" s="1104"/>
      <c r="V141" s="1104"/>
      <c r="W141" s="1104"/>
      <c r="X141" s="1104"/>
      <c r="Y141" s="1104"/>
      <c r="Z141" s="1104"/>
      <c r="AA141" s="1104"/>
      <c r="AB141" s="1104"/>
      <c r="AC141" s="1105"/>
      <c r="AD141" s="408"/>
      <c r="AE141" s="138"/>
      <c r="AF141" s="7"/>
    </row>
    <row r="142" spans="1:37" s="53" customFormat="1" ht="9.9499999999999993" customHeight="1">
      <c r="A142" s="469"/>
      <c r="B142" s="177"/>
      <c r="C142" s="176"/>
      <c r="D142" s="1100"/>
      <c r="E142" s="1101"/>
      <c r="F142" s="1101"/>
      <c r="G142" s="1101"/>
      <c r="H142" s="1102"/>
      <c r="I142" s="471"/>
      <c r="J142" s="1106"/>
      <c r="K142" s="1107"/>
      <c r="L142" s="1107"/>
      <c r="M142" s="1107"/>
      <c r="N142" s="1107"/>
      <c r="O142" s="1107"/>
      <c r="P142" s="1107"/>
      <c r="Q142" s="1107"/>
      <c r="R142" s="1107"/>
      <c r="S142" s="1107"/>
      <c r="T142" s="1107"/>
      <c r="U142" s="1107"/>
      <c r="V142" s="1107"/>
      <c r="W142" s="1107"/>
      <c r="X142" s="1107"/>
      <c r="Y142" s="1107"/>
      <c r="Z142" s="1107"/>
      <c r="AA142" s="1107"/>
      <c r="AB142" s="1107"/>
      <c r="AC142" s="1108"/>
      <c r="AD142" s="408"/>
      <c r="AE142" s="138"/>
      <c r="AF142" s="7"/>
    </row>
    <row r="143" spans="1:37" s="53" customFormat="1" ht="9.9499999999999993" customHeight="1">
      <c r="A143" s="688"/>
      <c r="B143" s="177"/>
      <c r="C143" s="176"/>
      <c r="D143" s="692"/>
      <c r="E143" s="692"/>
      <c r="F143" s="692"/>
      <c r="G143" s="692"/>
      <c r="H143" s="692"/>
      <c r="I143" s="692"/>
      <c r="J143" s="1062"/>
      <c r="K143" s="1063"/>
      <c r="L143" s="1063"/>
      <c r="M143" s="1063"/>
      <c r="N143" s="1063"/>
      <c r="O143" s="1063"/>
      <c r="P143" s="1063"/>
      <c r="Q143" s="1063"/>
      <c r="R143" s="1063"/>
      <c r="S143" s="1063"/>
      <c r="T143" s="1063"/>
      <c r="U143" s="1063"/>
      <c r="V143" s="1063"/>
      <c r="W143" s="1063"/>
      <c r="X143" s="1063"/>
      <c r="Y143" s="1063"/>
      <c r="Z143" s="1063"/>
      <c r="AA143" s="1063"/>
      <c r="AB143" s="1063"/>
      <c r="AC143" s="1064"/>
      <c r="AD143" s="408"/>
      <c r="AE143" s="138"/>
      <c r="AF143" s="7"/>
    </row>
    <row r="144" spans="1:37" s="53" customFormat="1" ht="9.9499999999999993" customHeight="1">
      <c r="A144" s="688"/>
      <c r="B144" s="177"/>
      <c r="C144" s="176"/>
      <c r="D144" s="692"/>
      <c r="E144" s="692"/>
      <c r="F144" s="692"/>
      <c r="G144" s="692"/>
      <c r="H144" s="692"/>
      <c r="I144" s="692"/>
      <c r="J144" s="1065"/>
      <c r="K144" s="1066"/>
      <c r="L144" s="1066"/>
      <c r="M144" s="1066"/>
      <c r="N144" s="1066"/>
      <c r="O144" s="1066"/>
      <c r="P144" s="1066"/>
      <c r="Q144" s="1066"/>
      <c r="R144" s="1066"/>
      <c r="S144" s="1066"/>
      <c r="T144" s="1066"/>
      <c r="U144" s="1066"/>
      <c r="V144" s="1066"/>
      <c r="W144" s="1066"/>
      <c r="X144" s="1066"/>
      <c r="Y144" s="1066"/>
      <c r="Z144" s="1066"/>
      <c r="AA144" s="1066"/>
      <c r="AB144" s="1066"/>
      <c r="AC144" s="1067"/>
      <c r="AD144" s="408"/>
      <c r="AE144" s="138"/>
      <c r="AF144" s="7"/>
    </row>
    <row r="145" spans="1:33" s="53" customFormat="1" ht="9.9499999999999993" customHeight="1">
      <c r="A145" s="452"/>
      <c r="B145" s="179"/>
      <c r="C145" s="478"/>
      <c r="D145" s="474"/>
      <c r="E145" s="474"/>
      <c r="F145" s="474"/>
      <c r="G145" s="474"/>
      <c r="H145" s="474"/>
      <c r="I145" s="474"/>
      <c r="J145" s="1065"/>
      <c r="K145" s="1066"/>
      <c r="L145" s="1066"/>
      <c r="M145" s="1066"/>
      <c r="N145" s="1066"/>
      <c r="O145" s="1066"/>
      <c r="P145" s="1066"/>
      <c r="Q145" s="1066"/>
      <c r="R145" s="1066"/>
      <c r="S145" s="1066"/>
      <c r="T145" s="1066"/>
      <c r="U145" s="1066"/>
      <c r="V145" s="1066"/>
      <c r="W145" s="1066"/>
      <c r="X145" s="1066"/>
      <c r="Y145" s="1066"/>
      <c r="Z145" s="1066"/>
      <c r="AA145" s="1066"/>
      <c r="AB145" s="1066"/>
      <c r="AC145" s="1067"/>
      <c r="AD145" s="480"/>
      <c r="AE145" s="180"/>
      <c r="AG145" s="231"/>
    </row>
    <row r="146" spans="1:33" s="53" customFormat="1" ht="9.9499999999999993" customHeight="1">
      <c r="A146" s="452"/>
      <c r="B146" s="179"/>
      <c r="C146" s="478"/>
      <c r="D146" s="1042"/>
      <c r="E146" s="1078"/>
      <c r="F146" s="1042"/>
      <c r="G146" s="1078"/>
      <c r="H146" s="1042"/>
      <c r="I146" s="476"/>
      <c r="J146" s="1065"/>
      <c r="K146" s="1066"/>
      <c r="L146" s="1066"/>
      <c r="M146" s="1066"/>
      <c r="N146" s="1066"/>
      <c r="O146" s="1066"/>
      <c r="P146" s="1066"/>
      <c r="Q146" s="1066"/>
      <c r="R146" s="1066"/>
      <c r="S146" s="1066"/>
      <c r="T146" s="1066"/>
      <c r="U146" s="1066"/>
      <c r="V146" s="1066"/>
      <c r="W146" s="1066"/>
      <c r="X146" s="1066"/>
      <c r="Y146" s="1066"/>
      <c r="Z146" s="1066"/>
      <c r="AA146" s="1066"/>
      <c r="AB146" s="1066"/>
      <c r="AC146" s="1067"/>
      <c r="AD146" s="480"/>
      <c r="AE146" s="180"/>
    </row>
    <row r="147" spans="1:33" s="53" customFormat="1" ht="9.9499999999999993" customHeight="1">
      <c r="A147" s="194"/>
      <c r="B147" s="64"/>
      <c r="C147" s="478"/>
      <c r="D147" s="1043"/>
      <c r="E147" s="1078"/>
      <c r="F147" s="1043"/>
      <c r="G147" s="1078"/>
      <c r="H147" s="1043"/>
      <c r="I147" s="476"/>
      <c r="J147" s="1065"/>
      <c r="K147" s="1066"/>
      <c r="L147" s="1066"/>
      <c r="M147" s="1066"/>
      <c r="N147" s="1066"/>
      <c r="O147" s="1066"/>
      <c r="P147" s="1066"/>
      <c r="Q147" s="1066"/>
      <c r="R147" s="1066"/>
      <c r="S147" s="1066"/>
      <c r="T147" s="1066"/>
      <c r="U147" s="1066"/>
      <c r="V147" s="1066"/>
      <c r="W147" s="1066"/>
      <c r="X147" s="1066"/>
      <c r="Y147" s="1066"/>
      <c r="Z147" s="1066"/>
      <c r="AA147" s="1066"/>
      <c r="AB147" s="1066"/>
      <c r="AC147" s="1067"/>
      <c r="AD147" s="480"/>
      <c r="AE147" s="180"/>
      <c r="AG147" s="231"/>
    </row>
    <row r="148" spans="1:33" s="53" customFormat="1" ht="9.9499999999999993" customHeight="1">
      <c r="A148" s="194"/>
      <c r="B148" s="572"/>
      <c r="C148" s="478"/>
      <c r="D148" s="691"/>
      <c r="E148" s="693"/>
      <c r="F148" s="691"/>
      <c r="G148" s="693"/>
      <c r="H148" s="691"/>
      <c r="I148" s="693"/>
      <c r="J148" s="1065"/>
      <c r="K148" s="1066"/>
      <c r="L148" s="1066"/>
      <c r="M148" s="1066"/>
      <c r="N148" s="1066"/>
      <c r="O148" s="1066"/>
      <c r="P148" s="1066"/>
      <c r="Q148" s="1066"/>
      <c r="R148" s="1066"/>
      <c r="S148" s="1066"/>
      <c r="T148" s="1066"/>
      <c r="U148" s="1066"/>
      <c r="V148" s="1066"/>
      <c r="W148" s="1066"/>
      <c r="X148" s="1066"/>
      <c r="Y148" s="1066"/>
      <c r="Z148" s="1066"/>
      <c r="AA148" s="1066"/>
      <c r="AB148" s="1066"/>
      <c r="AC148" s="1067"/>
      <c r="AD148" s="480"/>
      <c r="AE148" s="180"/>
      <c r="AG148" s="231"/>
    </row>
    <row r="149" spans="1:33" s="53" customFormat="1" ht="9.9499999999999993" customHeight="1">
      <c r="A149" s="194"/>
      <c r="B149" s="572"/>
      <c r="C149" s="478"/>
      <c r="D149" s="691"/>
      <c r="E149" s="693"/>
      <c r="F149" s="691"/>
      <c r="G149" s="693"/>
      <c r="H149" s="691"/>
      <c r="I149" s="693"/>
      <c r="J149" s="1065"/>
      <c r="K149" s="1066"/>
      <c r="L149" s="1066"/>
      <c r="M149" s="1066"/>
      <c r="N149" s="1066"/>
      <c r="O149" s="1066"/>
      <c r="P149" s="1066"/>
      <c r="Q149" s="1066"/>
      <c r="R149" s="1066"/>
      <c r="S149" s="1066"/>
      <c r="T149" s="1066"/>
      <c r="U149" s="1066"/>
      <c r="V149" s="1066"/>
      <c r="W149" s="1066"/>
      <c r="X149" s="1066"/>
      <c r="Y149" s="1066"/>
      <c r="Z149" s="1066"/>
      <c r="AA149" s="1066"/>
      <c r="AB149" s="1066"/>
      <c r="AC149" s="1067"/>
      <c r="AD149" s="480"/>
      <c r="AE149" s="180"/>
      <c r="AG149" s="231"/>
    </row>
    <row r="150" spans="1:33" s="53" customFormat="1" ht="9.9499999999999993" customHeight="1">
      <c r="A150" s="194"/>
      <c r="B150" s="64"/>
      <c r="C150" s="478"/>
      <c r="D150" s="474"/>
      <c r="E150" s="474"/>
      <c r="F150" s="474"/>
      <c r="G150" s="474"/>
      <c r="H150" s="474"/>
      <c r="I150" s="474"/>
      <c r="J150" s="1068"/>
      <c r="K150" s="1069"/>
      <c r="L150" s="1069"/>
      <c r="M150" s="1069"/>
      <c r="N150" s="1069"/>
      <c r="O150" s="1069"/>
      <c r="P150" s="1069"/>
      <c r="Q150" s="1069"/>
      <c r="R150" s="1069"/>
      <c r="S150" s="1069"/>
      <c r="T150" s="1069"/>
      <c r="U150" s="1069"/>
      <c r="V150" s="1069"/>
      <c r="W150" s="1069"/>
      <c r="X150" s="1069"/>
      <c r="Y150" s="1069"/>
      <c r="Z150" s="1069"/>
      <c r="AA150" s="1069"/>
      <c r="AB150" s="1069"/>
      <c r="AC150" s="1070"/>
      <c r="AD150" s="480"/>
      <c r="AE150" s="180"/>
      <c r="AG150" s="231"/>
    </row>
    <row r="151" spans="1:33" s="53" customFormat="1" ht="9.9499999999999993" customHeight="1">
      <c r="A151" s="194"/>
      <c r="B151" s="64"/>
      <c r="C151" s="481"/>
      <c r="D151" s="475"/>
      <c r="E151" s="475"/>
      <c r="F151" s="475"/>
      <c r="G151" s="475"/>
      <c r="H151" s="475"/>
      <c r="I151" s="475"/>
      <c r="J151" s="475"/>
      <c r="K151" s="475"/>
      <c r="L151" s="475"/>
      <c r="M151" s="475"/>
      <c r="N151" s="475"/>
      <c r="O151" s="475"/>
      <c r="P151" s="475"/>
      <c r="Q151" s="475"/>
      <c r="R151" s="475"/>
      <c r="S151" s="475"/>
      <c r="T151" s="475"/>
      <c r="U151" s="475"/>
      <c r="V151" s="475"/>
      <c r="W151" s="475"/>
      <c r="X151" s="475"/>
      <c r="Y151" s="475"/>
      <c r="Z151" s="475"/>
      <c r="AA151" s="475"/>
      <c r="AB151" s="475"/>
      <c r="AC151" s="475"/>
      <c r="AD151" s="482"/>
      <c r="AE151" s="180"/>
      <c r="AG151" s="231"/>
    </row>
    <row r="152" spans="1:33" s="53" customFormat="1" ht="9.9499999999999993" customHeight="1">
      <c r="A152" s="194"/>
      <c r="B152" s="64"/>
      <c r="D152" s="373"/>
      <c r="E152" s="373"/>
      <c r="F152" s="373"/>
      <c r="G152" s="373"/>
      <c r="H152" s="373"/>
      <c r="I152" s="373"/>
      <c r="J152" s="373"/>
      <c r="K152" s="373"/>
      <c r="L152" s="379"/>
      <c r="M152" s="379"/>
      <c r="N152" s="379"/>
      <c r="O152" s="379"/>
      <c r="P152" s="379"/>
      <c r="Q152" s="379"/>
      <c r="R152" s="379"/>
      <c r="S152" s="379"/>
      <c r="T152" s="379"/>
      <c r="U152" s="379"/>
      <c r="V152" s="379"/>
      <c r="W152" s="379"/>
      <c r="X152" s="379"/>
      <c r="Y152" s="379"/>
      <c r="Z152" s="379"/>
      <c r="AA152" s="379"/>
      <c r="AC152" s="7"/>
      <c r="AE152" s="180"/>
      <c r="AG152" s="231"/>
    </row>
    <row r="153" spans="1:33" s="53" customFormat="1" ht="9.9499999999999993" customHeight="1">
      <c r="A153" s="364"/>
      <c r="B153" s="137"/>
      <c r="C153" s="380"/>
      <c r="D153" s="380"/>
      <c r="E153" s="380"/>
      <c r="F153" s="380"/>
      <c r="G153" s="380"/>
      <c r="H153" s="380"/>
      <c r="I153" s="380"/>
      <c r="J153" s="7"/>
      <c r="K153" s="7"/>
      <c r="L153" s="7"/>
      <c r="M153" s="7"/>
      <c r="N153" s="7"/>
      <c r="O153" s="7"/>
      <c r="P153" s="7"/>
      <c r="Q153" s="380"/>
      <c r="R153" s="380"/>
      <c r="S153" s="380"/>
      <c r="T153" s="380"/>
      <c r="U153" s="380"/>
      <c r="V153" s="380"/>
      <c r="W153" s="380"/>
      <c r="X153" s="380"/>
      <c r="Y153" s="380"/>
      <c r="Z153" s="364"/>
      <c r="AA153" s="364"/>
      <c r="AB153" s="364"/>
      <c r="AC153" s="364"/>
      <c r="AD153" s="7"/>
      <c r="AE153" s="138"/>
      <c r="AF153" s="7"/>
      <c r="AG153" s="231"/>
    </row>
    <row r="154" spans="1:33" s="53" customFormat="1" ht="9.9499999999999993" customHeight="1">
      <c r="A154" s="77"/>
      <c r="B154" s="970" t="s">
        <v>80</v>
      </c>
      <c r="C154" s="971"/>
      <c r="D154" s="971"/>
      <c r="E154" s="971"/>
      <c r="F154" s="971"/>
      <c r="G154" s="971"/>
      <c r="H154" s="971"/>
      <c r="I154" s="971"/>
      <c r="J154" s="971"/>
      <c r="K154" s="971"/>
      <c r="L154" s="971"/>
      <c r="M154" s="971"/>
      <c r="N154" s="971"/>
      <c r="O154" s="971"/>
      <c r="P154" s="971"/>
      <c r="Q154" s="971"/>
      <c r="R154" s="971"/>
      <c r="S154" s="971"/>
      <c r="T154" s="971"/>
      <c r="U154" s="971"/>
      <c r="V154" s="971"/>
      <c r="W154" s="971"/>
      <c r="X154" s="971"/>
      <c r="Y154" s="971"/>
      <c r="Z154" s="971"/>
      <c r="AA154" s="971"/>
      <c r="AB154" s="971"/>
      <c r="AC154" s="971"/>
      <c r="AD154" s="971"/>
      <c r="AE154" s="972"/>
      <c r="AF154" s="125"/>
      <c r="AG154" s="231"/>
    </row>
    <row r="155" spans="1:33" s="53" customFormat="1" ht="9.9499999999999993" customHeight="1">
      <c r="A155" s="77"/>
      <c r="B155" s="970"/>
      <c r="C155" s="971"/>
      <c r="D155" s="971"/>
      <c r="E155" s="971"/>
      <c r="F155" s="971"/>
      <c r="G155" s="971"/>
      <c r="H155" s="971"/>
      <c r="I155" s="971"/>
      <c r="J155" s="971"/>
      <c r="K155" s="971"/>
      <c r="L155" s="971"/>
      <c r="M155" s="971"/>
      <c r="N155" s="971"/>
      <c r="O155" s="971"/>
      <c r="P155" s="971"/>
      <c r="Q155" s="971"/>
      <c r="R155" s="971"/>
      <c r="S155" s="971"/>
      <c r="T155" s="971"/>
      <c r="U155" s="971"/>
      <c r="V155" s="971"/>
      <c r="W155" s="971"/>
      <c r="X155" s="971"/>
      <c r="Y155" s="971"/>
      <c r="Z155" s="971"/>
      <c r="AA155" s="971"/>
      <c r="AB155" s="971"/>
      <c r="AC155" s="971"/>
      <c r="AD155" s="971"/>
      <c r="AE155" s="972"/>
      <c r="AF155" s="125"/>
      <c r="AG155" s="231"/>
    </row>
    <row r="156" spans="1:33" s="53" customFormat="1" ht="9.9499999999999993" customHeight="1">
      <c r="A156" s="667"/>
      <c r="B156" s="143"/>
      <c r="C156" s="66"/>
      <c r="D156" s="66"/>
      <c r="E156" s="668"/>
      <c r="F156" s="668"/>
      <c r="G156" s="668"/>
      <c r="H156" s="668"/>
      <c r="I156" s="668"/>
      <c r="J156" s="668"/>
      <c r="K156" s="65"/>
      <c r="L156" s="669"/>
      <c r="M156" s="669"/>
      <c r="N156" s="669"/>
      <c r="O156" s="669"/>
      <c r="P156" s="669"/>
      <c r="Q156" s="669"/>
      <c r="R156" s="669"/>
      <c r="S156" s="669"/>
      <c r="T156" s="669"/>
      <c r="U156" s="669"/>
      <c r="V156" s="669"/>
      <c r="W156" s="669"/>
      <c r="X156" s="669"/>
      <c r="Y156" s="669"/>
      <c r="Z156" s="669"/>
      <c r="AA156" s="669"/>
      <c r="AB156" s="61"/>
      <c r="AC156" s="61"/>
      <c r="AD156" s="61"/>
      <c r="AE156" s="140"/>
      <c r="AF156" s="667"/>
      <c r="AG156" s="231"/>
    </row>
    <row r="157" spans="1:33" s="53" customFormat="1" ht="16.5" customHeight="1">
      <c r="A157" s="667"/>
      <c r="B157" s="150"/>
      <c r="C157" s="923" t="s">
        <v>790</v>
      </c>
      <c r="D157" s="924"/>
      <c r="E157" s="924"/>
      <c r="F157" s="924"/>
      <c r="G157" s="924"/>
      <c r="H157" s="924"/>
      <c r="I157" s="924"/>
      <c r="J157" s="924"/>
      <c r="K157" s="924"/>
      <c r="L157" s="924"/>
      <c r="M157" s="924"/>
      <c r="N157" s="924"/>
      <c r="O157" s="924"/>
      <c r="P157" s="924"/>
      <c r="Q157" s="924"/>
      <c r="R157" s="924"/>
      <c r="S157" s="924"/>
      <c r="T157" s="924"/>
      <c r="U157" s="924"/>
      <c r="V157" s="924"/>
      <c r="W157" s="924"/>
      <c r="X157" s="924"/>
      <c r="Y157" s="924"/>
      <c r="Z157" s="924"/>
      <c r="AA157" s="924"/>
      <c r="AB157" s="924"/>
      <c r="AC157" s="924"/>
      <c r="AD157" s="925"/>
      <c r="AE157" s="151"/>
      <c r="AF157" s="667"/>
      <c r="AG157" s="231"/>
    </row>
    <row r="158" spans="1:33" s="53" customFormat="1" ht="9.9499999999999993" customHeight="1">
      <c r="A158" s="667"/>
      <c r="B158" s="152"/>
      <c r="C158" s="926"/>
      <c r="D158" s="927"/>
      <c r="E158" s="927"/>
      <c r="F158" s="927"/>
      <c r="G158" s="927"/>
      <c r="H158" s="927"/>
      <c r="I158" s="927"/>
      <c r="J158" s="927"/>
      <c r="K158" s="927"/>
      <c r="L158" s="927"/>
      <c r="M158" s="927"/>
      <c r="N158" s="927"/>
      <c r="O158" s="927"/>
      <c r="P158" s="927"/>
      <c r="Q158" s="927"/>
      <c r="R158" s="927"/>
      <c r="S158" s="927"/>
      <c r="T158" s="927"/>
      <c r="U158" s="927"/>
      <c r="V158" s="927"/>
      <c r="W158" s="927"/>
      <c r="X158" s="927"/>
      <c r="Y158" s="927"/>
      <c r="Z158" s="927"/>
      <c r="AA158" s="927"/>
      <c r="AB158" s="927"/>
      <c r="AC158" s="927"/>
      <c r="AD158" s="928"/>
      <c r="AE158" s="151"/>
      <c r="AF158" s="667"/>
    </row>
    <row r="159" spans="1:33" s="53" customFormat="1" ht="9.9499999999999993" customHeight="1">
      <c r="A159" s="263"/>
      <c r="B159" s="123"/>
      <c r="C159" s="263"/>
      <c r="D159" s="263"/>
      <c r="E159" s="263"/>
      <c r="F159" s="263"/>
      <c r="G159" s="263"/>
      <c r="H159" s="55"/>
      <c r="I159" s="263"/>
      <c r="J159" s="263"/>
      <c r="K159" s="263"/>
      <c r="L159" s="263"/>
      <c r="M159" s="263"/>
      <c r="N159" s="263"/>
      <c r="O159" s="263"/>
      <c r="P159" s="263"/>
      <c r="Q159" s="263"/>
      <c r="R159" s="263"/>
      <c r="S159" s="263"/>
      <c r="T159" s="263"/>
      <c r="U159" s="263"/>
      <c r="V159" s="263"/>
      <c r="W159" s="263"/>
      <c r="X159" s="263"/>
      <c r="Y159" s="263"/>
      <c r="Z159" s="263"/>
      <c r="AA159" s="263"/>
      <c r="AB159" s="263"/>
      <c r="AC159" s="263"/>
      <c r="AD159" s="263"/>
      <c r="AE159" s="7"/>
      <c r="AF159" s="125"/>
      <c r="AG159" s="231"/>
    </row>
    <row r="160" spans="1:33" s="53" customFormat="1" ht="9.9499999999999993" customHeight="1">
      <c r="A160" s="263"/>
      <c r="B160" s="125"/>
      <c r="C160" s="7"/>
      <c r="D160" s="678"/>
      <c r="E160" s="678"/>
      <c r="F160" s="678"/>
      <c r="G160" s="678"/>
      <c r="H160" s="679"/>
      <c r="I160" s="1157" t="s">
        <v>294</v>
      </c>
      <c r="J160" s="1158"/>
      <c r="K160" s="1158"/>
      <c r="L160" s="1158"/>
      <c r="M160" s="1158"/>
      <c r="N160" s="1158"/>
      <c r="O160" s="1158"/>
      <c r="P160" s="1158"/>
      <c r="Q160" s="1158"/>
      <c r="R160" s="1158"/>
      <c r="S160" s="1158"/>
      <c r="T160" s="1158"/>
      <c r="U160" s="1158"/>
      <c r="V160" s="1158"/>
      <c r="W160" s="1158"/>
      <c r="X160" s="1158"/>
      <c r="Y160" s="1158"/>
      <c r="Z160" s="1158"/>
      <c r="AA160" s="1158"/>
      <c r="AB160" s="1159"/>
      <c r="AC160" s="677"/>
      <c r="AD160" s="678"/>
      <c r="AE160" s="163"/>
      <c r="AF160" s="125"/>
    </row>
    <row r="161" spans="1:32" s="53" customFormat="1" ht="9.9499999999999993" customHeight="1">
      <c r="A161" s="263"/>
      <c r="B161" s="187"/>
      <c r="C161" s="678"/>
      <c r="D161" s="678"/>
      <c r="E161" s="678"/>
      <c r="F161" s="678"/>
      <c r="G161" s="678"/>
      <c r="H161" s="679"/>
      <c r="I161" s="1160"/>
      <c r="J161" s="1161"/>
      <c r="K161" s="1161"/>
      <c r="L161" s="1161"/>
      <c r="M161" s="1161"/>
      <c r="N161" s="1161"/>
      <c r="O161" s="1161"/>
      <c r="P161" s="1161"/>
      <c r="Q161" s="1161"/>
      <c r="R161" s="1161"/>
      <c r="S161" s="1161"/>
      <c r="T161" s="1161"/>
      <c r="U161" s="1161"/>
      <c r="V161" s="1161"/>
      <c r="W161" s="1161"/>
      <c r="X161" s="1161"/>
      <c r="Y161" s="1161"/>
      <c r="Z161" s="1161"/>
      <c r="AA161" s="1161"/>
      <c r="AB161" s="1162"/>
      <c r="AC161" s="677"/>
      <c r="AD161" s="678"/>
      <c r="AE161" s="163"/>
      <c r="AF161" s="125"/>
    </row>
    <row r="162" spans="1:32" s="53" customFormat="1" ht="9.9499999999999993" customHeight="1">
      <c r="A162" s="78"/>
      <c r="B162" s="179"/>
      <c r="C162" s="64"/>
      <c r="D162" s="100"/>
      <c r="E162" s="100"/>
      <c r="F162" s="100"/>
      <c r="G162" s="100"/>
      <c r="H162" s="100"/>
      <c r="I162" s="100"/>
      <c r="J162" s="100"/>
      <c r="K162" s="100"/>
      <c r="L162" s="100"/>
      <c r="M162" s="100"/>
      <c r="N162" s="100"/>
      <c r="O162" s="100"/>
      <c r="P162" s="100"/>
      <c r="Q162" s="100"/>
      <c r="R162" s="100"/>
      <c r="S162" s="100"/>
      <c r="T162" s="100"/>
      <c r="U162" s="100"/>
      <c r="V162" s="100"/>
      <c r="W162" s="100"/>
      <c r="X162" s="100"/>
      <c r="Y162" s="100"/>
      <c r="Z162" s="100"/>
      <c r="AA162" s="100"/>
      <c r="AB162" s="95"/>
      <c r="AC162" s="95"/>
      <c r="AD162" s="95"/>
      <c r="AF162" s="188"/>
    </row>
    <row r="163" spans="1:32" s="53" customFormat="1" ht="14.25" customHeight="1">
      <c r="A163" s="78"/>
      <c r="B163" s="179"/>
      <c r="C163" s="1077" t="s">
        <v>295</v>
      </c>
      <c r="D163" s="1077"/>
      <c r="E163" s="1077"/>
      <c r="F163" s="1077"/>
      <c r="G163" s="1077"/>
      <c r="H163" s="1077"/>
      <c r="I163" s="1071" t="s">
        <v>34</v>
      </c>
      <c r="J163" s="1072"/>
      <c r="K163" s="1072"/>
      <c r="L163" s="1072"/>
      <c r="M163" s="1072"/>
      <c r="N163" s="1073"/>
      <c r="O163" s="409"/>
      <c r="P163" s="1071"/>
      <c r="Q163" s="1072"/>
      <c r="R163" s="1072"/>
      <c r="S163" s="1072"/>
      <c r="T163" s="1072"/>
      <c r="U163" s="1073"/>
      <c r="V163" s="409"/>
      <c r="W163" s="1071"/>
      <c r="X163" s="1072"/>
      <c r="Y163" s="1072"/>
      <c r="Z163" s="1072"/>
      <c r="AA163" s="1072"/>
      <c r="AB163" s="1073"/>
      <c r="AC163" s="380"/>
      <c r="AD163" s="380"/>
      <c r="AE163" s="180"/>
    </row>
    <row r="164" spans="1:32" s="53" customFormat="1" ht="14.25" customHeight="1">
      <c r="A164" s="162"/>
      <c r="B164" s="179"/>
      <c r="C164" s="1077"/>
      <c r="D164" s="1077"/>
      <c r="E164" s="1077"/>
      <c r="F164" s="1077"/>
      <c r="G164" s="1077"/>
      <c r="H164" s="1077"/>
      <c r="I164" s="1074"/>
      <c r="J164" s="1075"/>
      <c r="K164" s="1075"/>
      <c r="L164" s="1075"/>
      <c r="M164" s="1075"/>
      <c r="N164" s="1076"/>
      <c r="O164" s="409"/>
      <c r="P164" s="1074"/>
      <c r="Q164" s="1075"/>
      <c r="R164" s="1075"/>
      <c r="S164" s="1075"/>
      <c r="T164" s="1075"/>
      <c r="U164" s="1076"/>
      <c r="V164" s="409"/>
      <c r="W164" s="1074"/>
      <c r="X164" s="1075"/>
      <c r="Y164" s="1075"/>
      <c r="Z164" s="1075"/>
      <c r="AA164" s="1075"/>
      <c r="AB164" s="1076"/>
      <c r="AC164" s="380"/>
      <c r="AD164" s="380"/>
      <c r="AE164" s="180"/>
      <c r="AF164" s="231"/>
    </row>
    <row r="165" spans="1:32" s="53" customFormat="1" ht="9.9499999999999993" customHeight="1">
      <c r="A165" s="363"/>
      <c r="B165" s="179"/>
      <c r="C165" s="64"/>
      <c r="D165" s="373"/>
      <c r="E165" s="373"/>
      <c r="F165" s="373"/>
      <c r="G165" s="373"/>
      <c r="H165" s="373"/>
      <c r="I165" s="378"/>
      <c r="J165" s="378"/>
      <c r="K165" s="378"/>
      <c r="L165" s="378"/>
      <c r="M165" s="378"/>
      <c r="N165" s="378"/>
      <c r="O165" s="378"/>
      <c r="P165" s="378"/>
      <c r="Q165" s="378"/>
      <c r="R165" s="378"/>
      <c r="S165" s="378"/>
      <c r="T165" s="378"/>
      <c r="U165" s="378"/>
      <c r="V165" s="378"/>
      <c r="W165" s="378"/>
      <c r="X165" s="378"/>
      <c r="Y165" s="378"/>
      <c r="Z165" s="378"/>
      <c r="AA165" s="378"/>
      <c r="AB165" s="363"/>
      <c r="AC165" s="363"/>
      <c r="AD165" s="363"/>
      <c r="AF165" s="188"/>
    </row>
    <row r="166" spans="1:32" s="53" customFormat="1" ht="14.25" customHeight="1">
      <c r="A166" s="363"/>
      <c r="B166" s="179"/>
      <c r="C166" s="1077" t="s">
        <v>296</v>
      </c>
      <c r="D166" s="1077"/>
      <c r="E166" s="1077"/>
      <c r="F166" s="1077"/>
      <c r="G166" s="1077"/>
      <c r="H166" s="1077"/>
      <c r="I166" s="1071" t="s">
        <v>34</v>
      </c>
      <c r="J166" s="1072"/>
      <c r="K166" s="1072"/>
      <c r="L166" s="1072"/>
      <c r="M166" s="1072"/>
      <c r="N166" s="1073"/>
      <c r="O166" s="409"/>
      <c r="P166" s="1071"/>
      <c r="Q166" s="1072"/>
      <c r="R166" s="1072"/>
      <c r="S166" s="1072"/>
      <c r="T166" s="1072"/>
      <c r="U166" s="1073"/>
      <c r="V166" s="409"/>
      <c r="W166" s="1071"/>
      <c r="X166" s="1072"/>
      <c r="Y166" s="1072"/>
      <c r="Z166" s="1072"/>
      <c r="AA166" s="1072"/>
      <c r="AB166" s="1073"/>
      <c r="AC166" s="380"/>
      <c r="AD166" s="380"/>
      <c r="AE166" s="180"/>
    </row>
    <row r="167" spans="1:32" s="53" customFormat="1" ht="14.25" customHeight="1">
      <c r="A167" s="162"/>
      <c r="B167" s="179"/>
      <c r="C167" s="1077"/>
      <c r="D167" s="1077"/>
      <c r="E167" s="1077"/>
      <c r="F167" s="1077"/>
      <c r="G167" s="1077"/>
      <c r="H167" s="1077"/>
      <c r="I167" s="1074"/>
      <c r="J167" s="1075"/>
      <c r="K167" s="1075"/>
      <c r="L167" s="1075"/>
      <c r="M167" s="1075"/>
      <c r="N167" s="1076"/>
      <c r="O167" s="409"/>
      <c r="P167" s="1074"/>
      <c r="Q167" s="1075"/>
      <c r="R167" s="1075"/>
      <c r="S167" s="1075"/>
      <c r="T167" s="1075"/>
      <c r="U167" s="1076"/>
      <c r="V167" s="409"/>
      <c r="W167" s="1074"/>
      <c r="X167" s="1075"/>
      <c r="Y167" s="1075"/>
      <c r="Z167" s="1075"/>
      <c r="AA167" s="1075"/>
      <c r="AB167" s="1076"/>
      <c r="AC167" s="380"/>
      <c r="AD167" s="380"/>
      <c r="AE167" s="180"/>
      <c r="AF167" s="231"/>
    </row>
    <row r="168" spans="1:32" s="53" customFormat="1" ht="9.9499999999999993" customHeight="1">
      <c r="A168" s="363"/>
      <c r="B168" s="179"/>
      <c r="C168" s="64"/>
      <c r="D168" s="373"/>
      <c r="E168" s="373"/>
      <c r="F168" s="373"/>
      <c r="G168" s="373"/>
      <c r="H168" s="373"/>
      <c r="I168" s="373"/>
      <c r="J168" s="373"/>
      <c r="K168" s="373"/>
      <c r="L168" s="373"/>
      <c r="M168" s="373"/>
      <c r="N168" s="373"/>
      <c r="O168" s="373"/>
      <c r="P168" s="373"/>
      <c r="Q168" s="373"/>
      <c r="R168" s="373"/>
      <c r="S168" s="373"/>
      <c r="T168" s="373"/>
      <c r="U168" s="373"/>
      <c r="V168" s="373"/>
      <c r="W168" s="373"/>
      <c r="X168" s="373"/>
      <c r="Y168" s="373"/>
      <c r="Z168" s="373"/>
      <c r="AA168" s="373"/>
      <c r="AB168" s="363"/>
      <c r="AC168" s="363"/>
      <c r="AD168" s="363"/>
      <c r="AF168" s="188"/>
    </row>
    <row r="169" spans="1:32" s="53" customFormat="1" ht="9.9499999999999993" customHeight="1">
      <c r="A169" s="77"/>
      <c r="B169" s="125"/>
      <c r="C169" s="1144" t="s">
        <v>784</v>
      </c>
      <c r="D169" s="1144"/>
      <c r="E169" s="1144"/>
      <c r="F169" s="1144"/>
      <c r="G169" s="1144"/>
      <c r="H169" s="1144"/>
      <c r="I169" s="1144"/>
      <c r="J169" s="1144"/>
      <c r="K169" s="1144"/>
      <c r="L169" s="1144"/>
      <c r="M169" s="1144"/>
      <c r="N169" s="1144"/>
      <c r="O169" s="1144"/>
      <c r="P169" s="1144"/>
      <c r="Q169" s="1144"/>
      <c r="R169" s="1144"/>
      <c r="S169" s="1144"/>
      <c r="T169" s="1144"/>
      <c r="U169" s="1144"/>
      <c r="V169" s="1144"/>
      <c r="W169" s="1144"/>
      <c r="X169" s="1144"/>
      <c r="Y169" s="1144"/>
      <c r="Z169" s="1144"/>
      <c r="AA169" s="1144"/>
      <c r="AB169" s="1144"/>
      <c r="AC169" s="1144"/>
      <c r="AD169" s="1144"/>
      <c r="AE169" s="163"/>
      <c r="AF169" s="125"/>
    </row>
    <row r="170" spans="1:32" s="53" customFormat="1" ht="9.9499999999999993" customHeight="1">
      <c r="A170" s="77"/>
      <c r="B170" s="187"/>
      <c r="C170" s="1144"/>
      <c r="D170" s="1144"/>
      <c r="E170" s="1144"/>
      <c r="F170" s="1144"/>
      <c r="G170" s="1144"/>
      <c r="H170" s="1144"/>
      <c r="I170" s="1144"/>
      <c r="J170" s="1144"/>
      <c r="K170" s="1144"/>
      <c r="L170" s="1144"/>
      <c r="M170" s="1144"/>
      <c r="N170" s="1144"/>
      <c r="O170" s="1144"/>
      <c r="P170" s="1144"/>
      <c r="Q170" s="1144"/>
      <c r="R170" s="1144"/>
      <c r="S170" s="1144"/>
      <c r="T170" s="1144"/>
      <c r="U170" s="1144"/>
      <c r="V170" s="1144"/>
      <c r="W170" s="1144"/>
      <c r="X170" s="1144"/>
      <c r="Y170" s="1144"/>
      <c r="Z170" s="1144"/>
      <c r="AA170" s="1144"/>
      <c r="AB170" s="1144"/>
      <c r="AC170" s="1144"/>
      <c r="AD170" s="1144"/>
      <c r="AE170" s="163"/>
      <c r="AF170" s="125"/>
    </row>
    <row r="171" spans="1:32" s="53" customFormat="1" ht="9.9499999999999993" customHeight="1">
      <c r="A171" s="96"/>
      <c r="B171" s="186"/>
      <c r="C171" s="1144"/>
      <c r="D171" s="1144"/>
      <c r="E171" s="1144"/>
      <c r="F171" s="1144"/>
      <c r="G171" s="1144"/>
      <c r="H171" s="1144"/>
      <c r="I171" s="1144"/>
      <c r="J171" s="1144"/>
      <c r="K171" s="1144"/>
      <c r="L171" s="1144"/>
      <c r="M171" s="1144"/>
      <c r="N171" s="1144"/>
      <c r="O171" s="1144"/>
      <c r="P171" s="1144"/>
      <c r="Q171" s="1144"/>
      <c r="R171" s="1144"/>
      <c r="S171" s="1144"/>
      <c r="T171" s="1144"/>
      <c r="U171" s="1144"/>
      <c r="V171" s="1144"/>
      <c r="W171" s="1144"/>
      <c r="X171" s="1144"/>
      <c r="Y171" s="1144"/>
      <c r="Z171" s="1144"/>
      <c r="AA171" s="1144"/>
      <c r="AB171" s="1144"/>
      <c r="AC171" s="1144"/>
      <c r="AD171" s="1144"/>
      <c r="AE171" s="163"/>
      <c r="AF171" s="125"/>
    </row>
    <row r="172" spans="1:32" s="7" customFormat="1" ht="9.9499999999999993" customHeight="1">
      <c r="A172" s="78"/>
      <c r="B172" s="179"/>
      <c r="C172" s="477"/>
      <c r="D172" s="477"/>
      <c r="E172" s="477"/>
      <c r="F172" s="477"/>
      <c r="G172" s="477"/>
      <c r="H172" s="477"/>
      <c r="I172" s="477"/>
      <c r="J172" s="477"/>
      <c r="K172" s="477"/>
      <c r="L172" s="477"/>
      <c r="M172" s="477"/>
      <c r="N172" s="477"/>
      <c r="O172" s="477"/>
      <c r="P172" s="477"/>
      <c r="Q172" s="477"/>
      <c r="R172" s="477"/>
      <c r="S172" s="477"/>
      <c r="T172" s="477"/>
      <c r="U172" s="477"/>
      <c r="V172" s="477"/>
      <c r="W172" s="477"/>
      <c r="X172" s="477"/>
      <c r="Y172" s="477"/>
      <c r="Z172" s="477"/>
      <c r="AA172" s="452"/>
      <c r="AB172" s="452"/>
      <c r="AC172" s="452"/>
      <c r="AD172" s="452"/>
      <c r="AE172" s="53"/>
      <c r="AF172" s="188"/>
    </row>
    <row r="173" spans="1:32" s="94" customFormat="1" ht="9.75" customHeight="1">
      <c r="A173" s="78"/>
      <c r="B173" s="179"/>
      <c r="C173" s="175"/>
      <c r="D173" s="1079" t="s">
        <v>81</v>
      </c>
      <c r="E173" s="1079"/>
      <c r="F173" s="1079"/>
      <c r="G173" s="1079"/>
      <c r="H173" s="1079"/>
      <c r="I173" s="1079"/>
      <c r="J173" s="53"/>
      <c r="K173" s="1079" t="s">
        <v>89</v>
      </c>
      <c r="L173" s="1079"/>
      <c r="M173" s="1079"/>
      <c r="N173" s="1079"/>
      <c r="O173" s="1079"/>
      <c r="P173" s="1079"/>
      <c r="Q173" s="477"/>
      <c r="R173" s="1079" t="s">
        <v>90</v>
      </c>
      <c r="S173" s="1079"/>
      <c r="T173" s="1079"/>
      <c r="U173" s="1079"/>
      <c r="V173" s="1079"/>
      <c r="W173" s="1079"/>
      <c r="X173" s="477"/>
      <c r="Y173" s="1145" t="s">
        <v>818</v>
      </c>
      <c r="Z173" s="1145"/>
      <c r="AA173" s="1145"/>
      <c r="AB173" s="1145"/>
      <c r="AC173" s="1145"/>
      <c r="AD173" s="1145"/>
      <c r="AE173" s="95"/>
      <c r="AF173" s="188"/>
    </row>
    <row r="174" spans="1:32" s="94" customFormat="1" ht="9.75" customHeight="1">
      <c r="A174" s="78"/>
      <c r="B174" s="179"/>
      <c r="C174" s="175"/>
      <c r="D174" s="1079"/>
      <c r="E174" s="1079"/>
      <c r="F174" s="1079"/>
      <c r="G174" s="1079"/>
      <c r="H174" s="1079"/>
      <c r="I174" s="1079"/>
      <c r="J174" s="53"/>
      <c r="K174" s="1079"/>
      <c r="L174" s="1079"/>
      <c r="M174" s="1079"/>
      <c r="N174" s="1079"/>
      <c r="O174" s="1079"/>
      <c r="P174" s="1079"/>
      <c r="Q174" s="477"/>
      <c r="R174" s="1079"/>
      <c r="S174" s="1079"/>
      <c r="T174" s="1079"/>
      <c r="U174" s="1079"/>
      <c r="V174" s="1079"/>
      <c r="W174" s="1079"/>
      <c r="X174" s="477"/>
      <c r="Y174" s="1145"/>
      <c r="Z174" s="1145"/>
      <c r="AA174" s="1145"/>
      <c r="AB174" s="1145"/>
      <c r="AC174" s="1145"/>
      <c r="AD174" s="1145"/>
      <c r="AE174" s="95"/>
      <c r="AF174" s="188"/>
    </row>
    <row r="175" spans="1:32" s="94" customFormat="1" ht="9.75" customHeight="1">
      <c r="A175" s="428"/>
      <c r="B175" s="179"/>
      <c r="C175" s="175"/>
      <c r="D175" s="175"/>
      <c r="E175" s="470"/>
      <c r="F175" s="470"/>
      <c r="G175" s="470"/>
      <c r="H175" s="470"/>
      <c r="I175" s="470"/>
      <c r="J175" s="175"/>
      <c r="K175" s="175"/>
      <c r="L175" s="175"/>
      <c r="M175" s="175"/>
      <c r="N175" s="175"/>
      <c r="O175" s="175"/>
      <c r="P175" s="175"/>
      <c r="Q175" s="477"/>
      <c r="R175" s="470"/>
      <c r="S175" s="470"/>
      <c r="T175" s="470"/>
      <c r="U175" s="470"/>
      <c r="V175" s="470"/>
      <c r="W175" s="470"/>
      <c r="X175" s="477"/>
      <c r="Y175" s="1145"/>
      <c r="Z175" s="1145"/>
      <c r="AA175" s="1145"/>
      <c r="AB175" s="1145"/>
      <c r="AC175" s="1145"/>
      <c r="AD175" s="1145"/>
      <c r="AE175" s="175"/>
      <c r="AF175" s="189"/>
    </row>
    <row r="176" spans="1:32" s="53" customFormat="1" ht="9.9499999999999993" customHeight="1">
      <c r="A176" s="428"/>
      <c r="B176" s="179"/>
      <c r="C176" s="175"/>
      <c r="D176" s="1055" t="s">
        <v>558</v>
      </c>
      <c r="E176" s="1055"/>
      <c r="F176" s="1055"/>
      <c r="G176" s="1055"/>
      <c r="H176" s="1055"/>
      <c r="I176" s="1055"/>
      <c r="J176" s="175"/>
      <c r="K176" s="1054"/>
      <c r="L176" s="1054"/>
      <c r="M176" s="1054"/>
      <c r="N176" s="1054"/>
      <c r="O176" s="1054"/>
      <c r="P176" s="1054"/>
      <c r="Q176" s="470"/>
      <c r="R176" s="1054"/>
      <c r="S176" s="1054"/>
      <c r="T176" s="1054"/>
      <c r="U176" s="1054"/>
      <c r="V176" s="1054"/>
      <c r="W176" s="1054"/>
      <c r="X176" s="477" t="s">
        <v>580</v>
      </c>
      <c r="Y176" s="1145"/>
      <c r="Z176" s="1145"/>
      <c r="AA176" s="1145"/>
      <c r="AB176" s="1145"/>
      <c r="AC176" s="1145"/>
      <c r="AD176" s="1145"/>
      <c r="AE176" s="190"/>
      <c r="AF176" s="189"/>
    </row>
    <row r="177" spans="1:32" s="53" customFormat="1" ht="9.9499999999999993" customHeight="1">
      <c r="A177" s="428"/>
      <c r="B177" s="179"/>
      <c r="C177" s="175"/>
      <c r="D177" s="1055"/>
      <c r="E177" s="1055"/>
      <c r="F177" s="1055"/>
      <c r="G177" s="1055"/>
      <c r="H177" s="1055"/>
      <c r="I177" s="1055"/>
      <c r="J177" s="175"/>
      <c r="K177" s="1054"/>
      <c r="L177" s="1054"/>
      <c r="M177" s="1054"/>
      <c r="N177" s="1054"/>
      <c r="O177" s="1054"/>
      <c r="P177" s="1054"/>
      <c r="Q177" s="470"/>
      <c r="R177" s="1054"/>
      <c r="S177" s="1054"/>
      <c r="T177" s="1054"/>
      <c r="U177" s="1054"/>
      <c r="V177" s="1054"/>
      <c r="W177" s="1054"/>
      <c r="X177" s="477"/>
      <c r="Y177" s="1145"/>
      <c r="Z177" s="1145"/>
      <c r="AA177" s="1145"/>
      <c r="AB177" s="1145"/>
      <c r="AC177" s="1145"/>
      <c r="AD177" s="1145"/>
      <c r="AE177" s="190"/>
      <c r="AF177" s="189"/>
    </row>
    <row r="178" spans="1:32" s="53" customFormat="1" ht="9.9499999999999993" customHeight="1">
      <c r="A178" s="428"/>
      <c r="B178" s="179"/>
      <c r="C178" s="175"/>
      <c r="D178" s="175"/>
      <c r="E178" s="470"/>
      <c r="F178" s="470"/>
      <c r="G178" s="470"/>
      <c r="H178" s="470"/>
      <c r="I178" s="470"/>
      <c r="J178" s="175"/>
      <c r="K178" s="470"/>
      <c r="L178" s="470"/>
      <c r="M178" s="470"/>
      <c r="N178" s="470"/>
      <c r="O178" s="470"/>
      <c r="P178" s="470"/>
      <c r="Q178" s="477"/>
      <c r="R178" s="470"/>
      <c r="S178" s="470"/>
      <c r="T178" s="470"/>
      <c r="U178" s="470"/>
      <c r="V178" s="470"/>
      <c r="W178" s="470"/>
      <c r="X178" s="477"/>
      <c r="Y178" s="1145"/>
      <c r="Z178" s="1145"/>
      <c r="AA178" s="1145"/>
      <c r="AB178" s="1145"/>
      <c r="AC178" s="1145"/>
      <c r="AD178" s="1145"/>
      <c r="AE178" s="175"/>
      <c r="AF178" s="189"/>
    </row>
    <row r="179" spans="1:32" s="53" customFormat="1" ht="9.9499999999999993" customHeight="1">
      <c r="A179" s="428"/>
      <c r="B179" s="179"/>
      <c r="C179" s="175"/>
      <c r="D179" s="1055" t="s">
        <v>279</v>
      </c>
      <c r="E179" s="1055"/>
      <c r="F179" s="1055"/>
      <c r="G179" s="1055"/>
      <c r="H179" s="1055"/>
      <c r="I179" s="1055"/>
      <c r="J179" s="175"/>
      <c r="K179" s="1054"/>
      <c r="L179" s="1054"/>
      <c r="M179" s="1054"/>
      <c r="N179" s="1054"/>
      <c r="O179" s="1054"/>
      <c r="P179" s="1054"/>
      <c r="Q179" s="470"/>
      <c r="R179" s="1054"/>
      <c r="S179" s="1054"/>
      <c r="T179" s="1054"/>
      <c r="U179" s="1054"/>
      <c r="V179" s="1054"/>
      <c r="W179" s="1054"/>
      <c r="X179" s="477"/>
      <c r="Y179" s="1145"/>
      <c r="Z179" s="1145"/>
      <c r="AA179" s="1145"/>
      <c r="AB179" s="1145"/>
      <c r="AC179" s="1145"/>
      <c r="AD179" s="1145"/>
      <c r="AE179" s="190"/>
      <c r="AF179" s="189"/>
    </row>
    <row r="180" spans="1:32" s="53" customFormat="1" ht="9.9499999999999993" customHeight="1">
      <c r="A180" s="428"/>
      <c r="B180" s="179"/>
      <c r="C180" s="175"/>
      <c r="D180" s="1055"/>
      <c r="E180" s="1055"/>
      <c r="F180" s="1055"/>
      <c r="G180" s="1055"/>
      <c r="H180" s="1055"/>
      <c r="I180" s="1055"/>
      <c r="J180" s="175"/>
      <c r="K180" s="1054"/>
      <c r="L180" s="1054"/>
      <c r="M180" s="1054"/>
      <c r="N180" s="1054"/>
      <c r="O180" s="1054"/>
      <c r="P180" s="1054"/>
      <c r="Q180" s="470"/>
      <c r="R180" s="1054"/>
      <c r="S180" s="1054"/>
      <c r="T180" s="1054"/>
      <c r="U180" s="1054"/>
      <c r="V180" s="1054"/>
      <c r="W180" s="1054"/>
      <c r="X180" s="477"/>
      <c r="Y180" s="1145"/>
      <c r="Z180" s="1145"/>
      <c r="AA180" s="1145"/>
      <c r="AB180" s="1145"/>
      <c r="AC180" s="1145"/>
      <c r="AD180" s="1145"/>
      <c r="AE180" s="190"/>
      <c r="AF180" s="189"/>
    </row>
    <row r="181" spans="1:32" s="53" customFormat="1" ht="9.9499999999999993" customHeight="1">
      <c r="A181" s="428"/>
      <c r="B181" s="179"/>
      <c r="C181" s="175"/>
      <c r="D181" s="175"/>
      <c r="E181" s="470"/>
      <c r="F181" s="470"/>
      <c r="G181" s="470"/>
      <c r="H181" s="470"/>
      <c r="I181" s="470"/>
      <c r="J181" s="175"/>
      <c r="K181" s="470"/>
      <c r="L181" s="470"/>
      <c r="M181" s="470"/>
      <c r="N181" s="470"/>
      <c r="O181" s="470"/>
      <c r="P181" s="470"/>
      <c r="Q181" s="477"/>
      <c r="R181" s="470"/>
      <c r="S181" s="470"/>
      <c r="T181" s="470"/>
      <c r="U181" s="470"/>
      <c r="V181" s="470"/>
      <c r="W181" s="470"/>
      <c r="X181" s="477"/>
      <c r="Y181" s="1145"/>
      <c r="Z181" s="1145"/>
      <c r="AA181" s="1145"/>
      <c r="AB181" s="1145"/>
      <c r="AC181" s="1145"/>
      <c r="AD181" s="1145"/>
      <c r="AE181" s="175"/>
      <c r="AF181" s="189"/>
    </row>
    <row r="182" spans="1:32" s="53" customFormat="1" ht="9.9499999999999993" customHeight="1">
      <c r="A182" s="428"/>
      <c r="B182" s="179"/>
      <c r="C182" s="175"/>
      <c r="D182" s="1055" t="s">
        <v>559</v>
      </c>
      <c r="E182" s="1055"/>
      <c r="F182" s="1055"/>
      <c r="G182" s="1055"/>
      <c r="H182" s="1055"/>
      <c r="I182" s="1055"/>
      <c r="J182" s="175"/>
      <c r="K182" s="1054"/>
      <c r="L182" s="1054"/>
      <c r="M182" s="1054"/>
      <c r="N182" s="1054"/>
      <c r="O182" s="1054"/>
      <c r="P182" s="1054"/>
      <c r="Q182" s="470"/>
      <c r="R182" s="1054"/>
      <c r="S182" s="1054"/>
      <c r="T182" s="1054"/>
      <c r="U182" s="1054"/>
      <c r="V182" s="1054"/>
      <c r="W182" s="1054"/>
      <c r="X182" s="477"/>
      <c r="Y182" s="1145"/>
      <c r="Z182" s="1145"/>
      <c r="AA182" s="1145"/>
      <c r="AB182" s="1145"/>
      <c r="AC182" s="1145"/>
      <c r="AD182" s="1145"/>
      <c r="AE182" s="190"/>
      <c r="AF182" s="189"/>
    </row>
    <row r="183" spans="1:32" s="53" customFormat="1" ht="9.9499999999999993" customHeight="1">
      <c r="A183" s="428"/>
      <c r="B183" s="179"/>
      <c r="C183" s="175"/>
      <c r="D183" s="1055"/>
      <c r="E183" s="1055"/>
      <c r="F183" s="1055"/>
      <c r="G183" s="1055"/>
      <c r="H183" s="1055"/>
      <c r="I183" s="1055"/>
      <c r="J183" s="175"/>
      <c r="K183" s="1054"/>
      <c r="L183" s="1054"/>
      <c r="M183" s="1054"/>
      <c r="N183" s="1054"/>
      <c r="O183" s="1054"/>
      <c r="P183" s="1054"/>
      <c r="Q183" s="470"/>
      <c r="R183" s="1054"/>
      <c r="S183" s="1054"/>
      <c r="T183" s="1054"/>
      <c r="U183" s="1054"/>
      <c r="V183" s="1054"/>
      <c r="W183" s="1054"/>
      <c r="X183" s="477"/>
      <c r="Y183" s="1145"/>
      <c r="Z183" s="1145"/>
      <c r="AA183" s="1145"/>
      <c r="AB183" s="1145"/>
      <c r="AC183" s="1145"/>
      <c r="AD183" s="1145"/>
      <c r="AE183" s="190"/>
      <c r="AF183" s="189"/>
    </row>
    <row r="184" spans="1:32" s="53" customFormat="1" ht="9.9499999999999993" customHeight="1">
      <c r="A184" s="95"/>
      <c r="B184" s="179"/>
      <c r="C184" s="175"/>
      <c r="D184" s="175"/>
      <c r="E184" s="470"/>
      <c r="F184" s="470"/>
      <c r="G184" s="470"/>
      <c r="H184" s="470"/>
      <c r="I184" s="470"/>
      <c r="J184" s="175"/>
      <c r="K184" s="470"/>
      <c r="L184" s="470"/>
      <c r="M184" s="470"/>
      <c r="N184" s="470"/>
      <c r="O184" s="470"/>
      <c r="P184" s="470"/>
      <c r="Q184" s="477"/>
      <c r="R184" s="470"/>
      <c r="S184" s="470"/>
      <c r="T184" s="470"/>
      <c r="U184" s="470"/>
      <c r="V184" s="470"/>
      <c r="W184" s="470"/>
      <c r="X184" s="477"/>
      <c r="Y184" s="1145"/>
      <c r="Z184" s="1145"/>
      <c r="AA184" s="1145"/>
      <c r="AB184" s="1145"/>
      <c r="AC184" s="1145"/>
      <c r="AD184" s="1145"/>
      <c r="AE184" s="175"/>
      <c r="AF184" s="189"/>
    </row>
    <row r="185" spans="1:32" s="53" customFormat="1" ht="9.9499999999999993" customHeight="1">
      <c r="A185" s="78"/>
      <c r="B185" s="179"/>
      <c r="C185" s="175"/>
      <c r="D185" s="1055" t="s">
        <v>560</v>
      </c>
      <c r="E185" s="1055"/>
      <c r="F185" s="1055"/>
      <c r="G185" s="1055"/>
      <c r="H185" s="1055"/>
      <c r="I185" s="1055"/>
      <c r="J185" s="175"/>
      <c r="K185" s="1054"/>
      <c r="L185" s="1054"/>
      <c r="M185" s="1054"/>
      <c r="N185" s="1054"/>
      <c r="O185" s="1054"/>
      <c r="P185" s="1054"/>
      <c r="Q185" s="470"/>
      <c r="R185" s="1054"/>
      <c r="S185" s="1054"/>
      <c r="T185" s="1054"/>
      <c r="U185" s="1054"/>
      <c r="V185" s="1054"/>
      <c r="W185" s="1054"/>
      <c r="X185" s="477"/>
      <c r="Y185" s="1145"/>
      <c r="Z185" s="1145"/>
      <c r="AA185" s="1145"/>
      <c r="AB185" s="1145"/>
      <c r="AC185" s="1145"/>
      <c r="AD185" s="1145"/>
      <c r="AE185" s="190"/>
      <c r="AF185" s="189"/>
    </row>
    <row r="186" spans="1:32" s="53" customFormat="1" ht="9.9499999999999993" customHeight="1">
      <c r="A186" s="78"/>
      <c r="B186" s="179"/>
      <c r="C186" s="175"/>
      <c r="D186" s="1055"/>
      <c r="E186" s="1055"/>
      <c r="F186" s="1055"/>
      <c r="G186" s="1055"/>
      <c r="H186" s="1055"/>
      <c r="I186" s="1055"/>
      <c r="J186" s="175"/>
      <c r="K186" s="1054"/>
      <c r="L186" s="1054"/>
      <c r="M186" s="1054"/>
      <c r="N186" s="1054"/>
      <c r="O186" s="1054"/>
      <c r="P186" s="1054"/>
      <c r="Q186" s="470"/>
      <c r="R186" s="1054"/>
      <c r="S186" s="1054"/>
      <c r="T186" s="1054"/>
      <c r="U186" s="1054"/>
      <c r="V186" s="1054"/>
      <c r="W186" s="1054"/>
      <c r="X186" s="477"/>
      <c r="Y186" s="1145"/>
      <c r="Z186" s="1145"/>
      <c r="AA186" s="1145"/>
      <c r="AB186" s="1145"/>
      <c r="AC186" s="1145"/>
      <c r="AD186" s="1145"/>
      <c r="AE186" s="190"/>
      <c r="AF186" s="189"/>
    </row>
    <row r="187" spans="1:32" s="53" customFormat="1" ht="9.9499999999999993" customHeight="1">
      <c r="A187" s="95"/>
      <c r="B187" s="179"/>
      <c r="C187" s="175"/>
      <c r="D187" s="175"/>
      <c r="E187" s="470"/>
      <c r="F187" s="470"/>
      <c r="G187" s="470"/>
      <c r="H187" s="470"/>
      <c r="I187" s="470"/>
      <c r="J187" s="175"/>
      <c r="K187" s="470"/>
      <c r="L187" s="470"/>
      <c r="M187" s="470"/>
      <c r="N187" s="470"/>
      <c r="O187" s="470"/>
      <c r="P187" s="470"/>
      <c r="Q187" s="470"/>
      <c r="R187" s="470"/>
      <c r="S187" s="470"/>
      <c r="T187" s="470"/>
      <c r="U187" s="470"/>
      <c r="V187" s="470"/>
      <c r="W187" s="470"/>
      <c r="X187" s="477"/>
      <c r="Y187" s="1145"/>
      <c r="Z187" s="1145"/>
      <c r="AA187" s="1145"/>
      <c r="AB187" s="1145"/>
      <c r="AC187" s="1145"/>
      <c r="AD187" s="1145"/>
      <c r="AE187" s="190"/>
      <c r="AF187" s="189"/>
    </row>
    <row r="188" spans="1:32" s="53" customFormat="1" ht="9.9499999999999993" customHeight="1">
      <c r="A188" s="78"/>
      <c r="B188" s="179"/>
      <c r="C188" s="477"/>
      <c r="D188" s="1055" t="s">
        <v>38</v>
      </c>
      <c r="E188" s="1055"/>
      <c r="F188" s="1055"/>
      <c r="G188" s="1055"/>
      <c r="H188" s="1055"/>
      <c r="I188" s="1055"/>
      <c r="J188" s="163"/>
      <c r="K188" s="1054"/>
      <c r="L188" s="1054"/>
      <c r="M188" s="1054"/>
      <c r="N188" s="1054"/>
      <c r="O188" s="1054"/>
      <c r="P188" s="1054"/>
      <c r="Q188" s="470"/>
      <c r="R188" s="1054"/>
      <c r="S188" s="1054"/>
      <c r="T188" s="1054"/>
      <c r="U188" s="1054"/>
      <c r="V188" s="1054"/>
      <c r="W188" s="1054"/>
      <c r="X188" s="477"/>
      <c r="Y188" s="1145"/>
      <c r="Z188" s="1145"/>
      <c r="AA188" s="1145"/>
      <c r="AB188" s="1145"/>
      <c r="AC188" s="1145"/>
      <c r="AD188" s="1145"/>
      <c r="AE188" s="190"/>
      <c r="AF188" s="189"/>
    </row>
    <row r="189" spans="1:32" s="53" customFormat="1" ht="9.9499999999999993" customHeight="1">
      <c r="A189" s="78"/>
      <c r="B189" s="179"/>
      <c r="C189" s="477"/>
      <c r="D189" s="1055"/>
      <c r="E189" s="1055"/>
      <c r="F189" s="1055"/>
      <c r="G189" s="1055"/>
      <c r="H189" s="1055"/>
      <c r="I189" s="1055"/>
      <c r="J189" s="163"/>
      <c r="K189" s="1054"/>
      <c r="L189" s="1054"/>
      <c r="M189" s="1054"/>
      <c r="N189" s="1054"/>
      <c r="O189" s="1054"/>
      <c r="P189" s="1054"/>
      <c r="Q189" s="470"/>
      <c r="R189" s="1054"/>
      <c r="S189" s="1054"/>
      <c r="T189" s="1054"/>
      <c r="U189" s="1054"/>
      <c r="V189" s="1054"/>
      <c r="W189" s="1054"/>
      <c r="X189" s="477"/>
      <c r="Y189" s="1145"/>
      <c r="Z189" s="1145"/>
      <c r="AA189" s="1145"/>
      <c r="AB189" s="1145"/>
      <c r="AC189" s="1145"/>
      <c r="AD189" s="1145"/>
      <c r="AE189" s="190"/>
      <c r="AF189" s="189"/>
    </row>
    <row r="190" spans="1:32" s="53" customFormat="1" ht="9.9499999999999993" customHeight="1">
      <c r="A190" s="95"/>
      <c r="B190" s="179"/>
      <c r="C190" s="477"/>
      <c r="D190" s="477"/>
      <c r="E190" s="470"/>
      <c r="F190" s="470"/>
      <c r="G190" s="470"/>
      <c r="H190" s="470"/>
      <c r="I190" s="470"/>
      <c r="J190" s="163"/>
      <c r="K190" s="470"/>
      <c r="L190" s="470"/>
      <c r="M190" s="470"/>
      <c r="N190" s="470"/>
      <c r="O190" s="470"/>
      <c r="P190" s="470"/>
      <c r="Q190" s="470"/>
      <c r="R190" s="470"/>
      <c r="S190" s="470"/>
      <c r="T190" s="470"/>
      <c r="U190" s="470"/>
      <c r="V190" s="470"/>
      <c r="W190" s="470"/>
      <c r="X190" s="477"/>
      <c r="Y190" s="1145"/>
      <c r="Z190" s="1145"/>
      <c r="AA190" s="1145"/>
      <c r="AB190" s="1145"/>
      <c r="AC190" s="1145"/>
      <c r="AD190" s="1145"/>
      <c r="AE190" s="190"/>
      <c r="AF190" s="189"/>
    </row>
    <row r="191" spans="1:32" s="53" customFormat="1" ht="9.9499999999999993" customHeight="1">
      <c r="A191" s="78"/>
      <c r="B191" s="179"/>
      <c r="C191" s="477"/>
      <c r="D191" s="1055" t="s">
        <v>83</v>
      </c>
      <c r="E191" s="1055"/>
      <c r="F191" s="1055"/>
      <c r="G191" s="1055"/>
      <c r="H191" s="1055"/>
      <c r="I191" s="1055"/>
      <c r="J191" s="163"/>
      <c r="K191" s="1054"/>
      <c r="L191" s="1054"/>
      <c r="M191" s="1054"/>
      <c r="N191" s="1054"/>
      <c r="O191" s="1054"/>
      <c r="P191" s="1054"/>
      <c r="Q191" s="470"/>
      <c r="R191" s="1054"/>
      <c r="S191" s="1054"/>
      <c r="T191" s="1054"/>
      <c r="U191" s="1054"/>
      <c r="V191" s="1054"/>
      <c r="W191" s="1054"/>
      <c r="X191" s="477"/>
      <c r="Y191" s="1145"/>
      <c r="Z191" s="1145"/>
      <c r="AA191" s="1145"/>
      <c r="AB191" s="1145"/>
      <c r="AC191" s="1145"/>
      <c r="AD191" s="1145"/>
      <c r="AE191" s="190"/>
      <c r="AF191" s="189"/>
    </row>
    <row r="192" spans="1:32" s="53" customFormat="1" ht="9.9499999999999993" customHeight="1">
      <c r="A192" s="78"/>
      <c r="B192" s="179"/>
      <c r="C192" s="477"/>
      <c r="D192" s="1055"/>
      <c r="E192" s="1055"/>
      <c r="F192" s="1055"/>
      <c r="G192" s="1055"/>
      <c r="H192" s="1055"/>
      <c r="I192" s="1055"/>
      <c r="J192" s="163"/>
      <c r="K192" s="1054"/>
      <c r="L192" s="1054"/>
      <c r="M192" s="1054"/>
      <c r="N192" s="1054"/>
      <c r="O192" s="1054"/>
      <c r="P192" s="1054"/>
      <c r="Q192" s="470"/>
      <c r="R192" s="1054"/>
      <c r="S192" s="1054"/>
      <c r="T192" s="1054"/>
      <c r="U192" s="1054"/>
      <c r="V192" s="1054"/>
      <c r="W192" s="1054"/>
      <c r="X192" s="477"/>
      <c r="Y192" s="1145"/>
      <c r="Z192" s="1145"/>
      <c r="AA192" s="1145"/>
      <c r="AB192" s="1145"/>
      <c r="AC192" s="1145"/>
      <c r="AD192" s="1145"/>
      <c r="AE192" s="190"/>
      <c r="AF192" s="189"/>
    </row>
    <row r="193" spans="1:32" s="53" customFormat="1" ht="9.9499999999999993" customHeight="1">
      <c r="A193" s="95"/>
      <c r="B193" s="179"/>
      <c r="C193" s="477"/>
      <c r="D193" s="477"/>
      <c r="E193" s="470"/>
      <c r="F193" s="470"/>
      <c r="G193" s="470"/>
      <c r="H193" s="470"/>
      <c r="I193" s="470"/>
      <c r="J193" s="163"/>
      <c r="K193" s="470"/>
      <c r="L193" s="470"/>
      <c r="M193" s="470"/>
      <c r="N193" s="470"/>
      <c r="O193" s="470"/>
      <c r="P193" s="470"/>
      <c r="Q193" s="470"/>
      <c r="R193" s="470"/>
      <c r="S193" s="470"/>
      <c r="T193" s="470"/>
      <c r="U193" s="470"/>
      <c r="V193" s="470"/>
      <c r="W193" s="470"/>
      <c r="X193" s="477"/>
      <c r="Y193" s="1145"/>
      <c r="Z193" s="1145"/>
      <c r="AA193" s="1145"/>
      <c r="AB193" s="1145"/>
      <c r="AC193" s="1145"/>
      <c r="AD193" s="1145"/>
      <c r="AE193" s="190"/>
      <c r="AF193" s="189"/>
    </row>
    <row r="194" spans="1:32" s="53" customFormat="1" ht="9.9499999999999993" customHeight="1">
      <c r="A194" s="78"/>
      <c r="B194" s="179"/>
      <c r="C194" s="477"/>
      <c r="D194" s="1055" t="s">
        <v>36</v>
      </c>
      <c r="E194" s="1055"/>
      <c r="F194" s="1055"/>
      <c r="G194" s="1055"/>
      <c r="H194" s="1055"/>
      <c r="I194" s="1055"/>
      <c r="J194" s="163"/>
      <c r="K194" s="1054"/>
      <c r="L194" s="1054"/>
      <c r="M194" s="1054"/>
      <c r="N194" s="1054"/>
      <c r="O194" s="1054"/>
      <c r="P194" s="1054"/>
      <c r="Q194" s="470"/>
      <c r="R194" s="1054"/>
      <c r="S194" s="1054"/>
      <c r="T194" s="1054"/>
      <c r="U194" s="1054"/>
      <c r="V194" s="1054"/>
      <c r="W194" s="1054"/>
      <c r="X194" s="477"/>
      <c r="Y194" s="1145"/>
      <c r="Z194" s="1145"/>
      <c r="AA194" s="1145"/>
      <c r="AB194" s="1145"/>
      <c r="AC194" s="1145"/>
      <c r="AD194" s="1145"/>
      <c r="AE194" s="190"/>
      <c r="AF194" s="189"/>
    </row>
    <row r="195" spans="1:32" s="53" customFormat="1" ht="9.9499999999999993" customHeight="1">
      <c r="A195" s="78"/>
      <c r="B195" s="179"/>
      <c r="C195" s="477"/>
      <c r="D195" s="1055"/>
      <c r="E195" s="1055"/>
      <c r="F195" s="1055"/>
      <c r="G195" s="1055"/>
      <c r="H195" s="1055"/>
      <c r="I195" s="1055"/>
      <c r="J195" s="163"/>
      <c r="K195" s="1054"/>
      <c r="L195" s="1054"/>
      <c r="M195" s="1054"/>
      <c r="N195" s="1054"/>
      <c r="O195" s="1054"/>
      <c r="P195" s="1054"/>
      <c r="Q195" s="470"/>
      <c r="R195" s="1054"/>
      <c r="S195" s="1054"/>
      <c r="T195" s="1054"/>
      <c r="U195" s="1054"/>
      <c r="V195" s="1054"/>
      <c r="W195" s="1054"/>
      <c r="X195" s="477"/>
      <c r="Y195" s="1145"/>
      <c r="Z195" s="1145"/>
      <c r="AA195" s="1145"/>
      <c r="AB195" s="1145"/>
      <c r="AC195" s="1145"/>
      <c r="AD195" s="1145"/>
      <c r="AE195" s="190"/>
      <c r="AF195" s="189"/>
    </row>
    <row r="196" spans="1:32" s="53" customFormat="1" ht="9.9499999999999993" customHeight="1">
      <c r="A196" s="95"/>
      <c r="B196" s="179"/>
      <c r="C196" s="373"/>
      <c r="D196" s="373"/>
      <c r="E196" s="378"/>
      <c r="F196" s="378"/>
      <c r="G196" s="378"/>
      <c r="H196" s="378"/>
      <c r="I196" s="378"/>
      <c r="J196" s="163"/>
      <c r="K196" s="378"/>
      <c r="L196" s="378"/>
      <c r="M196" s="378"/>
      <c r="N196" s="378"/>
      <c r="O196" s="378"/>
      <c r="P196" s="378"/>
      <c r="Q196" s="378"/>
      <c r="R196" s="378"/>
      <c r="S196" s="378"/>
      <c r="T196" s="378"/>
      <c r="U196" s="378"/>
      <c r="V196" s="378"/>
      <c r="W196" s="378"/>
      <c r="X196" s="373"/>
      <c r="Y196" s="1146"/>
      <c r="Z196" s="1146"/>
      <c r="AA196" s="1146"/>
      <c r="AB196" s="1146"/>
      <c r="AC196" s="1146"/>
      <c r="AD196" s="1146"/>
      <c r="AE196" s="190"/>
      <c r="AF196" s="189"/>
    </row>
    <row r="197" spans="1:32" s="53" customFormat="1" ht="9.9499999999999993" customHeight="1">
      <c r="A197" s="95"/>
      <c r="B197" s="179"/>
      <c r="C197" s="373"/>
      <c r="D197" s="373"/>
      <c r="E197" s="378"/>
      <c r="F197" s="378"/>
      <c r="G197" s="378"/>
      <c r="H197" s="378"/>
      <c r="I197" s="378"/>
      <c r="J197" s="163"/>
      <c r="K197" s="378"/>
      <c r="L197" s="378"/>
      <c r="M197" s="378"/>
      <c r="N197" s="378"/>
      <c r="O197" s="378"/>
      <c r="P197" s="378"/>
      <c r="Q197" s="378"/>
      <c r="R197" s="378"/>
      <c r="S197" s="378"/>
      <c r="T197" s="378"/>
      <c r="U197" s="378"/>
      <c r="V197" s="378"/>
      <c r="W197" s="378"/>
      <c r="X197" s="373"/>
      <c r="Y197" s="1146"/>
      <c r="Z197" s="1146"/>
      <c r="AA197" s="1146"/>
      <c r="AB197" s="1146"/>
      <c r="AC197" s="1146"/>
      <c r="AD197" s="1146"/>
      <c r="AE197" s="190"/>
      <c r="AF197" s="189"/>
    </row>
    <row r="198" spans="1:32" s="53" customFormat="1" ht="9.9499999999999993" customHeight="1">
      <c r="A198" s="96"/>
      <c r="B198" s="123"/>
      <c r="C198" s="469"/>
      <c r="D198" s="469"/>
      <c r="E198" s="469"/>
      <c r="F198" s="469"/>
      <c r="G198" s="469"/>
      <c r="H198" s="55"/>
      <c r="I198" s="469"/>
      <c r="J198" s="469"/>
      <c r="K198" s="469"/>
      <c r="L198" s="469"/>
      <c r="M198" s="469"/>
      <c r="N198" s="469"/>
      <c r="O198" s="469"/>
      <c r="P198" s="469"/>
      <c r="Q198" s="469"/>
      <c r="R198" s="469"/>
      <c r="S198" s="469"/>
      <c r="T198" s="469"/>
      <c r="U198" s="469"/>
      <c r="V198" s="469"/>
      <c r="W198" s="469"/>
      <c r="X198" s="469"/>
      <c r="Y198" s="469"/>
      <c r="Z198" s="469"/>
      <c r="AA198" s="469"/>
      <c r="AB198" s="469"/>
      <c r="AC198" s="469"/>
      <c r="AD198" s="469"/>
      <c r="AE198" s="7"/>
      <c r="AF198" s="125"/>
    </row>
    <row r="199" spans="1:32" s="53" customFormat="1" ht="9.9499999999999993" customHeight="1">
      <c r="A199" s="96"/>
      <c r="B199" s="125"/>
      <c r="C199" s="1055" t="s">
        <v>780</v>
      </c>
      <c r="D199" s="1055"/>
      <c r="E199" s="1055"/>
      <c r="F199" s="1055"/>
      <c r="G199" s="1055"/>
      <c r="H199" s="1055"/>
      <c r="I199" s="1055"/>
      <c r="J199" s="1055"/>
      <c r="K199" s="1055"/>
      <c r="L199" s="1055"/>
      <c r="M199" s="1055"/>
      <c r="N199" s="1055"/>
      <c r="O199" s="1055"/>
      <c r="P199" s="1055"/>
      <c r="Q199" s="1055"/>
      <c r="R199" s="1055"/>
      <c r="S199" s="1055"/>
      <c r="T199" s="1055"/>
      <c r="U199" s="1055"/>
      <c r="V199" s="1055"/>
      <c r="W199" s="1055"/>
      <c r="X199" s="1055"/>
      <c r="Y199" s="1055"/>
      <c r="Z199" s="1055"/>
      <c r="AA199" s="1055"/>
      <c r="AB199" s="1055"/>
      <c r="AC199" s="1055"/>
      <c r="AD199" s="1055"/>
      <c r="AE199" s="163"/>
      <c r="AF199" s="125"/>
    </row>
    <row r="200" spans="1:32" s="53" customFormat="1" ht="9.9499999999999993" customHeight="1">
      <c r="A200" s="96"/>
      <c r="B200" s="187"/>
      <c r="C200" s="1055"/>
      <c r="D200" s="1055"/>
      <c r="E200" s="1055"/>
      <c r="F200" s="1055"/>
      <c r="G200" s="1055"/>
      <c r="H200" s="1055"/>
      <c r="I200" s="1055"/>
      <c r="J200" s="1055"/>
      <c r="K200" s="1055"/>
      <c r="L200" s="1055"/>
      <c r="M200" s="1055"/>
      <c r="N200" s="1055"/>
      <c r="O200" s="1055"/>
      <c r="P200" s="1055"/>
      <c r="Q200" s="1055"/>
      <c r="R200" s="1055"/>
      <c r="S200" s="1055"/>
      <c r="T200" s="1055"/>
      <c r="U200" s="1055"/>
      <c r="V200" s="1055"/>
      <c r="W200" s="1055"/>
      <c r="X200" s="1055"/>
      <c r="Y200" s="1055"/>
      <c r="Z200" s="1055"/>
      <c r="AA200" s="1055"/>
      <c r="AB200" s="1055"/>
      <c r="AC200" s="1055"/>
      <c r="AD200" s="1055"/>
      <c r="AE200" s="163"/>
      <c r="AF200" s="125"/>
    </row>
    <row r="201" spans="1:32" s="53" customFormat="1" ht="9.9499999999999993" customHeight="1">
      <c r="A201" s="96"/>
      <c r="B201" s="186"/>
      <c r="C201" s="1055"/>
      <c r="D201" s="1055"/>
      <c r="E201" s="1055"/>
      <c r="F201" s="1055"/>
      <c r="G201" s="1055"/>
      <c r="H201" s="1055"/>
      <c r="I201" s="1055"/>
      <c r="J201" s="1055"/>
      <c r="K201" s="1055"/>
      <c r="L201" s="1055"/>
      <c r="M201" s="1055"/>
      <c r="N201" s="1055"/>
      <c r="O201" s="1055"/>
      <c r="P201" s="1055"/>
      <c r="Q201" s="1055"/>
      <c r="R201" s="1055"/>
      <c r="S201" s="1055"/>
      <c r="T201" s="1055"/>
      <c r="U201" s="1055"/>
      <c r="V201" s="1055"/>
      <c r="W201" s="1055"/>
      <c r="X201" s="1055"/>
      <c r="Y201" s="1055"/>
      <c r="Z201" s="1055"/>
      <c r="AA201" s="1055"/>
      <c r="AB201" s="1055"/>
      <c r="AC201" s="1055"/>
      <c r="AD201" s="1055"/>
      <c r="AE201" s="163"/>
      <c r="AF201" s="125"/>
    </row>
    <row r="202" spans="1:32" s="53" customFormat="1" ht="9.9499999999999993" customHeight="1">
      <c r="A202" s="95"/>
      <c r="B202" s="179"/>
      <c r="C202" s="474"/>
      <c r="D202" s="474"/>
      <c r="E202" s="474"/>
      <c r="F202" s="474"/>
      <c r="G202" s="474"/>
      <c r="H202" s="474"/>
      <c r="I202" s="474"/>
      <c r="J202" s="474"/>
      <c r="K202" s="474"/>
      <c r="L202" s="474"/>
      <c r="M202" s="474"/>
      <c r="N202" s="474"/>
      <c r="O202" s="474"/>
      <c r="P202" s="474"/>
      <c r="Q202" s="474"/>
      <c r="R202" s="474"/>
      <c r="S202" s="474"/>
      <c r="T202" s="474"/>
      <c r="U202" s="474"/>
      <c r="V202" s="474"/>
      <c r="W202" s="474"/>
      <c r="X202" s="474"/>
      <c r="Y202" s="474"/>
      <c r="Z202" s="474"/>
      <c r="AA202" s="474"/>
      <c r="AB202" s="469"/>
      <c r="AC202" s="469"/>
      <c r="AD202" s="469"/>
      <c r="AE202" s="95"/>
      <c r="AF202" s="188"/>
    </row>
    <row r="203" spans="1:32" s="53" customFormat="1" ht="9.9499999999999993" customHeight="1">
      <c r="A203" s="95"/>
      <c r="B203" s="179"/>
      <c r="C203" s="474"/>
      <c r="D203" s="474"/>
      <c r="E203" s="474"/>
      <c r="F203" s="474"/>
      <c r="G203" s="474"/>
      <c r="H203" s="474"/>
      <c r="I203" s="474"/>
      <c r="J203" s="474"/>
      <c r="K203" s="474"/>
      <c r="L203" s="474"/>
      <c r="M203" s="474"/>
      <c r="N203" s="474"/>
      <c r="O203" s="474"/>
      <c r="P203" s="474"/>
      <c r="Q203" s="474"/>
      <c r="R203" s="474"/>
      <c r="S203" s="474"/>
      <c r="T203" s="474"/>
      <c r="U203" s="474"/>
      <c r="V203" s="474"/>
      <c r="W203" s="474"/>
      <c r="X203" s="474"/>
      <c r="Y203" s="474"/>
      <c r="Z203" s="474"/>
      <c r="AA203" s="469"/>
      <c r="AB203" s="469"/>
      <c r="AC203" s="469"/>
      <c r="AD203" s="469"/>
      <c r="AF203" s="188"/>
    </row>
    <row r="204" spans="1:32" s="7" customFormat="1" ht="9.9499999999999993" customHeight="1">
      <c r="A204" s="95"/>
      <c r="B204" s="179"/>
      <c r="C204" s="474"/>
      <c r="D204" s="474"/>
      <c r="E204" s="1079" t="s">
        <v>81</v>
      </c>
      <c r="F204" s="1079"/>
      <c r="G204" s="1079"/>
      <c r="H204" s="1079"/>
      <c r="I204" s="1079"/>
      <c r="J204" s="175"/>
      <c r="K204" s="1079" t="s">
        <v>89</v>
      </c>
      <c r="L204" s="1079"/>
      <c r="M204" s="1079"/>
      <c r="N204" s="1079"/>
      <c r="O204" s="1079"/>
      <c r="P204" s="1079"/>
      <c r="Q204" s="490"/>
      <c r="R204" s="1079" t="s">
        <v>90</v>
      </c>
      <c r="S204" s="1079"/>
      <c r="T204" s="1079"/>
      <c r="U204" s="1079"/>
      <c r="V204" s="1079"/>
      <c r="W204" s="1079"/>
      <c r="X204" s="490"/>
      <c r="Y204" s="490"/>
      <c r="Z204" s="490"/>
      <c r="AA204" s="490"/>
      <c r="AB204" s="492"/>
      <c r="AC204" s="492"/>
      <c r="AD204" s="492"/>
      <c r="AE204" s="95"/>
      <c r="AF204" s="188"/>
    </row>
    <row r="205" spans="1:32" s="586" customFormat="1" ht="9.9499999999999993" customHeight="1">
      <c r="A205" s="95"/>
      <c r="B205" s="179"/>
      <c r="C205" s="474"/>
      <c r="D205" s="474"/>
      <c r="E205" s="1079"/>
      <c r="F205" s="1079"/>
      <c r="G205" s="1079"/>
      <c r="H205" s="1079"/>
      <c r="I205" s="1079"/>
      <c r="J205" s="175"/>
      <c r="K205" s="1079"/>
      <c r="L205" s="1079"/>
      <c r="M205" s="1079"/>
      <c r="N205" s="1079"/>
      <c r="O205" s="1079"/>
      <c r="P205" s="1079"/>
      <c r="Q205" s="490"/>
      <c r="R205" s="1079"/>
      <c r="S205" s="1079"/>
      <c r="T205" s="1079"/>
      <c r="U205" s="1079"/>
      <c r="V205" s="1079"/>
      <c r="W205" s="1079"/>
      <c r="X205" s="490"/>
      <c r="Y205" s="490"/>
      <c r="Z205" s="490"/>
      <c r="AA205" s="490"/>
      <c r="AB205" s="492"/>
      <c r="AC205" s="492"/>
      <c r="AD205" s="492"/>
      <c r="AE205" s="95"/>
      <c r="AF205" s="188"/>
    </row>
    <row r="206" spans="1:32" s="586" customFormat="1" ht="9.9499999999999993" customHeight="1">
      <c r="A206" s="95"/>
      <c r="B206" s="179"/>
      <c r="C206" s="474"/>
      <c r="D206" s="474"/>
      <c r="E206" s="491"/>
      <c r="F206" s="491"/>
      <c r="G206" s="491"/>
      <c r="H206" s="491"/>
      <c r="I206" s="491"/>
      <c r="J206" s="163"/>
      <c r="K206" s="491"/>
      <c r="L206" s="491"/>
      <c r="M206" s="491"/>
      <c r="N206" s="491"/>
      <c r="O206" s="491"/>
      <c r="P206" s="491"/>
      <c r="Q206" s="490"/>
      <c r="R206" s="491"/>
      <c r="S206" s="491"/>
      <c r="T206" s="491"/>
      <c r="U206" s="491"/>
      <c r="V206" s="491"/>
      <c r="W206" s="491"/>
      <c r="X206" s="490"/>
      <c r="Y206" s="490"/>
      <c r="Z206" s="490"/>
      <c r="AA206" s="490"/>
      <c r="AB206" s="492"/>
      <c r="AC206" s="492"/>
      <c r="AD206" s="492"/>
      <c r="AE206" s="175"/>
      <c r="AF206" s="189"/>
    </row>
    <row r="207" spans="1:32" s="586" customFormat="1" ht="9.9499999999999993" customHeight="1">
      <c r="A207" s="95"/>
      <c r="B207" s="179"/>
      <c r="C207" s="474"/>
      <c r="D207" s="474"/>
      <c r="E207" s="1055" t="s">
        <v>91</v>
      </c>
      <c r="F207" s="1055"/>
      <c r="G207" s="1055"/>
      <c r="H207" s="1055"/>
      <c r="I207" s="1055"/>
      <c r="J207" s="163"/>
      <c r="K207" s="1054"/>
      <c r="L207" s="1054"/>
      <c r="M207" s="1054"/>
      <c r="N207" s="1054"/>
      <c r="O207" s="1054"/>
      <c r="P207" s="1054"/>
      <c r="Q207" s="490"/>
      <c r="R207" s="1054"/>
      <c r="S207" s="1054"/>
      <c r="T207" s="1054"/>
      <c r="U207" s="1054"/>
      <c r="V207" s="1054"/>
      <c r="W207" s="1054"/>
      <c r="X207" s="490"/>
      <c r="Y207" s="1146" t="s">
        <v>820</v>
      </c>
      <c r="Z207" s="1146"/>
      <c r="AA207" s="1146"/>
      <c r="AB207" s="1146"/>
      <c r="AC207" s="1146"/>
      <c r="AD207" s="1146"/>
      <c r="AE207" s="95"/>
      <c r="AF207" s="188"/>
    </row>
    <row r="208" spans="1:32" s="53" customFormat="1" ht="9.9499999999999993" customHeight="1">
      <c r="A208" s="95"/>
      <c r="B208" s="179"/>
      <c r="C208" s="474"/>
      <c r="D208" s="474"/>
      <c r="E208" s="1055"/>
      <c r="F208" s="1055"/>
      <c r="G208" s="1055"/>
      <c r="H208" s="1055"/>
      <c r="I208" s="1055"/>
      <c r="J208" s="163"/>
      <c r="K208" s="1054"/>
      <c r="L208" s="1054"/>
      <c r="M208" s="1054"/>
      <c r="N208" s="1054"/>
      <c r="O208" s="1054"/>
      <c r="P208" s="1054"/>
      <c r="Q208" s="490"/>
      <c r="R208" s="1054"/>
      <c r="S208" s="1054"/>
      <c r="T208" s="1054"/>
      <c r="U208" s="1054"/>
      <c r="V208" s="1054"/>
      <c r="W208" s="1054"/>
      <c r="X208" s="490"/>
      <c r="Y208" s="1146"/>
      <c r="Z208" s="1146"/>
      <c r="AA208" s="1146"/>
      <c r="AB208" s="1146"/>
      <c r="AC208" s="1146"/>
      <c r="AD208" s="1146"/>
      <c r="AE208" s="95"/>
      <c r="AF208" s="188"/>
    </row>
    <row r="209" spans="1:33" s="53" customFormat="1" ht="9.9499999999999993" customHeight="1">
      <c r="A209" s="95"/>
      <c r="B209" s="179"/>
      <c r="C209" s="474"/>
      <c r="D209" s="474"/>
      <c r="E209" s="1055"/>
      <c r="F209" s="1055"/>
      <c r="G209" s="1055"/>
      <c r="H209" s="1055"/>
      <c r="I209" s="1055"/>
      <c r="J209" s="163"/>
      <c r="K209" s="1054"/>
      <c r="L209" s="1054"/>
      <c r="M209" s="1054"/>
      <c r="N209" s="1054"/>
      <c r="O209" s="1054"/>
      <c r="P209" s="1054"/>
      <c r="Q209" s="490"/>
      <c r="R209" s="1054"/>
      <c r="S209" s="1054"/>
      <c r="T209" s="1054"/>
      <c r="U209" s="1054"/>
      <c r="V209" s="1054"/>
      <c r="W209" s="1054"/>
      <c r="X209" s="490"/>
      <c r="Y209" s="1146"/>
      <c r="Z209" s="1146"/>
      <c r="AA209" s="1146"/>
      <c r="AB209" s="1146"/>
      <c r="AC209" s="1146"/>
      <c r="AD209" s="1146"/>
      <c r="AE209" s="95"/>
      <c r="AF209" s="188"/>
    </row>
    <row r="210" spans="1:33" s="53" customFormat="1" ht="9.9499999999999993" customHeight="1">
      <c r="A210" s="95"/>
      <c r="B210" s="179"/>
      <c r="C210" s="474"/>
      <c r="D210" s="474"/>
      <c r="E210" s="491"/>
      <c r="F210" s="491"/>
      <c r="G210" s="491"/>
      <c r="H210" s="491"/>
      <c r="I210" s="491"/>
      <c r="J210" s="163"/>
      <c r="K210" s="491"/>
      <c r="L210" s="491"/>
      <c r="M210" s="491"/>
      <c r="N210" s="491"/>
      <c r="O210" s="491"/>
      <c r="P210" s="491"/>
      <c r="Q210" s="490"/>
      <c r="R210" s="491"/>
      <c r="S210" s="491"/>
      <c r="T210" s="491"/>
      <c r="U210" s="491"/>
      <c r="V210" s="491"/>
      <c r="W210" s="491"/>
      <c r="X210" s="490"/>
      <c r="Y210" s="1146"/>
      <c r="Z210" s="1146"/>
      <c r="AA210" s="1146"/>
      <c r="AB210" s="1146"/>
      <c r="AC210" s="1146"/>
      <c r="AD210" s="1146"/>
      <c r="AE210" s="95"/>
      <c r="AF210" s="188"/>
    </row>
    <row r="211" spans="1:33" s="53" customFormat="1" ht="9.9499999999999993" customHeight="1">
      <c r="A211" s="95"/>
      <c r="B211" s="179"/>
      <c r="C211" s="474"/>
      <c r="D211" s="474"/>
      <c r="E211" s="1055" t="s">
        <v>92</v>
      </c>
      <c r="F211" s="1055"/>
      <c r="G211" s="1055"/>
      <c r="H211" s="1055"/>
      <c r="I211" s="1055"/>
      <c r="J211" s="163"/>
      <c r="K211" s="1054"/>
      <c r="L211" s="1054"/>
      <c r="M211" s="1054"/>
      <c r="N211" s="1054"/>
      <c r="O211" s="1054"/>
      <c r="P211" s="1054"/>
      <c r="Q211" s="490"/>
      <c r="R211" s="1054"/>
      <c r="S211" s="1054"/>
      <c r="T211" s="1054"/>
      <c r="U211" s="1054"/>
      <c r="V211" s="1054"/>
      <c r="W211" s="1054"/>
      <c r="X211" s="490"/>
      <c r="Y211" s="1146"/>
      <c r="Z211" s="1146"/>
      <c r="AA211" s="1146"/>
      <c r="AB211" s="1146"/>
      <c r="AC211" s="1146"/>
      <c r="AD211" s="1146"/>
      <c r="AE211" s="95"/>
      <c r="AF211" s="188"/>
      <c r="AG211" s="231"/>
    </row>
    <row r="212" spans="1:33" s="53" customFormat="1" ht="9.9499999999999993" customHeight="1">
      <c r="A212" s="95"/>
      <c r="B212" s="179"/>
      <c r="C212" s="474"/>
      <c r="D212" s="474"/>
      <c r="E212" s="1055"/>
      <c r="F212" s="1055"/>
      <c r="G212" s="1055"/>
      <c r="H212" s="1055"/>
      <c r="I212" s="1055"/>
      <c r="J212" s="163"/>
      <c r="K212" s="1054"/>
      <c r="L212" s="1054"/>
      <c r="M212" s="1054"/>
      <c r="N212" s="1054"/>
      <c r="O212" s="1054"/>
      <c r="P212" s="1054"/>
      <c r="Q212" s="490"/>
      <c r="R212" s="1054"/>
      <c r="S212" s="1054"/>
      <c r="T212" s="1054"/>
      <c r="U212" s="1054"/>
      <c r="V212" s="1054"/>
      <c r="W212" s="1054"/>
      <c r="X212" s="490"/>
      <c r="Y212" s="1146"/>
      <c r="Z212" s="1146"/>
      <c r="AA212" s="1146"/>
      <c r="AB212" s="1146"/>
      <c r="AC212" s="1146"/>
      <c r="AD212" s="1146"/>
      <c r="AE212" s="95"/>
      <c r="AF212" s="188"/>
    </row>
    <row r="213" spans="1:33" s="53" customFormat="1" ht="9.9499999999999993" customHeight="1">
      <c r="A213" s="95"/>
      <c r="B213" s="179"/>
      <c r="C213" s="474"/>
      <c r="D213" s="474"/>
      <c r="E213" s="1055"/>
      <c r="F213" s="1055"/>
      <c r="G213" s="1055"/>
      <c r="H213" s="1055"/>
      <c r="I213" s="1055"/>
      <c r="J213" s="163"/>
      <c r="K213" s="1054"/>
      <c r="L213" s="1054"/>
      <c r="M213" s="1054"/>
      <c r="N213" s="1054"/>
      <c r="O213" s="1054"/>
      <c r="P213" s="1054"/>
      <c r="Q213" s="490"/>
      <c r="R213" s="1054"/>
      <c r="S213" s="1054"/>
      <c r="T213" s="1054"/>
      <c r="U213" s="1054"/>
      <c r="V213" s="1054"/>
      <c r="W213" s="1054"/>
      <c r="X213" s="490"/>
      <c r="Y213" s="1146"/>
      <c r="Z213" s="1146"/>
      <c r="AA213" s="1146"/>
      <c r="AB213" s="1146"/>
      <c r="AC213" s="1146"/>
      <c r="AD213" s="1146"/>
      <c r="AE213" s="175"/>
      <c r="AF213" s="189"/>
    </row>
    <row r="214" spans="1:33" s="53" customFormat="1" ht="9.9499999999999993" customHeight="1">
      <c r="A214" s="95"/>
      <c r="B214" s="179"/>
      <c r="C214" s="474"/>
      <c r="D214" s="474"/>
      <c r="E214" s="490"/>
      <c r="F214" s="490"/>
      <c r="G214" s="490"/>
      <c r="H214" s="490"/>
      <c r="I214" s="490"/>
      <c r="J214" s="490"/>
      <c r="K214" s="490"/>
      <c r="L214" s="490"/>
      <c r="M214" s="490"/>
      <c r="N214" s="490"/>
      <c r="O214" s="490"/>
      <c r="P214" s="490"/>
      <c r="Q214" s="490"/>
      <c r="R214" s="490"/>
      <c r="S214" s="490"/>
      <c r="T214" s="490"/>
      <c r="U214" s="490"/>
      <c r="V214" s="490"/>
      <c r="W214" s="490"/>
      <c r="X214" s="490"/>
      <c r="Y214" s="1146"/>
      <c r="Z214" s="1146"/>
      <c r="AA214" s="1146"/>
      <c r="AB214" s="1146"/>
      <c r="AC214" s="1146"/>
      <c r="AD214" s="1146"/>
      <c r="AE214" s="95"/>
      <c r="AF214" s="188"/>
    </row>
    <row r="215" spans="1:33" s="53" customFormat="1" ht="9.9499999999999993" customHeight="1">
      <c r="A215" s="95"/>
      <c r="B215" s="179"/>
      <c r="C215" s="474"/>
      <c r="D215" s="474"/>
      <c r="E215" s="1055" t="s">
        <v>93</v>
      </c>
      <c r="F215" s="1055"/>
      <c r="G215" s="1055"/>
      <c r="H215" s="1055"/>
      <c r="I215" s="1055"/>
      <c r="J215" s="163"/>
      <c r="K215" s="1054"/>
      <c r="L215" s="1054"/>
      <c r="M215" s="1054"/>
      <c r="N215" s="1054"/>
      <c r="O215" s="1054"/>
      <c r="P215" s="1054"/>
      <c r="Q215" s="490"/>
      <c r="R215" s="1054"/>
      <c r="S215" s="1054"/>
      <c r="T215" s="1054"/>
      <c r="U215" s="1054"/>
      <c r="V215" s="1054"/>
      <c r="W215" s="1054"/>
      <c r="X215" s="490"/>
      <c r="Y215" s="1146"/>
      <c r="Z215" s="1146"/>
      <c r="AA215" s="1146"/>
      <c r="AB215" s="1146"/>
      <c r="AC215" s="1146"/>
      <c r="AD215" s="1146"/>
      <c r="AE215" s="95"/>
      <c r="AF215" s="188"/>
    </row>
    <row r="216" spans="1:33" s="53" customFormat="1" ht="9.9499999999999993" customHeight="1">
      <c r="A216" s="95"/>
      <c r="B216" s="179"/>
      <c r="C216" s="474"/>
      <c r="D216" s="474"/>
      <c r="E216" s="1055"/>
      <c r="F216" s="1055"/>
      <c r="G216" s="1055"/>
      <c r="H216" s="1055"/>
      <c r="I216" s="1055"/>
      <c r="J216" s="163"/>
      <c r="K216" s="1054"/>
      <c r="L216" s="1054"/>
      <c r="M216" s="1054"/>
      <c r="N216" s="1054"/>
      <c r="O216" s="1054"/>
      <c r="P216" s="1054"/>
      <c r="Q216" s="490"/>
      <c r="R216" s="1054"/>
      <c r="S216" s="1054"/>
      <c r="T216" s="1054"/>
      <c r="U216" s="1054"/>
      <c r="V216" s="1054"/>
      <c r="W216" s="1054"/>
      <c r="X216" s="490"/>
      <c r="Y216" s="1146"/>
      <c r="Z216" s="1146"/>
      <c r="AA216" s="1146"/>
      <c r="AB216" s="1146"/>
      <c r="AC216" s="1146"/>
      <c r="AD216" s="1146"/>
      <c r="AE216" s="95"/>
      <c r="AF216" s="188"/>
    </row>
    <row r="217" spans="1:33" s="53" customFormat="1" ht="9.9499999999999993" customHeight="1">
      <c r="A217" s="95"/>
      <c r="B217" s="179"/>
      <c r="C217" s="474"/>
      <c r="D217" s="474"/>
      <c r="E217" s="1055"/>
      <c r="F217" s="1055"/>
      <c r="G217" s="1055"/>
      <c r="H217" s="1055"/>
      <c r="I217" s="1055"/>
      <c r="J217" s="163"/>
      <c r="K217" s="1054"/>
      <c r="L217" s="1054"/>
      <c r="M217" s="1054"/>
      <c r="N217" s="1054"/>
      <c r="O217" s="1054"/>
      <c r="P217" s="1054"/>
      <c r="Q217" s="490"/>
      <c r="R217" s="1054"/>
      <c r="S217" s="1054"/>
      <c r="T217" s="1054"/>
      <c r="U217" s="1054"/>
      <c r="V217" s="1054"/>
      <c r="W217" s="1054"/>
      <c r="X217" s="490"/>
      <c r="Y217" s="1146"/>
      <c r="Z217" s="1146"/>
      <c r="AA217" s="1146"/>
      <c r="AB217" s="1146"/>
      <c r="AC217" s="1146"/>
      <c r="AD217" s="1146"/>
      <c r="AE217" s="95"/>
      <c r="AF217" s="188"/>
    </row>
    <row r="218" spans="1:33" s="53" customFormat="1" ht="9.9499999999999993" customHeight="1">
      <c r="A218" s="95"/>
      <c r="B218" s="179"/>
      <c r="C218" s="474"/>
      <c r="D218" s="474"/>
      <c r="E218" s="491"/>
      <c r="F218" s="491"/>
      <c r="G218" s="491"/>
      <c r="H218" s="491"/>
      <c r="I218" s="491"/>
      <c r="J218" s="163"/>
      <c r="K218" s="491"/>
      <c r="L218" s="491"/>
      <c r="M218" s="491"/>
      <c r="N218" s="491"/>
      <c r="O218" s="491"/>
      <c r="P218" s="491"/>
      <c r="Q218" s="490"/>
      <c r="R218" s="491"/>
      <c r="S218" s="491"/>
      <c r="T218" s="491"/>
      <c r="U218" s="491"/>
      <c r="V218" s="491"/>
      <c r="W218" s="491"/>
      <c r="X218" s="490"/>
      <c r="Y218" s="1146"/>
      <c r="Z218" s="1146"/>
      <c r="AA218" s="1146"/>
      <c r="AB218" s="1146"/>
      <c r="AC218" s="1146"/>
      <c r="AD218" s="1146"/>
      <c r="AE218" s="95"/>
      <c r="AF218" s="188"/>
    </row>
    <row r="219" spans="1:33" s="53" customFormat="1" ht="9.9499999999999993" customHeight="1">
      <c r="A219" s="95"/>
      <c r="B219" s="179"/>
      <c r="C219" s="474"/>
      <c r="D219" s="474"/>
      <c r="E219" s="1055" t="s">
        <v>94</v>
      </c>
      <c r="F219" s="1055"/>
      <c r="G219" s="1055"/>
      <c r="H219" s="1055"/>
      <c r="I219" s="1055"/>
      <c r="J219" s="163"/>
      <c r="K219" s="1054"/>
      <c r="L219" s="1054"/>
      <c r="M219" s="1054"/>
      <c r="N219" s="1054"/>
      <c r="O219" s="1054"/>
      <c r="P219" s="1054"/>
      <c r="Q219" s="490"/>
      <c r="R219" s="1054"/>
      <c r="S219" s="1054"/>
      <c r="T219" s="1054"/>
      <c r="U219" s="1054"/>
      <c r="V219" s="1054"/>
      <c r="W219" s="1054"/>
      <c r="X219" s="490"/>
      <c r="Y219" s="1146"/>
      <c r="Z219" s="1146"/>
      <c r="AA219" s="1146"/>
      <c r="AB219" s="1146"/>
      <c r="AC219" s="1146"/>
      <c r="AD219" s="1146"/>
      <c r="AE219" s="95"/>
      <c r="AF219" s="188"/>
    </row>
    <row r="220" spans="1:33" s="53" customFormat="1" ht="9.9499999999999993" customHeight="1">
      <c r="A220" s="95"/>
      <c r="B220" s="179"/>
      <c r="C220" s="474"/>
      <c r="D220" s="474"/>
      <c r="E220" s="1055"/>
      <c r="F220" s="1055"/>
      <c r="G220" s="1055"/>
      <c r="H220" s="1055"/>
      <c r="I220" s="1055"/>
      <c r="J220" s="163"/>
      <c r="K220" s="1054"/>
      <c r="L220" s="1054"/>
      <c r="M220" s="1054"/>
      <c r="N220" s="1054"/>
      <c r="O220" s="1054"/>
      <c r="P220" s="1054"/>
      <c r="Q220" s="490"/>
      <c r="R220" s="1054"/>
      <c r="S220" s="1054"/>
      <c r="T220" s="1054"/>
      <c r="U220" s="1054"/>
      <c r="V220" s="1054"/>
      <c r="W220" s="1054"/>
      <c r="X220" s="490"/>
      <c r="Y220" s="1146"/>
      <c r="Z220" s="1146"/>
      <c r="AA220" s="1146"/>
      <c r="AB220" s="1146"/>
      <c r="AC220" s="1146"/>
      <c r="AD220" s="1146"/>
      <c r="AE220" s="95"/>
      <c r="AF220" s="188"/>
    </row>
    <row r="221" spans="1:33" s="7" customFormat="1" ht="9.9499999999999993" customHeight="1">
      <c r="A221" s="95"/>
      <c r="B221" s="179"/>
      <c r="C221" s="474"/>
      <c r="D221" s="474"/>
      <c r="E221" s="1055"/>
      <c r="F221" s="1055"/>
      <c r="G221" s="1055"/>
      <c r="H221" s="1055"/>
      <c r="I221" s="1055"/>
      <c r="J221" s="163"/>
      <c r="K221" s="1054"/>
      <c r="L221" s="1054"/>
      <c r="M221" s="1054"/>
      <c r="N221" s="1054"/>
      <c r="O221" s="1054"/>
      <c r="P221" s="1054"/>
      <c r="Q221" s="490"/>
      <c r="R221" s="1054"/>
      <c r="S221" s="1054"/>
      <c r="T221" s="1054"/>
      <c r="U221" s="1054"/>
      <c r="V221" s="1054"/>
      <c r="W221" s="1054"/>
      <c r="X221" s="490"/>
      <c r="Y221" s="1146"/>
      <c r="Z221" s="1146"/>
      <c r="AA221" s="1146"/>
      <c r="AB221" s="1146"/>
      <c r="AC221" s="1146"/>
      <c r="AD221" s="1146"/>
      <c r="AE221" s="175"/>
      <c r="AF221" s="189"/>
    </row>
    <row r="222" spans="1:33" s="94" customFormat="1" ht="9.9499999999999993" customHeight="1">
      <c r="A222" s="78"/>
      <c r="B222" s="179"/>
      <c r="C222" s="474"/>
      <c r="D222" s="474"/>
      <c r="E222" s="490"/>
      <c r="F222" s="490"/>
      <c r="G222" s="490"/>
      <c r="H222" s="490"/>
      <c r="I222" s="490"/>
      <c r="J222" s="490"/>
      <c r="K222" s="490"/>
      <c r="L222" s="490"/>
      <c r="M222" s="490"/>
      <c r="N222" s="490"/>
      <c r="O222" s="490"/>
      <c r="P222" s="490"/>
      <c r="Q222" s="490"/>
      <c r="R222" s="490"/>
      <c r="S222" s="490"/>
      <c r="T222" s="490"/>
      <c r="U222" s="490"/>
      <c r="V222" s="490"/>
      <c r="W222" s="490"/>
      <c r="X222" s="490"/>
      <c r="Y222" s="1146"/>
      <c r="Z222" s="1146"/>
      <c r="AA222" s="1146"/>
      <c r="AB222" s="1146"/>
      <c r="AC222" s="1146"/>
      <c r="AD222" s="1146"/>
      <c r="AE222" s="95"/>
      <c r="AF222" s="188"/>
    </row>
    <row r="223" spans="1:33" s="94" customFormat="1" ht="9.9499999999999993" customHeight="1">
      <c r="A223" s="78"/>
      <c r="B223" s="179"/>
      <c r="C223" s="474"/>
      <c r="D223" s="474"/>
      <c r="E223" s="1055" t="s">
        <v>95</v>
      </c>
      <c r="F223" s="1055"/>
      <c r="G223" s="1055"/>
      <c r="H223" s="1055"/>
      <c r="I223" s="1055"/>
      <c r="J223" s="163"/>
      <c r="K223" s="1054"/>
      <c r="L223" s="1054"/>
      <c r="M223" s="1054"/>
      <c r="N223" s="1054"/>
      <c r="O223" s="1054"/>
      <c r="P223" s="1054"/>
      <c r="Q223" s="490"/>
      <c r="R223" s="1054"/>
      <c r="S223" s="1054"/>
      <c r="T223" s="1054"/>
      <c r="U223" s="1054"/>
      <c r="V223" s="1054"/>
      <c r="W223" s="1054"/>
      <c r="X223" s="490"/>
      <c r="Y223" s="1146"/>
      <c r="Z223" s="1146"/>
      <c r="AA223" s="1146"/>
      <c r="AB223" s="1146"/>
      <c r="AC223" s="1146"/>
      <c r="AD223" s="1146"/>
      <c r="AE223" s="95"/>
      <c r="AF223" s="188"/>
    </row>
    <row r="224" spans="1:33" s="94" customFormat="1" ht="9.9499999999999993" customHeight="1">
      <c r="A224" s="95"/>
      <c r="B224" s="179"/>
      <c r="C224" s="474"/>
      <c r="D224" s="474"/>
      <c r="E224" s="1055"/>
      <c r="F224" s="1055"/>
      <c r="G224" s="1055"/>
      <c r="H224" s="1055"/>
      <c r="I224" s="1055"/>
      <c r="J224" s="163"/>
      <c r="K224" s="1054"/>
      <c r="L224" s="1054"/>
      <c r="M224" s="1054"/>
      <c r="N224" s="1054"/>
      <c r="O224" s="1054"/>
      <c r="P224" s="1054"/>
      <c r="Q224" s="490"/>
      <c r="R224" s="1054"/>
      <c r="S224" s="1054"/>
      <c r="T224" s="1054"/>
      <c r="U224" s="1054"/>
      <c r="V224" s="1054"/>
      <c r="W224" s="1054"/>
      <c r="X224" s="490"/>
      <c r="Y224" s="1146"/>
      <c r="Z224" s="1146"/>
      <c r="AA224" s="1146"/>
      <c r="AB224" s="1146"/>
      <c r="AC224" s="1146"/>
      <c r="AD224" s="1146"/>
      <c r="AE224" s="95"/>
      <c r="AF224" s="188"/>
    </row>
    <row r="225" spans="1:36" s="94" customFormat="1" ht="9.9499999999999993" customHeight="1">
      <c r="A225" s="78"/>
      <c r="B225" s="179"/>
      <c r="C225" s="474"/>
      <c r="D225" s="474"/>
      <c r="E225" s="1055"/>
      <c r="F225" s="1055"/>
      <c r="G225" s="1055"/>
      <c r="H225" s="1055"/>
      <c r="I225" s="1055"/>
      <c r="J225" s="163"/>
      <c r="K225" s="1054"/>
      <c r="L225" s="1054"/>
      <c r="M225" s="1054"/>
      <c r="N225" s="1054"/>
      <c r="O225" s="1054"/>
      <c r="P225" s="1054"/>
      <c r="Q225" s="490"/>
      <c r="R225" s="1054"/>
      <c r="S225" s="1054"/>
      <c r="T225" s="1054"/>
      <c r="U225" s="1054"/>
      <c r="V225" s="1054"/>
      <c r="W225" s="1054"/>
      <c r="X225" s="490"/>
      <c r="Y225" s="1146"/>
      <c r="Z225" s="1146"/>
      <c r="AA225" s="1146"/>
      <c r="AB225" s="1146"/>
      <c r="AC225" s="1146"/>
      <c r="AD225" s="1146"/>
      <c r="AE225" s="95"/>
      <c r="AF225" s="188"/>
      <c r="AG225" s="96"/>
    </row>
    <row r="226" spans="1:36" s="74" customFormat="1" ht="9.9499999999999993" customHeight="1">
      <c r="A226" s="95"/>
      <c r="B226" s="179"/>
      <c r="C226" s="474"/>
      <c r="D226" s="474"/>
      <c r="E226" s="491"/>
      <c r="F226" s="491"/>
      <c r="G226" s="491"/>
      <c r="H226" s="491"/>
      <c r="I226" s="491"/>
      <c r="J226" s="163"/>
      <c r="K226" s="491"/>
      <c r="L226" s="491"/>
      <c r="M226" s="491"/>
      <c r="N226" s="491"/>
      <c r="O226" s="491"/>
      <c r="P226" s="491"/>
      <c r="Q226" s="490"/>
      <c r="R226" s="491"/>
      <c r="S226" s="491"/>
      <c r="T226" s="491"/>
      <c r="U226" s="491"/>
      <c r="V226" s="491"/>
      <c r="W226" s="491"/>
      <c r="X226" s="490"/>
      <c r="Y226" s="1146"/>
      <c r="Z226" s="1146"/>
      <c r="AA226" s="1146"/>
      <c r="AB226" s="1146"/>
      <c r="AC226" s="1146"/>
      <c r="AD226" s="1146"/>
      <c r="AE226" s="95"/>
      <c r="AF226" s="188"/>
    </row>
    <row r="227" spans="1:36" s="74" customFormat="1" ht="9.9499999999999993" customHeight="1">
      <c r="A227" s="78"/>
      <c r="B227" s="179"/>
      <c r="C227" s="474"/>
      <c r="D227" s="474"/>
      <c r="E227" s="1055" t="s">
        <v>96</v>
      </c>
      <c r="F227" s="1055"/>
      <c r="G227" s="1055"/>
      <c r="H227" s="1055"/>
      <c r="I227" s="1055"/>
      <c r="J227" s="163"/>
      <c r="K227" s="1054"/>
      <c r="L227" s="1054"/>
      <c r="M227" s="1054"/>
      <c r="N227" s="1054"/>
      <c r="O227" s="1054"/>
      <c r="P227" s="1054"/>
      <c r="Q227" s="490"/>
      <c r="R227" s="1054"/>
      <c r="S227" s="1054"/>
      <c r="T227" s="1054"/>
      <c r="U227" s="1054"/>
      <c r="V227" s="1054"/>
      <c r="W227" s="1054"/>
      <c r="X227" s="490"/>
      <c r="Y227" s="490"/>
      <c r="Z227" s="490"/>
      <c r="AA227" s="490"/>
      <c r="AB227" s="492"/>
      <c r="AC227" s="492"/>
      <c r="AD227" s="492"/>
      <c r="AE227" s="194"/>
      <c r="AF227" s="188"/>
    </row>
    <row r="228" spans="1:36" s="94" customFormat="1" ht="9.9499999999999993" customHeight="1">
      <c r="A228" s="95"/>
      <c r="B228" s="179"/>
      <c r="C228" s="474"/>
      <c r="D228" s="474"/>
      <c r="E228" s="1055"/>
      <c r="F228" s="1055"/>
      <c r="G228" s="1055"/>
      <c r="H228" s="1055"/>
      <c r="I228" s="1055"/>
      <c r="J228" s="163"/>
      <c r="K228" s="1054"/>
      <c r="L228" s="1054"/>
      <c r="M228" s="1054"/>
      <c r="N228" s="1054"/>
      <c r="O228" s="1054"/>
      <c r="P228" s="1054"/>
      <c r="Q228" s="490"/>
      <c r="R228" s="1054"/>
      <c r="S228" s="1054"/>
      <c r="T228" s="1054"/>
      <c r="U228" s="1054"/>
      <c r="V228" s="1054"/>
      <c r="W228" s="1054"/>
      <c r="X228" s="490"/>
      <c r="Y228" s="490"/>
      <c r="Z228" s="490"/>
      <c r="AA228" s="490"/>
      <c r="AB228" s="492"/>
      <c r="AC228" s="492"/>
      <c r="AD228" s="492"/>
      <c r="AE228" s="194"/>
      <c r="AF228" s="188"/>
      <c r="AG228" s="96"/>
      <c r="AH228" s="96"/>
      <c r="AI228" s="96"/>
    </row>
    <row r="229" spans="1:36" s="451" customFormat="1" ht="9.9499999999999993" customHeight="1">
      <c r="A229" s="78"/>
      <c r="B229" s="179"/>
      <c r="C229" s="474"/>
      <c r="D229" s="474"/>
      <c r="E229" s="1055"/>
      <c r="F229" s="1055"/>
      <c r="G229" s="1055"/>
      <c r="H229" s="1055"/>
      <c r="I229" s="1055"/>
      <c r="J229" s="163"/>
      <c r="K229" s="1054"/>
      <c r="L229" s="1054"/>
      <c r="M229" s="1054"/>
      <c r="N229" s="1054"/>
      <c r="O229" s="1054"/>
      <c r="P229" s="1054"/>
      <c r="Q229" s="490"/>
      <c r="R229" s="1054"/>
      <c r="S229" s="1054"/>
      <c r="T229" s="1054"/>
      <c r="U229" s="1054"/>
      <c r="V229" s="1054"/>
      <c r="W229" s="1054"/>
      <c r="X229" s="490"/>
      <c r="Y229" s="490"/>
      <c r="Z229" s="175"/>
      <c r="AA229" s="175"/>
      <c r="AB229" s="175"/>
      <c r="AC229" s="175"/>
      <c r="AD229" s="175"/>
      <c r="AE229" s="185"/>
      <c r="AF229" s="189"/>
      <c r="AG229" s="453"/>
      <c r="AH229" s="453"/>
      <c r="AI229" s="453"/>
    </row>
    <row r="230" spans="1:36" s="94" customFormat="1" ht="9.9499999999999993" customHeight="1">
      <c r="A230" s="588"/>
      <c r="B230" s="123"/>
      <c r="C230" s="588"/>
      <c r="D230" s="588"/>
      <c r="E230" s="588"/>
      <c r="F230" s="588"/>
      <c r="G230" s="588"/>
      <c r="H230" s="55"/>
      <c r="I230" s="588"/>
      <c r="J230" s="588"/>
      <c r="K230" s="588"/>
      <c r="L230" s="588"/>
      <c r="M230" s="588"/>
      <c r="N230" s="588"/>
      <c r="O230" s="588"/>
      <c r="P230" s="588"/>
      <c r="Q230" s="588"/>
      <c r="R230" s="588"/>
      <c r="S230" s="588"/>
      <c r="T230" s="588"/>
      <c r="U230" s="588"/>
      <c r="V230" s="588"/>
      <c r="W230" s="588"/>
      <c r="X230" s="588"/>
      <c r="Y230" s="588"/>
      <c r="Z230" s="588"/>
      <c r="AA230" s="588"/>
      <c r="AB230" s="588"/>
      <c r="AC230" s="588"/>
      <c r="AD230" s="588"/>
      <c r="AE230" s="7"/>
      <c r="AF230" s="125"/>
      <c r="AH230" s="96"/>
      <c r="AI230" s="96"/>
    </row>
    <row r="231" spans="1:36" s="94" customFormat="1" ht="9.9499999999999993" customHeight="1">
      <c r="A231" s="588"/>
      <c r="B231" s="125"/>
      <c r="C231" s="1055" t="s">
        <v>780</v>
      </c>
      <c r="D231" s="1055"/>
      <c r="E231" s="1055"/>
      <c r="F231" s="1055"/>
      <c r="G231" s="1055"/>
      <c r="H231" s="1055"/>
      <c r="I231" s="1055"/>
      <c r="J231" s="1055"/>
      <c r="K231" s="1055"/>
      <c r="L231" s="1055"/>
      <c r="M231" s="1055"/>
      <c r="N231" s="1055"/>
      <c r="O231" s="1055"/>
      <c r="P231" s="1055"/>
      <c r="Q231" s="1055"/>
      <c r="R231" s="1055"/>
      <c r="S231" s="1055"/>
      <c r="T231" s="1055"/>
      <c r="U231" s="1055"/>
      <c r="V231" s="1055"/>
      <c r="W231" s="1055"/>
      <c r="X231" s="1055"/>
      <c r="Y231" s="1055"/>
      <c r="Z231" s="1055"/>
      <c r="AA231" s="1055"/>
      <c r="AB231" s="1055"/>
      <c r="AC231" s="1055"/>
      <c r="AD231" s="1055"/>
      <c r="AE231" s="163"/>
      <c r="AF231" s="125"/>
      <c r="AG231" s="96"/>
      <c r="AH231" s="96"/>
      <c r="AI231" s="96"/>
    </row>
    <row r="232" spans="1:36" s="53" customFormat="1" ht="9.9499999999999993" customHeight="1">
      <c r="A232" s="588"/>
      <c r="B232" s="187"/>
      <c r="C232" s="1055"/>
      <c r="D232" s="1055"/>
      <c r="E232" s="1055"/>
      <c r="F232" s="1055"/>
      <c r="G232" s="1055"/>
      <c r="H232" s="1055"/>
      <c r="I232" s="1055"/>
      <c r="J232" s="1055"/>
      <c r="K232" s="1055"/>
      <c r="L232" s="1055"/>
      <c r="M232" s="1055"/>
      <c r="N232" s="1055"/>
      <c r="O232" s="1055"/>
      <c r="P232" s="1055"/>
      <c r="Q232" s="1055"/>
      <c r="R232" s="1055"/>
      <c r="S232" s="1055"/>
      <c r="T232" s="1055"/>
      <c r="U232" s="1055"/>
      <c r="V232" s="1055"/>
      <c r="W232" s="1055"/>
      <c r="X232" s="1055"/>
      <c r="Y232" s="1055"/>
      <c r="Z232" s="1055"/>
      <c r="AA232" s="1055"/>
      <c r="AB232" s="1055"/>
      <c r="AC232" s="1055"/>
      <c r="AD232" s="1055"/>
      <c r="AE232" s="163"/>
      <c r="AF232" s="125"/>
    </row>
    <row r="233" spans="1:36" s="53" customFormat="1" ht="9.9499999999999993" customHeight="1">
      <c r="A233" s="588"/>
      <c r="B233" s="186"/>
      <c r="C233" s="1055"/>
      <c r="D233" s="1055"/>
      <c r="E233" s="1055"/>
      <c r="F233" s="1055"/>
      <c r="G233" s="1055"/>
      <c r="H233" s="1055"/>
      <c r="I233" s="1055"/>
      <c r="J233" s="1055"/>
      <c r="K233" s="1055"/>
      <c r="L233" s="1055"/>
      <c r="M233" s="1055"/>
      <c r="N233" s="1055"/>
      <c r="O233" s="1055"/>
      <c r="P233" s="1055"/>
      <c r="Q233" s="1055"/>
      <c r="R233" s="1055"/>
      <c r="S233" s="1055"/>
      <c r="T233" s="1055"/>
      <c r="U233" s="1055"/>
      <c r="V233" s="1055"/>
      <c r="W233" s="1055"/>
      <c r="X233" s="1055"/>
      <c r="Y233" s="1055"/>
      <c r="Z233" s="1055"/>
      <c r="AA233" s="1055"/>
      <c r="AB233" s="1055"/>
      <c r="AC233" s="1055"/>
      <c r="AD233" s="1055"/>
      <c r="AE233" s="163"/>
      <c r="AF233" s="125"/>
    </row>
    <row r="234" spans="1:36" s="53" customFormat="1" ht="9.9499999999999993" customHeight="1">
      <c r="A234" s="587"/>
      <c r="B234" s="179"/>
      <c r="C234" s="589"/>
      <c r="D234" s="589"/>
      <c r="E234" s="589"/>
      <c r="F234" s="589"/>
      <c r="G234" s="589"/>
      <c r="H234" s="589"/>
      <c r="I234" s="589"/>
      <c r="J234" s="589"/>
      <c r="K234" s="589"/>
      <c r="L234" s="589"/>
      <c r="M234" s="589"/>
      <c r="N234" s="589"/>
      <c r="O234" s="589"/>
      <c r="P234" s="589"/>
      <c r="Q234" s="589"/>
      <c r="R234" s="589"/>
      <c r="S234" s="589"/>
      <c r="T234" s="589"/>
      <c r="U234" s="589"/>
      <c r="V234" s="589"/>
      <c r="W234" s="589"/>
      <c r="X234" s="589"/>
      <c r="Y234" s="589"/>
      <c r="Z234" s="589"/>
      <c r="AA234" s="589"/>
      <c r="AB234" s="588"/>
      <c r="AC234" s="588"/>
      <c r="AD234" s="588"/>
      <c r="AE234" s="587"/>
      <c r="AF234" s="188"/>
      <c r="AG234" s="7"/>
    </row>
    <row r="235" spans="1:36" s="53" customFormat="1" ht="9.9499999999999993" customHeight="1">
      <c r="A235" s="587"/>
      <c r="B235" s="179"/>
      <c r="C235" s="589"/>
      <c r="D235" s="589"/>
      <c r="E235" s="589"/>
      <c r="F235" s="589"/>
      <c r="G235" s="589"/>
      <c r="H235" s="589"/>
      <c r="I235" s="589"/>
      <c r="J235" s="589"/>
      <c r="K235" s="589"/>
      <c r="L235" s="589"/>
      <c r="M235" s="589"/>
      <c r="N235" s="589"/>
      <c r="O235" s="589"/>
      <c r="P235" s="589"/>
      <c r="Q235" s="589"/>
      <c r="R235" s="589"/>
      <c r="S235" s="589"/>
      <c r="T235" s="589"/>
      <c r="U235" s="589"/>
      <c r="V235" s="589"/>
      <c r="W235" s="589"/>
      <c r="X235" s="589"/>
      <c r="Y235" s="589"/>
      <c r="Z235" s="589"/>
      <c r="AA235" s="588"/>
      <c r="AB235" s="588"/>
      <c r="AC235" s="588"/>
      <c r="AD235" s="588"/>
      <c r="AF235" s="188"/>
      <c r="AG235" s="7"/>
    </row>
    <row r="236" spans="1:36" s="53" customFormat="1" ht="9.9499999999999993" customHeight="1">
      <c r="A236" s="587"/>
      <c r="B236" s="179"/>
      <c r="C236" s="589"/>
      <c r="D236" s="589"/>
      <c r="E236" s="1079" t="s">
        <v>81</v>
      </c>
      <c r="F236" s="1079"/>
      <c r="G236" s="1079"/>
      <c r="H236" s="1079"/>
      <c r="I236" s="1079"/>
      <c r="J236" s="175"/>
      <c r="K236" s="1079" t="s">
        <v>89</v>
      </c>
      <c r="L236" s="1079"/>
      <c r="M236" s="1079"/>
      <c r="N236" s="1079"/>
      <c r="O236" s="1079"/>
      <c r="P236" s="1079"/>
      <c r="Q236" s="590"/>
      <c r="R236" s="1079" t="s">
        <v>90</v>
      </c>
      <c r="S236" s="1079"/>
      <c r="T236" s="1079"/>
      <c r="U236" s="1079"/>
      <c r="V236" s="1079"/>
      <c r="W236" s="1079"/>
      <c r="X236" s="590"/>
      <c r="Y236" s="590"/>
      <c r="Z236" s="590"/>
      <c r="AA236" s="590"/>
      <c r="AB236" s="587"/>
      <c r="AC236" s="587"/>
      <c r="AD236" s="587"/>
      <c r="AE236" s="587"/>
      <c r="AF236" s="188"/>
      <c r="AG236" s="7"/>
    </row>
    <row r="237" spans="1:36" s="53" customFormat="1" ht="9.9499999999999993" customHeight="1">
      <c r="A237" s="587"/>
      <c r="B237" s="179"/>
      <c r="C237" s="589"/>
      <c r="D237" s="589"/>
      <c r="E237" s="1079"/>
      <c r="F237" s="1079"/>
      <c r="G237" s="1079"/>
      <c r="H237" s="1079"/>
      <c r="I237" s="1079"/>
      <c r="J237" s="175"/>
      <c r="K237" s="1079"/>
      <c r="L237" s="1079"/>
      <c r="M237" s="1079"/>
      <c r="N237" s="1079"/>
      <c r="O237" s="1079"/>
      <c r="P237" s="1079"/>
      <c r="Q237" s="590"/>
      <c r="R237" s="1079"/>
      <c r="S237" s="1079"/>
      <c r="T237" s="1079"/>
      <c r="U237" s="1079"/>
      <c r="V237" s="1079"/>
      <c r="W237" s="1079"/>
      <c r="X237" s="590"/>
      <c r="Y237" s="1142" t="s">
        <v>819</v>
      </c>
      <c r="Z237" s="1142"/>
      <c r="AA237" s="1142"/>
      <c r="AB237" s="1142"/>
      <c r="AC237" s="1142"/>
      <c r="AD237" s="1142"/>
      <c r="AE237" s="587"/>
      <c r="AF237" s="188"/>
      <c r="AG237" s="7"/>
    </row>
    <row r="238" spans="1:36" s="53" customFormat="1" ht="9.9499999999999993" customHeight="1">
      <c r="A238" s="587"/>
      <c r="B238" s="179"/>
      <c r="C238" s="589"/>
      <c r="D238" s="589"/>
      <c r="E238" s="591"/>
      <c r="F238" s="591"/>
      <c r="G238" s="591"/>
      <c r="H238" s="591"/>
      <c r="I238" s="591"/>
      <c r="J238" s="163"/>
      <c r="K238" s="591"/>
      <c r="L238" s="591"/>
      <c r="M238" s="591"/>
      <c r="N238" s="591"/>
      <c r="O238" s="591"/>
      <c r="P238" s="591"/>
      <c r="Q238" s="590"/>
      <c r="R238" s="591"/>
      <c r="S238" s="591"/>
      <c r="T238" s="591"/>
      <c r="U238" s="591"/>
      <c r="V238" s="591"/>
      <c r="W238" s="591"/>
      <c r="X238" s="590"/>
      <c r="Y238" s="1142"/>
      <c r="Z238" s="1142"/>
      <c r="AA238" s="1142"/>
      <c r="AB238" s="1142"/>
      <c r="AC238" s="1142"/>
      <c r="AD238" s="1142"/>
      <c r="AE238" s="175"/>
      <c r="AF238" s="189"/>
      <c r="AG238" s="7"/>
      <c r="AH238" s="53" t="s">
        <v>786</v>
      </c>
      <c r="AI238" s="53" t="s">
        <v>787</v>
      </c>
      <c r="AJ238" s="53" t="s">
        <v>788</v>
      </c>
    </row>
    <row r="239" spans="1:36" s="53" customFormat="1" ht="9.9499999999999993" customHeight="1">
      <c r="A239" s="587"/>
      <c r="B239" s="179"/>
      <c r="C239" s="589"/>
      <c r="D239" s="589"/>
      <c r="E239" s="1055" t="s">
        <v>720</v>
      </c>
      <c r="F239" s="1055"/>
      <c r="G239" s="1055"/>
      <c r="H239" s="1055"/>
      <c r="I239" s="1055"/>
      <c r="J239" s="163"/>
      <c r="K239" s="1054"/>
      <c r="L239" s="1054"/>
      <c r="M239" s="1054"/>
      <c r="N239" s="1054"/>
      <c r="O239" s="1054"/>
      <c r="P239" s="1054"/>
      <c r="Q239" s="590"/>
      <c r="R239" s="1054"/>
      <c r="S239" s="1054"/>
      <c r="T239" s="1054"/>
      <c r="U239" s="1054"/>
      <c r="V239" s="1054"/>
      <c r="W239" s="1054"/>
      <c r="X239" s="590"/>
      <c r="Y239" s="1142"/>
      <c r="Z239" s="1142"/>
      <c r="AA239" s="1142"/>
      <c r="AB239" s="1142"/>
      <c r="AC239" s="1142"/>
      <c r="AD239" s="1142"/>
      <c r="AE239" s="587"/>
      <c r="AF239" s="188"/>
      <c r="AG239" s="7"/>
    </row>
    <row r="240" spans="1:36" s="53" customFormat="1" ht="9.9499999999999993" customHeight="1">
      <c r="A240" s="587"/>
      <c r="B240" s="179"/>
      <c r="C240" s="589"/>
      <c r="D240" s="589"/>
      <c r="E240" s="1055"/>
      <c r="F240" s="1055"/>
      <c r="G240" s="1055"/>
      <c r="H240" s="1055"/>
      <c r="I240" s="1055"/>
      <c r="J240" s="163"/>
      <c r="K240" s="1054"/>
      <c r="L240" s="1054"/>
      <c r="M240" s="1054"/>
      <c r="N240" s="1054"/>
      <c r="O240" s="1054"/>
      <c r="P240" s="1054"/>
      <c r="Q240" s="590"/>
      <c r="R240" s="1054"/>
      <c r="S240" s="1054"/>
      <c r="T240" s="1054"/>
      <c r="U240" s="1054"/>
      <c r="V240" s="1054"/>
      <c r="W240" s="1054"/>
      <c r="X240" s="590"/>
      <c r="Y240" s="1142"/>
      <c r="Z240" s="1142"/>
      <c r="AA240" s="1142"/>
      <c r="AB240" s="1142"/>
      <c r="AC240" s="1142"/>
      <c r="AD240" s="1142"/>
      <c r="AE240" s="587"/>
      <c r="AF240" s="188"/>
    </row>
    <row r="241" spans="1:32" s="53" customFormat="1" ht="9.9499999999999993" customHeight="1">
      <c r="A241" s="587"/>
      <c r="B241" s="179"/>
      <c r="C241" s="589"/>
      <c r="D241" s="589"/>
      <c r="E241" s="1055"/>
      <c r="F241" s="1055"/>
      <c r="G241" s="1055"/>
      <c r="H241" s="1055"/>
      <c r="I241" s="1055"/>
      <c r="J241" s="163"/>
      <c r="K241" s="1054"/>
      <c r="L241" s="1054"/>
      <c r="M241" s="1054"/>
      <c r="N241" s="1054"/>
      <c r="O241" s="1054"/>
      <c r="P241" s="1054"/>
      <c r="Q241" s="590"/>
      <c r="R241" s="1054"/>
      <c r="S241" s="1054"/>
      <c r="T241" s="1054"/>
      <c r="U241" s="1054"/>
      <c r="V241" s="1054"/>
      <c r="W241" s="1054"/>
      <c r="X241" s="590"/>
      <c r="Y241" s="1142"/>
      <c r="Z241" s="1142"/>
      <c r="AA241" s="1142"/>
      <c r="AB241" s="1142"/>
      <c r="AC241" s="1142"/>
      <c r="AD241" s="1142"/>
      <c r="AE241" s="587"/>
      <c r="AF241" s="188"/>
    </row>
    <row r="242" spans="1:32" s="53" customFormat="1" ht="9.9499999999999993" customHeight="1">
      <c r="A242" s="587"/>
      <c r="B242" s="179"/>
      <c r="C242" s="589"/>
      <c r="D242" s="589"/>
      <c r="E242" s="591"/>
      <c r="F242" s="591"/>
      <c r="G242" s="591"/>
      <c r="H242" s="591"/>
      <c r="I242" s="591"/>
      <c r="J242" s="163"/>
      <c r="K242" s="591"/>
      <c r="L242" s="591"/>
      <c r="M242" s="591"/>
      <c r="N242" s="591"/>
      <c r="O242" s="591"/>
      <c r="P242" s="591"/>
      <c r="Q242" s="590"/>
      <c r="R242" s="591"/>
      <c r="S242" s="591"/>
      <c r="T242" s="591"/>
      <c r="U242" s="591"/>
      <c r="V242" s="591"/>
      <c r="W242" s="591"/>
      <c r="X242" s="590"/>
      <c r="Y242" s="1142"/>
      <c r="Z242" s="1142"/>
      <c r="AA242" s="1142"/>
      <c r="AB242" s="1142"/>
      <c r="AC242" s="1142"/>
      <c r="AD242" s="1142"/>
      <c r="AE242" s="587"/>
      <c r="AF242" s="188"/>
    </row>
    <row r="243" spans="1:32" s="53" customFormat="1" ht="9.9499999999999993" customHeight="1">
      <c r="A243" s="587"/>
      <c r="B243" s="179"/>
      <c r="C243" s="589"/>
      <c r="D243" s="589"/>
      <c r="E243" s="1055" t="s">
        <v>721</v>
      </c>
      <c r="F243" s="1055"/>
      <c r="G243" s="1055"/>
      <c r="H243" s="1055"/>
      <c r="I243" s="1055"/>
      <c r="J243" s="163"/>
      <c r="K243" s="1054"/>
      <c r="L243" s="1054"/>
      <c r="M243" s="1054"/>
      <c r="N243" s="1054"/>
      <c r="O243" s="1054"/>
      <c r="P243" s="1054"/>
      <c r="Q243" s="590"/>
      <c r="R243" s="1054"/>
      <c r="S243" s="1054"/>
      <c r="T243" s="1054"/>
      <c r="U243" s="1054"/>
      <c r="V243" s="1054"/>
      <c r="W243" s="1054"/>
      <c r="X243" s="590"/>
      <c r="Y243" s="1142"/>
      <c r="Z243" s="1142"/>
      <c r="AA243" s="1142"/>
      <c r="AB243" s="1142"/>
      <c r="AC243" s="1142"/>
      <c r="AD243" s="1142"/>
      <c r="AE243" s="587"/>
      <c r="AF243" s="188"/>
    </row>
    <row r="244" spans="1:32" s="53" customFormat="1" ht="9.9499999999999993" customHeight="1">
      <c r="A244" s="587"/>
      <c r="B244" s="179"/>
      <c r="C244" s="589"/>
      <c r="D244" s="589"/>
      <c r="E244" s="1055"/>
      <c r="F244" s="1055"/>
      <c r="G244" s="1055"/>
      <c r="H244" s="1055"/>
      <c r="I244" s="1055"/>
      <c r="J244" s="163"/>
      <c r="K244" s="1054"/>
      <c r="L244" s="1054"/>
      <c r="M244" s="1054"/>
      <c r="N244" s="1054"/>
      <c r="O244" s="1054"/>
      <c r="P244" s="1054"/>
      <c r="Q244" s="590"/>
      <c r="R244" s="1054"/>
      <c r="S244" s="1054"/>
      <c r="T244" s="1054"/>
      <c r="U244" s="1054"/>
      <c r="V244" s="1054"/>
      <c r="W244" s="1054"/>
      <c r="X244" s="590"/>
      <c r="Y244" s="1142"/>
      <c r="Z244" s="1142"/>
      <c r="AA244" s="1142"/>
      <c r="AB244" s="1142"/>
      <c r="AC244" s="1142"/>
      <c r="AD244" s="1142"/>
      <c r="AE244" s="587"/>
      <c r="AF244" s="188"/>
    </row>
    <row r="245" spans="1:32" s="53" customFormat="1" ht="9.9499999999999993" customHeight="1">
      <c r="A245" s="587"/>
      <c r="B245" s="179"/>
      <c r="C245" s="589"/>
      <c r="D245" s="589"/>
      <c r="E245" s="1055"/>
      <c r="F245" s="1055"/>
      <c r="G245" s="1055"/>
      <c r="H245" s="1055"/>
      <c r="I245" s="1055"/>
      <c r="J245" s="163"/>
      <c r="K245" s="1054"/>
      <c r="L245" s="1054"/>
      <c r="M245" s="1054"/>
      <c r="N245" s="1054"/>
      <c r="O245" s="1054"/>
      <c r="P245" s="1054"/>
      <c r="Q245" s="590"/>
      <c r="R245" s="1054"/>
      <c r="S245" s="1054"/>
      <c r="T245" s="1054"/>
      <c r="U245" s="1054"/>
      <c r="V245" s="1054"/>
      <c r="W245" s="1054"/>
      <c r="X245" s="590"/>
      <c r="Y245" s="1142"/>
      <c r="Z245" s="1142"/>
      <c r="AA245" s="1142"/>
      <c r="AB245" s="1142"/>
      <c r="AC245" s="1142"/>
      <c r="AD245" s="1142"/>
      <c r="AE245" s="175"/>
      <c r="AF245" s="189"/>
    </row>
    <row r="246" spans="1:32" s="53" customFormat="1" ht="9.9499999999999993" customHeight="1" thickBot="1">
      <c r="A246" s="78"/>
      <c r="B246" s="181"/>
      <c r="C246" s="182"/>
      <c r="D246" s="182"/>
      <c r="E246" s="183"/>
      <c r="F246" s="183"/>
      <c r="G246" s="183"/>
      <c r="H246" s="183"/>
      <c r="I246" s="183"/>
      <c r="J246" s="183"/>
      <c r="K246" s="182"/>
      <c r="L246" s="182"/>
      <c r="M246" s="182"/>
      <c r="N246" s="182"/>
      <c r="O246" s="182"/>
      <c r="P246" s="182"/>
      <c r="Q246" s="182"/>
      <c r="R246" s="182"/>
      <c r="S246" s="182"/>
      <c r="T246" s="182"/>
      <c r="U246" s="182"/>
      <c r="V246" s="182"/>
      <c r="W246" s="182"/>
      <c r="X246" s="182"/>
      <c r="Y246" s="182"/>
      <c r="Z246" s="182"/>
      <c r="AA246" s="182"/>
      <c r="AB246" s="362"/>
      <c r="AC246" s="362"/>
      <c r="AD246" s="362"/>
      <c r="AE246" s="195"/>
      <c r="AF246" s="188"/>
    </row>
    <row r="247" spans="1:32" s="53" customFormat="1" ht="9.9499999999999993" customHeight="1" thickTop="1" thickBot="1">
      <c r="A247" s="96"/>
      <c r="B247" s="96"/>
      <c r="C247" s="96"/>
      <c r="D247" s="96"/>
      <c r="E247" s="96"/>
      <c r="F247" s="96"/>
      <c r="G247" s="96"/>
      <c r="H247" s="55"/>
      <c r="I247" s="96"/>
      <c r="J247" s="96"/>
      <c r="K247" s="96"/>
      <c r="L247" s="96"/>
      <c r="M247" s="96"/>
      <c r="N247" s="96"/>
      <c r="O247" s="96"/>
      <c r="P247" s="96"/>
      <c r="Q247" s="96"/>
      <c r="R247" s="96"/>
      <c r="S247" s="96"/>
      <c r="T247" s="96"/>
      <c r="U247" s="96"/>
      <c r="V247" s="96"/>
      <c r="W247" s="96"/>
      <c r="X247" s="96"/>
      <c r="Y247" s="96"/>
      <c r="Z247" s="96"/>
      <c r="AA247" s="96"/>
      <c r="AB247" s="96"/>
      <c r="AC247" s="96"/>
      <c r="AD247" s="96"/>
      <c r="AE247" s="7"/>
      <c r="AF247" s="7"/>
    </row>
    <row r="248" spans="1:32" s="53" customFormat="1" ht="9.9499999999999993" customHeight="1" thickTop="1">
      <c r="A248" s="96"/>
      <c r="B248" s="1013" t="s">
        <v>101</v>
      </c>
      <c r="C248" s="1014"/>
      <c r="D248" s="1014"/>
      <c r="E248" s="1014"/>
      <c r="F248" s="1014"/>
      <c r="G248" s="1014"/>
      <c r="H248" s="1014"/>
      <c r="I248" s="1014"/>
      <c r="J248" s="1014"/>
      <c r="K248" s="1014"/>
      <c r="L248" s="1014"/>
      <c r="M248" s="1014"/>
      <c r="N248" s="1014"/>
      <c r="O248" s="1014"/>
      <c r="P248" s="1014"/>
      <c r="Q248" s="1014"/>
      <c r="R248" s="1014"/>
      <c r="S248" s="1014"/>
      <c r="T248" s="1014"/>
      <c r="U248" s="1014"/>
      <c r="V248" s="1014"/>
      <c r="W248" s="1014"/>
      <c r="X248" s="1014"/>
      <c r="Y248" s="1014"/>
      <c r="Z248" s="1014"/>
      <c r="AA248" s="1014"/>
      <c r="AB248" s="1014"/>
      <c r="AC248" s="1014"/>
      <c r="AD248" s="1014"/>
      <c r="AE248" s="1015"/>
      <c r="AF248" s="7"/>
    </row>
    <row r="249" spans="1:32" s="53" customFormat="1" ht="9.9499999999999993" customHeight="1">
      <c r="A249" s="96"/>
      <c r="B249" s="1016"/>
      <c r="C249" s="1017"/>
      <c r="D249" s="1017"/>
      <c r="E249" s="1017"/>
      <c r="F249" s="1017"/>
      <c r="G249" s="1017"/>
      <c r="H249" s="1017"/>
      <c r="I249" s="1017"/>
      <c r="J249" s="1017"/>
      <c r="K249" s="1017"/>
      <c r="L249" s="1017"/>
      <c r="M249" s="1017"/>
      <c r="N249" s="1017"/>
      <c r="O249" s="1017"/>
      <c r="P249" s="1017"/>
      <c r="Q249" s="1017"/>
      <c r="R249" s="1017"/>
      <c r="S249" s="1017"/>
      <c r="T249" s="1017"/>
      <c r="U249" s="1017"/>
      <c r="V249" s="1017"/>
      <c r="W249" s="1017"/>
      <c r="X249" s="1017"/>
      <c r="Y249" s="1017"/>
      <c r="Z249" s="1017"/>
      <c r="AA249" s="1017"/>
      <c r="AB249" s="1017"/>
      <c r="AC249" s="1017"/>
      <c r="AD249" s="1017"/>
      <c r="AE249" s="1018"/>
      <c r="AF249" s="7"/>
    </row>
    <row r="250" spans="1:32" s="53" customFormat="1" ht="9.9499999999999993" customHeight="1">
      <c r="A250" s="96"/>
      <c r="B250" s="1016"/>
      <c r="C250" s="1017"/>
      <c r="D250" s="1017"/>
      <c r="E250" s="1017"/>
      <c r="F250" s="1017"/>
      <c r="G250" s="1017"/>
      <c r="H250" s="1017"/>
      <c r="I250" s="1017"/>
      <c r="J250" s="1017"/>
      <c r="K250" s="1017"/>
      <c r="L250" s="1017"/>
      <c r="M250" s="1017"/>
      <c r="N250" s="1017"/>
      <c r="O250" s="1017"/>
      <c r="P250" s="1017"/>
      <c r="Q250" s="1017"/>
      <c r="R250" s="1017"/>
      <c r="S250" s="1017"/>
      <c r="T250" s="1017"/>
      <c r="U250" s="1017"/>
      <c r="V250" s="1017"/>
      <c r="W250" s="1017"/>
      <c r="X250" s="1017"/>
      <c r="Y250" s="1017"/>
      <c r="Z250" s="1017"/>
      <c r="AA250" s="1017"/>
      <c r="AB250" s="1017"/>
      <c r="AC250" s="1017"/>
      <c r="AD250" s="1017"/>
      <c r="AE250" s="1018"/>
      <c r="AF250" s="7"/>
    </row>
    <row r="251" spans="1:32" s="53" customFormat="1" ht="9.9499999999999993" customHeight="1">
      <c r="A251" s="96"/>
      <c r="B251" s="196"/>
      <c r="C251" s="197"/>
      <c r="D251" s="197"/>
      <c r="E251" s="197"/>
      <c r="F251" s="197"/>
      <c r="G251" s="197"/>
      <c r="H251" s="197"/>
      <c r="I251" s="197"/>
      <c r="J251" s="197"/>
      <c r="K251" s="197"/>
      <c r="L251" s="197"/>
      <c r="M251" s="197"/>
      <c r="N251" s="197"/>
      <c r="O251" s="197"/>
      <c r="P251" s="197"/>
      <c r="Q251" s="197"/>
      <c r="R251" s="197"/>
      <c r="S251" s="197"/>
      <c r="T251" s="197"/>
      <c r="U251" s="197"/>
      <c r="V251" s="197"/>
      <c r="W251" s="197"/>
      <c r="X251" s="197"/>
      <c r="Y251" s="197"/>
      <c r="Z251" s="197"/>
      <c r="AA251" s="197"/>
      <c r="AB251" s="197"/>
      <c r="AC251" s="197"/>
      <c r="AD251" s="197"/>
      <c r="AE251" s="221"/>
      <c r="AF251" s="7"/>
    </row>
    <row r="252" spans="1:32" s="53" customFormat="1" ht="9.9499999999999993" customHeight="1">
      <c r="A252" s="77"/>
      <c r="B252" s="191"/>
      <c r="C252" s="971" t="s">
        <v>100</v>
      </c>
      <c r="D252" s="971"/>
      <c r="E252" s="971"/>
      <c r="F252" s="971"/>
      <c r="G252" s="971"/>
      <c r="H252" s="971"/>
      <c r="I252" s="971"/>
      <c r="J252" s="971"/>
      <c r="K252" s="971"/>
      <c r="L252" s="971"/>
      <c r="M252" s="971"/>
      <c r="N252" s="971"/>
      <c r="O252" s="971"/>
      <c r="P252" s="971"/>
      <c r="Q252" s="971"/>
      <c r="R252" s="971"/>
      <c r="S252" s="971"/>
      <c r="T252" s="971"/>
      <c r="U252" s="971"/>
      <c r="V252" s="971"/>
      <c r="W252" s="971"/>
      <c r="X252" s="971"/>
      <c r="Y252" s="971"/>
      <c r="Z252" s="971"/>
      <c r="AA252" s="971"/>
      <c r="AB252" s="971"/>
      <c r="AC252" s="971"/>
      <c r="AD252" s="971"/>
      <c r="AE252" s="192"/>
      <c r="AF252" s="7"/>
    </row>
    <row r="253" spans="1:32" s="53" customFormat="1" ht="9.9499999999999993" customHeight="1">
      <c r="A253" s="77"/>
      <c r="B253" s="193"/>
      <c r="C253" s="971"/>
      <c r="D253" s="971"/>
      <c r="E253" s="971"/>
      <c r="F253" s="971"/>
      <c r="G253" s="971"/>
      <c r="H253" s="971"/>
      <c r="I253" s="971"/>
      <c r="J253" s="971"/>
      <c r="K253" s="971"/>
      <c r="L253" s="971"/>
      <c r="M253" s="971"/>
      <c r="N253" s="971"/>
      <c r="O253" s="971"/>
      <c r="P253" s="971"/>
      <c r="Q253" s="971"/>
      <c r="R253" s="971"/>
      <c r="S253" s="971"/>
      <c r="T253" s="971"/>
      <c r="U253" s="971"/>
      <c r="V253" s="971"/>
      <c r="W253" s="971"/>
      <c r="X253" s="971"/>
      <c r="Y253" s="971"/>
      <c r="Z253" s="971"/>
      <c r="AA253" s="971"/>
      <c r="AB253" s="971"/>
      <c r="AC253" s="971"/>
      <c r="AD253" s="971"/>
      <c r="AE253" s="192"/>
      <c r="AF253" s="7"/>
    </row>
    <row r="254" spans="1:32" s="53" customFormat="1" ht="14.25" customHeight="1">
      <c r="A254" s="96"/>
      <c r="B254" s="143"/>
      <c r="C254" s="66"/>
      <c r="D254" s="66"/>
      <c r="E254" s="499"/>
      <c r="F254" s="499"/>
      <c r="G254" s="499"/>
      <c r="H254" s="499"/>
      <c r="I254" s="499"/>
      <c r="J254" s="499"/>
      <c r="K254" s="65"/>
      <c r="L254" s="503"/>
      <c r="M254" s="503"/>
      <c r="N254" s="503"/>
      <c r="O254" s="503"/>
      <c r="P254" s="503"/>
      <c r="Q254" s="503"/>
      <c r="R254" s="503"/>
      <c r="S254" s="503"/>
      <c r="T254" s="503"/>
      <c r="U254" s="503"/>
      <c r="V254" s="503"/>
      <c r="W254" s="503"/>
      <c r="X254" s="503"/>
      <c r="Y254" s="503"/>
      <c r="Z254" s="503"/>
      <c r="AA254" s="503"/>
      <c r="AB254" s="61"/>
      <c r="AC254" s="61"/>
      <c r="AD254" s="61"/>
      <c r="AE254" s="144"/>
      <c r="AF254" s="96"/>
    </row>
    <row r="255" spans="1:32" s="53" customFormat="1" ht="14.25" customHeight="1">
      <c r="A255" s="453"/>
      <c r="B255" s="143"/>
      <c r="C255" s="923" t="s">
        <v>793</v>
      </c>
      <c r="D255" s="924"/>
      <c r="E255" s="924"/>
      <c r="F255" s="924"/>
      <c r="G255" s="924"/>
      <c r="H255" s="924"/>
      <c r="I255" s="924"/>
      <c r="J255" s="924"/>
      <c r="K255" s="924"/>
      <c r="L255" s="924"/>
      <c r="M255" s="924"/>
      <c r="N255" s="924"/>
      <c r="O255" s="924"/>
      <c r="P255" s="924"/>
      <c r="Q255" s="924"/>
      <c r="R255" s="924"/>
      <c r="S255" s="924"/>
      <c r="T255" s="924"/>
      <c r="U255" s="924"/>
      <c r="V255" s="924"/>
      <c r="W255" s="924"/>
      <c r="X255" s="924"/>
      <c r="Y255" s="924"/>
      <c r="Z255" s="924"/>
      <c r="AA255" s="924"/>
      <c r="AB255" s="924"/>
      <c r="AC255" s="924"/>
      <c r="AD255" s="925"/>
      <c r="AE255" s="142"/>
      <c r="AF255" s="453"/>
    </row>
    <row r="256" spans="1:32" s="53" customFormat="1" ht="14.25" customHeight="1">
      <c r="A256" s="96"/>
      <c r="B256" s="150"/>
      <c r="C256" s="984"/>
      <c r="D256" s="985"/>
      <c r="E256" s="985"/>
      <c r="F256" s="985"/>
      <c r="G256" s="985"/>
      <c r="H256" s="985"/>
      <c r="I256" s="985"/>
      <c r="J256" s="985"/>
      <c r="K256" s="985"/>
      <c r="L256" s="985"/>
      <c r="M256" s="985"/>
      <c r="N256" s="985"/>
      <c r="O256" s="985"/>
      <c r="P256" s="985"/>
      <c r="Q256" s="985"/>
      <c r="R256" s="985"/>
      <c r="S256" s="985"/>
      <c r="T256" s="985"/>
      <c r="U256" s="985"/>
      <c r="V256" s="985"/>
      <c r="W256" s="985"/>
      <c r="X256" s="985"/>
      <c r="Y256" s="985"/>
      <c r="Z256" s="985"/>
      <c r="AA256" s="985"/>
      <c r="AB256" s="985"/>
      <c r="AC256" s="985"/>
      <c r="AD256" s="986"/>
      <c r="AE256" s="151"/>
      <c r="AF256" s="96"/>
    </row>
    <row r="257" spans="1:33" s="53" customFormat="1" ht="9.9499999999999993" customHeight="1">
      <c r="A257" s="96"/>
      <c r="B257" s="152"/>
      <c r="C257" s="926"/>
      <c r="D257" s="927"/>
      <c r="E257" s="927"/>
      <c r="F257" s="927"/>
      <c r="G257" s="927"/>
      <c r="H257" s="927"/>
      <c r="I257" s="927"/>
      <c r="J257" s="927"/>
      <c r="K257" s="927"/>
      <c r="L257" s="927"/>
      <c r="M257" s="927"/>
      <c r="N257" s="927"/>
      <c r="O257" s="927"/>
      <c r="P257" s="927"/>
      <c r="Q257" s="927"/>
      <c r="R257" s="927"/>
      <c r="S257" s="927"/>
      <c r="T257" s="927"/>
      <c r="U257" s="927"/>
      <c r="V257" s="927"/>
      <c r="W257" s="927"/>
      <c r="X257" s="927"/>
      <c r="Y257" s="927"/>
      <c r="Z257" s="927"/>
      <c r="AA257" s="927"/>
      <c r="AB257" s="927"/>
      <c r="AC257" s="927"/>
      <c r="AD257" s="928"/>
      <c r="AE257" s="151"/>
      <c r="AF257" s="96"/>
    </row>
    <row r="258" spans="1:33" s="53" customFormat="1" ht="9.9499999999999993" customHeight="1">
      <c r="A258" s="78"/>
      <c r="B258" s="179"/>
      <c r="C258" s="1079"/>
      <c r="D258" s="1079"/>
      <c r="E258" s="1079"/>
      <c r="F258" s="1079"/>
      <c r="G258" s="1079"/>
      <c r="H258" s="1079"/>
      <c r="I258" s="1079"/>
      <c r="J258" s="1079"/>
      <c r="K258" s="500"/>
      <c r="L258" s="500"/>
      <c r="M258" s="500"/>
      <c r="N258" s="500"/>
      <c r="O258" s="500"/>
      <c r="P258" s="500"/>
      <c r="Q258" s="500"/>
      <c r="R258" s="500"/>
      <c r="S258" s="500"/>
      <c r="T258" s="500"/>
      <c r="U258" s="500"/>
      <c r="V258" s="500"/>
      <c r="W258" s="500"/>
      <c r="X258" s="500"/>
      <c r="Y258" s="500"/>
      <c r="Z258" s="500"/>
      <c r="AA258" s="497"/>
      <c r="AB258" s="497"/>
      <c r="AC258" s="497"/>
      <c r="AD258" s="497"/>
      <c r="AE258" s="180"/>
    </row>
    <row r="259" spans="1:33" s="53" customFormat="1" ht="9.9499999999999993" customHeight="1">
      <c r="A259" s="78"/>
      <c r="B259" s="179"/>
      <c r="C259" s="448"/>
      <c r="D259" s="398"/>
      <c r="E259" s="398"/>
      <c r="F259" s="398"/>
      <c r="G259" s="398"/>
      <c r="H259" s="398"/>
      <c r="I259" s="398"/>
      <c r="J259" s="398"/>
      <c r="K259" s="398"/>
      <c r="L259" s="398"/>
      <c r="M259" s="398"/>
      <c r="N259" s="398"/>
      <c r="O259" s="398"/>
      <c r="P259" s="398"/>
      <c r="Q259" s="398"/>
      <c r="R259" s="398"/>
      <c r="S259" s="398"/>
      <c r="T259" s="398"/>
      <c r="U259" s="398"/>
      <c r="V259" s="398"/>
      <c r="W259" s="398"/>
      <c r="X259" s="398"/>
      <c r="Y259" s="398"/>
      <c r="Z259" s="398"/>
      <c r="AA259" s="398"/>
      <c r="AB259" s="398"/>
      <c r="AC259" s="398"/>
      <c r="AD259" s="449"/>
      <c r="AE259" s="180"/>
    </row>
    <row r="260" spans="1:33" s="53" customFormat="1" ht="9.9499999999999993" customHeight="1">
      <c r="A260" s="445"/>
      <c r="B260" s="179"/>
      <c r="C260" s="450"/>
      <c r="R260" s="479"/>
      <c r="AD260" s="480"/>
      <c r="AE260" s="180"/>
    </row>
    <row r="261" spans="1:33" s="53" customFormat="1" ht="39" customHeight="1">
      <c r="A261" s="78"/>
      <c r="B261" s="179"/>
      <c r="C261" s="450"/>
      <c r="D261" s="1134" t="s">
        <v>792</v>
      </c>
      <c r="E261" s="1135"/>
      <c r="F261" s="1135"/>
      <c r="G261" s="1135"/>
      <c r="H261" s="1135"/>
      <c r="I261" s="1136"/>
      <c r="J261" s="1137" t="s">
        <v>555</v>
      </c>
      <c r="K261" s="1138"/>
      <c r="L261" s="1139"/>
      <c r="M261" s="1134" t="s">
        <v>552</v>
      </c>
      <c r="N261" s="1135"/>
      <c r="O261" s="1136"/>
      <c r="P261" s="1134" t="s">
        <v>549</v>
      </c>
      <c r="Q261" s="1135"/>
      <c r="R261" s="1136"/>
      <c r="S261" s="53" t="s">
        <v>89</v>
      </c>
      <c r="T261" s="53" t="s">
        <v>90</v>
      </c>
      <c r="W261" s="7"/>
      <c r="X261" s="7"/>
      <c r="Y261" s="7"/>
      <c r="Z261" s="7"/>
      <c r="AA261" s="7"/>
      <c r="AB261" s="7"/>
      <c r="AD261" s="480"/>
      <c r="AE261" s="180"/>
    </row>
    <row r="262" spans="1:33" s="53" customFormat="1" ht="39" customHeight="1">
      <c r="A262" s="497"/>
      <c r="B262" s="179"/>
      <c r="C262" s="450"/>
      <c r="D262" s="1116" t="s">
        <v>553</v>
      </c>
      <c r="E262" s="1117"/>
      <c r="F262" s="1117"/>
      <c r="G262" s="1117"/>
      <c r="H262" s="1117"/>
      <c r="I262" s="1118"/>
      <c r="J262" s="1119">
        <v>30</v>
      </c>
      <c r="K262" s="1120"/>
      <c r="L262" s="1121"/>
      <c r="M262" s="1119">
        <v>3</v>
      </c>
      <c r="N262" s="1120"/>
      <c r="O262" s="1121"/>
      <c r="P262" s="1119">
        <v>4</v>
      </c>
      <c r="Q262" s="1120"/>
      <c r="R262" s="1121"/>
      <c r="S262" s="53">
        <f>+J262*M262/5</f>
        <v>18</v>
      </c>
      <c r="T262" s="53">
        <f>+P262*J262/5</f>
        <v>24</v>
      </c>
      <c r="W262" s="7"/>
      <c r="X262" s="7"/>
      <c r="Y262" s="7"/>
      <c r="Z262" s="7"/>
      <c r="AA262" s="7"/>
      <c r="AB262" s="7"/>
      <c r="AD262" s="480"/>
      <c r="AE262" s="180"/>
    </row>
    <row r="263" spans="1:33" s="53" customFormat="1" ht="39" customHeight="1">
      <c r="A263" s="497"/>
      <c r="B263" s="179"/>
      <c r="C263" s="450"/>
      <c r="D263" s="1116" t="s">
        <v>791</v>
      </c>
      <c r="E263" s="1117"/>
      <c r="F263" s="1117"/>
      <c r="G263" s="1117"/>
      <c r="H263" s="1117"/>
      <c r="I263" s="1118"/>
      <c r="J263" s="1119">
        <v>25</v>
      </c>
      <c r="K263" s="1120"/>
      <c r="L263" s="1121"/>
      <c r="M263" s="1119">
        <v>4</v>
      </c>
      <c r="N263" s="1120"/>
      <c r="O263" s="1121"/>
      <c r="P263" s="1119">
        <v>2</v>
      </c>
      <c r="Q263" s="1120"/>
      <c r="R263" s="1121"/>
      <c r="S263" s="53">
        <f>+J263*M263/5</f>
        <v>20</v>
      </c>
      <c r="T263" s="53">
        <f>+P263*J263/5</f>
        <v>10</v>
      </c>
      <c r="W263" s="7"/>
      <c r="X263" s="7"/>
      <c r="Y263" s="7"/>
      <c r="Z263" s="7"/>
      <c r="AA263" s="7"/>
      <c r="AB263" s="7"/>
      <c r="AD263" s="480"/>
      <c r="AE263" s="180"/>
    </row>
    <row r="264" spans="1:33" ht="39" customHeight="1">
      <c r="A264" s="497"/>
      <c r="B264" s="179"/>
      <c r="C264" s="450"/>
      <c r="D264" s="1116" t="s">
        <v>781</v>
      </c>
      <c r="E264" s="1117"/>
      <c r="F264" s="1117"/>
      <c r="G264" s="1117"/>
      <c r="H264" s="1117"/>
      <c r="I264" s="1118"/>
      <c r="J264" s="1119">
        <v>20</v>
      </c>
      <c r="K264" s="1120"/>
      <c r="L264" s="1121"/>
      <c r="M264" s="1119">
        <v>3</v>
      </c>
      <c r="N264" s="1120"/>
      <c r="O264" s="1121"/>
      <c r="P264" s="1119">
        <v>5</v>
      </c>
      <c r="Q264" s="1120"/>
      <c r="R264" s="1121"/>
      <c r="S264" s="53">
        <f>+J264*M264/5</f>
        <v>12</v>
      </c>
      <c r="T264" s="53">
        <f>+P264*J264/5</f>
        <v>20</v>
      </c>
      <c r="U264" s="53"/>
      <c r="V264" s="53"/>
      <c r="W264" s="7"/>
      <c r="X264" s="7"/>
      <c r="Y264" s="7"/>
      <c r="Z264" s="7"/>
      <c r="AA264" s="7"/>
      <c r="AB264" s="7"/>
      <c r="AC264" s="53"/>
      <c r="AD264" s="480"/>
      <c r="AE264" s="180"/>
      <c r="AF264" s="53"/>
    </row>
    <row r="265" spans="1:33" s="53" customFormat="1" ht="39" customHeight="1">
      <c r="A265" s="497"/>
      <c r="B265" s="179"/>
      <c r="C265" s="450"/>
      <c r="D265" s="1116" t="s">
        <v>548</v>
      </c>
      <c r="E265" s="1117"/>
      <c r="F265" s="1117"/>
      <c r="G265" s="1117"/>
      <c r="H265" s="1117"/>
      <c r="I265" s="1118"/>
      <c r="J265" s="1119">
        <v>25</v>
      </c>
      <c r="K265" s="1120"/>
      <c r="L265" s="1121"/>
      <c r="M265" s="1119">
        <v>2</v>
      </c>
      <c r="N265" s="1120"/>
      <c r="O265" s="1121"/>
      <c r="P265" s="1119">
        <v>5</v>
      </c>
      <c r="Q265" s="1120"/>
      <c r="R265" s="1121"/>
      <c r="S265" s="53">
        <f>+J265*M265/5</f>
        <v>10</v>
      </c>
      <c r="T265" s="53">
        <f>+P265*J265/5</f>
        <v>25</v>
      </c>
      <c r="W265" s="7"/>
      <c r="X265" s="7"/>
      <c r="Y265" s="7"/>
      <c r="Z265" s="7"/>
      <c r="AA265" s="7"/>
      <c r="AB265" s="7"/>
      <c r="AD265" s="480"/>
      <c r="AE265" s="180"/>
    </row>
    <row r="266" spans="1:33" s="53" customFormat="1" ht="39" customHeight="1">
      <c r="A266" s="497"/>
      <c r="B266" s="179"/>
      <c r="C266" s="478"/>
      <c r="D266" s="1132" t="s">
        <v>556</v>
      </c>
      <c r="E266" s="1132"/>
      <c r="F266" s="1132"/>
      <c r="G266" s="1132"/>
      <c r="H266" s="1132"/>
      <c r="I266" s="1132"/>
      <c r="J266" s="1132">
        <f>SUM(J262:L265)</f>
        <v>100</v>
      </c>
      <c r="K266" s="1132"/>
      <c r="L266" s="1132"/>
      <c r="M266" s="1132">
        <f>+SUMPRODUCT(J262:L265,M262:O265)/5</f>
        <v>60</v>
      </c>
      <c r="N266" s="1132"/>
      <c r="O266" s="1132"/>
      <c r="P266" s="1132">
        <f>+SUMPRODUCT(J262:L265,P262:R265)/5</f>
        <v>79</v>
      </c>
      <c r="Q266" s="1132"/>
      <c r="R266" s="1132"/>
      <c r="S266" s="479"/>
      <c r="T266" s="479"/>
      <c r="U266" s="479"/>
      <c r="V266" s="479"/>
      <c r="W266" s="479"/>
      <c r="X266" s="479"/>
      <c r="Y266" s="479"/>
      <c r="Z266" s="479"/>
      <c r="AA266" s="479"/>
      <c r="AB266" s="479"/>
      <c r="AC266" s="479"/>
      <c r="AD266" s="480"/>
      <c r="AE266" s="180"/>
    </row>
    <row r="267" spans="1:33" s="53" customFormat="1" ht="9.9499999999999993" customHeight="1">
      <c r="A267" s="497"/>
      <c r="B267" s="179"/>
      <c r="C267" s="478"/>
      <c r="D267" s="1133"/>
      <c r="E267" s="1133"/>
      <c r="F267" s="1133"/>
      <c r="G267" s="1133"/>
      <c r="H267" s="1133"/>
      <c r="I267" s="1133"/>
      <c r="J267" s="1133"/>
      <c r="K267" s="1133"/>
      <c r="L267" s="1133"/>
      <c r="M267" s="1133"/>
      <c r="N267" s="1133"/>
      <c r="O267" s="1133"/>
      <c r="P267" s="1133"/>
      <c r="Q267" s="1133"/>
      <c r="R267" s="1133"/>
      <c r="S267" s="479"/>
      <c r="T267" s="479"/>
      <c r="U267" s="479"/>
      <c r="V267" s="479"/>
      <c r="W267" s="479"/>
      <c r="X267" s="479"/>
      <c r="Y267" s="479"/>
      <c r="Z267" s="479"/>
      <c r="AA267" s="479"/>
      <c r="AB267" s="479"/>
      <c r="AC267" s="479"/>
      <c r="AD267" s="480"/>
      <c r="AE267" s="180"/>
    </row>
    <row r="268" spans="1:33" s="53" customFormat="1" ht="9.9499999999999993" customHeight="1">
      <c r="A268" s="497"/>
      <c r="B268" s="179"/>
      <c r="C268" s="481"/>
      <c r="D268" s="401"/>
      <c r="E268" s="401"/>
      <c r="F268" s="401"/>
      <c r="G268" s="401"/>
      <c r="H268" s="401"/>
      <c r="I268" s="401"/>
      <c r="J268" s="401"/>
      <c r="K268" s="401"/>
      <c r="L268" s="401"/>
      <c r="M268" s="401"/>
      <c r="N268" s="401"/>
      <c r="O268" s="401"/>
      <c r="P268" s="401"/>
      <c r="Q268" s="401"/>
      <c r="R268" s="401"/>
      <c r="S268" s="401"/>
      <c r="T268" s="401"/>
      <c r="U268" s="401"/>
      <c r="V268" s="401"/>
      <c r="W268" s="401"/>
      <c r="X268" s="401"/>
      <c r="Y268" s="401"/>
      <c r="Z268" s="401"/>
      <c r="AA268" s="401"/>
      <c r="AB268" s="401"/>
      <c r="AC268" s="401"/>
      <c r="AD268" s="482"/>
      <c r="AE268" s="180"/>
    </row>
    <row r="269" spans="1:33" s="53" customFormat="1" ht="9.9499999999999993" customHeight="1">
      <c r="A269" s="497"/>
      <c r="B269" s="179"/>
      <c r="C269" s="500"/>
      <c r="D269" s="500"/>
      <c r="E269" s="163"/>
      <c r="F269" s="163"/>
      <c r="G269" s="163"/>
      <c r="H269" s="163"/>
      <c r="I269" s="163"/>
      <c r="J269" s="163"/>
      <c r="K269" s="500"/>
      <c r="L269" s="500"/>
      <c r="M269" s="500"/>
      <c r="N269" s="500"/>
      <c r="O269" s="500"/>
      <c r="P269" s="500"/>
      <c r="Q269" s="500"/>
      <c r="R269" s="500"/>
      <c r="S269" s="500"/>
      <c r="T269" s="500"/>
      <c r="U269" s="500"/>
      <c r="V269" s="500"/>
      <c r="W269" s="500"/>
      <c r="X269" s="500"/>
      <c r="Y269" s="500"/>
      <c r="Z269" s="500"/>
      <c r="AA269" s="497"/>
      <c r="AB269" s="497"/>
      <c r="AC269" s="497"/>
      <c r="AD269" s="497"/>
      <c r="AE269" s="180"/>
      <c r="AG269" s="231"/>
    </row>
    <row r="270" spans="1:33" s="53" customFormat="1" ht="9.9499999999999993" customHeight="1">
      <c r="A270" s="78"/>
      <c r="B270" s="179"/>
      <c r="C270" s="500"/>
      <c r="D270" s="500"/>
      <c r="E270" s="163"/>
      <c r="F270" s="163"/>
      <c r="G270" s="163"/>
      <c r="H270" s="163"/>
      <c r="I270" s="163"/>
      <c r="J270" s="163"/>
      <c r="K270" s="500"/>
      <c r="L270" s="500"/>
      <c r="M270" s="500"/>
      <c r="N270" s="500"/>
      <c r="O270" s="500"/>
      <c r="P270" s="500"/>
      <c r="Q270" s="500"/>
      <c r="R270" s="500"/>
      <c r="S270" s="500"/>
      <c r="T270" s="500"/>
      <c r="U270" s="500"/>
      <c r="V270" s="500"/>
      <c r="W270" s="500"/>
      <c r="X270" s="500"/>
      <c r="Y270" s="500"/>
      <c r="Z270" s="500"/>
      <c r="AA270" s="497"/>
      <c r="AB270" s="497"/>
      <c r="AC270" s="497"/>
      <c r="AD270" s="497"/>
      <c r="AE270" s="180"/>
    </row>
    <row r="271" spans="1:33" s="53" customFormat="1" ht="9.9499999999999993" customHeight="1">
      <c r="A271" s="78"/>
      <c r="B271" s="179"/>
      <c r="C271" s="1122" t="s">
        <v>99</v>
      </c>
      <c r="D271" s="1122"/>
      <c r="E271" s="1122"/>
      <c r="F271" s="1122"/>
      <c r="G271" s="1122"/>
      <c r="H271" s="1122"/>
      <c r="I271" s="1122"/>
      <c r="J271" s="1123"/>
      <c r="K271" s="1124"/>
      <c r="L271" s="1124"/>
      <c r="M271" s="1124"/>
      <c r="N271" s="1124"/>
      <c r="O271" s="1124"/>
      <c r="P271" s="1124"/>
      <c r="Q271" s="1125"/>
      <c r="X271" s="500"/>
      <c r="Y271" s="500"/>
      <c r="Z271" s="500"/>
      <c r="AA271" s="497"/>
      <c r="AB271" s="497"/>
      <c r="AC271" s="497"/>
      <c r="AD271" s="497"/>
      <c r="AE271" s="180"/>
    </row>
    <row r="272" spans="1:33" ht="9.9499999999999993" customHeight="1">
      <c r="A272" s="78"/>
      <c r="B272" s="179"/>
      <c r="C272" s="1122"/>
      <c r="D272" s="1122"/>
      <c r="E272" s="1122"/>
      <c r="F272" s="1122"/>
      <c r="G272" s="1122"/>
      <c r="H272" s="1122"/>
      <c r="I272" s="1122"/>
      <c r="J272" s="1126"/>
      <c r="K272" s="1127"/>
      <c r="L272" s="1127"/>
      <c r="M272" s="1127"/>
      <c r="N272" s="1127"/>
      <c r="O272" s="1127"/>
      <c r="P272" s="1127"/>
      <c r="Q272" s="1128"/>
      <c r="R272" s="53"/>
      <c r="S272" s="53"/>
      <c r="T272" s="53"/>
      <c r="U272" s="53"/>
      <c r="V272" s="53"/>
      <c r="W272" s="53"/>
      <c r="X272" s="500"/>
      <c r="Y272" s="500"/>
      <c r="Z272" s="500"/>
      <c r="AA272" s="497"/>
      <c r="AB272" s="497"/>
      <c r="AC272" s="497"/>
      <c r="AD272" s="497"/>
      <c r="AE272" s="180"/>
      <c r="AF272" s="53"/>
    </row>
    <row r="273" spans="1:32" ht="9.9499999999999993" customHeight="1">
      <c r="A273" s="452"/>
      <c r="B273" s="179"/>
      <c r="C273" s="502"/>
      <c r="D273" s="502"/>
      <c r="E273" s="502"/>
      <c r="F273" s="502"/>
      <c r="G273" s="502"/>
      <c r="H273" s="502"/>
      <c r="I273" s="502"/>
      <c r="J273" s="502"/>
      <c r="K273" s="502"/>
      <c r="L273" s="502"/>
      <c r="M273" s="502"/>
      <c r="N273" s="502"/>
      <c r="O273" s="500"/>
      <c r="P273" s="501"/>
      <c r="Q273" s="501"/>
      <c r="R273" s="501"/>
      <c r="S273" s="501"/>
      <c r="T273" s="501"/>
      <c r="U273" s="501"/>
      <c r="V273" s="501"/>
      <c r="W273" s="501"/>
      <c r="X273" s="500"/>
      <c r="Y273" s="500"/>
      <c r="Z273" s="500"/>
      <c r="AA273" s="497"/>
      <c r="AB273" s="497"/>
      <c r="AC273" s="497"/>
      <c r="AD273" s="497"/>
      <c r="AE273" s="180"/>
      <c r="AF273" s="53"/>
    </row>
    <row r="274" spans="1:32" s="7" customFormat="1" ht="9.9499999999999993" customHeight="1">
      <c r="A274" s="452"/>
      <c r="B274" s="179"/>
      <c r="C274" s="502"/>
      <c r="D274" s="502"/>
      <c r="E274" s="502"/>
      <c r="F274" s="502"/>
      <c r="G274" s="502"/>
      <c r="H274" s="502"/>
      <c r="I274" s="502"/>
      <c r="J274" s="502"/>
      <c r="K274" s="502"/>
      <c r="L274" s="502"/>
      <c r="M274" s="502"/>
      <c r="N274" s="502"/>
      <c r="O274" s="500"/>
      <c r="P274" s="501"/>
      <c r="Q274" s="501"/>
      <c r="R274" s="501"/>
      <c r="S274" s="501"/>
      <c r="T274" s="501"/>
      <c r="U274" s="501"/>
      <c r="V274" s="501"/>
      <c r="W274" s="501"/>
      <c r="X274" s="500"/>
      <c r="Y274" s="500"/>
      <c r="Z274" s="500"/>
      <c r="AA274" s="497"/>
      <c r="AB274" s="497"/>
      <c r="AC274" s="497"/>
      <c r="AD274" s="497"/>
      <c r="AE274" s="180"/>
      <c r="AF274" s="53"/>
    </row>
    <row r="275" spans="1:32" s="7" customFormat="1" ht="9.9499999999999993" customHeight="1">
      <c r="A275" s="452"/>
      <c r="B275" s="179"/>
      <c r="C275" s="1143" t="s">
        <v>838</v>
      </c>
      <c r="D275" s="1143"/>
      <c r="E275" s="1143"/>
      <c r="F275" s="1143"/>
      <c r="G275" s="1143"/>
      <c r="H275" s="1143"/>
      <c r="I275" s="1143"/>
      <c r="J275" s="1143"/>
      <c r="K275" s="1143"/>
      <c r="L275" s="1143"/>
      <c r="M275" s="1143"/>
      <c r="N275" s="1143"/>
      <c r="O275" s="1143"/>
      <c r="P275" s="1143"/>
      <c r="Q275" s="1143"/>
      <c r="R275" s="1143"/>
      <c r="S275" s="1143"/>
      <c r="T275" s="1143"/>
      <c r="U275" s="1143"/>
      <c r="V275" s="1143"/>
      <c r="W275" s="1143"/>
      <c r="X275" s="1143"/>
      <c r="Y275" s="1143"/>
      <c r="Z275" s="1143"/>
      <c r="AA275" s="1143"/>
      <c r="AB275" s="1143"/>
      <c r="AC275" s="1143"/>
      <c r="AD275" s="1143"/>
      <c r="AE275" s="180"/>
      <c r="AF275" s="53"/>
    </row>
    <row r="276" spans="1:32" s="74" customFormat="1" ht="9.9499999999999993" customHeight="1">
      <c r="A276" s="452"/>
      <c r="B276" s="179"/>
      <c r="C276" s="1143"/>
      <c r="D276" s="1143"/>
      <c r="E276" s="1143"/>
      <c r="F276" s="1143"/>
      <c r="G276" s="1143"/>
      <c r="H276" s="1143"/>
      <c r="I276" s="1143"/>
      <c r="J276" s="1143"/>
      <c r="K276" s="1143"/>
      <c r="L276" s="1143"/>
      <c r="M276" s="1143"/>
      <c r="N276" s="1143"/>
      <c r="O276" s="1143"/>
      <c r="P276" s="1143"/>
      <c r="Q276" s="1143"/>
      <c r="R276" s="1143"/>
      <c r="S276" s="1143"/>
      <c r="T276" s="1143"/>
      <c r="U276" s="1143"/>
      <c r="V276" s="1143"/>
      <c r="W276" s="1143"/>
      <c r="X276" s="1143"/>
      <c r="Y276" s="1143"/>
      <c r="Z276" s="1143"/>
      <c r="AA276" s="1143"/>
      <c r="AB276" s="1143"/>
      <c r="AC276" s="1143"/>
      <c r="AD276" s="1143"/>
      <c r="AE276" s="180"/>
      <c r="AF276" s="53"/>
    </row>
    <row r="277" spans="1:32" s="74" customFormat="1" ht="9.9499999999999993" customHeight="1">
      <c r="A277" s="655"/>
      <c r="B277" s="179"/>
      <c r="C277" s="1113"/>
      <c r="D277" s="1113"/>
      <c r="E277" s="1113"/>
      <c r="F277" s="1113"/>
      <c r="G277" s="1113"/>
      <c r="H277" s="1113"/>
      <c r="I277" s="1113"/>
      <c r="J277" s="1113"/>
      <c r="K277" s="1113"/>
      <c r="L277" s="1113"/>
      <c r="M277" s="1113"/>
      <c r="N277" s="1113"/>
      <c r="O277" s="1113"/>
      <c r="P277" s="1113"/>
      <c r="Q277" s="1113"/>
      <c r="R277" s="1113"/>
      <c r="S277" s="1113"/>
      <c r="T277" s="1113"/>
      <c r="U277" s="1113"/>
      <c r="V277" s="1113"/>
      <c r="W277" s="1113"/>
      <c r="X277" s="1113"/>
      <c r="Y277" s="1113"/>
      <c r="Z277" s="1113"/>
      <c r="AA277" s="1113"/>
      <c r="AB277" s="1113"/>
      <c r="AC277" s="1113"/>
      <c r="AD277" s="1113"/>
      <c r="AE277" s="180"/>
      <c r="AF277" s="53"/>
    </row>
    <row r="278" spans="1:32" s="74" customFormat="1" ht="9.9499999999999993" customHeight="1">
      <c r="A278" s="452"/>
      <c r="B278" s="179"/>
      <c r="C278" s="1114"/>
      <c r="D278" s="1114"/>
      <c r="E278" s="1114"/>
      <c r="F278" s="1114"/>
      <c r="G278" s="1114"/>
      <c r="H278" s="1114"/>
      <c r="I278" s="1114"/>
      <c r="J278" s="1114"/>
      <c r="K278" s="1114"/>
      <c r="L278" s="1114"/>
      <c r="M278" s="1114"/>
      <c r="N278" s="1114"/>
      <c r="O278" s="1114"/>
      <c r="P278" s="1114"/>
      <c r="Q278" s="1114"/>
      <c r="R278" s="1114"/>
      <c r="S278" s="1114"/>
      <c r="T278" s="1114"/>
      <c r="U278" s="1114"/>
      <c r="V278" s="1114"/>
      <c r="W278" s="1114"/>
      <c r="X278" s="1114"/>
      <c r="Y278" s="1114"/>
      <c r="Z278" s="1114"/>
      <c r="AA278" s="1114"/>
      <c r="AB278" s="1114"/>
      <c r="AC278" s="1114"/>
      <c r="AD278" s="1114"/>
      <c r="AE278" s="180"/>
      <c r="AF278" s="53"/>
    </row>
    <row r="279" spans="1:32" s="74" customFormat="1" ht="9.9499999999999993" customHeight="1">
      <c r="A279" s="452"/>
      <c r="B279" s="179"/>
      <c r="C279" s="1123"/>
      <c r="D279" s="1124"/>
      <c r="E279" s="1124"/>
      <c r="F279" s="1124"/>
      <c r="G279" s="1124"/>
      <c r="H279" s="1124"/>
      <c r="I279" s="1124"/>
      <c r="J279" s="1124"/>
      <c r="K279" s="1124"/>
      <c r="L279" s="1124"/>
      <c r="M279" s="1124"/>
      <c r="N279" s="1124"/>
      <c r="O279" s="1124"/>
      <c r="P279" s="1124"/>
      <c r="Q279" s="1124"/>
      <c r="R279" s="1124"/>
      <c r="S279" s="1124"/>
      <c r="T279" s="1124"/>
      <c r="U279" s="1124"/>
      <c r="V279" s="1124"/>
      <c r="W279" s="1124"/>
      <c r="X279" s="1124"/>
      <c r="Y279" s="1124"/>
      <c r="Z279" s="1124"/>
      <c r="AA279" s="1124"/>
      <c r="AB279" s="1124"/>
      <c r="AC279" s="1124"/>
      <c r="AD279" s="1125"/>
      <c r="AE279" s="180"/>
      <c r="AF279" s="53"/>
    </row>
    <row r="280" spans="1:32" s="41" customFormat="1" ht="9.9499999999999993" customHeight="1">
      <c r="A280" s="452"/>
      <c r="B280" s="179"/>
      <c r="C280" s="1129"/>
      <c r="D280" s="1130"/>
      <c r="E280" s="1130"/>
      <c r="F280" s="1130"/>
      <c r="G280" s="1130"/>
      <c r="H280" s="1130"/>
      <c r="I280" s="1130"/>
      <c r="J280" s="1130"/>
      <c r="K280" s="1130"/>
      <c r="L280" s="1130"/>
      <c r="M280" s="1130"/>
      <c r="N280" s="1130"/>
      <c r="O280" s="1130"/>
      <c r="P280" s="1130"/>
      <c r="Q280" s="1130"/>
      <c r="R280" s="1130"/>
      <c r="S280" s="1130"/>
      <c r="T280" s="1130"/>
      <c r="U280" s="1130"/>
      <c r="V280" s="1130"/>
      <c r="W280" s="1130"/>
      <c r="X280" s="1130"/>
      <c r="Y280" s="1130"/>
      <c r="Z280" s="1130"/>
      <c r="AA280" s="1130"/>
      <c r="AB280" s="1130"/>
      <c r="AC280" s="1130"/>
      <c r="AD280" s="1131"/>
      <c r="AE280" s="180"/>
      <c r="AF280" s="53"/>
    </row>
    <row r="281" spans="1:32" s="41" customFormat="1" ht="9.9499999999999993" customHeight="1">
      <c r="A281" s="452"/>
      <c r="B281" s="179"/>
      <c r="C281" s="1129"/>
      <c r="D281" s="1130"/>
      <c r="E281" s="1130"/>
      <c r="F281" s="1130"/>
      <c r="G281" s="1130"/>
      <c r="H281" s="1130"/>
      <c r="I281" s="1130"/>
      <c r="J281" s="1130"/>
      <c r="K281" s="1130"/>
      <c r="L281" s="1130"/>
      <c r="M281" s="1130"/>
      <c r="N281" s="1130"/>
      <c r="O281" s="1130"/>
      <c r="P281" s="1130"/>
      <c r="Q281" s="1130"/>
      <c r="R281" s="1130"/>
      <c r="S281" s="1130"/>
      <c r="T281" s="1130"/>
      <c r="U281" s="1130"/>
      <c r="V281" s="1130"/>
      <c r="W281" s="1130"/>
      <c r="X281" s="1130"/>
      <c r="Y281" s="1130"/>
      <c r="Z281" s="1130"/>
      <c r="AA281" s="1130"/>
      <c r="AB281" s="1130"/>
      <c r="AC281" s="1130"/>
      <c r="AD281" s="1131"/>
      <c r="AE281" s="180"/>
      <c r="AF281" s="53"/>
    </row>
    <row r="282" spans="1:32" s="41" customFormat="1" ht="9.9499999999999993" customHeight="1">
      <c r="A282" s="452"/>
      <c r="B282" s="179"/>
      <c r="C282" s="1129"/>
      <c r="D282" s="1130"/>
      <c r="E282" s="1130"/>
      <c r="F282" s="1130"/>
      <c r="G282" s="1130"/>
      <c r="H282" s="1130"/>
      <c r="I282" s="1130"/>
      <c r="J282" s="1130"/>
      <c r="K282" s="1130"/>
      <c r="L282" s="1130"/>
      <c r="M282" s="1130"/>
      <c r="N282" s="1130"/>
      <c r="O282" s="1130"/>
      <c r="P282" s="1130"/>
      <c r="Q282" s="1130"/>
      <c r="R282" s="1130"/>
      <c r="S282" s="1130"/>
      <c r="T282" s="1130"/>
      <c r="U282" s="1130"/>
      <c r="V282" s="1130"/>
      <c r="W282" s="1130"/>
      <c r="X282" s="1130"/>
      <c r="Y282" s="1130"/>
      <c r="Z282" s="1130"/>
      <c r="AA282" s="1130"/>
      <c r="AB282" s="1130"/>
      <c r="AC282" s="1130"/>
      <c r="AD282" s="1131"/>
      <c r="AE282" s="180"/>
      <c r="AF282" s="53"/>
    </row>
    <row r="283" spans="1:32" ht="9.9499999999999993" customHeight="1">
      <c r="A283" s="452"/>
      <c r="B283" s="179"/>
      <c r="C283" s="1129"/>
      <c r="D283" s="1130"/>
      <c r="E283" s="1130"/>
      <c r="F283" s="1130"/>
      <c r="G283" s="1130"/>
      <c r="H283" s="1130"/>
      <c r="I283" s="1130"/>
      <c r="J283" s="1130"/>
      <c r="K283" s="1130"/>
      <c r="L283" s="1130"/>
      <c r="M283" s="1130"/>
      <c r="N283" s="1130"/>
      <c r="O283" s="1130"/>
      <c r="P283" s="1130"/>
      <c r="Q283" s="1130"/>
      <c r="R283" s="1130"/>
      <c r="S283" s="1130"/>
      <c r="T283" s="1130"/>
      <c r="U283" s="1130"/>
      <c r="V283" s="1130"/>
      <c r="W283" s="1130"/>
      <c r="X283" s="1130"/>
      <c r="Y283" s="1130"/>
      <c r="Z283" s="1130"/>
      <c r="AA283" s="1130"/>
      <c r="AB283" s="1130"/>
      <c r="AC283" s="1130"/>
      <c r="AD283" s="1131"/>
      <c r="AE283" s="180"/>
      <c r="AF283" s="53"/>
    </row>
    <row r="284" spans="1:32" ht="9.9499999999999993" customHeight="1">
      <c r="A284" s="452"/>
      <c r="B284" s="179"/>
      <c r="C284" s="1129"/>
      <c r="D284" s="1130"/>
      <c r="E284" s="1130"/>
      <c r="F284" s="1130"/>
      <c r="G284" s="1130"/>
      <c r="H284" s="1130"/>
      <c r="I284" s="1130"/>
      <c r="J284" s="1130"/>
      <c r="K284" s="1130"/>
      <c r="L284" s="1130"/>
      <c r="M284" s="1130"/>
      <c r="N284" s="1130"/>
      <c r="O284" s="1130"/>
      <c r="P284" s="1130"/>
      <c r="Q284" s="1130"/>
      <c r="R284" s="1130"/>
      <c r="S284" s="1130"/>
      <c r="T284" s="1130"/>
      <c r="U284" s="1130"/>
      <c r="V284" s="1130"/>
      <c r="W284" s="1130"/>
      <c r="X284" s="1130"/>
      <c r="Y284" s="1130"/>
      <c r="Z284" s="1130"/>
      <c r="AA284" s="1130"/>
      <c r="AB284" s="1130"/>
      <c r="AC284" s="1130"/>
      <c r="AD284" s="1131"/>
      <c r="AE284" s="180"/>
      <c r="AF284" s="53"/>
    </row>
    <row r="285" spans="1:32" ht="9.9499999999999993" customHeight="1">
      <c r="A285" s="452"/>
      <c r="B285" s="179"/>
      <c r="C285" s="1129"/>
      <c r="D285" s="1130"/>
      <c r="E285" s="1130"/>
      <c r="F285" s="1130"/>
      <c r="G285" s="1130"/>
      <c r="H285" s="1130"/>
      <c r="I285" s="1130"/>
      <c r="J285" s="1130"/>
      <c r="K285" s="1130"/>
      <c r="L285" s="1130"/>
      <c r="M285" s="1130"/>
      <c r="N285" s="1130"/>
      <c r="O285" s="1130"/>
      <c r="P285" s="1130"/>
      <c r="Q285" s="1130"/>
      <c r="R285" s="1130"/>
      <c r="S285" s="1130"/>
      <c r="T285" s="1130"/>
      <c r="U285" s="1130"/>
      <c r="V285" s="1130"/>
      <c r="W285" s="1130"/>
      <c r="X285" s="1130"/>
      <c r="Y285" s="1130"/>
      <c r="Z285" s="1130"/>
      <c r="AA285" s="1130"/>
      <c r="AB285" s="1130"/>
      <c r="AC285" s="1130"/>
      <c r="AD285" s="1131"/>
      <c r="AE285" s="180"/>
      <c r="AF285" s="53"/>
    </row>
    <row r="286" spans="1:32" ht="9.9499999999999993" customHeight="1">
      <c r="A286" s="452"/>
      <c r="B286" s="179"/>
      <c r="C286" s="1129"/>
      <c r="D286" s="1130"/>
      <c r="E286" s="1130"/>
      <c r="F286" s="1130"/>
      <c r="G286" s="1130"/>
      <c r="H286" s="1130"/>
      <c r="I286" s="1130"/>
      <c r="J286" s="1130"/>
      <c r="K286" s="1130"/>
      <c r="L286" s="1130"/>
      <c r="M286" s="1130"/>
      <c r="N286" s="1130"/>
      <c r="O286" s="1130"/>
      <c r="P286" s="1130"/>
      <c r="Q286" s="1130"/>
      <c r="R286" s="1130"/>
      <c r="S286" s="1130"/>
      <c r="T286" s="1130"/>
      <c r="U286" s="1130"/>
      <c r="V286" s="1130"/>
      <c r="W286" s="1130"/>
      <c r="X286" s="1130"/>
      <c r="Y286" s="1130"/>
      <c r="Z286" s="1130"/>
      <c r="AA286" s="1130"/>
      <c r="AB286" s="1130"/>
      <c r="AC286" s="1130"/>
      <c r="AD286" s="1131"/>
      <c r="AE286" s="180"/>
      <c r="AF286" s="53"/>
    </row>
    <row r="287" spans="1:32" ht="9.9499999999999993" customHeight="1">
      <c r="A287" s="452"/>
      <c r="B287" s="179"/>
      <c r="C287" s="1129"/>
      <c r="D287" s="1130"/>
      <c r="E287" s="1130"/>
      <c r="F287" s="1130"/>
      <c r="G287" s="1130"/>
      <c r="H287" s="1130"/>
      <c r="I287" s="1130"/>
      <c r="J287" s="1130"/>
      <c r="K287" s="1130"/>
      <c r="L287" s="1130"/>
      <c r="M287" s="1130"/>
      <c r="N287" s="1130"/>
      <c r="O287" s="1130"/>
      <c r="P287" s="1130"/>
      <c r="Q287" s="1130"/>
      <c r="R287" s="1130"/>
      <c r="S287" s="1130"/>
      <c r="T287" s="1130"/>
      <c r="U287" s="1130"/>
      <c r="V287" s="1130"/>
      <c r="W287" s="1130"/>
      <c r="X287" s="1130"/>
      <c r="Y287" s="1130"/>
      <c r="Z287" s="1130"/>
      <c r="AA287" s="1130"/>
      <c r="AB287" s="1130"/>
      <c r="AC287" s="1130"/>
      <c r="AD287" s="1131"/>
      <c r="AE287" s="180"/>
      <c r="AF287" s="53"/>
    </row>
    <row r="288" spans="1:32" ht="9.9499999999999993" customHeight="1">
      <c r="A288" s="363"/>
      <c r="B288" s="179"/>
      <c r="C288" s="1126"/>
      <c r="D288" s="1127"/>
      <c r="E288" s="1127"/>
      <c r="F288" s="1127"/>
      <c r="G288" s="1127"/>
      <c r="H288" s="1127"/>
      <c r="I288" s="1127"/>
      <c r="J288" s="1127"/>
      <c r="K288" s="1127"/>
      <c r="L288" s="1127"/>
      <c r="M288" s="1127"/>
      <c r="N288" s="1127"/>
      <c r="O288" s="1127"/>
      <c r="P288" s="1127"/>
      <c r="Q288" s="1127"/>
      <c r="R288" s="1127"/>
      <c r="S288" s="1127"/>
      <c r="T288" s="1127"/>
      <c r="U288" s="1127"/>
      <c r="V288" s="1127"/>
      <c r="W288" s="1127"/>
      <c r="X288" s="1127"/>
      <c r="Y288" s="1127"/>
      <c r="Z288" s="1127"/>
      <c r="AA288" s="1127"/>
      <c r="AB288" s="1127"/>
      <c r="AC288" s="1127"/>
      <c r="AD288" s="1128"/>
      <c r="AE288" s="180"/>
      <c r="AF288" s="53"/>
    </row>
    <row r="289" spans="1:32" ht="9.9499999999999993" customHeight="1">
      <c r="A289" s="363"/>
      <c r="B289" s="179"/>
      <c r="C289" s="502"/>
      <c r="D289" s="502"/>
      <c r="E289" s="502"/>
      <c r="F289" s="502"/>
      <c r="G289" s="502"/>
      <c r="H289" s="502"/>
      <c r="I289" s="502"/>
      <c r="J289" s="502"/>
      <c r="K289" s="502"/>
      <c r="L289" s="502"/>
      <c r="M289" s="502"/>
      <c r="N289" s="502"/>
      <c r="O289" s="500"/>
      <c r="P289" s="501"/>
      <c r="Q289" s="501"/>
      <c r="R289" s="501"/>
      <c r="S289" s="501"/>
      <c r="T289" s="501"/>
      <c r="U289" s="501"/>
      <c r="V289" s="501"/>
      <c r="W289" s="501"/>
      <c r="X289" s="500"/>
      <c r="Y289" s="500"/>
      <c r="Z289" s="500"/>
      <c r="AA289" s="497"/>
      <c r="AB289" s="497"/>
      <c r="AC289" s="497"/>
      <c r="AD289" s="497"/>
      <c r="AE289" s="180"/>
      <c r="AF289" s="53"/>
    </row>
    <row r="290" spans="1:32" ht="9.9499999999999993" customHeight="1" thickBot="1">
      <c r="B290" s="126"/>
      <c r="C290" s="411"/>
      <c r="D290" s="411"/>
      <c r="E290" s="411"/>
      <c r="F290" s="411"/>
      <c r="G290" s="411"/>
      <c r="H290" s="411"/>
      <c r="I290" s="411"/>
      <c r="J290" s="411"/>
      <c r="K290" s="411"/>
      <c r="L290" s="411"/>
      <c r="M290" s="411"/>
      <c r="N290" s="411"/>
      <c r="O290" s="411"/>
      <c r="P290" s="411"/>
      <c r="Q290" s="411"/>
      <c r="R290" s="411"/>
      <c r="S290" s="411"/>
      <c r="T290" s="411"/>
      <c r="U290" s="411"/>
      <c r="V290" s="411"/>
      <c r="W290" s="411"/>
      <c r="X290" s="411"/>
      <c r="Y290" s="411"/>
      <c r="Z290" s="411"/>
      <c r="AA290" s="411"/>
      <c r="AB290" s="411"/>
      <c r="AC290" s="411"/>
      <c r="AD290" s="411"/>
      <c r="AE290" s="161"/>
    </row>
    <row r="291" spans="1:32" ht="9.9499999999999993" customHeight="1" thickTop="1">
      <c r="A291" s="95"/>
      <c r="B291" s="64"/>
      <c r="C291" s="100"/>
      <c r="D291" s="100"/>
      <c r="E291" s="163"/>
      <c r="F291" s="163"/>
      <c r="G291" s="163"/>
      <c r="H291" s="163"/>
      <c r="I291" s="163"/>
      <c r="J291" s="163"/>
      <c r="K291" s="100"/>
      <c r="L291" s="100"/>
      <c r="M291" s="100"/>
      <c r="N291" s="100"/>
      <c r="O291" s="100"/>
      <c r="P291" s="100"/>
      <c r="Q291" s="100"/>
      <c r="R291" s="100"/>
      <c r="S291" s="100"/>
      <c r="T291" s="100"/>
      <c r="U291" s="100"/>
      <c r="V291" s="100"/>
      <c r="W291" s="100"/>
      <c r="X291" s="100"/>
      <c r="Y291" s="100"/>
      <c r="Z291" s="100"/>
      <c r="AA291" s="95"/>
      <c r="AB291" s="95"/>
      <c r="AC291" s="95"/>
      <c r="AD291" s="95"/>
      <c r="AE291" s="53"/>
      <c r="AF291" s="53"/>
    </row>
    <row r="292" spans="1:32" ht="9.9499999999999993" customHeight="1">
      <c r="A292" s="95"/>
      <c r="B292" s="64"/>
      <c r="C292" s="100"/>
      <c r="D292" s="100"/>
      <c r="E292" s="163"/>
      <c r="F292" s="163"/>
      <c r="G292" s="163"/>
      <c r="H292" s="163"/>
      <c r="I292" s="163"/>
      <c r="J292" s="163"/>
      <c r="K292" s="100"/>
      <c r="L292" s="100"/>
      <c r="M292" s="100"/>
      <c r="N292" s="100"/>
      <c r="O292" s="100"/>
      <c r="P292" s="100"/>
      <c r="Q292" s="100"/>
      <c r="R292" s="100"/>
      <c r="S292" s="100"/>
      <c r="T292" s="100"/>
      <c r="U292" s="100"/>
      <c r="V292" s="100"/>
      <c r="W292" s="100"/>
      <c r="X292" s="100"/>
      <c r="Y292" s="100"/>
      <c r="Z292" s="100"/>
      <c r="AA292" s="95"/>
      <c r="AB292" s="95"/>
      <c r="AC292" s="95"/>
      <c r="AD292" s="95"/>
      <c r="AE292" s="53"/>
      <c r="AF292" s="53"/>
    </row>
    <row r="293" spans="1:32" ht="9.9499999999999993" customHeight="1">
      <c r="A293" s="95"/>
      <c r="B293" s="64"/>
      <c r="C293" s="100"/>
      <c r="D293" s="100"/>
      <c r="E293" s="1115"/>
      <c r="F293" s="1115"/>
      <c r="G293" s="1115"/>
      <c r="H293" s="1115"/>
      <c r="I293" s="1115"/>
      <c r="J293" s="1115"/>
      <c r="K293" s="100"/>
      <c r="L293" s="100"/>
      <c r="M293" s="100"/>
      <c r="N293" s="100"/>
      <c r="O293" s="100"/>
      <c r="P293" s="100"/>
      <c r="Q293" s="100"/>
      <c r="R293" s="100"/>
      <c r="S293" s="100"/>
      <c r="T293" s="100"/>
      <c r="U293" s="100"/>
      <c r="V293" s="100"/>
      <c r="W293" s="100"/>
      <c r="X293" s="100"/>
      <c r="Y293" s="100"/>
      <c r="Z293" s="100"/>
      <c r="AA293" s="95"/>
      <c r="AB293" s="95"/>
      <c r="AC293" s="95"/>
      <c r="AD293" s="95"/>
      <c r="AE293" s="53"/>
      <c r="AF293" s="53"/>
    </row>
    <row r="294" spans="1:32" ht="9.9499999999999993" customHeight="1">
      <c r="A294" s="95"/>
      <c r="B294" s="64"/>
      <c r="C294" s="100"/>
      <c r="D294" s="100"/>
      <c r="E294" s="1115"/>
      <c r="F294" s="1115"/>
      <c r="G294" s="1115"/>
      <c r="H294" s="1115"/>
      <c r="I294" s="1115"/>
      <c r="J294" s="1115"/>
      <c r="K294" s="100"/>
      <c r="L294" s="100"/>
      <c r="M294" s="100"/>
      <c r="N294" s="100"/>
      <c r="O294" s="100"/>
      <c r="P294" s="100"/>
      <c r="Q294" s="100"/>
      <c r="R294" s="100"/>
      <c r="S294" s="100"/>
      <c r="T294" s="100"/>
      <c r="U294" s="100"/>
      <c r="V294" s="100"/>
      <c r="W294" s="100"/>
      <c r="X294" s="100"/>
      <c r="Y294" s="100"/>
      <c r="Z294" s="100"/>
      <c r="AA294" s="95"/>
      <c r="AB294" s="95"/>
      <c r="AC294" s="95"/>
      <c r="AD294" s="95"/>
      <c r="AE294" s="53"/>
      <c r="AF294" s="53"/>
    </row>
    <row r="295" spans="1:32" ht="9.9499999999999993" customHeight="1">
      <c r="A295" s="95"/>
      <c r="B295" s="64"/>
      <c r="C295" s="100"/>
      <c r="D295" s="100"/>
      <c r="E295" s="1115"/>
      <c r="F295" s="1115"/>
      <c r="G295" s="1115"/>
      <c r="H295" s="1115"/>
      <c r="I295" s="1115"/>
      <c r="J295" s="1115"/>
      <c r="K295" s="100"/>
      <c r="L295" s="100"/>
      <c r="M295" s="100"/>
      <c r="N295" s="100"/>
      <c r="O295" s="100"/>
      <c r="P295" s="100"/>
      <c r="Q295" s="100"/>
      <c r="R295" s="100"/>
      <c r="S295" s="100"/>
      <c r="T295" s="100"/>
      <c r="U295" s="100"/>
      <c r="V295" s="100"/>
      <c r="W295" s="100"/>
      <c r="X295" s="100"/>
      <c r="Y295" s="100"/>
      <c r="Z295" s="100"/>
      <c r="AA295" s="95"/>
      <c r="AB295" s="95"/>
      <c r="AC295" s="95"/>
      <c r="AD295" s="95"/>
      <c r="AE295" s="53"/>
      <c r="AF295" s="53"/>
    </row>
    <row r="296" spans="1:32" ht="9.9499999999999993" customHeight="1">
      <c r="A296" s="95"/>
      <c r="B296" s="64"/>
      <c r="C296" s="100"/>
      <c r="D296" s="100"/>
      <c r="E296" s="1115"/>
      <c r="F296" s="1115"/>
      <c r="G296" s="1115"/>
      <c r="H296" s="1115"/>
      <c r="I296" s="1115"/>
      <c r="J296" s="1115"/>
      <c r="K296" s="100"/>
      <c r="L296" s="100"/>
      <c r="M296" s="100"/>
      <c r="N296" s="100"/>
      <c r="O296" s="100"/>
      <c r="P296" s="100"/>
      <c r="Q296" s="100"/>
      <c r="R296" s="100"/>
      <c r="S296" s="100"/>
      <c r="T296" s="100"/>
      <c r="U296" s="100"/>
      <c r="V296" s="100"/>
      <c r="W296" s="100"/>
      <c r="X296" s="100"/>
      <c r="Y296" s="100"/>
      <c r="Z296" s="100"/>
      <c r="AA296" s="95"/>
      <c r="AB296" s="95"/>
      <c r="AC296" s="95"/>
      <c r="AD296" s="95"/>
      <c r="AE296" s="53"/>
      <c r="AF296" s="53"/>
    </row>
    <row r="297" spans="1:32" ht="9.9499999999999993" customHeight="1">
      <c r="A297" s="78"/>
      <c r="B297" s="64"/>
      <c r="C297" s="82"/>
      <c r="D297" s="82"/>
      <c r="E297" s="1115"/>
      <c r="F297" s="1115"/>
      <c r="G297" s="1115"/>
      <c r="H297" s="1115"/>
      <c r="I297" s="1115"/>
      <c r="J297" s="1115"/>
      <c r="K297" s="82"/>
      <c r="L297" s="82"/>
      <c r="M297" s="82"/>
      <c r="N297" s="82"/>
      <c r="O297" s="82"/>
      <c r="P297" s="82"/>
      <c r="Q297" s="82"/>
      <c r="R297" s="82"/>
      <c r="S297" s="82"/>
      <c r="T297" s="82"/>
      <c r="U297" s="82"/>
      <c r="V297" s="82"/>
      <c r="W297" s="82"/>
      <c r="X297" s="82"/>
      <c r="Y297" s="82"/>
      <c r="Z297" s="82"/>
      <c r="AA297" s="78"/>
      <c r="AB297" s="78"/>
      <c r="AC297" s="78"/>
      <c r="AD297" s="78"/>
      <c r="AE297" s="53"/>
      <c r="AF297" s="53"/>
    </row>
    <row r="298" spans="1:32" ht="9.9499999999999993" customHeight="1">
      <c r="A298" s="1"/>
      <c r="B298" s="57"/>
      <c r="C298" s="82"/>
      <c r="D298" s="82"/>
      <c r="E298" s="1115"/>
      <c r="F298" s="1115"/>
      <c r="G298" s="1115"/>
      <c r="H298" s="1115"/>
      <c r="I298" s="1115"/>
      <c r="J298" s="1115"/>
      <c r="K298" s="82"/>
      <c r="L298" s="82"/>
      <c r="M298" s="82"/>
      <c r="N298" s="82"/>
      <c r="O298" s="82"/>
      <c r="P298" s="82"/>
      <c r="Q298" s="82"/>
      <c r="R298" s="82"/>
      <c r="S298" s="82"/>
      <c r="T298" s="56"/>
      <c r="U298" s="56"/>
      <c r="V298" s="56"/>
      <c r="W298" s="56"/>
      <c r="X298" s="56"/>
      <c r="Y298" s="56"/>
      <c r="Z298" s="63"/>
      <c r="AA298" s="59"/>
      <c r="AB298" s="59"/>
      <c r="AC298" s="59"/>
      <c r="AD298" s="59"/>
    </row>
    <row r="299" spans="1:32" ht="9.9499999999999993" customHeight="1">
      <c r="A299" s="1"/>
      <c r="B299" s="57"/>
      <c r="C299" s="56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63"/>
      <c r="AA299" s="61"/>
      <c r="AB299" s="61"/>
      <c r="AC299" s="61"/>
      <c r="AD299" s="61"/>
      <c r="AE299" s="7"/>
    </row>
    <row r="300" spans="1:32" ht="9.9499999999999993" customHeight="1">
      <c r="A300" s="55"/>
      <c r="B300" s="55"/>
      <c r="C300" s="56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81"/>
      <c r="U300" s="81"/>
      <c r="V300" s="81"/>
      <c r="W300" s="81"/>
      <c r="X300" s="7"/>
      <c r="Y300" s="7"/>
      <c r="Z300" s="7"/>
      <c r="AA300" s="7"/>
      <c r="AB300" s="7"/>
      <c r="AC300" s="7"/>
      <c r="AD300" s="7"/>
      <c r="AE300" s="7"/>
      <c r="AF300" s="7"/>
    </row>
    <row r="301" spans="1:32" ht="9.9499999999999993" customHeight="1">
      <c r="A301" s="55"/>
      <c r="B301" s="55"/>
      <c r="C301" s="67"/>
      <c r="D301" s="68"/>
      <c r="E301" s="68"/>
      <c r="F301" s="68"/>
      <c r="G301" s="68"/>
      <c r="H301" s="68"/>
      <c r="I301" s="68"/>
      <c r="J301" s="68"/>
      <c r="K301" s="68"/>
      <c r="L301" s="68"/>
      <c r="M301" s="72"/>
      <c r="N301" s="72"/>
      <c r="O301" s="72"/>
      <c r="P301" s="72"/>
      <c r="Q301" s="81"/>
      <c r="R301" s="81"/>
      <c r="S301" s="81"/>
      <c r="T301" s="77"/>
      <c r="U301" s="77"/>
      <c r="V301" s="77"/>
      <c r="W301" s="77"/>
      <c r="X301" s="77"/>
      <c r="Y301" s="7"/>
      <c r="Z301" s="7"/>
      <c r="AA301" s="7"/>
      <c r="AB301" s="7"/>
      <c r="AC301" s="7"/>
      <c r="AD301" s="7"/>
      <c r="AE301" s="7"/>
      <c r="AF301" s="7"/>
    </row>
    <row r="302" spans="1:32" ht="9.9499999999999993" customHeight="1">
      <c r="A302" s="55"/>
      <c r="B302" s="55"/>
      <c r="C302" s="67"/>
      <c r="D302" s="77"/>
      <c r="E302" s="77"/>
      <c r="F302" s="10"/>
      <c r="G302" s="77"/>
      <c r="H302" s="10"/>
      <c r="I302" s="77"/>
      <c r="J302" s="77"/>
      <c r="K302" s="77"/>
      <c r="L302" s="77"/>
      <c r="M302" s="92"/>
      <c r="N302" s="92"/>
      <c r="O302" s="92"/>
      <c r="P302" s="92"/>
      <c r="Q302" s="77"/>
      <c r="R302" s="77"/>
      <c r="S302" s="77"/>
      <c r="T302" s="84"/>
      <c r="U302" s="84"/>
      <c r="V302" s="84"/>
      <c r="W302" s="84"/>
      <c r="X302" s="84"/>
      <c r="Y302" s="7"/>
      <c r="Z302" s="7"/>
      <c r="AA302" s="7"/>
      <c r="AB302" s="7"/>
      <c r="AC302" s="7"/>
      <c r="AD302" s="74"/>
      <c r="AE302" s="74"/>
      <c r="AF302" s="74"/>
    </row>
    <row r="303" spans="1:32" ht="9.9499999999999993" customHeight="1">
      <c r="A303" s="55"/>
      <c r="B303" s="55"/>
      <c r="C303" s="67"/>
      <c r="D303" s="77"/>
      <c r="E303" s="77"/>
      <c r="F303" s="10"/>
      <c r="G303" s="77"/>
      <c r="H303" s="10"/>
      <c r="I303" s="77"/>
      <c r="J303" s="77"/>
      <c r="K303" s="77"/>
      <c r="L303" s="77"/>
      <c r="M303" s="73"/>
      <c r="N303" s="73"/>
      <c r="O303" s="73"/>
      <c r="P303" s="73"/>
      <c r="Q303" s="84"/>
      <c r="R303" s="84"/>
      <c r="S303" s="84"/>
      <c r="T303" s="84"/>
      <c r="U303" s="84"/>
      <c r="V303" s="84"/>
      <c r="W303" s="84"/>
      <c r="X303" s="84"/>
      <c r="Y303" s="7"/>
      <c r="Z303" s="7"/>
      <c r="AA303" s="7"/>
      <c r="AB303" s="7"/>
      <c r="AC303" s="7"/>
      <c r="AD303" s="74"/>
      <c r="AE303" s="74"/>
      <c r="AF303" s="74"/>
    </row>
    <row r="304" spans="1:32" ht="9.9499999999999993" customHeight="1">
      <c r="A304" s="55"/>
      <c r="B304" s="55"/>
      <c r="C304" s="67"/>
      <c r="D304" s="77"/>
      <c r="E304" s="77"/>
      <c r="F304" s="10"/>
      <c r="G304" s="77"/>
      <c r="H304" s="10"/>
      <c r="I304" s="77"/>
      <c r="J304" s="77"/>
      <c r="K304" s="77"/>
      <c r="L304" s="77"/>
      <c r="M304" s="73"/>
      <c r="N304" s="73"/>
      <c r="O304" s="73"/>
      <c r="P304" s="73"/>
      <c r="Q304" s="84"/>
      <c r="R304" s="84"/>
      <c r="S304" s="84"/>
      <c r="T304" s="84"/>
      <c r="U304" s="84"/>
      <c r="V304" s="84"/>
      <c r="W304" s="84"/>
      <c r="X304" s="84"/>
      <c r="Y304" s="7"/>
      <c r="Z304" s="7"/>
      <c r="AA304" s="7"/>
      <c r="AB304" s="7"/>
      <c r="AC304" s="7"/>
      <c r="AD304" s="74"/>
      <c r="AE304" s="74"/>
      <c r="AF304" s="74"/>
    </row>
    <row r="305" spans="1:32" ht="9.9499999999999993" customHeight="1">
      <c r="A305" s="55"/>
      <c r="B305" s="55"/>
      <c r="C305" s="67"/>
      <c r="D305" s="77"/>
      <c r="E305" s="77"/>
      <c r="F305" s="10"/>
      <c r="G305" s="77"/>
      <c r="H305" s="10"/>
      <c r="I305" s="77"/>
      <c r="J305" s="77"/>
      <c r="K305" s="77"/>
      <c r="L305" s="77"/>
      <c r="M305" s="73"/>
      <c r="N305" s="73"/>
      <c r="O305" s="73"/>
      <c r="P305" s="73"/>
      <c r="Q305" s="84"/>
      <c r="R305" s="84"/>
      <c r="S305" s="84"/>
      <c r="T305" s="84"/>
      <c r="U305" s="84"/>
      <c r="V305" s="84"/>
      <c r="W305" s="84"/>
      <c r="X305" s="84"/>
      <c r="Y305" s="7"/>
      <c r="Z305" s="7"/>
      <c r="AA305" s="7"/>
      <c r="AB305" s="7"/>
      <c r="AC305" s="7"/>
      <c r="AD305" s="74"/>
      <c r="AE305" s="74"/>
      <c r="AF305" s="74"/>
    </row>
    <row r="306" spans="1:32" ht="9.9499999999999993" customHeight="1">
      <c r="A306" s="55"/>
      <c r="B306" s="55"/>
      <c r="C306" s="67"/>
      <c r="D306" s="77"/>
      <c r="E306" s="77"/>
      <c r="F306" s="10"/>
      <c r="G306" s="77"/>
      <c r="H306" s="10"/>
      <c r="I306" s="77"/>
      <c r="J306" s="77"/>
      <c r="K306" s="77"/>
      <c r="L306" s="77"/>
      <c r="M306" s="73"/>
      <c r="N306" s="73"/>
      <c r="O306" s="73"/>
      <c r="P306" s="73"/>
      <c r="Q306" s="84"/>
      <c r="R306" s="84"/>
      <c r="S306" s="84"/>
      <c r="T306" s="42"/>
      <c r="U306" s="42"/>
      <c r="V306" s="42"/>
      <c r="W306" s="42"/>
      <c r="X306" s="42"/>
      <c r="Y306" s="7"/>
      <c r="Z306" s="7"/>
      <c r="AA306" s="7"/>
      <c r="AB306" s="7"/>
      <c r="AC306" s="7"/>
      <c r="AD306" s="41"/>
      <c r="AE306" s="41"/>
      <c r="AF306" s="41"/>
    </row>
    <row r="307" spans="1:32" ht="9.9499999999999993" customHeight="1">
      <c r="A307" s="55"/>
      <c r="B307" s="55"/>
      <c r="C307" s="67"/>
      <c r="D307" s="47"/>
      <c r="E307" s="47"/>
      <c r="F307" s="10"/>
      <c r="G307" s="47"/>
      <c r="H307" s="10"/>
      <c r="I307" s="47"/>
      <c r="J307" s="47"/>
      <c r="K307" s="47"/>
      <c r="L307" s="47"/>
      <c r="M307" s="73"/>
      <c r="N307" s="73"/>
      <c r="O307" s="73"/>
      <c r="P307" s="73"/>
      <c r="Q307" s="42"/>
      <c r="R307" s="42"/>
      <c r="S307" s="42"/>
      <c r="T307" s="42"/>
      <c r="U307" s="42"/>
      <c r="V307" s="42"/>
      <c r="W307" s="42"/>
      <c r="X307" s="42"/>
      <c r="Y307" s="7"/>
      <c r="Z307" s="7"/>
      <c r="AA307" s="7"/>
      <c r="AB307" s="7"/>
      <c r="AC307" s="7"/>
      <c r="AD307" s="41"/>
      <c r="AE307" s="41"/>
      <c r="AF307" s="41"/>
    </row>
    <row r="308" spans="1:32" ht="9.9499999999999993" customHeight="1">
      <c r="A308" s="55"/>
      <c r="B308" s="55"/>
      <c r="C308" s="67"/>
      <c r="D308" s="47"/>
      <c r="E308" s="47"/>
      <c r="F308" s="10"/>
      <c r="G308" s="47"/>
      <c r="H308" s="10"/>
      <c r="I308" s="47"/>
      <c r="J308" s="47"/>
      <c r="K308" s="47"/>
      <c r="L308" s="47"/>
      <c r="M308" s="41"/>
      <c r="N308" s="73"/>
      <c r="O308" s="73"/>
      <c r="P308" s="73"/>
      <c r="Q308" s="42"/>
      <c r="R308" s="42"/>
      <c r="S308" s="42"/>
      <c r="T308" s="42"/>
      <c r="U308" s="42"/>
      <c r="V308" s="42"/>
      <c r="W308" s="42"/>
      <c r="X308" s="42"/>
      <c r="Y308" s="7"/>
      <c r="Z308" s="7"/>
      <c r="AA308" s="7"/>
      <c r="AB308" s="7"/>
      <c r="AC308" s="7"/>
      <c r="AD308" s="41"/>
      <c r="AE308" s="41"/>
      <c r="AF308" s="41"/>
    </row>
    <row r="309" spans="1:32" ht="9.9499999999999993" customHeight="1">
      <c r="A309" s="55"/>
      <c r="B309" s="91"/>
      <c r="C309" s="67"/>
      <c r="D309" s="47"/>
      <c r="E309" s="47"/>
      <c r="F309" s="10"/>
      <c r="G309" s="47"/>
      <c r="H309" s="10"/>
      <c r="I309" s="47"/>
      <c r="J309" s="47"/>
      <c r="K309" s="47"/>
      <c r="L309" s="47"/>
      <c r="M309" s="73"/>
      <c r="N309" s="73"/>
      <c r="O309" s="73"/>
      <c r="P309" s="73"/>
      <c r="Q309" s="42"/>
      <c r="R309" s="42"/>
      <c r="S309" s="42"/>
      <c r="T309" s="77"/>
      <c r="U309" s="77"/>
      <c r="V309" s="77"/>
      <c r="W309" s="77"/>
      <c r="X309" s="86"/>
      <c r="Y309" s="23"/>
      <c r="Z309" s="23"/>
      <c r="AA309" s="23"/>
      <c r="AB309" s="23"/>
      <c r="AC309" s="23"/>
      <c r="AD309" s="23"/>
      <c r="AE309" s="23"/>
      <c r="AF309" s="23"/>
    </row>
    <row r="310" spans="1:32" ht="9.9499999999999993" customHeight="1">
      <c r="A310" s="55"/>
      <c r="B310" s="50"/>
      <c r="M310" s="20"/>
      <c r="N310" s="88"/>
      <c r="O310" s="77"/>
      <c r="P310" s="77"/>
      <c r="Q310" s="77"/>
      <c r="R310" s="77"/>
      <c r="S310" s="77"/>
      <c r="T310" s="77"/>
      <c r="U310" s="77"/>
      <c r="V310" s="77"/>
      <c r="W310" s="77"/>
      <c r="X310" s="86"/>
      <c r="Y310" s="23"/>
      <c r="Z310" s="23"/>
      <c r="AA310" s="23"/>
      <c r="AB310" s="23"/>
      <c r="AC310" s="23"/>
      <c r="AD310" s="23"/>
      <c r="AE310" s="23"/>
      <c r="AF310" s="23"/>
    </row>
    <row r="311" spans="1:32" ht="9.9499999999999993" customHeight="1">
      <c r="A311" s="55"/>
      <c r="B311" s="50"/>
      <c r="M311" s="20"/>
      <c r="N311" s="88"/>
      <c r="O311" s="77"/>
      <c r="P311" s="77"/>
      <c r="Q311" s="77"/>
      <c r="R311" s="77"/>
      <c r="S311" s="77"/>
      <c r="T311" s="77"/>
      <c r="U311" s="77"/>
      <c r="V311" s="77"/>
      <c r="W311" s="77"/>
      <c r="X311" s="86"/>
      <c r="Y311" s="23"/>
      <c r="Z311" s="23"/>
      <c r="AA311" s="23"/>
      <c r="AB311" s="23"/>
      <c r="AC311" s="23"/>
      <c r="AD311" s="23"/>
      <c r="AE311" s="23"/>
      <c r="AF311" s="23"/>
    </row>
    <row r="312" spans="1:32" ht="9.9499999999999993" customHeight="1">
      <c r="A312" s="55"/>
      <c r="B312" s="55"/>
      <c r="M312" s="20"/>
      <c r="N312" s="88"/>
      <c r="O312" s="77"/>
      <c r="P312" s="77"/>
      <c r="Q312" s="77"/>
      <c r="R312" s="77"/>
      <c r="S312" s="77"/>
      <c r="T312" s="84"/>
      <c r="U312" s="84"/>
      <c r="V312" s="84"/>
      <c r="W312" s="84"/>
      <c r="X312" s="90"/>
    </row>
    <row r="313" spans="1:32" ht="9.9499999999999993" customHeight="1">
      <c r="A313" s="55"/>
      <c r="B313" s="55"/>
      <c r="C313" s="14"/>
      <c r="D313" s="14"/>
      <c r="E313" s="14"/>
      <c r="F313" s="14"/>
      <c r="G313" s="14"/>
      <c r="H313" s="14"/>
      <c r="I313" s="14"/>
      <c r="J313" s="14"/>
      <c r="K313" s="14"/>
      <c r="L313" s="14"/>
      <c r="M313" s="15"/>
      <c r="N313" s="89"/>
      <c r="O313" s="84"/>
      <c r="P313" s="84"/>
      <c r="Q313" s="84"/>
      <c r="R313" s="84"/>
      <c r="S313" s="84"/>
      <c r="T313" s="83"/>
      <c r="U313" s="83"/>
      <c r="V313" s="83"/>
      <c r="W313" s="83"/>
      <c r="X313" s="85"/>
    </row>
    <row r="314" spans="1:32" ht="9.9499999999999993" customHeight="1">
      <c r="A314" s="55"/>
      <c r="B314" s="55"/>
      <c r="C314" s="18"/>
      <c r="D314" s="18"/>
      <c r="E314" s="18"/>
      <c r="F314" s="18"/>
      <c r="G314" s="18"/>
      <c r="H314" s="18"/>
      <c r="I314" s="18"/>
      <c r="J314" s="18"/>
      <c r="K314" s="18"/>
      <c r="L314" s="18"/>
      <c r="M314" s="19"/>
      <c r="N314" s="87"/>
      <c r="O314" s="83"/>
      <c r="P314" s="83"/>
      <c r="Q314" s="83"/>
      <c r="R314" s="83"/>
      <c r="S314" s="83"/>
      <c r="T314" s="77"/>
      <c r="U314" s="77"/>
      <c r="V314" s="77"/>
      <c r="W314" s="77"/>
      <c r="X314" s="86"/>
    </row>
    <row r="315" spans="1:32" ht="9.9499999999999993" customHeight="1">
      <c r="A315" s="55"/>
      <c r="B315" s="55"/>
      <c r="M315" s="20"/>
      <c r="N315" s="88"/>
      <c r="O315" s="77"/>
      <c r="P315" s="77"/>
      <c r="Q315" s="77"/>
      <c r="R315" s="77"/>
      <c r="S315" s="77"/>
      <c r="T315" s="77"/>
      <c r="U315" s="77"/>
      <c r="V315" s="77"/>
      <c r="W315" s="77"/>
      <c r="X315" s="86"/>
    </row>
    <row r="316" spans="1:32" ht="9.9499999999999993" customHeight="1">
      <c r="A316" s="55"/>
      <c r="B316" s="55"/>
      <c r="M316" s="20"/>
      <c r="N316" s="88"/>
      <c r="O316" s="77"/>
      <c r="P316" s="77"/>
      <c r="Q316" s="77"/>
      <c r="R316" s="77"/>
      <c r="S316" s="77"/>
      <c r="T316" s="77"/>
      <c r="U316" s="77"/>
      <c r="V316" s="77"/>
      <c r="W316" s="77"/>
      <c r="X316" s="86"/>
    </row>
    <row r="317" spans="1:32" ht="9.9499999999999993" customHeight="1">
      <c r="A317" s="55"/>
      <c r="B317" s="55"/>
      <c r="M317" s="20"/>
      <c r="N317" s="88"/>
      <c r="O317" s="77"/>
      <c r="P317" s="77"/>
      <c r="Q317" s="77"/>
      <c r="R317" s="77"/>
      <c r="S317" s="77"/>
      <c r="T317" s="84"/>
      <c r="U317" s="84"/>
      <c r="V317" s="84"/>
      <c r="W317" s="84"/>
      <c r="X317" s="90"/>
    </row>
    <row r="318" spans="1:32" ht="9.9499999999999993" customHeight="1">
      <c r="A318" s="55"/>
      <c r="B318" s="55"/>
      <c r="C318" s="14"/>
      <c r="D318" s="14"/>
      <c r="E318" s="14"/>
      <c r="F318" s="14"/>
      <c r="G318" s="14"/>
      <c r="H318" s="14"/>
      <c r="I318" s="14"/>
      <c r="J318" s="14"/>
      <c r="K318" s="14"/>
      <c r="L318" s="14"/>
      <c r="M318" s="15"/>
      <c r="N318" s="89"/>
      <c r="O318" s="84"/>
      <c r="P318" s="84"/>
      <c r="Q318" s="84"/>
      <c r="R318" s="84"/>
      <c r="S318" s="84"/>
      <c r="T318" s="83"/>
      <c r="U318" s="83"/>
      <c r="V318" s="83"/>
      <c r="W318" s="83"/>
      <c r="X318" s="85"/>
    </row>
    <row r="319" spans="1:32" ht="9.9499999999999993" customHeight="1">
      <c r="A319" s="55"/>
      <c r="B319" s="55"/>
      <c r="C319" s="1038"/>
      <c r="D319" s="1038"/>
      <c r="E319" s="1038"/>
      <c r="F319" s="1038"/>
      <c r="G319" s="1038"/>
      <c r="H319" s="1038"/>
      <c r="I319" s="1038"/>
      <c r="J319" s="1038"/>
      <c r="K319" s="1038"/>
      <c r="L319" s="1038"/>
      <c r="M319" s="1039"/>
      <c r="N319" s="87"/>
      <c r="O319" s="83"/>
      <c r="P319" s="83"/>
      <c r="Q319" s="83"/>
      <c r="R319" s="83"/>
      <c r="S319" s="83"/>
      <c r="T319" s="77"/>
      <c r="U319" s="77"/>
      <c r="V319" s="77"/>
      <c r="W319" s="77"/>
      <c r="X319" s="86"/>
    </row>
    <row r="320" spans="1:32" ht="9.9499999999999993" customHeight="1">
      <c r="A320" s="55"/>
      <c r="B320" s="55"/>
      <c r="C320" s="756"/>
      <c r="D320" s="756"/>
      <c r="E320" s="756"/>
      <c r="F320" s="756"/>
      <c r="G320" s="756"/>
      <c r="H320" s="756"/>
      <c r="I320" s="756"/>
      <c r="J320" s="756"/>
      <c r="K320" s="756"/>
      <c r="L320" s="756"/>
      <c r="M320" s="1033"/>
      <c r="N320" s="88"/>
      <c r="O320" s="77"/>
      <c r="P320" s="77"/>
      <c r="Q320" s="77"/>
      <c r="R320" s="77"/>
      <c r="S320" s="77"/>
      <c r="T320" s="77"/>
      <c r="U320" s="77"/>
      <c r="V320" s="77"/>
      <c r="W320" s="77"/>
      <c r="X320" s="86"/>
    </row>
    <row r="321" spans="1:24" ht="9.9499999999999993" customHeight="1">
      <c r="A321" s="55"/>
      <c r="B321" s="55"/>
      <c r="C321" s="756"/>
      <c r="D321" s="756"/>
      <c r="E321" s="756"/>
      <c r="F321" s="756"/>
      <c r="G321" s="756"/>
      <c r="H321" s="756"/>
      <c r="I321" s="756"/>
      <c r="J321" s="756"/>
      <c r="K321" s="756"/>
      <c r="L321" s="756"/>
      <c r="M321" s="1033"/>
      <c r="N321" s="88"/>
      <c r="O321" s="77"/>
      <c r="P321" s="77"/>
      <c r="Q321" s="77"/>
      <c r="R321" s="77"/>
      <c r="S321" s="77"/>
      <c r="T321" s="77"/>
      <c r="U321" s="77"/>
      <c r="V321" s="77"/>
      <c r="W321" s="77"/>
      <c r="X321" s="86"/>
    </row>
    <row r="322" spans="1:24" ht="9.9499999999999993" customHeight="1">
      <c r="A322" s="55"/>
      <c r="B322" s="55"/>
      <c r="C322" s="756"/>
      <c r="D322" s="756"/>
      <c r="E322" s="756"/>
      <c r="F322" s="756"/>
      <c r="G322" s="756"/>
      <c r="H322" s="756"/>
      <c r="I322" s="756"/>
      <c r="J322" s="756"/>
      <c r="K322" s="756"/>
      <c r="L322" s="756"/>
      <c r="M322" s="1033"/>
      <c r="N322" s="88"/>
      <c r="O322" s="77"/>
      <c r="P322" s="77"/>
      <c r="Q322" s="77"/>
      <c r="R322" s="77"/>
      <c r="S322" s="77"/>
      <c r="T322" s="84"/>
      <c r="U322" s="84"/>
      <c r="V322" s="84"/>
      <c r="W322" s="84"/>
      <c r="X322" s="90"/>
    </row>
    <row r="323" spans="1:24" ht="9.9499999999999993" customHeight="1">
      <c r="A323" s="55"/>
      <c r="B323" s="55"/>
      <c r="C323" s="1035"/>
      <c r="D323" s="1035"/>
      <c r="E323" s="1035"/>
      <c r="F323" s="1035"/>
      <c r="G323" s="1035"/>
      <c r="H323" s="1035"/>
      <c r="I323" s="1035"/>
      <c r="J323" s="1035"/>
      <c r="K323" s="1035"/>
      <c r="L323" s="1035"/>
      <c r="M323" s="1036"/>
      <c r="N323" s="89"/>
      <c r="O323" s="84"/>
      <c r="P323" s="84"/>
      <c r="Q323" s="84"/>
      <c r="R323" s="84"/>
      <c r="S323" s="84"/>
    </row>
    <row r="324" spans="1:24" ht="9.9499999999999993" customHeight="1">
      <c r="A324" s="55"/>
      <c r="B324" s="55"/>
      <c r="C324" s="1038"/>
      <c r="D324" s="1038"/>
      <c r="E324" s="1038"/>
      <c r="F324" s="1038"/>
      <c r="G324" s="1038"/>
      <c r="H324" s="1038"/>
      <c r="I324" s="1038"/>
      <c r="J324" s="1038"/>
      <c r="K324" s="1038"/>
      <c r="L324" s="1038"/>
      <c r="M324" s="1039"/>
      <c r="N324" s="1038"/>
    </row>
    <row r="325" spans="1:24" ht="9.9499999999999993" customHeight="1">
      <c r="A325" s="55"/>
      <c r="B325" s="55"/>
      <c r="C325" s="756"/>
      <c r="D325" s="756"/>
      <c r="E325" s="756"/>
      <c r="F325" s="756"/>
      <c r="G325" s="756"/>
      <c r="H325" s="756"/>
      <c r="I325" s="756"/>
      <c r="J325" s="756"/>
      <c r="K325" s="756"/>
      <c r="L325" s="756"/>
      <c r="M325" s="1033"/>
      <c r="N325" s="756"/>
    </row>
    <row r="326" spans="1:24" ht="9.9499999999999993" customHeight="1">
      <c r="A326" s="55"/>
      <c r="B326" s="55"/>
      <c r="C326" s="756"/>
      <c r="D326" s="756"/>
      <c r="E326" s="756"/>
      <c r="F326" s="756"/>
      <c r="G326" s="756"/>
      <c r="H326" s="756"/>
      <c r="I326" s="756"/>
      <c r="J326" s="756"/>
      <c r="K326" s="756"/>
      <c r="L326" s="756"/>
      <c r="M326" s="1033"/>
      <c r="N326" s="756"/>
    </row>
    <row r="327" spans="1:24" ht="9.9499999999999993" customHeight="1">
      <c r="A327" s="55"/>
      <c r="B327" s="55"/>
      <c r="C327" s="756"/>
      <c r="D327" s="756"/>
      <c r="E327" s="756"/>
      <c r="F327" s="756"/>
      <c r="G327" s="756"/>
      <c r="H327" s="756"/>
      <c r="I327" s="756"/>
      <c r="J327" s="756"/>
      <c r="K327" s="756"/>
      <c r="L327" s="756"/>
      <c r="M327" s="1033"/>
      <c r="N327" s="756"/>
    </row>
    <row r="328" spans="1:24" ht="9.9499999999999993" customHeight="1">
      <c r="A328" s="55"/>
      <c r="B328" s="55"/>
      <c r="C328" s="1035"/>
      <c r="D328" s="1035"/>
      <c r="E328" s="1035"/>
      <c r="F328" s="1035"/>
      <c r="G328" s="1035"/>
      <c r="H328" s="1035"/>
      <c r="I328" s="1035"/>
      <c r="J328" s="1035"/>
      <c r="K328" s="1035"/>
      <c r="L328" s="1035"/>
      <c r="M328" s="1036"/>
      <c r="N328" s="1035"/>
    </row>
    <row r="329" spans="1:24" ht="9.9499999999999993" customHeight="1">
      <c r="A329" s="55"/>
      <c r="B329" s="55"/>
      <c r="C329" s="1038"/>
      <c r="D329" s="1038"/>
      <c r="E329" s="1038"/>
      <c r="F329" s="1038"/>
      <c r="G329" s="1038"/>
      <c r="H329" s="1038"/>
      <c r="I329" s="1038"/>
      <c r="J329" s="1038"/>
      <c r="K329" s="1038"/>
      <c r="L329" s="1038"/>
      <c r="M329" s="1039"/>
      <c r="N329" s="1038"/>
    </row>
    <row r="330" spans="1:24" ht="9.9499999999999993" customHeight="1">
      <c r="A330" s="55"/>
      <c r="B330" s="55"/>
      <c r="C330" s="756"/>
      <c r="D330" s="756"/>
      <c r="E330" s="756"/>
      <c r="F330" s="756"/>
      <c r="G330" s="756"/>
      <c r="H330" s="756"/>
      <c r="I330" s="756"/>
      <c r="J330" s="756"/>
      <c r="K330" s="756"/>
      <c r="L330" s="756"/>
      <c r="M330" s="1033"/>
      <c r="N330" s="756"/>
    </row>
    <row r="331" spans="1:24" ht="9.9499999999999993" customHeight="1">
      <c r="A331" s="55"/>
      <c r="B331" s="55"/>
      <c r="C331" s="756"/>
      <c r="D331" s="756"/>
      <c r="E331" s="756"/>
      <c r="F331" s="756"/>
      <c r="G331" s="756"/>
      <c r="H331" s="756"/>
      <c r="I331" s="756"/>
      <c r="J331" s="756"/>
      <c r="K331" s="756"/>
      <c r="L331" s="756"/>
      <c r="M331" s="1033"/>
      <c r="N331" s="756"/>
    </row>
    <row r="332" spans="1:24" ht="9.9499999999999993" customHeight="1">
      <c r="A332" s="55"/>
      <c r="B332" s="55"/>
      <c r="C332" s="756"/>
      <c r="D332" s="756"/>
      <c r="E332" s="756"/>
      <c r="F332" s="756"/>
      <c r="G332" s="756"/>
      <c r="H332" s="756"/>
      <c r="I332" s="756"/>
      <c r="J332" s="756"/>
      <c r="K332" s="756"/>
      <c r="L332" s="756"/>
      <c r="M332" s="1033"/>
      <c r="N332" s="756"/>
    </row>
    <row r="333" spans="1:24" ht="9.9499999999999993" customHeight="1">
      <c r="A333" s="55"/>
      <c r="B333" s="55"/>
    </row>
    <row r="334" spans="1:24" ht="9.9499999999999993" customHeight="1">
      <c r="A334" s="55"/>
      <c r="B334" s="55"/>
    </row>
    <row r="335" spans="1:24" ht="9.9499999999999993" customHeight="1">
      <c r="A335" s="55"/>
      <c r="B335" s="55"/>
    </row>
    <row r="336" spans="1:24" ht="9.9499999999999993" customHeight="1">
      <c r="A336" s="55"/>
      <c r="B336" s="55"/>
    </row>
    <row r="337" spans="1:2" ht="9.9499999999999993" customHeight="1">
      <c r="A337" s="55"/>
      <c r="B337" s="55"/>
    </row>
    <row r="338" spans="1:2" ht="9.9499999999999993" customHeight="1">
      <c r="A338" s="55"/>
      <c r="B338" s="55"/>
    </row>
    <row r="339" spans="1:2" ht="9.9499999999999993" customHeight="1">
      <c r="A339" s="55"/>
      <c r="B339" s="55"/>
    </row>
    <row r="340" spans="1:2" ht="9.9499999999999993" customHeight="1">
      <c r="A340" s="55"/>
      <c r="B340" s="55"/>
    </row>
    <row r="341" spans="1:2" ht="9.9499999999999993" customHeight="1">
      <c r="A341" s="55"/>
      <c r="B341" s="55"/>
    </row>
    <row r="342" spans="1:2" ht="9.9499999999999993" customHeight="1">
      <c r="A342" s="55"/>
      <c r="B342" s="55"/>
    </row>
    <row r="343" spans="1:2" ht="9.9499999999999993" customHeight="1">
      <c r="A343" s="55"/>
      <c r="B343" s="55"/>
    </row>
    <row r="344" spans="1:2" ht="9.9499999999999993" customHeight="1">
      <c r="A344" s="55"/>
      <c r="B344" s="55"/>
    </row>
    <row r="345" spans="1:2" ht="9.9499999999999993" customHeight="1">
      <c r="A345" s="55"/>
      <c r="B345" s="55"/>
    </row>
    <row r="346" spans="1:2" ht="9.9499999999999993" customHeight="1">
      <c r="A346" s="55"/>
      <c r="B346" s="55"/>
    </row>
    <row r="347" spans="1:2" ht="9.9499999999999993" customHeight="1">
      <c r="A347" s="55"/>
      <c r="B347" s="55"/>
    </row>
    <row r="348" spans="1:2" ht="9.9499999999999993" customHeight="1">
      <c r="A348" s="55"/>
      <c r="B348" s="55"/>
    </row>
    <row r="349" spans="1:2" ht="9.9499999999999993" customHeight="1">
      <c r="A349" s="55"/>
      <c r="B349" s="55"/>
    </row>
    <row r="350" spans="1:2" ht="9.9499999999999993" customHeight="1">
      <c r="A350" s="55"/>
      <c r="B350" s="55"/>
    </row>
    <row r="351" spans="1:2" ht="9.9499999999999993" customHeight="1">
      <c r="A351" s="55"/>
      <c r="B351" s="55"/>
    </row>
    <row r="352" spans="1:2" ht="9.9499999999999993" customHeight="1">
      <c r="A352" s="55"/>
      <c r="B352" s="55"/>
    </row>
    <row r="353" spans="1:2" ht="9.9499999999999993" customHeight="1">
      <c r="A353" s="55"/>
      <c r="B353" s="55"/>
    </row>
    <row r="354" spans="1:2" ht="9.9499999999999993" customHeight="1">
      <c r="A354" s="55"/>
      <c r="B354" s="55"/>
    </row>
    <row r="355" spans="1:2" ht="9.9499999999999993" customHeight="1">
      <c r="A355" s="55"/>
      <c r="B355" s="55"/>
    </row>
    <row r="356" spans="1:2" ht="9.9499999999999993" customHeight="1">
      <c r="A356" s="55"/>
      <c r="B356" s="55"/>
    </row>
    <row r="357" spans="1:2" ht="9.9499999999999993" customHeight="1">
      <c r="A357" s="55"/>
      <c r="B357" s="55"/>
    </row>
    <row r="358" spans="1:2" ht="9.9499999999999993" customHeight="1">
      <c r="A358" s="55"/>
      <c r="B358" s="55"/>
    </row>
    <row r="359" spans="1:2" ht="9.9499999999999993" customHeight="1">
      <c r="A359" s="55"/>
      <c r="B359" s="55"/>
    </row>
    <row r="360" spans="1:2" ht="9.9499999999999993" customHeight="1">
      <c r="A360" s="55"/>
      <c r="B360" s="55"/>
    </row>
    <row r="361" spans="1:2" ht="9.9499999999999993" customHeight="1">
      <c r="A361" s="55"/>
      <c r="B361" s="55"/>
    </row>
    <row r="362" spans="1:2" ht="9.9499999999999993" customHeight="1">
      <c r="A362" s="55"/>
      <c r="B362" s="55"/>
    </row>
    <row r="363" spans="1:2" ht="9.9499999999999993" customHeight="1">
      <c r="A363" s="55"/>
      <c r="B363" s="55"/>
    </row>
    <row r="364" spans="1:2" ht="9.9499999999999993" customHeight="1">
      <c r="A364" s="55"/>
      <c r="B364" s="55"/>
    </row>
    <row r="365" spans="1:2" ht="9.9499999999999993" customHeight="1">
      <c r="A365" s="55"/>
      <c r="B365" s="55"/>
    </row>
    <row r="366" spans="1:2" ht="9.9499999999999993" customHeight="1">
      <c r="A366" s="55"/>
      <c r="B366" s="55"/>
    </row>
    <row r="367" spans="1:2" ht="9.9499999999999993" customHeight="1">
      <c r="A367" s="55"/>
      <c r="B367" s="55"/>
    </row>
    <row r="368" spans="1:2" ht="9.9499999999999993" customHeight="1">
      <c r="A368" s="55"/>
      <c r="B368" s="55"/>
    </row>
    <row r="369" spans="1:2" ht="9.9499999999999993" customHeight="1">
      <c r="A369" s="55"/>
      <c r="B369" s="55"/>
    </row>
    <row r="370" spans="1:2" ht="9.9499999999999993" customHeight="1">
      <c r="A370" s="55"/>
      <c r="B370" s="55"/>
    </row>
    <row r="371" spans="1:2" ht="9.9499999999999993" customHeight="1">
      <c r="A371" s="55"/>
      <c r="B371" s="55"/>
    </row>
    <row r="372" spans="1:2" ht="9.9499999999999993" customHeight="1">
      <c r="A372" s="55"/>
      <c r="B372" s="55"/>
    </row>
    <row r="373" spans="1:2" ht="9.9499999999999993" customHeight="1">
      <c r="A373" s="55"/>
      <c r="B373" s="55"/>
    </row>
    <row r="374" spans="1:2" ht="9.9499999999999993" customHeight="1">
      <c r="A374" s="55"/>
      <c r="B374" s="55"/>
    </row>
    <row r="375" spans="1:2" ht="9.9499999999999993" customHeight="1">
      <c r="A375" s="55"/>
      <c r="B375" s="55"/>
    </row>
    <row r="376" spans="1:2" ht="9.9499999999999993" customHeight="1">
      <c r="A376" s="55"/>
      <c r="B376" s="55"/>
    </row>
    <row r="377" spans="1:2" ht="9.9499999999999993" customHeight="1">
      <c r="A377" s="55"/>
      <c r="B377" s="55"/>
    </row>
    <row r="378" spans="1:2" ht="9.9499999999999993" customHeight="1">
      <c r="A378" s="55"/>
      <c r="B378" s="55"/>
    </row>
    <row r="379" spans="1:2" ht="9.9499999999999993" customHeight="1">
      <c r="A379" s="55"/>
      <c r="B379" s="55"/>
    </row>
    <row r="380" spans="1:2" ht="9.9499999999999993" customHeight="1">
      <c r="A380" s="55"/>
      <c r="B380" s="55"/>
    </row>
    <row r="381" spans="1:2" ht="9.9499999999999993" customHeight="1">
      <c r="A381" s="55"/>
      <c r="B381" s="55"/>
    </row>
    <row r="382" spans="1:2" ht="9.9499999999999993" customHeight="1">
      <c r="A382" s="55"/>
      <c r="B382" s="55"/>
    </row>
    <row r="383" spans="1:2" ht="9.9499999999999993" customHeight="1">
      <c r="A383" s="55"/>
      <c r="B383" s="55"/>
    </row>
    <row r="384" spans="1:2" ht="9.9499999999999993" customHeight="1">
      <c r="A384" s="55"/>
      <c r="B384" s="55"/>
    </row>
    <row r="385" spans="1:2" ht="9.9499999999999993" customHeight="1">
      <c r="A385" s="55"/>
      <c r="B385" s="55"/>
    </row>
    <row r="386" spans="1:2" ht="9.9499999999999993" customHeight="1">
      <c r="A386" s="55"/>
      <c r="B386" s="55"/>
    </row>
    <row r="387" spans="1:2" ht="9.9499999999999993" customHeight="1">
      <c r="A387" s="55"/>
      <c r="B387" s="55"/>
    </row>
    <row r="388" spans="1:2" ht="9.9499999999999993" customHeight="1">
      <c r="A388" s="55"/>
      <c r="B388" s="55"/>
    </row>
    <row r="389" spans="1:2" ht="9.9499999999999993" customHeight="1">
      <c r="A389" s="55"/>
      <c r="B389" s="55"/>
    </row>
    <row r="390" spans="1:2" ht="9.9499999999999993" customHeight="1">
      <c r="A390" s="55"/>
      <c r="B390" s="55"/>
    </row>
    <row r="391" spans="1:2" ht="9.9499999999999993" customHeight="1">
      <c r="A391" s="55"/>
      <c r="B391" s="55"/>
    </row>
    <row r="392" spans="1:2" ht="9.9499999999999993" customHeight="1">
      <c r="A392" s="55"/>
      <c r="B392" s="55"/>
    </row>
    <row r="393" spans="1:2" ht="9.9499999999999993" customHeight="1">
      <c r="A393" s="55"/>
      <c r="B393" s="55"/>
    </row>
    <row r="394" spans="1:2" ht="9.9499999999999993" customHeight="1">
      <c r="A394" s="55"/>
      <c r="B394" s="55"/>
    </row>
    <row r="395" spans="1:2" ht="9.9499999999999993" customHeight="1">
      <c r="A395" s="55"/>
      <c r="B395" s="55"/>
    </row>
    <row r="396" spans="1:2" ht="9.9499999999999993" customHeight="1">
      <c r="A396" s="55"/>
      <c r="B396" s="55"/>
    </row>
    <row r="397" spans="1:2" ht="9.9499999999999993" customHeight="1">
      <c r="A397" s="55"/>
      <c r="B397" s="55"/>
    </row>
    <row r="398" spans="1:2" ht="9.9499999999999993" customHeight="1">
      <c r="A398" s="55"/>
      <c r="B398" s="55"/>
    </row>
    <row r="399" spans="1:2" ht="9.9499999999999993" customHeight="1">
      <c r="A399" s="55"/>
      <c r="B399" s="55"/>
    </row>
    <row r="400" spans="1:2" ht="9.9499999999999993" customHeight="1">
      <c r="A400" s="55"/>
      <c r="B400" s="55"/>
    </row>
    <row r="401" spans="1:2" ht="9.9499999999999993" customHeight="1">
      <c r="A401" s="55"/>
      <c r="B401" s="55"/>
    </row>
    <row r="402" spans="1:2" ht="9.9499999999999993" customHeight="1">
      <c r="A402" s="55"/>
      <c r="B402" s="55"/>
    </row>
    <row r="403" spans="1:2" ht="9.9499999999999993" customHeight="1">
      <c r="A403" s="55"/>
      <c r="B403" s="55"/>
    </row>
    <row r="404" spans="1:2" ht="9.9499999999999993" customHeight="1">
      <c r="A404" s="55"/>
      <c r="B404" s="55"/>
    </row>
    <row r="405" spans="1:2" ht="9.9499999999999993" customHeight="1">
      <c r="A405" s="55"/>
      <c r="B405" s="55"/>
    </row>
    <row r="406" spans="1:2" ht="9.9499999999999993" customHeight="1">
      <c r="A406" s="55"/>
      <c r="B406" s="55"/>
    </row>
    <row r="407" spans="1:2" ht="9.9499999999999993" customHeight="1">
      <c r="A407" s="55"/>
      <c r="B407" s="55"/>
    </row>
    <row r="408" spans="1:2" ht="9.9499999999999993" customHeight="1">
      <c r="A408" s="55"/>
      <c r="B408" s="55"/>
    </row>
    <row r="409" spans="1:2" ht="9.9499999999999993" customHeight="1">
      <c r="A409" s="55"/>
      <c r="B409" s="55"/>
    </row>
    <row r="410" spans="1:2" ht="9.9499999999999993" customHeight="1">
      <c r="A410" s="55"/>
      <c r="B410" s="55"/>
    </row>
    <row r="411" spans="1:2" ht="9.9499999999999993" customHeight="1">
      <c r="A411" s="55"/>
      <c r="B411" s="55"/>
    </row>
    <row r="412" spans="1:2" ht="9.9499999999999993" customHeight="1">
      <c r="A412" s="55"/>
      <c r="B412" s="55"/>
    </row>
    <row r="413" spans="1:2" ht="9.9499999999999993" customHeight="1">
      <c r="A413" s="55"/>
      <c r="B413" s="55"/>
    </row>
    <row r="414" spans="1:2" ht="9.9499999999999993" customHeight="1">
      <c r="A414" s="55"/>
      <c r="B414" s="55"/>
    </row>
    <row r="415" spans="1:2" ht="9.9499999999999993" customHeight="1">
      <c r="A415" s="55"/>
      <c r="B415" s="55"/>
    </row>
    <row r="416" spans="1:2" ht="9.9499999999999993" customHeight="1">
      <c r="A416" s="55"/>
      <c r="B416" s="55"/>
    </row>
    <row r="417" spans="1:2" ht="9.9499999999999993" customHeight="1">
      <c r="A417" s="55"/>
      <c r="B417" s="55"/>
    </row>
    <row r="418" spans="1:2" ht="9.9499999999999993" customHeight="1">
      <c r="A418" s="55"/>
      <c r="B418" s="55"/>
    </row>
    <row r="419" spans="1:2" ht="9.9499999999999993" customHeight="1">
      <c r="A419" s="55"/>
      <c r="B419" s="55"/>
    </row>
    <row r="420" spans="1:2" ht="9.9499999999999993" customHeight="1">
      <c r="A420" s="55"/>
      <c r="B420" s="55"/>
    </row>
    <row r="421" spans="1:2" ht="9.9499999999999993" customHeight="1">
      <c r="A421" s="55"/>
      <c r="B421" s="55"/>
    </row>
    <row r="422" spans="1:2" ht="9.9499999999999993" customHeight="1">
      <c r="A422" s="55"/>
      <c r="B422" s="55"/>
    </row>
    <row r="423" spans="1:2" ht="9.9499999999999993" customHeight="1">
      <c r="A423" s="55"/>
      <c r="B423" s="55"/>
    </row>
    <row r="424" spans="1:2" ht="9.9499999999999993" customHeight="1">
      <c r="A424" s="55"/>
      <c r="B424" s="55"/>
    </row>
    <row r="425" spans="1:2" ht="9.9499999999999993" customHeight="1">
      <c r="A425" s="55"/>
      <c r="B425" s="55"/>
    </row>
    <row r="426" spans="1:2" ht="9.9499999999999993" customHeight="1">
      <c r="A426" s="55"/>
      <c r="B426" s="55"/>
    </row>
    <row r="427" spans="1:2" ht="9.9499999999999993" customHeight="1">
      <c r="A427" s="55"/>
      <c r="B427" s="55"/>
    </row>
    <row r="428" spans="1:2" ht="9.9499999999999993" customHeight="1">
      <c r="A428" s="55"/>
      <c r="B428" s="55"/>
    </row>
    <row r="429" spans="1:2" ht="9.9499999999999993" customHeight="1">
      <c r="A429" s="55"/>
      <c r="B429" s="55"/>
    </row>
    <row r="430" spans="1:2" ht="9.9499999999999993" customHeight="1">
      <c r="A430" s="55"/>
      <c r="B430" s="55"/>
    </row>
    <row r="431" spans="1:2" ht="9.9499999999999993" customHeight="1">
      <c r="A431" s="55"/>
      <c r="B431" s="55"/>
    </row>
    <row r="432" spans="1:2" ht="9.9499999999999993" customHeight="1">
      <c r="A432" s="55"/>
      <c r="B432" s="55"/>
    </row>
    <row r="433" spans="1:2" ht="9.9499999999999993" customHeight="1">
      <c r="A433" s="55"/>
      <c r="B433" s="55"/>
    </row>
    <row r="434" spans="1:2" ht="9.9499999999999993" customHeight="1">
      <c r="A434" s="55"/>
      <c r="B434" s="55"/>
    </row>
    <row r="435" spans="1:2" ht="9.9499999999999993" customHeight="1">
      <c r="A435" s="55"/>
      <c r="B435" s="55"/>
    </row>
    <row r="436" spans="1:2" ht="9.9499999999999993" customHeight="1">
      <c r="A436" s="55"/>
      <c r="B436" s="55"/>
    </row>
    <row r="437" spans="1:2" ht="9.9499999999999993" customHeight="1">
      <c r="A437" s="55"/>
      <c r="B437" s="55"/>
    </row>
    <row r="438" spans="1:2" ht="9.9499999999999993" customHeight="1">
      <c r="A438" s="55"/>
      <c r="B438" s="55"/>
    </row>
    <row r="439" spans="1:2" ht="9.9499999999999993" customHeight="1">
      <c r="A439" s="55"/>
      <c r="B439" s="55"/>
    </row>
    <row r="440" spans="1:2" ht="9.9499999999999993" customHeight="1">
      <c r="A440" s="55"/>
      <c r="B440" s="55"/>
    </row>
    <row r="441" spans="1:2" ht="9.9499999999999993" customHeight="1">
      <c r="A441" s="55"/>
      <c r="B441" s="55"/>
    </row>
    <row r="442" spans="1:2" ht="9.9499999999999993" customHeight="1">
      <c r="A442" s="55"/>
      <c r="B442" s="55"/>
    </row>
    <row r="443" spans="1:2" ht="9.9499999999999993" customHeight="1">
      <c r="A443" s="55"/>
      <c r="B443" s="55"/>
    </row>
    <row r="444" spans="1:2" ht="9.9499999999999993" customHeight="1">
      <c r="A444" s="55"/>
      <c r="B444" s="55"/>
    </row>
    <row r="445" spans="1:2" ht="9.9499999999999993" customHeight="1">
      <c r="A445" s="55"/>
      <c r="B445" s="55"/>
    </row>
    <row r="446" spans="1:2" ht="9.9499999999999993" customHeight="1">
      <c r="A446" s="55"/>
      <c r="B446" s="55"/>
    </row>
    <row r="447" spans="1:2" ht="9.9499999999999993" customHeight="1">
      <c r="A447" s="55"/>
      <c r="B447" s="55"/>
    </row>
    <row r="448" spans="1:2" ht="9.9499999999999993" customHeight="1">
      <c r="A448" s="55"/>
      <c r="B448" s="55"/>
    </row>
    <row r="449" spans="1:2" ht="9.9499999999999993" customHeight="1">
      <c r="A449" s="55"/>
      <c r="B449" s="55"/>
    </row>
    <row r="450" spans="1:2" ht="9.9499999999999993" customHeight="1">
      <c r="A450" s="55"/>
      <c r="B450" s="55"/>
    </row>
    <row r="451" spans="1:2" ht="9.9499999999999993" customHeight="1">
      <c r="A451" s="55"/>
      <c r="B451" s="55"/>
    </row>
    <row r="452" spans="1:2" ht="9.9499999999999993" customHeight="1">
      <c r="A452" s="55"/>
      <c r="B452" s="55"/>
    </row>
    <row r="453" spans="1:2" ht="9.9499999999999993" customHeight="1">
      <c r="A453" s="55"/>
      <c r="B453" s="55"/>
    </row>
    <row r="454" spans="1:2" ht="9.9499999999999993" customHeight="1">
      <c r="A454" s="55"/>
      <c r="B454" s="55"/>
    </row>
    <row r="455" spans="1:2" ht="9.9499999999999993" customHeight="1">
      <c r="A455" s="55"/>
      <c r="B455" s="55"/>
    </row>
    <row r="456" spans="1:2" ht="9.9499999999999993" customHeight="1">
      <c r="A456" s="55"/>
      <c r="B456" s="55"/>
    </row>
    <row r="457" spans="1:2" ht="9.9499999999999993" customHeight="1">
      <c r="A457" s="55"/>
      <c r="B457" s="55"/>
    </row>
    <row r="458" spans="1:2" ht="9.9499999999999993" customHeight="1">
      <c r="A458" s="55"/>
      <c r="B458" s="55"/>
    </row>
    <row r="459" spans="1:2" ht="9.9499999999999993" customHeight="1">
      <c r="A459" s="55"/>
      <c r="B459" s="55"/>
    </row>
    <row r="460" spans="1:2" ht="9.9499999999999993" customHeight="1">
      <c r="A460" s="55"/>
      <c r="B460" s="55"/>
    </row>
    <row r="461" spans="1:2" ht="9.9499999999999993" customHeight="1">
      <c r="A461" s="55"/>
      <c r="B461" s="55"/>
    </row>
    <row r="462" spans="1:2" ht="9.9499999999999993" customHeight="1">
      <c r="A462" s="55"/>
      <c r="B462" s="55"/>
    </row>
    <row r="463" spans="1:2" ht="9.9499999999999993" customHeight="1">
      <c r="A463" s="55"/>
      <c r="B463" s="55"/>
    </row>
    <row r="464" spans="1:2" ht="9.9499999999999993" customHeight="1">
      <c r="A464" s="55"/>
      <c r="B464" s="55"/>
    </row>
    <row r="465" spans="1:2" ht="9.9499999999999993" customHeight="1">
      <c r="A465" s="55"/>
      <c r="B465" s="55"/>
    </row>
    <row r="466" spans="1:2" ht="9.9499999999999993" customHeight="1">
      <c r="A466" s="55"/>
      <c r="B466" s="55"/>
    </row>
    <row r="467" spans="1:2" ht="9.9499999999999993" customHeight="1">
      <c r="A467" s="55"/>
      <c r="B467" s="55"/>
    </row>
    <row r="468" spans="1:2" ht="9.9499999999999993" customHeight="1">
      <c r="A468" s="55"/>
      <c r="B468" s="55"/>
    </row>
    <row r="469" spans="1:2" ht="9.9499999999999993" customHeight="1">
      <c r="A469" s="55"/>
      <c r="B469" s="55"/>
    </row>
    <row r="470" spans="1:2" ht="9.9499999999999993" customHeight="1">
      <c r="A470" s="55"/>
      <c r="B470" s="55"/>
    </row>
    <row r="471" spans="1:2" ht="9.9499999999999993" customHeight="1">
      <c r="A471" s="55"/>
      <c r="B471" s="55"/>
    </row>
    <row r="472" spans="1:2" ht="9.9499999999999993" customHeight="1">
      <c r="A472" s="55"/>
      <c r="B472" s="55"/>
    </row>
    <row r="473" spans="1:2" ht="9.9499999999999993" customHeight="1">
      <c r="A473" s="55"/>
      <c r="B473" s="55"/>
    </row>
    <row r="474" spans="1:2" ht="9.9499999999999993" customHeight="1">
      <c r="A474" s="55"/>
      <c r="B474" s="55"/>
    </row>
    <row r="475" spans="1:2" ht="9.9499999999999993" customHeight="1">
      <c r="A475" s="55"/>
      <c r="B475" s="55"/>
    </row>
    <row r="476" spans="1:2" ht="9.9499999999999993" customHeight="1">
      <c r="A476" s="55"/>
      <c r="B476" s="55"/>
    </row>
    <row r="477" spans="1:2" ht="9.9499999999999993" customHeight="1">
      <c r="A477" s="55"/>
      <c r="B477" s="55"/>
    </row>
    <row r="478" spans="1:2" ht="9.9499999999999993" customHeight="1">
      <c r="A478" s="55"/>
      <c r="B478" s="55"/>
    </row>
    <row r="479" spans="1:2" ht="9.9499999999999993" customHeight="1">
      <c r="A479" s="55"/>
      <c r="B479" s="55"/>
    </row>
    <row r="480" spans="1:2" ht="9.9499999999999993" customHeight="1">
      <c r="A480" s="55"/>
      <c r="B480" s="55"/>
    </row>
    <row r="481" spans="1:2" ht="9.9499999999999993" customHeight="1">
      <c r="A481" s="55"/>
      <c r="B481" s="55"/>
    </row>
    <row r="482" spans="1:2" ht="9.9499999999999993" customHeight="1">
      <c r="A482" s="55"/>
      <c r="B482" s="55"/>
    </row>
    <row r="483" spans="1:2" ht="9.9499999999999993" customHeight="1">
      <c r="A483" s="55"/>
      <c r="B483" s="55"/>
    </row>
    <row r="484" spans="1:2" ht="9.9499999999999993" customHeight="1">
      <c r="A484" s="55"/>
      <c r="B484" s="55"/>
    </row>
    <row r="485" spans="1:2" ht="9.9499999999999993" customHeight="1">
      <c r="A485" s="55"/>
      <c r="B485" s="55"/>
    </row>
    <row r="486" spans="1:2" ht="9.9499999999999993" customHeight="1">
      <c r="A486" s="55"/>
      <c r="B486" s="55"/>
    </row>
    <row r="487" spans="1:2" ht="9.9499999999999993" customHeight="1">
      <c r="A487" s="55"/>
      <c r="B487" s="55"/>
    </row>
    <row r="488" spans="1:2" ht="9.9499999999999993" customHeight="1">
      <c r="A488" s="55"/>
      <c r="B488" s="55"/>
    </row>
    <row r="489" spans="1:2" ht="9.9499999999999993" customHeight="1">
      <c r="A489" s="55"/>
      <c r="B489" s="55"/>
    </row>
    <row r="490" spans="1:2" ht="9.9499999999999993" customHeight="1">
      <c r="A490" s="55"/>
      <c r="B490" s="55"/>
    </row>
    <row r="491" spans="1:2" ht="9.9499999999999993" customHeight="1">
      <c r="A491" s="55"/>
      <c r="B491" s="55"/>
    </row>
    <row r="492" spans="1:2" ht="9.9499999999999993" customHeight="1">
      <c r="A492" s="55"/>
      <c r="B492" s="55"/>
    </row>
    <row r="493" spans="1:2" ht="9.9499999999999993" customHeight="1">
      <c r="A493" s="55"/>
      <c r="B493" s="55"/>
    </row>
    <row r="494" spans="1:2" ht="9.9499999999999993" customHeight="1">
      <c r="A494" s="55"/>
      <c r="B494" s="55"/>
    </row>
    <row r="495" spans="1:2" ht="9.9499999999999993" customHeight="1">
      <c r="A495" s="55"/>
      <c r="B495" s="55"/>
    </row>
    <row r="496" spans="1:2" ht="9.9499999999999993" customHeight="1">
      <c r="A496" s="55"/>
      <c r="B496" s="55"/>
    </row>
    <row r="497" spans="1:2" ht="9.9499999999999993" customHeight="1">
      <c r="A497" s="55"/>
      <c r="B497" s="55"/>
    </row>
    <row r="498" spans="1:2" ht="9.9499999999999993" customHeight="1">
      <c r="A498" s="55"/>
      <c r="B498" s="55"/>
    </row>
    <row r="499" spans="1:2" ht="9.9499999999999993" customHeight="1">
      <c r="A499" s="55"/>
      <c r="B499" s="55"/>
    </row>
    <row r="500" spans="1:2" ht="9.9499999999999993" customHeight="1">
      <c r="A500" s="55"/>
      <c r="B500" s="55"/>
    </row>
    <row r="501" spans="1:2" ht="9.9499999999999993" customHeight="1">
      <c r="A501" s="55"/>
      <c r="B501" s="55"/>
    </row>
    <row r="502" spans="1:2" ht="9.9499999999999993" customHeight="1">
      <c r="A502" s="55"/>
      <c r="B502" s="55"/>
    </row>
    <row r="503" spans="1:2" ht="9.9499999999999993" customHeight="1">
      <c r="A503" s="55"/>
      <c r="B503" s="55"/>
    </row>
    <row r="504" spans="1:2" ht="9.9499999999999993" customHeight="1">
      <c r="A504" s="55"/>
      <c r="B504" s="55"/>
    </row>
    <row r="505" spans="1:2" ht="9.9499999999999993" customHeight="1">
      <c r="A505" s="55"/>
      <c r="B505" s="55"/>
    </row>
    <row r="506" spans="1:2" ht="9.9499999999999993" customHeight="1">
      <c r="A506" s="55"/>
      <c r="B506" s="55"/>
    </row>
    <row r="507" spans="1:2" ht="9.9499999999999993" customHeight="1">
      <c r="A507" s="55"/>
      <c r="B507" s="55"/>
    </row>
  </sheetData>
  <dataConsolidate/>
  <mergeCells count="262">
    <mergeCell ref="G83:AD84"/>
    <mergeCell ref="C86:F93"/>
    <mergeCell ref="C103:AD103"/>
    <mergeCell ref="D19:Q20"/>
    <mergeCell ref="W19:AC20"/>
    <mergeCell ref="R19:V20"/>
    <mergeCell ref="R26:V27"/>
    <mergeCell ref="R28:V29"/>
    <mergeCell ref="D24:Q25"/>
    <mergeCell ref="R24:V25"/>
    <mergeCell ref="W24:AC25"/>
    <mergeCell ref="D21:Q22"/>
    <mergeCell ref="D28:Q29"/>
    <mergeCell ref="L39:Q40"/>
    <mergeCell ref="U37:V38"/>
    <mergeCell ref="W37:AC38"/>
    <mergeCell ref="U31:V32"/>
    <mergeCell ref="W31:AC32"/>
    <mergeCell ref="D33:K36"/>
    <mergeCell ref="L33:Q34"/>
    <mergeCell ref="W33:AC34"/>
    <mergeCell ref="L35:Q36"/>
    <mergeCell ref="R35:T36"/>
    <mergeCell ref="U35:V36"/>
    <mergeCell ref="D182:I183"/>
    <mergeCell ref="L49:Q50"/>
    <mergeCell ref="R51:T52"/>
    <mergeCell ref="L55:Q56"/>
    <mergeCell ref="R49:T50"/>
    <mergeCell ref="L53:Q54"/>
    <mergeCell ref="R53:T54"/>
    <mergeCell ref="L41:Q42"/>
    <mergeCell ref="R41:T42"/>
    <mergeCell ref="J141:AC142"/>
    <mergeCell ref="G92:I93"/>
    <mergeCell ref="C105:AD107"/>
    <mergeCell ref="C104:AD104"/>
    <mergeCell ref="R182:W183"/>
    <mergeCell ref="B79:AE81"/>
    <mergeCell ref="C166:H167"/>
    <mergeCell ref="D43:K50"/>
    <mergeCell ref="D65:K70"/>
    <mergeCell ref="W65:AC66"/>
    <mergeCell ref="L67:Q68"/>
    <mergeCell ref="R67:T68"/>
    <mergeCell ref="U67:V68"/>
    <mergeCell ref="W67:AC68"/>
    <mergeCell ref="C83:F84"/>
    <mergeCell ref="J262:L262"/>
    <mergeCell ref="R227:W229"/>
    <mergeCell ref="E223:I225"/>
    <mergeCell ref="D262:I262"/>
    <mergeCell ref="D266:I267"/>
    <mergeCell ref="B248:AE250"/>
    <mergeCell ref="K188:P189"/>
    <mergeCell ref="J266:L267"/>
    <mergeCell ref="R188:W189"/>
    <mergeCell ref="K191:P192"/>
    <mergeCell ref="R191:W192"/>
    <mergeCell ref="P262:R262"/>
    <mergeCell ref="P261:R261"/>
    <mergeCell ref="P263:R263"/>
    <mergeCell ref="P264:R264"/>
    <mergeCell ref="P265:R265"/>
    <mergeCell ref="Y207:AD226"/>
    <mergeCell ref="E219:I221"/>
    <mergeCell ref="K219:P221"/>
    <mergeCell ref="R219:W221"/>
    <mergeCell ref="C252:AD253"/>
    <mergeCell ref="P266:R267"/>
    <mergeCell ref="B7:AE9"/>
    <mergeCell ref="W49:AC50"/>
    <mergeCell ref="U47:V48"/>
    <mergeCell ref="C11:AD12"/>
    <mergeCell ref="R31:T32"/>
    <mergeCell ref="W26:AC27"/>
    <mergeCell ref="R21:V22"/>
    <mergeCell ref="D37:K42"/>
    <mergeCell ref="U45:V46"/>
    <mergeCell ref="W45:AC46"/>
    <mergeCell ref="R39:T40"/>
    <mergeCell ref="U39:V40"/>
    <mergeCell ref="W39:AC40"/>
    <mergeCell ref="E14:J15"/>
    <mergeCell ref="K14:S15"/>
    <mergeCell ref="U43:V44"/>
    <mergeCell ref="W28:AC29"/>
    <mergeCell ref="D26:Q27"/>
    <mergeCell ref="R33:T34"/>
    <mergeCell ref="U33:V34"/>
    <mergeCell ref="W35:AC36"/>
    <mergeCell ref="D31:Q32"/>
    <mergeCell ref="R47:T48"/>
    <mergeCell ref="R45:T46"/>
    <mergeCell ref="D59:K64"/>
    <mergeCell ref="L59:Q60"/>
    <mergeCell ref="R59:T60"/>
    <mergeCell ref="W55:AC56"/>
    <mergeCell ref="W47:AC48"/>
    <mergeCell ref="U59:V60"/>
    <mergeCell ref="W59:AC60"/>
    <mergeCell ref="L61:Q62"/>
    <mergeCell ref="L37:Q38"/>
    <mergeCell ref="R37:T38"/>
    <mergeCell ref="R63:T64"/>
    <mergeCell ref="U63:V64"/>
    <mergeCell ref="W63:AC64"/>
    <mergeCell ref="U41:V42"/>
    <mergeCell ref="L57:Q58"/>
    <mergeCell ref="R57:T58"/>
    <mergeCell ref="L43:Q44"/>
    <mergeCell ref="R43:T44"/>
    <mergeCell ref="D51:K58"/>
    <mergeCell ref="L51:Q52"/>
    <mergeCell ref="R61:T62"/>
    <mergeCell ref="U49:V50"/>
    <mergeCell ref="U51:V52"/>
    <mergeCell ref="W51:AC52"/>
    <mergeCell ref="L69:Q70"/>
    <mergeCell ref="R69:T70"/>
    <mergeCell ref="U69:V70"/>
    <mergeCell ref="L65:Q66"/>
    <mergeCell ref="R65:T66"/>
    <mergeCell ref="U65:V66"/>
    <mergeCell ref="U61:V62"/>
    <mergeCell ref="W61:AC62"/>
    <mergeCell ref="D179:I180"/>
    <mergeCell ref="G127:G128"/>
    <mergeCell ref="R173:W174"/>
    <mergeCell ref="I166:N167"/>
    <mergeCell ref="P166:U167"/>
    <mergeCell ref="W166:AB167"/>
    <mergeCell ref="D141:H142"/>
    <mergeCell ref="D146:D147"/>
    <mergeCell ref="E146:E147"/>
    <mergeCell ref="F146:F147"/>
    <mergeCell ref="G146:G147"/>
    <mergeCell ref="H146:H147"/>
    <mergeCell ref="D173:I174"/>
    <mergeCell ref="C157:AD158"/>
    <mergeCell ref="I160:AB161"/>
    <mergeCell ref="B96:AE97"/>
    <mergeCell ref="W43:AC44"/>
    <mergeCell ref="L45:Q46"/>
    <mergeCell ref="A2:AF5"/>
    <mergeCell ref="E215:I217"/>
    <mergeCell ref="K215:P217"/>
    <mergeCell ref="R215:W217"/>
    <mergeCell ref="E207:I209"/>
    <mergeCell ref="K207:P209"/>
    <mergeCell ref="R207:W209"/>
    <mergeCell ref="E211:I213"/>
    <mergeCell ref="K211:P213"/>
    <mergeCell ref="R211:W213"/>
    <mergeCell ref="C169:AD171"/>
    <mergeCell ref="Y173:AD195"/>
    <mergeCell ref="Y196:AD197"/>
    <mergeCell ref="R55:T56"/>
    <mergeCell ref="G89:I90"/>
    <mergeCell ref="D176:I177"/>
    <mergeCell ref="I163:N164"/>
    <mergeCell ref="F127:F128"/>
    <mergeCell ref="R204:W205"/>
    <mergeCell ref="R194:W195"/>
    <mergeCell ref="AB99:AD101"/>
    <mergeCell ref="G86:I87"/>
    <mergeCell ref="J72:AD76"/>
    <mergeCell ref="C74:I75"/>
    <mergeCell ref="N324:N328"/>
    <mergeCell ref="C329:M332"/>
    <mergeCell ref="N329:N332"/>
    <mergeCell ref="C319:M323"/>
    <mergeCell ref="C324:M328"/>
    <mergeCell ref="E295:J296"/>
    <mergeCell ref="E297:J298"/>
    <mergeCell ref="K194:P195"/>
    <mergeCell ref="K223:P225"/>
    <mergeCell ref="K227:P229"/>
    <mergeCell ref="C231:AD233"/>
    <mergeCell ref="E236:I237"/>
    <mergeCell ref="K236:P237"/>
    <mergeCell ref="R236:W237"/>
    <mergeCell ref="E239:I241"/>
    <mergeCell ref="K239:P241"/>
    <mergeCell ref="R239:W241"/>
    <mergeCell ref="E243:I245"/>
    <mergeCell ref="K243:P245"/>
    <mergeCell ref="R243:W245"/>
    <mergeCell ref="Y237:AD245"/>
    <mergeCell ref="C275:AD276"/>
    <mergeCell ref="C277:AD278"/>
    <mergeCell ref="R223:W225"/>
    <mergeCell ref="E293:J294"/>
    <mergeCell ref="K204:P205"/>
    <mergeCell ref="D264:I264"/>
    <mergeCell ref="D263:I263"/>
    <mergeCell ref="J263:L263"/>
    <mergeCell ref="J264:L264"/>
    <mergeCell ref="J265:L265"/>
    <mergeCell ref="M263:O263"/>
    <mergeCell ref="M264:O264"/>
    <mergeCell ref="M265:O265"/>
    <mergeCell ref="D265:I265"/>
    <mergeCell ref="C271:I272"/>
    <mergeCell ref="J271:Q272"/>
    <mergeCell ref="C279:AD288"/>
    <mergeCell ref="M266:O267"/>
    <mergeCell ref="D261:I261"/>
    <mergeCell ref="E204:I205"/>
    <mergeCell ref="M261:O261"/>
    <mergeCell ref="M262:O262"/>
    <mergeCell ref="C255:AD257"/>
    <mergeCell ref="J261:L261"/>
    <mergeCell ref="C258:J258"/>
    <mergeCell ref="W69:AC70"/>
    <mergeCell ref="B154:AE155"/>
    <mergeCell ref="C99:Z101"/>
    <mergeCell ref="L47:Q48"/>
    <mergeCell ref="T14:AB15"/>
    <mergeCell ref="E16:AB17"/>
    <mergeCell ref="I137:AC139"/>
    <mergeCell ref="C134:AD135"/>
    <mergeCell ref="H127:H128"/>
    <mergeCell ref="D122:H123"/>
    <mergeCell ref="L63:Q64"/>
    <mergeCell ref="C112:AD113"/>
    <mergeCell ref="C115:AD116"/>
    <mergeCell ref="B109:AE110"/>
    <mergeCell ref="J122:AC123"/>
    <mergeCell ref="I118:AC120"/>
    <mergeCell ref="C72:I73"/>
    <mergeCell ref="W21:AC22"/>
    <mergeCell ref="U53:V54"/>
    <mergeCell ref="W53:AC54"/>
    <mergeCell ref="U57:V58"/>
    <mergeCell ref="W57:AC58"/>
    <mergeCell ref="U55:V56"/>
    <mergeCell ref="W41:AC42"/>
    <mergeCell ref="K182:P183"/>
    <mergeCell ref="K185:P186"/>
    <mergeCell ref="E227:I229"/>
    <mergeCell ref="J92:AD93"/>
    <mergeCell ref="J89:AD90"/>
    <mergeCell ref="J86:AD87"/>
    <mergeCell ref="J124:AC131"/>
    <mergeCell ref="J143:AC150"/>
    <mergeCell ref="P163:U164"/>
    <mergeCell ref="W163:AB164"/>
    <mergeCell ref="C163:H164"/>
    <mergeCell ref="R179:W180"/>
    <mergeCell ref="R176:W177"/>
    <mergeCell ref="D127:D128"/>
    <mergeCell ref="E127:E128"/>
    <mergeCell ref="K173:P174"/>
    <mergeCell ref="K176:P177"/>
    <mergeCell ref="K179:P180"/>
    <mergeCell ref="D185:I186"/>
    <mergeCell ref="D188:I189"/>
    <mergeCell ref="D191:I192"/>
    <mergeCell ref="D194:I195"/>
    <mergeCell ref="C199:AD201"/>
    <mergeCell ref="R185:W186"/>
  </mergeCells>
  <conditionalFormatting sqref="X225:X226">
    <cfRule type="expression" dxfId="432" priority="184">
      <formula>$AB172="si"</formula>
    </cfRule>
  </conditionalFormatting>
  <conditionalFormatting sqref="D121:I121 D126:I126 N91 C94:F94 G89:I94 AD94">
    <cfRule type="expression" dxfId="431" priority="190">
      <formula>#REF!="si"</formula>
    </cfRule>
  </conditionalFormatting>
  <conditionalFormatting sqref="I162:T162">
    <cfRule type="expression" dxfId="430" priority="206">
      <formula>$X127="si"</formula>
    </cfRule>
  </conditionalFormatting>
  <conditionalFormatting sqref="U162:AA162">
    <cfRule type="expression" dxfId="429" priority="207">
      <formula>$X128="si"</formula>
    </cfRule>
  </conditionalFormatting>
  <conditionalFormatting sqref="I166 P166 W166">
    <cfRule type="expression" dxfId="428" priority="222">
      <formula>#REF!="si"</formula>
    </cfRule>
  </conditionalFormatting>
  <conditionalFormatting sqref="X196">
    <cfRule type="expression" dxfId="427" priority="234">
      <formula>$AC189="si"</formula>
    </cfRule>
  </conditionalFormatting>
  <conditionalFormatting sqref="X227:AA228">
    <cfRule type="expression" dxfId="426" priority="248">
      <formula>#REF!="si"</formula>
    </cfRule>
  </conditionalFormatting>
  <conditionalFormatting sqref="X223:X224 K222:X222">
    <cfRule type="expression" dxfId="425" priority="263">
      <formula>#REF!="si"</formula>
    </cfRule>
  </conditionalFormatting>
  <conditionalFormatting sqref="X219:X220 X215:X216 K214:X214">
    <cfRule type="expression" dxfId="424" priority="133">
      <formula>#REF!="si"</formula>
    </cfRule>
  </conditionalFormatting>
  <conditionalFormatting sqref="Y204">
    <cfRule type="expression" dxfId="423" priority="130">
      <formula>OR($I$163="infraestructura urbana",$I$163="edificaciones",$I$163="mantenimiento")</formula>
    </cfRule>
  </conditionalFormatting>
  <conditionalFormatting sqref="X210">
    <cfRule type="expression" dxfId="422" priority="126">
      <formula>$AC162="si"</formula>
    </cfRule>
  </conditionalFormatting>
  <conditionalFormatting sqref="X211:X212 X207:X208 K202:AA202">
    <cfRule type="expression" dxfId="421" priority="127">
      <formula>#REF!="si"</formula>
    </cfRule>
  </conditionalFormatting>
  <conditionalFormatting sqref="U246:AA246">
    <cfRule type="expression" dxfId="420" priority="297">
      <formula>$AC195="si"</formula>
    </cfRule>
  </conditionalFormatting>
  <conditionalFormatting sqref="T258:Z258">
    <cfRule type="expression" dxfId="419" priority="301">
      <formula>#REF!="si"</formula>
    </cfRule>
  </conditionalFormatting>
  <conditionalFormatting sqref="K246:T246">
    <cfRule type="expression" dxfId="418" priority="306">
      <formula>$AC194="si"</formula>
    </cfRule>
  </conditionalFormatting>
  <conditionalFormatting sqref="T203:Z203">
    <cfRule type="expression" dxfId="417" priority="115">
      <formula>#REF!="si"</formula>
    </cfRule>
  </conditionalFormatting>
  <conditionalFormatting sqref="H203:S203">
    <cfRule type="expression" dxfId="416" priority="116">
      <formula>$X196="si"</formula>
    </cfRule>
  </conditionalFormatting>
  <conditionalFormatting sqref="X204:X205 K258:S258">
    <cfRule type="expression" dxfId="415" priority="117">
      <formula>#REF!="si"</formula>
    </cfRule>
  </conditionalFormatting>
  <conditionalFormatting sqref="X217:X218">
    <cfRule type="expression" dxfId="414" priority="351">
      <formula>$AI139="si"</formula>
    </cfRule>
  </conditionalFormatting>
  <conditionalFormatting sqref="I163">
    <cfRule type="expression" dxfId="413" priority="352">
      <formula>#REF!="si"</formula>
    </cfRule>
  </conditionalFormatting>
  <conditionalFormatting sqref="X209">
    <cfRule type="expression" dxfId="412" priority="383">
      <formula>$AB155="si"</formula>
    </cfRule>
  </conditionalFormatting>
  <conditionalFormatting sqref="AG127:AK131 AG139:AK140 AG89:AK90 AG104:AK105">
    <cfRule type="expression" dxfId="411" priority="88">
      <formula>OR($I$163="planificación territorial",$I$163="socioproductivo")</formula>
    </cfRule>
  </conditionalFormatting>
  <conditionalFormatting sqref="D152:K152 C133:J133 W163 P163">
    <cfRule type="expression" dxfId="410" priority="59">
      <formula>#REF!="si"</formula>
    </cfRule>
  </conditionalFormatting>
  <conditionalFormatting sqref="I168:T168">
    <cfRule type="expression" dxfId="409" priority="52">
      <formula>$X132="si"</formula>
    </cfRule>
  </conditionalFormatting>
  <conditionalFormatting sqref="U168:AA168">
    <cfRule type="expression" dxfId="408" priority="53">
      <formula>$X133="si"</formula>
    </cfRule>
  </conditionalFormatting>
  <conditionalFormatting sqref="I165:T165">
    <cfRule type="expression" dxfId="407" priority="45">
      <formula>$X132="si"</formula>
    </cfRule>
  </conditionalFormatting>
  <conditionalFormatting sqref="U165:AA165">
    <cfRule type="expression" dxfId="406" priority="46">
      <formula>$X133="si"</formula>
    </cfRule>
  </conditionalFormatting>
  <conditionalFormatting sqref="X197">
    <cfRule type="expression" dxfId="405" priority="587">
      <formula>$AC192="si"</formula>
    </cfRule>
  </conditionalFormatting>
  <conditionalFormatting sqref="D140:I140 D145:I145">
    <cfRule type="expression" dxfId="404" priority="24">
      <formula>#REF!="si"</formula>
    </cfRule>
  </conditionalFormatting>
  <conditionalFormatting sqref="D150:I151">
    <cfRule type="expression" dxfId="403" priority="25">
      <formula>$Y108="si"</formula>
    </cfRule>
  </conditionalFormatting>
  <conditionalFormatting sqref="D173:I174 D176:I177 D179:I180 D182:I183 D185:I186 D188:I189 D191:I192 D194:I195 K173:P174 K176:P177 K179:P180 K182:P183 R173:W174 Y173:AD195 K185:P186 R176:W177 R179:W180 R182:W183 R185:W186 K188:P189 R188:W189 R191:W192 K191:P192 K194:P195 R194:W195">
    <cfRule type="expression" dxfId="402" priority="21">
      <formula>OR($I$163="Edificaciones",$P$163="edificaciones",$W$163="Edificaciones",$I$163="Infraestructura urbana",$P$163="Infraestructura urbana",$W$163="Infraestructura urbana",$I$163="mantenimiento",$P$163="mantenimiento",$W$163="mantenimiento",$I$166="Infraestructura urbana",$P$166="infraestructura urbana",$W$166="infraestructura urbana",$I$166="mantenimiento",$P$166="mantenimiento",$W$166="mantenimiento",$I$166="edificaciones",$P$166="edificaciones",$W$166="edificaciones")</formula>
    </cfRule>
  </conditionalFormatting>
  <conditionalFormatting sqref="C169:AD171">
    <cfRule type="expression" dxfId="401" priority="20">
      <formula>OR($I$163="Edificaciones",$P$163="edificaciones",$W$163="Edificaciones",$I$163="Infraestructura urbana",$P$163="Infraestructura urbana",$W$163="Infraestructura urbana",$I$163="mantenimiento",$P$163="mantenimiento",$W$163="mantenimiento",$I$166="Infraestructura urbana",$P$166="infraestructura urbana",$W$166="infraestructura urbana",$I$166="mantenimiento",$P$166="mantenimiento",$W$166="mantenimiento",$I$166="edificaciones",$P$166="edificaciones",$W$166="edificaciones")</formula>
    </cfRule>
  </conditionalFormatting>
  <conditionalFormatting sqref="E204:I205 E207:I209 E211:I213 E215:I217 E219:I221 E223:I225 E227:I229 K204:P205 K207:P209 R204:W205 R207:W209 R211:W213 K211:P213 K215:P217 R215:W217 R219:W221 K219:P221 K223:P225 R223:W225 R227:W229 K227:P229 Y207:AD226">
    <cfRule type="expression" dxfId="400" priority="19">
      <formula>OR($I$163="residuos sólidos",$P$163="residuos sólidos",$W$163="residuos sólidos",$I$166="residuos sólidos",$P$166="residuos sólidos",$W$166="residuos sólidos")</formula>
    </cfRule>
  </conditionalFormatting>
  <conditionalFormatting sqref="C199:AD201">
    <cfRule type="expression" dxfId="399" priority="16">
      <formula>OR($I$163="residuos sólidos",$P$163="residuos sólidos",$W$163="residuos sólidos",$I$166="residuos sólidos",$P$166="residuos sólidos",$W$166="residuos sólidos")</formula>
    </cfRule>
  </conditionalFormatting>
  <conditionalFormatting sqref="Y236">
    <cfRule type="expression" dxfId="398" priority="14">
      <formula>OR($I$163="infraestructura urbana",$I$163="edificaciones",$I$163="mantenimiento")</formula>
    </cfRule>
  </conditionalFormatting>
  <conditionalFormatting sqref="X242">
    <cfRule type="expression" dxfId="397" priority="12">
      <formula>$AC194="si"</formula>
    </cfRule>
  </conditionalFormatting>
  <conditionalFormatting sqref="X243:X244 X239:X240 K234:AA234">
    <cfRule type="expression" dxfId="396" priority="13">
      <formula>#REF!="si"</formula>
    </cfRule>
  </conditionalFormatting>
  <conditionalFormatting sqref="T235:Z235">
    <cfRule type="expression" dxfId="395" priority="9">
      <formula>#REF!="si"</formula>
    </cfRule>
  </conditionalFormatting>
  <conditionalFormatting sqref="H235:S235">
    <cfRule type="expression" dxfId="394" priority="10">
      <formula>$X228="si"</formula>
    </cfRule>
  </conditionalFormatting>
  <conditionalFormatting sqref="X236:X237">
    <cfRule type="expression" dxfId="393" priority="11">
      <formula>#REF!="si"</formula>
    </cfRule>
  </conditionalFormatting>
  <conditionalFormatting sqref="X241">
    <cfRule type="expression" dxfId="392" priority="15">
      <formula>$AB190="si"</formula>
    </cfRule>
  </conditionalFormatting>
  <conditionalFormatting sqref="E236:I237 E239:I241 E243:I245 K236:P237 K239:P241 R236:W237 Y237:AD245 R239:W241 R243:W245 K243:P245">
    <cfRule type="expression" dxfId="391" priority="8">
      <formula>OR($I$163="Fortalecimiento de capacidades territoriales",$P$163="Fortalecimiento de capacidades territoriales",$W$163="Fortalecimiento de capacidades territoriales",$I$166="Fortalecimiento de capacidades territoriales",$P$166="Fortalecimiento de capacidades territoriales",$W$166="Fortalecimiento de capacidades territoriales")</formula>
    </cfRule>
  </conditionalFormatting>
  <conditionalFormatting sqref="C231:AD233">
    <cfRule type="expression" dxfId="390" priority="7">
      <formula>OR($I$163="Fortalecimiento de capacidades territoriales",$P$163="Fortalecimiento de capacidades territoriales",$W$163="Fortalecimiento de capacidades territoriales",$I$166="Fortalecimiento de capacidades territoriales",$P$166="Fortalecimiento de capacidades territoriales",$W$166="Fortalecimiento de capacidades territoriales")</formula>
    </cfRule>
  </conditionalFormatting>
  <conditionalFormatting sqref="C103:AD103">
    <cfRule type="expression" dxfId="389" priority="6">
      <formula>$AB$99="si"</formula>
    </cfRule>
  </conditionalFormatting>
  <conditionalFormatting sqref="A109:AG123 A124:J124 AD124:AG131 A125:I131 A143:J143 A144:I150 AD143:AG150 A132:AG142 A207:Y207 A208:X226 AE207:AG226 A151:AG206 A227:AG1048576">
    <cfRule type="expression" dxfId="388" priority="5">
      <formula>$AB$99="si"</formula>
    </cfRule>
  </conditionalFormatting>
  <conditionalFormatting sqref="D132:I132">
    <cfRule type="expression" dxfId="387" priority="4805">
      <formula>$X93="si"</formula>
    </cfRule>
  </conditionalFormatting>
  <conditionalFormatting sqref="I163">
    <cfRule type="expression" dxfId="386" priority="4">
      <formula>#REF!="si"</formula>
    </cfRule>
  </conditionalFormatting>
  <conditionalFormatting sqref="I166">
    <cfRule type="expression" dxfId="385" priority="3">
      <formula>#REF!="si"</formula>
    </cfRule>
  </conditionalFormatting>
  <conditionalFormatting sqref="P166">
    <cfRule type="expression" dxfId="384" priority="2">
      <formula>#REF!="si"</formula>
    </cfRule>
  </conditionalFormatting>
  <conditionalFormatting sqref="W166">
    <cfRule type="expression" dxfId="383" priority="1">
      <formula>#REF!="si"</formula>
    </cfRule>
  </conditionalFormatting>
  <dataValidations xWindow="313" yWindow="536" count="24">
    <dataValidation allowBlank="1" showInputMessage="1" showErrorMessage="1" promptTitle="Explique su respuesta" prompt="De una breve explicación de su respuesta" sqref="T300:W300 Q301:S301"/>
    <dataValidation type="list" allowBlank="1" sqref="K30 K10 K13">
      <formula1>#REF!</formula1>
    </dataValidation>
    <dataValidation allowBlank="1" showInputMessage="1" showErrorMessage="1" promptTitle="Fuente de referencia" prompt="Indique la fuente de referencia cuando haya utilizado una diferente a la ofrecida en el enunciado." sqref="W26 W28 W33:AC71 W18:AC18"/>
    <dataValidation type="whole" operator="equal" allowBlank="1" showInputMessage="1" showErrorMessage="1" errorTitle="Esta suma debe ser igual a 100" promptTitle="Esta suma debe ser igual a 100" sqref="J266">
      <formula1>100</formula1>
    </dataValidation>
    <dataValidation type="textLength" allowBlank="1" showInputMessage="1" showErrorMessage="1" errorTitle="Exceso de caracteres." error="Ingrese menos de 500 caracteres _x000a_" sqref="C279">
      <formula1>20</formula1>
      <formula2>300</formula2>
    </dataValidation>
    <dataValidation type="whole" operator="greaterThanOrEqual" allowBlank="1" showInputMessage="1" showErrorMessage="1" errorTitle="Valor no valido" error="Solo ingresar número" promptTitle="Cantidad de Personas" prompt="Ingrese la cantidad de personas respecto a la subcategoria correspondiente" sqref="R18:T18 R33:T50 R59:T64">
      <formula1>0</formula1>
    </dataValidation>
    <dataValidation type="whole" operator="greaterThanOrEqual" allowBlank="1" showInputMessage="1" showErrorMessage="1" errorTitle="Valor no valido" error="Solo ingresar número" promptTitle="Cantidad de Personas" prompt="Ingrese la cantidad de hogares" sqref="R71:T71 R26 R28">
      <formula1>0</formula1>
    </dataValidation>
    <dataValidation type="list" allowBlank="1" showInputMessage="1" showErrorMessage="1" sqref="Q185:Q197 K187:P187 Q176:Q177 Q179:Q180 Q182:Q183 R196:W197 R193:W193 R190:W190 K196:P197 K193:P193 K190:P190">
      <formula1>$AA$153:$AA$159</formula1>
    </dataValidation>
    <dataValidation type="list" allowBlank="1" showInputMessage="1" showErrorMessage="1" promptTitle="Indique causa" sqref="I146">
      <formula1>$AC$153:$AC$155</formula1>
    </dataValidation>
    <dataValidation type="list" allowBlank="1" showInputMessage="1" showErrorMessage="1" errorTitle="Valor no valido" error="Solo tiene que indicar &quot;SI&quot; o &quot;NO&quot;" promptTitle="Nota" prompt="Indica si el proyecto incluye alguna zona categorizada cómo Urbana" sqref="L108:O108 L254:O254">
      <formula1>$C$153:$C$154</formula1>
    </dataValidation>
    <dataValidation type="list" allowBlank="1" showInputMessage="1" showErrorMessage="1" errorTitle="Valor no valido" error="Solo tiene que indicar &quot;SI&quot; o &quot;NO&quot;" promptTitle="Nota" prompt="Indica si el proyecto incluye alguna zona categorizada cómo Suburbana" sqref="P108:S108 P254:S254">
      <formula1>$C$153:$C$154</formula1>
    </dataValidation>
    <dataValidation type="list" allowBlank="1" showInputMessage="1" showErrorMessage="1" errorTitle="Valor no valido" error="Solo tiene que indicar &quot;SI&quot; o &quot;NO&quot;" promptTitle="Nota" prompt="Indica si el proyecto incluye alguna zona categorizada cómo Rural" sqref="T108:W108 T254:W254">
      <formula1>$C$153:$C$154</formula1>
    </dataValidation>
    <dataValidation type="list" allowBlank="1" showInputMessage="1" showErrorMessage="1" errorTitle="Valor no valido" error="Solo tiene que indicar &quot;SI&quot; o &quot;NO&quot;" promptTitle="Nota" prompt="Indica si el proyecto incluye alguna zona categorizada cómo Transformable" sqref="X108:AA108 X254:AA254">
      <formula1>$C$153:$C$154</formula1>
    </dataValidation>
    <dataValidation type="list" allowBlank="1" showInputMessage="1" showErrorMessage="1" sqref="K263:L265">
      <formula1>$AE$154:$AE$177</formula1>
    </dataValidation>
    <dataValidation type="list" allowBlank="1" showInputMessage="1" showErrorMessage="1" sqref="P289:W289">
      <formula1>$AB$153:$AB$154</formula1>
    </dataValidation>
    <dataValidation type="list" allowBlank="1" showInputMessage="1" showErrorMessage="1" errorTitle="Valor no valido" error="Seleccione una opción de la lista." promptTitle="Nota" prompt="Seleccione una opción de la lista." sqref="R207:W209 R211:W213 K211:P213 K215:P217 R215:W217 R219:W221 K219:P221 K223:P225 R223:W225 K227:P229 R227:W229">
      <formula1>$AA$133:$AA$136</formula1>
    </dataValidation>
    <dataValidation type="list" allowBlank="1" showInputMessage="1" showErrorMessage="1" errorTitle="Valor no valido" error="Solo tiene que indicar &quot;SI&quot; o &quot;NO&quot;" promptTitle="Nota" prompt="Indica si el proyecto incluye alguna zona categorizada cómo Urbana" sqref="L156:O156">
      <formula1>$C$127:$C$128</formula1>
    </dataValidation>
    <dataValidation type="list" allowBlank="1" showInputMessage="1" showErrorMessage="1" errorTitle="Valor no valido" error="Solo tiene que indicar &quot;SI&quot; o &quot;NO&quot;" promptTitle="Nota" prompt="Indica si el proyecto incluye alguna zona categorizada cómo Suburbana" sqref="P156:S156">
      <formula1>$C$127:$C$128</formula1>
    </dataValidation>
    <dataValidation type="list" allowBlank="1" showInputMessage="1" showErrorMessage="1" errorTitle="Valor no valido" error="Solo tiene que indicar &quot;SI&quot; o &quot;NO&quot;" promptTitle="Nota" prompt="Indica si el proyecto incluye alguna zona categorizada cómo Rural" sqref="T156:W156">
      <formula1>$C$127:$C$128</formula1>
    </dataValidation>
    <dataValidation type="list" allowBlank="1" showInputMessage="1" showErrorMessage="1" errorTitle="Valor no valido" error="Solo tiene que indicar &quot;SI&quot; o &quot;NO&quot;" promptTitle="Nota" prompt="Indica si el proyecto incluye alguna zona categorizada cómo Transformable" sqref="X156:AA156">
      <formula1>$C$127:$C$128</formula1>
    </dataValidation>
    <dataValidation type="whole" operator="greaterThanOrEqual" allowBlank="1" showInputMessage="1" showErrorMessage="1" errorTitle="Valor no valido" error="Solo ingresar número" promptTitle="Cantidad de Personas" prompt="Ingrese la cantidad de personas respecto a la subcategoria correspondiente. Considere todos los grados de discapacidad_x000a_" sqref="R51:T52">
      <formula1>0</formula1>
    </dataValidation>
    <dataValidation type="whole" operator="greaterThanOrEqual" allowBlank="1" showInputMessage="1" showErrorMessage="1" errorTitle="Valor no valido" error="Solo ingresar número" promptTitle="Cantidad de Personas" prompt="Ingrese la cantidad de personas respecto a la subcategoria correspondiente. Considere todos los grados de discapacidad" sqref="R53:T54">
      <formula1>0</formula1>
    </dataValidation>
    <dataValidation type="whole" operator="greaterThanOrEqual" allowBlank="1" showInputMessage="1" showErrorMessage="1" errorTitle="Valor no valido" error="Solo ingresar número" promptTitle="Cantidad de Personas" prompt="Ingrese la cantidad de personas respecto a la subcategoria correspondiente. Considere todos los grados de discapacidad." sqref="R55:T58">
      <formula1>0</formula1>
    </dataValidation>
    <dataValidation type="whole" operator="greaterThanOrEqual" allowBlank="1" showInputMessage="1" showErrorMessage="1" errorTitle="Valor no valido" error="Solo ingresar número" promptTitle="Cantidad de Personas" prompt="Ingrese la cantidad de personas respecto a la subcategoria correspondiente. Indicar en base a fuentes disponibles y/o conocimiento del equipo formulador." sqref="R65:T70">
      <formula1>0</formula1>
    </dataValidation>
  </dataValidations>
  <hyperlinks>
    <hyperlink ref="K14:S15" r:id="rId1" display="Enlace 1"/>
    <hyperlink ref="T14:AB15" r:id="rId2" display="Enlace 2"/>
  </hyperlinks>
  <pageMargins left="0.7" right="0.7" top="0.75" bottom="0.75" header="0" footer="0"/>
  <pageSetup paperSize="9" orientation="portrait" r:id="rId3"/>
  <drawing r:id="rId4"/>
  <legacyDrawing r:id="rId5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3" id="{60E8517A-792D-4CC5-9D41-4ABB3E209841}">
            <xm:f>'PE-1'!$AB$52="si"</xm:f>
            <x14:dxf>
              <font>
                <color auto="1"/>
              </font>
              <border>
                <left style="thin">
                  <color auto="1"/>
                </left>
                <right style="thin">
                  <color auto="1"/>
                </right>
                <top style="thin">
                  <color auto="1"/>
                </top>
                <bottom style="thin">
                  <color auto="1"/>
                </bottom>
                <vertical/>
                <horizontal/>
              </border>
            </x14:dxf>
          </x14:cfRule>
          <xm:sqref>C104:F105</xm:sqref>
        </x14:conditionalFormatting>
        <x14:conditionalFormatting xmlns:xm="http://schemas.microsoft.com/office/excel/2006/main">
          <x14:cfRule type="expression" priority="32" id="{81F690AA-E912-4203-8C33-D62FF924E27B}">
            <xm:f>'PE-1'!$AB$52="si"</xm:f>
            <x14:dxf>
              <font>
                <color auto="1"/>
              </font>
              <border>
                <left style="thin">
                  <color auto="1"/>
                </left>
                <right style="thin">
                  <color auto="1"/>
                </right>
                <top style="thin">
                  <color auto="1"/>
                </top>
                <bottom style="thin">
                  <color auto="1"/>
                </bottom>
                <vertical/>
                <horizontal/>
              </border>
            </x14:dxf>
          </x14:cfRule>
          <xm:sqref>H104:Z107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xWindow="313" yWindow="536" count="18">
        <x14:dataValidation type="list" allowBlank="1" showInputMessage="1" showErrorMessage="1" errorTitle="Valor no valido" error="Ingrese solo valores entre 1 y 5" promptTitle="Valoración según la incidencia" prompt="Colocar un valor entre 1 (incide muy poco) y 5 (incide mucho)">
          <x14:formula1>
            <xm:f>INICIO!$E$148:$E$152</xm:f>
          </x14:formula1>
          <xm:sqref>M301:P301</xm:sqref>
        </x14:dataValidation>
        <x14:dataValidation type="list" allowBlank="1" showInputMessage="1" showErrorMessage="1">
          <x14:formula1>
            <xm:f>INICIO!$AA$148:$AA$151</xm:f>
          </x14:formula1>
          <xm:sqref>R187:W187</xm:sqref>
        </x14:dataValidation>
        <x14:dataValidation type="list" allowBlank="1" showInputMessage="1" showErrorMessage="1" promptTitle="Indique causa">
          <x14:formula1>
            <xm:f>INICIO!$AC$148:$AC$150</xm:f>
          </x14:formula1>
          <xm:sqref>I127</xm:sqref>
        </x14:dataValidation>
        <x14:dataValidation type="list" allowBlank="1" showInputMessage="1" showErrorMessage="1" errorTitle="Valor no valido" error="Seleccione una opción de la lista." promptTitle="Nota" prompt="Seleccione una opción de la lista.">
          <x14:formula1>
            <xm:f>INICIO!$AA$152:$AA$155</xm:f>
          </x14:formula1>
          <xm:sqref>K207:P209</xm:sqref>
        </x14:dataValidation>
        <x14:dataValidation type="list" allowBlank="1" showInputMessage="1" showErrorMessage="1" errorTitle="Valor no valido" error="Solo tiene que indicar &quot;SI&quot; o &quot;NO&quot;" promptTitle="Nota" prompt="Indica si el proyecto incluye alguna zona categorizada cómo Urbana">
          <x14:formula1>
            <xm:f>INICIO!$C$148:$C$149</xm:f>
          </x14:formula1>
          <xm:sqref>L111:O111</xm:sqref>
        </x14:dataValidation>
        <x14:dataValidation type="list" allowBlank="1" showInputMessage="1" showErrorMessage="1" errorTitle="Valor no valido" error="Solo tiene que indicar &quot;SI&quot; o &quot;NO&quot;" promptTitle="Nota" prompt="Indica si el proyecto incluye alguna zona categorizada cómo Suburbana">
          <x14:formula1>
            <xm:f>INICIO!$C$148:$C$149</xm:f>
          </x14:formula1>
          <xm:sqref>P111:S111</xm:sqref>
        </x14:dataValidation>
        <x14:dataValidation type="list" allowBlank="1" showInputMessage="1" showErrorMessage="1" errorTitle="Valor no valido" error="Solo tiene que indicar &quot;SI&quot; o &quot;NO&quot;" promptTitle="Nota" prompt="Indica si el proyecto incluye alguna zona categorizada cómo Rural">
          <x14:formula1>
            <xm:f>INICIO!$C$148:$C$149</xm:f>
          </x14:formula1>
          <xm:sqref>T111:W111</xm:sqref>
        </x14:dataValidation>
        <x14:dataValidation type="list" allowBlank="1" showInputMessage="1" showErrorMessage="1" errorTitle="Valor no valido" error="Solo tiene que indicar &quot;SI&quot; o &quot;NO&quot;" promptTitle="Nota" prompt="Indica si el proyecto incluye alguna zona categorizada cómo Transformable">
          <x14:formula1>
            <xm:f>INICIO!$C$148:$C$149</xm:f>
          </x14:formula1>
          <xm:sqref>X111:AA111</xm:sqref>
        </x14:dataValidation>
        <x14:dataValidation type="list" allowBlank="1" showInputMessage="1" showErrorMessage="1" errorTitle="Valor no valido" error="Selecione una opción de la lista" promptTitle="Nota" prompt="Indique &quot;SI&quot; o &quot;NO&quot;">
          <x14:formula1>
            <xm:f>INICIO!$C$147:$C$149</xm:f>
          </x14:formula1>
          <xm:sqref>AB99:AD101</xm:sqref>
        </x14:dataValidation>
        <x14:dataValidation type="list" allowBlank="1" showInputMessage="1" showErrorMessage="1">
          <x14:formula1>
            <xm:f>INICIO!$AE$149:$AE$169</xm:f>
          </x14:formula1>
          <xm:sqref>J262:J265</xm:sqref>
        </x14:dataValidation>
        <x14:dataValidation type="list" allowBlank="1" showInputMessage="1" showErrorMessage="1" errorTitle="Valor no valido" error="Seleccione una opción de la lista." promptTitle="Nota" prompt="Seleccione una opción de la lista.">
          <x14:formula1>
            <xm:f>INICIO!$K$183:$K$188</xm:f>
          </x14:formula1>
          <xm:sqref>K176:P177 R176:W177</xm:sqref>
        </x14:dataValidation>
        <x14:dataValidation type="list" allowBlank="1" showInputMessage="1" showErrorMessage="1" errorTitle="Valor no valido" error="Seleccione una opción de la lista." promptTitle="Nota" prompt="Seleccione una opción de la lista.">
          <x14:formula1>
            <xm:f>INICIO!$L$183:$L$187</xm:f>
          </x14:formula1>
          <xm:sqref>K179:P180 R179:W180</xm:sqref>
        </x14:dataValidation>
        <x14:dataValidation type="list" allowBlank="1" showInputMessage="1" showErrorMessage="1" errorTitle="Valor no valido" error="Seleccione una opción de la lista." promptTitle="Nota" prompt="Seleccione una opción de la lista.">
          <x14:formula1>
            <xm:f>INICIO!$M$183:$M$188</xm:f>
          </x14:formula1>
          <xm:sqref>K182:P183 R182:W183 K185:P186 R185:W186 K188:P189 R188:W189 R191:W192 K191:P192 K194:P195 R194:W195</xm:sqref>
        </x14:dataValidation>
        <x14:dataValidation type="list" allowBlank="1" showInputMessage="1" showErrorMessage="1">
          <x14:formula1>
            <xm:f>INICIO!$E$147:$E$152</xm:f>
          </x14:formula1>
          <xm:sqref>M262:R265</xm:sqref>
        </x14:dataValidation>
        <x14:dataValidation type="list" allowBlank="1" showInputMessage="1" showErrorMessage="1" errorTitle="Valor no valido" error="Seleccione una opción de la lista." promptTitle="Nota" prompt="Seleccione una opción de la lista.">
          <x14:formula1>
            <xm:f>INICIO!$L$183:$L$186</xm:f>
          </x14:formula1>
          <xm:sqref>K239:P241 R239:W241 R243:W245 K243:P245</xm:sqref>
        </x14:dataValidation>
        <x14:dataValidation type="list" allowBlank="1" showInputMessage="1" showErrorMessage="1" errorTitle="Valor no valido" error="Seleccione alguno de la lista desplegable." promptTitle="Componentes" prompt="Selecione el componente principal de acuerdo a las pautas técnicas del FDI">
          <x14:formula1>
            <xm:f>INICIO!$R$147:$R$152</xm:f>
          </x14:formula1>
          <xm:sqref>W163 I163 P163 I166 P166 W166</xm:sqref>
        </x14:dataValidation>
        <x14:dataValidation type="list" allowBlank="1" showInputMessage="1" showErrorMessage="1">
          <x14:formula1>
            <xm:f>INICIO!$AB$147:$AB$149</xm:f>
          </x14:formula1>
          <xm:sqref>J271:Q272</xm:sqref>
        </x14:dataValidation>
        <x14:dataValidation type="list" allowBlank="1" showInputMessage="1" showErrorMessage="1" promptTitle="Indique causa" prompt="Seleccione las que correspondan. Las que no, dejar en blanco.">
          <x14:formula1>
            <xm:f>INICIO!$E$147:$E$150</xm:f>
          </x14:formula1>
          <xm:sqref>D127:D131 F127:F131 H127:H131 H146:H149 F146:F149 D146:D149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8">
    <outlinePr summaryBelow="0" summaryRight="0"/>
  </sheetPr>
  <dimension ref="A1:RS304"/>
  <sheetViews>
    <sheetView workbookViewId="0">
      <selection activeCell="AG19" sqref="AG19"/>
    </sheetView>
  </sheetViews>
  <sheetFormatPr baseColWidth="10" defaultColWidth="14.42578125" defaultRowHeight="9.9499999999999993" customHeight="1"/>
  <cols>
    <col min="1" max="32" width="3.7109375" style="13" customWidth="1"/>
    <col min="33" max="52" width="14.42578125" style="13"/>
    <col min="53" max="82" width="3.7109375" style="594" customWidth="1"/>
    <col min="83" max="83" width="14.42578125" style="13"/>
    <col min="84" max="113" width="3.7109375" style="13" customWidth="1"/>
    <col min="114" max="114" width="14.42578125" style="13"/>
    <col min="115" max="144" width="3.7109375" style="13" customWidth="1"/>
    <col min="145" max="145" width="14.42578125" style="13"/>
    <col min="146" max="175" width="3.7109375" style="13" customWidth="1"/>
    <col min="176" max="208" width="14.42578125" style="13"/>
    <col min="209" max="238" width="3.7109375" style="13" customWidth="1"/>
    <col min="239" max="239" width="14.42578125" style="13"/>
    <col min="240" max="269" width="3.7109375" style="13" customWidth="1"/>
    <col min="270" max="270" width="14.42578125" style="13"/>
    <col min="271" max="300" width="3.7109375" style="13" customWidth="1"/>
    <col min="301" max="301" width="14.42578125" style="13"/>
    <col min="302" max="331" width="3.7109375" style="13" customWidth="1"/>
    <col min="332" max="364" width="14.42578125" style="13"/>
    <col min="365" max="394" width="3.7109375" style="13" customWidth="1"/>
    <col min="395" max="395" width="14.42578125" style="13"/>
    <col min="396" max="425" width="3.7109375" style="13" customWidth="1"/>
    <col min="426" max="426" width="14.42578125" style="13"/>
    <col min="427" max="456" width="3.7109375" style="13" customWidth="1"/>
    <col min="457" max="457" width="14.42578125" style="13"/>
    <col min="458" max="487" width="3.7109375" style="13" customWidth="1"/>
    <col min="488" max="16384" width="14.42578125" style="13"/>
  </cols>
  <sheetData>
    <row r="1" spans="1:487" s="94" customFormat="1" ht="9.9499999999999993" customHeight="1">
      <c r="A1" s="55"/>
      <c r="B1" s="7"/>
      <c r="AI1" s="444"/>
      <c r="AJ1" s="444"/>
      <c r="AK1" s="444"/>
      <c r="AL1" s="444"/>
      <c r="AM1" s="444"/>
      <c r="AN1" s="444"/>
      <c r="BA1" s="594"/>
      <c r="BB1" s="594"/>
      <c r="BC1" s="594"/>
      <c r="BD1" s="594"/>
      <c r="BE1" s="594"/>
      <c r="BF1" s="594"/>
      <c r="BG1" s="594"/>
      <c r="BH1" s="594"/>
      <c r="BI1" s="594"/>
      <c r="BJ1" s="594"/>
      <c r="BK1" s="594"/>
      <c r="BL1" s="594"/>
      <c r="BM1" s="594"/>
      <c r="BN1" s="594"/>
      <c r="BO1" s="594"/>
      <c r="BP1" s="594"/>
      <c r="BQ1" s="594"/>
      <c r="BR1" s="594"/>
      <c r="BS1" s="594"/>
      <c r="BT1" s="594"/>
      <c r="BU1" s="594"/>
      <c r="BV1" s="595"/>
      <c r="BW1" s="595"/>
      <c r="BX1" s="595"/>
      <c r="BY1" s="595"/>
      <c r="BZ1" s="595"/>
      <c r="CA1" s="595"/>
      <c r="CB1" s="595"/>
      <c r="CC1" s="595"/>
      <c r="CD1" s="595"/>
      <c r="CF1" s="13"/>
      <c r="CG1" s="13"/>
      <c r="CH1" s="13"/>
      <c r="CI1" s="13"/>
      <c r="CJ1" s="13"/>
      <c r="CK1" s="13"/>
      <c r="CL1" s="13"/>
      <c r="CM1" s="13"/>
      <c r="CN1" s="13"/>
      <c r="CO1" s="13"/>
      <c r="CP1" s="13"/>
      <c r="CQ1" s="13"/>
      <c r="CR1" s="13"/>
      <c r="CS1" s="13"/>
      <c r="CT1" s="13"/>
      <c r="CU1" s="13"/>
      <c r="CV1" s="13"/>
      <c r="CW1" s="13"/>
      <c r="CX1" s="13"/>
      <c r="CY1" s="13"/>
      <c r="CZ1" s="13"/>
      <c r="DA1" s="526"/>
      <c r="DB1" s="526"/>
      <c r="DC1" s="526"/>
      <c r="DD1" s="526"/>
      <c r="DE1" s="526"/>
      <c r="DF1" s="526"/>
      <c r="DG1" s="526"/>
      <c r="DH1" s="526"/>
      <c r="DI1" s="526"/>
      <c r="DK1" s="13"/>
      <c r="DL1" s="13"/>
      <c r="DM1" s="13"/>
      <c r="DN1" s="13"/>
      <c r="DO1" s="13"/>
      <c r="DP1" s="13"/>
      <c r="DQ1" s="13"/>
      <c r="DR1" s="13"/>
      <c r="DS1" s="13"/>
      <c r="DT1" s="13"/>
      <c r="DU1" s="13"/>
      <c r="DV1" s="13"/>
      <c r="DW1" s="13"/>
      <c r="DX1" s="13"/>
      <c r="DY1" s="13"/>
      <c r="DZ1" s="13"/>
      <c r="EA1" s="13"/>
      <c r="EB1" s="13"/>
      <c r="EC1" s="13"/>
      <c r="ED1" s="13"/>
      <c r="EE1" s="13"/>
      <c r="EF1" s="526"/>
      <c r="EG1" s="526"/>
      <c r="EH1" s="526"/>
      <c r="EI1" s="526"/>
      <c r="EJ1" s="526"/>
      <c r="EK1" s="526"/>
      <c r="EL1" s="526"/>
      <c r="EM1" s="526"/>
      <c r="EN1" s="526"/>
      <c r="EP1" s="13"/>
      <c r="EQ1" s="13"/>
      <c r="ER1" s="13"/>
      <c r="ES1" s="13"/>
      <c r="ET1" s="13"/>
      <c r="EU1" s="13"/>
      <c r="EV1" s="13"/>
      <c r="EW1" s="13"/>
      <c r="EX1" s="13"/>
      <c r="EY1" s="13"/>
      <c r="EZ1" s="13"/>
      <c r="FA1" s="13"/>
      <c r="FB1" s="13"/>
      <c r="FC1" s="13"/>
      <c r="FD1" s="13"/>
      <c r="FE1" s="13"/>
      <c r="FF1" s="13"/>
      <c r="FG1" s="13"/>
      <c r="FH1" s="13"/>
      <c r="FI1" s="13"/>
      <c r="FJ1" s="13"/>
      <c r="FK1" s="526"/>
      <c r="FL1" s="526"/>
      <c r="FM1" s="526"/>
      <c r="FN1" s="526"/>
      <c r="FO1" s="526"/>
      <c r="FP1" s="526"/>
      <c r="FQ1" s="526"/>
      <c r="FR1" s="526"/>
      <c r="FS1" s="526"/>
      <c r="HA1" s="13"/>
      <c r="HB1" s="13"/>
      <c r="HC1" s="13"/>
      <c r="HD1" s="13"/>
      <c r="HE1" s="13"/>
      <c r="HF1" s="13"/>
      <c r="HG1" s="13"/>
      <c r="HH1" s="13"/>
      <c r="HI1" s="13"/>
      <c r="HJ1" s="13"/>
      <c r="HK1" s="13"/>
      <c r="HL1" s="13"/>
      <c r="HM1" s="13"/>
      <c r="HN1" s="13"/>
      <c r="HO1" s="13"/>
      <c r="HP1" s="13"/>
      <c r="HQ1" s="13"/>
      <c r="HR1" s="13"/>
      <c r="HS1" s="13"/>
      <c r="HT1" s="13"/>
      <c r="HU1" s="13"/>
      <c r="HV1" s="526"/>
      <c r="HW1" s="526"/>
      <c r="HX1" s="526"/>
      <c r="HY1" s="526"/>
      <c r="HZ1" s="526"/>
      <c r="IA1" s="526"/>
      <c r="IB1" s="526"/>
      <c r="IC1" s="526"/>
      <c r="ID1" s="526"/>
      <c r="IE1" s="526"/>
      <c r="IF1" s="13"/>
      <c r="IG1" s="13"/>
      <c r="IH1" s="13"/>
      <c r="II1" s="13"/>
      <c r="IJ1" s="13"/>
      <c r="IK1" s="13"/>
      <c r="IL1" s="13"/>
      <c r="IM1" s="13"/>
      <c r="IN1" s="13"/>
      <c r="IO1" s="13"/>
      <c r="IP1" s="13"/>
      <c r="IQ1" s="13"/>
      <c r="IR1" s="13"/>
      <c r="IS1" s="13"/>
      <c r="IT1" s="13"/>
      <c r="IU1" s="13"/>
      <c r="IV1" s="13"/>
      <c r="IW1" s="13"/>
      <c r="IX1" s="13"/>
      <c r="IY1" s="13"/>
      <c r="IZ1" s="13"/>
      <c r="JA1" s="526"/>
      <c r="JB1" s="526"/>
      <c r="JC1" s="526"/>
      <c r="JD1" s="526"/>
      <c r="JE1" s="526"/>
      <c r="JF1" s="526"/>
      <c r="JG1" s="526"/>
      <c r="JH1" s="526"/>
      <c r="JI1" s="526"/>
      <c r="JJ1" s="526"/>
      <c r="JK1" s="13"/>
      <c r="JL1" s="13"/>
      <c r="JM1" s="13"/>
      <c r="JN1" s="13"/>
      <c r="JO1" s="13"/>
      <c r="JP1" s="13"/>
      <c r="JQ1" s="13"/>
      <c r="JR1" s="13"/>
      <c r="JS1" s="13"/>
      <c r="JT1" s="13"/>
      <c r="JU1" s="13"/>
      <c r="JV1" s="13"/>
      <c r="JW1" s="13"/>
      <c r="JX1" s="13"/>
      <c r="JY1" s="13"/>
      <c r="JZ1" s="13"/>
      <c r="KA1" s="13"/>
      <c r="KB1" s="13"/>
      <c r="KC1" s="13"/>
      <c r="KD1" s="13"/>
      <c r="KE1" s="13"/>
      <c r="KF1" s="526"/>
      <c r="KG1" s="526"/>
      <c r="KH1" s="526"/>
      <c r="KI1" s="526"/>
      <c r="KJ1" s="526"/>
      <c r="KK1" s="526"/>
      <c r="KL1" s="526"/>
      <c r="KM1" s="526"/>
      <c r="KN1" s="526"/>
      <c r="KO1" s="526"/>
      <c r="KP1" s="13"/>
      <c r="KQ1" s="13"/>
      <c r="KR1" s="13"/>
      <c r="KS1" s="13"/>
      <c r="KT1" s="13"/>
      <c r="KU1" s="13"/>
      <c r="KV1" s="13"/>
      <c r="KW1" s="13"/>
      <c r="KX1" s="13"/>
      <c r="KY1" s="13"/>
      <c r="KZ1" s="13"/>
      <c r="LA1" s="13"/>
      <c r="LB1" s="13"/>
      <c r="LC1" s="13"/>
      <c r="LD1" s="13"/>
      <c r="LE1" s="13"/>
      <c r="LF1" s="13"/>
      <c r="LG1" s="13"/>
      <c r="LH1" s="13"/>
      <c r="LI1" s="13"/>
      <c r="LJ1" s="13"/>
      <c r="LK1" s="526"/>
      <c r="LL1" s="526"/>
      <c r="LM1" s="526"/>
      <c r="LN1" s="526"/>
      <c r="LO1" s="526"/>
      <c r="LP1" s="526"/>
      <c r="LQ1" s="526"/>
      <c r="LR1" s="526"/>
      <c r="LS1" s="526"/>
      <c r="NA1" s="13"/>
      <c r="NB1" s="13"/>
      <c r="NC1" s="13"/>
      <c r="ND1" s="13"/>
      <c r="NE1" s="13"/>
      <c r="NF1" s="13"/>
      <c r="NG1" s="13"/>
      <c r="NH1" s="13"/>
      <c r="NI1" s="13"/>
      <c r="NJ1" s="13"/>
      <c r="NK1" s="13"/>
      <c r="NL1" s="13"/>
      <c r="NM1" s="13"/>
      <c r="NN1" s="13"/>
      <c r="NO1" s="13"/>
      <c r="NP1" s="13"/>
      <c r="NQ1" s="13"/>
      <c r="NR1" s="13"/>
      <c r="NS1" s="13"/>
      <c r="NT1" s="13"/>
      <c r="NU1" s="13"/>
      <c r="NV1" s="526"/>
      <c r="NW1" s="526"/>
      <c r="NX1" s="526"/>
      <c r="NY1" s="526"/>
      <c r="NZ1" s="526"/>
      <c r="OA1" s="526"/>
      <c r="OB1" s="526"/>
      <c r="OC1" s="526"/>
      <c r="OD1" s="526"/>
      <c r="OE1" s="526"/>
      <c r="OF1" s="13"/>
      <c r="OG1" s="13"/>
      <c r="OH1" s="13"/>
      <c r="OI1" s="13"/>
      <c r="OJ1" s="13"/>
      <c r="OK1" s="13"/>
      <c r="OL1" s="13"/>
      <c r="OM1" s="13"/>
      <c r="ON1" s="13"/>
      <c r="OO1" s="13"/>
      <c r="OP1" s="13"/>
      <c r="OQ1" s="13"/>
      <c r="OR1" s="13"/>
      <c r="OS1" s="13"/>
      <c r="OT1" s="13"/>
      <c r="OU1" s="13"/>
      <c r="OV1" s="13"/>
      <c r="OW1" s="13"/>
      <c r="OX1" s="13"/>
      <c r="OY1" s="13"/>
      <c r="OZ1" s="13"/>
      <c r="PA1" s="526"/>
      <c r="PB1" s="526"/>
      <c r="PC1" s="526"/>
      <c r="PD1" s="526"/>
      <c r="PE1" s="526"/>
      <c r="PF1" s="526"/>
      <c r="PG1" s="526"/>
      <c r="PH1" s="526"/>
      <c r="PI1" s="526"/>
      <c r="PJ1" s="526"/>
      <c r="PK1" s="13"/>
      <c r="PL1" s="13"/>
      <c r="PM1" s="13"/>
      <c r="PN1" s="13"/>
      <c r="PO1" s="13"/>
      <c r="PP1" s="13"/>
      <c r="PQ1" s="13"/>
      <c r="PR1" s="13"/>
      <c r="PS1" s="13"/>
      <c r="PT1" s="13"/>
      <c r="PU1" s="13"/>
      <c r="PV1" s="13"/>
      <c r="PW1" s="13"/>
      <c r="PX1" s="13"/>
      <c r="PY1" s="13"/>
      <c r="PZ1" s="13"/>
      <c r="QA1" s="13"/>
      <c r="QB1" s="13"/>
      <c r="QC1" s="13"/>
      <c r="QD1" s="13"/>
      <c r="QE1" s="13"/>
      <c r="QF1" s="526"/>
      <c r="QG1" s="526"/>
      <c r="QH1" s="526"/>
      <c r="QI1" s="526"/>
      <c r="QJ1" s="526"/>
      <c r="QK1" s="526"/>
      <c r="QL1" s="526"/>
      <c r="QM1" s="526"/>
      <c r="QN1" s="526"/>
      <c r="QO1" s="526"/>
      <c r="QP1" s="13"/>
      <c r="QQ1" s="13"/>
      <c r="QR1" s="13"/>
      <c r="QS1" s="13"/>
      <c r="QT1" s="13"/>
      <c r="QU1" s="13"/>
      <c r="QV1" s="13"/>
      <c r="QW1" s="13"/>
      <c r="QX1" s="13"/>
      <c r="QY1" s="13"/>
      <c r="QZ1" s="13"/>
      <c r="RA1" s="13"/>
      <c r="RB1" s="13"/>
      <c r="RC1" s="13"/>
      <c r="RD1" s="13"/>
      <c r="RE1" s="13"/>
      <c r="RF1" s="13"/>
      <c r="RG1" s="13"/>
      <c r="RH1" s="13"/>
      <c r="RI1" s="13"/>
      <c r="RJ1" s="13"/>
      <c r="RK1" s="526"/>
      <c r="RL1" s="526"/>
      <c r="RM1" s="526"/>
      <c r="RN1" s="526"/>
      <c r="RO1" s="526"/>
      <c r="RP1" s="526"/>
      <c r="RQ1" s="526"/>
      <c r="RR1" s="526"/>
      <c r="RS1" s="526"/>
    </row>
    <row r="2" spans="1:487" s="94" customFormat="1" ht="9.9499999999999993" customHeight="1">
      <c r="A2" s="812" t="s">
        <v>849</v>
      </c>
      <c r="B2" s="812"/>
      <c r="C2" s="812"/>
      <c r="D2" s="812"/>
      <c r="E2" s="812"/>
      <c r="F2" s="812"/>
      <c r="G2" s="812"/>
      <c r="H2" s="812"/>
      <c r="I2" s="812"/>
      <c r="J2" s="812"/>
      <c r="K2" s="812"/>
      <c r="L2" s="812"/>
      <c r="M2" s="812"/>
      <c r="N2" s="812"/>
      <c r="O2" s="812"/>
      <c r="P2" s="812"/>
      <c r="Q2" s="812"/>
      <c r="R2" s="812"/>
      <c r="S2" s="812"/>
      <c r="T2" s="812"/>
      <c r="U2" s="812"/>
      <c r="V2" s="812"/>
      <c r="W2" s="812"/>
      <c r="X2" s="812"/>
      <c r="Y2" s="812"/>
      <c r="Z2" s="812"/>
      <c r="AA2" s="812"/>
      <c r="AB2" s="812"/>
      <c r="AC2" s="812"/>
      <c r="AD2" s="812"/>
      <c r="AE2" s="812"/>
      <c r="AF2" s="812"/>
      <c r="AI2" s="444"/>
      <c r="AJ2" s="444"/>
      <c r="AK2" s="444"/>
      <c r="AL2" s="444"/>
      <c r="AM2" s="444"/>
      <c r="AN2" s="444"/>
      <c r="BA2" s="1305" t="s">
        <v>583</v>
      </c>
      <c r="BB2" s="1306"/>
      <c r="BC2" s="1306"/>
      <c r="BD2" s="1306"/>
      <c r="BE2" s="1306"/>
      <c r="BF2" s="1306"/>
      <c r="BG2" s="1306"/>
      <c r="BH2" s="1306"/>
      <c r="BI2" s="1306"/>
      <c r="BJ2" s="1306"/>
      <c r="BK2" s="1306"/>
      <c r="BL2" s="1306"/>
      <c r="BM2" s="1306"/>
      <c r="BN2" s="1306"/>
      <c r="BO2" s="1306"/>
      <c r="BP2" s="1306"/>
      <c r="BQ2" s="1306"/>
      <c r="BR2" s="1306"/>
      <c r="BS2" s="1306"/>
      <c r="BT2" s="1306"/>
      <c r="BU2" s="1306"/>
      <c r="BV2" s="1306"/>
      <c r="BW2" s="1306"/>
      <c r="BX2" s="1306"/>
      <c r="BY2" s="1306"/>
      <c r="BZ2" s="1306"/>
      <c r="CA2" s="1306"/>
      <c r="CB2" s="1306"/>
      <c r="CC2" s="1306"/>
      <c r="CD2" s="1307"/>
      <c r="CF2" s="970" t="s">
        <v>588</v>
      </c>
      <c r="CG2" s="971"/>
      <c r="CH2" s="971"/>
      <c r="CI2" s="971"/>
      <c r="CJ2" s="971"/>
      <c r="CK2" s="971"/>
      <c r="CL2" s="971"/>
      <c r="CM2" s="971"/>
      <c r="CN2" s="971"/>
      <c r="CO2" s="971"/>
      <c r="CP2" s="971"/>
      <c r="CQ2" s="971"/>
      <c r="CR2" s="971"/>
      <c r="CS2" s="971"/>
      <c r="CT2" s="971"/>
      <c r="CU2" s="971"/>
      <c r="CV2" s="971"/>
      <c r="CW2" s="971"/>
      <c r="CX2" s="971"/>
      <c r="CY2" s="971"/>
      <c r="CZ2" s="971"/>
      <c r="DA2" s="971"/>
      <c r="DB2" s="971"/>
      <c r="DC2" s="971"/>
      <c r="DD2" s="971"/>
      <c r="DE2" s="971"/>
      <c r="DF2" s="971"/>
      <c r="DG2" s="971"/>
      <c r="DH2" s="971"/>
      <c r="DI2" s="972"/>
      <c r="DK2" s="970" t="s">
        <v>585</v>
      </c>
      <c r="DL2" s="971"/>
      <c r="DM2" s="971"/>
      <c r="DN2" s="971"/>
      <c r="DO2" s="971"/>
      <c r="DP2" s="971"/>
      <c r="DQ2" s="971"/>
      <c r="DR2" s="971"/>
      <c r="DS2" s="971"/>
      <c r="DT2" s="971"/>
      <c r="DU2" s="971"/>
      <c r="DV2" s="971"/>
      <c r="DW2" s="971"/>
      <c r="DX2" s="971"/>
      <c r="DY2" s="971"/>
      <c r="DZ2" s="971"/>
      <c r="EA2" s="971"/>
      <c r="EB2" s="971"/>
      <c r="EC2" s="971"/>
      <c r="ED2" s="971"/>
      <c r="EE2" s="971"/>
      <c r="EF2" s="971"/>
      <c r="EG2" s="971"/>
      <c r="EH2" s="971"/>
      <c r="EI2" s="971"/>
      <c r="EJ2" s="971"/>
      <c r="EK2" s="971"/>
      <c r="EL2" s="971"/>
      <c r="EM2" s="971"/>
      <c r="EN2" s="972"/>
      <c r="EP2" s="970" t="s">
        <v>586</v>
      </c>
      <c r="EQ2" s="971"/>
      <c r="ER2" s="971"/>
      <c r="ES2" s="971"/>
      <c r="ET2" s="971"/>
      <c r="EU2" s="971"/>
      <c r="EV2" s="971"/>
      <c r="EW2" s="971"/>
      <c r="EX2" s="971"/>
      <c r="EY2" s="971"/>
      <c r="EZ2" s="971"/>
      <c r="FA2" s="971"/>
      <c r="FB2" s="971"/>
      <c r="FC2" s="971"/>
      <c r="FD2" s="971"/>
      <c r="FE2" s="971"/>
      <c r="FF2" s="971"/>
      <c r="FG2" s="971"/>
      <c r="FH2" s="971"/>
      <c r="FI2" s="971"/>
      <c r="FJ2" s="971"/>
      <c r="FK2" s="971"/>
      <c r="FL2" s="971"/>
      <c r="FM2" s="971"/>
      <c r="FN2" s="971"/>
      <c r="FO2" s="971"/>
      <c r="FP2" s="971"/>
      <c r="FQ2" s="971"/>
      <c r="FR2" s="971"/>
      <c r="FS2" s="972"/>
      <c r="HA2" s="970" t="s">
        <v>589</v>
      </c>
      <c r="HB2" s="971"/>
      <c r="HC2" s="971"/>
      <c r="HD2" s="971"/>
      <c r="HE2" s="971"/>
      <c r="HF2" s="971"/>
      <c r="HG2" s="971"/>
      <c r="HH2" s="971"/>
      <c r="HI2" s="971"/>
      <c r="HJ2" s="971"/>
      <c r="HK2" s="971"/>
      <c r="HL2" s="971"/>
      <c r="HM2" s="971"/>
      <c r="HN2" s="971"/>
      <c r="HO2" s="971"/>
      <c r="HP2" s="971"/>
      <c r="HQ2" s="971"/>
      <c r="HR2" s="971"/>
      <c r="HS2" s="971"/>
      <c r="HT2" s="971"/>
      <c r="HU2" s="971"/>
      <c r="HV2" s="971"/>
      <c r="HW2" s="971"/>
      <c r="HX2" s="971"/>
      <c r="HY2" s="971"/>
      <c r="HZ2" s="971"/>
      <c r="IA2" s="971"/>
      <c r="IB2" s="971"/>
      <c r="IC2" s="971"/>
      <c r="ID2" s="972"/>
      <c r="IE2" s="526"/>
      <c r="IF2" s="970" t="s">
        <v>590</v>
      </c>
      <c r="IG2" s="971"/>
      <c r="IH2" s="971"/>
      <c r="II2" s="971"/>
      <c r="IJ2" s="971"/>
      <c r="IK2" s="971"/>
      <c r="IL2" s="971"/>
      <c r="IM2" s="971"/>
      <c r="IN2" s="971"/>
      <c r="IO2" s="971"/>
      <c r="IP2" s="971"/>
      <c r="IQ2" s="971"/>
      <c r="IR2" s="971"/>
      <c r="IS2" s="971"/>
      <c r="IT2" s="971"/>
      <c r="IU2" s="971"/>
      <c r="IV2" s="971"/>
      <c r="IW2" s="971"/>
      <c r="IX2" s="971"/>
      <c r="IY2" s="971"/>
      <c r="IZ2" s="971"/>
      <c r="JA2" s="971"/>
      <c r="JB2" s="971"/>
      <c r="JC2" s="971"/>
      <c r="JD2" s="971"/>
      <c r="JE2" s="971"/>
      <c r="JF2" s="971"/>
      <c r="JG2" s="971"/>
      <c r="JH2" s="971"/>
      <c r="JI2" s="972"/>
      <c r="JJ2" s="526"/>
      <c r="JK2" s="970" t="s">
        <v>591</v>
      </c>
      <c r="JL2" s="971"/>
      <c r="JM2" s="971"/>
      <c r="JN2" s="971"/>
      <c r="JO2" s="971"/>
      <c r="JP2" s="971"/>
      <c r="JQ2" s="971"/>
      <c r="JR2" s="971"/>
      <c r="JS2" s="971"/>
      <c r="JT2" s="971"/>
      <c r="JU2" s="971"/>
      <c r="JV2" s="971"/>
      <c r="JW2" s="971"/>
      <c r="JX2" s="971"/>
      <c r="JY2" s="971"/>
      <c r="JZ2" s="971"/>
      <c r="KA2" s="971"/>
      <c r="KB2" s="971"/>
      <c r="KC2" s="971"/>
      <c r="KD2" s="971"/>
      <c r="KE2" s="971"/>
      <c r="KF2" s="971"/>
      <c r="KG2" s="971"/>
      <c r="KH2" s="971"/>
      <c r="KI2" s="971"/>
      <c r="KJ2" s="971"/>
      <c r="KK2" s="971"/>
      <c r="KL2" s="971"/>
      <c r="KM2" s="971"/>
      <c r="KN2" s="972"/>
      <c r="KO2" s="526"/>
      <c r="KP2" s="970" t="s">
        <v>592</v>
      </c>
      <c r="KQ2" s="971"/>
      <c r="KR2" s="971"/>
      <c r="KS2" s="971"/>
      <c r="KT2" s="971"/>
      <c r="KU2" s="971"/>
      <c r="KV2" s="971"/>
      <c r="KW2" s="971"/>
      <c r="KX2" s="971"/>
      <c r="KY2" s="971"/>
      <c r="KZ2" s="971"/>
      <c r="LA2" s="971"/>
      <c r="LB2" s="971"/>
      <c r="LC2" s="971"/>
      <c r="LD2" s="971"/>
      <c r="LE2" s="971"/>
      <c r="LF2" s="971"/>
      <c r="LG2" s="971"/>
      <c r="LH2" s="971"/>
      <c r="LI2" s="971"/>
      <c r="LJ2" s="971"/>
      <c r="LK2" s="971"/>
      <c r="LL2" s="971"/>
      <c r="LM2" s="971"/>
      <c r="LN2" s="971"/>
      <c r="LO2" s="971"/>
      <c r="LP2" s="971"/>
      <c r="LQ2" s="971"/>
      <c r="LR2" s="971"/>
      <c r="LS2" s="972"/>
      <c r="NA2" s="970" t="s">
        <v>593</v>
      </c>
      <c r="NB2" s="971"/>
      <c r="NC2" s="971"/>
      <c r="ND2" s="971"/>
      <c r="NE2" s="971"/>
      <c r="NF2" s="971"/>
      <c r="NG2" s="971"/>
      <c r="NH2" s="971"/>
      <c r="NI2" s="971"/>
      <c r="NJ2" s="971"/>
      <c r="NK2" s="971"/>
      <c r="NL2" s="971"/>
      <c r="NM2" s="971"/>
      <c r="NN2" s="971"/>
      <c r="NO2" s="971"/>
      <c r="NP2" s="971"/>
      <c r="NQ2" s="971"/>
      <c r="NR2" s="971"/>
      <c r="NS2" s="971"/>
      <c r="NT2" s="971"/>
      <c r="NU2" s="971"/>
      <c r="NV2" s="971"/>
      <c r="NW2" s="971"/>
      <c r="NX2" s="971"/>
      <c r="NY2" s="971"/>
      <c r="NZ2" s="971"/>
      <c r="OA2" s="971"/>
      <c r="OB2" s="971"/>
      <c r="OC2" s="971"/>
      <c r="OD2" s="972"/>
      <c r="OE2" s="526"/>
      <c r="OF2" s="970" t="s">
        <v>594</v>
      </c>
      <c r="OG2" s="971"/>
      <c r="OH2" s="971"/>
      <c r="OI2" s="971"/>
      <c r="OJ2" s="971"/>
      <c r="OK2" s="971"/>
      <c r="OL2" s="971"/>
      <c r="OM2" s="971"/>
      <c r="ON2" s="971"/>
      <c r="OO2" s="971"/>
      <c r="OP2" s="971"/>
      <c r="OQ2" s="971"/>
      <c r="OR2" s="971"/>
      <c r="OS2" s="971"/>
      <c r="OT2" s="971"/>
      <c r="OU2" s="971"/>
      <c r="OV2" s="971"/>
      <c r="OW2" s="971"/>
      <c r="OX2" s="971"/>
      <c r="OY2" s="971"/>
      <c r="OZ2" s="971"/>
      <c r="PA2" s="971"/>
      <c r="PB2" s="971"/>
      <c r="PC2" s="971"/>
      <c r="PD2" s="971"/>
      <c r="PE2" s="971"/>
      <c r="PF2" s="971"/>
      <c r="PG2" s="971"/>
      <c r="PH2" s="971"/>
      <c r="PI2" s="972"/>
      <c r="PJ2" s="526"/>
      <c r="PK2" s="970" t="s">
        <v>595</v>
      </c>
      <c r="PL2" s="971"/>
      <c r="PM2" s="971"/>
      <c r="PN2" s="971"/>
      <c r="PO2" s="971"/>
      <c r="PP2" s="971"/>
      <c r="PQ2" s="971"/>
      <c r="PR2" s="971"/>
      <c r="PS2" s="971"/>
      <c r="PT2" s="971"/>
      <c r="PU2" s="971"/>
      <c r="PV2" s="971"/>
      <c r="PW2" s="971"/>
      <c r="PX2" s="971"/>
      <c r="PY2" s="971"/>
      <c r="PZ2" s="971"/>
      <c r="QA2" s="971"/>
      <c r="QB2" s="971"/>
      <c r="QC2" s="971"/>
      <c r="QD2" s="971"/>
      <c r="QE2" s="971"/>
      <c r="QF2" s="971"/>
      <c r="QG2" s="971"/>
      <c r="QH2" s="971"/>
      <c r="QI2" s="971"/>
      <c r="QJ2" s="971"/>
      <c r="QK2" s="971"/>
      <c r="QL2" s="971"/>
      <c r="QM2" s="971"/>
      <c r="QN2" s="972"/>
      <c r="QO2" s="526"/>
      <c r="QP2" s="970" t="s">
        <v>596</v>
      </c>
      <c r="QQ2" s="971"/>
      <c r="QR2" s="971"/>
      <c r="QS2" s="971"/>
      <c r="QT2" s="971"/>
      <c r="QU2" s="971"/>
      <c r="QV2" s="971"/>
      <c r="QW2" s="971"/>
      <c r="QX2" s="971"/>
      <c r="QY2" s="971"/>
      <c r="QZ2" s="971"/>
      <c r="RA2" s="971"/>
      <c r="RB2" s="971"/>
      <c r="RC2" s="971"/>
      <c r="RD2" s="971"/>
      <c r="RE2" s="971"/>
      <c r="RF2" s="971"/>
      <c r="RG2" s="971"/>
      <c r="RH2" s="971"/>
      <c r="RI2" s="971"/>
      <c r="RJ2" s="971"/>
      <c r="RK2" s="971"/>
      <c r="RL2" s="971"/>
      <c r="RM2" s="971"/>
      <c r="RN2" s="971"/>
      <c r="RO2" s="971"/>
      <c r="RP2" s="971"/>
      <c r="RQ2" s="971"/>
      <c r="RR2" s="971"/>
      <c r="RS2" s="972"/>
    </row>
    <row r="3" spans="1:487" s="94" customFormat="1" ht="9.9499999999999993" customHeight="1">
      <c r="A3" s="812"/>
      <c r="B3" s="812"/>
      <c r="C3" s="812"/>
      <c r="D3" s="812"/>
      <c r="E3" s="812"/>
      <c r="F3" s="812"/>
      <c r="G3" s="812"/>
      <c r="H3" s="812"/>
      <c r="I3" s="812"/>
      <c r="J3" s="812"/>
      <c r="K3" s="812"/>
      <c r="L3" s="812"/>
      <c r="M3" s="812"/>
      <c r="N3" s="812"/>
      <c r="O3" s="812"/>
      <c r="P3" s="812"/>
      <c r="Q3" s="812"/>
      <c r="R3" s="812"/>
      <c r="S3" s="812"/>
      <c r="T3" s="812"/>
      <c r="U3" s="812"/>
      <c r="V3" s="812"/>
      <c r="W3" s="812"/>
      <c r="X3" s="812"/>
      <c r="Y3" s="812"/>
      <c r="Z3" s="812"/>
      <c r="AA3" s="812"/>
      <c r="AB3" s="812"/>
      <c r="AC3" s="812"/>
      <c r="AD3" s="812"/>
      <c r="AE3" s="812"/>
      <c r="AF3" s="812"/>
      <c r="AI3" s="444"/>
      <c r="AJ3" s="444"/>
      <c r="AK3" s="444"/>
      <c r="AL3" s="444"/>
      <c r="AM3" s="444"/>
      <c r="AN3" s="444"/>
      <c r="BA3" s="1305"/>
      <c r="BB3" s="1306"/>
      <c r="BC3" s="1306"/>
      <c r="BD3" s="1306"/>
      <c r="BE3" s="1306"/>
      <c r="BF3" s="1306"/>
      <c r="BG3" s="1306"/>
      <c r="BH3" s="1306"/>
      <c r="BI3" s="1306"/>
      <c r="BJ3" s="1306"/>
      <c r="BK3" s="1306"/>
      <c r="BL3" s="1306"/>
      <c r="BM3" s="1306"/>
      <c r="BN3" s="1306"/>
      <c r="BO3" s="1306"/>
      <c r="BP3" s="1306"/>
      <c r="BQ3" s="1306"/>
      <c r="BR3" s="1306"/>
      <c r="BS3" s="1306"/>
      <c r="BT3" s="1306"/>
      <c r="BU3" s="1306"/>
      <c r="BV3" s="1306"/>
      <c r="BW3" s="1306"/>
      <c r="BX3" s="1306"/>
      <c r="BY3" s="1306"/>
      <c r="BZ3" s="1306"/>
      <c r="CA3" s="1306"/>
      <c r="CB3" s="1306"/>
      <c r="CC3" s="1306"/>
      <c r="CD3" s="1307"/>
      <c r="CF3" s="970"/>
      <c r="CG3" s="971"/>
      <c r="CH3" s="971"/>
      <c r="CI3" s="971"/>
      <c r="CJ3" s="971"/>
      <c r="CK3" s="971"/>
      <c r="CL3" s="971"/>
      <c r="CM3" s="971"/>
      <c r="CN3" s="971"/>
      <c r="CO3" s="971"/>
      <c r="CP3" s="971"/>
      <c r="CQ3" s="971"/>
      <c r="CR3" s="971"/>
      <c r="CS3" s="971"/>
      <c r="CT3" s="971"/>
      <c r="CU3" s="971"/>
      <c r="CV3" s="971"/>
      <c r="CW3" s="971"/>
      <c r="CX3" s="971"/>
      <c r="CY3" s="971"/>
      <c r="CZ3" s="971"/>
      <c r="DA3" s="971"/>
      <c r="DB3" s="971"/>
      <c r="DC3" s="971"/>
      <c r="DD3" s="971"/>
      <c r="DE3" s="971"/>
      <c r="DF3" s="971"/>
      <c r="DG3" s="971"/>
      <c r="DH3" s="971"/>
      <c r="DI3" s="972"/>
      <c r="DK3" s="970"/>
      <c r="DL3" s="971"/>
      <c r="DM3" s="971"/>
      <c r="DN3" s="971"/>
      <c r="DO3" s="971"/>
      <c r="DP3" s="971"/>
      <c r="DQ3" s="971"/>
      <c r="DR3" s="971"/>
      <c r="DS3" s="971"/>
      <c r="DT3" s="971"/>
      <c r="DU3" s="971"/>
      <c r="DV3" s="971"/>
      <c r="DW3" s="971"/>
      <c r="DX3" s="971"/>
      <c r="DY3" s="971"/>
      <c r="DZ3" s="971"/>
      <c r="EA3" s="971"/>
      <c r="EB3" s="971"/>
      <c r="EC3" s="971"/>
      <c r="ED3" s="971"/>
      <c r="EE3" s="971"/>
      <c r="EF3" s="971"/>
      <c r="EG3" s="971"/>
      <c r="EH3" s="971"/>
      <c r="EI3" s="971"/>
      <c r="EJ3" s="971"/>
      <c r="EK3" s="971"/>
      <c r="EL3" s="971"/>
      <c r="EM3" s="971"/>
      <c r="EN3" s="972"/>
      <c r="EP3" s="970"/>
      <c r="EQ3" s="971"/>
      <c r="ER3" s="971"/>
      <c r="ES3" s="971"/>
      <c r="ET3" s="971"/>
      <c r="EU3" s="971"/>
      <c r="EV3" s="971"/>
      <c r="EW3" s="971"/>
      <c r="EX3" s="971"/>
      <c r="EY3" s="971"/>
      <c r="EZ3" s="971"/>
      <c r="FA3" s="971"/>
      <c r="FB3" s="971"/>
      <c r="FC3" s="971"/>
      <c r="FD3" s="971"/>
      <c r="FE3" s="971"/>
      <c r="FF3" s="971"/>
      <c r="FG3" s="971"/>
      <c r="FH3" s="971"/>
      <c r="FI3" s="971"/>
      <c r="FJ3" s="971"/>
      <c r="FK3" s="971"/>
      <c r="FL3" s="971"/>
      <c r="FM3" s="971"/>
      <c r="FN3" s="971"/>
      <c r="FO3" s="971"/>
      <c r="FP3" s="971"/>
      <c r="FQ3" s="971"/>
      <c r="FR3" s="971"/>
      <c r="FS3" s="972"/>
      <c r="HA3" s="970"/>
      <c r="HB3" s="971"/>
      <c r="HC3" s="971"/>
      <c r="HD3" s="971"/>
      <c r="HE3" s="971"/>
      <c r="HF3" s="971"/>
      <c r="HG3" s="971"/>
      <c r="HH3" s="971"/>
      <c r="HI3" s="971"/>
      <c r="HJ3" s="971"/>
      <c r="HK3" s="971"/>
      <c r="HL3" s="971"/>
      <c r="HM3" s="971"/>
      <c r="HN3" s="971"/>
      <c r="HO3" s="971"/>
      <c r="HP3" s="971"/>
      <c r="HQ3" s="971"/>
      <c r="HR3" s="971"/>
      <c r="HS3" s="971"/>
      <c r="HT3" s="971"/>
      <c r="HU3" s="971"/>
      <c r="HV3" s="971"/>
      <c r="HW3" s="971"/>
      <c r="HX3" s="971"/>
      <c r="HY3" s="971"/>
      <c r="HZ3" s="971"/>
      <c r="IA3" s="971"/>
      <c r="IB3" s="971"/>
      <c r="IC3" s="971"/>
      <c r="ID3" s="972"/>
      <c r="IE3" s="526"/>
      <c r="IF3" s="970"/>
      <c r="IG3" s="971"/>
      <c r="IH3" s="971"/>
      <c r="II3" s="971"/>
      <c r="IJ3" s="971"/>
      <c r="IK3" s="971"/>
      <c r="IL3" s="971"/>
      <c r="IM3" s="971"/>
      <c r="IN3" s="971"/>
      <c r="IO3" s="971"/>
      <c r="IP3" s="971"/>
      <c r="IQ3" s="971"/>
      <c r="IR3" s="971"/>
      <c r="IS3" s="971"/>
      <c r="IT3" s="971"/>
      <c r="IU3" s="971"/>
      <c r="IV3" s="971"/>
      <c r="IW3" s="971"/>
      <c r="IX3" s="971"/>
      <c r="IY3" s="971"/>
      <c r="IZ3" s="971"/>
      <c r="JA3" s="971"/>
      <c r="JB3" s="971"/>
      <c r="JC3" s="971"/>
      <c r="JD3" s="971"/>
      <c r="JE3" s="971"/>
      <c r="JF3" s="971"/>
      <c r="JG3" s="971"/>
      <c r="JH3" s="971"/>
      <c r="JI3" s="972"/>
      <c r="JJ3" s="526"/>
      <c r="JK3" s="970"/>
      <c r="JL3" s="971"/>
      <c r="JM3" s="971"/>
      <c r="JN3" s="971"/>
      <c r="JO3" s="971"/>
      <c r="JP3" s="971"/>
      <c r="JQ3" s="971"/>
      <c r="JR3" s="971"/>
      <c r="JS3" s="971"/>
      <c r="JT3" s="971"/>
      <c r="JU3" s="971"/>
      <c r="JV3" s="971"/>
      <c r="JW3" s="971"/>
      <c r="JX3" s="971"/>
      <c r="JY3" s="971"/>
      <c r="JZ3" s="971"/>
      <c r="KA3" s="971"/>
      <c r="KB3" s="971"/>
      <c r="KC3" s="971"/>
      <c r="KD3" s="971"/>
      <c r="KE3" s="971"/>
      <c r="KF3" s="971"/>
      <c r="KG3" s="971"/>
      <c r="KH3" s="971"/>
      <c r="KI3" s="971"/>
      <c r="KJ3" s="971"/>
      <c r="KK3" s="971"/>
      <c r="KL3" s="971"/>
      <c r="KM3" s="971"/>
      <c r="KN3" s="972"/>
      <c r="KO3" s="526"/>
      <c r="KP3" s="970"/>
      <c r="KQ3" s="971"/>
      <c r="KR3" s="971"/>
      <c r="KS3" s="971"/>
      <c r="KT3" s="971"/>
      <c r="KU3" s="971"/>
      <c r="KV3" s="971"/>
      <c r="KW3" s="971"/>
      <c r="KX3" s="971"/>
      <c r="KY3" s="971"/>
      <c r="KZ3" s="971"/>
      <c r="LA3" s="971"/>
      <c r="LB3" s="971"/>
      <c r="LC3" s="971"/>
      <c r="LD3" s="971"/>
      <c r="LE3" s="971"/>
      <c r="LF3" s="971"/>
      <c r="LG3" s="971"/>
      <c r="LH3" s="971"/>
      <c r="LI3" s="971"/>
      <c r="LJ3" s="971"/>
      <c r="LK3" s="971"/>
      <c r="LL3" s="971"/>
      <c r="LM3" s="971"/>
      <c r="LN3" s="971"/>
      <c r="LO3" s="971"/>
      <c r="LP3" s="971"/>
      <c r="LQ3" s="971"/>
      <c r="LR3" s="971"/>
      <c r="LS3" s="972"/>
      <c r="NA3" s="970"/>
      <c r="NB3" s="971"/>
      <c r="NC3" s="971"/>
      <c r="ND3" s="971"/>
      <c r="NE3" s="971"/>
      <c r="NF3" s="971"/>
      <c r="NG3" s="971"/>
      <c r="NH3" s="971"/>
      <c r="NI3" s="971"/>
      <c r="NJ3" s="971"/>
      <c r="NK3" s="971"/>
      <c r="NL3" s="971"/>
      <c r="NM3" s="971"/>
      <c r="NN3" s="971"/>
      <c r="NO3" s="971"/>
      <c r="NP3" s="971"/>
      <c r="NQ3" s="971"/>
      <c r="NR3" s="971"/>
      <c r="NS3" s="971"/>
      <c r="NT3" s="971"/>
      <c r="NU3" s="971"/>
      <c r="NV3" s="971"/>
      <c r="NW3" s="971"/>
      <c r="NX3" s="971"/>
      <c r="NY3" s="971"/>
      <c r="NZ3" s="971"/>
      <c r="OA3" s="971"/>
      <c r="OB3" s="971"/>
      <c r="OC3" s="971"/>
      <c r="OD3" s="972"/>
      <c r="OE3" s="526"/>
      <c r="OF3" s="970"/>
      <c r="OG3" s="971"/>
      <c r="OH3" s="971"/>
      <c r="OI3" s="971"/>
      <c r="OJ3" s="971"/>
      <c r="OK3" s="971"/>
      <c r="OL3" s="971"/>
      <c r="OM3" s="971"/>
      <c r="ON3" s="971"/>
      <c r="OO3" s="971"/>
      <c r="OP3" s="971"/>
      <c r="OQ3" s="971"/>
      <c r="OR3" s="971"/>
      <c r="OS3" s="971"/>
      <c r="OT3" s="971"/>
      <c r="OU3" s="971"/>
      <c r="OV3" s="971"/>
      <c r="OW3" s="971"/>
      <c r="OX3" s="971"/>
      <c r="OY3" s="971"/>
      <c r="OZ3" s="971"/>
      <c r="PA3" s="971"/>
      <c r="PB3" s="971"/>
      <c r="PC3" s="971"/>
      <c r="PD3" s="971"/>
      <c r="PE3" s="971"/>
      <c r="PF3" s="971"/>
      <c r="PG3" s="971"/>
      <c r="PH3" s="971"/>
      <c r="PI3" s="972"/>
      <c r="PJ3" s="526"/>
      <c r="PK3" s="970"/>
      <c r="PL3" s="971"/>
      <c r="PM3" s="971"/>
      <c r="PN3" s="971"/>
      <c r="PO3" s="971"/>
      <c r="PP3" s="971"/>
      <c r="PQ3" s="971"/>
      <c r="PR3" s="971"/>
      <c r="PS3" s="971"/>
      <c r="PT3" s="971"/>
      <c r="PU3" s="971"/>
      <c r="PV3" s="971"/>
      <c r="PW3" s="971"/>
      <c r="PX3" s="971"/>
      <c r="PY3" s="971"/>
      <c r="PZ3" s="971"/>
      <c r="QA3" s="971"/>
      <c r="QB3" s="971"/>
      <c r="QC3" s="971"/>
      <c r="QD3" s="971"/>
      <c r="QE3" s="971"/>
      <c r="QF3" s="971"/>
      <c r="QG3" s="971"/>
      <c r="QH3" s="971"/>
      <c r="QI3" s="971"/>
      <c r="QJ3" s="971"/>
      <c r="QK3" s="971"/>
      <c r="QL3" s="971"/>
      <c r="QM3" s="971"/>
      <c r="QN3" s="972"/>
      <c r="QO3" s="526"/>
      <c r="QP3" s="970"/>
      <c r="QQ3" s="971"/>
      <c r="QR3" s="971"/>
      <c r="QS3" s="971"/>
      <c r="QT3" s="971"/>
      <c r="QU3" s="971"/>
      <c r="QV3" s="971"/>
      <c r="QW3" s="971"/>
      <c r="QX3" s="971"/>
      <c r="QY3" s="971"/>
      <c r="QZ3" s="971"/>
      <c r="RA3" s="971"/>
      <c r="RB3" s="971"/>
      <c r="RC3" s="971"/>
      <c r="RD3" s="971"/>
      <c r="RE3" s="971"/>
      <c r="RF3" s="971"/>
      <c r="RG3" s="971"/>
      <c r="RH3" s="971"/>
      <c r="RI3" s="971"/>
      <c r="RJ3" s="971"/>
      <c r="RK3" s="971"/>
      <c r="RL3" s="971"/>
      <c r="RM3" s="971"/>
      <c r="RN3" s="971"/>
      <c r="RO3" s="971"/>
      <c r="RP3" s="971"/>
      <c r="RQ3" s="971"/>
      <c r="RR3" s="971"/>
      <c r="RS3" s="972"/>
    </row>
    <row r="4" spans="1:487" s="94" customFormat="1" ht="9.9499999999999993" customHeight="1">
      <c r="A4" s="812"/>
      <c r="B4" s="812"/>
      <c r="C4" s="812"/>
      <c r="D4" s="812"/>
      <c r="E4" s="812"/>
      <c r="F4" s="812"/>
      <c r="G4" s="812"/>
      <c r="H4" s="812"/>
      <c r="I4" s="812"/>
      <c r="J4" s="812"/>
      <c r="K4" s="812"/>
      <c r="L4" s="812"/>
      <c r="M4" s="812"/>
      <c r="N4" s="812"/>
      <c r="O4" s="812"/>
      <c r="P4" s="812"/>
      <c r="Q4" s="812"/>
      <c r="R4" s="812"/>
      <c r="S4" s="812"/>
      <c r="T4" s="812"/>
      <c r="U4" s="812"/>
      <c r="V4" s="812"/>
      <c r="W4" s="812"/>
      <c r="X4" s="812"/>
      <c r="Y4" s="812"/>
      <c r="Z4" s="812"/>
      <c r="AA4" s="812"/>
      <c r="AB4" s="812"/>
      <c r="AC4" s="812"/>
      <c r="AD4" s="812"/>
      <c r="AE4" s="812"/>
      <c r="AF4" s="812"/>
      <c r="AI4" s="444"/>
      <c r="AJ4" s="444"/>
      <c r="AK4" s="444"/>
      <c r="AL4" s="444"/>
      <c r="AM4" s="444"/>
      <c r="AN4" s="444"/>
      <c r="BA4" s="1323"/>
      <c r="BB4" s="1323"/>
      <c r="BC4" s="1323"/>
      <c r="BD4" s="1323"/>
      <c r="BE4" s="1323"/>
      <c r="BF4" s="1323"/>
      <c r="BG4" s="1323"/>
      <c r="BH4" s="1323"/>
      <c r="BI4" s="1323"/>
      <c r="BJ4" s="1323"/>
      <c r="BK4" s="1323"/>
      <c r="BL4" s="1323"/>
      <c r="BM4" s="1323"/>
      <c r="BN4" s="1323"/>
      <c r="BO4" s="1323"/>
      <c r="BP4" s="1323"/>
      <c r="BQ4" s="1323"/>
      <c r="BR4" s="1323"/>
      <c r="BS4" s="1323"/>
      <c r="BT4" s="1323"/>
      <c r="BU4" s="1323"/>
      <c r="BV4" s="1323"/>
      <c r="BW4" s="1323"/>
      <c r="BX4" s="1323"/>
      <c r="BY4" s="1323"/>
      <c r="BZ4" s="1323"/>
      <c r="CA4" s="1323"/>
      <c r="CB4" s="1323"/>
      <c r="CC4" s="1323"/>
      <c r="CD4" s="1323"/>
      <c r="CF4" s="1270"/>
      <c r="CG4" s="1270"/>
      <c r="CH4" s="1270"/>
      <c r="CI4" s="1270"/>
      <c r="CJ4" s="1270"/>
      <c r="CK4" s="1270"/>
      <c r="CL4" s="1270"/>
      <c r="CM4" s="1270"/>
      <c r="CN4" s="1270"/>
      <c r="CO4" s="1270"/>
      <c r="CP4" s="1270"/>
      <c r="CQ4" s="1270"/>
      <c r="CR4" s="1270"/>
      <c r="CS4" s="1270"/>
      <c r="CT4" s="1270"/>
      <c r="CU4" s="1270"/>
      <c r="CV4" s="1270"/>
      <c r="CW4" s="1270"/>
      <c r="CX4" s="1270"/>
      <c r="CY4" s="1270"/>
      <c r="CZ4" s="1270"/>
      <c r="DA4" s="1270"/>
      <c r="DB4" s="1270"/>
      <c r="DC4" s="1270"/>
      <c r="DD4" s="1270"/>
      <c r="DE4" s="1270"/>
      <c r="DF4" s="1270"/>
      <c r="DG4" s="1270"/>
      <c r="DH4" s="1270"/>
      <c r="DI4" s="1270"/>
      <c r="DK4" s="1270"/>
      <c r="DL4" s="1270"/>
      <c r="DM4" s="1270"/>
      <c r="DN4" s="1270"/>
      <c r="DO4" s="1270"/>
      <c r="DP4" s="1270"/>
      <c r="DQ4" s="1270"/>
      <c r="DR4" s="1270"/>
      <c r="DS4" s="1270"/>
      <c r="DT4" s="1270"/>
      <c r="DU4" s="1270"/>
      <c r="DV4" s="1270"/>
      <c r="DW4" s="1270"/>
      <c r="DX4" s="1270"/>
      <c r="DY4" s="1270"/>
      <c r="DZ4" s="1270"/>
      <c r="EA4" s="1270"/>
      <c r="EB4" s="1270"/>
      <c r="EC4" s="1270"/>
      <c r="ED4" s="1270"/>
      <c r="EE4" s="1270"/>
      <c r="EF4" s="1270"/>
      <c r="EG4" s="1270"/>
      <c r="EH4" s="1270"/>
      <c r="EI4" s="1270"/>
      <c r="EJ4" s="1270"/>
      <c r="EK4" s="1270"/>
      <c r="EL4" s="1270"/>
      <c r="EM4" s="1270"/>
      <c r="EN4" s="1270"/>
      <c r="EP4" s="1270"/>
      <c r="EQ4" s="1270"/>
      <c r="ER4" s="1270"/>
      <c r="ES4" s="1270"/>
      <c r="ET4" s="1270"/>
      <c r="EU4" s="1270"/>
      <c r="EV4" s="1270"/>
      <c r="EW4" s="1270"/>
      <c r="EX4" s="1270"/>
      <c r="EY4" s="1270"/>
      <c r="EZ4" s="1270"/>
      <c r="FA4" s="1270"/>
      <c r="FB4" s="1270"/>
      <c r="FC4" s="1270"/>
      <c r="FD4" s="1270"/>
      <c r="FE4" s="1270"/>
      <c r="FF4" s="1270"/>
      <c r="FG4" s="1270"/>
      <c r="FH4" s="1270"/>
      <c r="FI4" s="1270"/>
      <c r="FJ4" s="1270"/>
      <c r="FK4" s="1270"/>
      <c r="FL4" s="1270"/>
      <c r="FM4" s="1270"/>
      <c r="FN4" s="1270"/>
      <c r="FO4" s="1270"/>
      <c r="FP4" s="1270"/>
      <c r="FQ4" s="1270"/>
      <c r="FR4" s="1270"/>
      <c r="FS4" s="1270"/>
      <c r="HA4" s="1270"/>
      <c r="HB4" s="1270"/>
      <c r="HC4" s="1270"/>
      <c r="HD4" s="1270"/>
      <c r="HE4" s="1270"/>
      <c r="HF4" s="1270"/>
      <c r="HG4" s="1270"/>
      <c r="HH4" s="1270"/>
      <c r="HI4" s="1270"/>
      <c r="HJ4" s="1270"/>
      <c r="HK4" s="1270"/>
      <c r="HL4" s="1270"/>
      <c r="HM4" s="1270"/>
      <c r="HN4" s="1270"/>
      <c r="HO4" s="1270"/>
      <c r="HP4" s="1270"/>
      <c r="HQ4" s="1270"/>
      <c r="HR4" s="1270"/>
      <c r="HS4" s="1270"/>
      <c r="HT4" s="1270"/>
      <c r="HU4" s="1270"/>
      <c r="HV4" s="1270"/>
      <c r="HW4" s="1270"/>
      <c r="HX4" s="1270"/>
      <c r="HY4" s="1270"/>
      <c r="HZ4" s="1270"/>
      <c r="IA4" s="1270"/>
      <c r="IB4" s="1270"/>
      <c r="IC4" s="1270"/>
      <c r="ID4" s="1270"/>
      <c r="IE4" s="526"/>
      <c r="IF4" s="1270"/>
      <c r="IG4" s="1270"/>
      <c r="IH4" s="1270"/>
      <c r="II4" s="1270"/>
      <c r="IJ4" s="1270"/>
      <c r="IK4" s="1270"/>
      <c r="IL4" s="1270"/>
      <c r="IM4" s="1270"/>
      <c r="IN4" s="1270"/>
      <c r="IO4" s="1270"/>
      <c r="IP4" s="1270"/>
      <c r="IQ4" s="1270"/>
      <c r="IR4" s="1270"/>
      <c r="IS4" s="1270"/>
      <c r="IT4" s="1270"/>
      <c r="IU4" s="1270"/>
      <c r="IV4" s="1270"/>
      <c r="IW4" s="1270"/>
      <c r="IX4" s="1270"/>
      <c r="IY4" s="1270"/>
      <c r="IZ4" s="1270"/>
      <c r="JA4" s="1270"/>
      <c r="JB4" s="1270"/>
      <c r="JC4" s="1270"/>
      <c r="JD4" s="1270"/>
      <c r="JE4" s="1270"/>
      <c r="JF4" s="1270"/>
      <c r="JG4" s="1270"/>
      <c r="JH4" s="1270"/>
      <c r="JI4" s="1270"/>
      <c r="JJ4" s="526"/>
      <c r="JK4" s="1270"/>
      <c r="JL4" s="1270"/>
      <c r="JM4" s="1270"/>
      <c r="JN4" s="1270"/>
      <c r="JO4" s="1270"/>
      <c r="JP4" s="1270"/>
      <c r="JQ4" s="1270"/>
      <c r="JR4" s="1270"/>
      <c r="JS4" s="1270"/>
      <c r="JT4" s="1270"/>
      <c r="JU4" s="1270"/>
      <c r="JV4" s="1270"/>
      <c r="JW4" s="1270"/>
      <c r="JX4" s="1270"/>
      <c r="JY4" s="1270"/>
      <c r="JZ4" s="1270"/>
      <c r="KA4" s="1270"/>
      <c r="KB4" s="1270"/>
      <c r="KC4" s="1270"/>
      <c r="KD4" s="1270"/>
      <c r="KE4" s="1270"/>
      <c r="KF4" s="1270"/>
      <c r="KG4" s="1270"/>
      <c r="KH4" s="1270"/>
      <c r="KI4" s="1270"/>
      <c r="KJ4" s="1270"/>
      <c r="KK4" s="1270"/>
      <c r="KL4" s="1270"/>
      <c r="KM4" s="1270"/>
      <c r="KN4" s="1270"/>
      <c r="KO4" s="526"/>
      <c r="KP4" s="1270"/>
      <c r="KQ4" s="1270"/>
      <c r="KR4" s="1270"/>
      <c r="KS4" s="1270"/>
      <c r="KT4" s="1270"/>
      <c r="KU4" s="1270"/>
      <c r="KV4" s="1270"/>
      <c r="KW4" s="1270"/>
      <c r="KX4" s="1270"/>
      <c r="KY4" s="1270"/>
      <c r="KZ4" s="1270"/>
      <c r="LA4" s="1270"/>
      <c r="LB4" s="1270"/>
      <c r="LC4" s="1270"/>
      <c r="LD4" s="1270"/>
      <c r="LE4" s="1270"/>
      <c r="LF4" s="1270"/>
      <c r="LG4" s="1270"/>
      <c r="LH4" s="1270"/>
      <c r="LI4" s="1270"/>
      <c r="LJ4" s="1270"/>
      <c r="LK4" s="1270"/>
      <c r="LL4" s="1270"/>
      <c r="LM4" s="1270"/>
      <c r="LN4" s="1270"/>
      <c r="LO4" s="1270"/>
      <c r="LP4" s="1270"/>
      <c r="LQ4" s="1270"/>
      <c r="LR4" s="1270"/>
      <c r="LS4" s="1270"/>
      <c r="NA4" s="1270"/>
      <c r="NB4" s="1270"/>
      <c r="NC4" s="1270"/>
      <c r="ND4" s="1270"/>
      <c r="NE4" s="1270"/>
      <c r="NF4" s="1270"/>
      <c r="NG4" s="1270"/>
      <c r="NH4" s="1270"/>
      <c r="NI4" s="1270"/>
      <c r="NJ4" s="1270"/>
      <c r="NK4" s="1270"/>
      <c r="NL4" s="1270"/>
      <c r="NM4" s="1270"/>
      <c r="NN4" s="1270"/>
      <c r="NO4" s="1270"/>
      <c r="NP4" s="1270"/>
      <c r="NQ4" s="1270"/>
      <c r="NR4" s="1270"/>
      <c r="NS4" s="1270"/>
      <c r="NT4" s="1270"/>
      <c r="NU4" s="1270"/>
      <c r="NV4" s="1270"/>
      <c r="NW4" s="1270"/>
      <c r="NX4" s="1270"/>
      <c r="NY4" s="1270"/>
      <c r="NZ4" s="1270"/>
      <c r="OA4" s="1270"/>
      <c r="OB4" s="1270"/>
      <c r="OC4" s="1270"/>
      <c r="OD4" s="1270"/>
      <c r="OE4" s="526"/>
      <c r="OF4" s="1270"/>
      <c r="OG4" s="1270"/>
      <c r="OH4" s="1270"/>
      <c r="OI4" s="1270"/>
      <c r="OJ4" s="1270"/>
      <c r="OK4" s="1270"/>
      <c r="OL4" s="1270"/>
      <c r="OM4" s="1270"/>
      <c r="ON4" s="1270"/>
      <c r="OO4" s="1270"/>
      <c r="OP4" s="1270"/>
      <c r="OQ4" s="1270"/>
      <c r="OR4" s="1270"/>
      <c r="OS4" s="1270"/>
      <c r="OT4" s="1270"/>
      <c r="OU4" s="1270"/>
      <c r="OV4" s="1270"/>
      <c r="OW4" s="1270"/>
      <c r="OX4" s="1270"/>
      <c r="OY4" s="1270"/>
      <c r="OZ4" s="1270"/>
      <c r="PA4" s="1270"/>
      <c r="PB4" s="1270"/>
      <c r="PC4" s="1270"/>
      <c r="PD4" s="1270"/>
      <c r="PE4" s="1270"/>
      <c r="PF4" s="1270"/>
      <c r="PG4" s="1270"/>
      <c r="PH4" s="1270"/>
      <c r="PI4" s="1270"/>
      <c r="PJ4" s="526"/>
      <c r="PK4" s="1270"/>
      <c r="PL4" s="1270"/>
      <c r="PM4" s="1270"/>
      <c r="PN4" s="1270"/>
      <c r="PO4" s="1270"/>
      <c r="PP4" s="1270"/>
      <c r="PQ4" s="1270"/>
      <c r="PR4" s="1270"/>
      <c r="PS4" s="1270"/>
      <c r="PT4" s="1270"/>
      <c r="PU4" s="1270"/>
      <c r="PV4" s="1270"/>
      <c r="PW4" s="1270"/>
      <c r="PX4" s="1270"/>
      <c r="PY4" s="1270"/>
      <c r="PZ4" s="1270"/>
      <c r="QA4" s="1270"/>
      <c r="QB4" s="1270"/>
      <c r="QC4" s="1270"/>
      <c r="QD4" s="1270"/>
      <c r="QE4" s="1270"/>
      <c r="QF4" s="1270"/>
      <c r="QG4" s="1270"/>
      <c r="QH4" s="1270"/>
      <c r="QI4" s="1270"/>
      <c r="QJ4" s="1270"/>
      <c r="QK4" s="1270"/>
      <c r="QL4" s="1270"/>
      <c r="QM4" s="1270"/>
      <c r="QN4" s="1270"/>
      <c r="QO4" s="526"/>
      <c r="QP4" s="1270"/>
      <c r="QQ4" s="1270"/>
      <c r="QR4" s="1270"/>
      <c r="QS4" s="1270"/>
      <c r="QT4" s="1270"/>
      <c r="QU4" s="1270"/>
      <c r="QV4" s="1270"/>
      <c r="QW4" s="1270"/>
      <c r="QX4" s="1270"/>
      <c r="QY4" s="1270"/>
      <c r="QZ4" s="1270"/>
      <c r="RA4" s="1270"/>
      <c r="RB4" s="1270"/>
      <c r="RC4" s="1270"/>
      <c r="RD4" s="1270"/>
      <c r="RE4" s="1270"/>
      <c r="RF4" s="1270"/>
      <c r="RG4" s="1270"/>
      <c r="RH4" s="1270"/>
      <c r="RI4" s="1270"/>
      <c r="RJ4" s="1270"/>
      <c r="RK4" s="1270"/>
      <c r="RL4" s="1270"/>
      <c r="RM4" s="1270"/>
      <c r="RN4" s="1270"/>
      <c r="RO4" s="1270"/>
      <c r="RP4" s="1270"/>
      <c r="RQ4" s="1270"/>
      <c r="RR4" s="1270"/>
      <c r="RS4" s="1270"/>
    </row>
    <row r="5" spans="1:487" s="94" customFormat="1" ht="9.9499999999999993" customHeight="1">
      <c r="A5" s="812"/>
      <c r="B5" s="812"/>
      <c r="C5" s="812"/>
      <c r="D5" s="812"/>
      <c r="E5" s="812"/>
      <c r="F5" s="812"/>
      <c r="G5" s="812"/>
      <c r="H5" s="812"/>
      <c r="I5" s="812"/>
      <c r="J5" s="812"/>
      <c r="K5" s="812"/>
      <c r="L5" s="812"/>
      <c r="M5" s="812"/>
      <c r="N5" s="812"/>
      <c r="O5" s="812"/>
      <c r="P5" s="812"/>
      <c r="Q5" s="812"/>
      <c r="R5" s="812"/>
      <c r="S5" s="812"/>
      <c r="T5" s="812"/>
      <c r="U5" s="812"/>
      <c r="V5" s="812"/>
      <c r="W5" s="812"/>
      <c r="X5" s="812"/>
      <c r="Y5" s="812"/>
      <c r="Z5" s="812"/>
      <c r="AA5" s="812"/>
      <c r="AB5" s="812"/>
      <c r="AC5" s="812"/>
      <c r="AD5" s="812"/>
      <c r="AE5" s="812"/>
      <c r="AF5" s="812"/>
      <c r="AI5" s="444"/>
      <c r="AJ5" s="444"/>
      <c r="AK5" s="444"/>
      <c r="AL5" s="444"/>
      <c r="AM5" s="444"/>
      <c r="AN5" s="444"/>
      <c r="BA5" s="594"/>
      <c r="BB5" s="594"/>
      <c r="BC5" s="594"/>
      <c r="BD5" s="594"/>
      <c r="BE5" s="594"/>
      <c r="BF5" s="594"/>
      <c r="BG5" s="594"/>
      <c r="BH5" s="594"/>
      <c r="BI5" s="594"/>
      <c r="BJ5" s="594"/>
      <c r="BK5" s="594"/>
      <c r="BL5" s="594"/>
      <c r="BM5" s="594"/>
      <c r="BN5" s="594"/>
      <c r="BO5" s="594"/>
      <c r="BP5" s="1254" t="s">
        <v>534</v>
      </c>
      <c r="BQ5" s="1255"/>
      <c r="BR5" s="1255"/>
      <c r="BS5" s="1255"/>
      <c r="BT5" s="1255"/>
      <c r="BU5" s="1255"/>
      <c r="BV5" s="1255"/>
      <c r="BW5" s="1255"/>
      <c r="BX5" s="1255"/>
      <c r="BY5" s="1255"/>
      <c r="BZ5" s="1255"/>
      <c r="CA5" s="1255"/>
      <c r="CB5" s="1255"/>
      <c r="CC5" s="1255"/>
      <c r="CD5" s="1256"/>
      <c r="CF5" s="13"/>
      <c r="CG5" s="13"/>
      <c r="CH5" s="13"/>
      <c r="CI5" s="13"/>
      <c r="CJ5" s="13"/>
      <c r="CK5" s="13"/>
      <c r="CL5" s="13"/>
      <c r="CM5" s="13"/>
      <c r="CN5" s="13"/>
      <c r="CO5" s="13"/>
      <c r="CP5" s="13"/>
      <c r="CQ5" s="13"/>
      <c r="CR5" s="13"/>
      <c r="CS5" s="13"/>
      <c r="CT5" s="13"/>
      <c r="CU5" s="1254" t="s">
        <v>534</v>
      </c>
      <c r="CV5" s="1255"/>
      <c r="CW5" s="1255"/>
      <c r="CX5" s="1255"/>
      <c r="CY5" s="1255"/>
      <c r="CZ5" s="1255"/>
      <c r="DA5" s="1255"/>
      <c r="DB5" s="1255"/>
      <c r="DC5" s="1255"/>
      <c r="DD5" s="1255"/>
      <c r="DE5" s="1255"/>
      <c r="DF5" s="1255"/>
      <c r="DG5" s="1255"/>
      <c r="DH5" s="1255"/>
      <c r="DI5" s="1256"/>
      <c r="DK5" s="13"/>
      <c r="DL5" s="13"/>
      <c r="DM5" s="13"/>
      <c r="DN5" s="13"/>
      <c r="DO5" s="13"/>
      <c r="DP5" s="13"/>
      <c r="DQ5" s="13"/>
      <c r="DR5" s="13"/>
      <c r="DS5" s="13"/>
      <c r="DT5" s="13"/>
      <c r="DU5" s="13"/>
      <c r="DV5" s="13"/>
      <c r="DW5" s="13"/>
      <c r="DX5" s="13"/>
      <c r="DY5" s="13"/>
      <c r="DZ5" s="1254" t="s">
        <v>534</v>
      </c>
      <c r="EA5" s="1255"/>
      <c r="EB5" s="1255"/>
      <c r="EC5" s="1255"/>
      <c r="ED5" s="1255"/>
      <c r="EE5" s="1255"/>
      <c r="EF5" s="1255"/>
      <c r="EG5" s="1255"/>
      <c r="EH5" s="1255"/>
      <c r="EI5" s="1255"/>
      <c r="EJ5" s="1255"/>
      <c r="EK5" s="1255"/>
      <c r="EL5" s="1255"/>
      <c r="EM5" s="1255"/>
      <c r="EN5" s="1256"/>
      <c r="EP5" s="13"/>
      <c r="EQ5" s="13"/>
      <c r="ER5" s="13"/>
      <c r="ES5" s="13"/>
      <c r="ET5" s="13"/>
      <c r="EU5" s="13"/>
      <c r="EV5" s="13"/>
      <c r="EW5" s="13"/>
      <c r="EX5" s="13"/>
      <c r="EY5" s="13"/>
      <c r="EZ5" s="13"/>
      <c r="FA5" s="13"/>
      <c r="FB5" s="13"/>
      <c r="FC5" s="13"/>
      <c r="FD5" s="13"/>
      <c r="FE5" s="1254" t="s">
        <v>534</v>
      </c>
      <c r="FF5" s="1255"/>
      <c r="FG5" s="1255"/>
      <c r="FH5" s="1255"/>
      <c r="FI5" s="1255"/>
      <c r="FJ5" s="1255"/>
      <c r="FK5" s="1255"/>
      <c r="FL5" s="1255"/>
      <c r="FM5" s="1255"/>
      <c r="FN5" s="1255"/>
      <c r="FO5" s="1255"/>
      <c r="FP5" s="1255"/>
      <c r="FQ5" s="1255"/>
      <c r="FR5" s="1255"/>
      <c r="FS5" s="1256"/>
      <c r="HA5" s="13"/>
      <c r="HB5" s="13"/>
      <c r="HC5" s="13"/>
      <c r="HD5" s="13"/>
      <c r="HE5" s="13"/>
      <c r="HF5" s="13"/>
      <c r="HG5" s="13"/>
      <c r="HH5" s="13"/>
      <c r="HI5" s="13"/>
      <c r="HJ5" s="13"/>
      <c r="HK5" s="13"/>
      <c r="HL5" s="13"/>
      <c r="HM5" s="13"/>
      <c r="HN5" s="13"/>
      <c r="HO5" s="13"/>
      <c r="HP5" s="1254" t="s">
        <v>534</v>
      </c>
      <c r="HQ5" s="1255"/>
      <c r="HR5" s="1255"/>
      <c r="HS5" s="1255"/>
      <c r="HT5" s="1255"/>
      <c r="HU5" s="1255"/>
      <c r="HV5" s="1255"/>
      <c r="HW5" s="1255"/>
      <c r="HX5" s="1255"/>
      <c r="HY5" s="1255"/>
      <c r="HZ5" s="1255"/>
      <c r="IA5" s="1255"/>
      <c r="IB5" s="1255"/>
      <c r="IC5" s="1255"/>
      <c r="ID5" s="1256"/>
      <c r="IE5" s="526"/>
      <c r="IF5" s="13"/>
      <c r="IG5" s="13"/>
      <c r="IH5" s="13"/>
      <c r="II5" s="13"/>
      <c r="IJ5" s="13"/>
      <c r="IK5" s="13"/>
      <c r="IL5" s="13"/>
      <c r="IM5" s="13"/>
      <c r="IN5" s="13"/>
      <c r="IO5" s="13"/>
      <c r="IP5" s="13"/>
      <c r="IQ5" s="13"/>
      <c r="IR5" s="13"/>
      <c r="IS5" s="13"/>
      <c r="IT5" s="13"/>
      <c r="IU5" s="1254" t="s">
        <v>534</v>
      </c>
      <c r="IV5" s="1255"/>
      <c r="IW5" s="1255"/>
      <c r="IX5" s="1255"/>
      <c r="IY5" s="1255"/>
      <c r="IZ5" s="1255"/>
      <c r="JA5" s="1255"/>
      <c r="JB5" s="1255"/>
      <c r="JC5" s="1255"/>
      <c r="JD5" s="1255"/>
      <c r="JE5" s="1255"/>
      <c r="JF5" s="1255"/>
      <c r="JG5" s="1255"/>
      <c r="JH5" s="1255"/>
      <c r="JI5" s="1256"/>
      <c r="JJ5" s="526"/>
      <c r="JK5" s="13"/>
      <c r="JL5" s="13"/>
      <c r="JM5" s="13"/>
      <c r="JN5" s="13"/>
      <c r="JO5" s="13"/>
      <c r="JP5" s="13"/>
      <c r="JQ5" s="13"/>
      <c r="JR5" s="13"/>
      <c r="JS5" s="13"/>
      <c r="JT5" s="13"/>
      <c r="JU5" s="13"/>
      <c r="JV5" s="13"/>
      <c r="JW5" s="13"/>
      <c r="JX5" s="13"/>
      <c r="JY5" s="13"/>
      <c r="JZ5" s="1254" t="s">
        <v>534</v>
      </c>
      <c r="KA5" s="1255"/>
      <c r="KB5" s="1255"/>
      <c r="KC5" s="1255"/>
      <c r="KD5" s="1255"/>
      <c r="KE5" s="1255"/>
      <c r="KF5" s="1255"/>
      <c r="KG5" s="1255"/>
      <c r="KH5" s="1255"/>
      <c r="KI5" s="1255"/>
      <c r="KJ5" s="1255"/>
      <c r="KK5" s="1255"/>
      <c r="KL5" s="1255"/>
      <c r="KM5" s="1255"/>
      <c r="KN5" s="1256"/>
      <c r="KO5" s="526"/>
      <c r="KP5" s="13"/>
      <c r="KQ5" s="13"/>
      <c r="KR5" s="13"/>
      <c r="KS5" s="13"/>
      <c r="KT5" s="13"/>
      <c r="KU5" s="13"/>
      <c r="KV5" s="13"/>
      <c r="KW5" s="13"/>
      <c r="KX5" s="13"/>
      <c r="KY5" s="13"/>
      <c r="KZ5" s="13"/>
      <c r="LA5" s="13"/>
      <c r="LB5" s="13"/>
      <c r="LC5" s="13"/>
      <c r="LD5" s="13"/>
      <c r="LE5" s="1254" t="s">
        <v>534</v>
      </c>
      <c r="LF5" s="1255"/>
      <c r="LG5" s="1255"/>
      <c r="LH5" s="1255"/>
      <c r="LI5" s="1255"/>
      <c r="LJ5" s="1255"/>
      <c r="LK5" s="1255"/>
      <c r="LL5" s="1255"/>
      <c r="LM5" s="1255"/>
      <c r="LN5" s="1255"/>
      <c r="LO5" s="1255"/>
      <c r="LP5" s="1255"/>
      <c r="LQ5" s="1255"/>
      <c r="LR5" s="1255"/>
      <c r="LS5" s="1256"/>
      <c r="NA5" s="13"/>
      <c r="NB5" s="13"/>
      <c r="NC5" s="13"/>
      <c r="ND5" s="13"/>
      <c r="NE5" s="13"/>
      <c r="NF5" s="13"/>
      <c r="NG5" s="13"/>
      <c r="NH5" s="13"/>
      <c r="NI5" s="13"/>
      <c r="NJ5" s="13"/>
      <c r="NK5" s="13"/>
      <c r="NL5" s="13"/>
      <c r="NM5" s="13"/>
      <c r="NN5" s="13"/>
      <c r="NO5" s="13"/>
      <c r="NP5" s="1254" t="s">
        <v>534</v>
      </c>
      <c r="NQ5" s="1255"/>
      <c r="NR5" s="1255"/>
      <c r="NS5" s="1255"/>
      <c r="NT5" s="1255"/>
      <c r="NU5" s="1255"/>
      <c r="NV5" s="1255"/>
      <c r="NW5" s="1255"/>
      <c r="NX5" s="1255"/>
      <c r="NY5" s="1255"/>
      <c r="NZ5" s="1255"/>
      <c r="OA5" s="1255"/>
      <c r="OB5" s="1255"/>
      <c r="OC5" s="1255"/>
      <c r="OD5" s="1256"/>
      <c r="OE5" s="526"/>
      <c r="OF5" s="13"/>
      <c r="OG5" s="13"/>
      <c r="OH5" s="13"/>
      <c r="OI5" s="13"/>
      <c r="OJ5" s="13"/>
      <c r="OK5" s="13"/>
      <c r="OL5" s="13"/>
      <c r="OM5" s="13"/>
      <c r="ON5" s="13"/>
      <c r="OO5" s="13"/>
      <c r="OP5" s="13"/>
      <c r="OQ5" s="13"/>
      <c r="OR5" s="13"/>
      <c r="OS5" s="13"/>
      <c r="OT5" s="13"/>
      <c r="OU5" s="1254" t="s">
        <v>534</v>
      </c>
      <c r="OV5" s="1255"/>
      <c r="OW5" s="1255"/>
      <c r="OX5" s="1255"/>
      <c r="OY5" s="1255"/>
      <c r="OZ5" s="1255"/>
      <c r="PA5" s="1255"/>
      <c r="PB5" s="1255"/>
      <c r="PC5" s="1255"/>
      <c r="PD5" s="1255"/>
      <c r="PE5" s="1255"/>
      <c r="PF5" s="1255"/>
      <c r="PG5" s="1255"/>
      <c r="PH5" s="1255"/>
      <c r="PI5" s="1256"/>
      <c r="PJ5" s="526"/>
      <c r="PK5" s="13"/>
      <c r="PL5" s="13"/>
      <c r="PM5" s="13"/>
      <c r="PN5" s="13"/>
      <c r="PO5" s="13"/>
      <c r="PP5" s="13"/>
      <c r="PQ5" s="13"/>
      <c r="PR5" s="13"/>
      <c r="PS5" s="13"/>
      <c r="PT5" s="13"/>
      <c r="PU5" s="13"/>
      <c r="PV5" s="13"/>
      <c r="PW5" s="13"/>
      <c r="PX5" s="13"/>
      <c r="PY5" s="13"/>
      <c r="PZ5" s="1254" t="s">
        <v>534</v>
      </c>
      <c r="QA5" s="1255"/>
      <c r="QB5" s="1255"/>
      <c r="QC5" s="1255"/>
      <c r="QD5" s="1255"/>
      <c r="QE5" s="1255"/>
      <c r="QF5" s="1255"/>
      <c r="QG5" s="1255"/>
      <c r="QH5" s="1255"/>
      <c r="QI5" s="1255"/>
      <c r="QJ5" s="1255"/>
      <c r="QK5" s="1255"/>
      <c r="QL5" s="1255"/>
      <c r="QM5" s="1255"/>
      <c r="QN5" s="1256"/>
      <c r="QO5" s="526"/>
      <c r="QP5" s="13"/>
      <c r="QQ5" s="13"/>
      <c r="QR5" s="13"/>
      <c r="QS5" s="13"/>
      <c r="QT5" s="13"/>
      <c r="QU5" s="13"/>
      <c r="QV5" s="13"/>
      <c r="QW5" s="13"/>
      <c r="QX5" s="13"/>
      <c r="QY5" s="13"/>
      <c r="QZ5" s="13"/>
      <c r="RA5" s="13"/>
      <c r="RB5" s="13"/>
      <c r="RC5" s="13"/>
      <c r="RD5" s="13"/>
      <c r="RE5" s="1254" t="s">
        <v>534</v>
      </c>
      <c r="RF5" s="1255"/>
      <c r="RG5" s="1255"/>
      <c r="RH5" s="1255"/>
      <c r="RI5" s="1255"/>
      <c r="RJ5" s="1255"/>
      <c r="RK5" s="1255"/>
      <c r="RL5" s="1255"/>
      <c r="RM5" s="1255"/>
      <c r="RN5" s="1255"/>
      <c r="RO5" s="1255"/>
      <c r="RP5" s="1255"/>
      <c r="RQ5" s="1255"/>
      <c r="RR5" s="1255"/>
      <c r="RS5" s="1256"/>
    </row>
    <row r="6" spans="1:487" s="361" customFormat="1" ht="9.9499999999999993" customHeight="1" thickBot="1">
      <c r="A6" s="673"/>
      <c r="B6" s="674"/>
      <c r="C6" s="676"/>
      <c r="D6" s="676"/>
      <c r="E6" s="676"/>
      <c r="F6" s="676"/>
      <c r="G6" s="676"/>
      <c r="H6" s="676"/>
      <c r="I6" s="676"/>
      <c r="J6" s="676"/>
      <c r="K6" s="676"/>
      <c r="L6" s="676"/>
      <c r="M6" s="676"/>
      <c r="N6" s="676"/>
      <c r="O6" s="676"/>
      <c r="P6" s="676"/>
      <c r="Q6" s="676"/>
      <c r="R6" s="676"/>
      <c r="S6" s="676"/>
      <c r="T6" s="676"/>
      <c r="U6" s="676"/>
      <c r="V6" s="676"/>
      <c r="W6" s="676"/>
      <c r="X6" s="676"/>
      <c r="Y6" s="676"/>
      <c r="Z6" s="63"/>
      <c r="AA6" s="61"/>
      <c r="AB6" s="61"/>
      <c r="AC6" s="61"/>
      <c r="AD6" s="61"/>
      <c r="AE6" s="7"/>
      <c r="AF6" s="672"/>
      <c r="AI6" s="444"/>
      <c r="AJ6" s="444"/>
      <c r="AK6" s="444"/>
      <c r="AL6" s="444"/>
      <c r="AM6" s="444"/>
      <c r="AN6" s="444"/>
      <c r="BA6" s="594"/>
      <c r="BB6" s="594"/>
      <c r="BC6" s="594"/>
      <c r="BD6" s="594"/>
      <c r="BE6" s="594"/>
      <c r="BF6" s="594"/>
      <c r="BG6" s="594"/>
      <c r="BH6" s="594"/>
      <c r="BI6" s="594"/>
      <c r="BJ6" s="594"/>
      <c r="BK6" s="594"/>
      <c r="BL6" s="594"/>
      <c r="BM6" s="594"/>
      <c r="BN6" s="594"/>
      <c r="BO6" s="594"/>
      <c r="BP6" s="1260"/>
      <c r="BQ6" s="1261"/>
      <c r="BR6" s="1261"/>
      <c r="BS6" s="1261"/>
      <c r="BT6" s="1261"/>
      <c r="BU6" s="1261"/>
      <c r="BV6" s="1261"/>
      <c r="BW6" s="1261"/>
      <c r="BX6" s="1261"/>
      <c r="BY6" s="1261"/>
      <c r="BZ6" s="1261"/>
      <c r="CA6" s="1261"/>
      <c r="CB6" s="1261"/>
      <c r="CC6" s="1261"/>
      <c r="CD6" s="1262"/>
      <c r="CF6" s="13"/>
      <c r="CG6" s="13"/>
      <c r="CH6" s="13"/>
      <c r="CI6" s="13"/>
      <c r="CJ6" s="13"/>
      <c r="CK6" s="13"/>
      <c r="CL6" s="13"/>
      <c r="CM6" s="13"/>
      <c r="CN6" s="13"/>
      <c r="CO6" s="13"/>
      <c r="CP6" s="13"/>
      <c r="CQ6" s="13"/>
      <c r="CR6" s="13"/>
      <c r="CS6" s="13"/>
      <c r="CT6" s="13"/>
      <c r="CU6" s="1260"/>
      <c r="CV6" s="1261"/>
      <c r="CW6" s="1261"/>
      <c r="CX6" s="1261"/>
      <c r="CY6" s="1261"/>
      <c r="CZ6" s="1261"/>
      <c r="DA6" s="1261"/>
      <c r="DB6" s="1261"/>
      <c r="DC6" s="1261"/>
      <c r="DD6" s="1261"/>
      <c r="DE6" s="1261"/>
      <c r="DF6" s="1261"/>
      <c r="DG6" s="1261"/>
      <c r="DH6" s="1261"/>
      <c r="DI6" s="1262"/>
      <c r="DK6" s="13"/>
      <c r="DL6" s="13"/>
      <c r="DM6" s="13"/>
      <c r="DN6" s="13"/>
      <c r="DO6" s="13"/>
      <c r="DP6" s="13"/>
      <c r="DQ6" s="13"/>
      <c r="DR6" s="13"/>
      <c r="DS6" s="13"/>
      <c r="DT6" s="13"/>
      <c r="DU6" s="13"/>
      <c r="DV6" s="13"/>
      <c r="DW6" s="13"/>
      <c r="DX6" s="13"/>
      <c r="DY6" s="13"/>
      <c r="DZ6" s="1260"/>
      <c r="EA6" s="1261"/>
      <c r="EB6" s="1261"/>
      <c r="EC6" s="1261"/>
      <c r="ED6" s="1261"/>
      <c r="EE6" s="1261"/>
      <c r="EF6" s="1261"/>
      <c r="EG6" s="1261"/>
      <c r="EH6" s="1261"/>
      <c r="EI6" s="1261"/>
      <c r="EJ6" s="1261"/>
      <c r="EK6" s="1261"/>
      <c r="EL6" s="1261"/>
      <c r="EM6" s="1261"/>
      <c r="EN6" s="1262"/>
      <c r="EP6" s="13"/>
      <c r="EQ6" s="13"/>
      <c r="ER6" s="13"/>
      <c r="ES6" s="13"/>
      <c r="ET6" s="13"/>
      <c r="EU6" s="13"/>
      <c r="EV6" s="13"/>
      <c r="EW6" s="13"/>
      <c r="EX6" s="13"/>
      <c r="EY6" s="13"/>
      <c r="EZ6" s="13"/>
      <c r="FA6" s="13"/>
      <c r="FB6" s="13"/>
      <c r="FC6" s="13"/>
      <c r="FD6" s="13"/>
      <c r="FE6" s="1260"/>
      <c r="FF6" s="1261"/>
      <c r="FG6" s="1261"/>
      <c r="FH6" s="1261"/>
      <c r="FI6" s="1261"/>
      <c r="FJ6" s="1261"/>
      <c r="FK6" s="1261"/>
      <c r="FL6" s="1261"/>
      <c r="FM6" s="1261"/>
      <c r="FN6" s="1261"/>
      <c r="FO6" s="1261"/>
      <c r="FP6" s="1261"/>
      <c r="FQ6" s="1261"/>
      <c r="FR6" s="1261"/>
      <c r="FS6" s="1262"/>
      <c r="HA6" s="13"/>
      <c r="HB6" s="13"/>
      <c r="HC6" s="13"/>
      <c r="HD6" s="13"/>
      <c r="HE6" s="13"/>
      <c r="HF6" s="13"/>
      <c r="HG6" s="13"/>
      <c r="HH6" s="13"/>
      <c r="HI6" s="13"/>
      <c r="HJ6" s="13"/>
      <c r="HK6" s="13"/>
      <c r="HL6" s="13"/>
      <c r="HM6" s="13"/>
      <c r="HN6" s="13"/>
      <c r="HO6" s="13"/>
      <c r="HP6" s="1260"/>
      <c r="HQ6" s="1261"/>
      <c r="HR6" s="1261"/>
      <c r="HS6" s="1261"/>
      <c r="HT6" s="1261"/>
      <c r="HU6" s="1261"/>
      <c r="HV6" s="1261"/>
      <c r="HW6" s="1261"/>
      <c r="HX6" s="1261"/>
      <c r="HY6" s="1261"/>
      <c r="HZ6" s="1261"/>
      <c r="IA6" s="1261"/>
      <c r="IB6" s="1261"/>
      <c r="IC6" s="1261"/>
      <c r="ID6" s="1262"/>
      <c r="IE6" s="526"/>
      <c r="IF6" s="13"/>
      <c r="IG6" s="13"/>
      <c r="IH6" s="13"/>
      <c r="II6" s="13"/>
      <c r="IJ6" s="13"/>
      <c r="IK6" s="13"/>
      <c r="IL6" s="13"/>
      <c r="IM6" s="13"/>
      <c r="IN6" s="13"/>
      <c r="IO6" s="13"/>
      <c r="IP6" s="13"/>
      <c r="IQ6" s="13"/>
      <c r="IR6" s="13"/>
      <c r="IS6" s="13"/>
      <c r="IT6" s="13"/>
      <c r="IU6" s="1260"/>
      <c r="IV6" s="1261"/>
      <c r="IW6" s="1261"/>
      <c r="IX6" s="1261"/>
      <c r="IY6" s="1261"/>
      <c r="IZ6" s="1261"/>
      <c r="JA6" s="1261"/>
      <c r="JB6" s="1261"/>
      <c r="JC6" s="1261"/>
      <c r="JD6" s="1261"/>
      <c r="JE6" s="1261"/>
      <c r="JF6" s="1261"/>
      <c r="JG6" s="1261"/>
      <c r="JH6" s="1261"/>
      <c r="JI6" s="1262"/>
      <c r="JJ6" s="526"/>
      <c r="JK6" s="13"/>
      <c r="JL6" s="13"/>
      <c r="JM6" s="13"/>
      <c r="JN6" s="13"/>
      <c r="JO6" s="13"/>
      <c r="JP6" s="13"/>
      <c r="JQ6" s="13"/>
      <c r="JR6" s="13"/>
      <c r="JS6" s="13"/>
      <c r="JT6" s="13"/>
      <c r="JU6" s="13"/>
      <c r="JV6" s="13"/>
      <c r="JW6" s="13"/>
      <c r="JX6" s="13"/>
      <c r="JY6" s="13"/>
      <c r="JZ6" s="1260"/>
      <c r="KA6" s="1261"/>
      <c r="KB6" s="1261"/>
      <c r="KC6" s="1261"/>
      <c r="KD6" s="1261"/>
      <c r="KE6" s="1261"/>
      <c r="KF6" s="1261"/>
      <c r="KG6" s="1261"/>
      <c r="KH6" s="1261"/>
      <c r="KI6" s="1261"/>
      <c r="KJ6" s="1261"/>
      <c r="KK6" s="1261"/>
      <c r="KL6" s="1261"/>
      <c r="KM6" s="1261"/>
      <c r="KN6" s="1262"/>
      <c r="KO6" s="526"/>
      <c r="KP6" s="13"/>
      <c r="KQ6" s="13"/>
      <c r="KR6" s="13"/>
      <c r="KS6" s="13"/>
      <c r="KT6" s="13"/>
      <c r="KU6" s="13"/>
      <c r="KV6" s="13"/>
      <c r="KW6" s="13"/>
      <c r="KX6" s="13"/>
      <c r="KY6" s="13"/>
      <c r="KZ6" s="13"/>
      <c r="LA6" s="13"/>
      <c r="LB6" s="13"/>
      <c r="LC6" s="13"/>
      <c r="LD6" s="13"/>
      <c r="LE6" s="1260"/>
      <c r="LF6" s="1261"/>
      <c r="LG6" s="1261"/>
      <c r="LH6" s="1261"/>
      <c r="LI6" s="1261"/>
      <c r="LJ6" s="1261"/>
      <c r="LK6" s="1261"/>
      <c r="LL6" s="1261"/>
      <c r="LM6" s="1261"/>
      <c r="LN6" s="1261"/>
      <c r="LO6" s="1261"/>
      <c r="LP6" s="1261"/>
      <c r="LQ6" s="1261"/>
      <c r="LR6" s="1261"/>
      <c r="LS6" s="1262"/>
      <c r="NA6" s="13"/>
      <c r="NB6" s="13"/>
      <c r="NC6" s="13"/>
      <c r="ND6" s="13"/>
      <c r="NE6" s="13"/>
      <c r="NF6" s="13"/>
      <c r="NG6" s="13"/>
      <c r="NH6" s="13"/>
      <c r="NI6" s="13"/>
      <c r="NJ6" s="13"/>
      <c r="NK6" s="13"/>
      <c r="NL6" s="13"/>
      <c r="NM6" s="13"/>
      <c r="NN6" s="13"/>
      <c r="NO6" s="13"/>
      <c r="NP6" s="1260"/>
      <c r="NQ6" s="1261"/>
      <c r="NR6" s="1261"/>
      <c r="NS6" s="1261"/>
      <c r="NT6" s="1261"/>
      <c r="NU6" s="1261"/>
      <c r="NV6" s="1261"/>
      <c r="NW6" s="1261"/>
      <c r="NX6" s="1261"/>
      <c r="NY6" s="1261"/>
      <c r="NZ6" s="1261"/>
      <c r="OA6" s="1261"/>
      <c r="OB6" s="1261"/>
      <c r="OC6" s="1261"/>
      <c r="OD6" s="1262"/>
      <c r="OE6" s="526"/>
      <c r="OF6" s="13"/>
      <c r="OG6" s="13"/>
      <c r="OH6" s="13"/>
      <c r="OI6" s="13"/>
      <c r="OJ6" s="13"/>
      <c r="OK6" s="13"/>
      <c r="OL6" s="13"/>
      <c r="OM6" s="13"/>
      <c r="ON6" s="13"/>
      <c r="OO6" s="13"/>
      <c r="OP6" s="13"/>
      <c r="OQ6" s="13"/>
      <c r="OR6" s="13"/>
      <c r="OS6" s="13"/>
      <c r="OT6" s="13"/>
      <c r="OU6" s="1260"/>
      <c r="OV6" s="1261"/>
      <c r="OW6" s="1261"/>
      <c r="OX6" s="1261"/>
      <c r="OY6" s="1261"/>
      <c r="OZ6" s="1261"/>
      <c r="PA6" s="1261"/>
      <c r="PB6" s="1261"/>
      <c r="PC6" s="1261"/>
      <c r="PD6" s="1261"/>
      <c r="PE6" s="1261"/>
      <c r="PF6" s="1261"/>
      <c r="PG6" s="1261"/>
      <c r="PH6" s="1261"/>
      <c r="PI6" s="1262"/>
      <c r="PJ6" s="526"/>
      <c r="PK6" s="13"/>
      <c r="PL6" s="13"/>
      <c r="PM6" s="13"/>
      <c r="PN6" s="13"/>
      <c r="PO6" s="13"/>
      <c r="PP6" s="13"/>
      <c r="PQ6" s="13"/>
      <c r="PR6" s="13"/>
      <c r="PS6" s="13"/>
      <c r="PT6" s="13"/>
      <c r="PU6" s="13"/>
      <c r="PV6" s="13"/>
      <c r="PW6" s="13"/>
      <c r="PX6" s="13"/>
      <c r="PY6" s="13"/>
      <c r="PZ6" s="1260"/>
      <c r="QA6" s="1261"/>
      <c r="QB6" s="1261"/>
      <c r="QC6" s="1261"/>
      <c r="QD6" s="1261"/>
      <c r="QE6" s="1261"/>
      <c r="QF6" s="1261"/>
      <c r="QG6" s="1261"/>
      <c r="QH6" s="1261"/>
      <c r="QI6" s="1261"/>
      <c r="QJ6" s="1261"/>
      <c r="QK6" s="1261"/>
      <c r="QL6" s="1261"/>
      <c r="QM6" s="1261"/>
      <c r="QN6" s="1262"/>
      <c r="QO6" s="526"/>
      <c r="QP6" s="13"/>
      <c r="QQ6" s="13"/>
      <c r="QR6" s="13"/>
      <c r="QS6" s="13"/>
      <c r="QT6" s="13"/>
      <c r="QU6" s="13"/>
      <c r="QV6" s="13"/>
      <c r="QW6" s="13"/>
      <c r="QX6" s="13"/>
      <c r="QY6" s="13"/>
      <c r="QZ6" s="13"/>
      <c r="RA6" s="13"/>
      <c r="RB6" s="13"/>
      <c r="RC6" s="13"/>
      <c r="RD6" s="13"/>
      <c r="RE6" s="1260"/>
      <c r="RF6" s="1261"/>
      <c r="RG6" s="1261"/>
      <c r="RH6" s="1261"/>
      <c r="RI6" s="1261"/>
      <c r="RJ6" s="1261"/>
      <c r="RK6" s="1261"/>
      <c r="RL6" s="1261"/>
      <c r="RM6" s="1261"/>
      <c r="RN6" s="1261"/>
      <c r="RO6" s="1261"/>
      <c r="RP6" s="1261"/>
      <c r="RQ6" s="1261"/>
      <c r="RR6" s="1261"/>
      <c r="RS6" s="1262"/>
    </row>
    <row r="7" spans="1:487" s="361" customFormat="1" ht="9.9499999999999993" customHeight="1" thickTop="1">
      <c r="A7" s="673"/>
      <c r="B7" s="1013" t="s">
        <v>766</v>
      </c>
      <c r="C7" s="1014"/>
      <c r="D7" s="1014"/>
      <c r="E7" s="1014"/>
      <c r="F7" s="1014"/>
      <c r="G7" s="1014"/>
      <c r="H7" s="1014"/>
      <c r="I7" s="1014"/>
      <c r="J7" s="1014"/>
      <c r="K7" s="1014"/>
      <c r="L7" s="1014"/>
      <c r="M7" s="1014"/>
      <c r="N7" s="1014"/>
      <c r="O7" s="1014"/>
      <c r="P7" s="1014"/>
      <c r="Q7" s="1014"/>
      <c r="R7" s="1014"/>
      <c r="S7" s="1014"/>
      <c r="T7" s="1014"/>
      <c r="U7" s="1014"/>
      <c r="V7" s="1014"/>
      <c r="W7" s="1014"/>
      <c r="X7" s="1014"/>
      <c r="Y7" s="1014"/>
      <c r="Z7" s="1014"/>
      <c r="AA7" s="1014"/>
      <c r="AB7" s="1014"/>
      <c r="AC7" s="1014"/>
      <c r="AD7" s="1014"/>
      <c r="AE7" s="1015"/>
      <c r="AF7" s="7"/>
      <c r="AI7" s="444"/>
      <c r="AJ7" s="444"/>
      <c r="AK7" s="444"/>
      <c r="AL7" s="444"/>
      <c r="AM7" s="444"/>
      <c r="AN7" s="444"/>
      <c r="BA7" s="594"/>
      <c r="BB7" s="594"/>
      <c r="BC7" s="594"/>
      <c r="BD7" s="594"/>
      <c r="BE7" s="594"/>
      <c r="BF7" s="594"/>
      <c r="BG7" s="594"/>
      <c r="BH7" s="594"/>
      <c r="BI7" s="594"/>
      <c r="BJ7" s="594"/>
      <c r="BK7" s="594"/>
      <c r="BL7" s="594"/>
      <c r="BM7" s="594"/>
      <c r="BN7" s="594"/>
      <c r="BO7" s="594"/>
      <c r="BP7" s="1271" t="s">
        <v>587</v>
      </c>
      <c r="BQ7" s="1271"/>
      <c r="BR7" s="1271"/>
      <c r="BS7" s="1271"/>
      <c r="BT7" s="1271"/>
      <c r="BU7" s="1271"/>
      <c r="BV7" s="1271"/>
      <c r="BW7" s="1272">
        <f>+SUM(BZ26:CD79)</f>
        <v>0</v>
      </c>
      <c r="BX7" s="1273"/>
      <c r="BY7" s="1273"/>
      <c r="BZ7" s="1273"/>
      <c r="CA7" s="1273"/>
      <c r="CB7" s="1273"/>
      <c r="CC7" s="1273"/>
      <c r="CD7" s="1274"/>
      <c r="CF7" s="13"/>
      <c r="CG7" s="13"/>
      <c r="CH7" s="13"/>
      <c r="CI7" s="13"/>
      <c r="CJ7" s="13"/>
      <c r="CK7" s="13"/>
      <c r="CL7" s="13"/>
      <c r="CM7" s="13"/>
      <c r="CN7" s="13"/>
      <c r="CO7" s="13"/>
      <c r="CP7" s="13"/>
      <c r="CQ7" s="13"/>
      <c r="CR7" s="13"/>
      <c r="CS7" s="13"/>
      <c r="CT7" s="13"/>
      <c r="CU7" s="1271" t="s">
        <v>584</v>
      </c>
      <c r="CV7" s="1271"/>
      <c r="CW7" s="1271"/>
      <c r="CX7" s="1271"/>
      <c r="CY7" s="1271"/>
      <c r="CZ7" s="1271"/>
      <c r="DA7" s="1271"/>
      <c r="DB7" s="1272">
        <f>+SUM(DE18:DI71)</f>
        <v>0</v>
      </c>
      <c r="DC7" s="1273"/>
      <c r="DD7" s="1273"/>
      <c r="DE7" s="1273"/>
      <c r="DF7" s="1273"/>
      <c r="DG7" s="1273"/>
      <c r="DH7" s="1273"/>
      <c r="DI7" s="1274"/>
      <c r="DK7" s="13"/>
      <c r="DL7" s="13"/>
      <c r="DM7" s="13"/>
      <c r="DN7" s="13"/>
      <c r="DO7" s="13"/>
      <c r="DP7" s="13"/>
      <c r="DQ7" s="13"/>
      <c r="DR7" s="13"/>
      <c r="DS7" s="13"/>
      <c r="DT7" s="13"/>
      <c r="DU7" s="13"/>
      <c r="DV7" s="13"/>
      <c r="DW7" s="13"/>
      <c r="DX7" s="13"/>
      <c r="DY7" s="13"/>
      <c r="DZ7" s="1278" t="s">
        <v>584</v>
      </c>
      <c r="EA7" s="1278"/>
      <c r="EB7" s="1278"/>
      <c r="EC7" s="1278"/>
      <c r="ED7" s="1278"/>
      <c r="EE7" s="1278"/>
      <c r="EF7" s="1278"/>
      <c r="EG7" s="1272">
        <f>+SUM(EJ18:EN71)</f>
        <v>0</v>
      </c>
      <c r="EH7" s="1273"/>
      <c r="EI7" s="1273"/>
      <c r="EJ7" s="1273"/>
      <c r="EK7" s="1273"/>
      <c r="EL7" s="1273"/>
      <c r="EM7" s="1273"/>
      <c r="EN7" s="1274"/>
      <c r="EP7" s="13"/>
      <c r="EQ7" s="13"/>
      <c r="ER7" s="13"/>
      <c r="ES7" s="13"/>
      <c r="ET7" s="13"/>
      <c r="EU7" s="13"/>
      <c r="EV7" s="13"/>
      <c r="EW7" s="13"/>
      <c r="EX7" s="13"/>
      <c r="EY7" s="13"/>
      <c r="EZ7" s="13"/>
      <c r="FA7" s="13"/>
      <c r="FB7" s="13"/>
      <c r="FC7" s="13"/>
      <c r="FD7" s="13"/>
      <c r="FE7" s="1278" t="s">
        <v>584</v>
      </c>
      <c r="FF7" s="1278"/>
      <c r="FG7" s="1278"/>
      <c r="FH7" s="1278"/>
      <c r="FI7" s="1278"/>
      <c r="FJ7" s="1278"/>
      <c r="FK7" s="1278"/>
      <c r="FL7" s="1272">
        <f>+SUM(FO18:FS71)</f>
        <v>0</v>
      </c>
      <c r="FM7" s="1273"/>
      <c r="FN7" s="1273"/>
      <c r="FO7" s="1273"/>
      <c r="FP7" s="1273"/>
      <c r="FQ7" s="1273"/>
      <c r="FR7" s="1273"/>
      <c r="FS7" s="1274"/>
      <c r="HA7" s="13"/>
      <c r="HB7" s="13"/>
      <c r="HC7" s="13"/>
      <c r="HD7" s="13"/>
      <c r="HE7" s="13"/>
      <c r="HF7" s="13"/>
      <c r="HG7" s="13"/>
      <c r="HH7" s="13"/>
      <c r="HI7" s="13"/>
      <c r="HJ7" s="13"/>
      <c r="HK7" s="13"/>
      <c r="HL7" s="13"/>
      <c r="HM7" s="13"/>
      <c r="HN7" s="13"/>
      <c r="HO7" s="13"/>
      <c r="HP7" s="1271" t="s">
        <v>587</v>
      </c>
      <c r="HQ7" s="1271"/>
      <c r="HR7" s="1271"/>
      <c r="HS7" s="1271"/>
      <c r="HT7" s="1271"/>
      <c r="HU7" s="1271"/>
      <c r="HV7" s="1271"/>
      <c r="HW7" s="1272">
        <f>+SUM(HZ26:ID79)</f>
        <v>0</v>
      </c>
      <c r="HX7" s="1273"/>
      <c r="HY7" s="1273"/>
      <c r="HZ7" s="1273"/>
      <c r="IA7" s="1273"/>
      <c r="IB7" s="1273"/>
      <c r="IC7" s="1273"/>
      <c r="ID7" s="1274"/>
      <c r="IE7" s="526"/>
      <c r="IF7" s="13"/>
      <c r="IG7" s="13"/>
      <c r="IH7" s="13"/>
      <c r="II7" s="13"/>
      <c r="IJ7" s="13"/>
      <c r="IK7" s="13"/>
      <c r="IL7" s="13"/>
      <c r="IM7" s="13"/>
      <c r="IN7" s="13"/>
      <c r="IO7" s="13"/>
      <c r="IP7" s="13"/>
      <c r="IQ7" s="13"/>
      <c r="IR7" s="13"/>
      <c r="IS7" s="13"/>
      <c r="IT7" s="13"/>
      <c r="IU7" s="1278" t="s">
        <v>584</v>
      </c>
      <c r="IV7" s="1278"/>
      <c r="IW7" s="1278"/>
      <c r="IX7" s="1278"/>
      <c r="IY7" s="1278"/>
      <c r="IZ7" s="1278"/>
      <c r="JA7" s="1278"/>
      <c r="JB7" s="1272">
        <f>+SUM(JE18:JI71)</f>
        <v>0</v>
      </c>
      <c r="JC7" s="1273"/>
      <c r="JD7" s="1273"/>
      <c r="JE7" s="1273"/>
      <c r="JF7" s="1273"/>
      <c r="JG7" s="1273"/>
      <c r="JH7" s="1273"/>
      <c r="JI7" s="1274"/>
      <c r="JJ7" s="526"/>
      <c r="JK7" s="13"/>
      <c r="JL7" s="13"/>
      <c r="JM7" s="13"/>
      <c r="JN7" s="13"/>
      <c r="JO7" s="13"/>
      <c r="JP7" s="13"/>
      <c r="JQ7" s="13"/>
      <c r="JR7" s="13"/>
      <c r="JS7" s="13"/>
      <c r="JT7" s="13"/>
      <c r="JU7" s="13"/>
      <c r="JV7" s="13"/>
      <c r="JW7" s="13"/>
      <c r="JX7" s="13"/>
      <c r="JY7" s="13"/>
      <c r="JZ7" s="1278" t="s">
        <v>584</v>
      </c>
      <c r="KA7" s="1278"/>
      <c r="KB7" s="1278"/>
      <c r="KC7" s="1278"/>
      <c r="KD7" s="1278"/>
      <c r="KE7" s="1278"/>
      <c r="KF7" s="1278"/>
      <c r="KG7" s="1272">
        <f>+SUM(KJ18:KN71)</f>
        <v>0</v>
      </c>
      <c r="KH7" s="1273"/>
      <c r="KI7" s="1273"/>
      <c r="KJ7" s="1273"/>
      <c r="KK7" s="1273"/>
      <c r="KL7" s="1273"/>
      <c r="KM7" s="1273"/>
      <c r="KN7" s="1274"/>
      <c r="KO7" s="526"/>
      <c r="KP7" s="13"/>
      <c r="KQ7" s="13"/>
      <c r="KR7" s="13"/>
      <c r="KS7" s="13"/>
      <c r="KT7" s="13"/>
      <c r="KU7" s="13"/>
      <c r="KV7" s="13"/>
      <c r="KW7" s="13"/>
      <c r="KX7" s="13"/>
      <c r="KY7" s="13"/>
      <c r="KZ7" s="13"/>
      <c r="LA7" s="13"/>
      <c r="LB7" s="13"/>
      <c r="LC7" s="13"/>
      <c r="LD7" s="13"/>
      <c r="LE7" s="1278" t="s">
        <v>584</v>
      </c>
      <c r="LF7" s="1278"/>
      <c r="LG7" s="1278"/>
      <c r="LH7" s="1278"/>
      <c r="LI7" s="1278"/>
      <c r="LJ7" s="1278"/>
      <c r="LK7" s="1278"/>
      <c r="LL7" s="1272">
        <f>+SUM(LO18:LS71)</f>
        <v>0</v>
      </c>
      <c r="LM7" s="1273"/>
      <c r="LN7" s="1273"/>
      <c r="LO7" s="1273"/>
      <c r="LP7" s="1273"/>
      <c r="LQ7" s="1273"/>
      <c r="LR7" s="1273"/>
      <c r="LS7" s="1274"/>
      <c r="NA7" s="13"/>
      <c r="NB7" s="13"/>
      <c r="NC7" s="13"/>
      <c r="ND7" s="13"/>
      <c r="NE7" s="13"/>
      <c r="NF7" s="13"/>
      <c r="NG7" s="13"/>
      <c r="NH7" s="13"/>
      <c r="NI7" s="13"/>
      <c r="NJ7" s="13"/>
      <c r="NK7" s="13"/>
      <c r="NL7" s="13"/>
      <c r="NM7" s="13"/>
      <c r="NN7" s="13"/>
      <c r="NO7" s="13"/>
      <c r="NP7" s="1271" t="s">
        <v>587</v>
      </c>
      <c r="NQ7" s="1271"/>
      <c r="NR7" s="1271"/>
      <c r="NS7" s="1271"/>
      <c r="NT7" s="1271"/>
      <c r="NU7" s="1271"/>
      <c r="NV7" s="1271"/>
      <c r="NW7" s="1272">
        <f>+SUM(NZ26:OD79)</f>
        <v>0</v>
      </c>
      <c r="NX7" s="1273"/>
      <c r="NY7" s="1273"/>
      <c r="NZ7" s="1273"/>
      <c r="OA7" s="1273"/>
      <c r="OB7" s="1273"/>
      <c r="OC7" s="1273"/>
      <c r="OD7" s="1274"/>
      <c r="OE7" s="526"/>
      <c r="OF7" s="13"/>
      <c r="OG7" s="13"/>
      <c r="OH7" s="13"/>
      <c r="OI7" s="13"/>
      <c r="OJ7" s="13"/>
      <c r="OK7" s="13"/>
      <c r="OL7" s="13"/>
      <c r="OM7" s="13"/>
      <c r="ON7" s="13"/>
      <c r="OO7" s="13"/>
      <c r="OP7" s="13"/>
      <c r="OQ7" s="13"/>
      <c r="OR7" s="13"/>
      <c r="OS7" s="13"/>
      <c r="OT7" s="13"/>
      <c r="OU7" s="1278" t="s">
        <v>584</v>
      </c>
      <c r="OV7" s="1278"/>
      <c r="OW7" s="1278"/>
      <c r="OX7" s="1278"/>
      <c r="OY7" s="1278"/>
      <c r="OZ7" s="1278"/>
      <c r="PA7" s="1278"/>
      <c r="PB7" s="1272">
        <f>+SUM(PE18:PI71)</f>
        <v>0</v>
      </c>
      <c r="PC7" s="1273"/>
      <c r="PD7" s="1273"/>
      <c r="PE7" s="1273"/>
      <c r="PF7" s="1273"/>
      <c r="PG7" s="1273"/>
      <c r="PH7" s="1273"/>
      <c r="PI7" s="1274"/>
      <c r="PJ7" s="526"/>
      <c r="PK7" s="13"/>
      <c r="PL7" s="13"/>
      <c r="PM7" s="13"/>
      <c r="PN7" s="13"/>
      <c r="PO7" s="13"/>
      <c r="PP7" s="13"/>
      <c r="PQ7" s="13"/>
      <c r="PR7" s="13"/>
      <c r="PS7" s="13"/>
      <c r="PT7" s="13"/>
      <c r="PU7" s="13"/>
      <c r="PV7" s="13"/>
      <c r="PW7" s="13"/>
      <c r="PX7" s="13"/>
      <c r="PY7" s="13"/>
      <c r="PZ7" s="1278" t="s">
        <v>584</v>
      </c>
      <c r="QA7" s="1278"/>
      <c r="QB7" s="1278"/>
      <c r="QC7" s="1278"/>
      <c r="QD7" s="1278"/>
      <c r="QE7" s="1278"/>
      <c r="QF7" s="1278"/>
      <c r="QG7" s="1272">
        <f>+SUM(QJ18:QN71)</f>
        <v>0</v>
      </c>
      <c r="QH7" s="1273"/>
      <c r="QI7" s="1273"/>
      <c r="QJ7" s="1273"/>
      <c r="QK7" s="1273"/>
      <c r="QL7" s="1273"/>
      <c r="QM7" s="1273"/>
      <c r="QN7" s="1274"/>
      <c r="QO7" s="526"/>
      <c r="QP7" s="13"/>
      <c r="QQ7" s="13"/>
      <c r="QR7" s="13"/>
      <c r="QS7" s="13"/>
      <c r="QT7" s="13"/>
      <c r="QU7" s="13"/>
      <c r="QV7" s="13"/>
      <c r="QW7" s="13"/>
      <c r="QX7" s="13"/>
      <c r="QY7" s="13"/>
      <c r="QZ7" s="13"/>
      <c r="RA7" s="13"/>
      <c r="RB7" s="13"/>
      <c r="RC7" s="13"/>
      <c r="RD7" s="13"/>
      <c r="RE7" s="1278" t="s">
        <v>584</v>
      </c>
      <c r="RF7" s="1278"/>
      <c r="RG7" s="1278"/>
      <c r="RH7" s="1278"/>
      <c r="RI7" s="1278"/>
      <c r="RJ7" s="1278"/>
      <c r="RK7" s="1278"/>
      <c r="RL7" s="1272">
        <f>+SUM(RO18:RS71)</f>
        <v>0</v>
      </c>
      <c r="RM7" s="1273"/>
      <c r="RN7" s="1273"/>
      <c r="RO7" s="1273"/>
      <c r="RP7" s="1273"/>
      <c r="RQ7" s="1273"/>
      <c r="RR7" s="1273"/>
      <c r="RS7" s="1274"/>
    </row>
    <row r="8" spans="1:487" s="361" customFormat="1" ht="9.9499999999999993" customHeight="1">
      <c r="A8" s="673"/>
      <c r="B8" s="1016"/>
      <c r="C8" s="1017"/>
      <c r="D8" s="1017"/>
      <c r="E8" s="1017"/>
      <c r="F8" s="1017"/>
      <c r="G8" s="1017"/>
      <c r="H8" s="1017"/>
      <c r="I8" s="1017"/>
      <c r="J8" s="1017"/>
      <c r="K8" s="1017"/>
      <c r="L8" s="1017"/>
      <c r="M8" s="1017"/>
      <c r="N8" s="1017"/>
      <c r="O8" s="1017"/>
      <c r="P8" s="1017"/>
      <c r="Q8" s="1017"/>
      <c r="R8" s="1017"/>
      <c r="S8" s="1017"/>
      <c r="T8" s="1017"/>
      <c r="U8" s="1017"/>
      <c r="V8" s="1017"/>
      <c r="W8" s="1017"/>
      <c r="X8" s="1017"/>
      <c r="Y8" s="1017"/>
      <c r="Z8" s="1017"/>
      <c r="AA8" s="1017"/>
      <c r="AB8" s="1017"/>
      <c r="AC8" s="1017"/>
      <c r="AD8" s="1017"/>
      <c r="AE8" s="1018"/>
      <c r="AF8" s="7"/>
      <c r="AI8" s="444"/>
      <c r="AJ8" s="444"/>
      <c r="AK8" s="444"/>
      <c r="AL8" s="444"/>
      <c r="AM8" s="444"/>
      <c r="AN8" s="444"/>
      <c r="BA8" s="594"/>
      <c r="BB8" s="594"/>
      <c r="BC8" s="594"/>
      <c r="BD8" s="594"/>
      <c r="BE8" s="594"/>
      <c r="BF8" s="594"/>
      <c r="BG8" s="594"/>
      <c r="BH8" s="594"/>
      <c r="BI8" s="594"/>
      <c r="BJ8" s="594"/>
      <c r="BK8" s="594"/>
      <c r="BL8" s="594"/>
      <c r="BM8" s="594"/>
      <c r="BN8" s="594"/>
      <c r="BO8" s="594"/>
      <c r="BP8" s="1271"/>
      <c r="BQ8" s="1271"/>
      <c r="BR8" s="1271"/>
      <c r="BS8" s="1271"/>
      <c r="BT8" s="1271"/>
      <c r="BU8" s="1271"/>
      <c r="BV8" s="1271"/>
      <c r="BW8" s="1275"/>
      <c r="BX8" s="1276"/>
      <c r="BY8" s="1276"/>
      <c r="BZ8" s="1276"/>
      <c r="CA8" s="1276"/>
      <c r="CB8" s="1276"/>
      <c r="CC8" s="1276"/>
      <c r="CD8" s="1277"/>
      <c r="CF8" s="13"/>
      <c r="CG8" s="13"/>
      <c r="CH8" s="13"/>
      <c r="CI8" s="13"/>
      <c r="CJ8" s="13"/>
      <c r="CK8" s="13"/>
      <c r="CL8" s="13"/>
      <c r="CM8" s="13"/>
      <c r="CN8" s="13"/>
      <c r="CO8" s="13"/>
      <c r="CP8" s="13"/>
      <c r="CQ8" s="13"/>
      <c r="CR8" s="13"/>
      <c r="CS8" s="13"/>
      <c r="CT8" s="13"/>
      <c r="CU8" s="1271"/>
      <c r="CV8" s="1271"/>
      <c r="CW8" s="1271"/>
      <c r="CX8" s="1271"/>
      <c r="CY8" s="1271"/>
      <c r="CZ8" s="1271"/>
      <c r="DA8" s="1271"/>
      <c r="DB8" s="1275"/>
      <c r="DC8" s="1276"/>
      <c r="DD8" s="1276"/>
      <c r="DE8" s="1276"/>
      <c r="DF8" s="1276"/>
      <c r="DG8" s="1276"/>
      <c r="DH8" s="1276"/>
      <c r="DI8" s="1277"/>
      <c r="DK8" s="13"/>
      <c r="DL8" s="13"/>
      <c r="DM8" s="13"/>
      <c r="DN8" s="13"/>
      <c r="DO8" s="13"/>
      <c r="DP8" s="13"/>
      <c r="DQ8" s="13"/>
      <c r="DR8" s="13"/>
      <c r="DS8" s="13"/>
      <c r="DT8" s="13"/>
      <c r="DU8" s="13"/>
      <c r="DV8" s="13"/>
      <c r="DW8" s="13"/>
      <c r="DX8" s="13"/>
      <c r="DY8" s="13"/>
      <c r="DZ8" s="1278"/>
      <c r="EA8" s="1278"/>
      <c r="EB8" s="1278"/>
      <c r="EC8" s="1278"/>
      <c r="ED8" s="1278"/>
      <c r="EE8" s="1278"/>
      <c r="EF8" s="1278"/>
      <c r="EG8" s="1275"/>
      <c r="EH8" s="1276"/>
      <c r="EI8" s="1276"/>
      <c r="EJ8" s="1276"/>
      <c r="EK8" s="1276"/>
      <c r="EL8" s="1276"/>
      <c r="EM8" s="1276"/>
      <c r="EN8" s="1277"/>
      <c r="EP8" s="13"/>
      <c r="EQ8" s="13"/>
      <c r="ER8" s="13"/>
      <c r="ES8" s="13"/>
      <c r="ET8" s="13"/>
      <c r="EU8" s="13"/>
      <c r="EV8" s="13"/>
      <c r="EW8" s="13"/>
      <c r="EX8" s="13"/>
      <c r="EY8" s="13"/>
      <c r="EZ8" s="13"/>
      <c r="FA8" s="13"/>
      <c r="FB8" s="13"/>
      <c r="FC8" s="13"/>
      <c r="FD8" s="13"/>
      <c r="FE8" s="1278"/>
      <c r="FF8" s="1278"/>
      <c r="FG8" s="1278"/>
      <c r="FH8" s="1278"/>
      <c r="FI8" s="1278"/>
      <c r="FJ8" s="1278"/>
      <c r="FK8" s="1278"/>
      <c r="FL8" s="1275"/>
      <c r="FM8" s="1276"/>
      <c r="FN8" s="1276"/>
      <c r="FO8" s="1276"/>
      <c r="FP8" s="1276"/>
      <c r="FQ8" s="1276"/>
      <c r="FR8" s="1276"/>
      <c r="FS8" s="1277"/>
      <c r="HA8" s="13"/>
      <c r="HB8" s="13"/>
      <c r="HC8" s="13"/>
      <c r="HD8" s="13"/>
      <c r="HE8" s="13"/>
      <c r="HF8" s="13"/>
      <c r="HG8" s="13"/>
      <c r="HH8" s="13"/>
      <c r="HI8" s="13"/>
      <c r="HJ8" s="13"/>
      <c r="HK8" s="13"/>
      <c r="HL8" s="13"/>
      <c r="HM8" s="13"/>
      <c r="HN8" s="13"/>
      <c r="HO8" s="13"/>
      <c r="HP8" s="1271"/>
      <c r="HQ8" s="1271"/>
      <c r="HR8" s="1271"/>
      <c r="HS8" s="1271"/>
      <c r="HT8" s="1271"/>
      <c r="HU8" s="1271"/>
      <c r="HV8" s="1271"/>
      <c r="HW8" s="1275"/>
      <c r="HX8" s="1276"/>
      <c r="HY8" s="1276"/>
      <c r="HZ8" s="1276"/>
      <c r="IA8" s="1276"/>
      <c r="IB8" s="1276"/>
      <c r="IC8" s="1276"/>
      <c r="ID8" s="1277"/>
      <c r="IE8" s="526"/>
      <c r="IF8" s="13"/>
      <c r="IG8" s="13"/>
      <c r="IH8" s="13"/>
      <c r="II8" s="13"/>
      <c r="IJ8" s="13"/>
      <c r="IK8" s="13"/>
      <c r="IL8" s="13"/>
      <c r="IM8" s="13"/>
      <c r="IN8" s="13"/>
      <c r="IO8" s="13"/>
      <c r="IP8" s="13"/>
      <c r="IQ8" s="13"/>
      <c r="IR8" s="13"/>
      <c r="IS8" s="13"/>
      <c r="IT8" s="13"/>
      <c r="IU8" s="1278"/>
      <c r="IV8" s="1278"/>
      <c r="IW8" s="1278"/>
      <c r="IX8" s="1278"/>
      <c r="IY8" s="1278"/>
      <c r="IZ8" s="1278"/>
      <c r="JA8" s="1278"/>
      <c r="JB8" s="1275"/>
      <c r="JC8" s="1276"/>
      <c r="JD8" s="1276"/>
      <c r="JE8" s="1276"/>
      <c r="JF8" s="1276"/>
      <c r="JG8" s="1276"/>
      <c r="JH8" s="1276"/>
      <c r="JI8" s="1277"/>
      <c r="JJ8" s="526"/>
      <c r="JK8" s="13"/>
      <c r="JL8" s="13"/>
      <c r="JM8" s="13"/>
      <c r="JN8" s="13"/>
      <c r="JO8" s="13"/>
      <c r="JP8" s="13"/>
      <c r="JQ8" s="13"/>
      <c r="JR8" s="13"/>
      <c r="JS8" s="13"/>
      <c r="JT8" s="13"/>
      <c r="JU8" s="13"/>
      <c r="JV8" s="13"/>
      <c r="JW8" s="13"/>
      <c r="JX8" s="13"/>
      <c r="JY8" s="13"/>
      <c r="JZ8" s="1278"/>
      <c r="KA8" s="1278"/>
      <c r="KB8" s="1278"/>
      <c r="KC8" s="1278"/>
      <c r="KD8" s="1278"/>
      <c r="KE8" s="1278"/>
      <c r="KF8" s="1278"/>
      <c r="KG8" s="1275"/>
      <c r="KH8" s="1276"/>
      <c r="KI8" s="1276"/>
      <c r="KJ8" s="1276"/>
      <c r="KK8" s="1276"/>
      <c r="KL8" s="1276"/>
      <c r="KM8" s="1276"/>
      <c r="KN8" s="1277"/>
      <c r="KO8" s="526"/>
      <c r="KP8" s="13"/>
      <c r="KQ8" s="13"/>
      <c r="KR8" s="13"/>
      <c r="KS8" s="13"/>
      <c r="KT8" s="13"/>
      <c r="KU8" s="13"/>
      <c r="KV8" s="13"/>
      <c r="KW8" s="13"/>
      <c r="KX8" s="13"/>
      <c r="KY8" s="13"/>
      <c r="KZ8" s="13"/>
      <c r="LA8" s="13"/>
      <c r="LB8" s="13"/>
      <c r="LC8" s="13"/>
      <c r="LD8" s="13"/>
      <c r="LE8" s="1278"/>
      <c r="LF8" s="1278"/>
      <c r="LG8" s="1278"/>
      <c r="LH8" s="1278"/>
      <c r="LI8" s="1278"/>
      <c r="LJ8" s="1278"/>
      <c r="LK8" s="1278"/>
      <c r="LL8" s="1275"/>
      <c r="LM8" s="1276"/>
      <c r="LN8" s="1276"/>
      <c r="LO8" s="1276"/>
      <c r="LP8" s="1276"/>
      <c r="LQ8" s="1276"/>
      <c r="LR8" s="1276"/>
      <c r="LS8" s="1277"/>
      <c r="NA8" s="13"/>
      <c r="NB8" s="13"/>
      <c r="NC8" s="13"/>
      <c r="ND8" s="13"/>
      <c r="NE8" s="13"/>
      <c r="NF8" s="13"/>
      <c r="NG8" s="13"/>
      <c r="NH8" s="13"/>
      <c r="NI8" s="13"/>
      <c r="NJ8" s="13"/>
      <c r="NK8" s="13"/>
      <c r="NL8" s="13"/>
      <c r="NM8" s="13"/>
      <c r="NN8" s="13"/>
      <c r="NO8" s="13"/>
      <c r="NP8" s="1271"/>
      <c r="NQ8" s="1271"/>
      <c r="NR8" s="1271"/>
      <c r="NS8" s="1271"/>
      <c r="NT8" s="1271"/>
      <c r="NU8" s="1271"/>
      <c r="NV8" s="1271"/>
      <c r="NW8" s="1275"/>
      <c r="NX8" s="1276"/>
      <c r="NY8" s="1276"/>
      <c r="NZ8" s="1276"/>
      <c r="OA8" s="1276"/>
      <c r="OB8" s="1276"/>
      <c r="OC8" s="1276"/>
      <c r="OD8" s="1277"/>
      <c r="OE8" s="526"/>
      <c r="OF8" s="13"/>
      <c r="OG8" s="13"/>
      <c r="OH8" s="13"/>
      <c r="OI8" s="13"/>
      <c r="OJ8" s="13"/>
      <c r="OK8" s="13"/>
      <c r="OL8" s="13"/>
      <c r="OM8" s="13"/>
      <c r="ON8" s="13"/>
      <c r="OO8" s="13"/>
      <c r="OP8" s="13"/>
      <c r="OQ8" s="13"/>
      <c r="OR8" s="13"/>
      <c r="OS8" s="13"/>
      <c r="OT8" s="13"/>
      <c r="OU8" s="1278"/>
      <c r="OV8" s="1278"/>
      <c r="OW8" s="1278"/>
      <c r="OX8" s="1278"/>
      <c r="OY8" s="1278"/>
      <c r="OZ8" s="1278"/>
      <c r="PA8" s="1278"/>
      <c r="PB8" s="1275"/>
      <c r="PC8" s="1276"/>
      <c r="PD8" s="1276"/>
      <c r="PE8" s="1276"/>
      <c r="PF8" s="1276"/>
      <c r="PG8" s="1276"/>
      <c r="PH8" s="1276"/>
      <c r="PI8" s="1277"/>
      <c r="PJ8" s="526"/>
      <c r="PK8" s="13"/>
      <c r="PL8" s="13"/>
      <c r="PM8" s="13"/>
      <c r="PN8" s="13"/>
      <c r="PO8" s="13"/>
      <c r="PP8" s="13"/>
      <c r="PQ8" s="13"/>
      <c r="PR8" s="13"/>
      <c r="PS8" s="13"/>
      <c r="PT8" s="13"/>
      <c r="PU8" s="13"/>
      <c r="PV8" s="13"/>
      <c r="PW8" s="13"/>
      <c r="PX8" s="13"/>
      <c r="PY8" s="13"/>
      <c r="PZ8" s="1278"/>
      <c r="QA8" s="1278"/>
      <c r="QB8" s="1278"/>
      <c r="QC8" s="1278"/>
      <c r="QD8" s="1278"/>
      <c r="QE8" s="1278"/>
      <c r="QF8" s="1278"/>
      <c r="QG8" s="1275"/>
      <c r="QH8" s="1276"/>
      <c r="QI8" s="1276"/>
      <c r="QJ8" s="1276"/>
      <c r="QK8" s="1276"/>
      <c r="QL8" s="1276"/>
      <c r="QM8" s="1276"/>
      <c r="QN8" s="1277"/>
      <c r="QO8" s="526"/>
      <c r="QP8" s="13"/>
      <c r="QQ8" s="13"/>
      <c r="QR8" s="13"/>
      <c r="QS8" s="13"/>
      <c r="QT8" s="13"/>
      <c r="QU8" s="13"/>
      <c r="QV8" s="13"/>
      <c r="QW8" s="13"/>
      <c r="QX8" s="13"/>
      <c r="QY8" s="13"/>
      <c r="QZ8" s="13"/>
      <c r="RA8" s="13"/>
      <c r="RB8" s="13"/>
      <c r="RC8" s="13"/>
      <c r="RD8" s="13"/>
      <c r="RE8" s="1278"/>
      <c r="RF8" s="1278"/>
      <c r="RG8" s="1278"/>
      <c r="RH8" s="1278"/>
      <c r="RI8" s="1278"/>
      <c r="RJ8" s="1278"/>
      <c r="RK8" s="1278"/>
      <c r="RL8" s="1275"/>
      <c r="RM8" s="1276"/>
      <c r="RN8" s="1276"/>
      <c r="RO8" s="1276"/>
      <c r="RP8" s="1276"/>
      <c r="RQ8" s="1276"/>
      <c r="RR8" s="1276"/>
      <c r="RS8" s="1277"/>
    </row>
    <row r="9" spans="1:487" s="361" customFormat="1" ht="9.9499999999999993" customHeight="1">
      <c r="A9" s="673"/>
      <c r="B9" s="1016"/>
      <c r="C9" s="1017"/>
      <c r="D9" s="1017"/>
      <c r="E9" s="1017"/>
      <c r="F9" s="1017"/>
      <c r="G9" s="1017"/>
      <c r="H9" s="1017"/>
      <c r="I9" s="1017"/>
      <c r="J9" s="1017"/>
      <c r="K9" s="1017"/>
      <c r="L9" s="1017"/>
      <c r="M9" s="1017"/>
      <c r="N9" s="1017"/>
      <c r="O9" s="1017"/>
      <c r="P9" s="1017"/>
      <c r="Q9" s="1017"/>
      <c r="R9" s="1017"/>
      <c r="S9" s="1017"/>
      <c r="T9" s="1017"/>
      <c r="U9" s="1017"/>
      <c r="V9" s="1017"/>
      <c r="W9" s="1017"/>
      <c r="X9" s="1017"/>
      <c r="Y9" s="1017"/>
      <c r="Z9" s="1017"/>
      <c r="AA9" s="1017"/>
      <c r="AB9" s="1017"/>
      <c r="AC9" s="1017"/>
      <c r="AD9" s="1017"/>
      <c r="AE9" s="1018"/>
      <c r="AF9" s="7"/>
      <c r="AI9" s="444"/>
      <c r="AJ9" s="444"/>
      <c r="AK9" s="444"/>
      <c r="AL9" s="444"/>
      <c r="AM9" s="444"/>
      <c r="AN9" s="444"/>
      <c r="AY9" s="444"/>
      <c r="AZ9" s="444"/>
      <c r="BA9" s="594"/>
      <c r="BB9" s="594"/>
      <c r="BC9" s="594"/>
      <c r="BD9" s="594"/>
      <c r="BE9" s="594"/>
      <c r="BF9" s="594"/>
      <c r="BG9" s="594"/>
      <c r="BH9" s="594"/>
      <c r="BI9" s="594"/>
      <c r="BJ9" s="594"/>
      <c r="BK9" s="594"/>
      <c r="BL9" s="594"/>
      <c r="BM9" s="594"/>
      <c r="BN9" s="594"/>
      <c r="BO9" s="594"/>
      <c r="BP9" s="1271" t="s">
        <v>208</v>
      </c>
      <c r="BQ9" s="1271"/>
      <c r="BR9" s="1271"/>
      <c r="BS9" s="1271"/>
      <c r="BT9" s="1271"/>
      <c r="BU9" s="1271"/>
      <c r="BV9" s="1271"/>
      <c r="BW9" s="1279"/>
      <c r="BX9" s="751"/>
      <c r="BY9" s="1280">
        <f>+BW7*BW9</f>
        <v>0</v>
      </c>
      <c r="BZ9" s="1280"/>
      <c r="CA9" s="1280"/>
      <c r="CB9" s="1280"/>
      <c r="CC9" s="1280"/>
      <c r="CD9" s="1280"/>
      <c r="CF9" s="544"/>
      <c r="CG9" s="544"/>
      <c r="CH9" s="544"/>
      <c r="CI9" s="544"/>
      <c r="CJ9" s="544"/>
      <c r="CK9" s="544"/>
      <c r="CL9" s="544"/>
      <c r="CM9" s="544"/>
      <c r="CN9" s="544"/>
      <c r="CO9" s="544"/>
      <c r="CP9" s="544"/>
      <c r="CQ9" s="544"/>
      <c r="CR9" s="544"/>
      <c r="CS9" s="544"/>
      <c r="CT9" s="544"/>
      <c r="CU9" s="544"/>
      <c r="CV9" s="544"/>
      <c r="CW9" s="544"/>
      <c r="CX9" s="544"/>
      <c r="CY9" s="544"/>
      <c r="CZ9" s="544"/>
      <c r="DA9" s="544"/>
      <c r="DB9" s="544"/>
      <c r="DC9" s="544"/>
      <c r="DD9" s="544"/>
      <c r="DE9" s="544"/>
      <c r="DF9" s="544"/>
      <c r="DG9" s="544"/>
      <c r="DH9" s="544"/>
      <c r="DI9" s="544"/>
      <c r="DJ9" s="544"/>
      <c r="DK9" s="544"/>
      <c r="DL9" s="544"/>
      <c r="DM9" s="544"/>
      <c r="DN9" s="544"/>
      <c r="DO9" s="544"/>
      <c r="DP9" s="544"/>
      <c r="DQ9" s="544"/>
      <c r="DR9" s="544"/>
      <c r="DS9" s="544"/>
      <c r="DT9" s="544"/>
      <c r="DU9" s="544"/>
      <c r="DV9" s="544"/>
      <c r="DW9" s="544"/>
      <c r="DX9" s="544"/>
      <c r="DY9" s="544"/>
      <c r="DZ9" s="544"/>
      <c r="EA9" s="544"/>
      <c r="EB9" s="544"/>
      <c r="EC9" s="544"/>
      <c r="ED9" s="544"/>
      <c r="EE9" s="544"/>
      <c r="EF9" s="544"/>
      <c r="EG9" s="544"/>
      <c r="EH9" s="544"/>
      <c r="EI9" s="544"/>
      <c r="EJ9" s="544"/>
      <c r="EK9" s="544"/>
      <c r="EL9" s="544"/>
      <c r="EM9" s="544"/>
      <c r="EN9" s="544"/>
      <c r="EO9" s="544"/>
      <c r="EP9" s="544"/>
      <c r="EQ9" s="544"/>
      <c r="ER9" s="544"/>
      <c r="ES9" s="544"/>
      <c r="ET9" s="544"/>
      <c r="EU9" s="544"/>
      <c r="EV9" s="544"/>
      <c r="EW9" s="544"/>
      <c r="EX9" s="544"/>
      <c r="EY9" s="544"/>
      <c r="EZ9" s="544"/>
      <c r="FA9" s="544"/>
      <c r="FB9" s="544"/>
      <c r="FC9" s="544"/>
      <c r="FD9" s="544"/>
      <c r="FE9" s="544"/>
      <c r="FF9" s="544"/>
      <c r="FG9" s="544"/>
      <c r="FH9" s="544"/>
      <c r="FI9" s="544"/>
      <c r="FJ9" s="544"/>
      <c r="FK9" s="544"/>
      <c r="FL9" s="544"/>
      <c r="FM9" s="544"/>
      <c r="FN9" s="544"/>
      <c r="FO9" s="544"/>
      <c r="FP9" s="544"/>
      <c r="FQ9" s="544"/>
      <c r="FR9" s="544"/>
      <c r="FS9" s="544"/>
      <c r="HA9" s="13"/>
      <c r="HB9" s="13"/>
      <c r="HC9" s="13"/>
      <c r="HD9" s="13"/>
      <c r="HE9" s="13"/>
      <c r="HF9" s="13"/>
      <c r="HG9" s="13"/>
      <c r="HH9" s="13"/>
      <c r="HI9" s="13"/>
      <c r="HJ9" s="13"/>
      <c r="HK9" s="13"/>
      <c r="HL9" s="13"/>
      <c r="HM9" s="13"/>
      <c r="HN9" s="13"/>
      <c r="HO9" s="13"/>
      <c r="HP9" s="1271" t="s">
        <v>208</v>
      </c>
      <c r="HQ9" s="1271"/>
      <c r="HR9" s="1271"/>
      <c r="HS9" s="1271"/>
      <c r="HT9" s="1271"/>
      <c r="HU9" s="1271"/>
      <c r="HV9" s="1271"/>
      <c r="HW9" s="1279"/>
      <c r="HX9" s="751"/>
      <c r="HY9" s="1280">
        <f>+HW7*HW9</f>
        <v>0</v>
      </c>
      <c r="HZ9" s="1280"/>
      <c r="IA9" s="1280"/>
      <c r="IB9" s="1280"/>
      <c r="IC9" s="1280"/>
      <c r="ID9" s="1280"/>
      <c r="IE9" s="526"/>
      <c r="IF9" s="544"/>
      <c r="IG9" s="544"/>
      <c r="IH9" s="544"/>
      <c r="II9" s="544"/>
      <c r="IJ9" s="544"/>
      <c r="IK9" s="544"/>
      <c r="IL9" s="544"/>
      <c r="IM9" s="544"/>
      <c r="IN9" s="544"/>
      <c r="IO9" s="544"/>
      <c r="IP9" s="544"/>
      <c r="IQ9" s="544"/>
      <c r="IR9" s="544"/>
      <c r="IS9" s="544"/>
      <c r="IT9" s="544"/>
      <c r="IU9" s="544"/>
      <c r="IV9" s="544"/>
      <c r="IW9" s="544"/>
      <c r="IX9" s="544"/>
      <c r="IY9" s="544"/>
      <c r="IZ9" s="544"/>
      <c r="JA9" s="544"/>
      <c r="JB9" s="544"/>
      <c r="JC9" s="544"/>
      <c r="JD9" s="544"/>
      <c r="JE9" s="544"/>
      <c r="JF9" s="544"/>
      <c r="JG9" s="544"/>
      <c r="JH9" s="544"/>
      <c r="JI9" s="544"/>
      <c r="JJ9" s="544"/>
      <c r="JK9" s="544"/>
      <c r="JL9" s="544"/>
      <c r="JM9" s="544"/>
      <c r="JN9" s="544"/>
      <c r="JO9" s="544"/>
      <c r="JP9" s="544"/>
      <c r="JQ9" s="544"/>
      <c r="JR9" s="544"/>
      <c r="JS9" s="544"/>
      <c r="JT9" s="544"/>
      <c r="JU9" s="544"/>
      <c r="JV9" s="544"/>
      <c r="JW9" s="544"/>
      <c r="JX9" s="544"/>
      <c r="JY9" s="544"/>
      <c r="JZ9" s="544"/>
      <c r="KA9" s="544"/>
      <c r="KB9" s="544"/>
      <c r="KC9" s="544"/>
      <c r="KD9" s="544"/>
      <c r="KE9" s="544"/>
      <c r="KF9" s="544"/>
      <c r="KG9" s="544"/>
      <c r="KH9" s="544"/>
      <c r="KI9" s="544"/>
      <c r="KJ9" s="544"/>
      <c r="KK9" s="544"/>
      <c r="KL9" s="544"/>
      <c r="KM9" s="544"/>
      <c r="KN9" s="544"/>
      <c r="KO9" s="544"/>
      <c r="KP9" s="544"/>
      <c r="KQ9" s="544"/>
      <c r="KR9" s="544"/>
      <c r="KS9" s="544"/>
      <c r="KT9" s="544"/>
      <c r="KU9" s="544"/>
      <c r="KV9" s="544"/>
      <c r="KW9" s="544"/>
      <c r="KX9" s="544"/>
      <c r="KY9" s="544"/>
      <c r="KZ9" s="544"/>
      <c r="LA9" s="544"/>
      <c r="LB9" s="544"/>
      <c r="LC9" s="544"/>
      <c r="LD9" s="544"/>
      <c r="LE9" s="544"/>
      <c r="LF9" s="544"/>
      <c r="LG9" s="544"/>
      <c r="LH9" s="544"/>
      <c r="LI9" s="544"/>
      <c r="LJ9" s="544"/>
      <c r="LK9" s="544"/>
      <c r="LL9" s="544"/>
      <c r="LM9" s="544"/>
      <c r="LN9" s="544"/>
      <c r="LO9" s="544"/>
      <c r="LP9" s="544"/>
      <c r="LQ9" s="544"/>
      <c r="LR9" s="544"/>
      <c r="LS9" s="544"/>
      <c r="NA9" s="13"/>
      <c r="NB9" s="13"/>
      <c r="NC9" s="13"/>
      <c r="ND9" s="13"/>
      <c r="NE9" s="13"/>
      <c r="NF9" s="13"/>
      <c r="NG9" s="13"/>
      <c r="NH9" s="13"/>
      <c r="NI9" s="13"/>
      <c r="NJ9" s="13"/>
      <c r="NK9" s="13"/>
      <c r="NL9" s="13"/>
      <c r="NM9" s="13"/>
      <c r="NN9" s="13"/>
      <c r="NO9" s="13"/>
      <c r="NP9" s="1271" t="s">
        <v>208</v>
      </c>
      <c r="NQ9" s="1271"/>
      <c r="NR9" s="1271"/>
      <c r="NS9" s="1271"/>
      <c r="NT9" s="1271"/>
      <c r="NU9" s="1271"/>
      <c r="NV9" s="1271"/>
      <c r="NW9" s="1279"/>
      <c r="NX9" s="751"/>
      <c r="NY9" s="1280">
        <f>+NW7*NW9</f>
        <v>0</v>
      </c>
      <c r="NZ9" s="1280"/>
      <c r="OA9" s="1280"/>
      <c r="OB9" s="1280"/>
      <c r="OC9" s="1280"/>
      <c r="OD9" s="1280"/>
      <c r="OE9" s="526"/>
      <c r="OF9" s="544"/>
      <c r="OG9" s="544"/>
      <c r="OH9" s="544"/>
      <c r="OI9" s="544"/>
      <c r="OJ9" s="544"/>
      <c r="OK9" s="544"/>
      <c r="OL9" s="544"/>
      <c r="OM9" s="544"/>
      <c r="ON9" s="544"/>
      <c r="OO9" s="544"/>
      <c r="OP9" s="544"/>
      <c r="OQ9" s="544"/>
      <c r="OR9" s="544"/>
      <c r="OS9" s="544"/>
      <c r="OT9" s="544"/>
      <c r="OU9" s="544"/>
      <c r="OV9" s="544"/>
      <c r="OW9" s="544"/>
      <c r="OX9" s="544"/>
      <c r="OY9" s="544"/>
      <c r="OZ9" s="544"/>
      <c r="PA9" s="544"/>
      <c r="PB9" s="544"/>
      <c r="PC9" s="544"/>
      <c r="PD9" s="544"/>
      <c r="PE9" s="544"/>
      <c r="PF9" s="544"/>
      <c r="PG9" s="544"/>
      <c r="PH9" s="544"/>
      <c r="PI9" s="544"/>
      <c r="PJ9" s="544"/>
      <c r="PK9" s="544"/>
      <c r="PL9" s="544"/>
      <c r="PM9" s="544"/>
      <c r="PN9" s="544"/>
      <c r="PO9" s="544"/>
      <c r="PP9" s="544"/>
      <c r="PQ9" s="544"/>
      <c r="PR9" s="544"/>
      <c r="PS9" s="544"/>
      <c r="PT9" s="544"/>
      <c r="PU9" s="544"/>
      <c r="PV9" s="544"/>
      <c r="PW9" s="544"/>
      <c r="PX9" s="544"/>
      <c r="PY9" s="544"/>
      <c r="PZ9" s="544"/>
      <c r="QA9" s="544"/>
      <c r="QB9" s="544"/>
      <c r="QC9" s="544"/>
      <c r="QD9" s="544"/>
      <c r="QE9" s="544"/>
      <c r="QF9" s="544"/>
      <c r="QG9" s="544"/>
      <c r="QH9" s="544"/>
      <c r="QI9" s="544"/>
      <c r="QJ9" s="544"/>
      <c r="QK9" s="544"/>
      <c r="QL9" s="544"/>
      <c r="QM9" s="544"/>
      <c r="QN9" s="544"/>
      <c r="QO9" s="544"/>
      <c r="QP9" s="544"/>
      <c r="QQ9" s="544"/>
      <c r="QR9" s="544"/>
      <c r="QS9" s="544"/>
      <c r="QT9" s="544"/>
      <c r="QU9" s="544"/>
      <c r="QV9" s="544"/>
      <c r="QW9" s="544"/>
      <c r="QX9" s="544"/>
      <c r="QY9" s="544"/>
      <c r="QZ9" s="544"/>
      <c r="RA9" s="544"/>
      <c r="RB9" s="544"/>
      <c r="RC9" s="544"/>
      <c r="RD9" s="544"/>
      <c r="RE9" s="544"/>
      <c r="RF9" s="544"/>
      <c r="RG9" s="544"/>
      <c r="RH9" s="544"/>
      <c r="RI9" s="544"/>
      <c r="RJ9" s="544"/>
      <c r="RK9" s="544"/>
      <c r="RL9" s="544"/>
      <c r="RM9" s="544"/>
      <c r="RN9" s="544"/>
      <c r="RO9" s="544"/>
      <c r="RP9" s="544"/>
      <c r="RQ9" s="544"/>
      <c r="RR9" s="544"/>
      <c r="RS9" s="544"/>
    </row>
    <row r="10" spans="1:487" s="94" customFormat="1" ht="9.9499999999999993" customHeight="1">
      <c r="A10" s="673"/>
      <c r="B10" s="125"/>
      <c r="C10" s="67"/>
      <c r="D10" s="673"/>
      <c r="E10" s="673"/>
      <c r="F10" s="10"/>
      <c r="G10" s="673"/>
      <c r="H10" s="10"/>
      <c r="I10" s="673"/>
      <c r="J10" s="673"/>
      <c r="K10" s="673"/>
      <c r="L10" s="673"/>
      <c r="M10" s="92"/>
      <c r="N10" s="92"/>
      <c r="O10" s="92"/>
      <c r="P10" s="92"/>
      <c r="Q10" s="673"/>
      <c r="R10" s="673"/>
      <c r="S10" s="673"/>
      <c r="T10" s="673"/>
      <c r="U10" s="673"/>
      <c r="V10" s="673"/>
      <c r="W10" s="673"/>
      <c r="X10" s="673"/>
      <c r="Y10" s="10"/>
      <c r="Z10" s="10"/>
      <c r="AA10" s="10"/>
      <c r="AB10" s="10"/>
      <c r="AC10" s="10"/>
      <c r="AD10" s="10"/>
      <c r="AE10" s="155"/>
      <c r="AF10" s="7"/>
      <c r="AG10" s="444"/>
      <c r="AH10" s="444"/>
      <c r="AI10" s="444"/>
      <c r="AJ10" s="444"/>
      <c r="AK10" s="444"/>
      <c r="AL10" s="444"/>
      <c r="AM10" s="444"/>
      <c r="AN10" s="444"/>
      <c r="AO10" s="444"/>
      <c r="AP10" s="444"/>
      <c r="AQ10" s="444"/>
      <c r="AR10" s="444"/>
      <c r="AS10" s="444"/>
      <c r="AT10" s="444"/>
      <c r="AU10" s="444"/>
      <c r="AV10" s="444"/>
      <c r="AW10" s="444"/>
      <c r="AX10" s="444"/>
      <c r="AY10" s="444"/>
      <c r="AZ10" s="444"/>
      <c r="BA10" s="594"/>
      <c r="BB10" s="594"/>
      <c r="BC10" s="594"/>
      <c r="BD10" s="594"/>
      <c r="BE10" s="594"/>
      <c r="BF10" s="594"/>
      <c r="BG10" s="594"/>
      <c r="BH10" s="594"/>
      <c r="BI10" s="594"/>
      <c r="BJ10" s="594"/>
      <c r="BK10" s="594"/>
      <c r="BL10" s="594"/>
      <c r="BM10" s="594"/>
      <c r="BN10" s="594"/>
      <c r="BO10" s="594"/>
      <c r="BP10" s="1271"/>
      <c r="BQ10" s="1271"/>
      <c r="BR10" s="1271"/>
      <c r="BS10" s="1271"/>
      <c r="BT10" s="1271"/>
      <c r="BU10" s="1271"/>
      <c r="BV10" s="1271"/>
      <c r="BW10" s="751"/>
      <c r="BX10" s="751"/>
      <c r="BY10" s="1280"/>
      <c r="BZ10" s="1280"/>
      <c r="CA10" s="1280"/>
      <c r="CB10" s="1280"/>
      <c r="CC10" s="1280"/>
      <c r="CD10" s="1280"/>
      <c r="CF10" s="13"/>
      <c r="CG10" s="13"/>
      <c r="CH10" s="13"/>
      <c r="CI10" s="13"/>
      <c r="CJ10" s="13"/>
      <c r="CK10" s="13"/>
      <c r="CL10" s="13"/>
      <c r="CM10" s="13"/>
      <c r="CN10" s="13"/>
      <c r="CO10" s="13"/>
      <c r="CP10" s="13"/>
      <c r="CQ10" s="13"/>
      <c r="CR10" s="13"/>
      <c r="CS10" s="13"/>
      <c r="CT10" s="13"/>
      <c r="CU10" s="13"/>
      <c r="CV10" s="13"/>
      <c r="CW10" s="13"/>
      <c r="CX10" s="13"/>
      <c r="CY10" s="13"/>
      <c r="CZ10" s="13"/>
      <c r="DA10" s="526"/>
      <c r="DB10" s="526"/>
      <c r="DC10" s="526"/>
      <c r="DD10" s="526"/>
      <c r="DE10" s="526"/>
      <c r="DF10" s="526"/>
      <c r="DG10" s="526"/>
      <c r="DH10" s="526"/>
      <c r="DI10" s="526"/>
      <c r="DK10" s="13"/>
      <c r="DL10" s="13"/>
      <c r="DM10" s="13"/>
      <c r="DN10" s="13"/>
      <c r="DO10" s="13"/>
      <c r="DP10" s="13"/>
      <c r="DQ10" s="13"/>
      <c r="DR10" s="13"/>
      <c r="DS10" s="13"/>
      <c r="DT10" s="13"/>
      <c r="DU10" s="13"/>
      <c r="DV10" s="13"/>
      <c r="DW10" s="13"/>
      <c r="DX10" s="13"/>
      <c r="DY10" s="13"/>
      <c r="DZ10" s="13"/>
      <c r="EA10" s="13"/>
      <c r="EB10" s="13"/>
      <c r="EC10" s="13"/>
      <c r="ED10" s="13"/>
      <c r="EE10" s="13"/>
      <c r="EF10" s="526"/>
      <c r="EG10" s="526"/>
      <c r="EH10" s="526"/>
      <c r="EI10" s="526"/>
      <c r="EJ10" s="526"/>
      <c r="EK10" s="526"/>
      <c r="EL10" s="526"/>
      <c r="EM10" s="526"/>
      <c r="EN10" s="526"/>
      <c r="EP10" s="13"/>
      <c r="EQ10" s="13"/>
      <c r="ER10" s="13"/>
      <c r="ES10" s="13"/>
      <c r="ET10" s="13"/>
      <c r="EU10" s="13"/>
      <c r="EV10" s="13"/>
      <c r="EW10" s="13"/>
      <c r="EX10" s="13"/>
      <c r="EY10" s="13"/>
      <c r="EZ10" s="13"/>
      <c r="FA10" s="13"/>
      <c r="FB10" s="13"/>
      <c r="FC10" s="13"/>
      <c r="FD10" s="13"/>
      <c r="FE10" s="13"/>
      <c r="FF10" s="13"/>
      <c r="FG10" s="13"/>
      <c r="FH10" s="13"/>
      <c r="FI10" s="13"/>
      <c r="FJ10" s="13"/>
      <c r="FK10" s="526"/>
      <c r="FL10" s="526"/>
      <c r="FM10" s="526"/>
      <c r="FN10" s="526"/>
      <c r="FO10" s="526"/>
      <c r="FP10" s="526"/>
      <c r="FQ10" s="526"/>
      <c r="FR10" s="526"/>
      <c r="FS10" s="526"/>
      <c r="HA10" s="13"/>
      <c r="HB10" s="13"/>
      <c r="HC10" s="13"/>
      <c r="HD10" s="13"/>
      <c r="HE10" s="13"/>
      <c r="HF10" s="13"/>
      <c r="HG10" s="13"/>
      <c r="HH10" s="13"/>
      <c r="HI10" s="13"/>
      <c r="HJ10" s="13"/>
      <c r="HK10" s="13"/>
      <c r="HL10" s="13"/>
      <c r="HM10" s="13"/>
      <c r="HN10" s="13"/>
      <c r="HO10" s="13"/>
      <c r="HP10" s="1271"/>
      <c r="HQ10" s="1271"/>
      <c r="HR10" s="1271"/>
      <c r="HS10" s="1271"/>
      <c r="HT10" s="1271"/>
      <c r="HU10" s="1271"/>
      <c r="HV10" s="1271"/>
      <c r="HW10" s="751"/>
      <c r="HX10" s="751"/>
      <c r="HY10" s="1280"/>
      <c r="HZ10" s="1280"/>
      <c r="IA10" s="1280"/>
      <c r="IB10" s="1280"/>
      <c r="IC10" s="1280"/>
      <c r="ID10" s="1280"/>
      <c r="IE10" s="526"/>
      <c r="IF10" s="13"/>
      <c r="IG10" s="13"/>
      <c r="IH10" s="13"/>
      <c r="II10" s="13"/>
      <c r="IJ10" s="13"/>
      <c r="IK10" s="13"/>
      <c r="IL10" s="13"/>
      <c r="IM10" s="13"/>
      <c r="IN10" s="13"/>
      <c r="IO10" s="13"/>
      <c r="IP10" s="13"/>
      <c r="IQ10" s="13"/>
      <c r="IR10" s="13"/>
      <c r="IS10" s="13"/>
      <c r="IT10" s="13"/>
      <c r="IU10" s="13"/>
      <c r="IV10" s="13"/>
      <c r="IW10" s="13"/>
      <c r="IX10" s="13"/>
      <c r="IY10" s="13"/>
      <c r="IZ10" s="13"/>
      <c r="JA10" s="526"/>
      <c r="JB10" s="526"/>
      <c r="JC10" s="526"/>
      <c r="JD10" s="526"/>
      <c r="JE10" s="526"/>
      <c r="JF10" s="526"/>
      <c r="JG10" s="526"/>
      <c r="JH10" s="526"/>
      <c r="JI10" s="526"/>
      <c r="JJ10" s="526"/>
      <c r="JK10" s="13"/>
      <c r="JL10" s="13"/>
      <c r="JM10" s="13"/>
      <c r="JN10" s="13"/>
      <c r="JO10" s="13"/>
      <c r="JP10" s="13"/>
      <c r="JQ10" s="13"/>
      <c r="JR10" s="13"/>
      <c r="JS10" s="13"/>
      <c r="JT10" s="13"/>
      <c r="JU10" s="13"/>
      <c r="JV10" s="13"/>
      <c r="JW10" s="13"/>
      <c r="JX10" s="13"/>
      <c r="JY10" s="13"/>
      <c r="JZ10" s="13"/>
      <c r="KA10" s="13"/>
      <c r="KB10" s="13"/>
      <c r="KC10" s="13"/>
      <c r="KD10" s="13"/>
      <c r="KE10" s="13"/>
      <c r="KF10" s="526"/>
      <c r="KG10" s="526"/>
      <c r="KH10" s="526"/>
      <c r="KI10" s="526"/>
      <c r="KJ10" s="526"/>
      <c r="KK10" s="526"/>
      <c r="KL10" s="526"/>
      <c r="KM10" s="526"/>
      <c r="KN10" s="526"/>
      <c r="KO10" s="526"/>
      <c r="KP10" s="13"/>
      <c r="KQ10" s="13"/>
      <c r="KR10" s="13"/>
      <c r="KS10" s="13"/>
      <c r="KT10" s="13"/>
      <c r="KU10" s="13"/>
      <c r="KV10" s="13"/>
      <c r="KW10" s="13"/>
      <c r="KX10" s="13"/>
      <c r="KY10" s="13"/>
      <c r="KZ10" s="13"/>
      <c r="LA10" s="13"/>
      <c r="LB10" s="13"/>
      <c r="LC10" s="13"/>
      <c r="LD10" s="13"/>
      <c r="LE10" s="13"/>
      <c r="LF10" s="13"/>
      <c r="LG10" s="13"/>
      <c r="LH10" s="13"/>
      <c r="LI10" s="13"/>
      <c r="LJ10" s="13"/>
      <c r="LK10" s="526"/>
      <c r="LL10" s="526"/>
      <c r="LM10" s="526"/>
      <c r="LN10" s="526"/>
      <c r="LO10" s="526"/>
      <c r="LP10" s="526"/>
      <c r="LQ10" s="526"/>
      <c r="LR10" s="526"/>
      <c r="LS10" s="526"/>
      <c r="NA10" s="13"/>
      <c r="NB10" s="13"/>
      <c r="NC10" s="13"/>
      <c r="ND10" s="13"/>
      <c r="NE10" s="13"/>
      <c r="NF10" s="13"/>
      <c r="NG10" s="13"/>
      <c r="NH10" s="13"/>
      <c r="NI10" s="13"/>
      <c r="NJ10" s="13"/>
      <c r="NK10" s="13"/>
      <c r="NL10" s="13"/>
      <c r="NM10" s="13"/>
      <c r="NN10" s="13"/>
      <c r="NO10" s="13"/>
      <c r="NP10" s="1271"/>
      <c r="NQ10" s="1271"/>
      <c r="NR10" s="1271"/>
      <c r="NS10" s="1271"/>
      <c r="NT10" s="1271"/>
      <c r="NU10" s="1271"/>
      <c r="NV10" s="1271"/>
      <c r="NW10" s="751"/>
      <c r="NX10" s="751"/>
      <c r="NY10" s="1280"/>
      <c r="NZ10" s="1280"/>
      <c r="OA10" s="1280"/>
      <c r="OB10" s="1280"/>
      <c r="OC10" s="1280"/>
      <c r="OD10" s="1280"/>
      <c r="OE10" s="526"/>
      <c r="OF10" s="13"/>
      <c r="OG10" s="13"/>
      <c r="OH10" s="13"/>
      <c r="OI10" s="13"/>
      <c r="OJ10" s="13"/>
      <c r="OK10" s="13"/>
      <c r="OL10" s="13"/>
      <c r="OM10" s="13"/>
      <c r="ON10" s="13"/>
      <c r="OO10" s="13"/>
      <c r="OP10" s="13"/>
      <c r="OQ10" s="13"/>
      <c r="OR10" s="13"/>
      <c r="OS10" s="13"/>
      <c r="OT10" s="13"/>
      <c r="OU10" s="13"/>
      <c r="OV10" s="13"/>
      <c r="OW10" s="13"/>
      <c r="OX10" s="13"/>
      <c r="OY10" s="13"/>
      <c r="OZ10" s="13"/>
      <c r="PA10" s="526"/>
      <c r="PB10" s="526"/>
      <c r="PC10" s="526"/>
      <c r="PD10" s="526"/>
      <c r="PE10" s="526"/>
      <c r="PF10" s="526"/>
      <c r="PG10" s="526"/>
      <c r="PH10" s="526"/>
      <c r="PI10" s="526"/>
      <c r="PJ10" s="526"/>
      <c r="PK10" s="13"/>
      <c r="PL10" s="13"/>
      <c r="PM10" s="13"/>
      <c r="PN10" s="13"/>
      <c r="PO10" s="13"/>
      <c r="PP10" s="13"/>
      <c r="PQ10" s="13"/>
      <c r="PR10" s="13"/>
      <c r="PS10" s="13"/>
      <c r="PT10" s="13"/>
      <c r="PU10" s="13"/>
      <c r="PV10" s="13"/>
      <c r="PW10" s="13"/>
      <c r="PX10" s="13"/>
      <c r="PY10" s="13"/>
      <c r="PZ10" s="13"/>
      <c r="QA10" s="13"/>
      <c r="QB10" s="13"/>
      <c r="QC10" s="13"/>
      <c r="QD10" s="13"/>
      <c r="QE10" s="13"/>
      <c r="QF10" s="526"/>
      <c r="QG10" s="526"/>
      <c r="QH10" s="526"/>
      <c r="QI10" s="526"/>
      <c r="QJ10" s="526"/>
      <c r="QK10" s="526"/>
      <c r="QL10" s="526"/>
      <c r="QM10" s="526"/>
      <c r="QN10" s="526"/>
      <c r="QO10" s="526"/>
      <c r="QP10" s="13"/>
      <c r="QQ10" s="13"/>
      <c r="QR10" s="13"/>
      <c r="QS10" s="13"/>
      <c r="QT10" s="13"/>
      <c r="QU10" s="13"/>
      <c r="QV10" s="13"/>
      <c r="QW10" s="13"/>
      <c r="QX10" s="13"/>
      <c r="QY10" s="13"/>
      <c r="QZ10" s="13"/>
      <c r="RA10" s="13"/>
      <c r="RB10" s="13"/>
      <c r="RC10" s="13"/>
      <c r="RD10" s="13"/>
      <c r="RE10" s="13"/>
      <c r="RF10" s="13"/>
      <c r="RG10" s="13"/>
      <c r="RH10" s="13"/>
      <c r="RI10" s="13"/>
      <c r="RJ10" s="13"/>
      <c r="RK10" s="526"/>
      <c r="RL10" s="526"/>
      <c r="RM10" s="526"/>
      <c r="RN10" s="526"/>
      <c r="RO10" s="526"/>
      <c r="RP10" s="526"/>
      <c r="RQ10" s="526"/>
      <c r="RR10" s="526"/>
      <c r="RS10" s="526"/>
    </row>
    <row r="11" spans="1:487" s="94" customFormat="1" ht="9.9499999999999993" customHeight="1">
      <c r="A11" s="673"/>
      <c r="B11" s="125"/>
      <c r="C11" s="1218" t="s">
        <v>794</v>
      </c>
      <c r="D11" s="1219"/>
      <c r="E11" s="1219"/>
      <c r="F11" s="1219"/>
      <c r="G11" s="1219"/>
      <c r="H11" s="1219"/>
      <c r="I11" s="1219"/>
      <c r="J11" s="1219"/>
      <c r="K11" s="1219"/>
      <c r="L11" s="1219"/>
      <c r="M11" s="1219"/>
      <c r="N11" s="1219"/>
      <c r="O11" s="1219"/>
      <c r="P11" s="1219"/>
      <c r="Q11" s="1219"/>
      <c r="R11" s="1219"/>
      <c r="S11" s="1219"/>
      <c r="T11" s="1219"/>
      <c r="U11" s="1219"/>
      <c r="V11" s="1219"/>
      <c r="W11" s="1219"/>
      <c r="X11" s="1219"/>
      <c r="Y11" s="1219"/>
      <c r="Z11" s="1219"/>
      <c r="AA11" s="1219"/>
      <c r="AB11" s="1219"/>
      <c r="AC11" s="1219"/>
      <c r="AD11" s="1220"/>
      <c r="AE11" s="155"/>
      <c r="AF11" s="7"/>
      <c r="AG11" s="444"/>
      <c r="AH11" s="444"/>
      <c r="AI11" s="444"/>
      <c r="AJ11" s="444"/>
      <c r="AK11" s="444"/>
      <c r="AL11" s="444"/>
      <c r="AM11" s="444"/>
      <c r="AN11" s="444"/>
      <c r="AO11" s="444"/>
      <c r="AP11" s="444"/>
      <c r="AQ11" s="444"/>
      <c r="AR11" s="444"/>
      <c r="AS11" s="444"/>
      <c r="AT11" s="444"/>
      <c r="AU11" s="444"/>
      <c r="AV11" s="444"/>
      <c r="AW11" s="444"/>
      <c r="AX11" s="444"/>
      <c r="AY11" s="444"/>
      <c r="AZ11" s="444"/>
      <c r="BA11" s="594"/>
      <c r="BB11" s="594"/>
      <c r="BC11" s="594"/>
      <c r="BD11" s="594"/>
      <c r="BE11" s="594"/>
      <c r="BF11" s="594"/>
      <c r="BG11" s="594"/>
      <c r="BH11" s="594"/>
      <c r="BI11" s="594"/>
      <c r="BJ11" s="594"/>
      <c r="BK11" s="594"/>
      <c r="BL11" s="594"/>
      <c r="BM11" s="594"/>
      <c r="BN11" s="594"/>
      <c r="BO11" s="594"/>
      <c r="BP11" s="1271" t="s">
        <v>213</v>
      </c>
      <c r="BQ11" s="1271"/>
      <c r="BR11" s="1271"/>
      <c r="BS11" s="1271"/>
      <c r="BT11" s="1271"/>
      <c r="BU11" s="1271"/>
      <c r="BV11" s="1271"/>
      <c r="BW11" s="1279"/>
      <c r="BX11" s="751"/>
      <c r="BY11" s="1280">
        <f>+BW7*BW11</f>
        <v>0</v>
      </c>
      <c r="BZ11" s="1280"/>
      <c r="CA11" s="1280"/>
      <c r="CB11" s="1280"/>
      <c r="CC11" s="1280"/>
      <c r="CD11" s="1280"/>
      <c r="CF11" s="13"/>
      <c r="CG11" s="13"/>
      <c r="CH11" s="13"/>
      <c r="CI11" s="13"/>
      <c r="CJ11" s="13"/>
      <c r="CK11" s="13"/>
      <c r="CL11" s="13"/>
      <c r="CM11" s="13"/>
      <c r="CN11" s="13"/>
      <c r="CO11" s="13"/>
      <c r="CP11" s="13"/>
      <c r="CQ11" s="13"/>
      <c r="CR11" s="13"/>
      <c r="CS11" s="13"/>
      <c r="CT11" s="13"/>
      <c r="CU11" s="13"/>
      <c r="CV11" s="13"/>
      <c r="CW11" s="13"/>
      <c r="CX11" s="13"/>
      <c r="CY11" s="13"/>
      <c r="CZ11" s="13"/>
      <c r="DA11" s="526"/>
      <c r="DB11" s="526"/>
      <c r="DC11" s="526"/>
      <c r="DD11" s="526"/>
      <c r="DE11" s="526"/>
      <c r="DF11" s="526"/>
      <c r="DG11" s="526"/>
      <c r="DH11" s="526"/>
      <c r="DI11" s="526"/>
      <c r="DK11" s="13"/>
      <c r="DL11" s="13"/>
      <c r="DM11" s="13"/>
      <c r="DN11" s="13"/>
      <c r="DO11" s="13"/>
      <c r="DP11" s="13"/>
      <c r="DQ11" s="13"/>
      <c r="DR11" s="13"/>
      <c r="DS11" s="13"/>
      <c r="DT11" s="13"/>
      <c r="DU11" s="13"/>
      <c r="DV11" s="13"/>
      <c r="DW11" s="13"/>
      <c r="DX11" s="13"/>
      <c r="DY11" s="13"/>
      <c r="DZ11" s="13"/>
      <c r="EA11" s="13"/>
      <c r="EB11" s="13"/>
      <c r="EC11" s="13"/>
      <c r="ED11" s="13"/>
      <c r="EE11" s="13"/>
      <c r="EF11" s="526"/>
      <c r="EG11" s="526"/>
      <c r="EH11" s="526"/>
      <c r="EI11" s="526"/>
      <c r="EJ11" s="526"/>
      <c r="EK11" s="526"/>
      <c r="EL11" s="526"/>
      <c r="EM11" s="526"/>
      <c r="EN11" s="526"/>
      <c r="EP11" s="13"/>
      <c r="EQ11" s="13"/>
      <c r="ER11" s="13"/>
      <c r="ES11" s="13"/>
      <c r="ET11" s="13"/>
      <c r="EU11" s="13"/>
      <c r="EV11" s="13"/>
      <c r="EW11" s="13"/>
      <c r="EX11" s="13"/>
      <c r="EY11" s="13"/>
      <c r="EZ11" s="13"/>
      <c r="FA11" s="13"/>
      <c r="FB11" s="13"/>
      <c r="FC11" s="13"/>
      <c r="FD11" s="13"/>
      <c r="FE11" s="13"/>
      <c r="FF11" s="13"/>
      <c r="FG11" s="13"/>
      <c r="FH11" s="13"/>
      <c r="FI11" s="13"/>
      <c r="FJ11" s="13"/>
      <c r="FK11" s="526"/>
      <c r="FL11" s="526"/>
      <c r="FM11" s="526"/>
      <c r="FN11" s="526"/>
      <c r="FO11" s="526"/>
      <c r="FP11" s="526"/>
      <c r="FQ11" s="526"/>
      <c r="FR11" s="526"/>
      <c r="FS11" s="526"/>
      <c r="HA11" s="13"/>
      <c r="HB11" s="13"/>
      <c r="HC11" s="13"/>
      <c r="HD11" s="13"/>
      <c r="HE11" s="13"/>
      <c r="HF11" s="13"/>
      <c r="HG11" s="13"/>
      <c r="HH11" s="13"/>
      <c r="HI11" s="13"/>
      <c r="HJ11" s="13"/>
      <c r="HK11" s="13"/>
      <c r="HL11" s="13"/>
      <c r="HM11" s="13"/>
      <c r="HN11" s="13"/>
      <c r="HO11" s="13"/>
      <c r="HP11" s="1271" t="s">
        <v>213</v>
      </c>
      <c r="HQ11" s="1271"/>
      <c r="HR11" s="1271"/>
      <c r="HS11" s="1271"/>
      <c r="HT11" s="1271"/>
      <c r="HU11" s="1271"/>
      <c r="HV11" s="1271"/>
      <c r="HW11" s="1279"/>
      <c r="HX11" s="751"/>
      <c r="HY11" s="1280">
        <f>+HW7*HW11</f>
        <v>0</v>
      </c>
      <c r="HZ11" s="1280"/>
      <c r="IA11" s="1280"/>
      <c r="IB11" s="1280"/>
      <c r="IC11" s="1280"/>
      <c r="ID11" s="1280"/>
      <c r="IE11" s="526"/>
      <c r="IF11" s="13"/>
      <c r="IG11" s="13"/>
      <c r="IH11" s="13"/>
      <c r="II11" s="13"/>
      <c r="IJ11" s="13"/>
      <c r="IK11" s="13"/>
      <c r="IL11" s="13"/>
      <c r="IM11" s="13"/>
      <c r="IN11" s="13"/>
      <c r="IO11" s="13"/>
      <c r="IP11" s="13"/>
      <c r="IQ11" s="13"/>
      <c r="IR11" s="13"/>
      <c r="IS11" s="13"/>
      <c r="IT11" s="13"/>
      <c r="IU11" s="13"/>
      <c r="IV11" s="13"/>
      <c r="IW11" s="13"/>
      <c r="IX11" s="13"/>
      <c r="IY11" s="13"/>
      <c r="IZ11" s="13"/>
      <c r="JA11" s="526"/>
      <c r="JB11" s="526"/>
      <c r="JC11" s="526"/>
      <c r="JD11" s="526"/>
      <c r="JE11" s="526"/>
      <c r="JF11" s="526"/>
      <c r="JG11" s="526"/>
      <c r="JH11" s="526"/>
      <c r="JI11" s="526"/>
      <c r="JJ11" s="526"/>
      <c r="JK11" s="13"/>
      <c r="JL11" s="13"/>
      <c r="JM11" s="13"/>
      <c r="JN11" s="13"/>
      <c r="JO11" s="13"/>
      <c r="JP11" s="13"/>
      <c r="JQ11" s="13"/>
      <c r="JR11" s="13"/>
      <c r="JS11" s="13"/>
      <c r="JT11" s="13"/>
      <c r="JU11" s="13"/>
      <c r="JV11" s="13"/>
      <c r="JW11" s="13"/>
      <c r="JX11" s="13"/>
      <c r="JY11" s="13"/>
      <c r="JZ11" s="13"/>
      <c r="KA11" s="13"/>
      <c r="KB11" s="13"/>
      <c r="KC11" s="13"/>
      <c r="KD11" s="13"/>
      <c r="KE11" s="13"/>
      <c r="KF11" s="526"/>
      <c r="KG11" s="526"/>
      <c r="KH11" s="526"/>
      <c r="KI11" s="526"/>
      <c r="KJ11" s="526"/>
      <c r="KK11" s="526"/>
      <c r="KL11" s="526"/>
      <c r="KM11" s="526"/>
      <c r="KN11" s="526"/>
      <c r="KO11" s="526"/>
      <c r="KP11" s="13"/>
      <c r="KQ11" s="13"/>
      <c r="KR11" s="13"/>
      <c r="KS11" s="13"/>
      <c r="KT11" s="13"/>
      <c r="KU11" s="13"/>
      <c r="KV11" s="13"/>
      <c r="KW11" s="13"/>
      <c r="KX11" s="13"/>
      <c r="KY11" s="13"/>
      <c r="KZ11" s="13"/>
      <c r="LA11" s="13"/>
      <c r="LB11" s="13"/>
      <c r="LC11" s="13"/>
      <c r="LD11" s="13"/>
      <c r="LE11" s="13"/>
      <c r="LF11" s="13"/>
      <c r="LG11" s="13"/>
      <c r="LH11" s="13"/>
      <c r="LI11" s="13"/>
      <c r="LJ11" s="13"/>
      <c r="LK11" s="526"/>
      <c r="LL11" s="526"/>
      <c r="LM11" s="526"/>
      <c r="LN11" s="526"/>
      <c r="LO11" s="526"/>
      <c r="LP11" s="526"/>
      <c r="LQ11" s="526"/>
      <c r="LR11" s="526"/>
      <c r="LS11" s="526"/>
      <c r="NA11" s="13"/>
      <c r="NB11" s="13"/>
      <c r="NC11" s="13"/>
      <c r="ND11" s="13"/>
      <c r="NE11" s="13"/>
      <c r="NF11" s="13"/>
      <c r="NG11" s="13"/>
      <c r="NH11" s="13"/>
      <c r="NI11" s="13"/>
      <c r="NJ11" s="13"/>
      <c r="NK11" s="13"/>
      <c r="NL11" s="13"/>
      <c r="NM11" s="13"/>
      <c r="NN11" s="13"/>
      <c r="NO11" s="13"/>
      <c r="NP11" s="1271" t="s">
        <v>213</v>
      </c>
      <c r="NQ11" s="1271"/>
      <c r="NR11" s="1271"/>
      <c r="NS11" s="1271"/>
      <c r="NT11" s="1271"/>
      <c r="NU11" s="1271"/>
      <c r="NV11" s="1271"/>
      <c r="NW11" s="1279"/>
      <c r="NX11" s="751"/>
      <c r="NY11" s="1280">
        <f>+NW7*NW11</f>
        <v>0</v>
      </c>
      <c r="NZ11" s="1280"/>
      <c r="OA11" s="1280"/>
      <c r="OB11" s="1280"/>
      <c r="OC11" s="1280"/>
      <c r="OD11" s="1280"/>
      <c r="OE11" s="526"/>
      <c r="OF11" s="13"/>
      <c r="OG11" s="13"/>
      <c r="OH11" s="13"/>
      <c r="OI11" s="13"/>
      <c r="OJ11" s="13"/>
      <c r="OK11" s="13"/>
      <c r="OL11" s="13"/>
      <c r="OM11" s="13"/>
      <c r="ON11" s="13"/>
      <c r="OO11" s="13"/>
      <c r="OP11" s="13"/>
      <c r="OQ11" s="13"/>
      <c r="OR11" s="13"/>
      <c r="OS11" s="13"/>
      <c r="OT11" s="13"/>
      <c r="OU11" s="13"/>
      <c r="OV11" s="13"/>
      <c r="OW11" s="13"/>
      <c r="OX11" s="13"/>
      <c r="OY11" s="13"/>
      <c r="OZ11" s="13"/>
      <c r="PA11" s="526"/>
      <c r="PB11" s="526"/>
      <c r="PC11" s="526"/>
      <c r="PD11" s="526"/>
      <c r="PE11" s="526"/>
      <c r="PF11" s="526"/>
      <c r="PG11" s="526"/>
      <c r="PH11" s="526"/>
      <c r="PI11" s="526"/>
      <c r="PJ11" s="526"/>
      <c r="PK11" s="13"/>
      <c r="PL11" s="13"/>
      <c r="PM11" s="13"/>
      <c r="PN11" s="13"/>
      <c r="PO11" s="13"/>
      <c r="PP11" s="13"/>
      <c r="PQ11" s="13"/>
      <c r="PR11" s="13"/>
      <c r="PS11" s="13"/>
      <c r="PT11" s="13"/>
      <c r="PU11" s="13"/>
      <c r="PV11" s="13"/>
      <c r="PW11" s="13"/>
      <c r="PX11" s="13"/>
      <c r="PY11" s="13"/>
      <c r="PZ11" s="13"/>
      <c r="QA11" s="13"/>
      <c r="QB11" s="13"/>
      <c r="QC11" s="13"/>
      <c r="QD11" s="13"/>
      <c r="QE11" s="13"/>
      <c r="QF11" s="526"/>
      <c r="QG11" s="526"/>
      <c r="QH11" s="526"/>
      <c r="QI11" s="526"/>
      <c r="QJ11" s="526"/>
      <c r="QK11" s="526"/>
      <c r="QL11" s="526"/>
      <c r="QM11" s="526"/>
      <c r="QN11" s="526"/>
      <c r="QO11" s="526"/>
      <c r="QP11" s="13"/>
      <c r="QQ11" s="13"/>
      <c r="QR11" s="13"/>
      <c r="QS11" s="13"/>
      <c r="QT11" s="13"/>
      <c r="QU11" s="13"/>
      <c r="QV11" s="13"/>
      <c r="QW11" s="13"/>
      <c r="QX11" s="13"/>
      <c r="QY11" s="13"/>
      <c r="QZ11" s="13"/>
      <c r="RA11" s="13"/>
      <c r="RB11" s="13"/>
      <c r="RC11" s="13"/>
      <c r="RD11" s="13"/>
      <c r="RE11" s="13"/>
      <c r="RF11" s="13"/>
      <c r="RG11" s="13"/>
      <c r="RH11" s="13"/>
      <c r="RI11" s="13"/>
      <c r="RJ11" s="13"/>
      <c r="RK11" s="526"/>
      <c r="RL11" s="526"/>
      <c r="RM11" s="526"/>
      <c r="RN11" s="526"/>
      <c r="RO11" s="526"/>
      <c r="RP11" s="526"/>
      <c r="RQ11" s="526"/>
      <c r="RR11" s="526"/>
      <c r="RS11" s="526"/>
    </row>
    <row r="12" spans="1:487" s="94" customFormat="1" ht="9.9499999999999993" customHeight="1">
      <c r="A12" s="682"/>
      <c r="B12" s="125"/>
      <c r="C12" s="1221"/>
      <c r="D12" s="1222"/>
      <c r="E12" s="1222"/>
      <c r="F12" s="1222"/>
      <c r="G12" s="1222"/>
      <c r="H12" s="1222"/>
      <c r="I12" s="1222"/>
      <c r="J12" s="1222"/>
      <c r="K12" s="1222"/>
      <c r="L12" s="1222"/>
      <c r="M12" s="1222"/>
      <c r="N12" s="1222"/>
      <c r="O12" s="1222"/>
      <c r="P12" s="1222"/>
      <c r="Q12" s="1222"/>
      <c r="R12" s="1222"/>
      <c r="S12" s="1222"/>
      <c r="T12" s="1222"/>
      <c r="U12" s="1222"/>
      <c r="V12" s="1222"/>
      <c r="W12" s="1222"/>
      <c r="X12" s="1222"/>
      <c r="Y12" s="1222"/>
      <c r="Z12" s="1222"/>
      <c r="AA12" s="1222"/>
      <c r="AB12" s="1222"/>
      <c r="AC12" s="1222"/>
      <c r="AD12" s="1223"/>
      <c r="AE12" s="155"/>
      <c r="AF12" s="7"/>
      <c r="AG12" s="444"/>
      <c r="AH12" s="444"/>
      <c r="AI12" s="444"/>
      <c r="AJ12" s="444"/>
      <c r="AK12" s="444"/>
      <c r="AL12" s="444"/>
      <c r="AM12" s="444"/>
      <c r="AN12" s="444"/>
      <c r="AO12" s="444"/>
      <c r="AP12" s="444"/>
      <c r="AQ12" s="444"/>
      <c r="AR12" s="444"/>
      <c r="AS12" s="444"/>
      <c r="AT12" s="444"/>
      <c r="AU12" s="444"/>
      <c r="AV12" s="444"/>
      <c r="AW12" s="444"/>
      <c r="AX12" s="444"/>
      <c r="AY12" s="444"/>
      <c r="AZ12" s="444"/>
      <c r="BA12" s="594"/>
      <c r="BB12" s="594"/>
      <c r="BC12" s="594"/>
      <c r="BD12" s="594"/>
      <c r="BE12" s="594"/>
      <c r="BF12" s="594"/>
      <c r="BG12" s="594"/>
      <c r="BH12" s="594"/>
      <c r="BI12" s="594"/>
      <c r="BJ12" s="594"/>
      <c r="BK12" s="594"/>
      <c r="BL12" s="594"/>
      <c r="BM12" s="596"/>
      <c r="BN12" s="594"/>
      <c r="BO12" s="594"/>
      <c r="BP12" s="1271"/>
      <c r="BQ12" s="1271"/>
      <c r="BR12" s="1271"/>
      <c r="BS12" s="1271"/>
      <c r="BT12" s="1271"/>
      <c r="BU12" s="1271"/>
      <c r="BV12" s="1271"/>
      <c r="BW12" s="751"/>
      <c r="BX12" s="751"/>
      <c r="BY12" s="1280"/>
      <c r="BZ12" s="1280"/>
      <c r="CA12" s="1280"/>
      <c r="CB12" s="1280"/>
      <c r="CC12" s="1280"/>
      <c r="CD12" s="1280"/>
      <c r="CF12" s="13"/>
      <c r="CG12" s="13"/>
      <c r="CH12" s="13"/>
      <c r="CI12" s="13"/>
      <c r="CJ12" s="13"/>
      <c r="CK12" s="13"/>
      <c r="CL12" s="13"/>
      <c r="CM12" s="13"/>
      <c r="CN12" s="13"/>
      <c r="CO12" s="13"/>
      <c r="CP12" s="13"/>
      <c r="CQ12" s="13"/>
      <c r="CR12" s="13"/>
      <c r="CS12" s="13"/>
      <c r="CT12" s="13"/>
      <c r="CU12" s="13"/>
      <c r="CV12" s="13"/>
      <c r="CW12" s="13"/>
      <c r="CX12" s="13"/>
      <c r="CY12" s="13"/>
      <c r="CZ12" s="13"/>
      <c r="DA12" s="526"/>
      <c r="DB12" s="526"/>
      <c r="DC12" s="526"/>
      <c r="DD12" s="526"/>
      <c r="DE12" s="526"/>
      <c r="DF12" s="526"/>
      <c r="DG12" s="526"/>
      <c r="DH12" s="526"/>
      <c r="DI12" s="526"/>
      <c r="DJ12" s="361"/>
      <c r="DK12" s="13"/>
      <c r="DL12" s="13"/>
      <c r="DM12" s="13"/>
      <c r="DN12" s="13"/>
      <c r="DO12" s="13"/>
      <c r="DP12" s="13"/>
      <c r="DQ12" s="13"/>
      <c r="DR12" s="13"/>
      <c r="DS12" s="13"/>
      <c r="DT12" s="13"/>
      <c r="DU12" s="13"/>
      <c r="DV12" s="13"/>
      <c r="DW12" s="13"/>
      <c r="DX12" s="13"/>
      <c r="DY12" s="13"/>
      <c r="DZ12" s="13"/>
      <c r="EA12" s="13"/>
      <c r="EB12" s="13"/>
      <c r="EC12" s="13"/>
      <c r="ED12" s="13"/>
      <c r="EE12" s="13"/>
      <c r="EF12" s="526"/>
      <c r="EG12" s="526"/>
      <c r="EH12" s="526"/>
      <c r="EI12" s="526"/>
      <c r="EJ12" s="526"/>
      <c r="EK12" s="526"/>
      <c r="EL12" s="526"/>
      <c r="EM12" s="526"/>
      <c r="EN12" s="526"/>
      <c r="EO12" s="361"/>
      <c r="EP12" s="13"/>
      <c r="EQ12" s="13"/>
      <c r="ER12" s="13"/>
      <c r="ES12" s="13"/>
      <c r="ET12" s="13"/>
      <c r="EU12" s="13"/>
      <c r="EV12" s="13"/>
      <c r="EW12" s="13"/>
      <c r="EX12" s="13"/>
      <c r="EY12" s="13"/>
      <c r="EZ12" s="13"/>
      <c r="FA12" s="13"/>
      <c r="FB12" s="13"/>
      <c r="FC12" s="13"/>
      <c r="FD12" s="13"/>
      <c r="FE12" s="13"/>
      <c r="FF12" s="13"/>
      <c r="FG12" s="13"/>
      <c r="FH12" s="13"/>
      <c r="FI12" s="13"/>
      <c r="FJ12" s="13"/>
      <c r="FK12" s="526"/>
      <c r="FL12" s="526"/>
      <c r="FM12" s="526"/>
      <c r="FN12" s="526"/>
      <c r="FO12" s="526"/>
      <c r="FP12" s="526"/>
      <c r="FQ12" s="526"/>
      <c r="FR12" s="526"/>
      <c r="FS12" s="526"/>
      <c r="HA12" s="13"/>
      <c r="HB12" s="13"/>
      <c r="HC12" s="13"/>
      <c r="HD12" s="13"/>
      <c r="HE12" s="13"/>
      <c r="HF12" s="13"/>
      <c r="HG12" s="13"/>
      <c r="HH12" s="13"/>
      <c r="HI12" s="13"/>
      <c r="HJ12" s="13"/>
      <c r="HK12" s="13"/>
      <c r="HL12" s="13"/>
      <c r="HM12" s="238"/>
      <c r="HN12" s="13"/>
      <c r="HO12" s="13"/>
      <c r="HP12" s="1271"/>
      <c r="HQ12" s="1271"/>
      <c r="HR12" s="1271"/>
      <c r="HS12" s="1271"/>
      <c r="HT12" s="1271"/>
      <c r="HU12" s="1271"/>
      <c r="HV12" s="1271"/>
      <c r="HW12" s="751"/>
      <c r="HX12" s="751"/>
      <c r="HY12" s="1280"/>
      <c r="HZ12" s="1280"/>
      <c r="IA12" s="1280"/>
      <c r="IB12" s="1280"/>
      <c r="IC12" s="1280"/>
      <c r="ID12" s="1280"/>
      <c r="IE12" s="526"/>
      <c r="IF12" s="13"/>
      <c r="IG12" s="13"/>
      <c r="IH12" s="13"/>
      <c r="II12" s="13"/>
      <c r="IJ12" s="13"/>
      <c r="IK12" s="13"/>
      <c r="IL12" s="13"/>
      <c r="IM12" s="13"/>
      <c r="IN12" s="13"/>
      <c r="IO12" s="13"/>
      <c r="IP12" s="13"/>
      <c r="IQ12" s="13"/>
      <c r="IR12" s="13"/>
      <c r="IS12" s="13"/>
      <c r="IT12" s="13"/>
      <c r="IU12" s="13"/>
      <c r="IV12" s="13"/>
      <c r="IW12" s="13"/>
      <c r="IX12" s="13"/>
      <c r="IY12" s="13"/>
      <c r="IZ12" s="13"/>
      <c r="JA12" s="526"/>
      <c r="JB12" s="526"/>
      <c r="JC12" s="526"/>
      <c r="JD12" s="526"/>
      <c r="JE12" s="526"/>
      <c r="JF12" s="526"/>
      <c r="JG12" s="526"/>
      <c r="JH12" s="526"/>
      <c r="JI12" s="526"/>
      <c r="JJ12" s="526"/>
      <c r="JK12" s="13"/>
      <c r="JL12" s="13"/>
      <c r="JM12" s="13"/>
      <c r="JN12" s="13"/>
      <c r="JO12" s="13"/>
      <c r="JP12" s="13"/>
      <c r="JQ12" s="13"/>
      <c r="JR12" s="13"/>
      <c r="JS12" s="13"/>
      <c r="JT12" s="13"/>
      <c r="JU12" s="13"/>
      <c r="JV12" s="13"/>
      <c r="JW12" s="13"/>
      <c r="JX12" s="13"/>
      <c r="JY12" s="13"/>
      <c r="JZ12" s="13"/>
      <c r="KA12" s="13"/>
      <c r="KB12" s="13"/>
      <c r="KC12" s="13"/>
      <c r="KD12" s="13"/>
      <c r="KE12" s="13"/>
      <c r="KF12" s="526"/>
      <c r="KG12" s="526"/>
      <c r="KH12" s="526"/>
      <c r="KI12" s="526"/>
      <c r="KJ12" s="526"/>
      <c r="KK12" s="526"/>
      <c r="KL12" s="526"/>
      <c r="KM12" s="526"/>
      <c r="KN12" s="526"/>
      <c r="KO12" s="526"/>
      <c r="KP12" s="13"/>
      <c r="KQ12" s="13"/>
      <c r="KR12" s="13"/>
      <c r="KS12" s="13"/>
      <c r="KT12" s="13"/>
      <c r="KU12" s="13"/>
      <c r="KV12" s="13"/>
      <c r="KW12" s="13"/>
      <c r="KX12" s="13"/>
      <c r="KY12" s="13"/>
      <c r="KZ12" s="13"/>
      <c r="LA12" s="13"/>
      <c r="LB12" s="13"/>
      <c r="LC12" s="13"/>
      <c r="LD12" s="13"/>
      <c r="LE12" s="13"/>
      <c r="LF12" s="13"/>
      <c r="LG12" s="13"/>
      <c r="LH12" s="13"/>
      <c r="LI12" s="13"/>
      <c r="LJ12" s="13"/>
      <c r="LK12" s="526"/>
      <c r="LL12" s="526"/>
      <c r="LM12" s="526"/>
      <c r="LN12" s="526"/>
      <c r="LO12" s="526"/>
      <c r="LP12" s="526"/>
      <c r="LQ12" s="526"/>
      <c r="LR12" s="526"/>
      <c r="LS12" s="526"/>
      <c r="NA12" s="13"/>
      <c r="NB12" s="13"/>
      <c r="NC12" s="13"/>
      <c r="ND12" s="13"/>
      <c r="NE12" s="13"/>
      <c r="NF12" s="13"/>
      <c r="NG12" s="13"/>
      <c r="NH12" s="13"/>
      <c r="NI12" s="13"/>
      <c r="NJ12" s="13"/>
      <c r="NK12" s="13"/>
      <c r="NL12" s="13"/>
      <c r="NM12" s="238"/>
      <c r="NN12" s="13"/>
      <c r="NO12" s="13"/>
      <c r="NP12" s="1271"/>
      <c r="NQ12" s="1271"/>
      <c r="NR12" s="1271"/>
      <c r="NS12" s="1271"/>
      <c r="NT12" s="1271"/>
      <c r="NU12" s="1271"/>
      <c r="NV12" s="1271"/>
      <c r="NW12" s="751"/>
      <c r="NX12" s="751"/>
      <c r="NY12" s="1280"/>
      <c r="NZ12" s="1280"/>
      <c r="OA12" s="1280"/>
      <c r="OB12" s="1280"/>
      <c r="OC12" s="1280"/>
      <c r="OD12" s="1280"/>
      <c r="OE12" s="526"/>
      <c r="OF12" s="13"/>
      <c r="OG12" s="13"/>
      <c r="OH12" s="13"/>
      <c r="OI12" s="13"/>
      <c r="OJ12" s="13"/>
      <c r="OK12" s="13"/>
      <c r="OL12" s="13"/>
      <c r="OM12" s="13"/>
      <c r="ON12" s="13"/>
      <c r="OO12" s="13"/>
      <c r="OP12" s="13"/>
      <c r="OQ12" s="13"/>
      <c r="OR12" s="13"/>
      <c r="OS12" s="13"/>
      <c r="OT12" s="13"/>
      <c r="OU12" s="13"/>
      <c r="OV12" s="13"/>
      <c r="OW12" s="13"/>
      <c r="OX12" s="13"/>
      <c r="OY12" s="13"/>
      <c r="OZ12" s="13"/>
      <c r="PA12" s="526"/>
      <c r="PB12" s="526"/>
      <c r="PC12" s="526"/>
      <c r="PD12" s="526"/>
      <c r="PE12" s="526"/>
      <c r="PF12" s="526"/>
      <c r="PG12" s="526"/>
      <c r="PH12" s="526"/>
      <c r="PI12" s="526"/>
      <c r="PJ12" s="526"/>
      <c r="PK12" s="13"/>
      <c r="PL12" s="13"/>
      <c r="PM12" s="13"/>
      <c r="PN12" s="13"/>
      <c r="PO12" s="13"/>
      <c r="PP12" s="13"/>
      <c r="PQ12" s="13"/>
      <c r="PR12" s="13"/>
      <c r="PS12" s="13"/>
      <c r="PT12" s="13"/>
      <c r="PU12" s="13"/>
      <c r="PV12" s="13"/>
      <c r="PW12" s="13"/>
      <c r="PX12" s="13"/>
      <c r="PY12" s="13"/>
      <c r="PZ12" s="13"/>
      <c r="QA12" s="13"/>
      <c r="QB12" s="13"/>
      <c r="QC12" s="13"/>
      <c r="QD12" s="13"/>
      <c r="QE12" s="13"/>
      <c r="QF12" s="526"/>
      <c r="QG12" s="526"/>
      <c r="QH12" s="526"/>
      <c r="QI12" s="526"/>
      <c r="QJ12" s="526"/>
      <c r="QK12" s="526"/>
      <c r="QL12" s="526"/>
      <c r="QM12" s="526"/>
      <c r="QN12" s="526"/>
      <c r="QO12" s="526"/>
      <c r="QP12" s="13"/>
      <c r="QQ12" s="13"/>
      <c r="QR12" s="13"/>
      <c r="QS12" s="13"/>
      <c r="QT12" s="13"/>
      <c r="QU12" s="13"/>
      <c r="QV12" s="13"/>
      <c r="QW12" s="13"/>
      <c r="QX12" s="13"/>
      <c r="QY12" s="13"/>
      <c r="QZ12" s="13"/>
      <c r="RA12" s="13"/>
      <c r="RB12" s="13"/>
      <c r="RC12" s="13"/>
      <c r="RD12" s="13"/>
      <c r="RE12" s="13"/>
      <c r="RF12" s="13"/>
      <c r="RG12" s="13"/>
      <c r="RH12" s="13"/>
      <c r="RI12" s="13"/>
      <c r="RJ12" s="13"/>
      <c r="RK12" s="526"/>
      <c r="RL12" s="526"/>
      <c r="RM12" s="526"/>
      <c r="RN12" s="526"/>
      <c r="RO12" s="526"/>
      <c r="RP12" s="526"/>
      <c r="RQ12" s="526"/>
      <c r="RR12" s="526"/>
      <c r="RS12" s="526"/>
    </row>
    <row r="13" spans="1:487" s="94" customFormat="1" ht="9.9499999999999993" customHeight="1">
      <c r="A13" s="673"/>
      <c r="B13" s="125"/>
      <c r="C13" s="1224"/>
      <c r="D13" s="1225"/>
      <c r="E13" s="1225"/>
      <c r="F13" s="1225"/>
      <c r="G13" s="1225"/>
      <c r="H13" s="1225"/>
      <c r="I13" s="1225"/>
      <c r="J13" s="1225"/>
      <c r="K13" s="1225"/>
      <c r="L13" s="1225"/>
      <c r="M13" s="1225"/>
      <c r="N13" s="1225"/>
      <c r="O13" s="1225"/>
      <c r="P13" s="1225"/>
      <c r="Q13" s="1225"/>
      <c r="R13" s="1225"/>
      <c r="S13" s="1225"/>
      <c r="T13" s="1225"/>
      <c r="U13" s="1225"/>
      <c r="V13" s="1225"/>
      <c r="W13" s="1225"/>
      <c r="X13" s="1225"/>
      <c r="Y13" s="1225"/>
      <c r="Z13" s="1225"/>
      <c r="AA13" s="1225"/>
      <c r="AB13" s="1225"/>
      <c r="AC13" s="1225"/>
      <c r="AD13" s="1226"/>
      <c r="AE13" s="155"/>
      <c r="AF13" s="7"/>
      <c r="AG13" s="444"/>
      <c r="AH13" s="444"/>
      <c r="AI13" s="444"/>
      <c r="AJ13" s="444"/>
      <c r="AK13" s="444"/>
      <c r="AL13" s="444"/>
      <c r="AM13" s="543"/>
      <c r="AN13" s="543"/>
      <c r="AO13" s="444"/>
      <c r="AP13" s="444"/>
      <c r="AQ13" s="444"/>
      <c r="AR13" s="444"/>
      <c r="AS13" s="444"/>
      <c r="AT13" s="444"/>
      <c r="AU13" s="444"/>
      <c r="AV13" s="444"/>
      <c r="AW13" s="444"/>
      <c r="AX13" s="444"/>
      <c r="AY13" s="444"/>
      <c r="AZ13" s="444"/>
      <c r="BA13" s="594"/>
      <c r="BB13" s="594"/>
      <c r="BC13" s="594"/>
      <c r="BD13" s="594"/>
      <c r="BE13" s="594"/>
      <c r="BF13" s="594"/>
      <c r="BG13" s="594"/>
      <c r="BH13" s="594"/>
      <c r="BI13" s="594"/>
      <c r="BJ13" s="594"/>
      <c r="BK13" s="594"/>
      <c r="BL13" s="594"/>
      <c r="BM13" s="594"/>
      <c r="BN13" s="594"/>
      <c r="BO13" s="594"/>
      <c r="BP13" s="1271" t="s">
        <v>584</v>
      </c>
      <c r="BQ13" s="1271"/>
      <c r="BR13" s="1271"/>
      <c r="BS13" s="1271"/>
      <c r="BT13" s="1271"/>
      <c r="BU13" s="1271"/>
      <c r="BV13" s="1271"/>
      <c r="BW13" s="1272">
        <f>+SUM(BW7,BY9,BY11)</f>
        <v>0</v>
      </c>
      <c r="BX13" s="1273"/>
      <c r="BY13" s="1273"/>
      <c r="BZ13" s="1273"/>
      <c r="CA13" s="1273"/>
      <c r="CB13" s="1273"/>
      <c r="CC13" s="1273"/>
      <c r="CD13" s="1274"/>
      <c r="CF13" s="1268" t="s">
        <v>598</v>
      </c>
      <c r="CG13" s="1268"/>
      <c r="CH13" s="1268" t="s">
        <v>599</v>
      </c>
      <c r="CI13" s="1268"/>
      <c r="CJ13" s="1268"/>
      <c r="CK13" s="1268"/>
      <c r="CL13" s="1268"/>
      <c r="CM13" s="1268"/>
      <c r="CN13" s="1268"/>
      <c r="CO13" s="1268"/>
      <c r="CP13" s="1268"/>
      <c r="CQ13" s="1268"/>
      <c r="CR13" s="1268"/>
      <c r="CS13" s="1268"/>
      <c r="CT13" s="1268"/>
      <c r="CU13" s="1268"/>
      <c r="CV13" s="1268" t="s">
        <v>184</v>
      </c>
      <c r="CW13" s="1268"/>
      <c r="CX13" s="1268" t="s">
        <v>16</v>
      </c>
      <c r="CY13" s="1268"/>
      <c r="CZ13" s="1268"/>
      <c r="DA13" s="1268" t="s">
        <v>300</v>
      </c>
      <c r="DB13" s="1268"/>
      <c r="DC13" s="1268"/>
      <c r="DD13" s="1268"/>
      <c r="DE13" s="1268"/>
      <c r="DF13" s="1268"/>
      <c r="DG13" s="1268"/>
      <c r="DH13" s="1268"/>
      <c r="DI13" s="1268"/>
      <c r="DK13" s="1268" t="s">
        <v>598</v>
      </c>
      <c r="DL13" s="1268"/>
      <c r="DM13" s="1268" t="s">
        <v>600</v>
      </c>
      <c r="DN13" s="1268"/>
      <c r="DO13" s="1268"/>
      <c r="DP13" s="1268"/>
      <c r="DQ13" s="1268"/>
      <c r="DR13" s="1268"/>
      <c r="DS13" s="1268"/>
      <c r="DT13" s="1268"/>
      <c r="DU13" s="1268"/>
      <c r="DV13" s="1268"/>
      <c r="DW13" s="1268"/>
      <c r="DX13" s="1268"/>
      <c r="DY13" s="1268"/>
      <c r="DZ13" s="1268"/>
      <c r="EA13" s="1268" t="s">
        <v>184</v>
      </c>
      <c r="EB13" s="1268"/>
      <c r="EC13" s="1268" t="s">
        <v>16</v>
      </c>
      <c r="ED13" s="1268"/>
      <c r="EE13" s="1268"/>
      <c r="EF13" s="1268" t="s">
        <v>300</v>
      </c>
      <c r="EG13" s="1268"/>
      <c r="EH13" s="1268"/>
      <c r="EI13" s="1268"/>
      <c r="EJ13" s="1268"/>
      <c r="EK13" s="1268"/>
      <c r="EL13" s="1268"/>
      <c r="EM13" s="1268"/>
      <c r="EN13" s="1268"/>
      <c r="EP13" s="1268" t="s">
        <v>598</v>
      </c>
      <c r="EQ13" s="1268"/>
      <c r="ER13" s="1268" t="s">
        <v>601</v>
      </c>
      <c r="ES13" s="1268"/>
      <c r="ET13" s="1268"/>
      <c r="EU13" s="1268"/>
      <c r="EV13" s="1268"/>
      <c r="EW13" s="1268"/>
      <c r="EX13" s="1268"/>
      <c r="EY13" s="1268"/>
      <c r="EZ13" s="1268"/>
      <c r="FA13" s="1268"/>
      <c r="FB13" s="1268"/>
      <c r="FC13" s="1268"/>
      <c r="FD13" s="1268"/>
      <c r="FE13" s="1268"/>
      <c r="FF13" s="1268" t="s">
        <v>184</v>
      </c>
      <c r="FG13" s="1268"/>
      <c r="FH13" s="1268" t="s">
        <v>16</v>
      </c>
      <c r="FI13" s="1268"/>
      <c r="FJ13" s="1268"/>
      <c r="FK13" s="1268" t="s">
        <v>300</v>
      </c>
      <c r="FL13" s="1268"/>
      <c r="FM13" s="1268"/>
      <c r="FN13" s="1268"/>
      <c r="FO13" s="1268"/>
      <c r="FP13" s="1268"/>
      <c r="FQ13" s="1268"/>
      <c r="FR13" s="1268"/>
      <c r="FS13" s="1268"/>
      <c r="HA13" s="13"/>
      <c r="HB13" s="13"/>
      <c r="HC13" s="13"/>
      <c r="HD13" s="13"/>
      <c r="HE13" s="13"/>
      <c r="HF13" s="13"/>
      <c r="HG13" s="13"/>
      <c r="HH13" s="13"/>
      <c r="HI13" s="13"/>
      <c r="HJ13" s="13"/>
      <c r="HK13" s="13"/>
      <c r="HL13" s="13"/>
      <c r="HM13" s="13"/>
      <c r="HN13" s="13"/>
      <c r="HO13" s="13"/>
      <c r="HP13" s="1271" t="s">
        <v>584</v>
      </c>
      <c r="HQ13" s="1271"/>
      <c r="HR13" s="1271"/>
      <c r="HS13" s="1271"/>
      <c r="HT13" s="1271"/>
      <c r="HU13" s="1271"/>
      <c r="HV13" s="1271"/>
      <c r="HW13" s="1272">
        <f>+SUM(HW7,HY9,HY11)</f>
        <v>0</v>
      </c>
      <c r="HX13" s="1273"/>
      <c r="HY13" s="1273"/>
      <c r="HZ13" s="1273"/>
      <c r="IA13" s="1273"/>
      <c r="IB13" s="1273"/>
      <c r="IC13" s="1273"/>
      <c r="ID13" s="1274"/>
      <c r="IE13" s="526"/>
      <c r="IF13" s="1254" t="s">
        <v>598</v>
      </c>
      <c r="IG13" s="1256"/>
      <c r="IH13" s="1254" t="s">
        <v>602</v>
      </c>
      <c r="II13" s="1255"/>
      <c r="IJ13" s="1255"/>
      <c r="IK13" s="1255"/>
      <c r="IL13" s="1255"/>
      <c r="IM13" s="1255"/>
      <c r="IN13" s="1255"/>
      <c r="IO13" s="1255"/>
      <c r="IP13" s="1255"/>
      <c r="IQ13" s="1255"/>
      <c r="IR13" s="1255"/>
      <c r="IS13" s="1255"/>
      <c r="IT13" s="1255"/>
      <c r="IU13" s="1256"/>
      <c r="IV13" s="1254" t="s">
        <v>184</v>
      </c>
      <c r="IW13" s="1256"/>
      <c r="IX13" s="1254" t="s">
        <v>16</v>
      </c>
      <c r="IY13" s="1255"/>
      <c r="IZ13" s="1256"/>
      <c r="JA13" s="1268" t="s">
        <v>300</v>
      </c>
      <c r="JB13" s="1268"/>
      <c r="JC13" s="1268"/>
      <c r="JD13" s="1268"/>
      <c r="JE13" s="1268"/>
      <c r="JF13" s="1268"/>
      <c r="JG13" s="1268"/>
      <c r="JH13" s="1268"/>
      <c r="JI13" s="1268"/>
      <c r="JJ13" s="526"/>
      <c r="JK13" s="1254" t="s">
        <v>598</v>
      </c>
      <c r="JL13" s="1256"/>
      <c r="JM13" s="1254" t="s">
        <v>603</v>
      </c>
      <c r="JN13" s="1255"/>
      <c r="JO13" s="1255"/>
      <c r="JP13" s="1255"/>
      <c r="JQ13" s="1255"/>
      <c r="JR13" s="1255"/>
      <c r="JS13" s="1255"/>
      <c r="JT13" s="1255"/>
      <c r="JU13" s="1255"/>
      <c r="JV13" s="1255"/>
      <c r="JW13" s="1255"/>
      <c r="JX13" s="1255"/>
      <c r="JY13" s="1255"/>
      <c r="JZ13" s="1256"/>
      <c r="KA13" s="1254" t="s">
        <v>184</v>
      </c>
      <c r="KB13" s="1256"/>
      <c r="KC13" s="1254" t="s">
        <v>16</v>
      </c>
      <c r="KD13" s="1255"/>
      <c r="KE13" s="1256"/>
      <c r="KF13" s="1268" t="s">
        <v>300</v>
      </c>
      <c r="KG13" s="1268"/>
      <c r="KH13" s="1268"/>
      <c r="KI13" s="1268"/>
      <c r="KJ13" s="1268"/>
      <c r="KK13" s="1268"/>
      <c r="KL13" s="1268"/>
      <c r="KM13" s="1268"/>
      <c r="KN13" s="1268"/>
      <c r="KO13" s="526"/>
      <c r="KP13" s="1254" t="s">
        <v>598</v>
      </c>
      <c r="KQ13" s="1256"/>
      <c r="KR13" s="1254" t="s">
        <v>604</v>
      </c>
      <c r="KS13" s="1255"/>
      <c r="KT13" s="1255"/>
      <c r="KU13" s="1255"/>
      <c r="KV13" s="1255"/>
      <c r="KW13" s="1255"/>
      <c r="KX13" s="1255"/>
      <c r="KY13" s="1255"/>
      <c r="KZ13" s="1255"/>
      <c r="LA13" s="1255"/>
      <c r="LB13" s="1255"/>
      <c r="LC13" s="1255"/>
      <c r="LD13" s="1255"/>
      <c r="LE13" s="1256"/>
      <c r="LF13" s="1254" t="s">
        <v>184</v>
      </c>
      <c r="LG13" s="1256"/>
      <c r="LH13" s="1254" t="s">
        <v>16</v>
      </c>
      <c r="LI13" s="1255"/>
      <c r="LJ13" s="1256"/>
      <c r="LK13" s="1268" t="s">
        <v>300</v>
      </c>
      <c r="LL13" s="1268"/>
      <c r="LM13" s="1268"/>
      <c r="LN13" s="1268"/>
      <c r="LO13" s="1268"/>
      <c r="LP13" s="1268"/>
      <c r="LQ13" s="1268"/>
      <c r="LR13" s="1268"/>
      <c r="LS13" s="1268"/>
      <c r="NA13" s="13"/>
      <c r="NB13" s="13"/>
      <c r="NC13" s="13"/>
      <c r="ND13" s="13"/>
      <c r="NE13" s="13"/>
      <c r="NF13" s="13"/>
      <c r="NG13" s="13"/>
      <c r="NH13" s="13"/>
      <c r="NI13" s="13"/>
      <c r="NJ13" s="13"/>
      <c r="NK13" s="13"/>
      <c r="NL13" s="13"/>
      <c r="NM13" s="13"/>
      <c r="NN13" s="13"/>
      <c r="NO13" s="13"/>
      <c r="NP13" s="1271" t="s">
        <v>584</v>
      </c>
      <c r="NQ13" s="1271"/>
      <c r="NR13" s="1271"/>
      <c r="NS13" s="1271"/>
      <c r="NT13" s="1271"/>
      <c r="NU13" s="1271"/>
      <c r="NV13" s="1271"/>
      <c r="NW13" s="1272">
        <f>+SUM(NW7,NY9,NY11)</f>
        <v>0</v>
      </c>
      <c r="NX13" s="1273"/>
      <c r="NY13" s="1273"/>
      <c r="NZ13" s="1273"/>
      <c r="OA13" s="1273"/>
      <c r="OB13" s="1273"/>
      <c r="OC13" s="1273"/>
      <c r="OD13" s="1274"/>
      <c r="OE13" s="526"/>
      <c r="OF13" s="1254" t="s">
        <v>598</v>
      </c>
      <c r="OG13" s="1256"/>
      <c r="OH13" s="1254" t="s">
        <v>605</v>
      </c>
      <c r="OI13" s="1255"/>
      <c r="OJ13" s="1255"/>
      <c r="OK13" s="1255"/>
      <c r="OL13" s="1255"/>
      <c r="OM13" s="1255"/>
      <c r="ON13" s="1255"/>
      <c r="OO13" s="1255"/>
      <c r="OP13" s="1255"/>
      <c r="OQ13" s="1255"/>
      <c r="OR13" s="1255"/>
      <c r="OS13" s="1255"/>
      <c r="OT13" s="1255"/>
      <c r="OU13" s="1256"/>
      <c r="OV13" s="1254" t="s">
        <v>184</v>
      </c>
      <c r="OW13" s="1256"/>
      <c r="OX13" s="1254" t="s">
        <v>16</v>
      </c>
      <c r="OY13" s="1255"/>
      <c r="OZ13" s="1256"/>
      <c r="PA13" s="1268" t="s">
        <v>300</v>
      </c>
      <c r="PB13" s="1268"/>
      <c r="PC13" s="1268"/>
      <c r="PD13" s="1268"/>
      <c r="PE13" s="1268"/>
      <c r="PF13" s="1268"/>
      <c r="PG13" s="1268"/>
      <c r="PH13" s="1268"/>
      <c r="PI13" s="1268"/>
      <c r="PJ13" s="526"/>
      <c r="PK13" s="1254" t="s">
        <v>598</v>
      </c>
      <c r="PL13" s="1256"/>
      <c r="PM13" s="1254" t="s">
        <v>606</v>
      </c>
      <c r="PN13" s="1255"/>
      <c r="PO13" s="1255"/>
      <c r="PP13" s="1255"/>
      <c r="PQ13" s="1255"/>
      <c r="PR13" s="1255"/>
      <c r="PS13" s="1255"/>
      <c r="PT13" s="1255"/>
      <c r="PU13" s="1255"/>
      <c r="PV13" s="1255"/>
      <c r="PW13" s="1255"/>
      <c r="PX13" s="1255"/>
      <c r="PY13" s="1255"/>
      <c r="PZ13" s="1256"/>
      <c r="QA13" s="1254" t="s">
        <v>184</v>
      </c>
      <c r="QB13" s="1256"/>
      <c r="QC13" s="1254" t="s">
        <v>16</v>
      </c>
      <c r="QD13" s="1255"/>
      <c r="QE13" s="1256"/>
      <c r="QF13" s="1268" t="s">
        <v>300</v>
      </c>
      <c r="QG13" s="1268"/>
      <c r="QH13" s="1268"/>
      <c r="QI13" s="1268"/>
      <c r="QJ13" s="1268"/>
      <c r="QK13" s="1268"/>
      <c r="QL13" s="1268"/>
      <c r="QM13" s="1268"/>
      <c r="QN13" s="1268"/>
      <c r="QO13" s="526"/>
      <c r="QP13" s="1254" t="s">
        <v>598</v>
      </c>
      <c r="QQ13" s="1256"/>
      <c r="QR13" s="1254" t="s">
        <v>607</v>
      </c>
      <c r="QS13" s="1255"/>
      <c r="QT13" s="1255"/>
      <c r="QU13" s="1255"/>
      <c r="QV13" s="1255"/>
      <c r="QW13" s="1255"/>
      <c r="QX13" s="1255"/>
      <c r="QY13" s="1255"/>
      <c r="QZ13" s="1255"/>
      <c r="RA13" s="1255"/>
      <c r="RB13" s="1255"/>
      <c r="RC13" s="1255"/>
      <c r="RD13" s="1255"/>
      <c r="RE13" s="1256"/>
      <c r="RF13" s="1254" t="s">
        <v>184</v>
      </c>
      <c r="RG13" s="1256"/>
      <c r="RH13" s="1254" t="s">
        <v>16</v>
      </c>
      <c r="RI13" s="1255"/>
      <c r="RJ13" s="1256"/>
      <c r="RK13" s="1268" t="s">
        <v>300</v>
      </c>
      <c r="RL13" s="1268"/>
      <c r="RM13" s="1268"/>
      <c r="RN13" s="1268"/>
      <c r="RO13" s="1268"/>
      <c r="RP13" s="1268"/>
      <c r="RQ13" s="1268"/>
      <c r="RR13" s="1268"/>
      <c r="RS13" s="1268"/>
    </row>
    <row r="14" spans="1:487" s="94" customFormat="1" ht="9.9499999999999993" customHeight="1" thickBot="1">
      <c r="A14" s="55"/>
      <c r="B14" s="156"/>
      <c r="C14" s="7"/>
      <c r="D14" s="7"/>
      <c r="E14" s="7"/>
      <c r="F14" s="7"/>
      <c r="G14" s="374"/>
      <c r="H14" s="374"/>
      <c r="I14" s="675"/>
      <c r="J14" s="675"/>
      <c r="K14" s="675"/>
      <c r="L14" s="675"/>
      <c r="M14" s="675"/>
      <c r="N14" s="675"/>
      <c r="O14" s="675"/>
      <c r="P14" s="675"/>
      <c r="Q14" s="675"/>
      <c r="R14" s="675"/>
      <c r="S14" s="675"/>
      <c r="T14" s="675"/>
      <c r="U14" s="675"/>
      <c r="V14" s="675"/>
      <c r="W14" s="675"/>
      <c r="X14" s="675"/>
      <c r="Y14" s="675"/>
      <c r="Z14" s="675"/>
      <c r="AA14" s="675"/>
      <c r="AB14" s="675"/>
      <c r="AC14" s="675"/>
      <c r="AD14" s="675"/>
      <c r="AE14" s="138"/>
      <c r="AF14" s="672"/>
      <c r="AG14" s="544"/>
      <c r="AH14" s="444"/>
      <c r="AI14" s="444"/>
      <c r="AJ14" s="444"/>
      <c r="AK14" s="444"/>
      <c r="AL14" s="444"/>
      <c r="AM14" s="444"/>
      <c r="AN14" s="444"/>
      <c r="AO14" s="444"/>
      <c r="AP14" s="444"/>
      <c r="AQ14" s="444"/>
      <c r="AR14" s="444"/>
      <c r="AS14" s="444"/>
      <c r="AT14" s="444"/>
      <c r="AU14" s="444"/>
      <c r="AV14" s="444"/>
      <c r="AW14" s="444"/>
      <c r="AX14" s="444"/>
      <c r="AY14" s="444"/>
      <c r="AZ14" s="444"/>
      <c r="BA14" s="594"/>
      <c r="BB14" s="594"/>
      <c r="BC14" s="594"/>
      <c r="BD14" s="594"/>
      <c r="BE14" s="594"/>
      <c r="BF14" s="594"/>
      <c r="BG14" s="594"/>
      <c r="BH14" s="594"/>
      <c r="BI14" s="594"/>
      <c r="BJ14" s="594"/>
      <c r="BK14" s="594"/>
      <c r="BL14" s="594"/>
      <c r="BM14" s="594"/>
      <c r="BN14" s="594"/>
      <c r="BO14" s="594"/>
      <c r="BP14" s="1271"/>
      <c r="BQ14" s="1271"/>
      <c r="BR14" s="1271"/>
      <c r="BS14" s="1271"/>
      <c r="BT14" s="1271"/>
      <c r="BU14" s="1271"/>
      <c r="BV14" s="1271"/>
      <c r="BW14" s="1275"/>
      <c r="BX14" s="1276"/>
      <c r="BY14" s="1276"/>
      <c r="BZ14" s="1276"/>
      <c r="CA14" s="1276"/>
      <c r="CB14" s="1276"/>
      <c r="CC14" s="1276"/>
      <c r="CD14" s="1277"/>
      <c r="CF14" s="1268"/>
      <c r="CG14" s="1268"/>
      <c r="CH14" s="1268"/>
      <c r="CI14" s="1268"/>
      <c r="CJ14" s="1268"/>
      <c r="CK14" s="1268"/>
      <c r="CL14" s="1268"/>
      <c r="CM14" s="1268"/>
      <c r="CN14" s="1268"/>
      <c r="CO14" s="1268"/>
      <c r="CP14" s="1268"/>
      <c r="CQ14" s="1268"/>
      <c r="CR14" s="1268"/>
      <c r="CS14" s="1268"/>
      <c r="CT14" s="1268"/>
      <c r="CU14" s="1268"/>
      <c r="CV14" s="1268"/>
      <c r="CW14" s="1268"/>
      <c r="CX14" s="1268"/>
      <c r="CY14" s="1268"/>
      <c r="CZ14" s="1268"/>
      <c r="DA14" s="1268"/>
      <c r="DB14" s="1268"/>
      <c r="DC14" s="1268"/>
      <c r="DD14" s="1268"/>
      <c r="DE14" s="1268"/>
      <c r="DF14" s="1268"/>
      <c r="DG14" s="1268"/>
      <c r="DH14" s="1268"/>
      <c r="DI14" s="1268"/>
      <c r="DJ14" s="361"/>
      <c r="DK14" s="1268"/>
      <c r="DL14" s="1268"/>
      <c r="DM14" s="1268"/>
      <c r="DN14" s="1268"/>
      <c r="DO14" s="1268"/>
      <c r="DP14" s="1268"/>
      <c r="DQ14" s="1268"/>
      <c r="DR14" s="1268"/>
      <c r="DS14" s="1268"/>
      <c r="DT14" s="1268"/>
      <c r="DU14" s="1268"/>
      <c r="DV14" s="1268"/>
      <c r="DW14" s="1268"/>
      <c r="DX14" s="1268"/>
      <c r="DY14" s="1268"/>
      <c r="DZ14" s="1268"/>
      <c r="EA14" s="1268"/>
      <c r="EB14" s="1268"/>
      <c r="EC14" s="1268"/>
      <c r="ED14" s="1268"/>
      <c r="EE14" s="1268"/>
      <c r="EF14" s="1268"/>
      <c r="EG14" s="1268"/>
      <c r="EH14" s="1268"/>
      <c r="EI14" s="1268"/>
      <c r="EJ14" s="1268"/>
      <c r="EK14" s="1268"/>
      <c r="EL14" s="1268"/>
      <c r="EM14" s="1268"/>
      <c r="EN14" s="1268"/>
      <c r="EO14" s="361"/>
      <c r="EP14" s="1268"/>
      <c r="EQ14" s="1268"/>
      <c r="ER14" s="1268"/>
      <c r="ES14" s="1268"/>
      <c r="ET14" s="1268"/>
      <c r="EU14" s="1268"/>
      <c r="EV14" s="1268"/>
      <c r="EW14" s="1268"/>
      <c r="EX14" s="1268"/>
      <c r="EY14" s="1268"/>
      <c r="EZ14" s="1268"/>
      <c r="FA14" s="1268"/>
      <c r="FB14" s="1268"/>
      <c r="FC14" s="1268"/>
      <c r="FD14" s="1268"/>
      <c r="FE14" s="1268"/>
      <c r="FF14" s="1268"/>
      <c r="FG14" s="1268"/>
      <c r="FH14" s="1268"/>
      <c r="FI14" s="1268"/>
      <c r="FJ14" s="1268"/>
      <c r="FK14" s="1268"/>
      <c r="FL14" s="1268"/>
      <c r="FM14" s="1268"/>
      <c r="FN14" s="1268"/>
      <c r="FO14" s="1268"/>
      <c r="FP14" s="1268"/>
      <c r="FQ14" s="1268"/>
      <c r="FR14" s="1268"/>
      <c r="FS14" s="1268"/>
      <c r="HA14" s="13"/>
      <c r="HB14" s="13"/>
      <c r="HC14" s="13"/>
      <c r="HD14" s="13"/>
      <c r="HE14" s="13"/>
      <c r="HF14" s="13"/>
      <c r="HG14" s="13"/>
      <c r="HH14" s="13"/>
      <c r="HI14" s="13"/>
      <c r="HJ14" s="13"/>
      <c r="HK14" s="13"/>
      <c r="HL14" s="13"/>
      <c r="HM14" s="13"/>
      <c r="HN14" s="13"/>
      <c r="HO14" s="13"/>
      <c r="HP14" s="1271"/>
      <c r="HQ14" s="1271"/>
      <c r="HR14" s="1271"/>
      <c r="HS14" s="1271"/>
      <c r="HT14" s="1271"/>
      <c r="HU14" s="1271"/>
      <c r="HV14" s="1271"/>
      <c r="HW14" s="1275"/>
      <c r="HX14" s="1276"/>
      <c r="HY14" s="1276"/>
      <c r="HZ14" s="1276"/>
      <c r="IA14" s="1276"/>
      <c r="IB14" s="1276"/>
      <c r="IC14" s="1276"/>
      <c r="ID14" s="1277"/>
      <c r="IE14" s="526"/>
      <c r="IF14" s="1257"/>
      <c r="IG14" s="1259"/>
      <c r="IH14" s="1257"/>
      <c r="II14" s="1258"/>
      <c r="IJ14" s="1258"/>
      <c r="IK14" s="1258"/>
      <c r="IL14" s="1258"/>
      <c r="IM14" s="1258"/>
      <c r="IN14" s="1258"/>
      <c r="IO14" s="1258"/>
      <c r="IP14" s="1258"/>
      <c r="IQ14" s="1258"/>
      <c r="IR14" s="1258"/>
      <c r="IS14" s="1258"/>
      <c r="IT14" s="1258"/>
      <c r="IU14" s="1259"/>
      <c r="IV14" s="1257"/>
      <c r="IW14" s="1259"/>
      <c r="IX14" s="1257"/>
      <c r="IY14" s="1258"/>
      <c r="IZ14" s="1259"/>
      <c r="JA14" s="1268"/>
      <c r="JB14" s="1268"/>
      <c r="JC14" s="1268"/>
      <c r="JD14" s="1268"/>
      <c r="JE14" s="1268"/>
      <c r="JF14" s="1268"/>
      <c r="JG14" s="1268"/>
      <c r="JH14" s="1268"/>
      <c r="JI14" s="1268"/>
      <c r="JJ14" s="526"/>
      <c r="JK14" s="1257"/>
      <c r="JL14" s="1259"/>
      <c r="JM14" s="1257"/>
      <c r="JN14" s="1258"/>
      <c r="JO14" s="1258"/>
      <c r="JP14" s="1258"/>
      <c r="JQ14" s="1258"/>
      <c r="JR14" s="1258"/>
      <c r="JS14" s="1258"/>
      <c r="JT14" s="1258"/>
      <c r="JU14" s="1258"/>
      <c r="JV14" s="1258"/>
      <c r="JW14" s="1258"/>
      <c r="JX14" s="1258"/>
      <c r="JY14" s="1258"/>
      <c r="JZ14" s="1259"/>
      <c r="KA14" s="1257"/>
      <c r="KB14" s="1259"/>
      <c r="KC14" s="1257"/>
      <c r="KD14" s="1258"/>
      <c r="KE14" s="1259"/>
      <c r="KF14" s="1268"/>
      <c r="KG14" s="1268"/>
      <c r="KH14" s="1268"/>
      <c r="KI14" s="1268"/>
      <c r="KJ14" s="1268"/>
      <c r="KK14" s="1268"/>
      <c r="KL14" s="1268"/>
      <c r="KM14" s="1268"/>
      <c r="KN14" s="1268"/>
      <c r="KO14" s="526"/>
      <c r="KP14" s="1257"/>
      <c r="KQ14" s="1259"/>
      <c r="KR14" s="1257"/>
      <c r="KS14" s="1258"/>
      <c r="KT14" s="1258"/>
      <c r="KU14" s="1258"/>
      <c r="KV14" s="1258"/>
      <c r="KW14" s="1258"/>
      <c r="KX14" s="1258"/>
      <c r="KY14" s="1258"/>
      <c r="KZ14" s="1258"/>
      <c r="LA14" s="1258"/>
      <c r="LB14" s="1258"/>
      <c r="LC14" s="1258"/>
      <c r="LD14" s="1258"/>
      <c r="LE14" s="1259"/>
      <c r="LF14" s="1257"/>
      <c r="LG14" s="1259"/>
      <c r="LH14" s="1257"/>
      <c r="LI14" s="1258"/>
      <c r="LJ14" s="1259"/>
      <c r="LK14" s="1268"/>
      <c r="LL14" s="1268"/>
      <c r="LM14" s="1268"/>
      <c r="LN14" s="1268"/>
      <c r="LO14" s="1268"/>
      <c r="LP14" s="1268"/>
      <c r="LQ14" s="1268"/>
      <c r="LR14" s="1268"/>
      <c r="LS14" s="1268"/>
      <c r="NA14" s="13"/>
      <c r="NB14" s="13"/>
      <c r="NC14" s="13"/>
      <c r="ND14" s="13"/>
      <c r="NE14" s="13"/>
      <c r="NF14" s="13"/>
      <c r="NG14" s="13"/>
      <c r="NH14" s="13"/>
      <c r="NI14" s="13"/>
      <c r="NJ14" s="13"/>
      <c r="NK14" s="13"/>
      <c r="NL14" s="13"/>
      <c r="NM14" s="13"/>
      <c r="NN14" s="13"/>
      <c r="NO14" s="13"/>
      <c r="NP14" s="1271"/>
      <c r="NQ14" s="1271"/>
      <c r="NR14" s="1271"/>
      <c r="NS14" s="1271"/>
      <c r="NT14" s="1271"/>
      <c r="NU14" s="1271"/>
      <c r="NV14" s="1271"/>
      <c r="NW14" s="1275"/>
      <c r="NX14" s="1276"/>
      <c r="NY14" s="1276"/>
      <c r="NZ14" s="1276"/>
      <c r="OA14" s="1276"/>
      <c r="OB14" s="1276"/>
      <c r="OC14" s="1276"/>
      <c r="OD14" s="1277"/>
      <c r="OE14" s="526"/>
      <c r="OF14" s="1257"/>
      <c r="OG14" s="1259"/>
      <c r="OH14" s="1257"/>
      <c r="OI14" s="1258"/>
      <c r="OJ14" s="1258"/>
      <c r="OK14" s="1258"/>
      <c r="OL14" s="1258"/>
      <c r="OM14" s="1258"/>
      <c r="ON14" s="1258"/>
      <c r="OO14" s="1258"/>
      <c r="OP14" s="1258"/>
      <c r="OQ14" s="1258"/>
      <c r="OR14" s="1258"/>
      <c r="OS14" s="1258"/>
      <c r="OT14" s="1258"/>
      <c r="OU14" s="1259"/>
      <c r="OV14" s="1257"/>
      <c r="OW14" s="1259"/>
      <c r="OX14" s="1257"/>
      <c r="OY14" s="1258"/>
      <c r="OZ14" s="1259"/>
      <c r="PA14" s="1268"/>
      <c r="PB14" s="1268"/>
      <c r="PC14" s="1268"/>
      <c r="PD14" s="1268"/>
      <c r="PE14" s="1268"/>
      <c r="PF14" s="1268"/>
      <c r="PG14" s="1268"/>
      <c r="PH14" s="1268"/>
      <c r="PI14" s="1268"/>
      <c r="PJ14" s="526"/>
      <c r="PK14" s="1257"/>
      <c r="PL14" s="1259"/>
      <c r="PM14" s="1257"/>
      <c r="PN14" s="1258"/>
      <c r="PO14" s="1258"/>
      <c r="PP14" s="1258"/>
      <c r="PQ14" s="1258"/>
      <c r="PR14" s="1258"/>
      <c r="PS14" s="1258"/>
      <c r="PT14" s="1258"/>
      <c r="PU14" s="1258"/>
      <c r="PV14" s="1258"/>
      <c r="PW14" s="1258"/>
      <c r="PX14" s="1258"/>
      <c r="PY14" s="1258"/>
      <c r="PZ14" s="1259"/>
      <c r="QA14" s="1257"/>
      <c r="QB14" s="1259"/>
      <c r="QC14" s="1257"/>
      <c r="QD14" s="1258"/>
      <c r="QE14" s="1259"/>
      <c r="QF14" s="1268"/>
      <c r="QG14" s="1268"/>
      <c r="QH14" s="1268"/>
      <c r="QI14" s="1268"/>
      <c r="QJ14" s="1268"/>
      <c r="QK14" s="1268"/>
      <c r="QL14" s="1268"/>
      <c r="QM14" s="1268"/>
      <c r="QN14" s="1268"/>
      <c r="QO14" s="526"/>
      <c r="QP14" s="1257"/>
      <c r="QQ14" s="1259"/>
      <c r="QR14" s="1257"/>
      <c r="QS14" s="1258"/>
      <c r="QT14" s="1258"/>
      <c r="QU14" s="1258"/>
      <c r="QV14" s="1258"/>
      <c r="QW14" s="1258"/>
      <c r="QX14" s="1258"/>
      <c r="QY14" s="1258"/>
      <c r="QZ14" s="1258"/>
      <c r="RA14" s="1258"/>
      <c r="RB14" s="1258"/>
      <c r="RC14" s="1258"/>
      <c r="RD14" s="1258"/>
      <c r="RE14" s="1259"/>
      <c r="RF14" s="1257"/>
      <c r="RG14" s="1259"/>
      <c r="RH14" s="1257"/>
      <c r="RI14" s="1258"/>
      <c r="RJ14" s="1259"/>
      <c r="RK14" s="1268"/>
      <c r="RL14" s="1268"/>
      <c r="RM14" s="1268"/>
      <c r="RN14" s="1268"/>
      <c r="RO14" s="1268"/>
      <c r="RP14" s="1268"/>
      <c r="RQ14" s="1268"/>
      <c r="RR14" s="1268"/>
      <c r="RS14" s="1268"/>
    </row>
    <row r="15" spans="1:487" s="544" customFormat="1" ht="9.9499999999999993" customHeight="1" thickTop="1">
      <c r="A15" s="55"/>
      <c r="B15" s="156"/>
      <c r="C15" s="1212" t="s">
        <v>783</v>
      </c>
      <c r="D15" s="1213"/>
      <c r="E15" s="1214"/>
      <c r="F15" s="1212" t="s">
        <v>546</v>
      </c>
      <c r="G15" s="1213"/>
      <c r="H15" s="1213"/>
      <c r="I15" s="1213"/>
      <c r="J15" s="1213"/>
      <c r="K15" s="1214"/>
      <c r="L15" s="1212" t="s">
        <v>800</v>
      </c>
      <c r="M15" s="1213"/>
      <c r="N15" s="1213"/>
      <c r="O15" s="1213"/>
      <c r="P15" s="1213"/>
      <c r="Q15" s="1213"/>
      <c r="R15" s="1213"/>
      <c r="S15" s="1213"/>
      <c r="T15" s="1213"/>
      <c r="U15" s="1213"/>
      <c r="V15" s="1213"/>
      <c r="W15" s="1214"/>
      <c r="X15" s="1212" t="s">
        <v>547</v>
      </c>
      <c r="Y15" s="1213"/>
      <c r="Z15" s="1213"/>
      <c r="AA15" s="1213"/>
      <c r="AB15" s="1213"/>
      <c r="AC15" s="1213"/>
      <c r="AD15" s="1214"/>
      <c r="AE15" s="138"/>
      <c r="AF15" s="672"/>
      <c r="BA15" s="594"/>
      <c r="BB15" s="594"/>
      <c r="BC15" s="594"/>
      <c r="BD15" s="594"/>
      <c r="BE15" s="594"/>
      <c r="BF15" s="594"/>
      <c r="BG15" s="594"/>
      <c r="BH15" s="594"/>
      <c r="BI15" s="594"/>
      <c r="BJ15" s="594"/>
      <c r="BK15" s="594"/>
      <c r="BL15" s="594"/>
      <c r="BM15" s="594"/>
      <c r="BN15" s="594"/>
      <c r="BO15" s="594"/>
      <c r="BP15" s="564"/>
      <c r="BQ15" s="564"/>
      <c r="BR15" s="564"/>
      <c r="BS15" s="564"/>
      <c r="BT15" s="564"/>
      <c r="BU15" s="564"/>
      <c r="BV15" s="564"/>
      <c r="BW15" s="565"/>
      <c r="BX15" s="565"/>
      <c r="BY15" s="565"/>
      <c r="BZ15" s="565"/>
      <c r="CA15" s="565"/>
      <c r="CB15" s="565"/>
      <c r="CC15" s="565"/>
      <c r="CD15" s="565"/>
      <c r="CF15" s="1268"/>
      <c r="CG15" s="1268"/>
      <c r="CH15" s="1268"/>
      <c r="CI15" s="1268"/>
      <c r="CJ15" s="1268"/>
      <c r="CK15" s="1268"/>
      <c r="CL15" s="1268"/>
      <c r="CM15" s="1268"/>
      <c r="CN15" s="1268"/>
      <c r="CO15" s="1268"/>
      <c r="CP15" s="1268"/>
      <c r="CQ15" s="1268"/>
      <c r="CR15" s="1268"/>
      <c r="CS15" s="1268"/>
      <c r="CT15" s="1268"/>
      <c r="CU15" s="1268"/>
      <c r="CV15" s="1268"/>
      <c r="CW15" s="1268"/>
      <c r="CX15" s="1268"/>
      <c r="CY15" s="1268"/>
      <c r="CZ15" s="1268"/>
      <c r="DA15" s="1268" t="s">
        <v>185</v>
      </c>
      <c r="DB15" s="1268"/>
      <c r="DC15" s="1268"/>
      <c r="DD15" s="1268"/>
      <c r="DE15" s="1268" t="s">
        <v>186</v>
      </c>
      <c r="DF15" s="1268"/>
      <c r="DG15" s="1268"/>
      <c r="DH15" s="1268"/>
      <c r="DI15" s="1268"/>
      <c r="DJ15" s="361"/>
      <c r="DK15" s="1268"/>
      <c r="DL15" s="1268"/>
      <c r="DM15" s="1268"/>
      <c r="DN15" s="1268"/>
      <c r="DO15" s="1268"/>
      <c r="DP15" s="1268"/>
      <c r="DQ15" s="1268"/>
      <c r="DR15" s="1268"/>
      <c r="DS15" s="1268"/>
      <c r="DT15" s="1268"/>
      <c r="DU15" s="1268"/>
      <c r="DV15" s="1268"/>
      <c r="DW15" s="1268"/>
      <c r="DX15" s="1268"/>
      <c r="DY15" s="1268"/>
      <c r="DZ15" s="1268"/>
      <c r="EA15" s="1268"/>
      <c r="EB15" s="1268"/>
      <c r="EC15" s="1268"/>
      <c r="ED15" s="1268"/>
      <c r="EE15" s="1268"/>
      <c r="EF15" s="1268" t="s">
        <v>185</v>
      </c>
      <c r="EG15" s="1268"/>
      <c r="EH15" s="1268"/>
      <c r="EI15" s="1268"/>
      <c r="EJ15" s="1268" t="s">
        <v>186</v>
      </c>
      <c r="EK15" s="1268"/>
      <c r="EL15" s="1268"/>
      <c r="EM15" s="1268"/>
      <c r="EN15" s="1268"/>
      <c r="EO15" s="361"/>
      <c r="EP15" s="1268"/>
      <c r="EQ15" s="1268"/>
      <c r="ER15" s="1268"/>
      <c r="ES15" s="1268"/>
      <c r="ET15" s="1268"/>
      <c r="EU15" s="1268"/>
      <c r="EV15" s="1268"/>
      <c r="EW15" s="1268"/>
      <c r="EX15" s="1268"/>
      <c r="EY15" s="1268"/>
      <c r="EZ15" s="1268"/>
      <c r="FA15" s="1268"/>
      <c r="FB15" s="1268"/>
      <c r="FC15" s="1268"/>
      <c r="FD15" s="1268"/>
      <c r="FE15" s="1268"/>
      <c r="FF15" s="1268"/>
      <c r="FG15" s="1268"/>
      <c r="FH15" s="1268"/>
      <c r="FI15" s="1268"/>
      <c r="FJ15" s="1268"/>
      <c r="FK15" s="1268" t="s">
        <v>185</v>
      </c>
      <c r="FL15" s="1268"/>
      <c r="FM15" s="1268"/>
      <c r="FN15" s="1268"/>
      <c r="FO15" s="1268" t="s">
        <v>186</v>
      </c>
      <c r="FP15" s="1268"/>
      <c r="FQ15" s="1268"/>
      <c r="FR15" s="1268"/>
      <c r="FS15" s="1268"/>
      <c r="IF15" s="1257"/>
      <c r="IG15" s="1259"/>
      <c r="IH15" s="1257"/>
      <c r="II15" s="1258"/>
      <c r="IJ15" s="1258"/>
      <c r="IK15" s="1258"/>
      <c r="IL15" s="1258"/>
      <c r="IM15" s="1258"/>
      <c r="IN15" s="1258"/>
      <c r="IO15" s="1258"/>
      <c r="IP15" s="1258"/>
      <c r="IQ15" s="1258"/>
      <c r="IR15" s="1258"/>
      <c r="IS15" s="1258"/>
      <c r="IT15" s="1258"/>
      <c r="IU15" s="1259"/>
      <c r="IV15" s="1257"/>
      <c r="IW15" s="1259"/>
      <c r="IX15" s="1257"/>
      <c r="IY15" s="1258"/>
      <c r="IZ15" s="1259"/>
      <c r="JA15" s="1254" t="s">
        <v>185</v>
      </c>
      <c r="JB15" s="1255"/>
      <c r="JC15" s="1255"/>
      <c r="JD15" s="1256"/>
      <c r="JE15" s="1254" t="s">
        <v>186</v>
      </c>
      <c r="JF15" s="1255"/>
      <c r="JG15" s="1255"/>
      <c r="JH15" s="1255"/>
      <c r="JI15" s="1256"/>
      <c r="JJ15" s="526"/>
      <c r="JK15" s="1257"/>
      <c r="JL15" s="1259"/>
      <c r="JM15" s="1257"/>
      <c r="JN15" s="1258"/>
      <c r="JO15" s="1258"/>
      <c r="JP15" s="1258"/>
      <c r="JQ15" s="1258"/>
      <c r="JR15" s="1258"/>
      <c r="JS15" s="1258"/>
      <c r="JT15" s="1258"/>
      <c r="JU15" s="1258"/>
      <c r="JV15" s="1258"/>
      <c r="JW15" s="1258"/>
      <c r="JX15" s="1258"/>
      <c r="JY15" s="1258"/>
      <c r="JZ15" s="1259"/>
      <c r="KA15" s="1257"/>
      <c r="KB15" s="1259"/>
      <c r="KC15" s="1257"/>
      <c r="KD15" s="1258"/>
      <c r="KE15" s="1259"/>
      <c r="KF15" s="1254" t="s">
        <v>185</v>
      </c>
      <c r="KG15" s="1255"/>
      <c r="KH15" s="1255"/>
      <c r="KI15" s="1256"/>
      <c r="KJ15" s="1254" t="s">
        <v>186</v>
      </c>
      <c r="KK15" s="1255"/>
      <c r="KL15" s="1255"/>
      <c r="KM15" s="1255"/>
      <c r="KN15" s="1256"/>
      <c r="KO15" s="526"/>
      <c r="KP15" s="1257"/>
      <c r="KQ15" s="1259"/>
      <c r="KR15" s="1257"/>
      <c r="KS15" s="1258"/>
      <c r="KT15" s="1258"/>
      <c r="KU15" s="1258"/>
      <c r="KV15" s="1258"/>
      <c r="KW15" s="1258"/>
      <c r="KX15" s="1258"/>
      <c r="KY15" s="1258"/>
      <c r="KZ15" s="1258"/>
      <c r="LA15" s="1258"/>
      <c r="LB15" s="1258"/>
      <c r="LC15" s="1258"/>
      <c r="LD15" s="1258"/>
      <c r="LE15" s="1259"/>
      <c r="LF15" s="1257"/>
      <c r="LG15" s="1259"/>
      <c r="LH15" s="1257"/>
      <c r="LI15" s="1258"/>
      <c r="LJ15" s="1259"/>
      <c r="LK15" s="1254" t="s">
        <v>185</v>
      </c>
      <c r="LL15" s="1255"/>
      <c r="LM15" s="1255"/>
      <c r="LN15" s="1256"/>
      <c r="LO15" s="1254" t="s">
        <v>186</v>
      </c>
      <c r="LP15" s="1255"/>
      <c r="LQ15" s="1255"/>
      <c r="LR15" s="1255"/>
      <c r="LS15" s="1256"/>
      <c r="OF15" s="1257"/>
      <c r="OG15" s="1259"/>
      <c r="OH15" s="1257"/>
      <c r="OI15" s="1258"/>
      <c r="OJ15" s="1258"/>
      <c r="OK15" s="1258"/>
      <c r="OL15" s="1258"/>
      <c r="OM15" s="1258"/>
      <c r="ON15" s="1258"/>
      <c r="OO15" s="1258"/>
      <c r="OP15" s="1258"/>
      <c r="OQ15" s="1258"/>
      <c r="OR15" s="1258"/>
      <c r="OS15" s="1258"/>
      <c r="OT15" s="1258"/>
      <c r="OU15" s="1259"/>
      <c r="OV15" s="1257"/>
      <c r="OW15" s="1259"/>
      <c r="OX15" s="1257"/>
      <c r="OY15" s="1258"/>
      <c r="OZ15" s="1259"/>
      <c r="PA15" s="1254" t="s">
        <v>185</v>
      </c>
      <c r="PB15" s="1255"/>
      <c r="PC15" s="1255"/>
      <c r="PD15" s="1256"/>
      <c r="PE15" s="1254" t="s">
        <v>186</v>
      </c>
      <c r="PF15" s="1255"/>
      <c r="PG15" s="1255"/>
      <c r="PH15" s="1255"/>
      <c r="PI15" s="1256"/>
      <c r="PJ15" s="526"/>
      <c r="PK15" s="1257"/>
      <c r="PL15" s="1259"/>
      <c r="PM15" s="1257"/>
      <c r="PN15" s="1258"/>
      <c r="PO15" s="1258"/>
      <c r="PP15" s="1258"/>
      <c r="PQ15" s="1258"/>
      <c r="PR15" s="1258"/>
      <c r="PS15" s="1258"/>
      <c r="PT15" s="1258"/>
      <c r="PU15" s="1258"/>
      <c r="PV15" s="1258"/>
      <c r="PW15" s="1258"/>
      <c r="PX15" s="1258"/>
      <c r="PY15" s="1258"/>
      <c r="PZ15" s="1259"/>
      <c r="QA15" s="1257"/>
      <c r="QB15" s="1259"/>
      <c r="QC15" s="1257"/>
      <c r="QD15" s="1258"/>
      <c r="QE15" s="1259"/>
      <c r="QF15" s="1254" t="s">
        <v>185</v>
      </c>
      <c r="QG15" s="1255"/>
      <c r="QH15" s="1255"/>
      <c r="QI15" s="1256"/>
      <c r="QJ15" s="1254" t="s">
        <v>186</v>
      </c>
      <c r="QK15" s="1255"/>
      <c r="QL15" s="1255"/>
      <c r="QM15" s="1255"/>
      <c r="QN15" s="1256"/>
      <c r="QO15" s="526"/>
      <c r="QP15" s="1257"/>
      <c r="QQ15" s="1259"/>
      <c r="QR15" s="1257"/>
      <c r="QS15" s="1258"/>
      <c r="QT15" s="1258"/>
      <c r="QU15" s="1258"/>
      <c r="QV15" s="1258"/>
      <c r="QW15" s="1258"/>
      <c r="QX15" s="1258"/>
      <c r="QY15" s="1258"/>
      <c r="QZ15" s="1258"/>
      <c r="RA15" s="1258"/>
      <c r="RB15" s="1258"/>
      <c r="RC15" s="1258"/>
      <c r="RD15" s="1258"/>
      <c r="RE15" s="1259"/>
      <c r="RF15" s="1257"/>
      <c r="RG15" s="1259"/>
      <c r="RH15" s="1257"/>
      <c r="RI15" s="1258"/>
      <c r="RJ15" s="1259"/>
      <c r="RK15" s="1254" t="s">
        <v>185</v>
      </c>
      <c r="RL15" s="1255"/>
      <c r="RM15" s="1255"/>
      <c r="RN15" s="1256"/>
      <c r="RO15" s="1254" t="s">
        <v>186</v>
      </c>
      <c r="RP15" s="1255"/>
      <c r="RQ15" s="1255"/>
      <c r="RR15" s="1255"/>
      <c r="RS15" s="1256"/>
    </row>
    <row r="16" spans="1:487" s="544" customFormat="1" ht="9.9499999999999993" customHeight="1">
      <c r="A16" s="55"/>
      <c r="B16" s="156"/>
      <c r="C16" s="1364"/>
      <c r="D16" s="990"/>
      <c r="E16" s="1365"/>
      <c r="F16" s="1215"/>
      <c r="G16" s="1216"/>
      <c r="H16" s="1216"/>
      <c r="I16" s="1216"/>
      <c r="J16" s="1216"/>
      <c r="K16" s="1217"/>
      <c r="L16" s="1215"/>
      <c r="M16" s="1216"/>
      <c r="N16" s="1216"/>
      <c r="O16" s="1216"/>
      <c r="P16" s="1216"/>
      <c r="Q16" s="1216"/>
      <c r="R16" s="1216"/>
      <c r="S16" s="1216"/>
      <c r="T16" s="1216"/>
      <c r="U16" s="1216"/>
      <c r="V16" s="1216"/>
      <c r="W16" s="1217"/>
      <c r="X16" s="1364"/>
      <c r="Y16" s="990"/>
      <c r="Z16" s="990"/>
      <c r="AA16" s="990"/>
      <c r="AB16" s="990"/>
      <c r="AC16" s="990"/>
      <c r="AD16" s="1365"/>
      <c r="AE16" s="138"/>
      <c r="AF16" s="672"/>
      <c r="BA16" s="595"/>
      <c r="BB16" s="595"/>
      <c r="BC16" s="595"/>
      <c r="BD16" s="595"/>
      <c r="BE16" s="595"/>
      <c r="BF16" s="595"/>
      <c r="BG16" s="595"/>
      <c r="BH16" s="595"/>
      <c r="BI16" s="595"/>
      <c r="BJ16" s="595"/>
      <c r="BK16" s="595"/>
      <c r="BL16" s="595"/>
      <c r="BM16" s="595"/>
      <c r="BN16" s="595"/>
      <c r="BO16" s="595"/>
      <c r="BP16" s="1308" t="s">
        <v>696</v>
      </c>
      <c r="BQ16" s="1308"/>
      <c r="BR16" s="1308"/>
      <c r="BS16" s="1308"/>
      <c r="BT16" s="1308"/>
      <c r="BU16" s="1308"/>
      <c r="BV16" s="1308"/>
      <c r="BW16" s="1263"/>
      <c r="BX16" s="1263"/>
      <c r="BY16" s="1310" t="s">
        <v>697</v>
      </c>
      <c r="BZ16" s="1310"/>
      <c r="CA16" s="1310"/>
      <c r="CB16" s="1310"/>
      <c r="CC16" s="1310"/>
      <c r="CD16" s="1311"/>
      <c r="CE16" s="94"/>
      <c r="CF16" s="1268"/>
      <c r="CG16" s="1268"/>
      <c r="CH16" s="1268"/>
      <c r="CI16" s="1268"/>
      <c r="CJ16" s="1268"/>
      <c r="CK16" s="1268"/>
      <c r="CL16" s="1268"/>
      <c r="CM16" s="1268"/>
      <c r="CN16" s="1268"/>
      <c r="CO16" s="1268"/>
      <c r="CP16" s="1268"/>
      <c r="CQ16" s="1268"/>
      <c r="CR16" s="1268"/>
      <c r="CS16" s="1268"/>
      <c r="CT16" s="1268"/>
      <c r="CU16" s="1268"/>
      <c r="CV16" s="1268"/>
      <c r="CW16" s="1268"/>
      <c r="CX16" s="1268"/>
      <c r="CY16" s="1268"/>
      <c r="CZ16" s="1268"/>
      <c r="DA16" s="1268"/>
      <c r="DB16" s="1268"/>
      <c r="DC16" s="1268"/>
      <c r="DD16" s="1268"/>
      <c r="DE16" s="1268"/>
      <c r="DF16" s="1268"/>
      <c r="DG16" s="1268"/>
      <c r="DH16" s="1268"/>
      <c r="DI16" s="1268"/>
      <c r="DJ16" s="361"/>
      <c r="DK16" s="1268"/>
      <c r="DL16" s="1268"/>
      <c r="DM16" s="1268"/>
      <c r="DN16" s="1268"/>
      <c r="DO16" s="1268"/>
      <c r="DP16" s="1268"/>
      <c r="DQ16" s="1268"/>
      <c r="DR16" s="1268"/>
      <c r="DS16" s="1268"/>
      <c r="DT16" s="1268"/>
      <c r="DU16" s="1268"/>
      <c r="DV16" s="1268"/>
      <c r="DW16" s="1268"/>
      <c r="DX16" s="1268"/>
      <c r="DY16" s="1268"/>
      <c r="DZ16" s="1268"/>
      <c r="EA16" s="1268"/>
      <c r="EB16" s="1268"/>
      <c r="EC16" s="1268"/>
      <c r="ED16" s="1268"/>
      <c r="EE16" s="1268"/>
      <c r="EF16" s="1268"/>
      <c r="EG16" s="1268"/>
      <c r="EH16" s="1268"/>
      <c r="EI16" s="1268"/>
      <c r="EJ16" s="1268"/>
      <c r="EK16" s="1268"/>
      <c r="EL16" s="1268"/>
      <c r="EM16" s="1268"/>
      <c r="EN16" s="1268"/>
      <c r="EO16" s="361"/>
      <c r="EP16" s="1268"/>
      <c r="EQ16" s="1268"/>
      <c r="ER16" s="1268"/>
      <c r="ES16" s="1268"/>
      <c r="ET16" s="1268"/>
      <c r="EU16" s="1268"/>
      <c r="EV16" s="1268"/>
      <c r="EW16" s="1268"/>
      <c r="EX16" s="1268"/>
      <c r="EY16" s="1268"/>
      <c r="EZ16" s="1268"/>
      <c r="FA16" s="1268"/>
      <c r="FB16" s="1268"/>
      <c r="FC16" s="1268"/>
      <c r="FD16" s="1268"/>
      <c r="FE16" s="1268"/>
      <c r="FF16" s="1268"/>
      <c r="FG16" s="1268"/>
      <c r="FH16" s="1268"/>
      <c r="FI16" s="1268"/>
      <c r="FJ16" s="1268"/>
      <c r="FK16" s="1268"/>
      <c r="FL16" s="1268"/>
      <c r="FM16" s="1268"/>
      <c r="FN16" s="1268"/>
      <c r="FO16" s="1268"/>
      <c r="FP16" s="1268"/>
      <c r="FQ16" s="1268"/>
      <c r="FR16" s="1268"/>
      <c r="FS16" s="1268"/>
      <c r="FT16" s="94"/>
      <c r="FU16" s="94"/>
      <c r="FV16" s="94"/>
      <c r="FW16" s="94"/>
      <c r="FX16" s="94"/>
      <c r="FY16" s="94"/>
      <c r="FZ16" s="94"/>
      <c r="GA16" s="94"/>
      <c r="GB16" s="94"/>
      <c r="GC16" s="94"/>
      <c r="GD16" s="94"/>
      <c r="GE16" s="94"/>
      <c r="GF16" s="94"/>
      <c r="GG16" s="94"/>
      <c r="GH16" s="94"/>
      <c r="GI16" s="94"/>
      <c r="GJ16" s="94"/>
      <c r="GK16" s="94"/>
      <c r="GL16" s="94"/>
      <c r="GM16" s="94"/>
      <c r="GN16" s="94"/>
      <c r="GO16" s="94"/>
      <c r="GP16" s="94"/>
      <c r="GQ16" s="94"/>
      <c r="GR16" s="94"/>
      <c r="GS16" s="94"/>
      <c r="GT16" s="94"/>
      <c r="GU16" s="94"/>
      <c r="GV16" s="94"/>
      <c r="GW16" s="94"/>
      <c r="GX16" s="94"/>
      <c r="GY16" s="94"/>
      <c r="GZ16" s="94"/>
      <c r="HA16" s="549"/>
      <c r="HB16" s="549"/>
      <c r="HC16" s="549"/>
      <c r="HD16" s="549"/>
      <c r="HE16" s="549"/>
      <c r="HF16" s="549"/>
      <c r="HG16" s="549"/>
      <c r="HH16" s="549"/>
      <c r="HI16" s="549"/>
      <c r="HJ16" s="549"/>
      <c r="HK16" s="549"/>
      <c r="HL16" s="549"/>
      <c r="HM16" s="549"/>
      <c r="HN16" s="549"/>
      <c r="HO16" s="549"/>
      <c r="HP16" s="1302" t="s">
        <v>696</v>
      </c>
      <c r="HQ16" s="1302"/>
      <c r="HR16" s="1302"/>
      <c r="HS16" s="1302"/>
      <c r="HT16" s="1302"/>
      <c r="HU16" s="1302"/>
      <c r="HV16" s="1302"/>
      <c r="HW16" s="1263"/>
      <c r="HX16" s="1263"/>
      <c r="HY16" s="1264" t="s">
        <v>697</v>
      </c>
      <c r="HZ16" s="1264"/>
      <c r="IA16" s="1264"/>
      <c r="IB16" s="1264"/>
      <c r="IC16" s="1264"/>
      <c r="ID16" s="1265"/>
      <c r="IE16" s="526"/>
      <c r="IF16" s="1257"/>
      <c r="IG16" s="1259"/>
      <c r="IH16" s="1257"/>
      <c r="II16" s="1258"/>
      <c r="IJ16" s="1258"/>
      <c r="IK16" s="1258"/>
      <c r="IL16" s="1258"/>
      <c r="IM16" s="1258"/>
      <c r="IN16" s="1258"/>
      <c r="IO16" s="1258"/>
      <c r="IP16" s="1258"/>
      <c r="IQ16" s="1258"/>
      <c r="IR16" s="1258"/>
      <c r="IS16" s="1258"/>
      <c r="IT16" s="1258"/>
      <c r="IU16" s="1259"/>
      <c r="IV16" s="1257"/>
      <c r="IW16" s="1259"/>
      <c r="IX16" s="1257"/>
      <c r="IY16" s="1258"/>
      <c r="IZ16" s="1259"/>
      <c r="JA16" s="1257"/>
      <c r="JB16" s="1258"/>
      <c r="JC16" s="1258"/>
      <c r="JD16" s="1259"/>
      <c r="JE16" s="1257"/>
      <c r="JF16" s="1258"/>
      <c r="JG16" s="1258"/>
      <c r="JH16" s="1258"/>
      <c r="JI16" s="1259"/>
      <c r="JJ16" s="526"/>
      <c r="JK16" s="1257"/>
      <c r="JL16" s="1259"/>
      <c r="JM16" s="1257"/>
      <c r="JN16" s="1258"/>
      <c r="JO16" s="1258"/>
      <c r="JP16" s="1258"/>
      <c r="JQ16" s="1258"/>
      <c r="JR16" s="1258"/>
      <c r="JS16" s="1258"/>
      <c r="JT16" s="1258"/>
      <c r="JU16" s="1258"/>
      <c r="JV16" s="1258"/>
      <c r="JW16" s="1258"/>
      <c r="JX16" s="1258"/>
      <c r="JY16" s="1258"/>
      <c r="JZ16" s="1259"/>
      <c r="KA16" s="1257"/>
      <c r="KB16" s="1259"/>
      <c r="KC16" s="1257"/>
      <c r="KD16" s="1258"/>
      <c r="KE16" s="1259"/>
      <c r="KF16" s="1257"/>
      <c r="KG16" s="1258"/>
      <c r="KH16" s="1258"/>
      <c r="KI16" s="1259"/>
      <c r="KJ16" s="1257"/>
      <c r="KK16" s="1258"/>
      <c r="KL16" s="1258"/>
      <c r="KM16" s="1258"/>
      <c r="KN16" s="1259"/>
      <c r="KO16" s="526"/>
      <c r="KP16" s="1257"/>
      <c r="KQ16" s="1259"/>
      <c r="KR16" s="1257"/>
      <c r="KS16" s="1258"/>
      <c r="KT16" s="1258"/>
      <c r="KU16" s="1258"/>
      <c r="KV16" s="1258"/>
      <c r="KW16" s="1258"/>
      <c r="KX16" s="1258"/>
      <c r="KY16" s="1258"/>
      <c r="KZ16" s="1258"/>
      <c r="LA16" s="1258"/>
      <c r="LB16" s="1258"/>
      <c r="LC16" s="1258"/>
      <c r="LD16" s="1258"/>
      <c r="LE16" s="1259"/>
      <c r="LF16" s="1257"/>
      <c r="LG16" s="1259"/>
      <c r="LH16" s="1257"/>
      <c r="LI16" s="1258"/>
      <c r="LJ16" s="1259"/>
      <c r="LK16" s="1257"/>
      <c r="LL16" s="1258"/>
      <c r="LM16" s="1258"/>
      <c r="LN16" s="1259"/>
      <c r="LO16" s="1257"/>
      <c r="LP16" s="1258"/>
      <c r="LQ16" s="1258"/>
      <c r="LR16" s="1258"/>
      <c r="LS16" s="1259"/>
      <c r="LT16" s="94"/>
      <c r="LU16" s="94"/>
      <c r="LV16" s="94"/>
      <c r="LW16" s="94"/>
      <c r="LX16" s="94"/>
      <c r="LY16" s="94"/>
      <c r="LZ16" s="94"/>
      <c r="MA16" s="94"/>
      <c r="MB16" s="94"/>
      <c r="MC16" s="94"/>
      <c r="MD16" s="94"/>
      <c r="ME16" s="94"/>
      <c r="MF16" s="94"/>
      <c r="MG16" s="94"/>
      <c r="MH16" s="94"/>
      <c r="MI16" s="94"/>
      <c r="MJ16" s="94"/>
      <c r="MK16" s="94"/>
      <c r="ML16" s="94"/>
      <c r="MM16" s="94"/>
      <c r="MN16" s="94"/>
      <c r="MO16" s="94"/>
      <c r="MP16" s="94"/>
      <c r="MQ16" s="94"/>
      <c r="MR16" s="94"/>
      <c r="MS16" s="94"/>
      <c r="MT16" s="94"/>
      <c r="MU16" s="94"/>
      <c r="MV16" s="94"/>
      <c r="MW16" s="94"/>
      <c r="MX16" s="94"/>
      <c r="MY16" s="94"/>
      <c r="MZ16" s="94"/>
      <c r="NA16" s="549"/>
      <c r="NB16" s="549"/>
      <c r="NC16" s="549"/>
      <c r="ND16" s="549"/>
      <c r="NE16" s="549"/>
      <c r="NF16" s="549"/>
      <c r="NG16" s="549"/>
      <c r="NH16" s="549"/>
      <c r="NI16" s="549"/>
      <c r="NJ16" s="549"/>
      <c r="NK16" s="549"/>
      <c r="NL16" s="549"/>
      <c r="NM16" s="549"/>
      <c r="NN16" s="549"/>
      <c r="NO16" s="549"/>
      <c r="NP16" s="1302" t="s">
        <v>696</v>
      </c>
      <c r="NQ16" s="1302"/>
      <c r="NR16" s="1302"/>
      <c r="NS16" s="1302"/>
      <c r="NT16" s="1302"/>
      <c r="NU16" s="1302"/>
      <c r="NV16" s="1302"/>
      <c r="NW16" s="1263"/>
      <c r="NX16" s="1263"/>
      <c r="NY16" s="1264" t="s">
        <v>697</v>
      </c>
      <c r="NZ16" s="1264"/>
      <c r="OA16" s="1264"/>
      <c r="OB16" s="1264"/>
      <c r="OC16" s="1264"/>
      <c r="OD16" s="1265"/>
      <c r="OE16" s="526"/>
      <c r="OF16" s="1257"/>
      <c r="OG16" s="1259"/>
      <c r="OH16" s="1257"/>
      <c r="OI16" s="1258"/>
      <c r="OJ16" s="1258"/>
      <c r="OK16" s="1258"/>
      <c r="OL16" s="1258"/>
      <c r="OM16" s="1258"/>
      <c r="ON16" s="1258"/>
      <c r="OO16" s="1258"/>
      <c r="OP16" s="1258"/>
      <c r="OQ16" s="1258"/>
      <c r="OR16" s="1258"/>
      <c r="OS16" s="1258"/>
      <c r="OT16" s="1258"/>
      <c r="OU16" s="1259"/>
      <c r="OV16" s="1257"/>
      <c r="OW16" s="1259"/>
      <c r="OX16" s="1257"/>
      <c r="OY16" s="1258"/>
      <c r="OZ16" s="1259"/>
      <c r="PA16" s="1257"/>
      <c r="PB16" s="1258"/>
      <c r="PC16" s="1258"/>
      <c r="PD16" s="1259"/>
      <c r="PE16" s="1257"/>
      <c r="PF16" s="1258"/>
      <c r="PG16" s="1258"/>
      <c r="PH16" s="1258"/>
      <c r="PI16" s="1259"/>
      <c r="PJ16" s="526"/>
      <c r="PK16" s="1257"/>
      <c r="PL16" s="1259"/>
      <c r="PM16" s="1257"/>
      <c r="PN16" s="1258"/>
      <c r="PO16" s="1258"/>
      <c r="PP16" s="1258"/>
      <c r="PQ16" s="1258"/>
      <c r="PR16" s="1258"/>
      <c r="PS16" s="1258"/>
      <c r="PT16" s="1258"/>
      <c r="PU16" s="1258"/>
      <c r="PV16" s="1258"/>
      <c r="PW16" s="1258"/>
      <c r="PX16" s="1258"/>
      <c r="PY16" s="1258"/>
      <c r="PZ16" s="1259"/>
      <c r="QA16" s="1257"/>
      <c r="QB16" s="1259"/>
      <c r="QC16" s="1257"/>
      <c r="QD16" s="1258"/>
      <c r="QE16" s="1259"/>
      <c r="QF16" s="1257"/>
      <c r="QG16" s="1258"/>
      <c r="QH16" s="1258"/>
      <c r="QI16" s="1259"/>
      <c r="QJ16" s="1257"/>
      <c r="QK16" s="1258"/>
      <c r="QL16" s="1258"/>
      <c r="QM16" s="1258"/>
      <c r="QN16" s="1259"/>
      <c r="QO16" s="526"/>
      <c r="QP16" s="1257"/>
      <c r="QQ16" s="1259"/>
      <c r="QR16" s="1257"/>
      <c r="QS16" s="1258"/>
      <c r="QT16" s="1258"/>
      <c r="QU16" s="1258"/>
      <c r="QV16" s="1258"/>
      <c r="QW16" s="1258"/>
      <c r="QX16" s="1258"/>
      <c r="QY16" s="1258"/>
      <c r="QZ16" s="1258"/>
      <c r="RA16" s="1258"/>
      <c r="RB16" s="1258"/>
      <c r="RC16" s="1258"/>
      <c r="RD16" s="1258"/>
      <c r="RE16" s="1259"/>
      <c r="RF16" s="1257"/>
      <c r="RG16" s="1259"/>
      <c r="RH16" s="1257"/>
      <c r="RI16" s="1258"/>
      <c r="RJ16" s="1259"/>
      <c r="RK16" s="1257"/>
      <c r="RL16" s="1258"/>
      <c r="RM16" s="1258"/>
      <c r="RN16" s="1259"/>
      <c r="RO16" s="1257"/>
      <c r="RP16" s="1258"/>
      <c r="RQ16" s="1258"/>
      <c r="RR16" s="1258"/>
      <c r="RS16" s="1259"/>
    </row>
    <row r="17" spans="1:487" s="544" customFormat="1" ht="9.9499999999999993" customHeight="1">
      <c r="A17" s="55"/>
      <c r="B17" s="156"/>
      <c r="C17" s="1364"/>
      <c r="D17" s="990"/>
      <c r="E17" s="1365"/>
      <c r="F17" s="1359" t="s">
        <v>608</v>
      </c>
      <c r="G17" s="1044"/>
      <c r="H17" s="1044"/>
      <c r="I17" s="1044"/>
      <c r="J17" s="1044"/>
      <c r="K17" s="1360"/>
      <c r="L17" s="1359" t="s">
        <v>608</v>
      </c>
      <c r="M17" s="1044"/>
      <c r="N17" s="1044"/>
      <c r="O17" s="1044"/>
      <c r="P17" s="1044"/>
      <c r="Q17" s="1045"/>
      <c r="R17" s="1362" t="s">
        <v>609</v>
      </c>
      <c r="S17" s="1044"/>
      <c r="T17" s="1044"/>
      <c r="U17" s="1044"/>
      <c r="V17" s="1044"/>
      <c r="W17" s="1360"/>
      <c r="X17" s="1364"/>
      <c r="Y17" s="990"/>
      <c r="Z17" s="990"/>
      <c r="AA17" s="990"/>
      <c r="AB17" s="990"/>
      <c r="AC17" s="990"/>
      <c r="AD17" s="1365"/>
      <c r="AE17" s="138"/>
      <c r="AF17" s="672"/>
      <c r="BA17" s="594"/>
      <c r="BB17" s="594"/>
      <c r="BC17" s="594"/>
      <c r="BD17" s="594"/>
      <c r="BE17" s="594"/>
      <c r="BF17" s="594"/>
      <c r="BG17" s="594"/>
      <c r="BH17" s="594"/>
      <c r="BI17" s="594"/>
      <c r="BJ17" s="594"/>
      <c r="BK17" s="594"/>
      <c r="BL17" s="594"/>
      <c r="BM17" s="594"/>
      <c r="BN17" s="594"/>
      <c r="BO17" s="594"/>
      <c r="BP17" s="1308"/>
      <c r="BQ17" s="1308"/>
      <c r="BR17" s="1308"/>
      <c r="BS17" s="1308"/>
      <c r="BT17" s="1308"/>
      <c r="BU17" s="1308"/>
      <c r="BV17" s="1308"/>
      <c r="BW17" s="1263"/>
      <c r="BX17" s="1263"/>
      <c r="BY17" s="1312"/>
      <c r="BZ17" s="1312"/>
      <c r="CA17" s="1312"/>
      <c r="CB17" s="1312"/>
      <c r="CC17" s="1312"/>
      <c r="CD17" s="1313"/>
      <c r="CE17" s="94"/>
      <c r="CF17" s="1268"/>
      <c r="CG17" s="1268"/>
      <c r="CH17" s="1268"/>
      <c r="CI17" s="1268"/>
      <c r="CJ17" s="1268"/>
      <c r="CK17" s="1268"/>
      <c r="CL17" s="1268"/>
      <c r="CM17" s="1268"/>
      <c r="CN17" s="1268"/>
      <c r="CO17" s="1268"/>
      <c r="CP17" s="1268"/>
      <c r="CQ17" s="1268"/>
      <c r="CR17" s="1268"/>
      <c r="CS17" s="1268"/>
      <c r="CT17" s="1268"/>
      <c r="CU17" s="1268"/>
      <c r="CV17" s="1268"/>
      <c r="CW17" s="1268"/>
      <c r="CX17" s="1268"/>
      <c r="CY17" s="1268"/>
      <c r="CZ17" s="1268"/>
      <c r="DA17" s="1268"/>
      <c r="DB17" s="1268"/>
      <c r="DC17" s="1268"/>
      <c r="DD17" s="1268"/>
      <c r="DE17" s="1268"/>
      <c r="DF17" s="1268"/>
      <c r="DG17" s="1268"/>
      <c r="DH17" s="1268"/>
      <c r="DI17" s="1268"/>
      <c r="DJ17" s="361"/>
      <c r="DK17" s="1268"/>
      <c r="DL17" s="1268"/>
      <c r="DM17" s="1268"/>
      <c r="DN17" s="1268"/>
      <c r="DO17" s="1268"/>
      <c r="DP17" s="1268"/>
      <c r="DQ17" s="1268"/>
      <c r="DR17" s="1268"/>
      <c r="DS17" s="1268"/>
      <c r="DT17" s="1268"/>
      <c r="DU17" s="1268"/>
      <c r="DV17" s="1268"/>
      <c r="DW17" s="1268"/>
      <c r="DX17" s="1268"/>
      <c r="DY17" s="1268"/>
      <c r="DZ17" s="1268"/>
      <c r="EA17" s="1268"/>
      <c r="EB17" s="1268"/>
      <c r="EC17" s="1268"/>
      <c r="ED17" s="1268"/>
      <c r="EE17" s="1268"/>
      <c r="EF17" s="1268"/>
      <c r="EG17" s="1268"/>
      <c r="EH17" s="1268"/>
      <c r="EI17" s="1268"/>
      <c r="EJ17" s="1268"/>
      <c r="EK17" s="1268"/>
      <c r="EL17" s="1268"/>
      <c r="EM17" s="1268"/>
      <c r="EN17" s="1268"/>
      <c r="EO17" s="361"/>
      <c r="EP17" s="1268"/>
      <c r="EQ17" s="1268"/>
      <c r="ER17" s="1268"/>
      <c r="ES17" s="1268"/>
      <c r="ET17" s="1268"/>
      <c r="EU17" s="1268"/>
      <c r="EV17" s="1268"/>
      <c r="EW17" s="1268"/>
      <c r="EX17" s="1268"/>
      <c r="EY17" s="1268"/>
      <c r="EZ17" s="1268"/>
      <c r="FA17" s="1268"/>
      <c r="FB17" s="1268"/>
      <c r="FC17" s="1268"/>
      <c r="FD17" s="1268"/>
      <c r="FE17" s="1268"/>
      <c r="FF17" s="1268"/>
      <c r="FG17" s="1268"/>
      <c r="FH17" s="1268"/>
      <c r="FI17" s="1268"/>
      <c r="FJ17" s="1268"/>
      <c r="FK17" s="1268"/>
      <c r="FL17" s="1268"/>
      <c r="FM17" s="1268"/>
      <c r="FN17" s="1268"/>
      <c r="FO17" s="1268"/>
      <c r="FP17" s="1268"/>
      <c r="FQ17" s="1268"/>
      <c r="FR17" s="1268"/>
      <c r="FS17" s="1268"/>
      <c r="FT17" s="94"/>
      <c r="FU17" s="94"/>
      <c r="FV17" s="94"/>
      <c r="FW17" s="94"/>
      <c r="FX17" s="94"/>
      <c r="FY17" s="94"/>
      <c r="FZ17" s="94"/>
      <c r="GA17" s="94"/>
      <c r="GB17" s="94"/>
      <c r="GC17" s="94"/>
      <c r="GD17" s="94"/>
      <c r="GE17" s="94"/>
      <c r="GF17" s="94"/>
      <c r="GG17" s="94"/>
      <c r="GH17" s="94"/>
      <c r="GI17" s="94"/>
      <c r="GJ17" s="94"/>
      <c r="GK17" s="94"/>
      <c r="GL17" s="94"/>
      <c r="GM17" s="94"/>
      <c r="GN17" s="94"/>
      <c r="GO17" s="94"/>
      <c r="GP17" s="94"/>
      <c r="GQ17" s="94"/>
      <c r="GR17" s="94"/>
      <c r="GS17" s="94"/>
      <c r="GT17" s="94"/>
      <c r="GU17" s="94"/>
      <c r="GV17" s="94"/>
      <c r="GW17" s="94"/>
      <c r="GX17" s="94"/>
      <c r="GY17" s="94"/>
      <c r="GZ17" s="94"/>
      <c r="HA17" s="13"/>
      <c r="HB17" s="13"/>
      <c r="HC17" s="13"/>
      <c r="HD17" s="13"/>
      <c r="HE17" s="13"/>
      <c r="HF17" s="13"/>
      <c r="HG17" s="13"/>
      <c r="HH17" s="13"/>
      <c r="HI17" s="13"/>
      <c r="HJ17" s="13"/>
      <c r="HK17" s="13"/>
      <c r="HL17" s="13"/>
      <c r="HM17" s="13"/>
      <c r="HN17" s="13"/>
      <c r="HO17" s="13"/>
      <c r="HP17" s="1302"/>
      <c r="HQ17" s="1302"/>
      <c r="HR17" s="1302"/>
      <c r="HS17" s="1302"/>
      <c r="HT17" s="1302"/>
      <c r="HU17" s="1302"/>
      <c r="HV17" s="1302"/>
      <c r="HW17" s="1263"/>
      <c r="HX17" s="1263"/>
      <c r="HY17" s="1266"/>
      <c r="HZ17" s="1266"/>
      <c r="IA17" s="1266"/>
      <c r="IB17" s="1266"/>
      <c r="IC17" s="1266"/>
      <c r="ID17" s="1267"/>
      <c r="IE17" s="526"/>
      <c r="IF17" s="1260"/>
      <c r="IG17" s="1262"/>
      <c r="IH17" s="1260"/>
      <c r="II17" s="1261"/>
      <c r="IJ17" s="1261"/>
      <c r="IK17" s="1261"/>
      <c r="IL17" s="1261"/>
      <c r="IM17" s="1261"/>
      <c r="IN17" s="1261"/>
      <c r="IO17" s="1261"/>
      <c r="IP17" s="1261"/>
      <c r="IQ17" s="1261"/>
      <c r="IR17" s="1261"/>
      <c r="IS17" s="1261"/>
      <c r="IT17" s="1261"/>
      <c r="IU17" s="1262"/>
      <c r="IV17" s="1260"/>
      <c r="IW17" s="1262"/>
      <c r="IX17" s="1260"/>
      <c r="IY17" s="1261"/>
      <c r="IZ17" s="1262"/>
      <c r="JA17" s="1260"/>
      <c r="JB17" s="1261"/>
      <c r="JC17" s="1261"/>
      <c r="JD17" s="1262"/>
      <c r="JE17" s="1260"/>
      <c r="JF17" s="1261"/>
      <c r="JG17" s="1261"/>
      <c r="JH17" s="1261"/>
      <c r="JI17" s="1262"/>
      <c r="JJ17" s="526"/>
      <c r="JK17" s="1260"/>
      <c r="JL17" s="1262"/>
      <c r="JM17" s="1260"/>
      <c r="JN17" s="1261"/>
      <c r="JO17" s="1261"/>
      <c r="JP17" s="1261"/>
      <c r="JQ17" s="1261"/>
      <c r="JR17" s="1261"/>
      <c r="JS17" s="1261"/>
      <c r="JT17" s="1261"/>
      <c r="JU17" s="1261"/>
      <c r="JV17" s="1261"/>
      <c r="JW17" s="1261"/>
      <c r="JX17" s="1261"/>
      <c r="JY17" s="1261"/>
      <c r="JZ17" s="1262"/>
      <c r="KA17" s="1260"/>
      <c r="KB17" s="1262"/>
      <c r="KC17" s="1260"/>
      <c r="KD17" s="1261"/>
      <c r="KE17" s="1262"/>
      <c r="KF17" s="1260"/>
      <c r="KG17" s="1261"/>
      <c r="KH17" s="1261"/>
      <c r="KI17" s="1262"/>
      <c r="KJ17" s="1260"/>
      <c r="KK17" s="1261"/>
      <c r="KL17" s="1261"/>
      <c r="KM17" s="1261"/>
      <c r="KN17" s="1262"/>
      <c r="KO17" s="526"/>
      <c r="KP17" s="1260"/>
      <c r="KQ17" s="1262"/>
      <c r="KR17" s="1260"/>
      <c r="KS17" s="1261"/>
      <c r="KT17" s="1261"/>
      <c r="KU17" s="1261"/>
      <c r="KV17" s="1261"/>
      <c r="KW17" s="1261"/>
      <c r="KX17" s="1261"/>
      <c r="KY17" s="1261"/>
      <c r="KZ17" s="1261"/>
      <c r="LA17" s="1261"/>
      <c r="LB17" s="1261"/>
      <c r="LC17" s="1261"/>
      <c r="LD17" s="1261"/>
      <c r="LE17" s="1262"/>
      <c r="LF17" s="1260"/>
      <c r="LG17" s="1262"/>
      <c r="LH17" s="1260"/>
      <c r="LI17" s="1261"/>
      <c r="LJ17" s="1262"/>
      <c r="LK17" s="1260"/>
      <c r="LL17" s="1261"/>
      <c r="LM17" s="1261"/>
      <c r="LN17" s="1262"/>
      <c r="LO17" s="1260"/>
      <c r="LP17" s="1261"/>
      <c r="LQ17" s="1261"/>
      <c r="LR17" s="1261"/>
      <c r="LS17" s="1262"/>
      <c r="LT17" s="94"/>
      <c r="LU17" s="94"/>
      <c r="LV17" s="94"/>
      <c r="LW17" s="94"/>
      <c r="LX17" s="94"/>
      <c r="LY17" s="94"/>
      <c r="LZ17" s="94"/>
      <c r="MA17" s="94"/>
      <c r="MB17" s="94"/>
      <c r="MC17" s="94"/>
      <c r="MD17" s="94"/>
      <c r="ME17" s="94"/>
      <c r="MF17" s="94"/>
      <c r="MG17" s="94"/>
      <c r="MH17" s="94"/>
      <c r="MI17" s="94"/>
      <c r="MJ17" s="94"/>
      <c r="MK17" s="94"/>
      <c r="ML17" s="94"/>
      <c r="MM17" s="94"/>
      <c r="MN17" s="94"/>
      <c r="MO17" s="94"/>
      <c r="MP17" s="94"/>
      <c r="MQ17" s="94"/>
      <c r="MR17" s="94"/>
      <c r="MS17" s="94"/>
      <c r="MT17" s="94"/>
      <c r="MU17" s="94"/>
      <c r="MV17" s="94"/>
      <c r="MW17" s="94"/>
      <c r="MX17" s="94"/>
      <c r="MY17" s="94"/>
      <c r="MZ17" s="94"/>
      <c r="NA17" s="13"/>
      <c r="NB17" s="13"/>
      <c r="NC17" s="13"/>
      <c r="ND17" s="13"/>
      <c r="NE17" s="13"/>
      <c r="NF17" s="13"/>
      <c r="NG17" s="13"/>
      <c r="NH17" s="13"/>
      <c r="NI17" s="13"/>
      <c r="NJ17" s="13"/>
      <c r="NK17" s="13"/>
      <c r="NL17" s="13"/>
      <c r="NM17" s="13"/>
      <c r="NN17" s="13"/>
      <c r="NO17" s="13"/>
      <c r="NP17" s="1302"/>
      <c r="NQ17" s="1302"/>
      <c r="NR17" s="1302"/>
      <c r="NS17" s="1302"/>
      <c r="NT17" s="1302"/>
      <c r="NU17" s="1302"/>
      <c r="NV17" s="1302"/>
      <c r="NW17" s="1263"/>
      <c r="NX17" s="1263"/>
      <c r="NY17" s="1266"/>
      <c r="NZ17" s="1266"/>
      <c r="OA17" s="1266"/>
      <c r="OB17" s="1266"/>
      <c r="OC17" s="1266"/>
      <c r="OD17" s="1267"/>
      <c r="OE17" s="526"/>
      <c r="OF17" s="1260"/>
      <c r="OG17" s="1262"/>
      <c r="OH17" s="1260"/>
      <c r="OI17" s="1261"/>
      <c r="OJ17" s="1261"/>
      <c r="OK17" s="1261"/>
      <c r="OL17" s="1261"/>
      <c r="OM17" s="1261"/>
      <c r="ON17" s="1261"/>
      <c r="OO17" s="1261"/>
      <c r="OP17" s="1261"/>
      <c r="OQ17" s="1261"/>
      <c r="OR17" s="1261"/>
      <c r="OS17" s="1261"/>
      <c r="OT17" s="1261"/>
      <c r="OU17" s="1262"/>
      <c r="OV17" s="1260"/>
      <c r="OW17" s="1262"/>
      <c r="OX17" s="1260"/>
      <c r="OY17" s="1261"/>
      <c r="OZ17" s="1262"/>
      <c r="PA17" s="1260"/>
      <c r="PB17" s="1261"/>
      <c r="PC17" s="1261"/>
      <c r="PD17" s="1262"/>
      <c r="PE17" s="1260"/>
      <c r="PF17" s="1261"/>
      <c r="PG17" s="1261"/>
      <c r="PH17" s="1261"/>
      <c r="PI17" s="1262"/>
      <c r="PJ17" s="526"/>
      <c r="PK17" s="1260"/>
      <c r="PL17" s="1262"/>
      <c r="PM17" s="1260"/>
      <c r="PN17" s="1261"/>
      <c r="PO17" s="1261"/>
      <c r="PP17" s="1261"/>
      <c r="PQ17" s="1261"/>
      <c r="PR17" s="1261"/>
      <c r="PS17" s="1261"/>
      <c r="PT17" s="1261"/>
      <c r="PU17" s="1261"/>
      <c r="PV17" s="1261"/>
      <c r="PW17" s="1261"/>
      <c r="PX17" s="1261"/>
      <c r="PY17" s="1261"/>
      <c r="PZ17" s="1262"/>
      <c r="QA17" s="1260"/>
      <c r="QB17" s="1262"/>
      <c r="QC17" s="1260"/>
      <c r="QD17" s="1261"/>
      <c r="QE17" s="1262"/>
      <c r="QF17" s="1260"/>
      <c r="QG17" s="1261"/>
      <c r="QH17" s="1261"/>
      <c r="QI17" s="1262"/>
      <c r="QJ17" s="1260"/>
      <c r="QK17" s="1261"/>
      <c r="QL17" s="1261"/>
      <c r="QM17" s="1261"/>
      <c r="QN17" s="1262"/>
      <c r="QO17" s="526"/>
      <c r="QP17" s="1260"/>
      <c r="QQ17" s="1262"/>
      <c r="QR17" s="1260"/>
      <c r="QS17" s="1261"/>
      <c r="QT17" s="1261"/>
      <c r="QU17" s="1261"/>
      <c r="QV17" s="1261"/>
      <c r="QW17" s="1261"/>
      <c r="QX17" s="1261"/>
      <c r="QY17" s="1261"/>
      <c r="QZ17" s="1261"/>
      <c r="RA17" s="1261"/>
      <c r="RB17" s="1261"/>
      <c r="RC17" s="1261"/>
      <c r="RD17" s="1261"/>
      <c r="RE17" s="1262"/>
      <c r="RF17" s="1260"/>
      <c r="RG17" s="1262"/>
      <c r="RH17" s="1260"/>
      <c r="RI17" s="1261"/>
      <c r="RJ17" s="1262"/>
      <c r="RK17" s="1260"/>
      <c r="RL17" s="1261"/>
      <c r="RM17" s="1261"/>
      <c r="RN17" s="1262"/>
      <c r="RO17" s="1260"/>
      <c r="RP17" s="1261"/>
      <c r="RQ17" s="1261"/>
      <c r="RR17" s="1261"/>
      <c r="RS17" s="1262"/>
    </row>
    <row r="18" spans="1:487" s="544" customFormat="1" ht="9.9499999999999993" customHeight="1">
      <c r="A18" s="55"/>
      <c r="B18" s="156"/>
      <c r="C18" s="1364"/>
      <c r="D18" s="990"/>
      <c r="E18" s="1365"/>
      <c r="F18" s="1215"/>
      <c r="G18" s="1216"/>
      <c r="H18" s="1216"/>
      <c r="I18" s="1216"/>
      <c r="J18" s="1216"/>
      <c r="K18" s="1217"/>
      <c r="L18" s="1215"/>
      <c r="M18" s="1216"/>
      <c r="N18" s="1216"/>
      <c r="O18" s="1216"/>
      <c r="P18" s="1216"/>
      <c r="Q18" s="1361"/>
      <c r="R18" s="1363"/>
      <c r="S18" s="1216"/>
      <c r="T18" s="1216"/>
      <c r="U18" s="1216"/>
      <c r="V18" s="1216"/>
      <c r="W18" s="1217"/>
      <c r="X18" s="1364"/>
      <c r="Y18" s="990"/>
      <c r="Z18" s="990"/>
      <c r="AA18" s="990"/>
      <c r="AB18" s="990"/>
      <c r="AC18" s="990"/>
      <c r="AD18" s="1365"/>
      <c r="AE18" s="138"/>
      <c r="AF18" s="683"/>
      <c r="BA18" s="594"/>
      <c r="BB18" s="594"/>
      <c r="BC18" s="594"/>
      <c r="BD18" s="594"/>
      <c r="BE18" s="594"/>
      <c r="BF18" s="594"/>
      <c r="BG18" s="594"/>
      <c r="BH18" s="594"/>
      <c r="BI18" s="594"/>
      <c r="BJ18" s="594"/>
      <c r="BK18" s="594"/>
      <c r="BL18" s="594"/>
      <c r="BM18" s="594"/>
      <c r="BN18" s="594"/>
      <c r="BO18" s="594"/>
      <c r="BP18" s="1308" t="s">
        <v>695</v>
      </c>
      <c r="BQ18" s="1308"/>
      <c r="BR18" s="1308"/>
      <c r="BS18" s="1308"/>
      <c r="BT18" s="1308"/>
      <c r="BU18" s="1308"/>
      <c r="BV18" s="1308"/>
      <c r="BW18" s="1309">
        <f>IF(BW16&lt;Z37,0,(BW13/BW16)*(BW16-Z37))</f>
        <v>0</v>
      </c>
      <c r="BX18" s="1309"/>
      <c r="BY18" s="1309"/>
      <c r="BZ18" s="1309"/>
      <c r="CA18" s="1309"/>
      <c r="CB18" s="1309"/>
      <c r="CC18" s="1309"/>
      <c r="CD18" s="1309"/>
      <c r="CE18" s="361"/>
      <c r="CF18" s="1251">
        <v>0</v>
      </c>
      <c r="CG18" s="1251"/>
      <c r="CH18" s="1249"/>
      <c r="CI18" s="1249"/>
      <c r="CJ18" s="1249"/>
      <c r="CK18" s="1249"/>
      <c r="CL18" s="1249"/>
      <c r="CM18" s="1249"/>
      <c r="CN18" s="1249"/>
      <c r="CO18" s="1249"/>
      <c r="CP18" s="1249"/>
      <c r="CQ18" s="1249"/>
      <c r="CR18" s="1249"/>
      <c r="CS18" s="1249"/>
      <c r="CT18" s="1249"/>
      <c r="CU18" s="1249"/>
      <c r="CV18" s="1249"/>
      <c r="CW18" s="1249"/>
      <c r="CX18" s="1250"/>
      <c r="CY18" s="1250"/>
      <c r="CZ18" s="1250"/>
      <c r="DA18" s="1250"/>
      <c r="DB18" s="1250"/>
      <c r="DC18" s="1250"/>
      <c r="DD18" s="1250"/>
      <c r="DE18" s="1252">
        <f>+DA18*CX18</f>
        <v>0</v>
      </c>
      <c r="DF18" s="1252"/>
      <c r="DG18" s="1252"/>
      <c r="DH18" s="1252"/>
      <c r="DI18" s="1252"/>
      <c r="DJ18" s="361"/>
      <c r="DK18" s="1251">
        <v>0</v>
      </c>
      <c r="DL18" s="1251"/>
      <c r="DM18" s="1249"/>
      <c r="DN18" s="1249"/>
      <c r="DO18" s="1249"/>
      <c r="DP18" s="1249"/>
      <c r="DQ18" s="1249"/>
      <c r="DR18" s="1249"/>
      <c r="DS18" s="1249"/>
      <c r="DT18" s="1249"/>
      <c r="DU18" s="1249"/>
      <c r="DV18" s="1249"/>
      <c r="DW18" s="1249"/>
      <c r="DX18" s="1249"/>
      <c r="DY18" s="1249"/>
      <c r="DZ18" s="1249"/>
      <c r="EA18" s="1249"/>
      <c r="EB18" s="1249"/>
      <c r="EC18" s="1250"/>
      <c r="ED18" s="1250"/>
      <c r="EE18" s="1250"/>
      <c r="EF18" s="1250"/>
      <c r="EG18" s="1250"/>
      <c r="EH18" s="1250"/>
      <c r="EI18" s="1250"/>
      <c r="EJ18" s="1252">
        <f>+EF18*EC18</f>
        <v>0</v>
      </c>
      <c r="EK18" s="1252"/>
      <c r="EL18" s="1252"/>
      <c r="EM18" s="1252"/>
      <c r="EN18" s="1252"/>
      <c r="EO18" s="361"/>
      <c r="EP18" s="1251">
        <v>0</v>
      </c>
      <c r="EQ18" s="1251"/>
      <c r="ER18" s="1249"/>
      <c r="ES18" s="1249"/>
      <c r="ET18" s="1249"/>
      <c r="EU18" s="1249"/>
      <c r="EV18" s="1249"/>
      <c r="EW18" s="1249"/>
      <c r="EX18" s="1249"/>
      <c r="EY18" s="1249"/>
      <c r="EZ18" s="1249"/>
      <c r="FA18" s="1249"/>
      <c r="FB18" s="1249"/>
      <c r="FC18" s="1249"/>
      <c r="FD18" s="1249"/>
      <c r="FE18" s="1249"/>
      <c r="FF18" s="1249"/>
      <c r="FG18" s="1249"/>
      <c r="FH18" s="1250"/>
      <c r="FI18" s="1250"/>
      <c r="FJ18" s="1250"/>
      <c r="FK18" s="1250"/>
      <c r="FL18" s="1250"/>
      <c r="FM18" s="1250"/>
      <c r="FN18" s="1250"/>
      <c r="FO18" s="1252">
        <f>+FK18*FH18</f>
        <v>0</v>
      </c>
      <c r="FP18" s="1252"/>
      <c r="FQ18" s="1252"/>
      <c r="FR18" s="1252"/>
      <c r="FS18" s="1252"/>
      <c r="FT18" s="361"/>
      <c r="FU18" s="361"/>
      <c r="FV18" s="361"/>
      <c r="FW18" s="361"/>
      <c r="FX18" s="361"/>
      <c r="FY18" s="361"/>
      <c r="FZ18" s="361"/>
      <c r="GA18" s="361"/>
      <c r="GB18" s="361"/>
      <c r="GC18" s="361"/>
      <c r="GD18" s="361"/>
      <c r="GE18" s="361"/>
      <c r="GF18" s="361"/>
      <c r="GG18" s="361"/>
      <c r="GH18" s="361"/>
      <c r="GI18" s="361"/>
      <c r="GJ18" s="361"/>
      <c r="GK18" s="361"/>
      <c r="GL18" s="361"/>
      <c r="GM18" s="361"/>
      <c r="GN18" s="361"/>
      <c r="GO18" s="361"/>
      <c r="GP18" s="361"/>
      <c r="GQ18" s="361"/>
      <c r="GR18" s="361"/>
      <c r="GS18" s="361"/>
      <c r="GT18" s="361"/>
      <c r="GU18" s="361"/>
      <c r="GV18" s="361"/>
      <c r="GW18" s="361"/>
      <c r="GX18" s="361"/>
      <c r="GY18" s="361"/>
      <c r="GZ18" s="361"/>
      <c r="HA18" s="13"/>
      <c r="HB18" s="13"/>
      <c r="HC18" s="13"/>
      <c r="HD18" s="13"/>
      <c r="HE18" s="13"/>
      <c r="HF18" s="13"/>
      <c r="HG18" s="13"/>
      <c r="HH18" s="13"/>
      <c r="HI18" s="13"/>
      <c r="HJ18" s="13"/>
      <c r="HK18" s="13"/>
      <c r="HL18" s="13"/>
      <c r="HM18" s="13"/>
      <c r="HN18" s="13"/>
      <c r="HO18" s="13"/>
      <c r="HP18" s="1302" t="s">
        <v>789</v>
      </c>
      <c r="HQ18" s="1302"/>
      <c r="HR18" s="1302"/>
      <c r="HS18" s="1302"/>
      <c r="HT18" s="1302"/>
      <c r="HU18" s="1302"/>
      <c r="HV18" s="1302"/>
      <c r="HW18" s="1269">
        <f>IF(HW16&lt;Z37,0,(HW13/HW16)*(HW16-Z37))</f>
        <v>0</v>
      </c>
      <c r="HX18" s="1269"/>
      <c r="HY18" s="1269"/>
      <c r="HZ18" s="1269"/>
      <c r="IA18" s="1269"/>
      <c r="IB18" s="1269"/>
      <c r="IC18" s="1269"/>
      <c r="ID18" s="1269"/>
      <c r="IE18" s="526"/>
      <c r="IF18" s="1251">
        <v>0</v>
      </c>
      <c r="IG18" s="1251"/>
      <c r="IH18" s="1249"/>
      <c r="II18" s="1249"/>
      <c r="IJ18" s="1249"/>
      <c r="IK18" s="1249"/>
      <c r="IL18" s="1249"/>
      <c r="IM18" s="1249"/>
      <c r="IN18" s="1249"/>
      <c r="IO18" s="1249"/>
      <c r="IP18" s="1249"/>
      <c r="IQ18" s="1249"/>
      <c r="IR18" s="1249"/>
      <c r="IS18" s="1249"/>
      <c r="IT18" s="1249"/>
      <c r="IU18" s="1249"/>
      <c r="IV18" s="1249"/>
      <c r="IW18" s="1249"/>
      <c r="IX18" s="1250"/>
      <c r="IY18" s="1250"/>
      <c r="IZ18" s="1250"/>
      <c r="JA18" s="1250"/>
      <c r="JB18" s="1250"/>
      <c r="JC18" s="1250"/>
      <c r="JD18" s="1250"/>
      <c r="JE18" s="1252">
        <f>+JA18*IX18</f>
        <v>0</v>
      </c>
      <c r="JF18" s="1252"/>
      <c r="JG18" s="1252"/>
      <c r="JH18" s="1252"/>
      <c r="JI18" s="1252"/>
      <c r="JJ18" s="526"/>
      <c r="JK18" s="1251">
        <v>0</v>
      </c>
      <c r="JL18" s="1251"/>
      <c r="JM18" s="1249"/>
      <c r="JN18" s="1249"/>
      <c r="JO18" s="1249"/>
      <c r="JP18" s="1249"/>
      <c r="JQ18" s="1249"/>
      <c r="JR18" s="1249"/>
      <c r="JS18" s="1249"/>
      <c r="JT18" s="1249"/>
      <c r="JU18" s="1249"/>
      <c r="JV18" s="1249"/>
      <c r="JW18" s="1249"/>
      <c r="JX18" s="1249"/>
      <c r="JY18" s="1249"/>
      <c r="JZ18" s="1249"/>
      <c r="KA18" s="1249"/>
      <c r="KB18" s="1249"/>
      <c r="KC18" s="1250"/>
      <c r="KD18" s="1250"/>
      <c r="KE18" s="1250"/>
      <c r="KF18" s="1250"/>
      <c r="KG18" s="1250"/>
      <c r="KH18" s="1250"/>
      <c r="KI18" s="1250"/>
      <c r="KJ18" s="1252">
        <f>+KF18*KC18</f>
        <v>0</v>
      </c>
      <c r="KK18" s="1252"/>
      <c r="KL18" s="1252"/>
      <c r="KM18" s="1252"/>
      <c r="KN18" s="1252"/>
      <c r="KO18" s="526"/>
      <c r="KP18" s="1251">
        <v>0</v>
      </c>
      <c r="KQ18" s="1251"/>
      <c r="KR18" s="1249"/>
      <c r="KS18" s="1249"/>
      <c r="KT18" s="1249"/>
      <c r="KU18" s="1249"/>
      <c r="KV18" s="1249"/>
      <c r="KW18" s="1249"/>
      <c r="KX18" s="1249"/>
      <c r="KY18" s="1249"/>
      <c r="KZ18" s="1249"/>
      <c r="LA18" s="1249"/>
      <c r="LB18" s="1249"/>
      <c r="LC18" s="1249"/>
      <c r="LD18" s="1249"/>
      <c r="LE18" s="1249"/>
      <c r="LF18" s="1249"/>
      <c r="LG18" s="1249"/>
      <c r="LH18" s="1250"/>
      <c r="LI18" s="1250"/>
      <c r="LJ18" s="1250"/>
      <c r="LK18" s="1250"/>
      <c r="LL18" s="1250"/>
      <c r="LM18" s="1250"/>
      <c r="LN18" s="1250"/>
      <c r="LO18" s="1252">
        <f>+LK18*LH18</f>
        <v>0</v>
      </c>
      <c r="LP18" s="1252"/>
      <c r="LQ18" s="1252"/>
      <c r="LR18" s="1252"/>
      <c r="LS18" s="1252"/>
      <c r="LT18" s="361"/>
      <c r="LU18" s="361"/>
      <c r="LV18" s="361"/>
      <c r="LW18" s="361"/>
      <c r="LX18" s="361"/>
      <c r="LY18" s="361"/>
      <c r="LZ18" s="361"/>
      <c r="MA18" s="361"/>
      <c r="MB18" s="361"/>
      <c r="MC18" s="361"/>
      <c r="MD18" s="361"/>
      <c r="ME18" s="361"/>
      <c r="MF18" s="361"/>
      <c r="MG18" s="361"/>
      <c r="MH18" s="361"/>
      <c r="MI18" s="361"/>
      <c r="MJ18" s="361"/>
      <c r="MK18" s="361"/>
      <c r="ML18" s="361"/>
      <c r="MM18" s="361"/>
      <c r="MN18" s="361"/>
      <c r="MO18" s="361"/>
      <c r="MP18" s="361"/>
      <c r="MQ18" s="361"/>
      <c r="MR18" s="361"/>
      <c r="MS18" s="361"/>
      <c r="MT18" s="361"/>
      <c r="MU18" s="361"/>
      <c r="MV18" s="361"/>
      <c r="MW18" s="361"/>
      <c r="MX18" s="361"/>
      <c r="MY18" s="361"/>
      <c r="MZ18" s="361"/>
      <c r="NA18" s="13"/>
      <c r="NB18" s="13"/>
      <c r="NC18" s="13"/>
      <c r="ND18" s="13"/>
      <c r="NE18" s="13"/>
      <c r="NF18" s="13"/>
      <c r="NG18" s="13"/>
      <c r="NH18" s="13"/>
      <c r="NI18" s="13"/>
      <c r="NJ18" s="13"/>
      <c r="NK18" s="13"/>
      <c r="NL18" s="13"/>
      <c r="NM18" s="13"/>
      <c r="NN18" s="13"/>
      <c r="NO18" s="13"/>
      <c r="NP18" s="1302" t="s">
        <v>695</v>
      </c>
      <c r="NQ18" s="1302"/>
      <c r="NR18" s="1302"/>
      <c r="NS18" s="1302"/>
      <c r="NT18" s="1302"/>
      <c r="NU18" s="1302"/>
      <c r="NV18" s="1302"/>
      <c r="NW18" s="1269">
        <f>IF(NW16&lt;Z37,0,(NW13/NW16)*(NW16-Z37))</f>
        <v>0</v>
      </c>
      <c r="NX18" s="1269"/>
      <c r="NY18" s="1269"/>
      <c r="NZ18" s="1269"/>
      <c r="OA18" s="1269"/>
      <c r="OB18" s="1269"/>
      <c r="OC18" s="1269"/>
      <c r="OD18" s="1269"/>
      <c r="OE18" s="526"/>
      <c r="OF18" s="1251">
        <v>0</v>
      </c>
      <c r="OG18" s="1251"/>
      <c r="OH18" s="1249"/>
      <c r="OI18" s="1249"/>
      <c r="OJ18" s="1249"/>
      <c r="OK18" s="1249"/>
      <c r="OL18" s="1249"/>
      <c r="OM18" s="1249"/>
      <c r="ON18" s="1249"/>
      <c r="OO18" s="1249"/>
      <c r="OP18" s="1249"/>
      <c r="OQ18" s="1249"/>
      <c r="OR18" s="1249"/>
      <c r="OS18" s="1249"/>
      <c r="OT18" s="1249"/>
      <c r="OU18" s="1249"/>
      <c r="OV18" s="1249"/>
      <c r="OW18" s="1249"/>
      <c r="OX18" s="1250"/>
      <c r="OY18" s="1250"/>
      <c r="OZ18" s="1250"/>
      <c r="PA18" s="1250"/>
      <c r="PB18" s="1250"/>
      <c r="PC18" s="1250"/>
      <c r="PD18" s="1250"/>
      <c r="PE18" s="1252">
        <f>+PA18*OX18</f>
        <v>0</v>
      </c>
      <c r="PF18" s="1252"/>
      <c r="PG18" s="1252"/>
      <c r="PH18" s="1252"/>
      <c r="PI18" s="1252"/>
      <c r="PJ18" s="526"/>
      <c r="PK18" s="1251">
        <v>0</v>
      </c>
      <c r="PL18" s="1251"/>
      <c r="PM18" s="1249"/>
      <c r="PN18" s="1249"/>
      <c r="PO18" s="1249"/>
      <c r="PP18" s="1249"/>
      <c r="PQ18" s="1249"/>
      <c r="PR18" s="1249"/>
      <c r="PS18" s="1249"/>
      <c r="PT18" s="1249"/>
      <c r="PU18" s="1249"/>
      <c r="PV18" s="1249"/>
      <c r="PW18" s="1249"/>
      <c r="PX18" s="1249"/>
      <c r="PY18" s="1249"/>
      <c r="PZ18" s="1249"/>
      <c r="QA18" s="1249"/>
      <c r="QB18" s="1249"/>
      <c r="QC18" s="1250"/>
      <c r="QD18" s="1250"/>
      <c r="QE18" s="1250"/>
      <c r="QF18" s="1250"/>
      <c r="QG18" s="1250"/>
      <c r="QH18" s="1250"/>
      <c r="QI18" s="1250"/>
      <c r="QJ18" s="1252">
        <f>+QF18*QC18</f>
        <v>0</v>
      </c>
      <c r="QK18" s="1252"/>
      <c r="QL18" s="1252"/>
      <c r="QM18" s="1252"/>
      <c r="QN18" s="1252"/>
      <c r="QO18" s="526"/>
      <c r="QP18" s="1251">
        <v>0</v>
      </c>
      <c r="QQ18" s="1251"/>
      <c r="QR18" s="1249"/>
      <c r="QS18" s="1249"/>
      <c r="QT18" s="1249"/>
      <c r="QU18" s="1249"/>
      <c r="QV18" s="1249"/>
      <c r="QW18" s="1249"/>
      <c r="QX18" s="1249"/>
      <c r="QY18" s="1249"/>
      <c r="QZ18" s="1249"/>
      <c r="RA18" s="1249"/>
      <c r="RB18" s="1249"/>
      <c r="RC18" s="1249"/>
      <c r="RD18" s="1249"/>
      <c r="RE18" s="1249"/>
      <c r="RF18" s="1249"/>
      <c r="RG18" s="1249"/>
      <c r="RH18" s="1250"/>
      <c r="RI18" s="1250"/>
      <c r="RJ18" s="1250"/>
      <c r="RK18" s="1250"/>
      <c r="RL18" s="1250"/>
      <c r="RM18" s="1250"/>
      <c r="RN18" s="1250"/>
      <c r="RO18" s="1252">
        <f>+RK18*RH18</f>
        <v>0</v>
      </c>
      <c r="RP18" s="1252"/>
      <c r="RQ18" s="1252"/>
      <c r="RR18" s="1252"/>
      <c r="RS18" s="1252"/>
    </row>
    <row r="19" spans="1:487" s="544" customFormat="1" ht="9.9499999999999993" customHeight="1">
      <c r="A19" s="55"/>
      <c r="B19" s="156"/>
      <c r="C19" s="1364"/>
      <c r="D19" s="990"/>
      <c r="E19" s="1365"/>
      <c r="F19" s="1369" t="s">
        <v>610</v>
      </c>
      <c r="G19" s="1370"/>
      <c r="H19" s="1377" t="s">
        <v>611</v>
      </c>
      <c r="I19" s="1378"/>
      <c r="J19" s="1373" t="s">
        <v>612</v>
      </c>
      <c r="K19" s="1374"/>
      <c r="L19" s="1369" t="s">
        <v>610</v>
      </c>
      <c r="M19" s="1370"/>
      <c r="N19" s="1377" t="s">
        <v>611</v>
      </c>
      <c r="O19" s="1378"/>
      <c r="P19" s="1373" t="s">
        <v>612</v>
      </c>
      <c r="Q19" s="1374"/>
      <c r="R19" s="1369" t="s">
        <v>610</v>
      </c>
      <c r="S19" s="1370"/>
      <c r="T19" s="1377" t="s">
        <v>611</v>
      </c>
      <c r="U19" s="1378"/>
      <c r="V19" s="1373" t="s">
        <v>612</v>
      </c>
      <c r="W19" s="1374"/>
      <c r="X19" s="1364"/>
      <c r="Y19" s="990"/>
      <c r="Z19" s="990"/>
      <c r="AA19" s="990"/>
      <c r="AB19" s="990"/>
      <c r="AC19" s="990"/>
      <c r="AD19" s="1365"/>
      <c r="AE19" s="138"/>
      <c r="AF19" s="672"/>
      <c r="AG19" s="444"/>
      <c r="BA19" s="594"/>
      <c r="BB19" s="594"/>
      <c r="BC19" s="594"/>
      <c r="BD19" s="594"/>
      <c r="BE19" s="594"/>
      <c r="BF19" s="594"/>
      <c r="BG19" s="594"/>
      <c r="BH19" s="594"/>
      <c r="BI19" s="594"/>
      <c r="BJ19" s="594"/>
      <c r="BK19" s="594"/>
      <c r="BL19" s="594"/>
      <c r="BM19" s="594"/>
      <c r="BN19" s="594"/>
      <c r="BO19" s="594"/>
      <c r="BP19" s="1308"/>
      <c r="BQ19" s="1308"/>
      <c r="BR19" s="1308"/>
      <c r="BS19" s="1308"/>
      <c r="BT19" s="1308"/>
      <c r="BU19" s="1308"/>
      <c r="BV19" s="1308"/>
      <c r="BW19" s="1309"/>
      <c r="BX19" s="1309"/>
      <c r="BY19" s="1309"/>
      <c r="BZ19" s="1309"/>
      <c r="CA19" s="1309"/>
      <c r="CB19" s="1309"/>
      <c r="CC19" s="1309"/>
      <c r="CD19" s="1309"/>
      <c r="CE19" s="94"/>
      <c r="CF19" s="1251"/>
      <c r="CG19" s="1251"/>
      <c r="CH19" s="1249"/>
      <c r="CI19" s="1249"/>
      <c r="CJ19" s="1249"/>
      <c r="CK19" s="1249"/>
      <c r="CL19" s="1249"/>
      <c r="CM19" s="1249"/>
      <c r="CN19" s="1249"/>
      <c r="CO19" s="1249"/>
      <c r="CP19" s="1249"/>
      <c r="CQ19" s="1249"/>
      <c r="CR19" s="1249"/>
      <c r="CS19" s="1249"/>
      <c r="CT19" s="1249"/>
      <c r="CU19" s="1249"/>
      <c r="CV19" s="1249"/>
      <c r="CW19" s="1249"/>
      <c r="CX19" s="1250"/>
      <c r="CY19" s="1250"/>
      <c r="CZ19" s="1250"/>
      <c r="DA19" s="1250"/>
      <c r="DB19" s="1250"/>
      <c r="DC19" s="1250"/>
      <c r="DD19" s="1250"/>
      <c r="DE19" s="1252"/>
      <c r="DF19" s="1252"/>
      <c r="DG19" s="1252"/>
      <c r="DH19" s="1252"/>
      <c r="DI19" s="1252"/>
      <c r="DJ19" s="361"/>
      <c r="DK19" s="1251"/>
      <c r="DL19" s="1251"/>
      <c r="DM19" s="1249"/>
      <c r="DN19" s="1249"/>
      <c r="DO19" s="1249"/>
      <c r="DP19" s="1249"/>
      <c r="DQ19" s="1249"/>
      <c r="DR19" s="1249"/>
      <c r="DS19" s="1249"/>
      <c r="DT19" s="1249"/>
      <c r="DU19" s="1249"/>
      <c r="DV19" s="1249"/>
      <c r="DW19" s="1249"/>
      <c r="DX19" s="1249"/>
      <c r="DY19" s="1249"/>
      <c r="DZ19" s="1249"/>
      <c r="EA19" s="1249"/>
      <c r="EB19" s="1249"/>
      <c r="EC19" s="1250"/>
      <c r="ED19" s="1250"/>
      <c r="EE19" s="1250"/>
      <c r="EF19" s="1250"/>
      <c r="EG19" s="1250"/>
      <c r="EH19" s="1250"/>
      <c r="EI19" s="1250"/>
      <c r="EJ19" s="1252"/>
      <c r="EK19" s="1252"/>
      <c r="EL19" s="1252"/>
      <c r="EM19" s="1252"/>
      <c r="EN19" s="1252"/>
      <c r="EO19" s="361"/>
      <c r="EP19" s="1251"/>
      <c r="EQ19" s="1251"/>
      <c r="ER19" s="1249"/>
      <c r="ES19" s="1249"/>
      <c r="ET19" s="1249"/>
      <c r="EU19" s="1249"/>
      <c r="EV19" s="1249"/>
      <c r="EW19" s="1249"/>
      <c r="EX19" s="1249"/>
      <c r="EY19" s="1249"/>
      <c r="EZ19" s="1249"/>
      <c r="FA19" s="1249"/>
      <c r="FB19" s="1249"/>
      <c r="FC19" s="1249"/>
      <c r="FD19" s="1249"/>
      <c r="FE19" s="1249"/>
      <c r="FF19" s="1249"/>
      <c r="FG19" s="1249"/>
      <c r="FH19" s="1250"/>
      <c r="FI19" s="1250"/>
      <c r="FJ19" s="1250"/>
      <c r="FK19" s="1250"/>
      <c r="FL19" s="1250"/>
      <c r="FM19" s="1250"/>
      <c r="FN19" s="1250"/>
      <c r="FO19" s="1252"/>
      <c r="FP19" s="1252"/>
      <c r="FQ19" s="1252"/>
      <c r="FR19" s="1252"/>
      <c r="FS19" s="1252"/>
      <c r="FT19" s="94"/>
      <c r="FU19" s="361"/>
      <c r="FV19" s="361"/>
      <c r="FW19" s="361"/>
      <c r="FX19" s="361"/>
      <c r="FY19" s="361"/>
      <c r="FZ19" s="361"/>
      <c r="GA19" s="361"/>
      <c r="GB19" s="361"/>
      <c r="GC19" s="361"/>
      <c r="GD19" s="361"/>
      <c r="GE19" s="361"/>
      <c r="GF19" s="361"/>
      <c r="GG19" s="361"/>
      <c r="GH19" s="361"/>
      <c r="GI19" s="361"/>
      <c r="GJ19" s="361"/>
      <c r="GK19" s="361"/>
      <c r="GL19" s="361"/>
      <c r="GM19" s="361"/>
      <c r="GN19" s="361"/>
      <c r="GO19" s="361"/>
      <c r="GP19" s="361"/>
      <c r="GQ19" s="361"/>
      <c r="GR19" s="361"/>
      <c r="GS19" s="361"/>
      <c r="GT19" s="361"/>
      <c r="GU19" s="361"/>
      <c r="GV19" s="361"/>
      <c r="GW19" s="361"/>
      <c r="GX19" s="361"/>
      <c r="GY19" s="361"/>
      <c r="GZ19" s="361"/>
      <c r="HA19" s="13"/>
      <c r="HB19" s="13"/>
      <c r="HC19" s="13"/>
      <c r="HD19" s="13"/>
      <c r="HE19" s="13"/>
      <c r="HF19" s="13"/>
      <c r="HG19" s="13"/>
      <c r="HH19" s="13"/>
      <c r="HI19" s="13"/>
      <c r="HJ19" s="13"/>
      <c r="HK19" s="13"/>
      <c r="HL19" s="13"/>
      <c r="HM19" s="13"/>
      <c r="HN19" s="13"/>
      <c r="HO19" s="13"/>
      <c r="HP19" s="1302"/>
      <c r="HQ19" s="1302"/>
      <c r="HR19" s="1302"/>
      <c r="HS19" s="1302"/>
      <c r="HT19" s="1302"/>
      <c r="HU19" s="1302"/>
      <c r="HV19" s="1302"/>
      <c r="HW19" s="1269"/>
      <c r="HX19" s="1269"/>
      <c r="HY19" s="1269"/>
      <c r="HZ19" s="1269"/>
      <c r="IA19" s="1269"/>
      <c r="IB19" s="1269"/>
      <c r="IC19" s="1269"/>
      <c r="ID19" s="1269"/>
      <c r="IE19" s="526"/>
      <c r="IF19" s="1251"/>
      <c r="IG19" s="1251"/>
      <c r="IH19" s="1249"/>
      <c r="II19" s="1249"/>
      <c r="IJ19" s="1249"/>
      <c r="IK19" s="1249"/>
      <c r="IL19" s="1249"/>
      <c r="IM19" s="1249"/>
      <c r="IN19" s="1249"/>
      <c r="IO19" s="1249"/>
      <c r="IP19" s="1249"/>
      <c r="IQ19" s="1249"/>
      <c r="IR19" s="1249"/>
      <c r="IS19" s="1249"/>
      <c r="IT19" s="1249"/>
      <c r="IU19" s="1249"/>
      <c r="IV19" s="1249"/>
      <c r="IW19" s="1249"/>
      <c r="IX19" s="1250"/>
      <c r="IY19" s="1250"/>
      <c r="IZ19" s="1250"/>
      <c r="JA19" s="1250"/>
      <c r="JB19" s="1250"/>
      <c r="JC19" s="1250"/>
      <c r="JD19" s="1250"/>
      <c r="JE19" s="1252"/>
      <c r="JF19" s="1252"/>
      <c r="JG19" s="1252"/>
      <c r="JH19" s="1252"/>
      <c r="JI19" s="1252"/>
      <c r="JJ19" s="526"/>
      <c r="JK19" s="1251"/>
      <c r="JL19" s="1251"/>
      <c r="JM19" s="1249"/>
      <c r="JN19" s="1249"/>
      <c r="JO19" s="1249"/>
      <c r="JP19" s="1249"/>
      <c r="JQ19" s="1249"/>
      <c r="JR19" s="1249"/>
      <c r="JS19" s="1249"/>
      <c r="JT19" s="1249"/>
      <c r="JU19" s="1249"/>
      <c r="JV19" s="1249"/>
      <c r="JW19" s="1249"/>
      <c r="JX19" s="1249"/>
      <c r="JY19" s="1249"/>
      <c r="JZ19" s="1249"/>
      <c r="KA19" s="1249"/>
      <c r="KB19" s="1249"/>
      <c r="KC19" s="1250"/>
      <c r="KD19" s="1250"/>
      <c r="KE19" s="1250"/>
      <c r="KF19" s="1250"/>
      <c r="KG19" s="1250"/>
      <c r="KH19" s="1250"/>
      <c r="KI19" s="1250"/>
      <c r="KJ19" s="1252"/>
      <c r="KK19" s="1252"/>
      <c r="KL19" s="1252"/>
      <c r="KM19" s="1252"/>
      <c r="KN19" s="1252"/>
      <c r="KO19" s="526"/>
      <c r="KP19" s="1251"/>
      <c r="KQ19" s="1251"/>
      <c r="KR19" s="1249"/>
      <c r="KS19" s="1249"/>
      <c r="KT19" s="1249"/>
      <c r="KU19" s="1249"/>
      <c r="KV19" s="1249"/>
      <c r="KW19" s="1249"/>
      <c r="KX19" s="1249"/>
      <c r="KY19" s="1249"/>
      <c r="KZ19" s="1249"/>
      <c r="LA19" s="1249"/>
      <c r="LB19" s="1249"/>
      <c r="LC19" s="1249"/>
      <c r="LD19" s="1249"/>
      <c r="LE19" s="1249"/>
      <c r="LF19" s="1249"/>
      <c r="LG19" s="1249"/>
      <c r="LH19" s="1250"/>
      <c r="LI19" s="1250"/>
      <c r="LJ19" s="1250"/>
      <c r="LK19" s="1250"/>
      <c r="LL19" s="1250"/>
      <c r="LM19" s="1250"/>
      <c r="LN19" s="1250"/>
      <c r="LO19" s="1252"/>
      <c r="LP19" s="1252"/>
      <c r="LQ19" s="1252"/>
      <c r="LR19" s="1252"/>
      <c r="LS19" s="1252"/>
      <c r="LT19" s="361"/>
      <c r="LU19" s="361"/>
      <c r="LV19" s="361"/>
      <c r="LW19" s="361"/>
      <c r="LX19" s="361"/>
      <c r="LY19" s="361"/>
      <c r="LZ19" s="361"/>
      <c r="MA19" s="361"/>
      <c r="MB19" s="361"/>
      <c r="MC19" s="361"/>
      <c r="MD19" s="361"/>
      <c r="ME19" s="361"/>
      <c r="MF19" s="361"/>
      <c r="MG19" s="361"/>
      <c r="MH19" s="361"/>
      <c r="MI19" s="361"/>
      <c r="MJ19" s="361"/>
      <c r="MK19" s="361"/>
      <c r="ML19" s="361"/>
      <c r="MM19" s="361"/>
      <c r="MN19" s="361"/>
      <c r="MO19" s="361"/>
      <c r="MP19" s="361"/>
      <c r="MQ19" s="361"/>
      <c r="MR19" s="361"/>
      <c r="MS19" s="361"/>
      <c r="MT19" s="361"/>
      <c r="MU19" s="361"/>
      <c r="MV19" s="361"/>
      <c r="MW19" s="361"/>
      <c r="MX19" s="361"/>
      <c r="MY19" s="361"/>
      <c r="MZ19" s="361"/>
      <c r="NA19" s="13"/>
      <c r="NB19" s="13"/>
      <c r="NC19" s="13"/>
      <c r="ND19" s="13"/>
      <c r="NE19" s="13"/>
      <c r="NF19" s="13"/>
      <c r="NG19" s="13"/>
      <c r="NH19" s="13"/>
      <c r="NI19" s="13"/>
      <c r="NJ19" s="13"/>
      <c r="NK19" s="13"/>
      <c r="NL19" s="13"/>
      <c r="NM19" s="13"/>
      <c r="NN19" s="13"/>
      <c r="NO19" s="13"/>
      <c r="NP19" s="1302"/>
      <c r="NQ19" s="1302"/>
      <c r="NR19" s="1302"/>
      <c r="NS19" s="1302"/>
      <c r="NT19" s="1302"/>
      <c r="NU19" s="1302"/>
      <c r="NV19" s="1302"/>
      <c r="NW19" s="1269"/>
      <c r="NX19" s="1269"/>
      <c r="NY19" s="1269"/>
      <c r="NZ19" s="1269"/>
      <c r="OA19" s="1269"/>
      <c r="OB19" s="1269"/>
      <c r="OC19" s="1269"/>
      <c r="OD19" s="1269"/>
      <c r="OE19" s="526"/>
      <c r="OF19" s="1251"/>
      <c r="OG19" s="1251"/>
      <c r="OH19" s="1249"/>
      <c r="OI19" s="1249"/>
      <c r="OJ19" s="1249"/>
      <c r="OK19" s="1249"/>
      <c r="OL19" s="1249"/>
      <c r="OM19" s="1249"/>
      <c r="ON19" s="1249"/>
      <c r="OO19" s="1249"/>
      <c r="OP19" s="1249"/>
      <c r="OQ19" s="1249"/>
      <c r="OR19" s="1249"/>
      <c r="OS19" s="1249"/>
      <c r="OT19" s="1249"/>
      <c r="OU19" s="1249"/>
      <c r="OV19" s="1249"/>
      <c r="OW19" s="1249"/>
      <c r="OX19" s="1250"/>
      <c r="OY19" s="1250"/>
      <c r="OZ19" s="1250"/>
      <c r="PA19" s="1250"/>
      <c r="PB19" s="1250"/>
      <c r="PC19" s="1250"/>
      <c r="PD19" s="1250"/>
      <c r="PE19" s="1252"/>
      <c r="PF19" s="1252"/>
      <c r="PG19" s="1252"/>
      <c r="PH19" s="1252"/>
      <c r="PI19" s="1252"/>
      <c r="PJ19" s="526"/>
      <c r="PK19" s="1251"/>
      <c r="PL19" s="1251"/>
      <c r="PM19" s="1249"/>
      <c r="PN19" s="1249"/>
      <c r="PO19" s="1249"/>
      <c r="PP19" s="1249"/>
      <c r="PQ19" s="1249"/>
      <c r="PR19" s="1249"/>
      <c r="PS19" s="1249"/>
      <c r="PT19" s="1249"/>
      <c r="PU19" s="1249"/>
      <c r="PV19" s="1249"/>
      <c r="PW19" s="1249"/>
      <c r="PX19" s="1249"/>
      <c r="PY19" s="1249"/>
      <c r="PZ19" s="1249"/>
      <c r="QA19" s="1249"/>
      <c r="QB19" s="1249"/>
      <c r="QC19" s="1250"/>
      <c r="QD19" s="1250"/>
      <c r="QE19" s="1250"/>
      <c r="QF19" s="1250"/>
      <c r="QG19" s="1250"/>
      <c r="QH19" s="1250"/>
      <c r="QI19" s="1250"/>
      <c r="QJ19" s="1252"/>
      <c r="QK19" s="1252"/>
      <c r="QL19" s="1252"/>
      <c r="QM19" s="1252"/>
      <c r="QN19" s="1252"/>
      <c r="QO19" s="526"/>
      <c r="QP19" s="1251"/>
      <c r="QQ19" s="1251"/>
      <c r="QR19" s="1249"/>
      <c r="QS19" s="1249"/>
      <c r="QT19" s="1249"/>
      <c r="QU19" s="1249"/>
      <c r="QV19" s="1249"/>
      <c r="QW19" s="1249"/>
      <c r="QX19" s="1249"/>
      <c r="QY19" s="1249"/>
      <c r="QZ19" s="1249"/>
      <c r="RA19" s="1249"/>
      <c r="RB19" s="1249"/>
      <c r="RC19" s="1249"/>
      <c r="RD19" s="1249"/>
      <c r="RE19" s="1249"/>
      <c r="RF19" s="1249"/>
      <c r="RG19" s="1249"/>
      <c r="RH19" s="1250"/>
      <c r="RI19" s="1250"/>
      <c r="RJ19" s="1250"/>
      <c r="RK19" s="1250"/>
      <c r="RL19" s="1250"/>
      <c r="RM19" s="1250"/>
      <c r="RN19" s="1250"/>
      <c r="RO19" s="1252"/>
      <c r="RP19" s="1252"/>
      <c r="RQ19" s="1252"/>
      <c r="RR19" s="1252"/>
      <c r="RS19" s="1252"/>
    </row>
    <row r="20" spans="1:487" s="94" customFormat="1" ht="9.9499999999999993" customHeight="1" thickBot="1">
      <c r="A20" s="55"/>
      <c r="B20" s="156"/>
      <c r="C20" s="1366"/>
      <c r="D20" s="1367"/>
      <c r="E20" s="1368"/>
      <c r="F20" s="1371"/>
      <c r="G20" s="1372"/>
      <c r="H20" s="1379"/>
      <c r="I20" s="1380"/>
      <c r="J20" s="1375"/>
      <c r="K20" s="1376"/>
      <c r="L20" s="1371"/>
      <c r="M20" s="1372"/>
      <c r="N20" s="1379"/>
      <c r="O20" s="1380"/>
      <c r="P20" s="1375"/>
      <c r="Q20" s="1376"/>
      <c r="R20" s="1371"/>
      <c r="S20" s="1372"/>
      <c r="T20" s="1379"/>
      <c r="U20" s="1380"/>
      <c r="V20" s="1375"/>
      <c r="W20" s="1376"/>
      <c r="X20" s="1366"/>
      <c r="Y20" s="1367"/>
      <c r="Z20" s="1367"/>
      <c r="AA20" s="1367"/>
      <c r="AB20" s="1367"/>
      <c r="AC20" s="1367"/>
      <c r="AD20" s="1368"/>
      <c r="AE20" s="138"/>
      <c r="AF20" s="672"/>
      <c r="AG20" s="444"/>
      <c r="AH20" s="444"/>
      <c r="AI20" s="444"/>
      <c r="AJ20" s="444"/>
      <c r="AK20" s="444"/>
      <c r="AL20" s="444"/>
      <c r="AM20" s="543"/>
      <c r="AN20" s="444"/>
      <c r="AO20" s="444"/>
      <c r="AP20" s="444"/>
      <c r="AQ20" s="444"/>
      <c r="AR20" s="444"/>
      <c r="AS20" s="444"/>
      <c r="AT20" s="444"/>
      <c r="AU20" s="444"/>
      <c r="AV20" s="444"/>
      <c r="AW20" s="444"/>
      <c r="AX20" s="444"/>
      <c r="AY20" s="444"/>
      <c r="AZ20" s="444"/>
      <c r="BA20" s="594"/>
      <c r="BB20" s="594"/>
      <c r="BC20" s="594"/>
      <c r="BD20" s="594"/>
      <c r="BE20" s="594"/>
      <c r="BF20" s="594"/>
      <c r="BG20" s="594"/>
      <c r="BH20" s="594"/>
      <c r="BI20" s="594"/>
      <c r="BJ20" s="594"/>
      <c r="BK20" s="594"/>
      <c r="BL20" s="594"/>
      <c r="BM20" s="594"/>
      <c r="BN20" s="594"/>
      <c r="BO20" s="594"/>
      <c r="BP20" s="594"/>
      <c r="BQ20" s="594"/>
      <c r="BR20" s="594"/>
      <c r="BS20" s="594"/>
      <c r="BT20" s="594"/>
      <c r="BU20" s="594"/>
      <c r="BV20" s="595"/>
      <c r="BW20" s="595"/>
      <c r="BX20" s="595"/>
      <c r="BY20" s="595"/>
      <c r="BZ20" s="595"/>
      <c r="CA20" s="595"/>
      <c r="CB20" s="595"/>
      <c r="CC20" s="595"/>
      <c r="CD20" s="595"/>
      <c r="CE20" s="361"/>
      <c r="CF20" s="1251">
        <v>1</v>
      </c>
      <c r="CG20" s="1251"/>
      <c r="CH20" s="1249"/>
      <c r="CI20" s="1249"/>
      <c r="CJ20" s="1249"/>
      <c r="CK20" s="1249"/>
      <c r="CL20" s="1249"/>
      <c r="CM20" s="1249"/>
      <c r="CN20" s="1249"/>
      <c r="CO20" s="1249"/>
      <c r="CP20" s="1249"/>
      <c r="CQ20" s="1249"/>
      <c r="CR20" s="1249"/>
      <c r="CS20" s="1249"/>
      <c r="CT20" s="1249"/>
      <c r="CU20" s="1249"/>
      <c r="CV20" s="1249"/>
      <c r="CW20" s="1249"/>
      <c r="CX20" s="1250"/>
      <c r="CY20" s="1250"/>
      <c r="CZ20" s="1250"/>
      <c r="DA20" s="1250"/>
      <c r="DB20" s="1250"/>
      <c r="DC20" s="1250"/>
      <c r="DD20" s="1250"/>
      <c r="DE20" s="1252">
        <f>+DA20*CX20</f>
        <v>0</v>
      </c>
      <c r="DF20" s="1252"/>
      <c r="DG20" s="1252"/>
      <c r="DH20" s="1252"/>
      <c r="DI20" s="1252"/>
      <c r="DJ20" s="361"/>
      <c r="DK20" s="1251">
        <v>1</v>
      </c>
      <c r="DL20" s="1251"/>
      <c r="DM20" s="1249"/>
      <c r="DN20" s="1249"/>
      <c r="DO20" s="1249"/>
      <c r="DP20" s="1249"/>
      <c r="DQ20" s="1249"/>
      <c r="DR20" s="1249"/>
      <c r="DS20" s="1249"/>
      <c r="DT20" s="1249"/>
      <c r="DU20" s="1249"/>
      <c r="DV20" s="1249"/>
      <c r="DW20" s="1249"/>
      <c r="DX20" s="1249"/>
      <c r="DY20" s="1249"/>
      <c r="DZ20" s="1249"/>
      <c r="EA20" s="1249"/>
      <c r="EB20" s="1249"/>
      <c r="EC20" s="1250"/>
      <c r="ED20" s="1250"/>
      <c r="EE20" s="1250"/>
      <c r="EF20" s="1250"/>
      <c r="EG20" s="1250"/>
      <c r="EH20" s="1250"/>
      <c r="EI20" s="1250"/>
      <c r="EJ20" s="1252">
        <f>+EF20*EC20</f>
        <v>0</v>
      </c>
      <c r="EK20" s="1252"/>
      <c r="EL20" s="1252"/>
      <c r="EM20" s="1252"/>
      <c r="EN20" s="1252"/>
      <c r="EO20" s="361"/>
      <c r="EP20" s="1251">
        <v>1</v>
      </c>
      <c r="EQ20" s="1251"/>
      <c r="ER20" s="1249"/>
      <c r="ES20" s="1249"/>
      <c r="ET20" s="1249"/>
      <c r="EU20" s="1249"/>
      <c r="EV20" s="1249"/>
      <c r="EW20" s="1249"/>
      <c r="EX20" s="1249"/>
      <c r="EY20" s="1249"/>
      <c r="EZ20" s="1249"/>
      <c r="FA20" s="1249"/>
      <c r="FB20" s="1249"/>
      <c r="FC20" s="1249"/>
      <c r="FD20" s="1249"/>
      <c r="FE20" s="1249"/>
      <c r="FF20" s="1249"/>
      <c r="FG20" s="1249"/>
      <c r="FH20" s="1250"/>
      <c r="FI20" s="1250"/>
      <c r="FJ20" s="1250"/>
      <c r="FK20" s="1250"/>
      <c r="FL20" s="1250"/>
      <c r="FM20" s="1250"/>
      <c r="FN20" s="1250"/>
      <c r="FO20" s="1252">
        <f>+FK20*FH20</f>
        <v>0</v>
      </c>
      <c r="FP20" s="1252"/>
      <c r="FQ20" s="1252"/>
      <c r="FR20" s="1252"/>
      <c r="FS20" s="1252"/>
      <c r="FT20" s="361"/>
      <c r="FU20" s="361"/>
      <c r="FV20" s="361"/>
      <c r="FW20" s="361"/>
      <c r="FX20" s="361"/>
      <c r="FY20" s="361"/>
      <c r="FZ20" s="361"/>
      <c r="GA20" s="361"/>
      <c r="GB20" s="361"/>
      <c r="GC20" s="361"/>
      <c r="GD20" s="361"/>
      <c r="GE20" s="361"/>
      <c r="GF20" s="361"/>
      <c r="GG20" s="361"/>
      <c r="GH20" s="361"/>
      <c r="GI20" s="361"/>
      <c r="GJ20" s="361"/>
      <c r="GK20" s="361"/>
      <c r="GL20" s="361"/>
      <c r="GM20" s="361"/>
      <c r="GN20" s="361"/>
      <c r="GO20" s="361"/>
      <c r="GP20" s="361"/>
      <c r="GQ20" s="361"/>
      <c r="GR20" s="361"/>
      <c r="GS20" s="361"/>
      <c r="GT20" s="361"/>
      <c r="GU20" s="361"/>
      <c r="GV20" s="361"/>
      <c r="GW20" s="361"/>
      <c r="GX20" s="361"/>
      <c r="GY20" s="361"/>
      <c r="GZ20" s="361"/>
      <c r="HA20" s="13"/>
      <c r="HB20" s="13"/>
      <c r="HC20" s="13"/>
      <c r="HD20" s="13"/>
      <c r="HE20" s="13"/>
      <c r="HF20" s="13"/>
      <c r="HG20" s="13"/>
      <c r="HH20" s="13"/>
      <c r="HI20" s="13"/>
      <c r="HJ20" s="13"/>
      <c r="HK20" s="13"/>
      <c r="HL20" s="13"/>
      <c r="HM20" s="13"/>
      <c r="HN20" s="13"/>
      <c r="HO20" s="13"/>
      <c r="HP20" s="13"/>
      <c r="HQ20" s="13"/>
      <c r="HR20" s="13"/>
      <c r="HS20" s="13"/>
      <c r="HT20" s="13"/>
      <c r="HU20" s="13"/>
      <c r="HV20" s="526"/>
      <c r="HW20" s="526"/>
      <c r="HX20" s="526"/>
      <c r="HY20" s="526"/>
      <c r="HZ20" s="526"/>
      <c r="IA20" s="526"/>
      <c r="IB20" s="526"/>
      <c r="IC20" s="526"/>
      <c r="ID20" s="526"/>
      <c r="IE20" s="526"/>
      <c r="IF20" s="1251">
        <v>1</v>
      </c>
      <c r="IG20" s="1251"/>
      <c r="IH20" s="1249"/>
      <c r="II20" s="1249"/>
      <c r="IJ20" s="1249"/>
      <c r="IK20" s="1249"/>
      <c r="IL20" s="1249"/>
      <c r="IM20" s="1249"/>
      <c r="IN20" s="1249"/>
      <c r="IO20" s="1249"/>
      <c r="IP20" s="1249"/>
      <c r="IQ20" s="1249"/>
      <c r="IR20" s="1249"/>
      <c r="IS20" s="1249"/>
      <c r="IT20" s="1249"/>
      <c r="IU20" s="1249"/>
      <c r="IV20" s="1249"/>
      <c r="IW20" s="1249"/>
      <c r="IX20" s="1250"/>
      <c r="IY20" s="1250"/>
      <c r="IZ20" s="1250"/>
      <c r="JA20" s="1250"/>
      <c r="JB20" s="1250"/>
      <c r="JC20" s="1250"/>
      <c r="JD20" s="1250"/>
      <c r="JE20" s="1252">
        <f>+JA20*IX20</f>
        <v>0</v>
      </c>
      <c r="JF20" s="1252"/>
      <c r="JG20" s="1252"/>
      <c r="JH20" s="1252"/>
      <c r="JI20" s="1252"/>
      <c r="JJ20" s="526"/>
      <c r="JK20" s="1251">
        <v>1</v>
      </c>
      <c r="JL20" s="1251"/>
      <c r="JM20" s="1249"/>
      <c r="JN20" s="1249"/>
      <c r="JO20" s="1249"/>
      <c r="JP20" s="1249"/>
      <c r="JQ20" s="1249"/>
      <c r="JR20" s="1249"/>
      <c r="JS20" s="1249"/>
      <c r="JT20" s="1249"/>
      <c r="JU20" s="1249"/>
      <c r="JV20" s="1249"/>
      <c r="JW20" s="1249"/>
      <c r="JX20" s="1249"/>
      <c r="JY20" s="1249"/>
      <c r="JZ20" s="1249"/>
      <c r="KA20" s="1249"/>
      <c r="KB20" s="1249"/>
      <c r="KC20" s="1250"/>
      <c r="KD20" s="1250"/>
      <c r="KE20" s="1250"/>
      <c r="KF20" s="1250"/>
      <c r="KG20" s="1250"/>
      <c r="KH20" s="1250"/>
      <c r="KI20" s="1250"/>
      <c r="KJ20" s="1252">
        <f>+KF20*KC20</f>
        <v>0</v>
      </c>
      <c r="KK20" s="1252"/>
      <c r="KL20" s="1252"/>
      <c r="KM20" s="1252"/>
      <c r="KN20" s="1252"/>
      <c r="KO20" s="526"/>
      <c r="KP20" s="1251">
        <v>1</v>
      </c>
      <c r="KQ20" s="1251"/>
      <c r="KR20" s="1249"/>
      <c r="KS20" s="1249"/>
      <c r="KT20" s="1249"/>
      <c r="KU20" s="1249"/>
      <c r="KV20" s="1249"/>
      <c r="KW20" s="1249"/>
      <c r="KX20" s="1249"/>
      <c r="KY20" s="1249"/>
      <c r="KZ20" s="1249"/>
      <c r="LA20" s="1249"/>
      <c r="LB20" s="1249"/>
      <c r="LC20" s="1249"/>
      <c r="LD20" s="1249"/>
      <c r="LE20" s="1249"/>
      <c r="LF20" s="1249"/>
      <c r="LG20" s="1249"/>
      <c r="LH20" s="1250"/>
      <c r="LI20" s="1250"/>
      <c r="LJ20" s="1250"/>
      <c r="LK20" s="1250"/>
      <c r="LL20" s="1250"/>
      <c r="LM20" s="1250"/>
      <c r="LN20" s="1250"/>
      <c r="LO20" s="1252">
        <f>+LK20*LH20</f>
        <v>0</v>
      </c>
      <c r="LP20" s="1252"/>
      <c r="LQ20" s="1252"/>
      <c r="LR20" s="1252"/>
      <c r="LS20" s="1252"/>
      <c r="LT20" s="361"/>
      <c r="LU20" s="361"/>
      <c r="LV20" s="361"/>
      <c r="LW20" s="361"/>
      <c r="LX20" s="361"/>
      <c r="LY20" s="361"/>
      <c r="LZ20" s="361"/>
      <c r="MA20" s="361"/>
      <c r="MB20" s="361"/>
      <c r="MC20" s="361"/>
      <c r="MD20" s="361"/>
      <c r="ME20" s="361"/>
      <c r="MF20" s="361"/>
      <c r="MG20" s="361"/>
      <c r="MH20" s="361"/>
      <c r="MI20" s="361"/>
      <c r="MJ20" s="361"/>
      <c r="MK20" s="361"/>
      <c r="ML20" s="361"/>
      <c r="MM20" s="361"/>
      <c r="MN20" s="361"/>
      <c r="MO20" s="361"/>
      <c r="MP20" s="361"/>
      <c r="MQ20" s="361"/>
      <c r="MR20" s="361"/>
      <c r="MS20" s="361"/>
      <c r="MT20" s="361"/>
      <c r="MU20" s="361"/>
      <c r="MV20" s="361"/>
      <c r="MW20" s="361"/>
      <c r="MX20" s="361"/>
      <c r="MY20" s="361"/>
      <c r="MZ20" s="361"/>
      <c r="NA20" s="13"/>
      <c r="NB20" s="13"/>
      <c r="NC20" s="13"/>
      <c r="ND20" s="13"/>
      <c r="NE20" s="13"/>
      <c r="NF20" s="13"/>
      <c r="NG20" s="13"/>
      <c r="NH20" s="13"/>
      <c r="NI20" s="13"/>
      <c r="NJ20" s="13"/>
      <c r="NK20" s="13"/>
      <c r="NL20" s="13"/>
      <c r="NM20" s="13"/>
      <c r="NN20" s="13"/>
      <c r="NO20" s="13"/>
      <c r="NP20" s="13"/>
      <c r="NQ20" s="13"/>
      <c r="NR20" s="13"/>
      <c r="NS20" s="13"/>
      <c r="NT20" s="13"/>
      <c r="NU20" s="13"/>
      <c r="NV20" s="526"/>
      <c r="NW20" s="526"/>
      <c r="NX20" s="526"/>
      <c r="NY20" s="526"/>
      <c r="NZ20" s="526"/>
      <c r="OA20" s="526"/>
      <c r="OB20" s="526"/>
      <c r="OC20" s="526"/>
      <c r="OD20" s="526"/>
      <c r="OE20" s="526"/>
      <c r="OF20" s="1251">
        <v>1</v>
      </c>
      <c r="OG20" s="1251"/>
      <c r="OH20" s="1249"/>
      <c r="OI20" s="1249"/>
      <c r="OJ20" s="1249"/>
      <c r="OK20" s="1249"/>
      <c r="OL20" s="1249"/>
      <c r="OM20" s="1249"/>
      <c r="ON20" s="1249"/>
      <c r="OO20" s="1249"/>
      <c r="OP20" s="1249"/>
      <c r="OQ20" s="1249"/>
      <c r="OR20" s="1249"/>
      <c r="OS20" s="1249"/>
      <c r="OT20" s="1249"/>
      <c r="OU20" s="1249"/>
      <c r="OV20" s="1249"/>
      <c r="OW20" s="1249"/>
      <c r="OX20" s="1250"/>
      <c r="OY20" s="1250"/>
      <c r="OZ20" s="1250"/>
      <c r="PA20" s="1250"/>
      <c r="PB20" s="1250"/>
      <c r="PC20" s="1250"/>
      <c r="PD20" s="1250"/>
      <c r="PE20" s="1252">
        <f>+PA20*OX20</f>
        <v>0</v>
      </c>
      <c r="PF20" s="1252"/>
      <c r="PG20" s="1252"/>
      <c r="PH20" s="1252"/>
      <c r="PI20" s="1252"/>
      <c r="PJ20" s="526"/>
      <c r="PK20" s="1251">
        <v>1</v>
      </c>
      <c r="PL20" s="1251"/>
      <c r="PM20" s="1249"/>
      <c r="PN20" s="1249"/>
      <c r="PO20" s="1249"/>
      <c r="PP20" s="1249"/>
      <c r="PQ20" s="1249"/>
      <c r="PR20" s="1249"/>
      <c r="PS20" s="1249"/>
      <c r="PT20" s="1249"/>
      <c r="PU20" s="1249"/>
      <c r="PV20" s="1249"/>
      <c r="PW20" s="1249"/>
      <c r="PX20" s="1249"/>
      <c r="PY20" s="1249"/>
      <c r="PZ20" s="1249"/>
      <c r="QA20" s="1249"/>
      <c r="QB20" s="1249"/>
      <c r="QC20" s="1250"/>
      <c r="QD20" s="1250"/>
      <c r="QE20" s="1250"/>
      <c r="QF20" s="1250"/>
      <c r="QG20" s="1250"/>
      <c r="QH20" s="1250"/>
      <c r="QI20" s="1250"/>
      <c r="QJ20" s="1252">
        <f>+QF20*QC20</f>
        <v>0</v>
      </c>
      <c r="QK20" s="1252"/>
      <c r="QL20" s="1252"/>
      <c r="QM20" s="1252"/>
      <c r="QN20" s="1252"/>
      <c r="QO20" s="526"/>
      <c r="QP20" s="1251">
        <v>1</v>
      </c>
      <c r="QQ20" s="1251"/>
      <c r="QR20" s="1249"/>
      <c r="QS20" s="1249"/>
      <c r="QT20" s="1249"/>
      <c r="QU20" s="1249"/>
      <c r="QV20" s="1249"/>
      <c r="QW20" s="1249"/>
      <c r="QX20" s="1249"/>
      <c r="QY20" s="1249"/>
      <c r="QZ20" s="1249"/>
      <c r="RA20" s="1249"/>
      <c r="RB20" s="1249"/>
      <c r="RC20" s="1249"/>
      <c r="RD20" s="1249"/>
      <c r="RE20" s="1249"/>
      <c r="RF20" s="1249"/>
      <c r="RG20" s="1249"/>
      <c r="RH20" s="1250"/>
      <c r="RI20" s="1250"/>
      <c r="RJ20" s="1250"/>
      <c r="RK20" s="1250"/>
      <c r="RL20" s="1250"/>
      <c r="RM20" s="1250"/>
      <c r="RN20" s="1250"/>
      <c r="RO20" s="1252">
        <f>+RK20*RH20</f>
        <v>0</v>
      </c>
      <c r="RP20" s="1252"/>
      <c r="RQ20" s="1252"/>
      <c r="RR20" s="1252"/>
      <c r="RS20" s="1252"/>
    </row>
    <row r="21" spans="1:487" s="94" customFormat="1" ht="9.9499999999999993" customHeight="1" thickTop="1">
      <c r="A21" s="55"/>
      <c r="B21" s="156"/>
      <c r="C21" s="1236"/>
      <c r="D21" s="1012"/>
      <c r="E21" s="980"/>
      <c r="F21" s="1237"/>
      <c r="G21" s="1238"/>
      <c r="H21" s="1239"/>
      <c r="I21" s="1238"/>
      <c r="J21" s="1230">
        <f>+F21-H21</f>
        <v>0</v>
      </c>
      <c r="K21" s="1231"/>
      <c r="L21" s="1237"/>
      <c r="M21" s="1238"/>
      <c r="N21" s="1239"/>
      <c r="O21" s="1238"/>
      <c r="P21" s="1230">
        <f>+L21-N21</f>
        <v>0</v>
      </c>
      <c r="Q21" s="1230"/>
      <c r="R21" s="1239"/>
      <c r="S21" s="1238"/>
      <c r="T21" s="1239"/>
      <c r="U21" s="1238"/>
      <c r="V21" s="1230">
        <f>+R21-T21</f>
        <v>0</v>
      </c>
      <c r="W21" s="1231"/>
      <c r="X21" s="982"/>
      <c r="Y21" s="1012"/>
      <c r="Z21" s="1012"/>
      <c r="AA21" s="1012"/>
      <c r="AB21" s="1012"/>
      <c r="AC21" s="1012"/>
      <c r="AD21" s="1232"/>
      <c r="AE21" s="138"/>
      <c r="AF21" s="672"/>
      <c r="AG21" s="444"/>
      <c r="AH21" s="444"/>
      <c r="AI21" s="444"/>
      <c r="AJ21" s="444"/>
      <c r="AK21" s="444"/>
      <c r="AL21" s="444"/>
      <c r="AM21" s="444"/>
      <c r="AN21" s="444"/>
      <c r="AO21" s="444"/>
      <c r="AP21" s="444"/>
      <c r="AQ21" s="444"/>
      <c r="AR21" s="444"/>
      <c r="AS21" s="444"/>
      <c r="AT21" s="444"/>
      <c r="AU21" s="444"/>
      <c r="AV21" s="444"/>
      <c r="AW21" s="444"/>
      <c r="AX21" s="444"/>
      <c r="AY21" s="444"/>
      <c r="AZ21" s="444"/>
      <c r="BA21" s="1268" t="s">
        <v>177</v>
      </c>
      <c r="BB21" s="1268"/>
      <c r="BC21" s="1268" t="s">
        <v>7</v>
      </c>
      <c r="BD21" s="1268"/>
      <c r="BE21" s="1268"/>
      <c r="BF21" s="1268"/>
      <c r="BG21" s="1268"/>
      <c r="BH21" s="1268"/>
      <c r="BI21" s="1268"/>
      <c r="BJ21" s="1268"/>
      <c r="BK21" s="1268"/>
      <c r="BL21" s="1268"/>
      <c r="BM21" s="1268"/>
      <c r="BN21" s="1268"/>
      <c r="BO21" s="1268"/>
      <c r="BP21" s="1268"/>
      <c r="BQ21" s="1268" t="s">
        <v>184</v>
      </c>
      <c r="BR21" s="1268"/>
      <c r="BS21" s="1268" t="s">
        <v>16</v>
      </c>
      <c r="BT21" s="1268"/>
      <c r="BU21" s="1268"/>
      <c r="BV21" s="1268" t="s">
        <v>300</v>
      </c>
      <c r="BW21" s="1268"/>
      <c r="BX21" s="1268"/>
      <c r="BY21" s="1268"/>
      <c r="BZ21" s="1268"/>
      <c r="CA21" s="1268"/>
      <c r="CB21" s="1268"/>
      <c r="CC21" s="1268"/>
      <c r="CD21" s="1268"/>
      <c r="CE21" s="361"/>
      <c r="CF21" s="1251"/>
      <c r="CG21" s="1251"/>
      <c r="CH21" s="1249"/>
      <c r="CI21" s="1249"/>
      <c r="CJ21" s="1249"/>
      <c r="CK21" s="1249"/>
      <c r="CL21" s="1249"/>
      <c r="CM21" s="1249"/>
      <c r="CN21" s="1249"/>
      <c r="CO21" s="1249"/>
      <c r="CP21" s="1249"/>
      <c r="CQ21" s="1249"/>
      <c r="CR21" s="1249"/>
      <c r="CS21" s="1249"/>
      <c r="CT21" s="1249"/>
      <c r="CU21" s="1249"/>
      <c r="CV21" s="1249"/>
      <c r="CW21" s="1249"/>
      <c r="CX21" s="1250"/>
      <c r="CY21" s="1250"/>
      <c r="CZ21" s="1250"/>
      <c r="DA21" s="1250"/>
      <c r="DB21" s="1250"/>
      <c r="DC21" s="1250"/>
      <c r="DD21" s="1250"/>
      <c r="DE21" s="1252"/>
      <c r="DF21" s="1252"/>
      <c r="DG21" s="1252"/>
      <c r="DH21" s="1252"/>
      <c r="DI21" s="1252"/>
      <c r="DJ21" s="361"/>
      <c r="DK21" s="1251"/>
      <c r="DL21" s="1251"/>
      <c r="DM21" s="1249"/>
      <c r="DN21" s="1249"/>
      <c r="DO21" s="1249"/>
      <c r="DP21" s="1249"/>
      <c r="DQ21" s="1249"/>
      <c r="DR21" s="1249"/>
      <c r="DS21" s="1249"/>
      <c r="DT21" s="1249"/>
      <c r="DU21" s="1249"/>
      <c r="DV21" s="1249"/>
      <c r="DW21" s="1249"/>
      <c r="DX21" s="1249"/>
      <c r="DY21" s="1249"/>
      <c r="DZ21" s="1249"/>
      <c r="EA21" s="1249"/>
      <c r="EB21" s="1249"/>
      <c r="EC21" s="1250"/>
      <c r="ED21" s="1250"/>
      <c r="EE21" s="1250"/>
      <c r="EF21" s="1250"/>
      <c r="EG21" s="1250"/>
      <c r="EH21" s="1250"/>
      <c r="EI21" s="1250"/>
      <c r="EJ21" s="1252"/>
      <c r="EK21" s="1252"/>
      <c r="EL21" s="1252"/>
      <c r="EM21" s="1252"/>
      <c r="EN21" s="1252"/>
      <c r="EO21" s="361"/>
      <c r="EP21" s="1251"/>
      <c r="EQ21" s="1251"/>
      <c r="ER21" s="1249"/>
      <c r="ES21" s="1249"/>
      <c r="ET21" s="1249"/>
      <c r="EU21" s="1249"/>
      <c r="EV21" s="1249"/>
      <c r="EW21" s="1249"/>
      <c r="EX21" s="1249"/>
      <c r="EY21" s="1249"/>
      <c r="EZ21" s="1249"/>
      <c r="FA21" s="1249"/>
      <c r="FB21" s="1249"/>
      <c r="FC21" s="1249"/>
      <c r="FD21" s="1249"/>
      <c r="FE21" s="1249"/>
      <c r="FF21" s="1249"/>
      <c r="FG21" s="1249"/>
      <c r="FH21" s="1250"/>
      <c r="FI21" s="1250"/>
      <c r="FJ21" s="1250"/>
      <c r="FK21" s="1250"/>
      <c r="FL21" s="1250"/>
      <c r="FM21" s="1250"/>
      <c r="FN21" s="1250"/>
      <c r="FO21" s="1252"/>
      <c r="FP21" s="1252"/>
      <c r="FQ21" s="1252"/>
      <c r="FR21" s="1252"/>
      <c r="FS21" s="1252"/>
      <c r="FT21" s="361"/>
      <c r="FU21" s="361"/>
      <c r="FV21" s="361"/>
      <c r="FW21" s="361"/>
      <c r="FX21" s="361"/>
      <c r="FY21" s="361"/>
      <c r="FZ21" s="361"/>
      <c r="GA21" s="361"/>
      <c r="GB21" s="361"/>
      <c r="GC21" s="361"/>
      <c r="GD21" s="361"/>
      <c r="GE21" s="361"/>
      <c r="GF21" s="361"/>
      <c r="GG21" s="361"/>
      <c r="GH21" s="361"/>
      <c r="GI21" s="361"/>
      <c r="GJ21" s="361"/>
      <c r="GK21" s="361"/>
      <c r="GL21" s="361"/>
      <c r="GM21" s="361"/>
      <c r="GN21" s="361"/>
      <c r="GO21" s="361"/>
      <c r="GP21" s="361"/>
      <c r="GQ21" s="361"/>
      <c r="GR21" s="361"/>
      <c r="GS21" s="361"/>
      <c r="GT21" s="361"/>
      <c r="GU21" s="361"/>
      <c r="GV21" s="361"/>
      <c r="GW21" s="361"/>
      <c r="GX21" s="361"/>
      <c r="GY21" s="361"/>
      <c r="GZ21" s="361"/>
      <c r="HA21" s="1254" t="s">
        <v>177</v>
      </c>
      <c r="HB21" s="1256"/>
      <c r="HC21" s="1254" t="s">
        <v>7</v>
      </c>
      <c r="HD21" s="1255"/>
      <c r="HE21" s="1255"/>
      <c r="HF21" s="1255"/>
      <c r="HG21" s="1255"/>
      <c r="HH21" s="1255"/>
      <c r="HI21" s="1255"/>
      <c r="HJ21" s="1255"/>
      <c r="HK21" s="1255"/>
      <c r="HL21" s="1255"/>
      <c r="HM21" s="1255"/>
      <c r="HN21" s="1255"/>
      <c r="HO21" s="1255"/>
      <c r="HP21" s="1256"/>
      <c r="HQ21" s="1254" t="s">
        <v>184</v>
      </c>
      <c r="HR21" s="1256"/>
      <c r="HS21" s="1254" t="s">
        <v>16</v>
      </c>
      <c r="HT21" s="1255"/>
      <c r="HU21" s="1256"/>
      <c r="HV21" s="1254" t="s">
        <v>300</v>
      </c>
      <c r="HW21" s="1255"/>
      <c r="HX21" s="1255"/>
      <c r="HY21" s="1255"/>
      <c r="HZ21" s="1255"/>
      <c r="IA21" s="1255"/>
      <c r="IB21" s="1255"/>
      <c r="IC21" s="1255"/>
      <c r="ID21" s="1256"/>
      <c r="IE21" s="526"/>
      <c r="IF21" s="1251"/>
      <c r="IG21" s="1251"/>
      <c r="IH21" s="1249"/>
      <c r="II21" s="1249"/>
      <c r="IJ21" s="1249"/>
      <c r="IK21" s="1249"/>
      <c r="IL21" s="1249"/>
      <c r="IM21" s="1249"/>
      <c r="IN21" s="1249"/>
      <c r="IO21" s="1249"/>
      <c r="IP21" s="1249"/>
      <c r="IQ21" s="1249"/>
      <c r="IR21" s="1249"/>
      <c r="IS21" s="1249"/>
      <c r="IT21" s="1249"/>
      <c r="IU21" s="1249"/>
      <c r="IV21" s="1249"/>
      <c r="IW21" s="1249"/>
      <c r="IX21" s="1250"/>
      <c r="IY21" s="1250"/>
      <c r="IZ21" s="1250"/>
      <c r="JA21" s="1250"/>
      <c r="JB21" s="1250"/>
      <c r="JC21" s="1250"/>
      <c r="JD21" s="1250"/>
      <c r="JE21" s="1252"/>
      <c r="JF21" s="1252"/>
      <c r="JG21" s="1252"/>
      <c r="JH21" s="1252"/>
      <c r="JI21" s="1252"/>
      <c r="JJ21" s="526"/>
      <c r="JK21" s="1251"/>
      <c r="JL21" s="1251"/>
      <c r="JM21" s="1249"/>
      <c r="JN21" s="1249"/>
      <c r="JO21" s="1249"/>
      <c r="JP21" s="1249"/>
      <c r="JQ21" s="1249"/>
      <c r="JR21" s="1249"/>
      <c r="JS21" s="1249"/>
      <c r="JT21" s="1249"/>
      <c r="JU21" s="1249"/>
      <c r="JV21" s="1249"/>
      <c r="JW21" s="1249"/>
      <c r="JX21" s="1249"/>
      <c r="JY21" s="1249"/>
      <c r="JZ21" s="1249"/>
      <c r="KA21" s="1249"/>
      <c r="KB21" s="1249"/>
      <c r="KC21" s="1250"/>
      <c r="KD21" s="1250"/>
      <c r="KE21" s="1250"/>
      <c r="KF21" s="1250"/>
      <c r="KG21" s="1250"/>
      <c r="KH21" s="1250"/>
      <c r="KI21" s="1250"/>
      <c r="KJ21" s="1252"/>
      <c r="KK21" s="1252"/>
      <c r="KL21" s="1252"/>
      <c r="KM21" s="1252"/>
      <c r="KN21" s="1252"/>
      <c r="KO21" s="526"/>
      <c r="KP21" s="1251"/>
      <c r="KQ21" s="1251"/>
      <c r="KR21" s="1249"/>
      <c r="KS21" s="1249"/>
      <c r="KT21" s="1249"/>
      <c r="KU21" s="1249"/>
      <c r="KV21" s="1249"/>
      <c r="KW21" s="1249"/>
      <c r="KX21" s="1249"/>
      <c r="KY21" s="1249"/>
      <c r="KZ21" s="1249"/>
      <c r="LA21" s="1249"/>
      <c r="LB21" s="1249"/>
      <c r="LC21" s="1249"/>
      <c r="LD21" s="1249"/>
      <c r="LE21" s="1249"/>
      <c r="LF21" s="1249"/>
      <c r="LG21" s="1249"/>
      <c r="LH21" s="1250"/>
      <c r="LI21" s="1250"/>
      <c r="LJ21" s="1250"/>
      <c r="LK21" s="1250"/>
      <c r="LL21" s="1250"/>
      <c r="LM21" s="1250"/>
      <c r="LN21" s="1250"/>
      <c r="LO21" s="1252"/>
      <c r="LP21" s="1252"/>
      <c r="LQ21" s="1252"/>
      <c r="LR21" s="1252"/>
      <c r="LS21" s="1252"/>
      <c r="LT21" s="361"/>
      <c r="LU21" s="361"/>
      <c r="LV21" s="361"/>
      <c r="LW21" s="361"/>
      <c r="LX21" s="361"/>
      <c r="LY21" s="361"/>
      <c r="LZ21" s="361"/>
      <c r="MA21" s="361"/>
      <c r="MB21" s="361"/>
      <c r="MC21" s="361"/>
      <c r="MD21" s="361"/>
      <c r="ME21" s="361"/>
      <c r="MF21" s="361"/>
      <c r="MG21" s="361"/>
      <c r="MH21" s="361"/>
      <c r="MI21" s="361"/>
      <c r="MJ21" s="361"/>
      <c r="MK21" s="361"/>
      <c r="ML21" s="361"/>
      <c r="MM21" s="361"/>
      <c r="MN21" s="361"/>
      <c r="MO21" s="361"/>
      <c r="MP21" s="361"/>
      <c r="MQ21" s="361"/>
      <c r="MR21" s="361"/>
      <c r="MS21" s="361"/>
      <c r="MT21" s="361"/>
      <c r="MU21" s="361"/>
      <c r="MV21" s="361"/>
      <c r="MW21" s="361"/>
      <c r="MX21" s="361"/>
      <c r="MY21" s="361"/>
      <c r="MZ21" s="361"/>
      <c r="NA21" s="1254" t="s">
        <v>177</v>
      </c>
      <c r="NB21" s="1256"/>
      <c r="NC21" s="1254" t="s">
        <v>7</v>
      </c>
      <c r="ND21" s="1255"/>
      <c r="NE21" s="1255"/>
      <c r="NF21" s="1255"/>
      <c r="NG21" s="1255"/>
      <c r="NH21" s="1255"/>
      <c r="NI21" s="1255"/>
      <c r="NJ21" s="1255"/>
      <c r="NK21" s="1255"/>
      <c r="NL21" s="1255"/>
      <c r="NM21" s="1255"/>
      <c r="NN21" s="1255"/>
      <c r="NO21" s="1255"/>
      <c r="NP21" s="1256"/>
      <c r="NQ21" s="1254" t="s">
        <v>184</v>
      </c>
      <c r="NR21" s="1256"/>
      <c r="NS21" s="1254" t="s">
        <v>16</v>
      </c>
      <c r="NT21" s="1255"/>
      <c r="NU21" s="1256"/>
      <c r="NV21" s="1254" t="s">
        <v>300</v>
      </c>
      <c r="NW21" s="1255"/>
      <c r="NX21" s="1255"/>
      <c r="NY21" s="1255"/>
      <c r="NZ21" s="1255"/>
      <c r="OA21" s="1255"/>
      <c r="OB21" s="1255"/>
      <c r="OC21" s="1255"/>
      <c r="OD21" s="1256"/>
      <c r="OE21" s="526"/>
      <c r="OF21" s="1251"/>
      <c r="OG21" s="1251"/>
      <c r="OH21" s="1249"/>
      <c r="OI21" s="1249"/>
      <c r="OJ21" s="1249"/>
      <c r="OK21" s="1249"/>
      <c r="OL21" s="1249"/>
      <c r="OM21" s="1249"/>
      <c r="ON21" s="1249"/>
      <c r="OO21" s="1249"/>
      <c r="OP21" s="1249"/>
      <c r="OQ21" s="1249"/>
      <c r="OR21" s="1249"/>
      <c r="OS21" s="1249"/>
      <c r="OT21" s="1249"/>
      <c r="OU21" s="1249"/>
      <c r="OV21" s="1249"/>
      <c r="OW21" s="1249"/>
      <c r="OX21" s="1250"/>
      <c r="OY21" s="1250"/>
      <c r="OZ21" s="1250"/>
      <c r="PA21" s="1250"/>
      <c r="PB21" s="1250"/>
      <c r="PC21" s="1250"/>
      <c r="PD21" s="1250"/>
      <c r="PE21" s="1252"/>
      <c r="PF21" s="1252"/>
      <c r="PG21" s="1252"/>
      <c r="PH21" s="1252"/>
      <c r="PI21" s="1252"/>
      <c r="PJ21" s="526"/>
      <c r="PK21" s="1251"/>
      <c r="PL21" s="1251"/>
      <c r="PM21" s="1249"/>
      <c r="PN21" s="1249"/>
      <c r="PO21" s="1249"/>
      <c r="PP21" s="1249"/>
      <c r="PQ21" s="1249"/>
      <c r="PR21" s="1249"/>
      <c r="PS21" s="1249"/>
      <c r="PT21" s="1249"/>
      <c r="PU21" s="1249"/>
      <c r="PV21" s="1249"/>
      <c r="PW21" s="1249"/>
      <c r="PX21" s="1249"/>
      <c r="PY21" s="1249"/>
      <c r="PZ21" s="1249"/>
      <c r="QA21" s="1249"/>
      <c r="QB21" s="1249"/>
      <c r="QC21" s="1250"/>
      <c r="QD21" s="1250"/>
      <c r="QE21" s="1250"/>
      <c r="QF21" s="1250"/>
      <c r="QG21" s="1250"/>
      <c r="QH21" s="1250"/>
      <c r="QI21" s="1250"/>
      <c r="QJ21" s="1252"/>
      <c r="QK21" s="1252"/>
      <c r="QL21" s="1252"/>
      <c r="QM21" s="1252"/>
      <c r="QN21" s="1252"/>
      <c r="QO21" s="526"/>
      <c r="QP21" s="1251"/>
      <c r="QQ21" s="1251"/>
      <c r="QR21" s="1249"/>
      <c r="QS21" s="1249"/>
      <c r="QT21" s="1249"/>
      <c r="QU21" s="1249"/>
      <c r="QV21" s="1249"/>
      <c r="QW21" s="1249"/>
      <c r="QX21" s="1249"/>
      <c r="QY21" s="1249"/>
      <c r="QZ21" s="1249"/>
      <c r="RA21" s="1249"/>
      <c r="RB21" s="1249"/>
      <c r="RC21" s="1249"/>
      <c r="RD21" s="1249"/>
      <c r="RE21" s="1249"/>
      <c r="RF21" s="1249"/>
      <c r="RG21" s="1249"/>
      <c r="RH21" s="1250"/>
      <c r="RI21" s="1250"/>
      <c r="RJ21" s="1250"/>
      <c r="RK21" s="1250"/>
      <c r="RL21" s="1250"/>
      <c r="RM21" s="1250"/>
      <c r="RN21" s="1250"/>
      <c r="RO21" s="1252"/>
      <c r="RP21" s="1252"/>
      <c r="RQ21" s="1252"/>
      <c r="RR21" s="1252"/>
      <c r="RS21" s="1252"/>
    </row>
    <row r="22" spans="1:487" s="361" customFormat="1" ht="9.9499999999999993" customHeight="1">
      <c r="A22" s="55"/>
      <c r="B22" s="156"/>
      <c r="C22" s="1198"/>
      <c r="D22" s="1199"/>
      <c r="E22" s="1200"/>
      <c r="F22" s="1229"/>
      <c r="G22" s="982"/>
      <c r="H22" s="980"/>
      <c r="I22" s="982"/>
      <c r="J22" s="1208"/>
      <c r="K22" s="1209"/>
      <c r="L22" s="1229"/>
      <c r="M22" s="982"/>
      <c r="N22" s="980"/>
      <c r="O22" s="982"/>
      <c r="P22" s="1208"/>
      <c r="Q22" s="1208"/>
      <c r="R22" s="980"/>
      <c r="S22" s="982"/>
      <c r="T22" s="980"/>
      <c r="U22" s="982"/>
      <c r="V22" s="1208"/>
      <c r="W22" s="1209"/>
      <c r="X22" s="1227"/>
      <c r="Y22" s="1199"/>
      <c r="Z22" s="1199"/>
      <c r="AA22" s="1199"/>
      <c r="AB22" s="1199"/>
      <c r="AC22" s="1199"/>
      <c r="AD22" s="1228"/>
      <c r="AE22" s="138"/>
      <c r="AF22" s="672"/>
      <c r="AG22" s="444"/>
      <c r="AH22" s="444"/>
      <c r="AI22" s="444"/>
      <c r="AJ22" s="444"/>
      <c r="AK22" s="444"/>
      <c r="AL22" s="444"/>
      <c r="AM22" s="543"/>
      <c r="AN22" s="444"/>
      <c r="AO22" s="444"/>
      <c r="AP22" s="444"/>
      <c r="AQ22" s="444"/>
      <c r="AR22" s="444"/>
      <c r="AS22" s="444"/>
      <c r="AT22" s="444"/>
      <c r="AU22" s="444"/>
      <c r="AV22" s="444"/>
      <c r="AW22" s="444"/>
      <c r="AX22" s="444"/>
      <c r="AY22" s="444"/>
      <c r="AZ22" s="444"/>
      <c r="BA22" s="1268"/>
      <c r="BB22" s="1268"/>
      <c r="BC22" s="1268"/>
      <c r="BD22" s="1268"/>
      <c r="BE22" s="1268"/>
      <c r="BF22" s="1268"/>
      <c r="BG22" s="1268"/>
      <c r="BH22" s="1268"/>
      <c r="BI22" s="1268"/>
      <c r="BJ22" s="1268"/>
      <c r="BK22" s="1268"/>
      <c r="BL22" s="1268"/>
      <c r="BM22" s="1268"/>
      <c r="BN22" s="1268"/>
      <c r="BO22" s="1268"/>
      <c r="BP22" s="1268"/>
      <c r="BQ22" s="1268"/>
      <c r="BR22" s="1268"/>
      <c r="BS22" s="1268"/>
      <c r="BT22" s="1268"/>
      <c r="BU22" s="1268"/>
      <c r="BV22" s="1268"/>
      <c r="BW22" s="1268"/>
      <c r="BX22" s="1268"/>
      <c r="BY22" s="1268"/>
      <c r="BZ22" s="1268"/>
      <c r="CA22" s="1268"/>
      <c r="CB22" s="1268"/>
      <c r="CC22" s="1268"/>
      <c r="CD22" s="1268"/>
      <c r="CF22" s="1251">
        <v>2</v>
      </c>
      <c r="CG22" s="1251"/>
      <c r="CH22" s="1249"/>
      <c r="CI22" s="1249"/>
      <c r="CJ22" s="1249"/>
      <c r="CK22" s="1249"/>
      <c r="CL22" s="1249"/>
      <c r="CM22" s="1249"/>
      <c r="CN22" s="1249"/>
      <c r="CO22" s="1249"/>
      <c r="CP22" s="1249"/>
      <c r="CQ22" s="1249"/>
      <c r="CR22" s="1249"/>
      <c r="CS22" s="1249"/>
      <c r="CT22" s="1249"/>
      <c r="CU22" s="1249"/>
      <c r="CV22" s="1249"/>
      <c r="CW22" s="1249"/>
      <c r="CX22" s="1250"/>
      <c r="CY22" s="1250"/>
      <c r="CZ22" s="1250"/>
      <c r="DA22" s="1250"/>
      <c r="DB22" s="1250"/>
      <c r="DC22" s="1250"/>
      <c r="DD22" s="1250"/>
      <c r="DE22" s="1252">
        <f>+DA22*CX22</f>
        <v>0</v>
      </c>
      <c r="DF22" s="1252"/>
      <c r="DG22" s="1252"/>
      <c r="DH22" s="1252"/>
      <c r="DI22" s="1252"/>
      <c r="DK22" s="1251">
        <v>2</v>
      </c>
      <c r="DL22" s="1251"/>
      <c r="DM22" s="1249"/>
      <c r="DN22" s="1249"/>
      <c r="DO22" s="1249"/>
      <c r="DP22" s="1249"/>
      <c r="DQ22" s="1249"/>
      <c r="DR22" s="1249"/>
      <c r="DS22" s="1249"/>
      <c r="DT22" s="1249"/>
      <c r="DU22" s="1249"/>
      <c r="DV22" s="1249"/>
      <c r="DW22" s="1249"/>
      <c r="DX22" s="1249"/>
      <c r="DY22" s="1249"/>
      <c r="DZ22" s="1249"/>
      <c r="EA22" s="1249"/>
      <c r="EB22" s="1249"/>
      <c r="EC22" s="1250"/>
      <c r="ED22" s="1250"/>
      <c r="EE22" s="1250"/>
      <c r="EF22" s="1250"/>
      <c r="EG22" s="1250"/>
      <c r="EH22" s="1250"/>
      <c r="EI22" s="1250"/>
      <c r="EJ22" s="1252">
        <f>+EF22*EC22</f>
        <v>0</v>
      </c>
      <c r="EK22" s="1252"/>
      <c r="EL22" s="1252"/>
      <c r="EM22" s="1252"/>
      <c r="EN22" s="1252"/>
      <c r="EP22" s="1251">
        <v>2</v>
      </c>
      <c r="EQ22" s="1251"/>
      <c r="ER22" s="1249"/>
      <c r="ES22" s="1249"/>
      <c r="ET22" s="1249"/>
      <c r="EU22" s="1249"/>
      <c r="EV22" s="1249"/>
      <c r="EW22" s="1249"/>
      <c r="EX22" s="1249"/>
      <c r="EY22" s="1249"/>
      <c r="EZ22" s="1249"/>
      <c r="FA22" s="1249"/>
      <c r="FB22" s="1249"/>
      <c r="FC22" s="1249"/>
      <c r="FD22" s="1249"/>
      <c r="FE22" s="1249"/>
      <c r="FF22" s="1249"/>
      <c r="FG22" s="1249"/>
      <c r="FH22" s="1250"/>
      <c r="FI22" s="1250"/>
      <c r="FJ22" s="1250"/>
      <c r="FK22" s="1250"/>
      <c r="FL22" s="1250"/>
      <c r="FM22" s="1250"/>
      <c r="FN22" s="1250"/>
      <c r="FO22" s="1252">
        <f>+FK22*FH22</f>
        <v>0</v>
      </c>
      <c r="FP22" s="1252"/>
      <c r="FQ22" s="1252"/>
      <c r="FR22" s="1252"/>
      <c r="FS22" s="1252"/>
      <c r="HA22" s="1257"/>
      <c r="HB22" s="1259"/>
      <c r="HC22" s="1257"/>
      <c r="HD22" s="1258"/>
      <c r="HE22" s="1258"/>
      <c r="HF22" s="1258"/>
      <c r="HG22" s="1258"/>
      <c r="HH22" s="1258"/>
      <c r="HI22" s="1258"/>
      <c r="HJ22" s="1258"/>
      <c r="HK22" s="1258"/>
      <c r="HL22" s="1258"/>
      <c r="HM22" s="1258"/>
      <c r="HN22" s="1258"/>
      <c r="HO22" s="1258"/>
      <c r="HP22" s="1259"/>
      <c r="HQ22" s="1257"/>
      <c r="HR22" s="1259"/>
      <c r="HS22" s="1257"/>
      <c r="HT22" s="1258"/>
      <c r="HU22" s="1259"/>
      <c r="HV22" s="1260"/>
      <c r="HW22" s="1261"/>
      <c r="HX22" s="1261"/>
      <c r="HY22" s="1261"/>
      <c r="HZ22" s="1261"/>
      <c r="IA22" s="1261"/>
      <c r="IB22" s="1261"/>
      <c r="IC22" s="1261"/>
      <c r="ID22" s="1262"/>
      <c r="IE22" s="526"/>
      <c r="IF22" s="1251">
        <v>2</v>
      </c>
      <c r="IG22" s="1251"/>
      <c r="IH22" s="1249"/>
      <c r="II22" s="1249"/>
      <c r="IJ22" s="1249"/>
      <c r="IK22" s="1249"/>
      <c r="IL22" s="1249"/>
      <c r="IM22" s="1249"/>
      <c r="IN22" s="1249"/>
      <c r="IO22" s="1249"/>
      <c r="IP22" s="1249"/>
      <c r="IQ22" s="1249"/>
      <c r="IR22" s="1249"/>
      <c r="IS22" s="1249"/>
      <c r="IT22" s="1249"/>
      <c r="IU22" s="1249"/>
      <c r="IV22" s="1249"/>
      <c r="IW22" s="1249"/>
      <c r="IX22" s="1250"/>
      <c r="IY22" s="1250"/>
      <c r="IZ22" s="1250"/>
      <c r="JA22" s="1250"/>
      <c r="JB22" s="1250"/>
      <c r="JC22" s="1250"/>
      <c r="JD22" s="1250"/>
      <c r="JE22" s="1252">
        <f>+JA22*IX22</f>
        <v>0</v>
      </c>
      <c r="JF22" s="1252"/>
      <c r="JG22" s="1252"/>
      <c r="JH22" s="1252"/>
      <c r="JI22" s="1252"/>
      <c r="JJ22" s="526"/>
      <c r="JK22" s="1251">
        <v>2</v>
      </c>
      <c r="JL22" s="1251"/>
      <c r="JM22" s="1249"/>
      <c r="JN22" s="1249"/>
      <c r="JO22" s="1249"/>
      <c r="JP22" s="1249"/>
      <c r="JQ22" s="1249"/>
      <c r="JR22" s="1249"/>
      <c r="JS22" s="1249"/>
      <c r="JT22" s="1249"/>
      <c r="JU22" s="1249"/>
      <c r="JV22" s="1249"/>
      <c r="JW22" s="1249"/>
      <c r="JX22" s="1249"/>
      <c r="JY22" s="1249"/>
      <c r="JZ22" s="1249"/>
      <c r="KA22" s="1249"/>
      <c r="KB22" s="1249"/>
      <c r="KC22" s="1250"/>
      <c r="KD22" s="1250"/>
      <c r="KE22" s="1250"/>
      <c r="KF22" s="1250"/>
      <c r="KG22" s="1250"/>
      <c r="KH22" s="1250"/>
      <c r="KI22" s="1250"/>
      <c r="KJ22" s="1252">
        <f>+KF22*KC22</f>
        <v>0</v>
      </c>
      <c r="KK22" s="1252"/>
      <c r="KL22" s="1252"/>
      <c r="KM22" s="1252"/>
      <c r="KN22" s="1252"/>
      <c r="KO22" s="526"/>
      <c r="KP22" s="1251">
        <v>2</v>
      </c>
      <c r="KQ22" s="1251"/>
      <c r="KR22" s="1249"/>
      <c r="KS22" s="1249"/>
      <c r="KT22" s="1249"/>
      <c r="KU22" s="1249"/>
      <c r="KV22" s="1249"/>
      <c r="KW22" s="1249"/>
      <c r="KX22" s="1249"/>
      <c r="KY22" s="1249"/>
      <c r="KZ22" s="1249"/>
      <c r="LA22" s="1249"/>
      <c r="LB22" s="1249"/>
      <c r="LC22" s="1249"/>
      <c r="LD22" s="1249"/>
      <c r="LE22" s="1249"/>
      <c r="LF22" s="1249"/>
      <c r="LG22" s="1249"/>
      <c r="LH22" s="1250"/>
      <c r="LI22" s="1250"/>
      <c r="LJ22" s="1250"/>
      <c r="LK22" s="1250"/>
      <c r="LL22" s="1250"/>
      <c r="LM22" s="1250"/>
      <c r="LN22" s="1250"/>
      <c r="LO22" s="1252">
        <f>+LK22*LH22</f>
        <v>0</v>
      </c>
      <c r="LP22" s="1252"/>
      <c r="LQ22" s="1252"/>
      <c r="LR22" s="1252"/>
      <c r="LS22" s="1252"/>
      <c r="NA22" s="1257"/>
      <c r="NB22" s="1259"/>
      <c r="NC22" s="1257"/>
      <c r="ND22" s="1258"/>
      <c r="NE22" s="1258"/>
      <c r="NF22" s="1258"/>
      <c r="NG22" s="1258"/>
      <c r="NH22" s="1258"/>
      <c r="NI22" s="1258"/>
      <c r="NJ22" s="1258"/>
      <c r="NK22" s="1258"/>
      <c r="NL22" s="1258"/>
      <c r="NM22" s="1258"/>
      <c r="NN22" s="1258"/>
      <c r="NO22" s="1258"/>
      <c r="NP22" s="1259"/>
      <c r="NQ22" s="1257"/>
      <c r="NR22" s="1259"/>
      <c r="NS22" s="1257"/>
      <c r="NT22" s="1258"/>
      <c r="NU22" s="1259"/>
      <c r="NV22" s="1260"/>
      <c r="NW22" s="1261"/>
      <c r="NX22" s="1261"/>
      <c r="NY22" s="1261"/>
      <c r="NZ22" s="1261"/>
      <c r="OA22" s="1261"/>
      <c r="OB22" s="1261"/>
      <c r="OC22" s="1261"/>
      <c r="OD22" s="1262"/>
      <c r="OE22" s="526"/>
      <c r="OF22" s="1251">
        <v>2</v>
      </c>
      <c r="OG22" s="1251"/>
      <c r="OH22" s="1249"/>
      <c r="OI22" s="1249"/>
      <c r="OJ22" s="1249"/>
      <c r="OK22" s="1249"/>
      <c r="OL22" s="1249"/>
      <c r="OM22" s="1249"/>
      <c r="ON22" s="1249"/>
      <c r="OO22" s="1249"/>
      <c r="OP22" s="1249"/>
      <c r="OQ22" s="1249"/>
      <c r="OR22" s="1249"/>
      <c r="OS22" s="1249"/>
      <c r="OT22" s="1249"/>
      <c r="OU22" s="1249"/>
      <c r="OV22" s="1249"/>
      <c r="OW22" s="1249"/>
      <c r="OX22" s="1250"/>
      <c r="OY22" s="1250"/>
      <c r="OZ22" s="1250"/>
      <c r="PA22" s="1250"/>
      <c r="PB22" s="1250"/>
      <c r="PC22" s="1250"/>
      <c r="PD22" s="1250"/>
      <c r="PE22" s="1252">
        <f>+PA22*OX22</f>
        <v>0</v>
      </c>
      <c r="PF22" s="1252"/>
      <c r="PG22" s="1252"/>
      <c r="PH22" s="1252"/>
      <c r="PI22" s="1252"/>
      <c r="PJ22" s="526"/>
      <c r="PK22" s="1251">
        <v>2</v>
      </c>
      <c r="PL22" s="1251"/>
      <c r="PM22" s="1249"/>
      <c r="PN22" s="1249"/>
      <c r="PO22" s="1249"/>
      <c r="PP22" s="1249"/>
      <c r="PQ22" s="1249"/>
      <c r="PR22" s="1249"/>
      <c r="PS22" s="1249"/>
      <c r="PT22" s="1249"/>
      <c r="PU22" s="1249"/>
      <c r="PV22" s="1249"/>
      <c r="PW22" s="1249"/>
      <c r="PX22" s="1249"/>
      <c r="PY22" s="1249"/>
      <c r="PZ22" s="1249"/>
      <c r="QA22" s="1249"/>
      <c r="QB22" s="1249"/>
      <c r="QC22" s="1250"/>
      <c r="QD22" s="1250"/>
      <c r="QE22" s="1250"/>
      <c r="QF22" s="1250"/>
      <c r="QG22" s="1250"/>
      <c r="QH22" s="1250"/>
      <c r="QI22" s="1250"/>
      <c r="QJ22" s="1252">
        <f>+QF22*QC22</f>
        <v>0</v>
      </c>
      <c r="QK22" s="1252"/>
      <c r="QL22" s="1252"/>
      <c r="QM22" s="1252"/>
      <c r="QN22" s="1252"/>
      <c r="QO22" s="526"/>
      <c r="QP22" s="1251">
        <v>2</v>
      </c>
      <c r="QQ22" s="1251"/>
      <c r="QR22" s="1249"/>
      <c r="QS22" s="1249"/>
      <c r="QT22" s="1249"/>
      <c r="QU22" s="1249"/>
      <c r="QV22" s="1249"/>
      <c r="QW22" s="1249"/>
      <c r="QX22" s="1249"/>
      <c r="QY22" s="1249"/>
      <c r="QZ22" s="1249"/>
      <c r="RA22" s="1249"/>
      <c r="RB22" s="1249"/>
      <c r="RC22" s="1249"/>
      <c r="RD22" s="1249"/>
      <c r="RE22" s="1249"/>
      <c r="RF22" s="1249"/>
      <c r="RG22" s="1249"/>
      <c r="RH22" s="1250"/>
      <c r="RI22" s="1250"/>
      <c r="RJ22" s="1250"/>
      <c r="RK22" s="1250"/>
      <c r="RL22" s="1250"/>
      <c r="RM22" s="1250"/>
      <c r="RN22" s="1250"/>
      <c r="RO22" s="1252">
        <f>+RK22*RH22</f>
        <v>0</v>
      </c>
      <c r="RP22" s="1252"/>
      <c r="RQ22" s="1252"/>
      <c r="RR22" s="1252"/>
      <c r="RS22" s="1252"/>
    </row>
    <row r="23" spans="1:487" s="361" customFormat="1" ht="9.9499999999999993" customHeight="1">
      <c r="A23" s="55"/>
      <c r="B23" s="156"/>
      <c r="C23" s="1198"/>
      <c r="D23" s="1199"/>
      <c r="E23" s="1200"/>
      <c r="F23" s="1204"/>
      <c r="G23" s="979"/>
      <c r="H23" s="977"/>
      <c r="I23" s="979"/>
      <c r="J23" s="1208">
        <f>+F23-H23</f>
        <v>0</v>
      </c>
      <c r="K23" s="1209"/>
      <c r="L23" s="1204"/>
      <c r="M23" s="979"/>
      <c r="N23" s="977"/>
      <c r="O23" s="979">
        <v>30</v>
      </c>
      <c r="P23" s="1208">
        <f>+L23-N23</f>
        <v>0</v>
      </c>
      <c r="Q23" s="1208"/>
      <c r="R23" s="977"/>
      <c r="S23" s="979"/>
      <c r="T23" s="977"/>
      <c r="U23" s="979">
        <v>30</v>
      </c>
      <c r="V23" s="1208">
        <f>+R23-T23</f>
        <v>0</v>
      </c>
      <c r="W23" s="1209"/>
      <c r="X23" s="1227"/>
      <c r="Y23" s="1199"/>
      <c r="Z23" s="1199"/>
      <c r="AA23" s="1199"/>
      <c r="AB23" s="1199"/>
      <c r="AC23" s="1199"/>
      <c r="AD23" s="1228"/>
      <c r="AE23" s="138"/>
      <c r="AF23" s="672"/>
      <c r="AG23" s="444"/>
      <c r="AH23" s="444"/>
      <c r="AI23" s="444"/>
      <c r="AJ23" s="444"/>
      <c r="AK23" s="444"/>
      <c r="AL23" s="444"/>
      <c r="AM23" s="444"/>
      <c r="AN23" s="444"/>
      <c r="AO23" s="444"/>
      <c r="AP23" s="444"/>
      <c r="AQ23" s="444"/>
      <c r="AR23" s="444"/>
      <c r="AS23" s="444"/>
      <c r="AT23" s="444"/>
      <c r="AU23" s="444"/>
      <c r="AV23" s="444"/>
      <c r="AW23" s="444"/>
      <c r="AX23" s="444"/>
      <c r="AY23" s="444"/>
      <c r="AZ23" s="444"/>
      <c r="BA23" s="1268"/>
      <c r="BB23" s="1268"/>
      <c r="BC23" s="1268"/>
      <c r="BD23" s="1268"/>
      <c r="BE23" s="1268"/>
      <c r="BF23" s="1268"/>
      <c r="BG23" s="1268"/>
      <c r="BH23" s="1268"/>
      <c r="BI23" s="1268"/>
      <c r="BJ23" s="1268"/>
      <c r="BK23" s="1268"/>
      <c r="BL23" s="1268"/>
      <c r="BM23" s="1268"/>
      <c r="BN23" s="1268"/>
      <c r="BO23" s="1268"/>
      <c r="BP23" s="1268"/>
      <c r="BQ23" s="1268"/>
      <c r="BR23" s="1268"/>
      <c r="BS23" s="1268"/>
      <c r="BT23" s="1268"/>
      <c r="BU23" s="1268"/>
      <c r="BV23" s="1268" t="s">
        <v>185</v>
      </c>
      <c r="BW23" s="1268"/>
      <c r="BX23" s="1268"/>
      <c r="BY23" s="1268"/>
      <c r="BZ23" s="1268" t="s">
        <v>186</v>
      </c>
      <c r="CA23" s="1268"/>
      <c r="CB23" s="1268"/>
      <c r="CC23" s="1268"/>
      <c r="CD23" s="1268"/>
      <c r="CF23" s="1251"/>
      <c r="CG23" s="1251"/>
      <c r="CH23" s="1249"/>
      <c r="CI23" s="1249"/>
      <c r="CJ23" s="1249"/>
      <c r="CK23" s="1249"/>
      <c r="CL23" s="1249"/>
      <c r="CM23" s="1249"/>
      <c r="CN23" s="1249"/>
      <c r="CO23" s="1249"/>
      <c r="CP23" s="1249"/>
      <c r="CQ23" s="1249"/>
      <c r="CR23" s="1249"/>
      <c r="CS23" s="1249"/>
      <c r="CT23" s="1249"/>
      <c r="CU23" s="1249"/>
      <c r="CV23" s="1249"/>
      <c r="CW23" s="1249"/>
      <c r="CX23" s="1250"/>
      <c r="CY23" s="1250"/>
      <c r="CZ23" s="1250"/>
      <c r="DA23" s="1250"/>
      <c r="DB23" s="1250"/>
      <c r="DC23" s="1250"/>
      <c r="DD23" s="1250"/>
      <c r="DE23" s="1252"/>
      <c r="DF23" s="1252"/>
      <c r="DG23" s="1252"/>
      <c r="DH23" s="1252"/>
      <c r="DI23" s="1252"/>
      <c r="DJ23" s="94"/>
      <c r="DK23" s="1251"/>
      <c r="DL23" s="1251"/>
      <c r="DM23" s="1249"/>
      <c r="DN23" s="1249"/>
      <c r="DO23" s="1249"/>
      <c r="DP23" s="1249"/>
      <c r="DQ23" s="1249"/>
      <c r="DR23" s="1249"/>
      <c r="DS23" s="1249"/>
      <c r="DT23" s="1249"/>
      <c r="DU23" s="1249"/>
      <c r="DV23" s="1249"/>
      <c r="DW23" s="1249"/>
      <c r="DX23" s="1249"/>
      <c r="DY23" s="1249"/>
      <c r="DZ23" s="1249"/>
      <c r="EA23" s="1249"/>
      <c r="EB23" s="1249"/>
      <c r="EC23" s="1250"/>
      <c r="ED23" s="1250"/>
      <c r="EE23" s="1250"/>
      <c r="EF23" s="1250"/>
      <c r="EG23" s="1250"/>
      <c r="EH23" s="1250"/>
      <c r="EI23" s="1250"/>
      <c r="EJ23" s="1252"/>
      <c r="EK23" s="1252"/>
      <c r="EL23" s="1252"/>
      <c r="EM23" s="1252"/>
      <c r="EN23" s="1252"/>
      <c r="EO23" s="94"/>
      <c r="EP23" s="1251"/>
      <c r="EQ23" s="1251"/>
      <c r="ER23" s="1249"/>
      <c r="ES23" s="1249"/>
      <c r="ET23" s="1249"/>
      <c r="EU23" s="1249"/>
      <c r="EV23" s="1249"/>
      <c r="EW23" s="1249"/>
      <c r="EX23" s="1249"/>
      <c r="EY23" s="1249"/>
      <c r="EZ23" s="1249"/>
      <c r="FA23" s="1249"/>
      <c r="FB23" s="1249"/>
      <c r="FC23" s="1249"/>
      <c r="FD23" s="1249"/>
      <c r="FE23" s="1249"/>
      <c r="FF23" s="1249"/>
      <c r="FG23" s="1249"/>
      <c r="FH23" s="1250"/>
      <c r="FI23" s="1250"/>
      <c r="FJ23" s="1250"/>
      <c r="FK23" s="1250"/>
      <c r="FL23" s="1250"/>
      <c r="FM23" s="1250"/>
      <c r="FN23" s="1250"/>
      <c r="FO23" s="1252"/>
      <c r="FP23" s="1252"/>
      <c r="FQ23" s="1252"/>
      <c r="FR23" s="1252"/>
      <c r="FS23" s="1252"/>
      <c r="HA23" s="1257"/>
      <c r="HB23" s="1259"/>
      <c r="HC23" s="1257"/>
      <c r="HD23" s="1258"/>
      <c r="HE23" s="1258"/>
      <c r="HF23" s="1258"/>
      <c r="HG23" s="1258"/>
      <c r="HH23" s="1258"/>
      <c r="HI23" s="1258"/>
      <c r="HJ23" s="1258"/>
      <c r="HK23" s="1258"/>
      <c r="HL23" s="1258"/>
      <c r="HM23" s="1258"/>
      <c r="HN23" s="1258"/>
      <c r="HO23" s="1258"/>
      <c r="HP23" s="1259"/>
      <c r="HQ23" s="1257"/>
      <c r="HR23" s="1259"/>
      <c r="HS23" s="1257"/>
      <c r="HT23" s="1258"/>
      <c r="HU23" s="1259"/>
      <c r="HV23" s="1268" t="s">
        <v>185</v>
      </c>
      <c r="HW23" s="1268"/>
      <c r="HX23" s="1268"/>
      <c r="HY23" s="1268"/>
      <c r="HZ23" s="1268" t="s">
        <v>186</v>
      </c>
      <c r="IA23" s="1268"/>
      <c r="IB23" s="1268"/>
      <c r="IC23" s="1268"/>
      <c r="ID23" s="1268"/>
      <c r="IE23" s="526"/>
      <c r="IF23" s="1251"/>
      <c r="IG23" s="1251"/>
      <c r="IH23" s="1249"/>
      <c r="II23" s="1249"/>
      <c r="IJ23" s="1249"/>
      <c r="IK23" s="1249"/>
      <c r="IL23" s="1249"/>
      <c r="IM23" s="1249"/>
      <c r="IN23" s="1249"/>
      <c r="IO23" s="1249"/>
      <c r="IP23" s="1249"/>
      <c r="IQ23" s="1249"/>
      <c r="IR23" s="1249"/>
      <c r="IS23" s="1249"/>
      <c r="IT23" s="1249"/>
      <c r="IU23" s="1249"/>
      <c r="IV23" s="1249"/>
      <c r="IW23" s="1249"/>
      <c r="IX23" s="1250"/>
      <c r="IY23" s="1250"/>
      <c r="IZ23" s="1250"/>
      <c r="JA23" s="1250"/>
      <c r="JB23" s="1250"/>
      <c r="JC23" s="1250"/>
      <c r="JD23" s="1250"/>
      <c r="JE23" s="1252"/>
      <c r="JF23" s="1252"/>
      <c r="JG23" s="1252"/>
      <c r="JH23" s="1252"/>
      <c r="JI23" s="1252"/>
      <c r="JJ23" s="526"/>
      <c r="JK23" s="1251"/>
      <c r="JL23" s="1251"/>
      <c r="JM23" s="1249"/>
      <c r="JN23" s="1249"/>
      <c r="JO23" s="1249"/>
      <c r="JP23" s="1249"/>
      <c r="JQ23" s="1249"/>
      <c r="JR23" s="1249"/>
      <c r="JS23" s="1249"/>
      <c r="JT23" s="1249"/>
      <c r="JU23" s="1249"/>
      <c r="JV23" s="1249"/>
      <c r="JW23" s="1249"/>
      <c r="JX23" s="1249"/>
      <c r="JY23" s="1249"/>
      <c r="JZ23" s="1249"/>
      <c r="KA23" s="1249"/>
      <c r="KB23" s="1249"/>
      <c r="KC23" s="1250"/>
      <c r="KD23" s="1250"/>
      <c r="KE23" s="1250"/>
      <c r="KF23" s="1250"/>
      <c r="KG23" s="1250"/>
      <c r="KH23" s="1250"/>
      <c r="KI23" s="1250"/>
      <c r="KJ23" s="1252"/>
      <c r="KK23" s="1252"/>
      <c r="KL23" s="1252"/>
      <c r="KM23" s="1252"/>
      <c r="KN23" s="1252"/>
      <c r="KO23" s="526"/>
      <c r="KP23" s="1251"/>
      <c r="KQ23" s="1251"/>
      <c r="KR23" s="1249"/>
      <c r="KS23" s="1249"/>
      <c r="KT23" s="1249"/>
      <c r="KU23" s="1249"/>
      <c r="KV23" s="1249"/>
      <c r="KW23" s="1249"/>
      <c r="KX23" s="1249"/>
      <c r="KY23" s="1249"/>
      <c r="KZ23" s="1249"/>
      <c r="LA23" s="1249"/>
      <c r="LB23" s="1249"/>
      <c r="LC23" s="1249"/>
      <c r="LD23" s="1249"/>
      <c r="LE23" s="1249"/>
      <c r="LF23" s="1249"/>
      <c r="LG23" s="1249"/>
      <c r="LH23" s="1250"/>
      <c r="LI23" s="1250"/>
      <c r="LJ23" s="1250"/>
      <c r="LK23" s="1250"/>
      <c r="LL23" s="1250"/>
      <c r="LM23" s="1250"/>
      <c r="LN23" s="1250"/>
      <c r="LO23" s="1252"/>
      <c r="LP23" s="1252"/>
      <c r="LQ23" s="1252"/>
      <c r="LR23" s="1252"/>
      <c r="LS23" s="1252"/>
      <c r="NA23" s="1257"/>
      <c r="NB23" s="1259"/>
      <c r="NC23" s="1257"/>
      <c r="ND23" s="1258"/>
      <c r="NE23" s="1258"/>
      <c r="NF23" s="1258"/>
      <c r="NG23" s="1258"/>
      <c r="NH23" s="1258"/>
      <c r="NI23" s="1258"/>
      <c r="NJ23" s="1258"/>
      <c r="NK23" s="1258"/>
      <c r="NL23" s="1258"/>
      <c r="NM23" s="1258"/>
      <c r="NN23" s="1258"/>
      <c r="NO23" s="1258"/>
      <c r="NP23" s="1259"/>
      <c r="NQ23" s="1257"/>
      <c r="NR23" s="1259"/>
      <c r="NS23" s="1257"/>
      <c r="NT23" s="1258"/>
      <c r="NU23" s="1259"/>
      <c r="NV23" s="1268" t="s">
        <v>185</v>
      </c>
      <c r="NW23" s="1268"/>
      <c r="NX23" s="1268"/>
      <c r="NY23" s="1268"/>
      <c r="NZ23" s="1268" t="s">
        <v>186</v>
      </c>
      <c r="OA23" s="1268"/>
      <c r="OB23" s="1268"/>
      <c r="OC23" s="1268"/>
      <c r="OD23" s="1268"/>
      <c r="OE23" s="526"/>
      <c r="OF23" s="1251"/>
      <c r="OG23" s="1251"/>
      <c r="OH23" s="1249"/>
      <c r="OI23" s="1249"/>
      <c r="OJ23" s="1249"/>
      <c r="OK23" s="1249"/>
      <c r="OL23" s="1249"/>
      <c r="OM23" s="1249"/>
      <c r="ON23" s="1249"/>
      <c r="OO23" s="1249"/>
      <c r="OP23" s="1249"/>
      <c r="OQ23" s="1249"/>
      <c r="OR23" s="1249"/>
      <c r="OS23" s="1249"/>
      <c r="OT23" s="1249"/>
      <c r="OU23" s="1249"/>
      <c r="OV23" s="1249"/>
      <c r="OW23" s="1249"/>
      <c r="OX23" s="1250"/>
      <c r="OY23" s="1250"/>
      <c r="OZ23" s="1250"/>
      <c r="PA23" s="1250"/>
      <c r="PB23" s="1250"/>
      <c r="PC23" s="1250"/>
      <c r="PD23" s="1250"/>
      <c r="PE23" s="1252"/>
      <c r="PF23" s="1252"/>
      <c r="PG23" s="1252"/>
      <c r="PH23" s="1252"/>
      <c r="PI23" s="1252"/>
      <c r="PJ23" s="526"/>
      <c r="PK23" s="1251"/>
      <c r="PL23" s="1251"/>
      <c r="PM23" s="1249"/>
      <c r="PN23" s="1249"/>
      <c r="PO23" s="1249"/>
      <c r="PP23" s="1249"/>
      <c r="PQ23" s="1249"/>
      <c r="PR23" s="1249"/>
      <c r="PS23" s="1249"/>
      <c r="PT23" s="1249"/>
      <c r="PU23" s="1249"/>
      <c r="PV23" s="1249"/>
      <c r="PW23" s="1249"/>
      <c r="PX23" s="1249"/>
      <c r="PY23" s="1249"/>
      <c r="PZ23" s="1249"/>
      <c r="QA23" s="1249"/>
      <c r="QB23" s="1249"/>
      <c r="QC23" s="1250"/>
      <c r="QD23" s="1250"/>
      <c r="QE23" s="1250"/>
      <c r="QF23" s="1250"/>
      <c r="QG23" s="1250"/>
      <c r="QH23" s="1250"/>
      <c r="QI23" s="1250"/>
      <c r="QJ23" s="1252"/>
      <c r="QK23" s="1252"/>
      <c r="QL23" s="1252"/>
      <c r="QM23" s="1252"/>
      <c r="QN23" s="1252"/>
      <c r="QO23" s="526"/>
      <c r="QP23" s="1251"/>
      <c r="QQ23" s="1251"/>
      <c r="QR23" s="1249"/>
      <c r="QS23" s="1249"/>
      <c r="QT23" s="1249"/>
      <c r="QU23" s="1249"/>
      <c r="QV23" s="1249"/>
      <c r="QW23" s="1249"/>
      <c r="QX23" s="1249"/>
      <c r="QY23" s="1249"/>
      <c r="QZ23" s="1249"/>
      <c r="RA23" s="1249"/>
      <c r="RB23" s="1249"/>
      <c r="RC23" s="1249"/>
      <c r="RD23" s="1249"/>
      <c r="RE23" s="1249"/>
      <c r="RF23" s="1249"/>
      <c r="RG23" s="1249"/>
      <c r="RH23" s="1250"/>
      <c r="RI23" s="1250"/>
      <c r="RJ23" s="1250"/>
      <c r="RK23" s="1250"/>
      <c r="RL23" s="1250"/>
      <c r="RM23" s="1250"/>
      <c r="RN23" s="1250"/>
      <c r="RO23" s="1252"/>
      <c r="RP23" s="1252"/>
      <c r="RQ23" s="1252"/>
      <c r="RR23" s="1252"/>
      <c r="RS23" s="1252"/>
    </row>
    <row r="24" spans="1:487" s="361" customFormat="1" ht="9.9499999999999993" customHeight="1">
      <c r="A24" s="55"/>
      <c r="B24" s="156"/>
      <c r="C24" s="1198"/>
      <c r="D24" s="1199"/>
      <c r="E24" s="1200"/>
      <c r="F24" s="1229"/>
      <c r="G24" s="982"/>
      <c r="H24" s="980"/>
      <c r="I24" s="982"/>
      <c r="J24" s="1208"/>
      <c r="K24" s="1209"/>
      <c r="L24" s="1229"/>
      <c r="M24" s="982"/>
      <c r="N24" s="980"/>
      <c r="O24" s="982"/>
      <c r="P24" s="1208"/>
      <c r="Q24" s="1208"/>
      <c r="R24" s="980"/>
      <c r="S24" s="982"/>
      <c r="T24" s="980"/>
      <c r="U24" s="982"/>
      <c r="V24" s="1208"/>
      <c r="W24" s="1209"/>
      <c r="X24" s="1227"/>
      <c r="Y24" s="1199"/>
      <c r="Z24" s="1199"/>
      <c r="AA24" s="1199"/>
      <c r="AB24" s="1199"/>
      <c r="AC24" s="1199"/>
      <c r="AD24" s="1228"/>
      <c r="AE24" s="138"/>
      <c r="AF24" s="672"/>
      <c r="AG24" s="444"/>
      <c r="AH24" s="444"/>
      <c r="AI24" s="444"/>
      <c r="AJ24" s="444"/>
      <c r="AK24" s="444"/>
      <c r="AL24" s="444"/>
      <c r="AM24" s="444"/>
      <c r="AN24" s="444"/>
      <c r="AO24" s="444"/>
      <c r="AP24" s="444"/>
      <c r="AQ24" s="444"/>
      <c r="AR24" s="444"/>
      <c r="AS24" s="444"/>
      <c r="AT24" s="444"/>
      <c r="AU24" s="444"/>
      <c r="AV24" s="444"/>
      <c r="AW24" s="444"/>
      <c r="AX24" s="444"/>
      <c r="AY24" s="444"/>
      <c r="AZ24" s="444"/>
      <c r="BA24" s="1268"/>
      <c r="BB24" s="1268"/>
      <c r="BC24" s="1268"/>
      <c r="BD24" s="1268"/>
      <c r="BE24" s="1268"/>
      <c r="BF24" s="1268"/>
      <c r="BG24" s="1268"/>
      <c r="BH24" s="1268"/>
      <c r="BI24" s="1268"/>
      <c r="BJ24" s="1268"/>
      <c r="BK24" s="1268"/>
      <c r="BL24" s="1268"/>
      <c r="BM24" s="1268"/>
      <c r="BN24" s="1268"/>
      <c r="BO24" s="1268"/>
      <c r="BP24" s="1268"/>
      <c r="BQ24" s="1268"/>
      <c r="BR24" s="1268"/>
      <c r="BS24" s="1268"/>
      <c r="BT24" s="1268"/>
      <c r="BU24" s="1268"/>
      <c r="BV24" s="1268"/>
      <c r="BW24" s="1268"/>
      <c r="BX24" s="1268"/>
      <c r="BY24" s="1268"/>
      <c r="BZ24" s="1268"/>
      <c r="CA24" s="1268"/>
      <c r="CB24" s="1268"/>
      <c r="CC24" s="1268"/>
      <c r="CD24" s="1268"/>
      <c r="CF24" s="1251">
        <v>3</v>
      </c>
      <c r="CG24" s="1251"/>
      <c r="CH24" s="1249"/>
      <c r="CI24" s="1249"/>
      <c r="CJ24" s="1249"/>
      <c r="CK24" s="1249"/>
      <c r="CL24" s="1249"/>
      <c r="CM24" s="1249"/>
      <c r="CN24" s="1249"/>
      <c r="CO24" s="1249"/>
      <c r="CP24" s="1249"/>
      <c r="CQ24" s="1249"/>
      <c r="CR24" s="1249"/>
      <c r="CS24" s="1249"/>
      <c r="CT24" s="1249"/>
      <c r="CU24" s="1249"/>
      <c r="CV24" s="1249"/>
      <c r="CW24" s="1249"/>
      <c r="CX24" s="1250"/>
      <c r="CY24" s="1250"/>
      <c r="CZ24" s="1250"/>
      <c r="DA24" s="1250"/>
      <c r="DB24" s="1250"/>
      <c r="DC24" s="1250"/>
      <c r="DD24" s="1250"/>
      <c r="DE24" s="1252">
        <f>+DA24*CX24</f>
        <v>0</v>
      </c>
      <c r="DF24" s="1252"/>
      <c r="DG24" s="1252"/>
      <c r="DH24" s="1252"/>
      <c r="DI24" s="1252"/>
      <c r="DJ24" s="94"/>
      <c r="DK24" s="1251">
        <v>3</v>
      </c>
      <c r="DL24" s="1251"/>
      <c r="DM24" s="1249"/>
      <c r="DN24" s="1249"/>
      <c r="DO24" s="1249"/>
      <c r="DP24" s="1249"/>
      <c r="DQ24" s="1249"/>
      <c r="DR24" s="1249"/>
      <c r="DS24" s="1249"/>
      <c r="DT24" s="1249"/>
      <c r="DU24" s="1249"/>
      <c r="DV24" s="1249"/>
      <c r="DW24" s="1249"/>
      <c r="DX24" s="1249"/>
      <c r="DY24" s="1249"/>
      <c r="DZ24" s="1249"/>
      <c r="EA24" s="1249"/>
      <c r="EB24" s="1249"/>
      <c r="EC24" s="1250"/>
      <c r="ED24" s="1250"/>
      <c r="EE24" s="1250"/>
      <c r="EF24" s="1250"/>
      <c r="EG24" s="1250"/>
      <c r="EH24" s="1250"/>
      <c r="EI24" s="1250"/>
      <c r="EJ24" s="1252">
        <f>+EF24*EC24</f>
        <v>0</v>
      </c>
      <c r="EK24" s="1252"/>
      <c r="EL24" s="1252"/>
      <c r="EM24" s="1252"/>
      <c r="EN24" s="1252"/>
      <c r="EO24" s="94"/>
      <c r="EP24" s="1251">
        <v>3</v>
      </c>
      <c r="EQ24" s="1251"/>
      <c r="ER24" s="1249"/>
      <c r="ES24" s="1249"/>
      <c r="ET24" s="1249"/>
      <c r="EU24" s="1249"/>
      <c r="EV24" s="1249"/>
      <c r="EW24" s="1249"/>
      <c r="EX24" s="1249"/>
      <c r="EY24" s="1249"/>
      <c r="EZ24" s="1249"/>
      <c r="FA24" s="1249"/>
      <c r="FB24" s="1249"/>
      <c r="FC24" s="1249"/>
      <c r="FD24" s="1249"/>
      <c r="FE24" s="1249"/>
      <c r="FF24" s="1249"/>
      <c r="FG24" s="1249"/>
      <c r="FH24" s="1250"/>
      <c r="FI24" s="1250"/>
      <c r="FJ24" s="1250"/>
      <c r="FK24" s="1250"/>
      <c r="FL24" s="1250"/>
      <c r="FM24" s="1250"/>
      <c r="FN24" s="1250"/>
      <c r="FO24" s="1252">
        <f>+FK24*FH24</f>
        <v>0</v>
      </c>
      <c r="FP24" s="1252"/>
      <c r="FQ24" s="1252"/>
      <c r="FR24" s="1252"/>
      <c r="FS24" s="1252"/>
      <c r="HA24" s="1257"/>
      <c r="HB24" s="1259"/>
      <c r="HC24" s="1257"/>
      <c r="HD24" s="1258"/>
      <c r="HE24" s="1258"/>
      <c r="HF24" s="1258"/>
      <c r="HG24" s="1258"/>
      <c r="HH24" s="1258"/>
      <c r="HI24" s="1258"/>
      <c r="HJ24" s="1258"/>
      <c r="HK24" s="1258"/>
      <c r="HL24" s="1258"/>
      <c r="HM24" s="1258"/>
      <c r="HN24" s="1258"/>
      <c r="HO24" s="1258"/>
      <c r="HP24" s="1259"/>
      <c r="HQ24" s="1257"/>
      <c r="HR24" s="1259"/>
      <c r="HS24" s="1257"/>
      <c r="HT24" s="1258"/>
      <c r="HU24" s="1259"/>
      <c r="HV24" s="1268"/>
      <c r="HW24" s="1268"/>
      <c r="HX24" s="1268"/>
      <c r="HY24" s="1268"/>
      <c r="HZ24" s="1268"/>
      <c r="IA24" s="1268"/>
      <c r="IB24" s="1268"/>
      <c r="IC24" s="1268"/>
      <c r="ID24" s="1268"/>
      <c r="IE24" s="526"/>
      <c r="IF24" s="1251">
        <v>3</v>
      </c>
      <c r="IG24" s="1251"/>
      <c r="IH24" s="1249"/>
      <c r="II24" s="1249"/>
      <c r="IJ24" s="1249"/>
      <c r="IK24" s="1249"/>
      <c r="IL24" s="1249"/>
      <c r="IM24" s="1249"/>
      <c r="IN24" s="1249"/>
      <c r="IO24" s="1249"/>
      <c r="IP24" s="1249"/>
      <c r="IQ24" s="1249"/>
      <c r="IR24" s="1249"/>
      <c r="IS24" s="1249"/>
      <c r="IT24" s="1249"/>
      <c r="IU24" s="1249"/>
      <c r="IV24" s="1249"/>
      <c r="IW24" s="1249"/>
      <c r="IX24" s="1250"/>
      <c r="IY24" s="1250"/>
      <c r="IZ24" s="1250"/>
      <c r="JA24" s="1250"/>
      <c r="JB24" s="1250"/>
      <c r="JC24" s="1250"/>
      <c r="JD24" s="1250"/>
      <c r="JE24" s="1252">
        <f>+JA24*IX24</f>
        <v>0</v>
      </c>
      <c r="JF24" s="1252"/>
      <c r="JG24" s="1252"/>
      <c r="JH24" s="1252"/>
      <c r="JI24" s="1252"/>
      <c r="JJ24" s="526"/>
      <c r="JK24" s="1251">
        <v>3</v>
      </c>
      <c r="JL24" s="1251"/>
      <c r="JM24" s="1249"/>
      <c r="JN24" s="1249"/>
      <c r="JO24" s="1249"/>
      <c r="JP24" s="1249"/>
      <c r="JQ24" s="1249"/>
      <c r="JR24" s="1249"/>
      <c r="JS24" s="1249"/>
      <c r="JT24" s="1249"/>
      <c r="JU24" s="1249"/>
      <c r="JV24" s="1249"/>
      <c r="JW24" s="1249"/>
      <c r="JX24" s="1249"/>
      <c r="JY24" s="1249"/>
      <c r="JZ24" s="1249"/>
      <c r="KA24" s="1249"/>
      <c r="KB24" s="1249"/>
      <c r="KC24" s="1250"/>
      <c r="KD24" s="1250"/>
      <c r="KE24" s="1250"/>
      <c r="KF24" s="1250"/>
      <c r="KG24" s="1250"/>
      <c r="KH24" s="1250"/>
      <c r="KI24" s="1250"/>
      <c r="KJ24" s="1252">
        <f>+KF24*KC24</f>
        <v>0</v>
      </c>
      <c r="KK24" s="1252"/>
      <c r="KL24" s="1252"/>
      <c r="KM24" s="1252"/>
      <c r="KN24" s="1252"/>
      <c r="KO24" s="526"/>
      <c r="KP24" s="1251">
        <v>3</v>
      </c>
      <c r="KQ24" s="1251"/>
      <c r="KR24" s="1249"/>
      <c r="KS24" s="1249"/>
      <c r="KT24" s="1249"/>
      <c r="KU24" s="1249"/>
      <c r="KV24" s="1249"/>
      <c r="KW24" s="1249"/>
      <c r="KX24" s="1249"/>
      <c r="KY24" s="1249"/>
      <c r="KZ24" s="1249"/>
      <c r="LA24" s="1249"/>
      <c r="LB24" s="1249"/>
      <c r="LC24" s="1249"/>
      <c r="LD24" s="1249"/>
      <c r="LE24" s="1249"/>
      <c r="LF24" s="1249"/>
      <c r="LG24" s="1249"/>
      <c r="LH24" s="1250"/>
      <c r="LI24" s="1250"/>
      <c r="LJ24" s="1250"/>
      <c r="LK24" s="1250"/>
      <c r="LL24" s="1250"/>
      <c r="LM24" s="1250"/>
      <c r="LN24" s="1250"/>
      <c r="LO24" s="1252">
        <f>+LK24*LH24</f>
        <v>0</v>
      </c>
      <c r="LP24" s="1252"/>
      <c r="LQ24" s="1252"/>
      <c r="LR24" s="1252"/>
      <c r="LS24" s="1252"/>
      <c r="NA24" s="1257"/>
      <c r="NB24" s="1259"/>
      <c r="NC24" s="1257"/>
      <c r="ND24" s="1258"/>
      <c r="NE24" s="1258"/>
      <c r="NF24" s="1258"/>
      <c r="NG24" s="1258"/>
      <c r="NH24" s="1258"/>
      <c r="NI24" s="1258"/>
      <c r="NJ24" s="1258"/>
      <c r="NK24" s="1258"/>
      <c r="NL24" s="1258"/>
      <c r="NM24" s="1258"/>
      <c r="NN24" s="1258"/>
      <c r="NO24" s="1258"/>
      <c r="NP24" s="1259"/>
      <c r="NQ24" s="1257"/>
      <c r="NR24" s="1259"/>
      <c r="NS24" s="1257"/>
      <c r="NT24" s="1258"/>
      <c r="NU24" s="1259"/>
      <c r="NV24" s="1268"/>
      <c r="NW24" s="1268"/>
      <c r="NX24" s="1268"/>
      <c r="NY24" s="1268"/>
      <c r="NZ24" s="1268"/>
      <c r="OA24" s="1268"/>
      <c r="OB24" s="1268"/>
      <c r="OC24" s="1268"/>
      <c r="OD24" s="1268"/>
      <c r="OE24" s="526"/>
      <c r="OF24" s="1251">
        <v>3</v>
      </c>
      <c r="OG24" s="1251"/>
      <c r="OH24" s="1249"/>
      <c r="OI24" s="1249"/>
      <c r="OJ24" s="1249"/>
      <c r="OK24" s="1249"/>
      <c r="OL24" s="1249"/>
      <c r="OM24" s="1249"/>
      <c r="ON24" s="1249"/>
      <c r="OO24" s="1249"/>
      <c r="OP24" s="1249"/>
      <c r="OQ24" s="1249"/>
      <c r="OR24" s="1249"/>
      <c r="OS24" s="1249"/>
      <c r="OT24" s="1249"/>
      <c r="OU24" s="1249"/>
      <c r="OV24" s="1249"/>
      <c r="OW24" s="1249"/>
      <c r="OX24" s="1250"/>
      <c r="OY24" s="1250"/>
      <c r="OZ24" s="1250"/>
      <c r="PA24" s="1250"/>
      <c r="PB24" s="1250"/>
      <c r="PC24" s="1250"/>
      <c r="PD24" s="1250"/>
      <c r="PE24" s="1252">
        <f>+PA24*OX24</f>
        <v>0</v>
      </c>
      <c r="PF24" s="1252"/>
      <c r="PG24" s="1252"/>
      <c r="PH24" s="1252"/>
      <c r="PI24" s="1252"/>
      <c r="PJ24" s="526"/>
      <c r="PK24" s="1251">
        <v>3</v>
      </c>
      <c r="PL24" s="1251"/>
      <c r="PM24" s="1249"/>
      <c r="PN24" s="1249"/>
      <c r="PO24" s="1249"/>
      <c r="PP24" s="1249"/>
      <c r="PQ24" s="1249"/>
      <c r="PR24" s="1249"/>
      <c r="PS24" s="1249"/>
      <c r="PT24" s="1249"/>
      <c r="PU24" s="1249"/>
      <c r="PV24" s="1249"/>
      <c r="PW24" s="1249"/>
      <c r="PX24" s="1249"/>
      <c r="PY24" s="1249"/>
      <c r="PZ24" s="1249"/>
      <c r="QA24" s="1249"/>
      <c r="QB24" s="1249"/>
      <c r="QC24" s="1250"/>
      <c r="QD24" s="1250"/>
      <c r="QE24" s="1250"/>
      <c r="QF24" s="1250"/>
      <c r="QG24" s="1250"/>
      <c r="QH24" s="1250"/>
      <c r="QI24" s="1250"/>
      <c r="QJ24" s="1252">
        <f>+QF24*QC24</f>
        <v>0</v>
      </c>
      <c r="QK24" s="1252"/>
      <c r="QL24" s="1252"/>
      <c r="QM24" s="1252"/>
      <c r="QN24" s="1252"/>
      <c r="QO24" s="526"/>
      <c r="QP24" s="1251">
        <v>3</v>
      </c>
      <c r="QQ24" s="1251"/>
      <c r="QR24" s="1249"/>
      <c r="QS24" s="1249"/>
      <c r="QT24" s="1249"/>
      <c r="QU24" s="1249"/>
      <c r="QV24" s="1249"/>
      <c r="QW24" s="1249"/>
      <c r="QX24" s="1249"/>
      <c r="QY24" s="1249"/>
      <c r="QZ24" s="1249"/>
      <c r="RA24" s="1249"/>
      <c r="RB24" s="1249"/>
      <c r="RC24" s="1249"/>
      <c r="RD24" s="1249"/>
      <c r="RE24" s="1249"/>
      <c r="RF24" s="1249"/>
      <c r="RG24" s="1249"/>
      <c r="RH24" s="1250"/>
      <c r="RI24" s="1250"/>
      <c r="RJ24" s="1250"/>
      <c r="RK24" s="1250"/>
      <c r="RL24" s="1250"/>
      <c r="RM24" s="1250"/>
      <c r="RN24" s="1250"/>
      <c r="RO24" s="1252">
        <f>+RK24*RH24</f>
        <v>0</v>
      </c>
      <c r="RP24" s="1252"/>
      <c r="RQ24" s="1252"/>
      <c r="RR24" s="1252"/>
      <c r="RS24" s="1252"/>
    </row>
    <row r="25" spans="1:487" s="361" customFormat="1" ht="9.9499999999999993" customHeight="1">
      <c r="A25" s="55"/>
      <c r="B25" s="156"/>
      <c r="C25" s="1198"/>
      <c r="D25" s="1199"/>
      <c r="E25" s="1200"/>
      <c r="F25" s="1204"/>
      <c r="G25" s="979"/>
      <c r="H25" s="977"/>
      <c r="I25" s="979"/>
      <c r="J25" s="1208">
        <f>+F25-H25</f>
        <v>0</v>
      </c>
      <c r="K25" s="1209"/>
      <c r="L25" s="1204"/>
      <c r="M25" s="979"/>
      <c r="N25" s="977"/>
      <c r="O25" s="979"/>
      <c r="P25" s="1208">
        <f>+L25-N25</f>
        <v>0</v>
      </c>
      <c r="Q25" s="1208"/>
      <c r="R25" s="977"/>
      <c r="S25" s="979"/>
      <c r="T25" s="977"/>
      <c r="U25" s="979"/>
      <c r="V25" s="1208">
        <f>+R25-T25</f>
        <v>0</v>
      </c>
      <c r="W25" s="1209"/>
      <c r="X25" s="1227"/>
      <c r="Y25" s="1199"/>
      <c r="Z25" s="1199"/>
      <c r="AA25" s="1199"/>
      <c r="AB25" s="1199"/>
      <c r="AC25" s="1199"/>
      <c r="AD25" s="1228"/>
      <c r="AE25" s="138"/>
      <c r="AF25" s="672"/>
      <c r="AG25" s="444"/>
      <c r="AH25" s="444"/>
      <c r="AI25" s="444"/>
      <c r="AJ25" s="444"/>
      <c r="AK25" s="444"/>
      <c r="AL25" s="444"/>
      <c r="AM25" s="444"/>
      <c r="AN25" s="444"/>
      <c r="AO25" s="444"/>
      <c r="AP25" s="444"/>
      <c r="AQ25" s="444"/>
      <c r="AR25" s="444"/>
      <c r="AS25" s="444"/>
      <c r="AT25" s="444"/>
      <c r="AU25" s="444"/>
      <c r="AV25" s="444"/>
      <c r="AW25" s="444"/>
      <c r="AX25" s="444"/>
      <c r="AY25" s="444"/>
      <c r="AZ25" s="444"/>
      <c r="BA25" s="1268"/>
      <c r="BB25" s="1268"/>
      <c r="BC25" s="1268"/>
      <c r="BD25" s="1268"/>
      <c r="BE25" s="1268"/>
      <c r="BF25" s="1268"/>
      <c r="BG25" s="1268"/>
      <c r="BH25" s="1268"/>
      <c r="BI25" s="1268"/>
      <c r="BJ25" s="1268"/>
      <c r="BK25" s="1268"/>
      <c r="BL25" s="1268"/>
      <c r="BM25" s="1268"/>
      <c r="BN25" s="1268"/>
      <c r="BO25" s="1268"/>
      <c r="BP25" s="1268"/>
      <c r="BQ25" s="1268"/>
      <c r="BR25" s="1268"/>
      <c r="BS25" s="1268"/>
      <c r="BT25" s="1268"/>
      <c r="BU25" s="1268"/>
      <c r="BV25" s="1268"/>
      <c r="BW25" s="1268"/>
      <c r="BX25" s="1268"/>
      <c r="BY25" s="1268"/>
      <c r="BZ25" s="1268"/>
      <c r="CA25" s="1268"/>
      <c r="CB25" s="1268"/>
      <c r="CC25" s="1268"/>
      <c r="CD25" s="1268"/>
      <c r="CF25" s="1251"/>
      <c r="CG25" s="1251"/>
      <c r="CH25" s="1249"/>
      <c r="CI25" s="1249"/>
      <c r="CJ25" s="1249"/>
      <c r="CK25" s="1249"/>
      <c r="CL25" s="1249"/>
      <c r="CM25" s="1249"/>
      <c r="CN25" s="1249"/>
      <c r="CO25" s="1249"/>
      <c r="CP25" s="1249"/>
      <c r="CQ25" s="1249"/>
      <c r="CR25" s="1249"/>
      <c r="CS25" s="1249"/>
      <c r="CT25" s="1249"/>
      <c r="CU25" s="1249"/>
      <c r="CV25" s="1249"/>
      <c r="CW25" s="1249"/>
      <c r="CX25" s="1250"/>
      <c r="CY25" s="1250"/>
      <c r="CZ25" s="1250"/>
      <c r="DA25" s="1250"/>
      <c r="DB25" s="1250"/>
      <c r="DC25" s="1250"/>
      <c r="DD25" s="1250"/>
      <c r="DE25" s="1252"/>
      <c r="DF25" s="1252"/>
      <c r="DG25" s="1252"/>
      <c r="DH25" s="1252"/>
      <c r="DI25" s="1252"/>
      <c r="DJ25" s="94"/>
      <c r="DK25" s="1251"/>
      <c r="DL25" s="1251"/>
      <c r="DM25" s="1249"/>
      <c r="DN25" s="1249"/>
      <c r="DO25" s="1249"/>
      <c r="DP25" s="1249"/>
      <c r="DQ25" s="1249"/>
      <c r="DR25" s="1249"/>
      <c r="DS25" s="1249"/>
      <c r="DT25" s="1249"/>
      <c r="DU25" s="1249"/>
      <c r="DV25" s="1249"/>
      <c r="DW25" s="1249"/>
      <c r="DX25" s="1249"/>
      <c r="DY25" s="1249"/>
      <c r="DZ25" s="1249"/>
      <c r="EA25" s="1249"/>
      <c r="EB25" s="1249"/>
      <c r="EC25" s="1250"/>
      <c r="ED25" s="1250"/>
      <c r="EE25" s="1250"/>
      <c r="EF25" s="1250"/>
      <c r="EG25" s="1250"/>
      <c r="EH25" s="1250"/>
      <c r="EI25" s="1250"/>
      <c r="EJ25" s="1252"/>
      <c r="EK25" s="1252"/>
      <c r="EL25" s="1252"/>
      <c r="EM25" s="1252"/>
      <c r="EN25" s="1252"/>
      <c r="EO25" s="94"/>
      <c r="EP25" s="1251"/>
      <c r="EQ25" s="1251"/>
      <c r="ER25" s="1249"/>
      <c r="ES25" s="1249"/>
      <c r="ET25" s="1249"/>
      <c r="EU25" s="1249"/>
      <c r="EV25" s="1249"/>
      <c r="EW25" s="1249"/>
      <c r="EX25" s="1249"/>
      <c r="EY25" s="1249"/>
      <c r="EZ25" s="1249"/>
      <c r="FA25" s="1249"/>
      <c r="FB25" s="1249"/>
      <c r="FC25" s="1249"/>
      <c r="FD25" s="1249"/>
      <c r="FE25" s="1249"/>
      <c r="FF25" s="1249"/>
      <c r="FG25" s="1249"/>
      <c r="FH25" s="1250"/>
      <c r="FI25" s="1250"/>
      <c r="FJ25" s="1250"/>
      <c r="FK25" s="1250"/>
      <c r="FL25" s="1250"/>
      <c r="FM25" s="1250"/>
      <c r="FN25" s="1250"/>
      <c r="FO25" s="1252"/>
      <c r="FP25" s="1252"/>
      <c r="FQ25" s="1252"/>
      <c r="FR25" s="1252"/>
      <c r="FS25" s="1252"/>
      <c r="HA25" s="1260"/>
      <c r="HB25" s="1262"/>
      <c r="HC25" s="1260"/>
      <c r="HD25" s="1261"/>
      <c r="HE25" s="1261"/>
      <c r="HF25" s="1261"/>
      <c r="HG25" s="1261"/>
      <c r="HH25" s="1261"/>
      <c r="HI25" s="1261"/>
      <c r="HJ25" s="1261"/>
      <c r="HK25" s="1261"/>
      <c r="HL25" s="1261"/>
      <c r="HM25" s="1261"/>
      <c r="HN25" s="1261"/>
      <c r="HO25" s="1261"/>
      <c r="HP25" s="1262"/>
      <c r="HQ25" s="1260"/>
      <c r="HR25" s="1262"/>
      <c r="HS25" s="1260"/>
      <c r="HT25" s="1261"/>
      <c r="HU25" s="1262"/>
      <c r="HV25" s="1268"/>
      <c r="HW25" s="1268"/>
      <c r="HX25" s="1268"/>
      <c r="HY25" s="1268"/>
      <c r="HZ25" s="1268"/>
      <c r="IA25" s="1268"/>
      <c r="IB25" s="1268"/>
      <c r="IC25" s="1268"/>
      <c r="ID25" s="1268"/>
      <c r="IE25" s="526"/>
      <c r="IF25" s="1251"/>
      <c r="IG25" s="1251"/>
      <c r="IH25" s="1249"/>
      <c r="II25" s="1249"/>
      <c r="IJ25" s="1249"/>
      <c r="IK25" s="1249"/>
      <c r="IL25" s="1249"/>
      <c r="IM25" s="1249"/>
      <c r="IN25" s="1249"/>
      <c r="IO25" s="1249"/>
      <c r="IP25" s="1249"/>
      <c r="IQ25" s="1249"/>
      <c r="IR25" s="1249"/>
      <c r="IS25" s="1249"/>
      <c r="IT25" s="1249"/>
      <c r="IU25" s="1249"/>
      <c r="IV25" s="1249"/>
      <c r="IW25" s="1249"/>
      <c r="IX25" s="1250"/>
      <c r="IY25" s="1250"/>
      <c r="IZ25" s="1250"/>
      <c r="JA25" s="1250"/>
      <c r="JB25" s="1250"/>
      <c r="JC25" s="1250"/>
      <c r="JD25" s="1250"/>
      <c r="JE25" s="1252"/>
      <c r="JF25" s="1252"/>
      <c r="JG25" s="1252"/>
      <c r="JH25" s="1252"/>
      <c r="JI25" s="1252"/>
      <c r="JJ25" s="526"/>
      <c r="JK25" s="1251"/>
      <c r="JL25" s="1251"/>
      <c r="JM25" s="1249"/>
      <c r="JN25" s="1249"/>
      <c r="JO25" s="1249"/>
      <c r="JP25" s="1249"/>
      <c r="JQ25" s="1249"/>
      <c r="JR25" s="1249"/>
      <c r="JS25" s="1249"/>
      <c r="JT25" s="1249"/>
      <c r="JU25" s="1249"/>
      <c r="JV25" s="1249"/>
      <c r="JW25" s="1249"/>
      <c r="JX25" s="1249"/>
      <c r="JY25" s="1249"/>
      <c r="JZ25" s="1249"/>
      <c r="KA25" s="1249"/>
      <c r="KB25" s="1249"/>
      <c r="KC25" s="1250"/>
      <c r="KD25" s="1250"/>
      <c r="KE25" s="1250"/>
      <c r="KF25" s="1250"/>
      <c r="KG25" s="1250"/>
      <c r="KH25" s="1250"/>
      <c r="KI25" s="1250"/>
      <c r="KJ25" s="1252"/>
      <c r="KK25" s="1252"/>
      <c r="KL25" s="1252"/>
      <c r="KM25" s="1252"/>
      <c r="KN25" s="1252"/>
      <c r="KO25" s="526"/>
      <c r="KP25" s="1251"/>
      <c r="KQ25" s="1251"/>
      <c r="KR25" s="1249"/>
      <c r="KS25" s="1249"/>
      <c r="KT25" s="1249"/>
      <c r="KU25" s="1249"/>
      <c r="KV25" s="1249"/>
      <c r="KW25" s="1249"/>
      <c r="KX25" s="1249"/>
      <c r="KY25" s="1249"/>
      <c r="KZ25" s="1249"/>
      <c r="LA25" s="1249"/>
      <c r="LB25" s="1249"/>
      <c r="LC25" s="1249"/>
      <c r="LD25" s="1249"/>
      <c r="LE25" s="1249"/>
      <c r="LF25" s="1249"/>
      <c r="LG25" s="1249"/>
      <c r="LH25" s="1250"/>
      <c r="LI25" s="1250"/>
      <c r="LJ25" s="1250"/>
      <c r="LK25" s="1250"/>
      <c r="LL25" s="1250"/>
      <c r="LM25" s="1250"/>
      <c r="LN25" s="1250"/>
      <c r="LO25" s="1252"/>
      <c r="LP25" s="1252"/>
      <c r="LQ25" s="1252"/>
      <c r="LR25" s="1252"/>
      <c r="LS25" s="1252"/>
      <c r="NA25" s="1260"/>
      <c r="NB25" s="1262"/>
      <c r="NC25" s="1260"/>
      <c r="ND25" s="1261"/>
      <c r="NE25" s="1261"/>
      <c r="NF25" s="1261"/>
      <c r="NG25" s="1261"/>
      <c r="NH25" s="1261"/>
      <c r="NI25" s="1261"/>
      <c r="NJ25" s="1261"/>
      <c r="NK25" s="1261"/>
      <c r="NL25" s="1261"/>
      <c r="NM25" s="1261"/>
      <c r="NN25" s="1261"/>
      <c r="NO25" s="1261"/>
      <c r="NP25" s="1262"/>
      <c r="NQ25" s="1260"/>
      <c r="NR25" s="1262"/>
      <c r="NS25" s="1260"/>
      <c r="NT25" s="1261"/>
      <c r="NU25" s="1262"/>
      <c r="NV25" s="1268"/>
      <c r="NW25" s="1268"/>
      <c r="NX25" s="1268"/>
      <c r="NY25" s="1268"/>
      <c r="NZ25" s="1268"/>
      <c r="OA25" s="1268"/>
      <c r="OB25" s="1268"/>
      <c r="OC25" s="1268"/>
      <c r="OD25" s="1268"/>
      <c r="OE25" s="526"/>
      <c r="OF25" s="1251"/>
      <c r="OG25" s="1251"/>
      <c r="OH25" s="1249"/>
      <c r="OI25" s="1249"/>
      <c r="OJ25" s="1249"/>
      <c r="OK25" s="1249"/>
      <c r="OL25" s="1249"/>
      <c r="OM25" s="1249"/>
      <c r="ON25" s="1249"/>
      <c r="OO25" s="1249"/>
      <c r="OP25" s="1249"/>
      <c r="OQ25" s="1249"/>
      <c r="OR25" s="1249"/>
      <c r="OS25" s="1249"/>
      <c r="OT25" s="1249"/>
      <c r="OU25" s="1249"/>
      <c r="OV25" s="1249"/>
      <c r="OW25" s="1249"/>
      <c r="OX25" s="1250"/>
      <c r="OY25" s="1250"/>
      <c r="OZ25" s="1250"/>
      <c r="PA25" s="1250"/>
      <c r="PB25" s="1250"/>
      <c r="PC25" s="1250"/>
      <c r="PD25" s="1250"/>
      <c r="PE25" s="1252"/>
      <c r="PF25" s="1252"/>
      <c r="PG25" s="1252"/>
      <c r="PH25" s="1252"/>
      <c r="PI25" s="1252"/>
      <c r="PJ25" s="526"/>
      <c r="PK25" s="1251"/>
      <c r="PL25" s="1251"/>
      <c r="PM25" s="1249"/>
      <c r="PN25" s="1249"/>
      <c r="PO25" s="1249"/>
      <c r="PP25" s="1249"/>
      <c r="PQ25" s="1249"/>
      <c r="PR25" s="1249"/>
      <c r="PS25" s="1249"/>
      <c r="PT25" s="1249"/>
      <c r="PU25" s="1249"/>
      <c r="PV25" s="1249"/>
      <c r="PW25" s="1249"/>
      <c r="PX25" s="1249"/>
      <c r="PY25" s="1249"/>
      <c r="PZ25" s="1249"/>
      <c r="QA25" s="1249"/>
      <c r="QB25" s="1249"/>
      <c r="QC25" s="1250"/>
      <c r="QD25" s="1250"/>
      <c r="QE25" s="1250"/>
      <c r="QF25" s="1250"/>
      <c r="QG25" s="1250"/>
      <c r="QH25" s="1250"/>
      <c r="QI25" s="1250"/>
      <c r="QJ25" s="1252"/>
      <c r="QK25" s="1252"/>
      <c r="QL25" s="1252"/>
      <c r="QM25" s="1252"/>
      <c r="QN25" s="1252"/>
      <c r="QO25" s="526"/>
      <c r="QP25" s="1251"/>
      <c r="QQ25" s="1251"/>
      <c r="QR25" s="1249"/>
      <c r="QS25" s="1249"/>
      <c r="QT25" s="1249"/>
      <c r="QU25" s="1249"/>
      <c r="QV25" s="1249"/>
      <c r="QW25" s="1249"/>
      <c r="QX25" s="1249"/>
      <c r="QY25" s="1249"/>
      <c r="QZ25" s="1249"/>
      <c r="RA25" s="1249"/>
      <c r="RB25" s="1249"/>
      <c r="RC25" s="1249"/>
      <c r="RD25" s="1249"/>
      <c r="RE25" s="1249"/>
      <c r="RF25" s="1249"/>
      <c r="RG25" s="1249"/>
      <c r="RH25" s="1250"/>
      <c r="RI25" s="1250"/>
      <c r="RJ25" s="1250"/>
      <c r="RK25" s="1250"/>
      <c r="RL25" s="1250"/>
      <c r="RM25" s="1250"/>
      <c r="RN25" s="1250"/>
      <c r="RO25" s="1252"/>
      <c r="RP25" s="1252"/>
      <c r="RQ25" s="1252"/>
      <c r="RR25" s="1252"/>
      <c r="RS25" s="1252"/>
    </row>
    <row r="26" spans="1:487" s="361" customFormat="1" ht="9.9499999999999993" customHeight="1">
      <c r="A26" s="55"/>
      <c r="B26" s="156"/>
      <c r="C26" s="1198"/>
      <c r="D26" s="1199"/>
      <c r="E26" s="1200"/>
      <c r="F26" s="1229"/>
      <c r="G26" s="982"/>
      <c r="H26" s="980"/>
      <c r="I26" s="982"/>
      <c r="J26" s="1208"/>
      <c r="K26" s="1209"/>
      <c r="L26" s="1229"/>
      <c r="M26" s="982"/>
      <c r="N26" s="980"/>
      <c r="O26" s="982"/>
      <c r="P26" s="1208"/>
      <c r="Q26" s="1208"/>
      <c r="R26" s="980"/>
      <c r="S26" s="982"/>
      <c r="T26" s="980"/>
      <c r="U26" s="982"/>
      <c r="V26" s="1208"/>
      <c r="W26" s="1209"/>
      <c r="X26" s="1227"/>
      <c r="Y26" s="1199"/>
      <c r="Z26" s="1199"/>
      <c r="AA26" s="1199"/>
      <c r="AB26" s="1199"/>
      <c r="AC26" s="1199"/>
      <c r="AD26" s="1228"/>
      <c r="AE26" s="138"/>
      <c r="AF26" s="672"/>
      <c r="AG26" s="444"/>
      <c r="AH26" s="444"/>
      <c r="AI26" s="444"/>
      <c r="AJ26" s="444"/>
      <c r="AK26" s="444"/>
      <c r="AL26" s="444"/>
      <c r="AM26" s="444"/>
      <c r="AN26" s="444"/>
      <c r="AO26" s="444"/>
      <c r="AP26" s="444"/>
      <c r="AQ26" s="444"/>
      <c r="AR26" s="444"/>
      <c r="AS26" s="444"/>
      <c r="AT26" s="444"/>
      <c r="AU26" s="444"/>
      <c r="AV26" s="444"/>
      <c r="AW26" s="444"/>
      <c r="AX26" s="444"/>
      <c r="AY26" s="444"/>
      <c r="AZ26" s="444"/>
      <c r="BA26" s="1314">
        <v>1</v>
      </c>
      <c r="BB26" s="1314"/>
      <c r="BC26" s="1284"/>
      <c r="BD26" s="1285"/>
      <c r="BE26" s="1285"/>
      <c r="BF26" s="1285"/>
      <c r="BG26" s="1285"/>
      <c r="BH26" s="1285"/>
      <c r="BI26" s="1285"/>
      <c r="BJ26" s="1285"/>
      <c r="BK26" s="1285"/>
      <c r="BL26" s="1285"/>
      <c r="BM26" s="1285"/>
      <c r="BN26" s="1285"/>
      <c r="BO26" s="1285"/>
      <c r="BP26" s="1286"/>
      <c r="BQ26" s="1249"/>
      <c r="BR26" s="1249"/>
      <c r="BS26" s="1250"/>
      <c r="BT26" s="1250"/>
      <c r="BU26" s="1250"/>
      <c r="BV26" s="1290"/>
      <c r="BW26" s="1291"/>
      <c r="BX26" s="1291"/>
      <c r="BY26" s="1292"/>
      <c r="BZ26" s="1316">
        <f>+BV26*BS26</f>
        <v>0</v>
      </c>
      <c r="CA26" s="1317"/>
      <c r="CB26" s="1317"/>
      <c r="CC26" s="1317"/>
      <c r="CD26" s="1318"/>
      <c r="CF26" s="1251">
        <v>4</v>
      </c>
      <c r="CG26" s="1251"/>
      <c r="CH26" s="1249"/>
      <c r="CI26" s="1249"/>
      <c r="CJ26" s="1249"/>
      <c r="CK26" s="1249"/>
      <c r="CL26" s="1249"/>
      <c r="CM26" s="1249"/>
      <c r="CN26" s="1249"/>
      <c r="CO26" s="1249"/>
      <c r="CP26" s="1249"/>
      <c r="CQ26" s="1249"/>
      <c r="CR26" s="1249"/>
      <c r="CS26" s="1249"/>
      <c r="CT26" s="1249"/>
      <c r="CU26" s="1249"/>
      <c r="CV26" s="1249"/>
      <c r="CW26" s="1249"/>
      <c r="CX26" s="1250"/>
      <c r="CY26" s="1250"/>
      <c r="CZ26" s="1250"/>
      <c r="DA26" s="1250"/>
      <c r="DB26" s="1250"/>
      <c r="DC26" s="1250"/>
      <c r="DD26" s="1250"/>
      <c r="DE26" s="1252">
        <f>+DA26*CX26</f>
        <v>0</v>
      </c>
      <c r="DF26" s="1252"/>
      <c r="DG26" s="1252"/>
      <c r="DH26" s="1252"/>
      <c r="DI26" s="1252"/>
      <c r="DJ26" s="94"/>
      <c r="DK26" s="1251">
        <v>4</v>
      </c>
      <c r="DL26" s="1251"/>
      <c r="DM26" s="1249"/>
      <c r="DN26" s="1249"/>
      <c r="DO26" s="1249"/>
      <c r="DP26" s="1249"/>
      <c r="DQ26" s="1249"/>
      <c r="DR26" s="1249"/>
      <c r="DS26" s="1249"/>
      <c r="DT26" s="1249"/>
      <c r="DU26" s="1249"/>
      <c r="DV26" s="1249"/>
      <c r="DW26" s="1249"/>
      <c r="DX26" s="1249"/>
      <c r="DY26" s="1249"/>
      <c r="DZ26" s="1249"/>
      <c r="EA26" s="1249"/>
      <c r="EB26" s="1249"/>
      <c r="EC26" s="1250"/>
      <c r="ED26" s="1250"/>
      <c r="EE26" s="1250"/>
      <c r="EF26" s="1250"/>
      <c r="EG26" s="1250"/>
      <c r="EH26" s="1250"/>
      <c r="EI26" s="1250"/>
      <c r="EJ26" s="1252">
        <f>+EF26*EC26</f>
        <v>0</v>
      </c>
      <c r="EK26" s="1252"/>
      <c r="EL26" s="1252"/>
      <c r="EM26" s="1252"/>
      <c r="EN26" s="1252"/>
      <c r="EO26" s="94"/>
      <c r="EP26" s="1251">
        <v>4</v>
      </c>
      <c r="EQ26" s="1251"/>
      <c r="ER26" s="1249"/>
      <c r="ES26" s="1249"/>
      <c r="ET26" s="1249"/>
      <c r="EU26" s="1249"/>
      <c r="EV26" s="1249"/>
      <c r="EW26" s="1249"/>
      <c r="EX26" s="1249"/>
      <c r="EY26" s="1249"/>
      <c r="EZ26" s="1249"/>
      <c r="FA26" s="1249"/>
      <c r="FB26" s="1249"/>
      <c r="FC26" s="1249"/>
      <c r="FD26" s="1249"/>
      <c r="FE26" s="1249"/>
      <c r="FF26" s="1249"/>
      <c r="FG26" s="1249"/>
      <c r="FH26" s="1250"/>
      <c r="FI26" s="1250"/>
      <c r="FJ26" s="1250"/>
      <c r="FK26" s="1250"/>
      <c r="FL26" s="1250"/>
      <c r="FM26" s="1250"/>
      <c r="FN26" s="1250"/>
      <c r="FO26" s="1252">
        <f>+FK26*FH26</f>
        <v>0</v>
      </c>
      <c r="FP26" s="1252"/>
      <c r="FQ26" s="1252"/>
      <c r="FR26" s="1252"/>
      <c r="FS26" s="1252"/>
      <c r="HA26" s="1251">
        <v>1</v>
      </c>
      <c r="HB26" s="1251"/>
      <c r="HC26" s="1284"/>
      <c r="HD26" s="1285"/>
      <c r="HE26" s="1285"/>
      <c r="HF26" s="1285"/>
      <c r="HG26" s="1285"/>
      <c r="HH26" s="1285"/>
      <c r="HI26" s="1285"/>
      <c r="HJ26" s="1285"/>
      <c r="HK26" s="1285"/>
      <c r="HL26" s="1285"/>
      <c r="HM26" s="1285"/>
      <c r="HN26" s="1285"/>
      <c r="HO26" s="1285"/>
      <c r="HP26" s="1286"/>
      <c r="HQ26" s="1249"/>
      <c r="HR26" s="1249"/>
      <c r="HS26" s="1250">
        <v>0</v>
      </c>
      <c r="HT26" s="1250"/>
      <c r="HU26" s="1250"/>
      <c r="HV26" s="1290">
        <v>0</v>
      </c>
      <c r="HW26" s="1291"/>
      <c r="HX26" s="1291"/>
      <c r="HY26" s="1292"/>
      <c r="HZ26" s="1296">
        <f>+HV26*HS26</f>
        <v>0</v>
      </c>
      <c r="IA26" s="1297"/>
      <c r="IB26" s="1297"/>
      <c r="IC26" s="1297"/>
      <c r="ID26" s="1298"/>
      <c r="IE26" s="526"/>
      <c r="IF26" s="1251">
        <v>4</v>
      </c>
      <c r="IG26" s="1251"/>
      <c r="IH26" s="1249"/>
      <c r="II26" s="1249"/>
      <c r="IJ26" s="1249"/>
      <c r="IK26" s="1249"/>
      <c r="IL26" s="1249"/>
      <c r="IM26" s="1249"/>
      <c r="IN26" s="1249"/>
      <c r="IO26" s="1249"/>
      <c r="IP26" s="1249"/>
      <c r="IQ26" s="1249"/>
      <c r="IR26" s="1249"/>
      <c r="IS26" s="1249"/>
      <c r="IT26" s="1249"/>
      <c r="IU26" s="1249"/>
      <c r="IV26" s="1249"/>
      <c r="IW26" s="1249"/>
      <c r="IX26" s="1250"/>
      <c r="IY26" s="1250"/>
      <c r="IZ26" s="1250"/>
      <c r="JA26" s="1250"/>
      <c r="JB26" s="1250"/>
      <c r="JC26" s="1250"/>
      <c r="JD26" s="1250"/>
      <c r="JE26" s="1252">
        <f>+JA26*IX26</f>
        <v>0</v>
      </c>
      <c r="JF26" s="1252"/>
      <c r="JG26" s="1252"/>
      <c r="JH26" s="1252"/>
      <c r="JI26" s="1252"/>
      <c r="JJ26" s="526"/>
      <c r="JK26" s="1251">
        <v>4</v>
      </c>
      <c r="JL26" s="1251"/>
      <c r="JM26" s="1249"/>
      <c r="JN26" s="1249"/>
      <c r="JO26" s="1249"/>
      <c r="JP26" s="1249"/>
      <c r="JQ26" s="1249"/>
      <c r="JR26" s="1249"/>
      <c r="JS26" s="1249"/>
      <c r="JT26" s="1249"/>
      <c r="JU26" s="1249"/>
      <c r="JV26" s="1249"/>
      <c r="JW26" s="1249"/>
      <c r="JX26" s="1249"/>
      <c r="JY26" s="1249"/>
      <c r="JZ26" s="1249"/>
      <c r="KA26" s="1249"/>
      <c r="KB26" s="1249"/>
      <c r="KC26" s="1250"/>
      <c r="KD26" s="1250"/>
      <c r="KE26" s="1250"/>
      <c r="KF26" s="1250"/>
      <c r="KG26" s="1250"/>
      <c r="KH26" s="1250"/>
      <c r="KI26" s="1250"/>
      <c r="KJ26" s="1252">
        <f>+KF26*KC26</f>
        <v>0</v>
      </c>
      <c r="KK26" s="1252"/>
      <c r="KL26" s="1252"/>
      <c r="KM26" s="1252"/>
      <c r="KN26" s="1252"/>
      <c r="KO26" s="526"/>
      <c r="KP26" s="1251">
        <v>4</v>
      </c>
      <c r="KQ26" s="1251"/>
      <c r="KR26" s="1249"/>
      <c r="KS26" s="1249"/>
      <c r="KT26" s="1249"/>
      <c r="KU26" s="1249"/>
      <c r="KV26" s="1249"/>
      <c r="KW26" s="1249"/>
      <c r="KX26" s="1249"/>
      <c r="KY26" s="1249"/>
      <c r="KZ26" s="1249"/>
      <c r="LA26" s="1249"/>
      <c r="LB26" s="1249"/>
      <c r="LC26" s="1249"/>
      <c r="LD26" s="1249"/>
      <c r="LE26" s="1249"/>
      <c r="LF26" s="1249"/>
      <c r="LG26" s="1249"/>
      <c r="LH26" s="1250"/>
      <c r="LI26" s="1250"/>
      <c r="LJ26" s="1250"/>
      <c r="LK26" s="1250"/>
      <c r="LL26" s="1250"/>
      <c r="LM26" s="1250"/>
      <c r="LN26" s="1250"/>
      <c r="LO26" s="1252">
        <f>+LK26*LH26</f>
        <v>0</v>
      </c>
      <c r="LP26" s="1252"/>
      <c r="LQ26" s="1252"/>
      <c r="LR26" s="1252"/>
      <c r="LS26" s="1252"/>
      <c r="NA26" s="1251">
        <v>1</v>
      </c>
      <c r="NB26" s="1251"/>
      <c r="NC26" s="1284"/>
      <c r="ND26" s="1285"/>
      <c r="NE26" s="1285"/>
      <c r="NF26" s="1285"/>
      <c r="NG26" s="1285"/>
      <c r="NH26" s="1285"/>
      <c r="NI26" s="1285"/>
      <c r="NJ26" s="1285"/>
      <c r="NK26" s="1285"/>
      <c r="NL26" s="1285"/>
      <c r="NM26" s="1285"/>
      <c r="NN26" s="1285"/>
      <c r="NO26" s="1285"/>
      <c r="NP26" s="1286"/>
      <c r="NQ26" s="1249"/>
      <c r="NR26" s="1249"/>
      <c r="NS26" s="1250"/>
      <c r="NT26" s="1250"/>
      <c r="NU26" s="1250"/>
      <c r="NV26" s="1290"/>
      <c r="NW26" s="1291"/>
      <c r="NX26" s="1291"/>
      <c r="NY26" s="1292"/>
      <c r="NZ26" s="1296">
        <f>+NV26*NS26</f>
        <v>0</v>
      </c>
      <c r="OA26" s="1297"/>
      <c r="OB26" s="1297"/>
      <c r="OC26" s="1297"/>
      <c r="OD26" s="1298"/>
      <c r="OE26" s="526"/>
      <c r="OF26" s="1251">
        <v>4</v>
      </c>
      <c r="OG26" s="1251"/>
      <c r="OH26" s="1249"/>
      <c r="OI26" s="1249"/>
      <c r="OJ26" s="1249"/>
      <c r="OK26" s="1249"/>
      <c r="OL26" s="1249"/>
      <c r="OM26" s="1249"/>
      <c r="ON26" s="1249"/>
      <c r="OO26" s="1249"/>
      <c r="OP26" s="1249"/>
      <c r="OQ26" s="1249"/>
      <c r="OR26" s="1249"/>
      <c r="OS26" s="1249"/>
      <c r="OT26" s="1249"/>
      <c r="OU26" s="1249"/>
      <c r="OV26" s="1249"/>
      <c r="OW26" s="1249"/>
      <c r="OX26" s="1250"/>
      <c r="OY26" s="1250"/>
      <c r="OZ26" s="1250"/>
      <c r="PA26" s="1250"/>
      <c r="PB26" s="1250"/>
      <c r="PC26" s="1250"/>
      <c r="PD26" s="1250"/>
      <c r="PE26" s="1252">
        <f>+PA26*OX26</f>
        <v>0</v>
      </c>
      <c r="PF26" s="1252"/>
      <c r="PG26" s="1252"/>
      <c r="PH26" s="1252"/>
      <c r="PI26" s="1252"/>
      <c r="PJ26" s="526"/>
      <c r="PK26" s="1251">
        <v>4</v>
      </c>
      <c r="PL26" s="1251"/>
      <c r="PM26" s="1249"/>
      <c r="PN26" s="1249"/>
      <c r="PO26" s="1249"/>
      <c r="PP26" s="1249"/>
      <c r="PQ26" s="1249"/>
      <c r="PR26" s="1249"/>
      <c r="PS26" s="1249"/>
      <c r="PT26" s="1249"/>
      <c r="PU26" s="1249"/>
      <c r="PV26" s="1249"/>
      <c r="PW26" s="1249"/>
      <c r="PX26" s="1249"/>
      <c r="PY26" s="1249"/>
      <c r="PZ26" s="1249"/>
      <c r="QA26" s="1249"/>
      <c r="QB26" s="1249"/>
      <c r="QC26" s="1250"/>
      <c r="QD26" s="1250"/>
      <c r="QE26" s="1250"/>
      <c r="QF26" s="1250"/>
      <c r="QG26" s="1250"/>
      <c r="QH26" s="1250"/>
      <c r="QI26" s="1250"/>
      <c r="QJ26" s="1252">
        <f>+QF26*QC26</f>
        <v>0</v>
      </c>
      <c r="QK26" s="1252"/>
      <c r="QL26" s="1252"/>
      <c r="QM26" s="1252"/>
      <c r="QN26" s="1252"/>
      <c r="QO26" s="526"/>
      <c r="QP26" s="1251">
        <v>4</v>
      </c>
      <c r="QQ26" s="1251"/>
      <c r="QR26" s="1249"/>
      <c r="QS26" s="1249"/>
      <c r="QT26" s="1249"/>
      <c r="QU26" s="1249"/>
      <c r="QV26" s="1249"/>
      <c r="QW26" s="1249"/>
      <c r="QX26" s="1249"/>
      <c r="QY26" s="1249"/>
      <c r="QZ26" s="1249"/>
      <c r="RA26" s="1249"/>
      <c r="RB26" s="1249"/>
      <c r="RC26" s="1249"/>
      <c r="RD26" s="1249"/>
      <c r="RE26" s="1249"/>
      <c r="RF26" s="1249"/>
      <c r="RG26" s="1249"/>
      <c r="RH26" s="1250"/>
      <c r="RI26" s="1250"/>
      <c r="RJ26" s="1250"/>
      <c r="RK26" s="1250"/>
      <c r="RL26" s="1250"/>
      <c r="RM26" s="1250"/>
      <c r="RN26" s="1250"/>
      <c r="RO26" s="1252">
        <f>+RK26*RH26</f>
        <v>0</v>
      </c>
      <c r="RP26" s="1252"/>
      <c r="RQ26" s="1252"/>
      <c r="RR26" s="1252"/>
      <c r="RS26" s="1252"/>
    </row>
    <row r="27" spans="1:487" s="361" customFormat="1" ht="9.9499999999999993" customHeight="1">
      <c r="A27" s="55"/>
      <c r="B27" s="156"/>
      <c r="C27" s="1198"/>
      <c r="D27" s="1199"/>
      <c r="E27" s="1200"/>
      <c r="F27" s="1204"/>
      <c r="G27" s="979"/>
      <c r="H27" s="977"/>
      <c r="I27" s="979"/>
      <c r="J27" s="1208">
        <f>+F27-H27</f>
        <v>0</v>
      </c>
      <c r="K27" s="1209"/>
      <c r="L27" s="1204"/>
      <c r="M27" s="979"/>
      <c r="N27" s="977"/>
      <c r="O27" s="979"/>
      <c r="P27" s="1208">
        <f>+L27-N27</f>
        <v>0</v>
      </c>
      <c r="Q27" s="1208"/>
      <c r="R27" s="977"/>
      <c r="S27" s="979"/>
      <c r="T27" s="977"/>
      <c r="U27" s="979"/>
      <c r="V27" s="1208">
        <f>+R27-T27</f>
        <v>0</v>
      </c>
      <c r="W27" s="1209"/>
      <c r="X27" s="1227"/>
      <c r="Y27" s="1199"/>
      <c r="Z27" s="1199"/>
      <c r="AA27" s="1199"/>
      <c r="AB27" s="1199"/>
      <c r="AC27" s="1199"/>
      <c r="AD27" s="1228"/>
      <c r="AE27" s="138"/>
      <c r="AF27" s="672"/>
      <c r="AG27" s="444"/>
      <c r="AH27" s="444"/>
      <c r="AI27" s="444"/>
      <c r="AJ27" s="444"/>
      <c r="AK27" s="444"/>
      <c r="AL27" s="444"/>
      <c r="AM27" s="444"/>
      <c r="AN27" s="444"/>
      <c r="AO27" s="444"/>
      <c r="AP27" s="444"/>
      <c r="AQ27" s="444"/>
      <c r="AR27" s="444"/>
      <c r="AS27" s="444"/>
      <c r="AT27" s="444"/>
      <c r="AU27" s="444"/>
      <c r="AV27" s="444"/>
      <c r="AW27" s="444"/>
      <c r="AX27" s="444"/>
      <c r="AY27" s="444"/>
      <c r="AZ27" s="444"/>
      <c r="BA27" s="1314"/>
      <c r="BB27" s="1314"/>
      <c r="BC27" s="1287"/>
      <c r="BD27" s="1288"/>
      <c r="BE27" s="1288"/>
      <c r="BF27" s="1288"/>
      <c r="BG27" s="1288"/>
      <c r="BH27" s="1288"/>
      <c r="BI27" s="1288"/>
      <c r="BJ27" s="1288"/>
      <c r="BK27" s="1288"/>
      <c r="BL27" s="1288"/>
      <c r="BM27" s="1288"/>
      <c r="BN27" s="1288"/>
      <c r="BO27" s="1288"/>
      <c r="BP27" s="1289"/>
      <c r="BQ27" s="1249"/>
      <c r="BR27" s="1249"/>
      <c r="BS27" s="1250"/>
      <c r="BT27" s="1250"/>
      <c r="BU27" s="1250"/>
      <c r="BV27" s="1293"/>
      <c r="BW27" s="1294"/>
      <c r="BX27" s="1294"/>
      <c r="BY27" s="1295"/>
      <c r="BZ27" s="1319"/>
      <c r="CA27" s="1320"/>
      <c r="CB27" s="1320"/>
      <c r="CC27" s="1320"/>
      <c r="CD27" s="1321"/>
      <c r="CF27" s="1251"/>
      <c r="CG27" s="1251"/>
      <c r="CH27" s="1249"/>
      <c r="CI27" s="1249"/>
      <c r="CJ27" s="1249"/>
      <c r="CK27" s="1249"/>
      <c r="CL27" s="1249"/>
      <c r="CM27" s="1249"/>
      <c r="CN27" s="1249"/>
      <c r="CO27" s="1249"/>
      <c r="CP27" s="1249"/>
      <c r="CQ27" s="1249"/>
      <c r="CR27" s="1249"/>
      <c r="CS27" s="1249"/>
      <c r="CT27" s="1249"/>
      <c r="CU27" s="1249"/>
      <c r="CV27" s="1249"/>
      <c r="CW27" s="1249"/>
      <c r="CX27" s="1250"/>
      <c r="CY27" s="1250"/>
      <c r="CZ27" s="1250"/>
      <c r="DA27" s="1250"/>
      <c r="DB27" s="1250"/>
      <c r="DC27" s="1250"/>
      <c r="DD27" s="1250"/>
      <c r="DE27" s="1252"/>
      <c r="DF27" s="1252"/>
      <c r="DG27" s="1252"/>
      <c r="DH27" s="1252"/>
      <c r="DI27" s="1252"/>
      <c r="DJ27" s="53"/>
      <c r="DK27" s="1251"/>
      <c r="DL27" s="1251"/>
      <c r="DM27" s="1249"/>
      <c r="DN27" s="1249"/>
      <c r="DO27" s="1249"/>
      <c r="DP27" s="1249"/>
      <c r="DQ27" s="1249"/>
      <c r="DR27" s="1249"/>
      <c r="DS27" s="1249"/>
      <c r="DT27" s="1249"/>
      <c r="DU27" s="1249"/>
      <c r="DV27" s="1249"/>
      <c r="DW27" s="1249"/>
      <c r="DX27" s="1249"/>
      <c r="DY27" s="1249"/>
      <c r="DZ27" s="1249"/>
      <c r="EA27" s="1249"/>
      <c r="EB27" s="1249"/>
      <c r="EC27" s="1250"/>
      <c r="ED27" s="1250"/>
      <c r="EE27" s="1250"/>
      <c r="EF27" s="1250"/>
      <c r="EG27" s="1250"/>
      <c r="EH27" s="1250"/>
      <c r="EI27" s="1250"/>
      <c r="EJ27" s="1252"/>
      <c r="EK27" s="1252"/>
      <c r="EL27" s="1252"/>
      <c r="EM27" s="1252"/>
      <c r="EN27" s="1252"/>
      <c r="EO27" s="53"/>
      <c r="EP27" s="1251"/>
      <c r="EQ27" s="1251"/>
      <c r="ER27" s="1249"/>
      <c r="ES27" s="1249"/>
      <c r="ET27" s="1249"/>
      <c r="EU27" s="1249"/>
      <c r="EV27" s="1249"/>
      <c r="EW27" s="1249"/>
      <c r="EX27" s="1249"/>
      <c r="EY27" s="1249"/>
      <c r="EZ27" s="1249"/>
      <c r="FA27" s="1249"/>
      <c r="FB27" s="1249"/>
      <c r="FC27" s="1249"/>
      <c r="FD27" s="1249"/>
      <c r="FE27" s="1249"/>
      <c r="FF27" s="1249"/>
      <c r="FG27" s="1249"/>
      <c r="FH27" s="1250"/>
      <c r="FI27" s="1250"/>
      <c r="FJ27" s="1250"/>
      <c r="FK27" s="1250"/>
      <c r="FL27" s="1250"/>
      <c r="FM27" s="1250"/>
      <c r="FN27" s="1250"/>
      <c r="FO27" s="1252"/>
      <c r="FP27" s="1252"/>
      <c r="FQ27" s="1252"/>
      <c r="FR27" s="1252"/>
      <c r="FS27" s="1252"/>
      <c r="FX27" s="94"/>
      <c r="FY27" s="94"/>
      <c r="FZ27" s="94"/>
      <c r="GA27" s="94"/>
      <c r="GB27" s="94"/>
      <c r="GC27" s="94"/>
      <c r="GD27" s="94"/>
      <c r="GE27" s="94"/>
      <c r="GF27" s="94"/>
      <c r="GG27" s="94"/>
      <c r="GH27" s="94"/>
      <c r="GI27" s="94"/>
      <c r="GJ27" s="94"/>
      <c r="GK27" s="94"/>
      <c r="GL27" s="94"/>
      <c r="GM27" s="94"/>
      <c r="GN27" s="94"/>
      <c r="GO27" s="94"/>
      <c r="GP27" s="94"/>
      <c r="GQ27" s="94"/>
      <c r="GR27" s="94"/>
      <c r="GS27" s="94"/>
      <c r="GT27" s="94"/>
      <c r="GU27" s="94"/>
      <c r="GV27" s="94"/>
      <c r="GW27" s="94"/>
      <c r="GX27" s="94"/>
      <c r="GY27" s="94"/>
      <c r="GZ27" s="94"/>
      <c r="HA27" s="1251"/>
      <c r="HB27" s="1251"/>
      <c r="HC27" s="1287"/>
      <c r="HD27" s="1288"/>
      <c r="HE27" s="1288"/>
      <c r="HF27" s="1288"/>
      <c r="HG27" s="1288"/>
      <c r="HH27" s="1288"/>
      <c r="HI27" s="1288"/>
      <c r="HJ27" s="1288"/>
      <c r="HK27" s="1288"/>
      <c r="HL27" s="1288"/>
      <c r="HM27" s="1288"/>
      <c r="HN27" s="1288"/>
      <c r="HO27" s="1288"/>
      <c r="HP27" s="1289"/>
      <c r="HQ27" s="1249"/>
      <c r="HR27" s="1249"/>
      <c r="HS27" s="1250"/>
      <c r="HT27" s="1250"/>
      <c r="HU27" s="1250"/>
      <c r="HV27" s="1293"/>
      <c r="HW27" s="1294"/>
      <c r="HX27" s="1294"/>
      <c r="HY27" s="1295"/>
      <c r="HZ27" s="1299"/>
      <c r="IA27" s="1300"/>
      <c r="IB27" s="1300"/>
      <c r="IC27" s="1300"/>
      <c r="ID27" s="1301"/>
      <c r="IE27" s="526"/>
      <c r="IF27" s="1251"/>
      <c r="IG27" s="1251"/>
      <c r="IH27" s="1249"/>
      <c r="II27" s="1249"/>
      <c r="IJ27" s="1249"/>
      <c r="IK27" s="1249"/>
      <c r="IL27" s="1249"/>
      <c r="IM27" s="1249"/>
      <c r="IN27" s="1249"/>
      <c r="IO27" s="1249"/>
      <c r="IP27" s="1249"/>
      <c r="IQ27" s="1249"/>
      <c r="IR27" s="1249"/>
      <c r="IS27" s="1249"/>
      <c r="IT27" s="1249"/>
      <c r="IU27" s="1249"/>
      <c r="IV27" s="1249"/>
      <c r="IW27" s="1249"/>
      <c r="IX27" s="1250"/>
      <c r="IY27" s="1250"/>
      <c r="IZ27" s="1250"/>
      <c r="JA27" s="1250"/>
      <c r="JB27" s="1250"/>
      <c r="JC27" s="1250"/>
      <c r="JD27" s="1250"/>
      <c r="JE27" s="1252"/>
      <c r="JF27" s="1252"/>
      <c r="JG27" s="1252"/>
      <c r="JH27" s="1252"/>
      <c r="JI27" s="1252"/>
      <c r="JJ27" s="53"/>
      <c r="JK27" s="1251"/>
      <c r="JL27" s="1251"/>
      <c r="JM27" s="1249"/>
      <c r="JN27" s="1249"/>
      <c r="JO27" s="1249"/>
      <c r="JP27" s="1249"/>
      <c r="JQ27" s="1249"/>
      <c r="JR27" s="1249"/>
      <c r="JS27" s="1249"/>
      <c r="JT27" s="1249"/>
      <c r="JU27" s="1249"/>
      <c r="JV27" s="1249"/>
      <c r="JW27" s="1249"/>
      <c r="JX27" s="1249"/>
      <c r="JY27" s="1249"/>
      <c r="JZ27" s="1249"/>
      <c r="KA27" s="1249"/>
      <c r="KB27" s="1249"/>
      <c r="KC27" s="1250"/>
      <c r="KD27" s="1250"/>
      <c r="KE27" s="1250"/>
      <c r="KF27" s="1250"/>
      <c r="KG27" s="1250"/>
      <c r="KH27" s="1250"/>
      <c r="KI27" s="1250"/>
      <c r="KJ27" s="1252"/>
      <c r="KK27" s="1252"/>
      <c r="KL27" s="1252"/>
      <c r="KM27" s="1252"/>
      <c r="KN27" s="1252"/>
      <c r="KO27" s="53"/>
      <c r="KP27" s="1251"/>
      <c r="KQ27" s="1251"/>
      <c r="KR27" s="1249"/>
      <c r="KS27" s="1249"/>
      <c r="KT27" s="1249"/>
      <c r="KU27" s="1249"/>
      <c r="KV27" s="1249"/>
      <c r="KW27" s="1249"/>
      <c r="KX27" s="1249"/>
      <c r="KY27" s="1249"/>
      <c r="KZ27" s="1249"/>
      <c r="LA27" s="1249"/>
      <c r="LB27" s="1249"/>
      <c r="LC27" s="1249"/>
      <c r="LD27" s="1249"/>
      <c r="LE27" s="1249"/>
      <c r="LF27" s="1249"/>
      <c r="LG27" s="1249"/>
      <c r="LH27" s="1250"/>
      <c r="LI27" s="1250"/>
      <c r="LJ27" s="1250"/>
      <c r="LK27" s="1250"/>
      <c r="LL27" s="1250"/>
      <c r="LM27" s="1250"/>
      <c r="LN27" s="1250"/>
      <c r="LO27" s="1252"/>
      <c r="LP27" s="1252"/>
      <c r="LQ27" s="1252"/>
      <c r="LR27" s="1252"/>
      <c r="LS27" s="1252"/>
      <c r="LT27" s="94"/>
      <c r="LU27" s="94"/>
      <c r="LV27" s="94"/>
      <c r="LW27" s="94"/>
      <c r="LX27" s="94"/>
      <c r="LY27" s="94"/>
      <c r="LZ27" s="94"/>
      <c r="MA27" s="94"/>
      <c r="MB27" s="94"/>
      <c r="MC27" s="94"/>
      <c r="MD27" s="94"/>
      <c r="ME27" s="94"/>
      <c r="MF27" s="94"/>
      <c r="MG27" s="94"/>
      <c r="MH27" s="94"/>
      <c r="MI27" s="94"/>
      <c r="MJ27" s="94"/>
      <c r="MK27" s="94"/>
      <c r="ML27" s="94"/>
      <c r="MM27" s="94"/>
      <c r="MN27" s="94"/>
      <c r="MO27" s="94"/>
      <c r="MP27" s="94"/>
      <c r="MQ27" s="94"/>
      <c r="MR27" s="94"/>
      <c r="MS27" s="94"/>
      <c r="MT27" s="94"/>
      <c r="MU27" s="94"/>
      <c r="MV27" s="94"/>
      <c r="MW27" s="94"/>
      <c r="MX27" s="94"/>
      <c r="MY27" s="94"/>
      <c r="MZ27" s="94"/>
      <c r="NA27" s="1251"/>
      <c r="NB27" s="1251"/>
      <c r="NC27" s="1287"/>
      <c r="ND27" s="1288"/>
      <c r="NE27" s="1288"/>
      <c r="NF27" s="1288"/>
      <c r="NG27" s="1288"/>
      <c r="NH27" s="1288"/>
      <c r="NI27" s="1288"/>
      <c r="NJ27" s="1288"/>
      <c r="NK27" s="1288"/>
      <c r="NL27" s="1288"/>
      <c r="NM27" s="1288"/>
      <c r="NN27" s="1288"/>
      <c r="NO27" s="1288"/>
      <c r="NP27" s="1289"/>
      <c r="NQ27" s="1249"/>
      <c r="NR27" s="1249"/>
      <c r="NS27" s="1250"/>
      <c r="NT27" s="1250"/>
      <c r="NU27" s="1250"/>
      <c r="NV27" s="1293"/>
      <c r="NW27" s="1294"/>
      <c r="NX27" s="1294"/>
      <c r="NY27" s="1295"/>
      <c r="NZ27" s="1299"/>
      <c r="OA27" s="1300"/>
      <c r="OB27" s="1300"/>
      <c r="OC27" s="1300"/>
      <c r="OD27" s="1301"/>
      <c r="OE27" s="526"/>
      <c r="OF27" s="1251"/>
      <c r="OG27" s="1251"/>
      <c r="OH27" s="1249"/>
      <c r="OI27" s="1249"/>
      <c r="OJ27" s="1249"/>
      <c r="OK27" s="1249"/>
      <c r="OL27" s="1249"/>
      <c r="OM27" s="1249"/>
      <c r="ON27" s="1249"/>
      <c r="OO27" s="1249"/>
      <c r="OP27" s="1249"/>
      <c r="OQ27" s="1249"/>
      <c r="OR27" s="1249"/>
      <c r="OS27" s="1249"/>
      <c r="OT27" s="1249"/>
      <c r="OU27" s="1249"/>
      <c r="OV27" s="1249"/>
      <c r="OW27" s="1249"/>
      <c r="OX27" s="1250"/>
      <c r="OY27" s="1250"/>
      <c r="OZ27" s="1250"/>
      <c r="PA27" s="1250"/>
      <c r="PB27" s="1250"/>
      <c r="PC27" s="1250"/>
      <c r="PD27" s="1250"/>
      <c r="PE27" s="1252"/>
      <c r="PF27" s="1252"/>
      <c r="PG27" s="1252"/>
      <c r="PH27" s="1252"/>
      <c r="PI27" s="1252"/>
      <c r="PJ27" s="53"/>
      <c r="PK27" s="1251"/>
      <c r="PL27" s="1251"/>
      <c r="PM27" s="1249"/>
      <c r="PN27" s="1249"/>
      <c r="PO27" s="1249"/>
      <c r="PP27" s="1249"/>
      <c r="PQ27" s="1249"/>
      <c r="PR27" s="1249"/>
      <c r="PS27" s="1249"/>
      <c r="PT27" s="1249"/>
      <c r="PU27" s="1249"/>
      <c r="PV27" s="1249"/>
      <c r="PW27" s="1249"/>
      <c r="PX27" s="1249"/>
      <c r="PY27" s="1249"/>
      <c r="PZ27" s="1249"/>
      <c r="QA27" s="1249"/>
      <c r="QB27" s="1249"/>
      <c r="QC27" s="1250"/>
      <c r="QD27" s="1250"/>
      <c r="QE27" s="1250"/>
      <c r="QF27" s="1250"/>
      <c r="QG27" s="1250"/>
      <c r="QH27" s="1250"/>
      <c r="QI27" s="1250"/>
      <c r="QJ27" s="1252"/>
      <c r="QK27" s="1252"/>
      <c r="QL27" s="1252"/>
      <c r="QM27" s="1252"/>
      <c r="QN27" s="1252"/>
      <c r="QO27" s="53"/>
      <c r="QP27" s="1251"/>
      <c r="QQ27" s="1251"/>
      <c r="QR27" s="1249"/>
      <c r="QS27" s="1249"/>
      <c r="QT27" s="1249"/>
      <c r="QU27" s="1249"/>
      <c r="QV27" s="1249"/>
      <c r="QW27" s="1249"/>
      <c r="QX27" s="1249"/>
      <c r="QY27" s="1249"/>
      <c r="QZ27" s="1249"/>
      <c r="RA27" s="1249"/>
      <c r="RB27" s="1249"/>
      <c r="RC27" s="1249"/>
      <c r="RD27" s="1249"/>
      <c r="RE27" s="1249"/>
      <c r="RF27" s="1249"/>
      <c r="RG27" s="1249"/>
      <c r="RH27" s="1250"/>
      <c r="RI27" s="1250"/>
      <c r="RJ27" s="1250"/>
      <c r="RK27" s="1250"/>
      <c r="RL27" s="1250"/>
      <c r="RM27" s="1250"/>
      <c r="RN27" s="1250"/>
      <c r="RO27" s="1252"/>
      <c r="RP27" s="1252"/>
      <c r="RQ27" s="1252"/>
      <c r="RR27" s="1252"/>
      <c r="RS27" s="1252"/>
    </row>
    <row r="28" spans="1:487" s="361" customFormat="1" ht="9.9499999999999993" customHeight="1">
      <c r="A28" s="55"/>
      <c r="B28" s="156"/>
      <c r="C28" s="1198"/>
      <c r="D28" s="1199"/>
      <c r="E28" s="1200"/>
      <c r="F28" s="1229"/>
      <c r="G28" s="982"/>
      <c r="H28" s="980"/>
      <c r="I28" s="982"/>
      <c r="J28" s="1208"/>
      <c r="K28" s="1209"/>
      <c r="L28" s="1229"/>
      <c r="M28" s="982"/>
      <c r="N28" s="980"/>
      <c r="O28" s="982"/>
      <c r="P28" s="1208"/>
      <c r="Q28" s="1208"/>
      <c r="R28" s="980"/>
      <c r="S28" s="982"/>
      <c r="T28" s="980"/>
      <c r="U28" s="982"/>
      <c r="V28" s="1208"/>
      <c r="W28" s="1209"/>
      <c r="X28" s="1227"/>
      <c r="Y28" s="1199"/>
      <c r="Z28" s="1199"/>
      <c r="AA28" s="1199"/>
      <c r="AB28" s="1199"/>
      <c r="AC28" s="1199"/>
      <c r="AD28" s="1228"/>
      <c r="AE28" s="138"/>
      <c r="AF28" s="672"/>
      <c r="AG28" s="444"/>
      <c r="AH28" s="444"/>
      <c r="AI28" s="444"/>
      <c r="AJ28" s="444"/>
      <c r="AK28" s="444"/>
      <c r="AL28" s="444"/>
      <c r="AM28" s="444"/>
      <c r="AN28" s="444"/>
      <c r="AO28" s="444"/>
      <c r="AP28" s="444"/>
      <c r="AQ28" s="444"/>
      <c r="AR28" s="444"/>
      <c r="AS28" s="444"/>
      <c r="AT28" s="444"/>
      <c r="AU28" s="444"/>
      <c r="AV28" s="444"/>
      <c r="AW28" s="444"/>
      <c r="AX28" s="444"/>
      <c r="AY28" s="444"/>
      <c r="AZ28" s="444"/>
      <c r="BA28" s="1322">
        <v>2</v>
      </c>
      <c r="BB28" s="1322"/>
      <c r="BC28" s="1281"/>
      <c r="BD28" s="1281"/>
      <c r="BE28" s="1281"/>
      <c r="BF28" s="1281"/>
      <c r="BG28" s="1281"/>
      <c r="BH28" s="1281"/>
      <c r="BI28" s="1281"/>
      <c r="BJ28" s="1281"/>
      <c r="BK28" s="1281"/>
      <c r="BL28" s="1281"/>
      <c r="BM28" s="1281"/>
      <c r="BN28" s="1281"/>
      <c r="BO28" s="1281"/>
      <c r="BP28" s="1281"/>
      <c r="BQ28" s="1281"/>
      <c r="BR28" s="1281"/>
      <c r="BS28" s="1282"/>
      <c r="BT28" s="1282"/>
      <c r="BU28" s="1282"/>
      <c r="BV28" s="1282"/>
      <c r="BW28" s="1282"/>
      <c r="BX28" s="1282"/>
      <c r="BY28" s="1282"/>
      <c r="BZ28" s="1315">
        <f>+BV28*BS28</f>
        <v>0</v>
      </c>
      <c r="CA28" s="1315"/>
      <c r="CB28" s="1315"/>
      <c r="CC28" s="1315"/>
      <c r="CD28" s="1315"/>
      <c r="CF28" s="1251">
        <v>5</v>
      </c>
      <c r="CG28" s="1251"/>
      <c r="CH28" s="1249"/>
      <c r="CI28" s="1249"/>
      <c r="CJ28" s="1249"/>
      <c r="CK28" s="1249"/>
      <c r="CL28" s="1249"/>
      <c r="CM28" s="1249"/>
      <c r="CN28" s="1249"/>
      <c r="CO28" s="1249"/>
      <c r="CP28" s="1249"/>
      <c r="CQ28" s="1249"/>
      <c r="CR28" s="1249"/>
      <c r="CS28" s="1249"/>
      <c r="CT28" s="1249"/>
      <c r="CU28" s="1249"/>
      <c r="CV28" s="1249"/>
      <c r="CW28" s="1249"/>
      <c r="CX28" s="1250"/>
      <c r="CY28" s="1250"/>
      <c r="CZ28" s="1250"/>
      <c r="DA28" s="1250"/>
      <c r="DB28" s="1250"/>
      <c r="DC28" s="1250"/>
      <c r="DD28" s="1250"/>
      <c r="DE28" s="1252">
        <f>+DA28*CX28</f>
        <v>0</v>
      </c>
      <c r="DF28" s="1252"/>
      <c r="DG28" s="1252"/>
      <c r="DH28" s="1252"/>
      <c r="DI28" s="1252"/>
      <c r="DJ28" s="94"/>
      <c r="DK28" s="1251">
        <v>5</v>
      </c>
      <c r="DL28" s="1251"/>
      <c r="DM28" s="1249"/>
      <c r="DN28" s="1249"/>
      <c r="DO28" s="1249"/>
      <c r="DP28" s="1249"/>
      <c r="DQ28" s="1249"/>
      <c r="DR28" s="1249"/>
      <c r="DS28" s="1249"/>
      <c r="DT28" s="1249"/>
      <c r="DU28" s="1249"/>
      <c r="DV28" s="1249"/>
      <c r="DW28" s="1249"/>
      <c r="DX28" s="1249"/>
      <c r="DY28" s="1249"/>
      <c r="DZ28" s="1249"/>
      <c r="EA28" s="1249"/>
      <c r="EB28" s="1249"/>
      <c r="EC28" s="1250"/>
      <c r="ED28" s="1250"/>
      <c r="EE28" s="1250"/>
      <c r="EF28" s="1250"/>
      <c r="EG28" s="1250"/>
      <c r="EH28" s="1250"/>
      <c r="EI28" s="1250"/>
      <c r="EJ28" s="1252">
        <f>+EF28*EC28</f>
        <v>0</v>
      </c>
      <c r="EK28" s="1252"/>
      <c r="EL28" s="1252"/>
      <c r="EM28" s="1252"/>
      <c r="EN28" s="1252"/>
      <c r="EO28" s="94"/>
      <c r="EP28" s="1251">
        <v>5</v>
      </c>
      <c r="EQ28" s="1251"/>
      <c r="ER28" s="1249"/>
      <c r="ES28" s="1249"/>
      <c r="ET28" s="1249"/>
      <c r="EU28" s="1249"/>
      <c r="EV28" s="1249"/>
      <c r="EW28" s="1249"/>
      <c r="EX28" s="1249"/>
      <c r="EY28" s="1249"/>
      <c r="EZ28" s="1249"/>
      <c r="FA28" s="1249"/>
      <c r="FB28" s="1249"/>
      <c r="FC28" s="1249"/>
      <c r="FD28" s="1249"/>
      <c r="FE28" s="1249"/>
      <c r="FF28" s="1249"/>
      <c r="FG28" s="1249"/>
      <c r="FH28" s="1250"/>
      <c r="FI28" s="1250"/>
      <c r="FJ28" s="1250"/>
      <c r="FK28" s="1250"/>
      <c r="FL28" s="1250"/>
      <c r="FM28" s="1250"/>
      <c r="FN28" s="1250"/>
      <c r="FO28" s="1252">
        <f>+FK28*FH28</f>
        <v>0</v>
      </c>
      <c r="FP28" s="1252"/>
      <c r="FQ28" s="1252"/>
      <c r="FR28" s="1252"/>
      <c r="FS28" s="1252"/>
      <c r="FX28" s="94"/>
      <c r="FY28" s="94"/>
      <c r="FZ28" s="94"/>
      <c r="GA28" s="94"/>
      <c r="GB28" s="94"/>
      <c r="GC28" s="94"/>
      <c r="GD28" s="94"/>
      <c r="GE28" s="94"/>
      <c r="GF28" s="94"/>
      <c r="GG28" s="94"/>
      <c r="GH28" s="94"/>
      <c r="GI28" s="94"/>
      <c r="GJ28" s="94"/>
      <c r="GK28" s="94"/>
      <c r="GL28" s="94"/>
      <c r="GM28" s="94"/>
      <c r="GN28" s="94"/>
      <c r="GO28" s="94"/>
      <c r="GP28" s="94"/>
      <c r="GQ28" s="94"/>
      <c r="GR28" s="94"/>
      <c r="GS28" s="94"/>
      <c r="GT28" s="94"/>
      <c r="GU28" s="94"/>
      <c r="GV28" s="94"/>
      <c r="GW28" s="94"/>
      <c r="GX28" s="94"/>
      <c r="GY28" s="94"/>
      <c r="GZ28" s="94"/>
      <c r="HA28" s="1253">
        <v>2</v>
      </c>
      <c r="HB28" s="1253"/>
      <c r="HC28" s="1281"/>
      <c r="HD28" s="1281"/>
      <c r="HE28" s="1281"/>
      <c r="HF28" s="1281"/>
      <c r="HG28" s="1281"/>
      <c r="HH28" s="1281"/>
      <c r="HI28" s="1281"/>
      <c r="HJ28" s="1281"/>
      <c r="HK28" s="1281"/>
      <c r="HL28" s="1281"/>
      <c r="HM28" s="1281"/>
      <c r="HN28" s="1281"/>
      <c r="HO28" s="1281"/>
      <c r="HP28" s="1281"/>
      <c r="HQ28" s="1281"/>
      <c r="HR28" s="1281"/>
      <c r="HS28" s="1282"/>
      <c r="HT28" s="1282"/>
      <c r="HU28" s="1282"/>
      <c r="HV28" s="1282"/>
      <c r="HW28" s="1282"/>
      <c r="HX28" s="1282"/>
      <c r="HY28" s="1282"/>
      <c r="HZ28" s="1283">
        <f>+HV28*HS28</f>
        <v>0</v>
      </c>
      <c r="IA28" s="1283"/>
      <c r="IB28" s="1283"/>
      <c r="IC28" s="1283"/>
      <c r="ID28" s="1283"/>
      <c r="IE28" s="526"/>
      <c r="IF28" s="1251">
        <v>5</v>
      </c>
      <c r="IG28" s="1251"/>
      <c r="IH28" s="1249"/>
      <c r="II28" s="1249"/>
      <c r="IJ28" s="1249"/>
      <c r="IK28" s="1249"/>
      <c r="IL28" s="1249"/>
      <c r="IM28" s="1249"/>
      <c r="IN28" s="1249"/>
      <c r="IO28" s="1249"/>
      <c r="IP28" s="1249"/>
      <c r="IQ28" s="1249"/>
      <c r="IR28" s="1249"/>
      <c r="IS28" s="1249"/>
      <c r="IT28" s="1249"/>
      <c r="IU28" s="1249"/>
      <c r="IV28" s="1249"/>
      <c r="IW28" s="1249"/>
      <c r="IX28" s="1250"/>
      <c r="IY28" s="1250"/>
      <c r="IZ28" s="1250"/>
      <c r="JA28" s="1250"/>
      <c r="JB28" s="1250"/>
      <c r="JC28" s="1250"/>
      <c r="JD28" s="1250"/>
      <c r="JE28" s="1252">
        <f>+JA28*IX28</f>
        <v>0</v>
      </c>
      <c r="JF28" s="1252"/>
      <c r="JG28" s="1252"/>
      <c r="JH28" s="1252"/>
      <c r="JI28" s="1252"/>
      <c r="JJ28" s="526"/>
      <c r="JK28" s="1251">
        <v>5</v>
      </c>
      <c r="JL28" s="1251"/>
      <c r="JM28" s="1249"/>
      <c r="JN28" s="1249"/>
      <c r="JO28" s="1249"/>
      <c r="JP28" s="1249"/>
      <c r="JQ28" s="1249"/>
      <c r="JR28" s="1249"/>
      <c r="JS28" s="1249"/>
      <c r="JT28" s="1249"/>
      <c r="JU28" s="1249"/>
      <c r="JV28" s="1249"/>
      <c r="JW28" s="1249"/>
      <c r="JX28" s="1249"/>
      <c r="JY28" s="1249"/>
      <c r="JZ28" s="1249"/>
      <c r="KA28" s="1249"/>
      <c r="KB28" s="1249"/>
      <c r="KC28" s="1250"/>
      <c r="KD28" s="1250"/>
      <c r="KE28" s="1250"/>
      <c r="KF28" s="1250"/>
      <c r="KG28" s="1250"/>
      <c r="KH28" s="1250"/>
      <c r="KI28" s="1250"/>
      <c r="KJ28" s="1252">
        <f>+KF28*KC28</f>
        <v>0</v>
      </c>
      <c r="KK28" s="1252"/>
      <c r="KL28" s="1252"/>
      <c r="KM28" s="1252"/>
      <c r="KN28" s="1252"/>
      <c r="KO28" s="526"/>
      <c r="KP28" s="1251">
        <v>5</v>
      </c>
      <c r="KQ28" s="1251"/>
      <c r="KR28" s="1249"/>
      <c r="KS28" s="1249"/>
      <c r="KT28" s="1249"/>
      <c r="KU28" s="1249"/>
      <c r="KV28" s="1249"/>
      <c r="KW28" s="1249"/>
      <c r="KX28" s="1249"/>
      <c r="KY28" s="1249"/>
      <c r="KZ28" s="1249"/>
      <c r="LA28" s="1249"/>
      <c r="LB28" s="1249"/>
      <c r="LC28" s="1249"/>
      <c r="LD28" s="1249"/>
      <c r="LE28" s="1249"/>
      <c r="LF28" s="1249"/>
      <c r="LG28" s="1249"/>
      <c r="LH28" s="1250"/>
      <c r="LI28" s="1250"/>
      <c r="LJ28" s="1250"/>
      <c r="LK28" s="1250"/>
      <c r="LL28" s="1250"/>
      <c r="LM28" s="1250"/>
      <c r="LN28" s="1250"/>
      <c r="LO28" s="1252">
        <f>+LK28*LH28</f>
        <v>0</v>
      </c>
      <c r="LP28" s="1252"/>
      <c r="LQ28" s="1252"/>
      <c r="LR28" s="1252"/>
      <c r="LS28" s="1252"/>
      <c r="LT28" s="94"/>
      <c r="LU28" s="94"/>
      <c r="LV28" s="94"/>
      <c r="LW28" s="94"/>
      <c r="LX28" s="94"/>
      <c r="LY28" s="94"/>
      <c r="LZ28" s="94"/>
      <c r="MA28" s="94"/>
      <c r="MB28" s="94"/>
      <c r="MC28" s="94"/>
      <c r="MD28" s="94"/>
      <c r="ME28" s="94"/>
      <c r="MF28" s="94"/>
      <c r="MG28" s="94"/>
      <c r="MH28" s="94"/>
      <c r="MI28" s="94"/>
      <c r="MJ28" s="94"/>
      <c r="MK28" s="94"/>
      <c r="ML28" s="94"/>
      <c r="MM28" s="94"/>
      <c r="MN28" s="94"/>
      <c r="MO28" s="94"/>
      <c r="MP28" s="94"/>
      <c r="MQ28" s="94"/>
      <c r="MR28" s="94"/>
      <c r="MS28" s="94"/>
      <c r="MT28" s="94"/>
      <c r="MU28" s="94"/>
      <c r="MV28" s="94"/>
      <c r="MW28" s="94"/>
      <c r="MX28" s="94"/>
      <c r="MY28" s="94"/>
      <c r="MZ28" s="94"/>
      <c r="NA28" s="1253">
        <v>2</v>
      </c>
      <c r="NB28" s="1253"/>
      <c r="NC28" s="1281"/>
      <c r="ND28" s="1281"/>
      <c r="NE28" s="1281"/>
      <c r="NF28" s="1281"/>
      <c r="NG28" s="1281"/>
      <c r="NH28" s="1281"/>
      <c r="NI28" s="1281"/>
      <c r="NJ28" s="1281"/>
      <c r="NK28" s="1281"/>
      <c r="NL28" s="1281"/>
      <c r="NM28" s="1281"/>
      <c r="NN28" s="1281"/>
      <c r="NO28" s="1281"/>
      <c r="NP28" s="1281"/>
      <c r="NQ28" s="1281"/>
      <c r="NR28" s="1281"/>
      <c r="NS28" s="1282"/>
      <c r="NT28" s="1282"/>
      <c r="NU28" s="1282"/>
      <c r="NV28" s="1282"/>
      <c r="NW28" s="1282"/>
      <c r="NX28" s="1282"/>
      <c r="NY28" s="1282"/>
      <c r="NZ28" s="1283">
        <f>+NV28*NS28</f>
        <v>0</v>
      </c>
      <c r="OA28" s="1283"/>
      <c r="OB28" s="1283"/>
      <c r="OC28" s="1283"/>
      <c r="OD28" s="1283"/>
      <c r="OE28" s="526"/>
      <c r="OF28" s="1251">
        <v>5</v>
      </c>
      <c r="OG28" s="1251"/>
      <c r="OH28" s="1249"/>
      <c r="OI28" s="1249"/>
      <c r="OJ28" s="1249"/>
      <c r="OK28" s="1249"/>
      <c r="OL28" s="1249"/>
      <c r="OM28" s="1249"/>
      <c r="ON28" s="1249"/>
      <c r="OO28" s="1249"/>
      <c r="OP28" s="1249"/>
      <c r="OQ28" s="1249"/>
      <c r="OR28" s="1249"/>
      <c r="OS28" s="1249"/>
      <c r="OT28" s="1249"/>
      <c r="OU28" s="1249"/>
      <c r="OV28" s="1249"/>
      <c r="OW28" s="1249"/>
      <c r="OX28" s="1250"/>
      <c r="OY28" s="1250"/>
      <c r="OZ28" s="1250"/>
      <c r="PA28" s="1250"/>
      <c r="PB28" s="1250"/>
      <c r="PC28" s="1250"/>
      <c r="PD28" s="1250"/>
      <c r="PE28" s="1252">
        <f>+PA28*OX28</f>
        <v>0</v>
      </c>
      <c r="PF28" s="1252"/>
      <c r="PG28" s="1252"/>
      <c r="PH28" s="1252"/>
      <c r="PI28" s="1252"/>
      <c r="PJ28" s="526"/>
      <c r="PK28" s="1251">
        <v>5</v>
      </c>
      <c r="PL28" s="1251"/>
      <c r="PM28" s="1249"/>
      <c r="PN28" s="1249"/>
      <c r="PO28" s="1249"/>
      <c r="PP28" s="1249"/>
      <c r="PQ28" s="1249"/>
      <c r="PR28" s="1249"/>
      <c r="PS28" s="1249"/>
      <c r="PT28" s="1249"/>
      <c r="PU28" s="1249"/>
      <c r="PV28" s="1249"/>
      <c r="PW28" s="1249"/>
      <c r="PX28" s="1249"/>
      <c r="PY28" s="1249"/>
      <c r="PZ28" s="1249"/>
      <c r="QA28" s="1249"/>
      <c r="QB28" s="1249"/>
      <c r="QC28" s="1250"/>
      <c r="QD28" s="1250"/>
      <c r="QE28" s="1250"/>
      <c r="QF28" s="1250"/>
      <c r="QG28" s="1250"/>
      <c r="QH28" s="1250"/>
      <c r="QI28" s="1250"/>
      <c r="QJ28" s="1252">
        <f>+QF28*QC28</f>
        <v>0</v>
      </c>
      <c r="QK28" s="1252"/>
      <c r="QL28" s="1252"/>
      <c r="QM28" s="1252"/>
      <c r="QN28" s="1252"/>
      <c r="QO28" s="526"/>
      <c r="QP28" s="1251">
        <v>5</v>
      </c>
      <c r="QQ28" s="1251"/>
      <c r="QR28" s="1249"/>
      <c r="QS28" s="1249"/>
      <c r="QT28" s="1249"/>
      <c r="QU28" s="1249"/>
      <c r="QV28" s="1249"/>
      <c r="QW28" s="1249"/>
      <c r="QX28" s="1249"/>
      <c r="QY28" s="1249"/>
      <c r="QZ28" s="1249"/>
      <c r="RA28" s="1249"/>
      <c r="RB28" s="1249"/>
      <c r="RC28" s="1249"/>
      <c r="RD28" s="1249"/>
      <c r="RE28" s="1249"/>
      <c r="RF28" s="1249"/>
      <c r="RG28" s="1249"/>
      <c r="RH28" s="1250"/>
      <c r="RI28" s="1250"/>
      <c r="RJ28" s="1250"/>
      <c r="RK28" s="1250"/>
      <c r="RL28" s="1250"/>
      <c r="RM28" s="1250"/>
      <c r="RN28" s="1250"/>
      <c r="RO28" s="1252">
        <f>+RK28*RH28</f>
        <v>0</v>
      </c>
      <c r="RP28" s="1252"/>
      <c r="RQ28" s="1252"/>
      <c r="RR28" s="1252"/>
      <c r="RS28" s="1252"/>
    </row>
    <row r="29" spans="1:487" s="361" customFormat="1" ht="9.9499999999999993" customHeight="1">
      <c r="A29" s="55"/>
      <c r="B29" s="156"/>
      <c r="C29" s="1198"/>
      <c r="D29" s="1199"/>
      <c r="E29" s="1200"/>
      <c r="F29" s="1204"/>
      <c r="G29" s="979"/>
      <c r="H29" s="977"/>
      <c r="I29" s="979"/>
      <c r="J29" s="1208">
        <f>+F29-H29</f>
        <v>0</v>
      </c>
      <c r="K29" s="1209"/>
      <c r="L29" s="1204"/>
      <c r="M29" s="979"/>
      <c r="N29" s="977"/>
      <c r="O29" s="979"/>
      <c r="P29" s="1208">
        <f>+L29-N29</f>
        <v>0</v>
      </c>
      <c r="Q29" s="1208"/>
      <c r="R29" s="977"/>
      <c r="S29" s="979"/>
      <c r="T29" s="977"/>
      <c r="U29" s="979"/>
      <c r="V29" s="1208">
        <f>+R29-T29</f>
        <v>0</v>
      </c>
      <c r="W29" s="1209"/>
      <c r="X29" s="1227"/>
      <c r="Y29" s="1199"/>
      <c r="Z29" s="1199"/>
      <c r="AA29" s="1199"/>
      <c r="AB29" s="1199"/>
      <c r="AC29" s="1199"/>
      <c r="AD29" s="1228"/>
      <c r="AE29" s="138"/>
      <c r="AF29" s="672"/>
      <c r="AG29" s="444"/>
      <c r="AH29" s="444"/>
      <c r="AI29" s="444"/>
      <c r="AJ29" s="444"/>
      <c r="AK29" s="444"/>
      <c r="AL29" s="444"/>
      <c r="AM29" s="444"/>
      <c r="AN29" s="444"/>
      <c r="AO29" s="444"/>
      <c r="AP29" s="444"/>
      <c r="AQ29" s="444"/>
      <c r="AR29" s="444"/>
      <c r="AS29" s="444"/>
      <c r="AT29" s="444"/>
      <c r="AU29" s="444"/>
      <c r="AV29" s="444"/>
      <c r="AW29" s="444"/>
      <c r="AX29" s="444"/>
      <c r="AY29" s="444"/>
      <c r="AZ29" s="444"/>
      <c r="BA29" s="1303"/>
      <c r="BB29" s="1303"/>
      <c r="BC29" s="1248"/>
      <c r="BD29" s="1248"/>
      <c r="BE29" s="1248"/>
      <c r="BF29" s="1248"/>
      <c r="BG29" s="1248"/>
      <c r="BH29" s="1248"/>
      <c r="BI29" s="1248"/>
      <c r="BJ29" s="1248"/>
      <c r="BK29" s="1248"/>
      <c r="BL29" s="1248"/>
      <c r="BM29" s="1248"/>
      <c r="BN29" s="1248"/>
      <c r="BO29" s="1248"/>
      <c r="BP29" s="1248"/>
      <c r="BQ29" s="1248"/>
      <c r="BR29" s="1248"/>
      <c r="BS29" s="1235"/>
      <c r="BT29" s="1235"/>
      <c r="BU29" s="1235"/>
      <c r="BV29" s="1235"/>
      <c r="BW29" s="1235"/>
      <c r="BX29" s="1235"/>
      <c r="BY29" s="1235"/>
      <c r="BZ29" s="1304"/>
      <c r="CA29" s="1304"/>
      <c r="CB29" s="1304"/>
      <c r="CC29" s="1304"/>
      <c r="CD29" s="1304"/>
      <c r="CE29" s="94"/>
      <c r="CF29" s="1251"/>
      <c r="CG29" s="1251"/>
      <c r="CH29" s="1249"/>
      <c r="CI29" s="1249"/>
      <c r="CJ29" s="1249"/>
      <c r="CK29" s="1249"/>
      <c r="CL29" s="1249"/>
      <c r="CM29" s="1249"/>
      <c r="CN29" s="1249"/>
      <c r="CO29" s="1249"/>
      <c r="CP29" s="1249"/>
      <c r="CQ29" s="1249"/>
      <c r="CR29" s="1249"/>
      <c r="CS29" s="1249"/>
      <c r="CT29" s="1249"/>
      <c r="CU29" s="1249"/>
      <c r="CV29" s="1249"/>
      <c r="CW29" s="1249"/>
      <c r="CX29" s="1250"/>
      <c r="CY29" s="1250"/>
      <c r="CZ29" s="1250"/>
      <c r="DA29" s="1250"/>
      <c r="DB29" s="1250"/>
      <c r="DC29" s="1250"/>
      <c r="DD29" s="1250"/>
      <c r="DE29" s="1252"/>
      <c r="DF29" s="1252"/>
      <c r="DG29" s="1252"/>
      <c r="DH29" s="1252"/>
      <c r="DI29" s="1252"/>
      <c r="DJ29" s="94"/>
      <c r="DK29" s="1251"/>
      <c r="DL29" s="1251"/>
      <c r="DM29" s="1249"/>
      <c r="DN29" s="1249"/>
      <c r="DO29" s="1249"/>
      <c r="DP29" s="1249"/>
      <c r="DQ29" s="1249"/>
      <c r="DR29" s="1249"/>
      <c r="DS29" s="1249"/>
      <c r="DT29" s="1249"/>
      <c r="DU29" s="1249"/>
      <c r="DV29" s="1249"/>
      <c r="DW29" s="1249"/>
      <c r="DX29" s="1249"/>
      <c r="DY29" s="1249"/>
      <c r="DZ29" s="1249"/>
      <c r="EA29" s="1249"/>
      <c r="EB29" s="1249"/>
      <c r="EC29" s="1250"/>
      <c r="ED29" s="1250"/>
      <c r="EE29" s="1250"/>
      <c r="EF29" s="1250"/>
      <c r="EG29" s="1250"/>
      <c r="EH29" s="1250"/>
      <c r="EI29" s="1250"/>
      <c r="EJ29" s="1252"/>
      <c r="EK29" s="1252"/>
      <c r="EL29" s="1252"/>
      <c r="EM29" s="1252"/>
      <c r="EN29" s="1252"/>
      <c r="EO29" s="94"/>
      <c r="EP29" s="1251"/>
      <c r="EQ29" s="1251"/>
      <c r="ER29" s="1249"/>
      <c r="ES29" s="1249"/>
      <c r="ET29" s="1249"/>
      <c r="EU29" s="1249"/>
      <c r="EV29" s="1249"/>
      <c r="EW29" s="1249"/>
      <c r="EX29" s="1249"/>
      <c r="EY29" s="1249"/>
      <c r="EZ29" s="1249"/>
      <c r="FA29" s="1249"/>
      <c r="FB29" s="1249"/>
      <c r="FC29" s="1249"/>
      <c r="FD29" s="1249"/>
      <c r="FE29" s="1249"/>
      <c r="FF29" s="1249"/>
      <c r="FG29" s="1249"/>
      <c r="FH29" s="1250"/>
      <c r="FI29" s="1250"/>
      <c r="FJ29" s="1250"/>
      <c r="FK29" s="1250"/>
      <c r="FL29" s="1250"/>
      <c r="FM29" s="1250"/>
      <c r="FN29" s="1250"/>
      <c r="FO29" s="1252"/>
      <c r="FP29" s="1252"/>
      <c r="FQ29" s="1252"/>
      <c r="FR29" s="1252"/>
      <c r="FS29" s="1252"/>
      <c r="FT29" s="94"/>
      <c r="FU29" s="94"/>
      <c r="FV29" s="94"/>
      <c r="FW29" s="94"/>
      <c r="FX29" s="94"/>
      <c r="FY29" s="94"/>
      <c r="FZ29" s="94"/>
      <c r="GA29" s="94"/>
      <c r="GB29" s="94"/>
      <c r="GC29" s="94"/>
      <c r="GD29" s="94"/>
      <c r="GE29" s="94"/>
      <c r="GF29" s="94"/>
      <c r="GG29" s="94"/>
      <c r="GH29" s="94"/>
      <c r="GI29" s="94"/>
      <c r="GJ29" s="94"/>
      <c r="GK29" s="94"/>
      <c r="GL29" s="94"/>
      <c r="GM29" s="94"/>
      <c r="GN29" s="94"/>
      <c r="GO29" s="94"/>
      <c r="GP29" s="94"/>
      <c r="GQ29" s="94"/>
      <c r="GR29" s="94"/>
      <c r="GS29" s="94"/>
      <c r="GT29" s="94"/>
      <c r="GU29" s="94"/>
      <c r="GV29" s="94"/>
      <c r="GW29" s="94"/>
      <c r="GX29" s="94"/>
      <c r="GY29" s="94"/>
      <c r="GZ29" s="94"/>
      <c r="HA29" s="1240"/>
      <c r="HB29" s="1240"/>
      <c r="HC29" s="1248"/>
      <c r="HD29" s="1248"/>
      <c r="HE29" s="1248"/>
      <c r="HF29" s="1248"/>
      <c r="HG29" s="1248"/>
      <c r="HH29" s="1248"/>
      <c r="HI29" s="1248"/>
      <c r="HJ29" s="1248"/>
      <c r="HK29" s="1248"/>
      <c r="HL29" s="1248"/>
      <c r="HM29" s="1248"/>
      <c r="HN29" s="1248"/>
      <c r="HO29" s="1248"/>
      <c r="HP29" s="1248"/>
      <c r="HQ29" s="1248"/>
      <c r="HR29" s="1248"/>
      <c r="HS29" s="1235"/>
      <c r="HT29" s="1235"/>
      <c r="HU29" s="1235"/>
      <c r="HV29" s="1235"/>
      <c r="HW29" s="1235"/>
      <c r="HX29" s="1235"/>
      <c r="HY29" s="1235"/>
      <c r="HZ29" s="1241"/>
      <c r="IA29" s="1241"/>
      <c r="IB29" s="1241"/>
      <c r="IC29" s="1241"/>
      <c r="ID29" s="1241"/>
      <c r="IE29" s="526"/>
      <c r="IF29" s="1251"/>
      <c r="IG29" s="1251"/>
      <c r="IH29" s="1249"/>
      <c r="II29" s="1249"/>
      <c r="IJ29" s="1249"/>
      <c r="IK29" s="1249"/>
      <c r="IL29" s="1249"/>
      <c r="IM29" s="1249"/>
      <c r="IN29" s="1249"/>
      <c r="IO29" s="1249"/>
      <c r="IP29" s="1249"/>
      <c r="IQ29" s="1249"/>
      <c r="IR29" s="1249"/>
      <c r="IS29" s="1249"/>
      <c r="IT29" s="1249"/>
      <c r="IU29" s="1249"/>
      <c r="IV29" s="1249"/>
      <c r="IW29" s="1249"/>
      <c r="IX29" s="1250"/>
      <c r="IY29" s="1250"/>
      <c r="IZ29" s="1250"/>
      <c r="JA29" s="1250"/>
      <c r="JB29" s="1250"/>
      <c r="JC29" s="1250"/>
      <c r="JD29" s="1250"/>
      <c r="JE29" s="1252"/>
      <c r="JF29" s="1252"/>
      <c r="JG29" s="1252"/>
      <c r="JH29" s="1252"/>
      <c r="JI29" s="1252"/>
      <c r="JJ29" s="526"/>
      <c r="JK29" s="1251"/>
      <c r="JL29" s="1251"/>
      <c r="JM29" s="1249"/>
      <c r="JN29" s="1249"/>
      <c r="JO29" s="1249"/>
      <c r="JP29" s="1249"/>
      <c r="JQ29" s="1249"/>
      <c r="JR29" s="1249"/>
      <c r="JS29" s="1249"/>
      <c r="JT29" s="1249"/>
      <c r="JU29" s="1249"/>
      <c r="JV29" s="1249"/>
      <c r="JW29" s="1249"/>
      <c r="JX29" s="1249"/>
      <c r="JY29" s="1249"/>
      <c r="JZ29" s="1249"/>
      <c r="KA29" s="1249"/>
      <c r="KB29" s="1249"/>
      <c r="KC29" s="1250"/>
      <c r="KD29" s="1250"/>
      <c r="KE29" s="1250"/>
      <c r="KF29" s="1250"/>
      <c r="KG29" s="1250"/>
      <c r="KH29" s="1250"/>
      <c r="KI29" s="1250"/>
      <c r="KJ29" s="1252"/>
      <c r="KK29" s="1252"/>
      <c r="KL29" s="1252"/>
      <c r="KM29" s="1252"/>
      <c r="KN29" s="1252"/>
      <c r="KO29" s="526"/>
      <c r="KP29" s="1251"/>
      <c r="KQ29" s="1251"/>
      <c r="KR29" s="1249"/>
      <c r="KS29" s="1249"/>
      <c r="KT29" s="1249"/>
      <c r="KU29" s="1249"/>
      <c r="KV29" s="1249"/>
      <c r="KW29" s="1249"/>
      <c r="KX29" s="1249"/>
      <c r="KY29" s="1249"/>
      <c r="KZ29" s="1249"/>
      <c r="LA29" s="1249"/>
      <c r="LB29" s="1249"/>
      <c r="LC29" s="1249"/>
      <c r="LD29" s="1249"/>
      <c r="LE29" s="1249"/>
      <c r="LF29" s="1249"/>
      <c r="LG29" s="1249"/>
      <c r="LH29" s="1250"/>
      <c r="LI29" s="1250"/>
      <c r="LJ29" s="1250"/>
      <c r="LK29" s="1250"/>
      <c r="LL29" s="1250"/>
      <c r="LM29" s="1250"/>
      <c r="LN29" s="1250"/>
      <c r="LO29" s="1252"/>
      <c r="LP29" s="1252"/>
      <c r="LQ29" s="1252"/>
      <c r="LR29" s="1252"/>
      <c r="LS29" s="1252"/>
      <c r="LT29" s="94"/>
      <c r="LU29" s="94"/>
      <c r="LV29" s="94"/>
      <c r="LW29" s="94"/>
      <c r="LX29" s="94"/>
      <c r="LY29" s="94"/>
      <c r="LZ29" s="94"/>
      <c r="MA29" s="94"/>
      <c r="MB29" s="94"/>
      <c r="MC29" s="94"/>
      <c r="MD29" s="94"/>
      <c r="ME29" s="94"/>
      <c r="MF29" s="94"/>
      <c r="MG29" s="94"/>
      <c r="MH29" s="94"/>
      <c r="MI29" s="94"/>
      <c r="MJ29" s="94"/>
      <c r="MK29" s="94"/>
      <c r="ML29" s="94"/>
      <c r="MM29" s="94"/>
      <c r="MN29" s="94"/>
      <c r="MO29" s="94"/>
      <c r="MP29" s="94"/>
      <c r="MQ29" s="94"/>
      <c r="MR29" s="94"/>
      <c r="MS29" s="94"/>
      <c r="MT29" s="94"/>
      <c r="MU29" s="94"/>
      <c r="MV29" s="94"/>
      <c r="MW29" s="94"/>
      <c r="MX29" s="94"/>
      <c r="MY29" s="94"/>
      <c r="MZ29" s="94"/>
      <c r="NA29" s="1240"/>
      <c r="NB29" s="1240"/>
      <c r="NC29" s="1248"/>
      <c r="ND29" s="1248"/>
      <c r="NE29" s="1248"/>
      <c r="NF29" s="1248"/>
      <c r="NG29" s="1248"/>
      <c r="NH29" s="1248"/>
      <c r="NI29" s="1248"/>
      <c r="NJ29" s="1248"/>
      <c r="NK29" s="1248"/>
      <c r="NL29" s="1248"/>
      <c r="NM29" s="1248"/>
      <c r="NN29" s="1248"/>
      <c r="NO29" s="1248"/>
      <c r="NP29" s="1248"/>
      <c r="NQ29" s="1248"/>
      <c r="NR29" s="1248"/>
      <c r="NS29" s="1235"/>
      <c r="NT29" s="1235"/>
      <c r="NU29" s="1235"/>
      <c r="NV29" s="1235"/>
      <c r="NW29" s="1235"/>
      <c r="NX29" s="1235"/>
      <c r="NY29" s="1235"/>
      <c r="NZ29" s="1241"/>
      <c r="OA29" s="1241"/>
      <c r="OB29" s="1241"/>
      <c r="OC29" s="1241"/>
      <c r="OD29" s="1241"/>
      <c r="OE29" s="526"/>
      <c r="OF29" s="1251"/>
      <c r="OG29" s="1251"/>
      <c r="OH29" s="1249"/>
      <c r="OI29" s="1249"/>
      <c r="OJ29" s="1249"/>
      <c r="OK29" s="1249"/>
      <c r="OL29" s="1249"/>
      <c r="OM29" s="1249"/>
      <c r="ON29" s="1249"/>
      <c r="OO29" s="1249"/>
      <c r="OP29" s="1249"/>
      <c r="OQ29" s="1249"/>
      <c r="OR29" s="1249"/>
      <c r="OS29" s="1249"/>
      <c r="OT29" s="1249"/>
      <c r="OU29" s="1249"/>
      <c r="OV29" s="1249"/>
      <c r="OW29" s="1249"/>
      <c r="OX29" s="1250"/>
      <c r="OY29" s="1250"/>
      <c r="OZ29" s="1250"/>
      <c r="PA29" s="1250"/>
      <c r="PB29" s="1250"/>
      <c r="PC29" s="1250"/>
      <c r="PD29" s="1250"/>
      <c r="PE29" s="1252"/>
      <c r="PF29" s="1252"/>
      <c r="PG29" s="1252"/>
      <c r="PH29" s="1252"/>
      <c r="PI29" s="1252"/>
      <c r="PJ29" s="526"/>
      <c r="PK29" s="1251"/>
      <c r="PL29" s="1251"/>
      <c r="PM29" s="1249"/>
      <c r="PN29" s="1249"/>
      <c r="PO29" s="1249"/>
      <c r="PP29" s="1249"/>
      <c r="PQ29" s="1249"/>
      <c r="PR29" s="1249"/>
      <c r="PS29" s="1249"/>
      <c r="PT29" s="1249"/>
      <c r="PU29" s="1249"/>
      <c r="PV29" s="1249"/>
      <c r="PW29" s="1249"/>
      <c r="PX29" s="1249"/>
      <c r="PY29" s="1249"/>
      <c r="PZ29" s="1249"/>
      <c r="QA29" s="1249"/>
      <c r="QB29" s="1249"/>
      <c r="QC29" s="1250"/>
      <c r="QD29" s="1250"/>
      <c r="QE29" s="1250"/>
      <c r="QF29" s="1250"/>
      <c r="QG29" s="1250"/>
      <c r="QH29" s="1250"/>
      <c r="QI29" s="1250"/>
      <c r="QJ29" s="1252"/>
      <c r="QK29" s="1252"/>
      <c r="QL29" s="1252"/>
      <c r="QM29" s="1252"/>
      <c r="QN29" s="1252"/>
      <c r="QO29" s="526"/>
      <c r="QP29" s="1251"/>
      <c r="QQ29" s="1251"/>
      <c r="QR29" s="1249"/>
      <c r="QS29" s="1249"/>
      <c r="QT29" s="1249"/>
      <c r="QU29" s="1249"/>
      <c r="QV29" s="1249"/>
      <c r="QW29" s="1249"/>
      <c r="QX29" s="1249"/>
      <c r="QY29" s="1249"/>
      <c r="QZ29" s="1249"/>
      <c r="RA29" s="1249"/>
      <c r="RB29" s="1249"/>
      <c r="RC29" s="1249"/>
      <c r="RD29" s="1249"/>
      <c r="RE29" s="1249"/>
      <c r="RF29" s="1249"/>
      <c r="RG29" s="1249"/>
      <c r="RH29" s="1250"/>
      <c r="RI29" s="1250"/>
      <c r="RJ29" s="1250"/>
      <c r="RK29" s="1250"/>
      <c r="RL29" s="1250"/>
      <c r="RM29" s="1250"/>
      <c r="RN29" s="1250"/>
      <c r="RO29" s="1252"/>
      <c r="RP29" s="1252"/>
      <c r="RQ29" s="1252"/>
      <c r="RR29" s="1252"/>
      <c r="RS29" s="1252"/>
    </row>
    <row r="30" spans="1:487" s="361" customFormat="1" ht="9.9499999999999993" customHeight="1" thickBot="1">
      <c r="A30" s="55"/>
      <c r="B30" s="156"/>
      <c r="C30" s="1201"/>
      <c r="D30" s="1202"/>
      <c r="E30" s="1203"/>
      <c r="F30" s="1205"/>
      <c r="G30" s="1206"/>
      <c r="H30" s="1207"/>
      <c r="I30" s="1206"/>
      <c r="J30" s="1210"/>
      <c r="K30" s="1211"/>
      <c r="L30" s="1205"/>
      <c r="M30" s="1206"/>
      <c r="N30" s="1207"/>
      <c r="O30" s="1206"/>
      <c r="P30" s="1210"/>
      <c r="Q30" s="1210"/>
      <c r="R30" s="1207"/>
      <c r="S30" s="1206"/>
      <c r="T30" s="1207"/>
      <c r="U30" s="1206"/>
      <c r="V30" s="1210"/>
      <c r="W30" s="1211"/>
      <c r="X30" s="1233"/>
      <c r="Y30" s="1202"/>
      <c r="Z30" s="1202"/>
      <c r="AA30" s="1202"/>
      <c r="AB30" s="1202"/>
      <c r="AC30" s="1202"/>
      <c r="AD30" s="1234"/>
      <c r="AE30" s="138"/>
      <c r="AF30" s="672"/>
      <c r="AG30" s="94"/>
      <c r="AH30" s="444"/>
      <c r="AI30" s="444"/>
      <c r="AJ30" s="444"/>
      <c r="AK30" s="444"/>
      <c r="AL30" s="444"/>
      <c r="AM30" s="444"/>
      <c r="AN30" s="444"/>
      <c r="AO30" s="444"/>
      <c r="AP30" s="444"/>
      <c r="AQ30" s="444"/>
      <c r="AR30" s="444"/>
      <c r="AS30" s="444"/>
      <c r="AT30" s="444"/>
      <c r="AU30" s="444"/>
      <c r="AV30" s="444"/>
      <c r="AW30" s="444"/>
      <c r="AX30" s="444"/>
      <c r="AY30" s="444"/>
      <c r="AZ30" s="444"/>
      <c r="BA30" s="1303">
        <v>3</v>
      </c>
      <c r="BB30" s="1303"/>
      <c r="BC30" s="1248"/>
      <c r="BD30" s="1248"/>
      <c r="BE30" s="1248"/>
      <c r="BF30" s="1248"/>
      <c r="BG30" s="1248"/>
      <c r="BH30" s="1248"/>
      <c r="BI30" s="1248"/>
      <c r="BJ30" s="1248"/>
      <c r="BK30" s="1248"/>
      <c r="BL30" s="1248"/>
      <c r="BM30" s="1248"/>
      <c r="BN30" s="1248"/>
      <c r="BO30" s="1248"/>
      <c r="BP30" s="1248"/>
      <c r="BQ30" s="1248"/>
      <c r="BR30" s="1248"/>
      <c r="BS30" s="1235"/>
      <c r="BT30" s="1235"/>
      <c r="BU30" s="1235"/>
      <c r="BV30" s="1235"/>
      <c r="BW30" s="1235"/>
      <c r="BX30" s="1235"/>
      <c r="BY30" s="1235"/>
      <c r="BZ30" s="1304">
        <f>+BV30*BS30</f>
        <v>0</v>
      </c>
      <c r="CA30" s="1304"/>
      <c r="CB30" s="1304"/>
      <c r="CC30" s="1304"/>
      <c r="CD30" s="1304"/>
      <c r="CE30" s="94"/>
      <c r="CF30" s="1251">
        <v>6</v>
      </c>
      <c r="CG30" s="1251"/>
      <c r="CH30" s="1249"/>
      <c r="CI30" s="1249"/>
      <c r="CJ30" s="1249"/>
      <c r="CK30" s="1249"/>
      <c r="CL30" s="1249"/>
      <c r="CM30" s="1249"/>
      <c r="CN30" s="1249"/>
      <c r="CO30" s="1249"/>
      <c r="CP30" s="1249"/>
      <c r="CQ30" s="1249"/>
      <c r="CR30" s="1249"/>
      <c r="CS30" s="1249"/>
      <c r="CT30" s="1249"/>
      <c r="CU30" s="1249"/>
      <c r="CV30" s="1249"/>
      <c r="CW30" s="1249"/>
      <c r="CX30" s="1250"/>
      <c r="CY30" s="1250"/>
      <c r="CZ30" s="1250"/>
      <c r="DA30" s="1250"/>
      <c r="DB30" s="1250"/>
      <c r="DC30" s="1250"/>
      <c r="DD30" s="1250"/>
      <c r="DE30" s="1252">
        <f>+DA30*CX30</f>
        <v>0</v>
      </c>
      <c r="DF30" s="1252"/>
      <c r="DG30" s="1252"/>
      <c r="DH30" s="1252"/>
      <c r="DI30" s="1252"/>
      <c r="DJ30" s="53"/>
      <c r="DK30" s="1251">
        <v>6</v>
      </c>
      <c r="DL30" s="1251"/>
      <c r="DM30" s="1249"/>
      <c r="DN30" s="1249"/>
      <c r="DO30" s="1249"/>
      <c r="DP30" s="1249"/>
      <c r="DQ30" s="1249"/>
      <c r="DR30" s="1249"/>
      <c r="DS30" s="1249"/>
      <c r="DT30" s="1249"/>
      <c r="DU30" s="1249"/>
      <c r="DV30" s="1249"/>
      <c r="DW30" s="1249"/>
      <c r="DX30" s="1249"/>
      <c r="DY30" s="1249"/>
      <c r="DZ30" s="1249"/>
      <c r="EA30" s="1249"/>
      <c r="EB30" s="1249"/>
      <c r="EC30" s="1250"/>
      <c r="ED30" s="1250"/>
      <c r="EE30" s="1250"/>
      <c r="EF30" s="1250"/>
      <c r="EG30" s="1250"/>
      <c r="EH30" s="1250"/>
      <c r="EI30" s="1250"/>
      <c r="EJ30" s="1252">
        <f>+EF30*EC30</f>
        <v>0</v>
      </c>
      <c r="EK30" s="1252"/>
      <c r="EL30" s="1252"/>
      <c r="EM30" s="1252"/>
      <c r="EN30" s="1252"/>
      <c r="EO30" s="53"/>
      <c r="EP30" s="1251">
        <v>6</v>
      </c>
      <c r="EQ30" s="1251"/>
      <c r="ER30" s="1249"/>
      <c r="ES30" s="1249"/>
      <c r="ET30" s="1249"/>
      <c r="EU30" s="1249"/>
      <c r="EV30" s="1249"/>
      <c r="EW30" s="1249"/>
      <c r="EX30" s="1249"/>
      <c r="EY30" s="1249"/>
      <c r="EZ30" s="1249"/>
      <c r="FA30" s="1249"/>
      <c r="FB30" s="1249"/>
      <c r="FC30" s="1249"/>
      <c r="FD30" s="1249"/>
      <c r="FE30" s="1249"/>
      <c r="FF30" s="1249"/>
      <c r="FG30" s="1249"/>
      <c r="FH30" s="1250"/>
      <c r="FI30" s="1250"/>
      <c r="FJ30" s="1250"/>
      <c r="FK30" s="1250"/>
      <c r="FL30" s="1250"/>
      <c r="FM30" s="1250"/>
      <c r="FN30" s="1250"/>
      <c r="FO30" s="1252">
        <f>+FK30*FH30</f>
        <v>0</v>
      </c>
      <c r="FP30" s="1252"/>
      <c r="FQ30" s="1252"/>
      <c r="FR30" s="1252"/>
      <c r="FS30" s="1252"/>
      <c r="FT30" s="94"/>
      <c r="FU30" s="94"/>
      <c r="FV30" s="94"/>
      <c r="FW30" s="94"/>
      <c r="FX30" s="94"/>
      <c r="FY30" s="94"/>
      <c r="FZ30" s="94"/>
      <c r="GA30" s="94"/>
      <c r="GB30" s="94"/>
      <c r="GC30" s="94"/>
      <c r="GD30" s="94"/>
      <c r="GE30" s="94"/>
      <c r="GF30" s="94"/>
      <c r="GG30" s="94"/>
      <c r="GH30" s="94"/>
      <c r="GI30" s="94"/>
      <c r="GJ30" s="94"/>
      <c r="GK30" s="94"/>
      <c r="GL30" s="94"/>
      <c r="GM30" s="94"/>
      <c r="GN30" s="94"/>
      <c r="GO30" s="94"/>
      <c r="GP30" s="94"/>
      <c r="GQ30" s="94"/>
      <c r="GR30" s="94"/>
      <c r="GS30" s="94"/>
      <c r="GT30" s="94"/>
      <c r="GU30" s="94"/>
      <c r="GV30" s="94"/>
      <c r="GW30" s="94"/>
      <c r="GX30" s="94"/>
      <c r="GY30" s="94"/>
      <c r="GZ30" s="94"/>
      <c r="HA30" s="1240">
        <v>3</v>
      </c>
      <c r="HB30" s="1240"/>
      <c r="HC30" s="1248"/>
      <c r="HD30" s="1248"/>
      <c r="HE30" s="1248"/>
      <c r="HF30" s="1248"/>
      <c r="HG30" s="1248"/>
      <c r="HH30" s="1248"/>
      <c r="HI30" s="1248"/>
      <c r="HJ30" s="1248"/>
      <c r="HK30" s="1248"/>
      <c r="HL30" s="1248"/>
      <c r="HM30" s="1248"/>
      <c r="HN30" s="1248"/>
      <c r="HO30" s="1248"/>
      <c r="HP30" s="1248"/>
      <c r="HQ30" s="1248"/>
      <c r="HR30" s="1248"/>
      <c r="HS30" s="1235"/>
      <c r="HT30" s="1235"/>
      <c r="HU30" s="1235"/>
      <c r="HV30" s="1235"/>
      <c r="HW30" s="1235"/>
      <c r="HX30" s="1235"/>
      <c r="HY30" s="1235"/>
      <c r="HZ30" s="1241">
        <f>+HV30*HS30</f>
        <v>0</v>
      </c>
      <c r="IA30" s="1241"/>
      <c r="IB30" s="1241"/>
      <c r="IC30" s="1241"/>
      <c r="ID30" s="1241"/>
      <c r="IE30" s="526"/>
      <c r="IF30" s="1251">
        <v>6</v>
      </c>
      <c r="IG30" s="1251"/>
      <c r="IH30" s="1249"/>
      <c r="II30" s="1249"/>
      <c r="IJ30" s="1249"/>
      <c r="IK30" s="1249"/>
      <c r="IL30" s="1249"/>
      <c r="IM30" s="1249"/>
      <c r="IN30" s="1249"/>
      <c r="IO30" s="1249"/>
      <c r="IP30" s="1249"/>
      <c r="IQ30" s="1249"/>
      <c r="IR30" s="1249"/>
      <c r="IS30" s="1249"/>
      <c r="IT30" s="1249"/>
      <c r="IU30" s="1249"/>
      <c r="IV30" s="1249"/>
      <c r="IW30" s="1249"/>
      <c r="IX30" s="1250"/>
      <c r="IY30" s="1250"/>
      <c r="IZ30" s="1250"/>
      <c r="JA30" s="1250"/>
      <c r="JB30" s="1250"/>
      <c r="JC30" s="1250"/>
      <c r="JD30" s="1250"/>
      <c r="JE30" s="1252">
        <f>+JA30*IX30</f>
        <v>0</v>
      </c>
      <c r="JF30" s="1252"/>
      <c r="JG30" s="1252"/>
      <c r="JH30" s="1252"/>
      <c r="JI30" s="1252"/>
      <c r="JJ30" s="53"/>
      <c r="JK30" s="1251">
        <v>6</v>
      </c>
      <c r="JL30" s="1251"/>
      <c r="JM30" s="1249"/>
      <c r="JN30" s="1249"/>
      <c r="JO30" s="1249"/>
      <c r="JP30" s="1249"/>
      <c r="JQ30" s="1249"/>
      <c r="JR30" s="1249"/>
      <c r="JS30" s="1249"/>
      <c r="JT30" s="1249"/>
      <c r="JU30" s="1249"/>
      <c r="JV30" s="1249"/>
      <c r="JW30" s="1249"/>
      <c r="JX30" s="1249"/>
      <c r="JY30" s="1249"/>
      <c r="JZ30" s="1249"/>
      <c r="KA30" s="1249"/>
      <c r="KB30" s="1249"/>
      <c r="KC30" s="1250"/>
      <c r="KD30" s="1250"/>
      <c r="KE30" s="1250"/>
      <c r="KF30" s="1250"/>
      <c r="KG30" s="1250"/>
      <c r="KH30" s="1250"/>
      <c r="KI30" s="1250"/>
      <c r="KJ30" s="1252">
        <f>+KF30*KC30</f>
        <v>0</v>
      </c>
      <c r="KK30" s="1252"/>
      <c r="KL30" s="1252"/>
      <c r="KM30" s="1252"/>
      <c r="KN30" s="1252"/>
      <c r="KO30" s="53"/>
      <c r="KP30" s="1251">
        <v>6</v>
      </c>
      <c r="KQ30" s="1251"/>
      <c r="KR30" s="1249"/>
      <c r="KS30" s="1249"/>
      <c r="KT30" s="1249"/>
      <c r="KU30" s="1249"/>
      <c r="KV30" s="1249"/>
      <c r="KW30" s="1249"/>
      <c r="KX30" s="1249"/>
      <c r="KY30" s="1249"/>
      <c r="KZ30" s="1249"/>
      <c r="LA30" s="1249"/>
      <c r="LB30" s="1249"/>
      <c r="LC30" s="1249"/>
      <c r="LD30" s="1249"/>
      <c r="LE30" s="1249"/>
      <c r="LF30" s="1249"/>
      <c r="LG30" s="1249"/>
      <c r="LH30" s="1250"/>
      <c r="LI30" s="1250"/>
      <c r="LJ30" s="1250"/>
      <c r="LK30" s="1250"/>
      <c r="LL30" s="1250"/>
      <c r="LM30" s="1250"/>
      <c r="LN30" s="1250"/>
      <c r="LO30" s="1252">
        <f>+LK30*LH30</f>
        <v>0</v>
      </c>
      <c r="LP30" s="1252"/>
      <c r="LQ30" s="1252"/>
      <c r="LR30" s="1252"/>
      <c r="LS30" s="1252"/>
      <c r="LT30" s="94"/>
      <c r="LU30" s="94"/>
      <c r="LV30" s="94"/>
      <c r="LW30" s="94"/>
      <c r="LX30" s="94"/>
      <c r="LY30" s="94"/>
      <c r="LZ30" s="94"/>
      <c r="MA30" s="94"/>
      <c r="MB30" s="94"/>
      <c r="MC30" s="94"/>
      <c r="MD30" s="94"/>
      <c r="ME30" s="94"/>
      <c r="MF30" s="94"/>
      <c r="MG30" s="94"/>
      <c r="MH30" s="94"/>
      <c r="MI30" s="94"/>
      <c r="MJ30" s="94"/>
      <c r="MK30" s="94"/>
      <c r="ML30" s="94"/>
      <c r="MM30" s="94"/>
      <c r="MN30" s="94"/>
      <c r="MO30" s="94"/>
      <c r="MP30" s="94"/>
      <c r="MQ30" s="94"/>
      <c r="MR30" s="94"/>
      <c r="MS30" s="94"/>
      <c r="MT30" s="94"/>
      <c r="MU30" s="94"/>
      <c r="MV30" s="94"/>
      <c r="MW30" s="94"/>
      <c r="MX30" s="94"/>
      <c r="MY30" s="94"/>
      <c r="MZ30" s="94"/>
      <c r="NA30" s="1240">
        <v>3</v>
      </c>
      <c r="NB30" s="1240"/>
      <c r="NC30" s="1248"/>
      <c r="ND30" s="1248"/>
      <c r="NE30" s="1248"/>
      <c r="NF30" s="1248"/>
      <c r="NG30" s="1248"/>
      <c r="NH30" s="1248"/>
      <c r="NI30" s="1248"/>
      <c r="NJ30" s="1248"/>
      <c r="NK30" s="1248"/>
      <c r="NL30" s="1248"/>
      <c r="NM30" s="1248"/>
      <c r="NN30" s="1248"/>
      <c r="NO30" s="1248"/>
      <c r="NP30" s="1248"/>
      <c r="NQ30" s="1248"/>
      <c r="NR30" s="1248"/>
      <c r="NS30" s="1235"/>
      <c r="NT30" s="1235"/>
      <c r="NU30" s="1235"/>
      <c r="NV30" s="1235"/>
      <c r="NW30" s="1235"/>
      <c r="NX30" s="1235"/>
      <c r="NY30" s="1235"/>
      <c r="NZ30" s="1241">
        <f>+NV30*NS30</f>
        <v>0</v>
      </c>
      <c r="OA30" s="1241"/>
      <c r="OB30" s="1241"/>
      <c r="OC30" s="1241"/>
      <c r="OD30" s="1241"/>
      <c r="OE30" s="526"/>
      <c r="OF30" s="1251">
        <v>6</v>
      </c>
      <c r="OG30" s="1251"/>
      <c r="OH30" s="1249"/>
      <c r="OI30" s="1249"/>
      <c r="OJ30" s="1249"/>
      <c r="OK30" s="1249"/>
      <c r="OL30" s="1249"/>
      <c r="OM30" s="1249"/>
      <c r="ON30" s="1249"/>
      <c r="OO30" s="1249"/>
      <c r="OP30" s="1249"/>
      <c r="OQ30" s="1249"/>
      <c r="OR30" s="1249"/>
      <c r="OS30" s="1249"/>
      <c r="OT30" s="1249"/>
      <c r="OU30" s="1249"/>
      <c r="OV30" s="1249"/>
      <c r="OW30" s="1249"/>
      <c r="OX30" s="1250"/>
      <c r="OY30" s="1250"/>
      <c r="OZ30" s="1250"/>
      <c r="PA30" s="1250"/>
      <c r="PB30" s="1250"/>
      <c r="PC30" s="1250"/>
      <c r="PD30" s="1250"/>
      <c r="PE30" s="1252">
        <f>+PA30*OX30</f>
        <v>0</v>
      </c>
      <c r="PF30" s="1252"/>
      <c r="PG30" s="1252"/>
      <c r="PH30" s="1252"/>
      <c r="PI30" s="1252"/>
      <c r="PJ30" s="53"/>
      <c r="PK30" s="1251">
        <v>6</v>
      </c>
      <c r="PL30" s="1251"/>
      <c r="PM30" s="1249"/>
      <c r="PN30" s="1249"/>
      <c r="PO30" s="1249"/>
      <c r="PP30" s="1249"/>
      <c r="PQ30" s="1249"/>
      <c r="PR30" s="1249"/>
      <c r="PS30" s="1249"/>
      <c r="PT30" s="1249"/>
      <c r="PU30" s="1249"/>
      <c r="PV30" s="1249"/>
      <c r="PW30" s="1249"/>
      <c r="PX30" s="1249"/>
      <c r="PY30" s="1249"/>
      <c r="PZ30" s="1249"/>
      <c r="QA30" s="1249"/>
      <c r="QB30" s="1249"/>
      <c r="QC30" s="1250"/>
      <c r="QD30" s="1250"/>
      <c r="QE30" s="1250"/>
      <c r="QF30" s="1250"/>
      <c r="QG30" s="1250"/>
      <c r="QH30" s="1250"/>
      <c r="QI30" s="1250"/>
      <c r="QJ30" s="1252">
        <f>+QF30*QC30</f>
        <v>0</v>
      </c>
      <c r="QK30" s="1252"/>
      <c r="QL30" s="1252"/>
      <c r="QM30" s="1252"/>
      <c r="QN30" s="1252"/>
      <c r="QO30" s="53"/>
      <c r="QP30" s="1251">
        <v>6</v>
      </c>
      <c r="QQ30" s="1251"/>
      <c r="QR30" s="1249"/>
      <c r="QS30" s="1249"/>
      <c r="QT30" s="1249"/>
      <c r="QU30" s="1249"/>
      <c r="QV30" s="1249"/>
      <c r="QW30" s="1249"/>
      <c r="QX30" s="1249"/>
      <c r="QY30" s="1249"/>
      <c r="QZ30" s="1249"/>
      <c r="RA30" s="1249"/>
      <c r="RB30" s="1249"/>
      <c r="RC30" s="1249"/>
      <c r="RD30" s="1249"/>
      <c r="RE30" s="1249"/>
      <c r="RF30" s="1249"/>
      <c r="RG30" s="1249"/>
      <c r="RH30" s="1250"/>
      <c r="RI30" s="1250"/>
      <c r="RJ30" s="1250"/>
      <c r="RK30" s="1250"/>
      <c r="RL30" s="1250"/>
      <c r="RM30" s="1250"/>
      <c r="RN30" s="1250"/>
      <c r="RO30" s="1252">
        <f>+RK30*RH30</f>
        <v>0</v>
      </c>
      <c r="RP30" s="1252"/>
      <c r="RQ30" s="1252"/>
      <c r="RR30" s="1252"/>
      <c r="RS30" s="1252"/>
    </row>
    <row r="31" spans="1:487" s="94" customFormat="1" ht="9.9499999999999993" customHeight="1" thickTop="1" thickBot="1">
      <c r="A31" s="55"/>
      <c r="B31" s="213"/>
      <c r="C31" s="214"/>
      <c r="D31" s="214"/>
      <c r="E31" s="214"/>
      <c r="F31" s="214"/>
      <c r="G31" s="215"/>
      <c r="H31" s="215"/>
      <c r="I31" s="215"/>
      <c r="J31" s="215"/>
      <c r="K31" s="215"/>
      <c r="L31" s="215"/>
      <c r="M31" s="215"/>
      <c r="N31" s="215"/>
      <c r="O31" s="215"/>
      <c r="P31" s="215"/>
      <c r="Q31" s="215"/>
      <c r="R31" s="215"/>
      <c r="S31" s="215"/>
      <c r="T31" s="215"/>
      <c r="U31" s="215"/>
      <c r="V31" s="215"/>
      <c r="W31" s="215"/>
      <c r="X31" s="215"/>
      <c r="Y31" s="215"/>
      <c r="Z31" s="215"/>
      <c r="AA31" s="215"/>
      <c r="AB31" s="215"/>
      <c r="AC31" s="215"/>
      <c r="AD31" s="215"/>
      <c r="AE31" s="161"/>
      <c r="AF31" s="672"/>
      <c r="AH31" s="444"/>
      <c r="AI31" s="444"/>
      <c r="AJ31" s="444"/>
      <c r="AK31" s="444"/>
      <c r="AL31" s="444"/>
      <c r="AM31" s="444"/>
      <c r="AN31" s="444"/>
      <c r="AO31" s="444"/>
      <c r="AP31" s="444"/>
      <c r="AQ31" s="444"/>
      <c r="AR31" s="444"/>
      <c r="AS31" s="444"/>
      <c r="AT31" s="444"/>
      <c r="AU31" s="444"/>
      <c r="AV31" s="444"/>
      <c r="AW31" s="444"/>
      <c r="AX31" s="444"/>
      <c r="AY31" s="444"/>
      <c r="AZ31" s="444"/>
      <c r="BA31" s="1303"/>
      <c r="BB31" s="1303"/>
      <c r="BC31" s="1248"/>
      <c r="BD31" s="1248"/>
      <c r="BE31" s="1248"/>
      <c r="BF31" s="1248"/>
      <c r="BG31" s="1248"/>
      <c r="BH31" s="1248"/>
      <c r="BI31" s="1248"/>
      <c r="BJ31" s="1248"/>
      <c r="BK31" s="1248"/>
      <c r="BL31" s="1248"/>
      <c r="BM31" s="1248"/>
      <c r="BN31" s="1248"/>
      <c r="BO31" s="1248"/>
      <c r="BP31" s="1248"/>
      <c r="BQ31" s="1248"/>
      <c r="BR31" s="1248"/>
      <c r="BS31" s="1235"/>
      <c r="BT31" s="1235"/>
      <c r="BU31" s="1235"/>
      <c r="BV31" s="1235"/>
      <c r="BW31" s="1235"/>
      <c r="BX31" s="1235"/>
      <c r="BY31" s="1235"/>
      <c r="BZ31" s="1304"/>
      <c r="CA31" s="1304"/>
      <c r="CB31" s="1304"/>
      <c r="CC31" s="1304"/>
      <c r="CD31" s="1304"/>
      <c r="CF31" s="1251"/>
      <c r="CG31" s="1251"/>
      <c r="CH31" s="1249"/>
      <c r="CI31" s="1249"/>
      <c r="CJ31" s="1249"/>
      <c r="CK31" s="1249"/>
      <c r="CL31" s="1249"/>
      <c r="CM31" s="1249"/>
      <c r="CN31" s="1249"/>
      <c r="CO31" s="1249"/>
      <c r="CP31" s="1249"/>
      <c r="CQ31" s="1249"/>
      <c r="CR31" s="1249"/>
      <c r="CS31" s="1249"/>
      <c r="CT31" s="1249"/>
      <c r="CU31" s="1249"/>
      <c r="CV31" s="1249"/>
      <c r="CW31" s="1249"/>
      <c r="CX31" s="1250"/>
      <c r="CY31" s="1250"/>
      <c r="CZ31" s="1250"/>
      <c r="DA31" s="1250"/>
      <c r="DB31" s="1250"/>
      <c r="DC31" s="1250"/>
      <c r="DD31" s="1250"/>
      <c r="DE31" s="1252"/>
      <c r="DF31" s="1252"/>
      <c r="DG31" s="1252"/>
      <c r="DH31" s="1252"/>
      <c r="DI31" s="1252"/>
      <c r="DK31" s="1251"/>
      <c r="DL31" s="1251"/>
      <c r="DM31" s="1249"/>
      <c r="DN31" s="1249"/>
      <c r="DO31" s="1249"/>
      <c r="DP31" s="1249"/>
      <c r="DQ31" s="1249"/>
      <c r="DR31" s="1249"/>
      <c r="DS31" s="1249"/>
      <c r="DT31" s="1249"/>
      <c r="DU31" s="1249"/>
      <c r="DV31" s="1249"/>
      <c r="DW31" s="1249"/>
      <c r="DX31" s="1249"/>
      <c r="DY31" s="1249"/>
      <c r="DZ31" s="1249"/>
      <c r="EA31" s="1249"/>
      <c r="EB31" s="1249"/>
      <c r="EC31" s="1250"/>
      <c r="ED31" s="1250"/>
      <c r="EE31" s="1250"/>
      <c r="EF31" s="1250"/>
      <c r="EG31" s="1250"/>
      <c r="EH31" s="1250"/>
      <c r="EI31" s="1250"/>
      <c r="EJ31" s="1252"/>
      <c r="EK31" s="1252"/>
      <c r="EL31" s="1252"/>
      <c r="EM31" s="1252"/>
      <c r="EN31" s="1252"/>
      <c r="EP31" s="1251"/>
      <c r="EQ31" s="1251"/>
      <c r="ER31" s="1249"/>
      <c r="ES31" s="1249"/>
      <c r="ET31" s="1249"/>
      <c r="EU31" s="1249"/>
      <c r="EV31" s="1249"/>
      <c r="EW31" s="1249"/>
      <c r="EX31" s="1249"/>
      <c r="EY31" s="1249"/>
      <c r="EZ31" s="1249"/>
      <c r="FA31" s="1249"/>
      <c r="FB31" s="1249"/>
      <c r="FC31" s="1249"/>
      <c r="FD31" s="1249"/>
      <c r="FE31" s="1249"/>
      <c r="FF31" s="1249"/>
      <c r="FG31" s="1249"/>
      <c r="FH31" s="1250"/>
      <c r="FI31" s="1250"/>
      <c r="FJ31" s="1250"/>
      <c r="FK31" s="1250"/>
      <c r="FL31" s="1250"/>
      <c r="FM31" s="1250"/>
      <c r="FN31" s="1250"/>
      <c r="FO31" s="1252"/>
      <c r="FP31" s="1252"/>
      <c r="FQ31" s="1252"/>
      <c r="FR31" s="1252"/>
      <c r="FS31" s="1252"/>
      <c r="FX31" s="53"/>
      <c r="FY31" s="53"/>
      <c r="FZ31" s="53"/>
      <c r="GA31" s="53"/>
      <c r="GB31" s="53"/>
      <c r="GC31" s="53"/>
      <c r="GD31" s="53"/>
      <c r="GE31" s="53"/>
      <c r="GF31" s="53"/>
      <c r="GG31" s="53"/>
      <c r="GH31" s="53"/>
      <c r="GI31" s="53"/>
      <c r="GJ31" s="53"/>
      <c r="GK31" s="53"/>
      <c r="GL31" s="53"/>
      <c r="GM31" s="53"/>
      <c r="GN31" s="53"/>
      <c r="GO31" s="53"/>
      <c r="GP31" s="53"/>
      <c r="GQ31" s="53"/>
      <c r="GR31" s="53"/>
      <c r="GS31" s="53"/>
      <c r="GT31" s="53"/>
      <c r="GU31" s="53"/>
      <c r="GV31" s="53"/>
      <c r="GW31" s="53"/>
      <c r="GX31" s="53"/>
      <c r="GY31" s="53"/>
      <c r="GZ31" s="53"/>
      <c r="HA31" s="1240"/>
      <c r="HB31" s="1240"/>
      <c r="HC31" s="1248"/>
      <c r="HD31" s="1248"/>
      <c r="HE31" s="1248"/>
      <c r="HF31" s="1248"/>
      <c r="HG31" s="1248"/>
      <c r="HH31" s="1248"/>
      <c r="HI31" s="1248"/>
      <c r="HJ31" s="1248"/>
      <c r="HK31" s="1248"/>
      <c r="HL31" s="1248"/>
      <c r="HM31" s="1248"/>
      <c r="HN31" s="1248"/>
      <c r="HO31" s="1248"/>
      <c r="HP31" s="1248"/>
      <c r="HQ31" s="1248"/>
      <c r="HR31" s="1248"/>
      <c r="HS31" s="1235"/>
      <c r="HT31" s="1235"/>
      <c r="HU31" s="1235"/>
      <c r="HV31" s="1235"/>
      <c r="HW31" s="1235"/>
      <c r="HX31" s="1235"/>
      <c r="HY31" s="1235"/>
      <c r="HZ31" s="1241"/>
      <c r="IA31" s="1241"/>
      <c r="IB31" s="1241"/>
      <c r="IC31" s="1241"/>
      <c r="ID31" s="1241"/>
      <c r="IE31" s="526"/>
      <c r="IF31" s="1251"/>
      <c r="IG31" s="1251"/>
      <c r="IH31" s="1249"/>
      <c r="II31" s="1249"/>
      <c r="IJ31" s="1249"/>
      <c r="IK31" s="1249"/>
      <c r="IL31" s="1249"/>
      <c r="IM31" s="1249"/>
      <c r="IN31" s="1249"/>
      <c r="IO31" s="1249"/>
      <c r="IP31" s="1249"/>
      <c r="IQ31" s="1249"/>
      <c r="IR31" s="1249"/>
      <c r="IS31" s="1249"/>
      <c r="IT31" s="1249"/>
      <c r="IU31" s="1249"/>
      <c r="IV31" s="1249"/>
      <c r="IW31" s="1249"/>
      <c r="IX31" s="1250"/>
      <c r="IY31" s="1250"/>
      <c r="IZ31" s="1250"/>
      <c r="JA31" s="1250"/>
      <c r="JB31" s="1250"/>
      <c r="JC31" s="1250"/>
      <c r="JD31" s="1250"/>
      <c r="JE31" s="1252"/>
      <c r="JF31" s="1252"/>
      <c r="JG31" s="1252"/>
      <c r="JH31" s="1252"/>
      <c r="JI31" s="1252"/>
      <c r="JJ31" s="526"/>
      <c r="JK31" s="1251"/>
      <c r="JL31" s="1251"/>
      <c r="JM31" s="1249"/>
      <c r="JN31" s="1249"/>
      <c r="JO31" s="1249"/>
      <c r="JP31" s="1249"/>
      <c r="JQ31" s="1249"/>
      <c r="JR31" s="1249"/>
      <c r="JS31" s="1249"/>
      <c r="JT31" s="1249"/>
      <c r="JU31" s="1249"/>
      <c r="JV31" s="1249"/>
      <c r="JW31" s="1249"/>
      <c r="JX31" s="1249"/>
      <c r="JY31" s="1249"/>
      <c r="JZ31" s="1249"/>
      <c r="KA31" s="1249"/>
      <c r="KB31" s="1249"/>
      <c r="KC31" s="1250"/>
      <c r="KD31" s="1250"/>
      <c r="KE31" s="1250"/>
      <c r="KF31" s="1250"/>
      <c r="KG31" s="1250"/>
      <c r="KH31" s="1250"/>
      <c r="KI31" s="1250"/>
      <c r="KJ31" s="1252"/>
      <c r="KK31" s="1252"/>
      <c r="KL31" s="1252"/>
      <c r="KM31" s="1252"/>
      <c r="KN31" s="1252"/>
      <c r="KO31" s="526"/>
      <c r="KP31" s="1251"/>
      <c r="KQ31" s="1251"/>
      <c r="KR31" s="1249"/>
      <c r="KS31" s="1249"/>
      <c r="KT31" s="1249"/>
      <c r="KU31" s="1249"/>
      <c r="KV31" s="1249"/>
      <c r="KW31" s="1249"/>
      <c r="KX31" s="1249"/>
      <c r="KY31" s="1249"/>
      <c r="KZ31" s="1249"/>
      <c r="LA31" s="1249"/>
      <c r="LB31" s="1249"/>
      <c r="LC31" s="1249"/>
      <c r="LD31" s="1249"/>
      <c r="LE31" s="1249"/>
      <c r="LF31" s="1249"/>
      <c r="LG31" s="1249"/>
      <c r="LH31" s="1250"/>
      <c r="LI31" s="1250"/>
      <c r="LJ31" s="1250"/>
      <c r="LK31" s="1250"/>
      <c r="LL31" s="1250"/>
      <c r="LM31" s="1250"/>
      <c r="LN31" s="1250"/>
      <c r="LO31" s="1252"/>
      <c r="LP31" s="1252"/>
      <c r="LQ31" s="1252"/>
      <c r="LR31" s="1252"/>
      <c r="LS31" s="1252"/>
      <c r="LT31" s="53"/>
      <c r="LU31" s="53"/>
      <c r="LV31" s="53"/>
      <c r="LW31" s="53"/>
      <c r="LX31" s="53"/>
      <c r="LY31" s="53"/>
      <c r="LZ31" s="53"/>
      <c r="MA31" s="53"/>
      <c r="MB31" s="53"/>
      <c r="MC31" s="53"/>
      <c r="MD31" s="53"/>
      <c r="ME31" s="53"/>
      <c r="MF31" s="53"/>
      <c r="MG31" s="53"/>
      <c r="MH31" s="53"/>
      <c r="MI31" s="53"/>
      <c r="MJ31" s="53"/>
      <c r="MK31" s="53"/>
      <c r="ML31" s="53"/>
      <c r="MM31" s="53"/>
      <c r="MN31" s="53"/>
      <c r="MO31" s="53"/>
      <c r="MP31" s="53"/>
      <c r="MQ31" s="53"/>
      <c r="MR31" s="53"/>
      <c r="MS31" s="53"/>
      <c r="MT31" s="53"/>
      <c r="MU31" s="53"/>
      <c r="MV31" s="53"/>
      <c r="MW31" s="53"/>
      <c r="MX31" s="53"/>
      <c r="MY31" s="53"/>
      <c r="MZ31" s="53"/>
      <c r="NA31" s="1240"/>
      <c r="NB31" s="1240"/>
      <c r="NC31" s="1248"/>
      <c r="ND31" s="1248"/>
      <c r="NE31" s="1248"/>
      <c r="NF31" s="1248"/>
      <c r="NG31" s="1248"/>
      <c r="NH31" s="1248"/>
      <c r="NI31" s="1248"/>
      <c r="NJ31" s="1248"/>
      <c r="NK31" s="1248"/>
      <c r="NL31" s="1248"/>
      <c r="NM31" s="1248"/>
      <c r="NN31" s="1248"/>
      <c r="NO31" s="1248"/>
      <c r="NP31" s="1248"/>
      <c r="NQ31" s="1248"/>
      <c r="NR31" s="1248"/>
      <c r="NS31" s="1235"/>
      <c r="NT31" s="1235"/>
      <c r="NU31" s="1235"/>
      <c r="NV31" s="1235"/>
      <c r="NW31" s="1235"/>
      <c r="NX31" s="1235"/>
      <c r="NY31" s="1235"/>
      <c r="NZ31" s="1241"/>
      <c r="OA31" s="1241"/>
      <c r="OB31" s="1241"/>
      <c r="OC31" s="1241"/>
      <c r="OD31" s="1241"/>
      <c r="OE31" s="526"/>
      <c r="OF31" s="1251"/>
      <c r="OG31" s="1251"/>
      <c r="OH31" s="1249"/>
      <c r="OI31" s="1249"/>
      <c r="OJ31" s="1249"/>
      <c r="OK31" s="1249"/>
      <c r="OL31" s="1249"/>
      <c r="OM31" s="1249"/>
      <c r="ON31" s="1249"/>
      <c r="OO31" s="1249"/>
      <c r="OP31" s="1249"/>
      <c r="OQ31" s="1249"/>
      <c r="OR31" s="1249"/>
      <c r="OS31" s="1249"/>
      <c r="OT31" s="1249"/>
      <c r="OU31" s="1249"/>
      <c r="OV31" s="1249"/>
      <c r="OW31" s="1249"/>
      <c r="OX31" s="1250"/>
      <c r="OY31" s="1250"/>
      <c r="OZ31" s="1250"/>
      <c r="PA31" s="1250"/>
      <c r="PB31" s="1250"/>
      <c r="PC31" s="1250"/>
      <c r="PD31" s="1250"/>
      <c r="PE31" s="1252"/>
      <c r="PF31" s="1252"/>
      <c r="PG31" s="1252"/>
      <c r="PH31" s="1252"/>
      <c r="PI31" s="1252"/>
      <c r="PJ31" s="526"/>
      <c r="PK31" s="1251"/>
      <c r="PL31" s="1251"/>
      <c r="PM31" s="1249"/>
      <c r="PN31" s="1249"/>
      <c r="PO31" s="1249"/>
      <c r="PP31" s="1249"/>
      <c r="PQ31" s="1249"/>
      <c r="PR31" s="1249"/>
      <c r="PS31" s="1249"/>
      <c r="PT31" s="1249"/>
      <c r="PU31" s="1249"/>
      <c r="PV31" s="1249"/>
      <c r="PW31" s="1249"/>
      <c r="PX31" s="1249"/>
      <c r="PY31" s="1249"/>
      <c r="PZ31" s="1249"/>
      <c r="QA31" s="1249"/>
      <c r="QB31" s="1249"/>
      <c r="QC31" s="1250"/>
      <c r="QD31" s="1250"/>
      <c r="QE31" s="1250"/>
      <c r="QF31" s="1250"/>
      <c r="QG31" s="1250"/>
      <c r="QH31" s="1250"/>
      <c r="QI31" s="1250"/>
      <c r="QJ31" s="1252"/>
      <c r="QK31" s="1252"/>
      <c r="QL31" s="1252"/>
      <c r="QM31" s="1252"/>
      <c r="QN31" s="1252"/>
      <c r="QO31" s="526"/>
      <c r="QP31" s="1251"/>
      <c r="QQ31" s="1251"/>
      <c r="QR31" s="1249"/>
      <c r="QS31" s="1249"/>
      <c r="QT31" s="1249"/>
      <c r="QU31" s="1249"/>
      <c r="QV31" s="1249"/>
      <c r="QW31" s="1249"/>
      <c r="QX31" s="1249"/>
      <c r="QY31" s="1249"/>
      <c r="QZ31" s="1249"/>
      <c r="RA31" s="1249"/>
      <c r="RB31" s="1249"/>
      <c r="RC31" s="1249"/>
      <c r="RD31" s="1249"/>
      <c r="RE31" s="1249"/>
      <c r="RF31" s="1249"/>
      <c r="RG31" s="1249"/>
      <c r="RH31" s="1250"/>
      <c r="RI31" s="1250"/>
      <c r="RJ31" s="1250"/>
      <c r="RK31" s="1250"/>
      <c r="RL31" s="1250"/>
      <c r="RM31" s="1250"/>
      <c r="RN31" s="1250"/>
      <c r="RO31" s="1252"/>
      <c r="RP31" s="1252"/>
      <c r="RQ31" s="1252"/>
      <c r="RR31" s="1252"/>
      <c r="RS31" s="1252"/>
    </row>
    <row r="32" spans="1:487" s="94" customFormat="1" ht="9.9499999999999993" customHeight="1" thickTop="1" thickBot="1">
      <c r="A32" s="96"/>
      <c r="B32" s="107"/>
      <c r="C32" s="106"/>
      <c r="D32" s="106"/>
      <c r="E32" s="106"/>
      <c r="F32" s="106"/>
      <c r="G32" s="106"/>
      <c r="H32" s="106"/>
      <c r="I32" s="106"/>
      <c r="J32" s="106"/>
      <c r="K32" s="106"/>
      <c r="L32" s="106"/>
      <c r="M32" s="106"/>
      <c r="N32" s="106"/>
      <c r="O32" s="106"/>
      <c r="P32" s="106"/>
      <c r="Q32" s="106"/>
      <c r="R32" s="106"/>
      <c r="S32" s="106"/>
      <c r="T32" s="106"/>
      <c r="U32" s="106"/>
      <c r="V32" s="106"/>
      <c r="W32" s="106"/>
      <c r="X32" s="106"/>
      <c r="Y32" s="106"/>
      <c r="Z32" s="63"/>
      <c r="AA32" s="61"/>
      <c r="AB32" s="61"/>
      <c r="AC32" s="61"/>
      <c r="AD32" s="61"/>
      <c r="AE32" s="7"/>
      <c r="AY32" s="444"/>
      <c r="AZ32" s="444"/>
      <c r="BA32" s="1303">
        <v>4</v>
      </c>
      <c r="BB32" s="1303"/>
      <c r="BC32" s="1248"/>
      <c r="BD32" s="1248"/>
      <c r="BE32" s="1248"/>
      <c r="BF32" s="1248"/>
      <c r="BG32" s="1248"/>
      <c r="BH32" s="1248"/>
      <c r="BI32" s="1248"/>
      <c r="BJ32" s="1248"/>
      <c r="BK32" s="1248"/>
      <c r="BL32" s="1248"/>
      <c r="BM32" s="1248"/>
      <c r="BN32" s="1248"/>
      <c r="BO32" s="1248"/>
      <c r="BP32" s="1248"/>
      <c r="BQ32" s="1248"/>
      <c r="BR32" s="1248"/>
      <c r="BS32" s="1235"/>
      <c r="BT32" s="1235"/>
      <c r="BU32" s="1235"/>
      <c r="BV32" s="1235"/>
      <c r="BW32" s="1235"/>
      <c r="BX32" s="1235"/>
      <c r="BY32" s="1235"/>
      <c r="BZ32" s="1304">
        <f>+BV32*BS32</f>
        <v>0</v>
      </c>
      <c r="CA32" s="1304"/>
      <c r="CB32" s="1304"/>
      <c r="CC32" s="1304"/>
      <c r="CD32" s="1304"/>
      <c r="CF32" s="1251">
        <v>7</v>
      </c>
      <c r="CG32" s="1251"/>
      <c r="CH32" s="1249"/>
      <c r="CI32" s="1249"/>
      <c r="CJ32" s="1249"/>
      <c r="CK32" s="1249"/>
      <c r="CL32" s="1249"/>
      <c r="CM32" s="1249"/>
      <c r="CN32" s="1249"/>
      <c r="CO32" s="1249"/>
      <c r="CP32" s="1249"/>
      <c r="CQ32" s="1249"/>
      <c r="CR32" s="1249"/>
      <c r="CS32" s="1249"/>
      <c r="CT32" s="1249"/>
      <c r="CU32" s="1249"/>
      <c r="CV32" s="1249"/>
      <c r="CW32" s="1249"/>
      <c r="CX32" s="1250"/>
      <c r="CY32" s="1250"/>
      <c r="CZ32" s="1250"/>
      <c r="DA32" s="1250"/>
      <c r="DB32" s="1250"/>
      <c r="DC32" s="1250"/>
      <c r="DD32" s="1250"/>
      <c r="DE32" s="1252">
        <f>+DA32*CX32</f>
        <v>0</v>
      </c>
      <c r="DF32" s="1252"/>
      <c r="DG32" s="1252"/>
      <c r="DH32" s="1252"/>
      <c r="DI32" s="1252"/>
      <c r="DJ32" s="433"/>
      <c r="DK32" s="1251">
        <v>7</v>
      </c>
      <c r="DL32" s="1251"/>
      <c r="DM32" s="1249"/>
      <c r="DN32" s="1249"/>
      <c r="DO32" s="1249"/>
      <c r="DP32" s="1249"/>
      <c r="DQ32" s="1249"/>
      <c r="DR32" s="1249"/>
      <c r="DS32" s="1249"/>
      <c r="DT32" s="1249"/>
      <c r="DU32" s="1249"/>
      <c r="DV32" s="1249"/>
      <c r="DW32" s="1249"/>
      <c r="DX32" s="1249"/>
      <c r="DY32" s="1249"/>
      <c r="DZ32" s="1249"/>
      <c r="EA32" s="1249"/>
      <c r="EB32" s="1249"/>
      <c r="EC32" s="1250"/>
      <c r="ED32" s="1250"/>
      <c r="EE32" s="1250"/>
      <c r="EF32" s="1250"/>
      <c r="EG32" s="1250"/>
      <c r="EH32" s="1250"/>
      <c r="EI32" s="1250"/>
      <c r="EJ32" s="1252">
        <f>+EF32*EC32</f>
        <v>0</v>
      </c>
      <c r="EK32" s="1252"/>
      <c r="EL32" s="1252"/>
      <c r="EM32" s="1252"/>
      <c r="EN32" s="1252"/>
      <c r="EO32" s="433"/>
      <c r="EP32" s="1251">
        <v>7</v>
      </c>
      <c r="EQ32" s="1251"/>
      <c r="ER32" s="1249"/>
      <c r="ES32" s="1249"/>
      <c r="ET32" s="1249"/>
      <c r="EU32" s="1249"/>
      <c r="EV32" s="1249"/>
      <c r="EW32" s="1249"/>
      <c r="EX32" s="1249"/>
      <c r="EY32" s="1249"/>
      <c r="EZ32" s="1249"/>
      <c r="FA32" s="1249"/>
      <c r="FB32" s="1249"/>
      <c r="FC32" s="1249"/>
      <c r="FD32" s="1249"/>
      <c r="FE32" s="1249"/>
      <c r="FF32" s="1249"/>
      <c r="FG32" s="1249"/>
      <c r="FH32" s="1250"/>
      <c r="FI32" s="1250"/>
      <c r="FJ32" s="1250"/>
      <c r="FK32" s="1250"/>
      <c r="FL32" s="1250"/>
      <c r="FM32" s="1250"/>
      <c r="FN32" s="1250"/>
      <c r="FO32" s="1252">
        <f>+FK32*FH32</f>
        <v>0</v>
      </c>
      <c r="FP32" s="1252"/>
      <c r="FQ32" s="1252"/>
      <c r="FR32" s="1252"/>
      <c r="FS32" s="1252"/>
      <c r="HA32" s="1240">
        <v>4</v>
      </c>
      <c r="HB32" s="1240"/>
      <c r="HC32" s="1248"/>
      <c r="HD32" s="1248"/>
      <c r="HE32" s="1248"/>
      <c r="HF32" s="1248"/>
      <c r="HG32" s="1248"/>
      <c r="HH32" s="1248"/>
      <c r="HI32" s="1248"/>
      <c r="HJ32" s="1248"/>
      <c r="HK32" s="1248"/>
      <c r="HL32" s="1248"/>
      <c r="HM32" s="1248"/>
      <c r="HN32" s="1248"/>
      <c r="HO32" s="1248"/>
      <c r="HP32" s="1248"/>
      <c r="HQ32" s="1248"/>
      <c r="HR32" s="1248"/>
      <c r="HS32" s="1235"/>
      <c r="HT32" s="1235"/>
      <c r="HU32" s="1235"/>
      <c r="HV32" s="1235"/>
      <c r="HW32" s="1235"/>
      <c r="HX32" s="1235"/>
      <c r="HY32" s="1235"/>
      <c r="HZ32" s="1241">
        <f>+HV32*HS32</f>
        <v>0</v>
      </c>
      <c r="IA32" s="1241"/>
      <c r="IB32" s="1241"/>
      <c r="IC32" s="1241"/>
      <c r="ID32" s="1241"/>
      <c r="IE32" s="526"/>
      <c r="IF32" s="1251">
        <v>7</v>
      </c>
      <c r="IG32" s="1251"/>
      <c r="IH32" s="1249"/>
      <c r="II32" s="1249"/>
      <c r="IJ32" s="1249"/>
      <c r="IK32" s="1249"/>
      <c r="IL32" s="1249"/>
      <c r="IM32" s="1249"/>
      <c r="IN32" s="1249"/>
      <c r="IO32" s="1249"/>
      <c r="IP32" s="1249"/>
      <c r="IQ32" s="1249"/>
      <c r="IR32" s="1249"/>
      <c r="IS32" s="1249"/>
      <c r="IT32" s="1249"/>
      <c r="IU32" s="1249"/>
      <c r="IV32" s="1249"/>
      <c r="IW32" s="1249"/>
      <c r="IX32" s="1250"/>
      <c r="IY32" s="1250"/>
      <c r="IZ32" s="1250"/>
      <c r="JA32" s="1250"/>
      <c r="JB32" s="1250"/>
      <c r="JC32" s="1250"/>
      <c r="JD32" s="1250"/>
      <c r="JE32" s="1252">
        <f>+JA32*IX32</f>
        <v>0</v>
      </c>
      <c r="JF32" s="1252"/>
      <c r="JG32" s="1252"/>
      <c r="JH32" s="1252"/>
      <c r="JI32" s="1252"/>
      <c r="JJ32" s="526"/>
      <c r="JK32" s="1251">
        <v>7</v>
      </c>
      <c r="JL32" s="1251"/>
      <c r="JM32" s="1249"/>
      <c r="JN32" s="1249"/>
      <c r="JO32" s="1249"/>
      <c r="JP32" s="1249"/>
      <c r="JQ32" s="1249"/>
      <c r="JR32" s="1249"/>
      <c r="JS32" s="1249"/>
      <c r="JT32" s="1249"/>
      <c r="JU32" s="1249"/>
      <c r="JV32" s="1249"/>
      <c r="JW32" s="1249"/>
      <c r="JX32" s="1249"/>
      <c r="JY32" s="1249"/>
      <c r="JZ32" s="1249"/>
      <c r="KA32" s="1249"/>
      <c r="KB32" s="1249"/>
      <c r="KC32" s="1250"/>
      <c r="KD32" s="1250"/>
      <c r="KE32" s="1250"/>
      <c r="KF32" s="1250"/>
      <c r="KG32" s="1250"/>
      <c r="KH32" s="1250"/>
      <c r="KI32" s="1250"/>
      <c r="KJ32" s="1252">
        <f>+KF32*KC32</f>
        <v>0</v>
      </c>
      <c r="KK32" s="1252"/>
      <c r="KL32" s="1252"/>
      <c r="KM32" s="1252"/>
      <c r="KN32" s="1252"/>
      <c r="KO32" s="526"/>
      <c r="KP32" s="1251">
        <v>7</v>
      </c>
      <c r="KQ32" s="1251"/>
      <c r="KR32" s="1249"/>
      <c r="KS32" s="1249"/>
      <c r="KT32" s="1249"/>
      <c r="KU32" s="1249"/>
      <c r="KV32" s="1249"/>
      <c r="KW32" s="1249"/>
      <c r="KX32" s="1249"/>
      <c r="KY32" s="1249"/>
      <c r="KZ32" s="1249"/>
      <c r="LA32" s="1249"/>
      <c r="LB32" s="1249"/>
      <c r="LC32" s="1249"/>
      <c r="LD32" s="1249"/>
      <c r="LE32" s="1249"/>
      <c r="LF32" s="1249"/>
      <c r="LG32" s="1249"/>
      <c r="LH32" s="1250"/>
      <c r="LI32" s="1250"/>
      <c r="LJ32" s="1250"/>
      <c r="LK32" s="1250"/>
      <c r="LL32" s="1250"/>
      <c r="LM32" s="1250"/>
      <c r="LN32" s="1250"/>
      <c r="LO32" s="1252">
        <f>+LK32*LH32</f>
        <v>0</v>
      </c>
      <c r="LP32" s="1252"/>
      <c r="LQ32" s="1252"/>
      <c r="LR32" s="1252"/>
      <c r="LS32" s="1252"/>
      <c r="NA32" s="1240">
        <v>4</v>
      </c>
      <c r="NB32" s="1240"/>
      <c r="NC32" s="1248"/>
      <c r="ND32" s="1248"/>
      <c r="NE32" s="1248"/>
      <c r="NF32" s="1248"/>
      <c r="NG32" s="1248"/>
      <c r="NH32" s="1248"/>
      <c r="NI32" s="1248"/>
      <c r="NJ32" s="1248"/>
      <c r="NK32" s="1248"/>
      <c r="NL32" s="1248"/>
      <c r="NM32" s="1248"/>
      <c r="NN32" s="1248"/>
      <c r="NO32" s="1248"/>
      <c r="NP32" s="1248"/>
      <c r="NQ32" s="1248"/>
      <c r="NR32" s="1248"/>
      <c r="NS32" s="1235"/>
      <c r="NT32" s="1235"/>
      <c r="NU32" s="1235"/>
      <c r="NV32" s="1235"/>
      <c r="NW32" s="1235"/>
      <c r="NX32" s="1235"/>
      <c r="NY32" s="1235"/>
      <c r="NZ32" s="1241">
        <f>+NV32*NS32</f>
        <v>0</v>
      </c>
      <c r="OA32" s="1241"/>
      <c r="OB32" s="1241"/>
      <c r="OC32" s="1241"/>
      <c r="OD32" s="1241"/>
      <c r="OE32" s="526"/>
      <c r="OF32" s="1251">
        <v>7</v>
      </c>
      <c r="OG32" s="1251"/>
      <c r="OH32" s="1249"/>
      <c r="OI32" s="1249"/>
      <c r="OJ32" s="1249"/>
      <c r="OK32" s="1249"/>
      <c r="OL32" s="1249"/>
      <c r="OM32" s="1249"/>
      <c r="ON32" s="1249"/>
      <c r="OO32" s="1249"/>
      <c r="OP32" s="1249"/>
      <c r="OQ32" s="1249"/>
      <c r="OR32" s="1249"/>
      <c r="OS32" s="1249"/>
      <c r="OT32" s="1249"/>
      <c r="OU32" s="1249"/>
      <c r="OV32" s="1249"/>
      <c r="OW32" s="1249"/>
      <c r="OX32" s="1250"/>
      <c r="OY32" s="1250"/>
      <c r="OZ32" s="1250"/>
      <c r="PA32" s="1250"/>
      <c r="PB32" s="1250"/>
      <c r="PC32" s="1250"/>
      <c r="PD32" s="1250"/>
      <c r="PE32" s="1252">
        <f>+PA32*OX32</f>
        <v>0</v>
      </c>
      <c r="PF32" s="1252"/>
      <c r="PG32" s="1252"/>
      <c r="PH32" s="1252"/>
      <c r="PI32" s="1252"/>
      <c r="PJ32" s="526"/>
      <c r="PK32" s="1251">
        <v>7</v>
      </c>
      <c r="PL32" s="1251"/>
      <c r="PM32" s="1249"/>
      <c r="PN32" s="1249"/>
      <c r="PO32" s="1249"/>
      <c r="PP32" s="1249"/>
      <c r="PQ32" s="1249"/>
      <c r="PR32" s="1249"/>
      <c r="PS32" s="1249"/>
      <c r="PT32" s="1249"/>
      <c r="PU32" s="1249"/>
      <c r="PV32" s="1249"/>
      <c r="PW32" s="1249"/>
      <c r="PX32" s="1249"/>
      <c r="PY32" s="1249"/>
      <c r="PZ32" s="1249"/>
      <c r="QA32" s="1249"/>
      <c r="QB32" s="1249"/>
      <c r="QC32" s="1250"/>
      <c r="QD32" s="1250"/>
      <c r="QE32" s="1250"/>
      <c r="QF32" s="1250"/>
      <c r="QG32" s="1250"/>
      <c r="QH32" s="1250"/>
      <c r="QI32" s="1250"/>
      <c r="QJ32" s="1252">
        <f>+QF32*QC32</f>
        <v>0</v>
      </c>
      <c r="QK32" s="1252"/>
      <c r="QL32" s="1252"/>
      <c r="QM32" s="1252"/>
      <c r="QN32" s="1252"/>
      <c r="QO32" s="526"/>
      <c r="QP32" s="1251">
        <v>7</v>
      </c>
      <c r="QQ32" s="1251"/>
      <c r="QR32" s="1249"/>
      <c r="QS32" s="1249"/>
      <c r="QT32" s="1249"/>
      <c r="QU32" s="1249"/>
      <c r="QV32" s="1249"/>
      <c r="QW32" s="1249"/>
      <c r="QX32" s="1249"/>
      <c r="QY32" s="1249"/>
      <c r="QZ32" s="1249"/>
      <c r="RA32" s="1249"/>
      <c r="RB32" s="1249"/>
      <c r="RC32" s="1249"/>
      <c r="RD32" s="1249"/>
      <c r="RE32" s="1249"/>
      <c r="RF32" s="1249"/>
      <c r="RG32" s="1249"/>
      <c r="RH32" s="1250"/>
      <c r="RI32" s="1250"/>
      <c r="RJ32" s="1250"/>
      <c r="RK32" s="1250"/>
      <c r="RL32" s="1250"/>
      <c r="RM32" s="1250"/>
      <c r="RN32" s="1250"/>
      <c r="RO32" s="1252">
        <f>+RK32*RH32</f>
        <v>0</v>
      </c>
      <c r="RP32" s="1252"/>
      <c r="RQ32" s="1252"/>
      <c r="RR32" s="1252"/>
      <c r="RS32" s="1252"/>
    </row>
    <row r="33" spans="1:487" s="94" customFormat="1" ht="9.9499999999999993" customHeight="1" thickTop="1">
      <c r="A33" s="96"/>
      <c r="B33" s="1013" t="s">
        <v>117</v>
      </c>
      <c r="C33" s="1014"/>
      <c r="D33" s="1014"/>
      <c r="E33" s="1014"/>
      <c r="F33" s="1014"/>
      <c r="G33" s="1014"/>
      <c r="H33" s="1014"/>
      <c r="I33" s="1014"/>
      <c r="J33" s="1014"/>
      <c r="K33" s="1014"/>
      <c r="L33" s="1014"/>
      <c r="M33" s="1014"/>
      <c r="N33" s="1014"/>
      <c r="O33" s="1014"/>
      <c r="P33" s="1014"/>
      <c r="Q33" s="1014"/>
      <c r="R33" s="1014"/>
      <c r="S33" s="1014"/>
      <c r="T33" s="1014"/>
      <c r="U33" s="1014"/>
      <c r="V33" s="1014"/>
      <c r="W33" s="1014"/>
      <c r="X33" s="1014"/>
      <c r="Y33" s="1014"/>
      <c r="Z33" s="1014"/>
      <c r="AA33" s="1014"/>
      <c r="AB33" s="1014"/>
      <c r="AC33" s="1014"/>
      <c r="AD33" s="1014"/>
      <c r="AE33" s="1015"/>
      <c r="AF33" s="7"/>
      <c r="AY33" s="444"/>
      <c r="AZ33" s="444"/>
      <c r="BA33" s="1303"/>
      <c r="BB33" s="1303"/>
      <c r="BC33" s="1248"/>
      <c r="BD33" s="1248"/>
      <c r="BE33" s="1248"/>
      <c r="BF33" s="1248"/>
      <c r="BG33" s="1248"/>
      <c r="BH33" s="1248"/>
      <c r="BI33" s="1248"/>
      <c r="BJ33" s="1248"/>
      <c r="BK33" s="1248"/>
      <c r="BL33" s="1248"/>
      <c r="BM33" s="1248"/>
      <c r="BN33" s="1248"/>
      <c r="BO33" s="1248"/>
      <c r="BP33" s="1248"/>
      <c r="BQ33" s="1248"/>
      <c r="BR33" s="1248"/>
      <c r="BS33" s="1235"/>
      <c r="BT33" s="1235"/>
      <c r="BU33" s="1235"/>
      <c r="BV33" s="1235"/>
      <c r="BW33" s="1235"/>
      <c r="BX33" s="1235"/>
      <c r="BY33" s="1235"/>
      <c r="BZ33" s="1304"/>
      <c r="CA33" s="1304"/>
      <c r="CB33" s="1304"/>
      <c r="CC33" s="1304"/>
      <c r="CD33" s="1304"/>
      <c r="CE33" s="53"/>
      <c r="CF33" s="1251"/>
      <c r="CG33" s="1251"/>
      <c r="CH33" s="1249"/>
      <c r="CI33" s="1249"/>
      <c r="CJ33" s="1249"/>
      <c r="CK33" s="1249"/>
      <c r="CL33" s="1249"/>
      <c r="CM33" s="1249"/>
      <c r="CN33" s="1249"/>
      <c r="CO33" s="1249"/>
      <c r="CP33" s="1249"/>
      <c r="CQ33" s="1249"/>
      <c r="CR33" s="1249"/>
      <c r="CS33" s="1249"/>
      <c r="CT33" s="1249"/>
      <c r="CU33" s="1249"/>
      <c r="CV33" s="1249"/>
      <c r="CW33" s="1249"/>
      <c r="CX33" s="1250"/>
      <c r="CY33" s="1250"/>
      <c r="CZ33" s="1250"/>
      <c r="DA33" s="1250"/>
      <c r="DB33" s="1250"/>
      <c r="DC33" s="1250"/>
      <c r="DD33" s="1250"/>
      <c r="DE33" s="1252"/>
      <c r="DF33" s="1252"/>
      <c r="DG33" s="1252"/>
      <c r="DH33" s="1252"/>
      <c r="DI33" s="1252"/>
      <c r="DJ33" s="433"/>
      <c r="DK33" s="1251"/>
      <c r="DL33" s="1251"/>
      <c r="DM33" s="1249"/>
      <c r="DN33" s="1249"/>
      <c r="DO33" s="1249"/>
      <c r="DP33" s="1249"/>
      <c r="DQ33" s="1249"/>
      <c r="DR33" s="1249"/>
      <c r="DS33" s="1249"/>
      <c r="DT33" s="1249"/>
      <c r="DU33" s="1249"/>
      <c r="DV33" s="1249"/>
      <c r="DW33" s="1249"/>
      <c r="DX33" s="1249"/>
      <c r="DY33" s="1249"/>
      <c r="DZ33" s="1249"/>
      <c r="EA33" s="1249"/>
      <c r="EB33" s="1249"/>
      <c r="EC33" s="1250"/>
      <c r="ED33" s="1250"/>
      <c r="EE33" s="1250"/>
      <c r="EF33" s="1250"/>
      <c r="EG33" s="1250"/>
      <c r="EH33" s="1250"/>
      <c r="EI33" s="1250"/>
      <c r="EJ33" s="1252"/>
      <c r="EK33" s="1252"/>
      <c r="EL33" s="1252"/>
      <c r="EM33" s="1252"/>
      <c r="EN33" s="1252"/>
      <c r="EO33" s="433"/>
      <c r="EP33" s="1251"/>
      <c r="EQ33" s="1251"/>
      <c r="ER33" s="1249"/>
      <c r="ES33" s="1249"/>
      <c r="ET33" s="1249"/>
      <c r="EU33" s="1249"/>
      <c r="EV33" s="1249"/>
      <c r="EW33" s="1249"/>
      <c r="EX33" s="1249"/>
      <c r="EY33" s="1249"/>
      <c r="EZ33" s="1249"/>
      <c r="FA33" s="1249"/>
      <c r="FB33" s="1249"/>
      <c r="FC33" s="1249"/>
      <c r="FD33" s="1249"/>
      <c r="FE33" s="1249"/>
      <c r="FF33" s="1249"/>
      <c r="FG33" s="1249"/>
      <c r="FH33" s="1250"/>
      <c r="FI33" s="1250"/>
      <c r="FJ33" s="1250"/>
      <c r="FK33" s="1250"/>
      <c r="FL33" s="1250"/>
      <c r="FM33" s="1250"/>
      <c r="FN33" s="1250"/>
      <c r="FO33" s="1252"/>
      <c r="FP33" s="1252"/>
      <c r="FQ33" s="1252"/>
      <c r="FR33" s="1252"/>
      <c r="FS33" s="1252"/>
      <c r="FT33" s="53"/>
      <c r="FU33" s="53"/>
      <c r="FV33" s="53"/>
      <c r="FW33" s="53"/>
      <c r="HA33" s="1240"/>
      <c r="HB33" s="1240"/>
      <c r="HC33" s="1248"/>
      <c r="HD33" s="1248"/>
      <c r="HE33" s="1248"/>
      <c r="HF33" s="1248"/>
      <c r="HG33" s="1248"/>
      <c r="HH33" s="1248"/>
      <c r="HI33" s="1248"/>
      <c r="HJ33" s="1248"/>
      <c r="HK33" s="1248"/>
      <c r="HL33" s="1248"/>
      <c r="HM33" s="1248"/>
      <c r="HN33" s="1248"/>
      <c r="HO33" s="1248"/>
      <c r="HP33" s="1248"/>
      <c r="HQ33" s="1248"/>
      <c r="HR33" s="1248"/>
      <c r="HS33" s="1235"/>
      <c r="HT33" s="1235"/>
      <c r="HU33" s="1235"/>
      <c r="HV33" s="1235"/>
      <c r="HW33" s="1235"/>
      <c r="HX33" s="1235"/>
      <c r="HY33" s="1235"/>
      <c r="HZ33" s="1241"/>
      <c r="IA33" s="1241"/>
      <c r="IB33" s="1241"/>
      <c r="IC33" s="1241"/>
      <c r="ID33" s="1241"/>
      <c r="IE33" s="53"/>
      <c r="IF33" s="1251"/>
      <c r="IG33" s="1251"/>
      <c r="IH33" s="1249"/>
      <c r="II33" s="1249"/>
      <c r="IJ33" s="1249"/>
      <c r="IK33" s="1249"/>
      <c r="IL33" s="1249"/>
      <c r="IM33" s="1249"/>
      <c r="IN33" s="1249"/>
      <c r="IO33" s="1249"/>
      <c r="IP33" s="1249"/>
      <c r="IQ33" s="1249"/>
      <c r="IR33" s="1249"/>
      <c r="IS33" s="1249"/>
      <c r="IT33" s="1249"/>
      <c r="IU33" s="1249"/>
      <c r="IV33" s="1249"/>
      <c r="IW33" s="1249"/>
      <c r="IX33" s="1250"/>
      <c r="IY33" s="1250"/>
      <c r="IZ33" s="1250"/>
      <c r="JA33" s="1250"/>
      <c r="JB33" s="1250"/>
      <c r="JC33" s="1250"/>
      <c r="JD33" s="1250"/>
      <c r="JE33" s="1252"/>
      <c r="JF33" s="1252"/>
      <c r="JG33" s="1252"/>
      <c r="JH33" s="1252"/>
      <c r="JI33" s="1252"/>
      <c r="JJ33" s="526"/>
      <c r="JK33" s="1251"/>
      <c r="JL33" s="1251"/>
      <c r="JM33" s="1249"/>
      <c r="JN33" s="1249"/>
      <c r="JO33" s="1249"/>
      <c r="JP33" s="1249"/>
      <c r="JQ33" s="1249"/>
      <c r="JR33" s="1249"/>
      <c r="JS33" s="1249"/>
      <c r="JT33" s="1249"/>
      <c r="JU33" s="1249"/>
      <c r="JV33" s="1249"/>
      <c r="JW33" s="1249"/>
      <c r="JX33" s="1249"/>
      <c r="JY33" s="1249"/>
      <c r="JZ33" s="1249"/>
      <c r="KA33" s="1249"/>
      <c r="KB33" s="1249"/>
      <c r="KC33" s="1250"/>
      <c r="KD33" s="1250"/>
      <c r="KE33" s="1250"/>
      <c r="KF33" s="1250"/>
      <c r="KG33" s="1250"/>
      <c r="KH33" s="1250"/>
      <c r="KI33" s="1250"/>
      <c r="KJ33" s="1252"/>
      <c r="KK33" s="1252"/>
      <c r="KL33" s="1252"/>
      <c r="KM33" s="1252"/>
      <c r="KN33" s="1252"/>
      <c r="KO33" s="526"/>
      <c r="KP33" s="1251"/>
      <c r="KQ33" s="1251"/>
      <c r="KR33" s="1249"/>
      <c r="KS33" s="1249"/>
      <c r="KT33" s="1249"/>
      <c r="KU33" s="1249"/>
      <c r="KV33" s="1249"/>
      <c r="KW33" s="1249"/>
      <c r="KX33" s="1249"/>
      <c r="KY33" s="1249"/>
      <c r="KZ33" s="1249"/>
      <c r="LA33" s="1249"/>
      <c r="LB33" s="1249"/>
      <c r="LC33" s="1249"/>
      <c r="LD33" s="1249"/>
      <c r="LE33" s="1249"/>
      <c r="LF33" s="1249"/>
      <c r="LG33" s="1249"/>
      <c r="LH33" s="1250"/>
      <c r="LI33" s="1250"/>
      <c r="LJ33" s="1250"/>
      <c r="LK33" s="1250"/>
      <c r="LL33" s="1250"/>
      <c r="LM33" s="1250"/>
      <c r="LN33" s="1250"/>
      <c r="LO33" s="1252"/>
      <c r="LP33" s="1252"/>
      <c r="LQ33" s="1252"/>
      <c r="LR33" s="1252"/>
      <c r="LS33" s="1252"/>
      <c r="NA33" s="1240"/>
      <c r="NB33" s="1240"/>
      <c r="NC33" s="1248"/>
      <c r="ND33" s="1248"/>
      <c r="NE33" s="1248"/>
      <c r="NF33" s="1248"/>
      <c r="NG33" s="1248"/>
      <c r="NH33" s="1248"/>
      <c r="NI33" s="1248"/>
      <c r="NJ33" s="1248"/>
      <c r="NK33" s="1248"/>
      <c r="NL33" s="1248"/>
      <c r="NM33" s="1248"/>
      <c r="NN33" s="1248"/>
      <c r="NO33" s="1248"/>
      <c r="NP33" s="1248"/>
      <c r="NQ33" s="1248"/>
      <c r="NR33" s="1248"/>
      <c r="NS33" s="1235"/>
      <c r="NT33" s="1235"/>
      <c r="NU33" s="1235"/>
      <c r="NV33" s="1235"/>
      <c r="NW33" s="1235"/>
      <c r="NX33" s="1235"/>
      <c r="NY33" s="1235"/>
      <c r="NZ33" s="1241"/>
      <c r="OA33" s="1241"/>
      <c r="OB33" s="1241"/>
      <c r="OC33" s="1241"/>
      <c r="OD33" s="1241"/>
      <c r="OE33" s="53"/>
      <c r="OF33" s="1251"/>
      <c r="OG33" s="1251"/>
      <c r="OH33" s="1249"/>
      <c r="OI33" s="1249"/>
      <c r="OJ33" s="1249"/>
      <c r="OK33" s="1249"/>
      <c r="OL33" s="1249"/>
      <c r="OM33" s="1249"/>
      <c r="ON33" s="1249"/>
      <c r="OO33" s="1249"/>
      <c r="OP33" s="1249"/>
      <c r="OQ33" s="1249"/>
      <c r="OR33" s="1249"/>
      <c r="OS33" s="1249"/>
      <c r="OT33" s="1249"/>
      <c r="OU33" s="1249"/>
      <c r="OV33" s="1249"/>
      <c r="OW33" s="1249"/>
      <c r="OX33" s="1250"/>
      <c r="OY33" s="1250"/>
      <c r="OZ33" s="1250"/>
      <c r="PA33" s="1250"/>
      <c r="PB33" s="1250"/>
      <c r="PC33" s="1250"/>
      <c r="PD33" s="1250"/>
      <c r="PE33" s="1252"/>
      <c r="PF33" s="1252"/>
      <c r="PG33" s="1252"/>
      <c r="PH33" s="1252"/>
      <c r="PI33" s="1252"/>
      <c r="PJ33" s="526"/>
      <c r="PK33" s="1251"/>
      <c r="PL33" s="1251"/>
      <c r="PM33" s="1249"/>
      <c r="PN33" s="1249"/>
      <c r="PO33" s="1249"/>
      <c r="PP33" s="1249"/>
      <c r="PQ33" s="1249"/>
      <c r="PR33" s="1249"/>
      <c r="PS33" s="1249"/>
      <c r="PT33" s="1249"/>
      <c r="PU33" s="1249"/>
      <c r="PV33" s="1249"/>
      <c r="PW33" s="1249"/>
      <c r="PX33" s="1249"/>
      <c r="PY33" s="1249"/>
      <c r="PZ33" s="1249"/>
      <c r="QA33" s="1249"/>
      <c r="QB33" s="1249"/>
      <c r="QC33" s="1250"/>
      <c r="QD33" s="1250"/>
      <c r="QE33" s="1250"/>
      <c r="QF33" s="1250"/>
      <c r="QG33" s="1250"/>
      <c r="QH33" s="1250"/>
      <c r="QI33" s="1250"/>
      <c r="QJ33" s="1252"/>
      <c r="QK33" s="1252"/>
      <c r="QL33" s="1252"/>
      <c r="QM33" s="1252"/>
      <c r="QN33" s="1252"/>
      <c r="QO33" s="526"/>
      <c r="QP33" s="1251"/>
      <c r="QQ33" s="1251"/>
      <c r="QR33" s="1249"/>
      <c r="QS33" s="1249"/>
      <c r="QT33" s="1249"/>
      <c r="QU33" s="1249"/>
      <c r="QV33" s="1249"/>
      <c r="QW33" s="1249"/>
      <c r="QX33" s="1249"/>
      <c r="QY33" s="1249"/>
      <c r="QZ33" s="1249"/>
      <c r="RA33" s="1249"/>
      <c r="RB33" s="1249"/>
      <c r="RC33" s="1249"/>
      <c r="RD33" s="1249"/>
      <c r="RE33" s="1249"/>
      <c r="RF33" s="1249"/>
      <c r="RG33" s="1249"/>
      <c r="RH33" s="1250"/>
      <c r="RI33" s="1250"/>
      <c r="RJ33" s="1250"/>
      <c r="RK33" s="1250"/>
      <c r="RL33" s="1250"/>
      <c r="RM33" s="1250"/>
      <c r="RN33" s="1250"/>
      <c r="RO33" s="1252"/>
      <c r="RP33" s="1252"/>
      <c r="RQ33" s="1252"/>
      <c r="RR33" s="1252"/>
      <c r="RS33" s="1252"/>
    </row>
    <row r="34" spans="1:487" s="94" customFormat="1" ht="9.9499999999999993" customHeight="1">
      <c r="A34" s="96"/>
      <c r="B34" s="1016"/>
      <c r="C34" s="1017"/>
      <c r="D34" s="1017"/>
      <c r="E34" s="1017"/>
      <c r="F34" s="1017"/>
      <c r="G34" s="1017"/>
      <c r="H34" s="1017"/>
      <c r="I34" s="1017"/>
      <c r="J34" s="1017"/>
      <c r="K34" s="1017"/>
      <c r="L34" s="1017"/>
      <c r="M34" s="1017"/>
      <c r="N34" s="1017"/>
      <c r="O34" s="1017"/>
      <c r="P34" s="1017"/>
      <c r="Q34" s="1017"/>
      <c r="R34" s="1017"/>
      <c r="S34" s="1017"/>
      <c r="T34" s="1017"/>
      <c r="U34" s="1017"/>
      <c r="V34" s="1017"/>
      <c r="W34" s="1017"/>
      <c r="X34" s="1017"/>
      <c r="Y34" s="1017"/>
      <c r="Z34" s="1017"/>
      <c r="AA34" s="1017"/>
      <c r="AB34" s="1017"/>
      <c r="AC34" s="1017"/>
      <c r="AD34" s="1017"/>
      <c r="AE34" s="1018"/>
      <c r="AF34" s="7"/>
      <c r="AG34" s="444"/>
      <c r="AY34" s="444"/>
      <c r="AZ34" s="444"/>
      <c r="BA34" s="1303">
        <v>5</v>
      </c>
      <c r="BB34" s="1303"/>
      <c r="BC34" s="1248"/>
      <c r="BD34" s="1248"/>
      <c r="BE34" s="1248"/>
      <c r="BF34" s="1248"/>
      <c r="BG34" s="1248"/>
      <c r="BH34" s="1248"/>
      <c r="BI34" s="1248"/>
      <c r="BJ34" s="1248"/>
      <c r="BK34" s="1248"/>
      <c r="BL34" s="1248"/>
      <c r="BM34" s="1248"/>
      <c r="BN34" s="1248"/>
      <c r="BO34" s="1248"/>
      <c r="BP34" s="1248"/>
      <c r="BQ34" s="1248"/>
      <c r="BR34" s="1248"/>
      <c r="BS34" s="1235"/>
      <c r="BT34" s="1235"/>
      <c r="BU34" s="1235"/>
      <c r="BV34" s="1235"/>
      <c r="BW34" s="1235"/>
      <c r="BX34" s="1235"/>
      <c r="BY34" s="1235"/>
      <c r="BZ34" s="1304">
        <f>+BV34*BS34</f>
        <v>0</v>
      </c>
      <c r="CA34" s="1304"/>
      <c r="CB34" s="1304"/>
      <c r="CC34" s="1304"/>
      <c r="CD34" s="1304"/>
      <c r="CF34" s="1251">
        <v>8</v>
      </c>
      <c r="CG34" s="1251"/>
      <c r="CH34" s="1249"/>
      <c r="CI34" s="1249"/>
      <c r="CJ34" s="1249"/>
      <c r="CK34" s="1249"/>
      <c r="CL34" s="1249"/>
      <c r="CM34" s="1249"/>
      <c r="CN34" s="1249"/>
      <c r="CO34" s="1249"/>
      <c r="CP34" s="1249"/>
      <c r="CQ34" s="1249"/>
      <c r="CR34" s="1249"/>
      <c r="CS34" s="1249"/>
      <c r="CT34" s="1249"/>
      <c r="CU34" s="1249"/>
      <c r="CV34" s="1249"/>
      <c r="CW34" s="1249"/>
      <c r="CX34" s="1250"/>
      <c r="CY34" s="1250"/>
      <c r="CZ34" s="1250"/>
      <c r="DA34" s="1250"/>
      <c r="DB34" s="1250"/>
      <c r="DC34" s="1250"/>
      <c r="DD34" s="1250"/>
      <c r="DE34" s="1252">
        <f>+DA34*CX34</f>
        <v>0</v>
      </c>
      <c r="DF34" s="1252"/>
      <c r="DG34" s="1252"/>
      <c r="DH34" s="1252"/>
      <c r="DI34" s="1252"/>
      <c r="DJ34" s="433"/>
      <c r="DK34" s="1251">
        <v>8</v>
      </c>
      <c r="DL34" s="1251"/>
      <c r="DM34" s="1249"/>
      <c r="DN34" s="1249"/>
      <c r="DO34" s="1249"/>
      <c r="DP34" s="1249"/>
      <c r="DQ34" s="1249"/>
      <c r="DR34" s="1249"/>
      <c r="DS34" s="1249"/>
      <c r="DT34" s="1249"/>
      <c r="DU34" s="1249"/>
      <c r="DV34" s="1249"/>
      <c r="DW34" s="1249"/>
      <c r="DX34" s="1249"/>
      <c r="DY34" s="1249"/>
      <c r="DZ34" s="1249"/>
      <c r="EA34" s="1249"/>
      <c r="EB34" s="1249"/>
      <c r="EC34" s="1250"/>
      <c r="ED34" s="1250"/>
      <c r="EE34" s="1250"/>
      <c r="EF34" s="1250"/>
      <c r="EG34" s="1250"/>
      <c r="EH34" s="1250"/>
      <c r="EI34" s="1250"/>
      <c r="EJ34" s="1252">
        <f>+EF34*EC34</f>
        <v>0</v>
      </c>
      <c r="EK34" s="1252"/>
      <c r="EL34" s="1252"/>
      <c r="EM34" s="1252"/>
      <c r="EN34" s="1252"/>
      <c r="EO34" s="433"/>
      <c r="EP34" s="1251">
        <v>8</v>
      </c>
      <c r="EQ34" s="1251"/>
      <c r="ER34" s="1249"/>
      <c r="ES34" s="1249"/>
      <c r="ET34" s="1249"/>
      <c r="EU34" s="1249"/>
      <c r="EV34" s="1249"/>
      <c r="EW34" s="1249"/>
      <c r="EX34" s="1249"/>
      <c r="EY34" s="1249"/>
      <c r="EZ34" s="1249"/>
      <c r="FA34" s="1249"/>
      <c r="FB34" s="1249"/>
      <c r="FC34" s="1249"/>
      <c r="FD34" s="1249"/>
      <c r="FE34" s="1249"/>
      <c r="FF34" s="1249"/>
      <c r="FG34" s="1249"/>
      <c r="FH34" s="1250"/>
      <c r="FI34" s="1250"/>
      <c r="FJ34" s="1250"/>
      <c r="FK34" s="1250"/>
      <c r="FL34" s="1250"/>
      <c r="FM34" s="1250"/>
      <c r="FN34" s="1250"/>
      <c r="FO34" s="1252">
        <f>+FK34*FH34</f>
        <v>0</v>
      </c>
      <c r="FP34" s="1252"/>
      <c r="FQ34" s="1252"/>
      <c r="FR34" s="1252"/>
      <c r="FS34" s="1252"/>
      <c r="FX34" s="53"/>
      <c r="FY34" s="53"/>
      <c r="FZ34" s="53"/>
      <c r="GA34" s="53"/>
      <c r="GB34" s="53"/>
      <c r="GC34" s="53"/>
      <c r="GD34" s="53"/>
      <c r="GE34" s="53"/>
      <c r="GF34" s="53"/>
      <c r="GG34" s="53"/>
      <c r="GH34" s="53"/>
      <c r="GI34" s="53"/>
      <c r="GJ34" s="53"/>
      <c r="GK34" s="53"/>
      <c r="GL34" s="53"/>
      <c r="GM34" s="53"/>
      <c r="GN34" s="53"/>
      <c r="GO34" s="53"/>
      <c r="GP34" s="53"/>
      <c r="GQ34" s="53"/>
      <c r="GR34" s="53"/>
      <c r="GS34" s="53"/>
      <c r="GT34" s="53"/>
      <c r="GU34" s="53"/>
      <c r="GV34" s="53"/>
      <c r="GW34" s="53"/>
      <c r="GX34" s="53"/>
      <c r="GY34" s="53"/>
      <c r="GZ34" s="53"/>
      <c r="HA34" s="1240">
        <v>5</v>
      </c>
      <c r="HB34" s="1240"/>
      <c r="HC34" s="1248"/>
      <c r="HD34" s="1248"/>
      <c r="HE34" s="1248"/>
      <c r="HF34" s="1248"/>
      <c r="HG34" s="1248"/>
      <c r="HH34" s="1248"/>
      <c r="HI34" s="1248"/>
      <c r="HJ34" s="1248"/>
      <c r="HK34" s="1248"/>
      <c r="HL34" s="1248"/>
      <c r="HM34" s="1248"/>
      <c r="HN34" s="1248"/>
      <c r="HO34" s="1248"/>
      <c r="HP34" s="1248"/>
      <c r="HQ34" s="1248"/>
      <c r="HR34" s="1248"/>
      <c r="HS34" s="1235"/>
      <c r="HT34" s="1235"/>
      <c r="HU34" s="1235"/>
      <c r="HV34" s="1235"/>
      <c r="HW34" s="1235"/>
      <c r="HX34" s="1235"/>
      <c r="HY34" s="1235"/>
      <c r="HZ34" s="1241">
        <f>+HV34*HS34</f>
        <v>0</v>
      </c>
      <c r="IA34" s="1241"/>
      <c r="IB34" s="1241"/>
      <c r="IC34" s="1241"/>
      <c r="ID34" s="1241"/>
      <c r="IE34" s="526"/>
      <c r="IF34" s="1251">
        <v>8</v>
      </c>
      <c r="IG34" s="1251"/>
      <c r="IH34" s="1249"/>
      <c r="II34" s="1249"/>
      <c r="IJ34" s="1249"/>
      <c r="IK34" s="1249"/>
      <c r="IL34" s="1249"/>
      <c r="IM34" s="1249"/>
      <c r="IN34" s="1249"/>
      <c r="IO34" s="1249"/>
      <c r="IP34" s="1249"/>
      <c r="IQ34" s="1249"/>
      <c r="IR34" s="1249"/>
      <c r="IS34" s="1249"/>
      <c r="IT34" s="1249"/>
      <c r="IU34" s="1249"/>
      <c r="IV34" s="1249"/>
      <c r="IW34" s="1249"/>
      <c r="IX34" s="1250"/>
      <c r="IY34" s="1250"/>
      <c r="IZ34" s="1250"/>
      <c r="JA34" s="1250"/>
      <c r="JB34" s="1250"/>
      <c r="JC34" s="1250"/>
      <c r="JD34" s="1250"/>
      <c r="JE34" s="1252">
        <f>+JA34*IX34</f>
        <v>0</v>
      </c>
      <c r="JF34" s="1252"/>
      <c r="JG34" s="1252"/>
      <c r="JH34" s="1252"/>
      <c r="JI34" s="1252"/>
      <c r="JJ34" s="526"/>
      <c r="JK34" s="1251">
        <v>8</v>
      </c>
      <c r="JL34" s="1251"/>
      <c r="JM34" s="1249"/>
      <c r="JN34" s="1249"/>
      <c r="JO34" s="1249"/>
      <c r="JP34" s="1249"/>
      <c r="JQ34" s="1249"/>
      <c r="JR34" s="1249"/>
      <c r="JS34" s="1249"/>
      <c r="JT34" s="1249"/>
      <c r="JU34" s="1249"/>
      <c r="JV34" s="1249"/>
      <c r="JW34" s="1249"/>
      <c r="JX34" s="1249"/>
      <c r="JY34" s="1249"/>
      <c r="JZ34" s="1249"/>
      <c r="KA34" s="1249"/>
      <c r="KB34" s="1249"/>
      <c r="KC34" s="1250"/>
      <c r="KD34" s="1250"/>
      <c r="KE34" s="1250"/>
      <c r="KF34" s="1250"/>
      <c r="KG34" s="1250"/>
      <c r="KH34" s="1250"/>
      <c r="KI34" s="1250"/>
      <c r="KJ34" s="1252">
        <f>+KF34*KC34</f>
        <v>0</v>
      </c>
      <c r="KK34" s="1252"/>
      <c r="KL34" s="1252"/>
      <c r="KM34" s="1252"/>
      <c r="KN34" s="1252"/>
      <c r="KO34" s="526"/>
      <c r="KP34" s="1251">
        <v>8</v>
      </c>
      <c r="KQ34" s="1251"/>
      <c r="KR34" s="1249"/>
      <c r="KS34" s="1249"/>
      <c r="KT34" s="1249"/>
      <c r="KU34" s="1249"/>
      <c r="KV34" s="1249"/>
      <c r="KW34" s="1249"/>
      <c r="KX34" s="1249"/>
      <c r="KY34" s="1249"/>
      <c r="KZ34" s="1249"/>
      <c r="LA34" s="1249"/>
      <c r="LB34" s="1249"/>
      <c r="LC34" s="1249"/>
      <c r="LD34" s="1249"/>
      <c r="LE34" s="1249"/>
      <c r="LF34" s="1249"/>
      <c r="LG34" s="1249"/>
      <c r="LH34" s="1250"/>
      <c r="LI34" s="1250"/>
      <c r="LJ34" s="1250"/>
      <c r="LK34" s="1250"/>
      <c r="LL34" s="1250"/>
      <c r="LM34" s="1250"/>
      <c r="LN34" s="1250"/>
      <c r="LO34" s="1252">
        <f>+LK34*LH34</f>
        <v>0</v>
      </c>
      <c r="LP34" s="1252"/>
      <c r="LQ34" s="1252"/>
      <c r="LR34" s="1252"/>
      <c r="LS34" s="1252"/>
      <c r="LT34" s="53"/>
      <c r="LU34" s="53"/>
      <c r="LV34" s="53"/>
      <c r="LW34" s="53"/>
      <c r="LX34" s="53"/>
      <c r="LY34" s="53"/>
      <c r="LZ34" s="53"/>
      <c r="MA34" s="53"/>
      <c r="MB34" s="53"/>
      <c r="MC34" s="53"/>
      <c r="MD34" s="53"/>
      <c r="ME34" s="53"/>
      <c r="MF34" s="53"/>
      <c r="MG34" s="53"/>
      <c r="MH34" s="53"/>
      <c r="MI34" s="53"/>
      <c r="MJ34" s="53"/>
      <c r="MK34" s="53"/>
      <c r="ML34" s="53"/>
      <c r="MM34" s="53"/>
      <c r="MN34" s="53"/>
      <c r="MO34" s="53"/>
      <c r="MP34" s="53"/>
      <c r="MQ34" s="53"/>
      <c r="MR34" s="53"/>
      <c r="MS34" s="53"/>
      <c r="MT34" s="53"/>
      <c r="MU34" s="53"/>
      <c r="MV34" s="53"/>
      <c r="MW34" s="53"/>
      <c r="MX34" s="53"/>
      <c r="MY34" s="53"/>
      <c r="MZ34" s="53"/>
      <c r="NA34" s="1240">
        <v>5</v>
      </c>
      <c r="NB34" s="1240"/>
      <c r="NC34" s="1248"/>
      <c r="ND34" s="1248"/>
      <c r="NE34" s="1248"/>
      <c r="NF34" s="1248"/>
      <c r="NG34" s="1248"/>
      <c r="NH34" s="1248"/>
      <c r="NI34" s="1248"/>
      <c r="NJ34" s="1248"/>
      <c r="NK34" s="1248"/>
      <c r="NL34" s="1248"/>
      <c r="NM34" s="1248"/>
      <c r="NN34" s="1248"/>
      <c r="NO34" s="1248"/>
      <c r="NP34" s="1248"/>
      <c r="NQ34" s="1248"/>
      <c r="NR34" s="1248"/>
      <c r="NS34" s="1235"/>
      <c r="NT34" s="1235"/>
      <c r="NU34" s="1235"/>
      <c r="NV34" s="1235"/>
      <c r="NW34" s="1235"/>
      <c r="NX34" s="1235"/>
      <c r="NY34" s="1235"/>
      <c r="NZ34" s="1241">
        <f>+NV34*NS34</f>
        <v>0</v>
      </c>
      <c r="OA34" s="1241"/>
      <c r="OB34" s="1241"/>
      <c r="OC34" s="1241"/>
      <c r="OD34" s="1241"/>
      <c r="OE34" s="526"/>
      <c r="OF34" s="1251">
        <v>8</v>
      </c>
      <c r="OG34" s="1251"/>
      <c r="OH34" s="1249"/>
      <c r="OI34" s="1249"/>
      <c r="OJ34" s="1249"/>
      <c r="OK34" s="1249"/>
      <c r="OL34" s="1249"/>
      <c r="OM34" s="1249"/>
      <c r="ON34" s="1249"/>
      <c r="OO34" s="1249"/>
      <c r="OP34" s="1249"/>
      <c r="OQ34" s="1249"/>
      <c r="OR34" s="1249"/>
      <c r="OS34" s="1249"/>
      <c r="OT34" s="1249"/>
      <c r="OU34" s="1249"/>
      <c r="OV34" s="1249"/>
      <c r="OW34" s="1249"/>
      <c r="OX34" s="1250"/>
      <c r="OY34" s="1250"/>
      <c r="OZ34" s="1250"/>
      <c r="PA34" s="1250"/>
      <c r="PB34" s="1250"/>
      <c r="PC34" s="1250"/>
      <c r="PD34" s="1250"/>
      <c r="PE34" s="1252">
        <f>+PA34*OX34</f>
        <v>0</v>
      </c>
      <c r="PF34" s="1252"/>
      <c r="PG34" s="1252"/>
      <c r="PH34" s="1252"/>
      <c r="PI34" s="1252"/>
      <c r="PJ34" s="526"/>
      <c r="PK34" s="1251">
        <v>8</v>
      </c>
      <c r="PL34" s="1251"/>
      <c r="PM34" s="1249"/>
      <c r="PN34" s="1249"/>
      <c r="PO34" s="1249"/>
      <c r="PP34" s="1249"/>
      <c r="PQ34" s="1249"/>
      <c r="PR34" s="1249"/>
      <c r="PS34" s="1249"/>
      <c r="PT34" s="1249"/>
      <c r="PU34" s="1249"/>
      <c r="PV34" s="1249"/>
      <c r="PW34" s="1249"/>
      <c r="PX34" s="1249"/>
      <c r="PY34" s="1249"/>
      <c r="PZ34" s="1249"/>
      <c r="QA34" s="1249"/>
      <c r="QB34" s="1249"/>
      <c r="QC34" s="1250"/>
      <c r="QD34" s="1250"/>
      <c r="QE34" s="1250"/>
      <c r="QF34" s="1250"/>
      <c r="QG34" s="1250"/>
      <c r="QH34" s="1250"/>
      <c r="QI34" s="1250"/>
      <c r="QJ34" s="1252">
        <f>+QF34*QC34</f>
        <v>0</v>
      </c>
      <c r="QK34" s="1252"/>
      <c r="QL34" s="1252"/>
      <c r="QM34" s="1252"/>
      <c r="QN34" s="1252"/>
      <c r="QO34" s="526"/>
      <c r="QP34" s="1251">
        <v>8</v>
      </c>
      <c r="QQ34" s="1251"/>
      <c r="QR34" s="1249"/>
      <c r="QS34" s="1249"/>
      <c r="QT34" s="1249"/>
      <c r="QU34" s="1249"/>
      <c r="QV34" s="1249"/>
      <c r="QW34" s="1249"/>
      <c r="QX34" s="1249"/>
      <c r="QY34" s="1249"/>
      <c r="QZ34" s="1249"/>
      <c r="RA34" s="1249"/>
      <c r="RB34" s="1249"/>
      <c r="RC34" s="1249"/>
      <c r="RD34" s="1249"/>
      <c r="RE34" s="1249"/>
      <c r="RF34" s="1249"/>
      <c r="RG34" s="1249"/>
      <c r="RH34" s="1250"/>
      <c r="RI34" s="1250"/>
      <c r="RJ34" s="1250"/>
      <c r="RK34" s="1250"/>
      <c r="RL34" s="1250"/>
      <c r="RM34" s="1250"/>
      <c r="RN34" s="1250"/>
      <c r="RO34" s="1252">
        <f>+RK34*RH34</f>
        <v>0</v>
      </c>
      <c r="RP34" s="1252"/>
      <c r="RQ34" s="1252"/>
      <c r="RR34" s="1252"/>
      <c r="RS34" s="1252"/>
    </row>
    <row r="35" spans="1:487" s="53" customFormat="1" ht="9.9499999999999993" customHeight="1">
      <c r="A35" s="96"/>
      <c r="B35" s="1016"/>
      <c r="C35" s="1017"/>
      <c r="D35" s="1017"/>
      <c r="E35" s="1017"/>
      <c r="F35" s="1017"/>
      <c r="G35" s="1017"/>
      <c r="H35" s="1017"/>
      <c r="I35" s="1017"/>
      <c r="J35" s="1017"/>
      <c r="K35" s="1017"/>
      <c r="L35" s="1017"/>
      <c r="M35" s="1017"/>
      <c r="N35" s="1017"/>
      <c r="O35" s="1017"/>
      <c r="P35" s="1017"/>
      <c r="Q35" s="1017"/>
      <c r="R35" s="1017"/>
      <c r="S35" s="1017"/>
      <c r="T35" s="1017"/>
      <c r="U35" s="1017"/>
      <c r="V35" s="1017"/>
      <c r="W35" s="1017"/>
      <c r="X35" s="1017"/>
      <c r="Y35" s="1017"/>
      <c r="Z35" s="1017"/>
      <c r="AA35" s="1017"/>
      <c r="AB35" s="1017"/>
      <c r="AC35" s="1017"/>
      <c r="AD35" s="1017"/>
      <c r="AE35" s="1018"/>
      <c r="AF35" s="7"/>
      <c r="AG35" s="444"/>
      <c r="AY35" s="444"/>
      <c r="AZ35" s="444"/>
      <c r="BA35" s="1303"/>
      <c r="BB35" s="1303"/>
      <c r="BC35" s="1248"/>
      <c r="BD35" s="1248"/>
      <c r="BE35" s="1248"/>
      <c r="BF35" s="1248"/>
      <c r="BG35" s="1248"/>
      <c r="BH35" s="1248"/>
      <c r="BI35" s="1248"/>
      <c r="BJ35" s="1248"/>
      <c r="BK35" s="1248"/>
      <c r="BL35" s="1248"/>
      <c r="BM35" s="1248"/>
      <c r="BN35" s="1248"/>
      <c r="BO35" s="1248"/>
      <c r="BP35" s="1248"/>
      <c r="BQ35" s="1248"/>
      <c r="BR35" s="1248"/>
      <c r="BS35" s="1235"/>
      <c r="BT35" s="1235"/>
      <c r="BU35" s="1235"/>
      <c r="BV35" s="1235"/>
      <c r="BW35" s="1235"/>
      <c r="BX35" s="1235"/>
      <c r="BY35" s="1235"/>
      <c r="BZ35" s="1304"/>
      <c r="CA35" s="1304"/>
      <c r="CB35" s="1304"/>
      <c r="CC35" s="1304"/>
      <c r="CD35" s="1304"/>
      <c r="CE35" s="94"/>
      <c r="CF35" s="1251"/>
      <c r="CG35" s="1251"/>
      <c r="CH35" s="1249"/>
      <c r="CI35" s="1249"/>
      <c r="CJ35" s="1249"/>
      <c r="CK35" s="1249"/>
      <c r="CL35" s="1249"/>
      <c r="CM35" s="1249"/>
      <c r="CN35" s="1249"/>
      <c r="CO35" s="1249"/>
      <c r="CP35" s="1249"/>
      <c r="CQ35" s="1249"/>
      <c r="CR35" s="1249"/>
      <c r="CS35" s="1249"/>
      <c r="CT35" s="1249"/>
      <c r="CU35" s="1249"/>
      <c r="CV35" s="1249"/>
      <c r="CW35" s="1249"/>
      <c r="CX35" s="1250"/>
      <c r="CY35" s="1250"/>
      <c r="CZ35" s="1250"/>
      <c r="DA35" s="1250"/>
      <c r="DB35" s="1250"/>
      <c r="DC35" s="1250"/>
      <c r="DD35" s="1250"/>
      <c r="DE35" s="1252"/>
      <c r="DF35" s="1252"/>
      <c r="DG35" s="1252"/>
      <c r="DH35" s="1252"/>
      <c r="DI35" s="1252"/>
      <c r="DJ35" s="361"/>
      <c r="DK35" s="1251"/>
      <c r="DL35" s="1251"/>
      <c r="DM35" s="1249"/>
      <c r="DN35" s="1249"/>
      <c r="DO35" s="1249"/>
      <c r="DP35" s="1249"/>
      <c r="DQ35" s="1249"/>
      <c r="DR35" s="1249"/>
      <c r="DS35" s="1249"/>
      <c r="DT35" s="1249"/>
      <c r="DU35" s="1249"/>
      <c r="DV35" s="1249"/>
      <c r="DW35" s="1249"/>
      <c r="DX35" s="1249"/>
      <c r="DY35" s="1249"/>
      <c r="DZ35" s="1249"/>
      <c r="EA35" s="1249"/>
      <c r="EB35" s="1249"/>
      <c r="EC35" s="1250"/>
      <c r="ED35" s="1250"/>
      <c r="EE35" s="1250"/>
      <c r="EF35" s="1250"/>
      <c r="EG35" s="1250"/>
      <c r="EH35" s="1250"/>
      <c r="EI35" s="1250"/>
      <c r="EJ35" s="1252"/>
      <c r="EK35" s="1252"/>
      <c r="EL35" s="1252"/>
      <c r="EM35" s="1252"/>
      <c r="EN35" s="1252"/>
      <c r="EO35" s="361"/>
      <c r="EP35" s="1251"/>
      <c r="EQ35" s="1251"/>
      <c r="ER35" s="1249"/>
      <c r="ES35" s="1249"/>
      <c r="ET35" s="1249"/>
      <c r="EU35" s="1249"/>
      <c r="EV35" s="1249"/>
      <c r="EW35" s="1249"/>
      <c r="EX35" s="1249"/>
      <c r="EY35" s="1249"/>
      <c r="EZ35" s="1249"/>
      <c r="FA35" s="1249"/>
      <c r="FB35" s="1249"/>
      <c r="FC35" s="1249"/>
      <c r="FD35" s="1249"/>
      <c r="FE35" s="1249"/>
      <c r="FF35" s="1249"/>
      <c r="FG35" s="1249"/>
      <c r="FH35" s="1250"/>
      <c r="FI35" s="1250"/>
      <c r="FJ35" s="1250"/>
      <c r="FK35" s="1250"/>
      <c r="FL35" s="1250"/>
      <c r="FM35" s="1250"/>
      <c r="FN35" s="1250"/>
      <c r="FO35" s="1252"/>
      <c r="FP35" s="1252"/>
      <c r="FQ35" s="1252"/>
      <c r="FR35" s="1252"/>
      <c r="FS35" s="1252"/>
      <c r="FT35" s="94"/>
      <c r="FU35" s="94"/>
      <c r="FV35" s="94"/>
      <c r="FW35" s="94"/>
      <c r="FX35" s="94"/>
      <c r="FY35" s="94"/>
      <c r="FZ35" s="94"/>
      <c r="GA35" s="94"/>
      <c r="GB35" s="94"/>
      <c r="GC35" s="94"/>
      <c r="GD35" s="94"/>
      <c r="GE35" s="94"/>
      <c r="GF35" s="94"/>
      <c r="GG35" s="94"/>
      <c r="GH35" s="94"/>
      <c r="GI35" s="94"/>
      <c r="GJ35" s="94"/>
      <c r="GK35" s="94"/>
      <c r="GL35" s="94"/>
      <c r="GM35" s="94"/>
      <c r="GN35" s="94"/>
      <c r="GO35" s="94"/>
      <c r="GP35" s="94"/>
      <c r="GQ35" s="94"/>
      <c r="GR35" s="94"/>
      <c r="GS35" s="94"/>
      <c r="GT35" s="94"/>
      <c r="GU35" s="94"/>
      <c r="GV35" s="94"/>
      <c r="GW35" s="94"/>
      <c r="GX35" s="94"/>
      <c r="GY35" s="94"/>
      <c r="GZ35" s="94"/>
      <c r="HA35" s="1240"/>
      <c r="HB35" s="1240"/>
      <c r="HC35" s="1248"/>
      <c r="HD35" s="1248"/>
      <c r="HE35" s="1248"/>
      <c r="HF35" s="1248"/>
      <c r="HG35" s="1248"/>
      <c r="HH35" s="1248"/>
      <c r="HI35" s="1248"/>
      <c r="HJ35" s="1248"/>
      <c r="HK35" s="1248"/>
      <c r="HL35" s="1248"/>
      <c r="HM35" s="1248"/>
      <c r="HN35" s="1248"/>
      <c r="HO35" s="1248"/>
      <c r="HP35" s="1248"/>
      <c r="HQ35" s="1248"/>
      <c r="HR35" s="1248"/>
      <c r="HS35" s="1235"/>
      <c r="HT35" s="1235"/>
      <c r="HU35" s="1235"/>
      <c r="HV35" s="1235"/>
      <c r="HW35" s="1235"/>
      <c r="HX35" s="1235"/>
      <c r="HY35" s="1235"/>
      <c r="HZ35" s="1241"/>
      <c r="IA35" s="1241"/>
      <c r="IB35" s="1241"/>
      <c r="IC35" s="1241"/>
      <c r="ID35" s="1241"/>
      <c r="IE35" s="526"/>
      <c r="IF35" s="1251"/>
      <c r="IG35" s="1251"/>
      <c r="IH35" s="1249"/>
      <c r="II35" s="1249"/>
      <c r="IJ35" s="1249"/>
      <c r="IK35" s="1249"/>
      <c r="IL35" s="1249"/>
      <c r="IM35" s="1249"/>
      <c r="IN35" s="1249"/>
      <c r="IO35" s="1249"/>
      <c r="IP35" s="1249"/>
      <c r="IQ35" s="1249"/>
      <c r="IR35" s="1249"/>
      <c r="IS35" s="1249"/>
      <c r="IT35" s="1249"/>
      <c r="IU35" s="1249"/>
      <c r="IV35" s="1249"/>
      <c r="IW35" s="1249"/>
      <c r="IX35" s="1250"/>
      <c r="IY35" s="1250"/>
      <c r="IZ35" s="1250"/>
      <c r="JA35" s="1250"/>
      <c r="JB35" s="1250"/>
      <c r="JC35" s="1250"/>
      <c r="JD35" s="1250"/>
      <c r="JE35" s="1252"/>
      <c r="JF35" s="1252"/>
      <c r="JG35" s="1252"/>
      <c r="JH35" s="1252"/>
      <c r="JI35" s="1252"/>
      <c r="JJ35" s="526"/>
      <c r="JK35" s="1251"/>
      <c r="JL35" s="1251"/>
      <c r="JM35" s="1249"/>
      <c r="JN35" s="1249"/>
      <c r="JO35" s="1249"/>
      <c r="JP35" s="1249"/>
      <c r="JQ35" s="1249"/>
      <c r="JR35" s="1249"/>
      <c r="JS35" s="1249"/>
      <c r="JT35" s="1249"/>
      <c r="JU35" s="1249"/>
      <c r="JV35" s="1249"/>
      <c r="JW35" s="1249"/>
      <c r="JX35" s="1249"/>
      <c r="JY35" s="1249"/>
      <c r="JZ35" s="1249"/>
      <c r="KA35" s="1249"/>
      <c r="KB35" s="1249"/>
      <c r="KC35" s="1250"/>
      <c r="KD35" s="1250"/>
      <c r="KE35" s="1250"/>
      <c r="KF35" s="1250"/>
      <c r="KG35" s="1250"/>
      <c r="KH35" s="1250"/>
      <c r="KI35" s="1250"/>
      <c r="KJ35" s="1252"/>
      <c r="KK35" s="1252"/>
      <c r="KL35" s="1252"/>
      <c r="KM35" s="1252"/>
      <c r="KN35" s="1252"/>
      <c r="KO35" s="526"/>
      <c r="KP35" s="1251"/>
      <c r="KQ35" s="1251"/>
      <c r="KR35" s="1249"/>
      <c r="KS35" s="1249"/>
      <c r="KT35" s="1249"/>
      <c r="KU35" s="1249"/>
      <c r="KV35" s="1249"/>
      <c r="KW35" s="1249"/>
      <c r="KX35" s="1249"/>
      <c r="KY35" s="1249"/>
      <c r="KZ35" s="1249"/>
      <c r="LA35" s="1249"/>
      <c r="LB35" s="1249"/>
      <c r="LC35" s="1249"/>
      <c r="LD35" s="1249"/>
      <c r="LE35" s="1249"/>
      <c r="LF35" s="1249"/>
      <c r="LG35" s="1249"/>
      <c r="LH35" s="1250"/>
      <c r="LI35" s="1250"/>
      <c r="LJ35" s="1250"/>
      <c r="LK35" s="1250"/>
      <c r="LL35" s="1250"/>
      <c r="LM35" s="1250"/>
      <c r="LN35" s="1250"/>
      <c r="LO35" s="1252"/>
      <c r="LP35" s="1252"/>
      <c r="LQ35" s="1252"/>
      <c r="LR35" s="1252"/>
      <c r="LS35" s="1252"/>
      <c r="LT35" s="94"/>
      <c r="LU35" s="94"/>
      <c r="LV35" s="94"/>
      <c r="LW35" s="94"/>
      <c r="LX35" s="94"/>
      <c r="LY35" s="94"/>
      <c r="LZ35" s="94"/>
      <c r="MA35" s="94"/>
      <c r="MB35" s="94"/>
      <c r="MC35" s="94"/>
      <c r="MD35" s="94"/>
      <c r="ME35" s="94"/>
      <c r="MF35" s="94"/>
      <c r="MG35" s="94"/>
      <c r="MH35" s="94"/>
      <c r="MI35" s="94"/>
      <c r="MJ35" s="94"/>
      <c r="MK35" s="94"/>
      <c r="ML35" s="94"/>
      <c r="MM35" s="94"/>
      <c r="MN35" s="94"/>
      <c r="MO35" s="94"/>
      <c r="MP35" s="94"/>
      <c r="MQ35" s="94"/>
      <c r="MR35" s="94"/>
      <c r="MS35" s="94"/>
      <c r="MT35" s="94"/>
      <c r="MU35" s="94"/>
      <c r="MV35" s="94"/>
      <c r="MW35" s="94"/>
      <c r="MX35" s="94"/>
      <c r="MY35" s="94"/>
      <c r="MZ35" s="94"/>
      <c r="NA35" s="1240"/>
      <c r="NB35" s="1240"/>
      <c r="NC35" s="1248"/>
      <c r="ND35" s="1248"/>
      <c r="NE35" s="1248"/>
      <c r="NF35" s="1248"/>
      <c r="NG35" s="1248"/>
      <c r="NH35" s="1248"/>
      <c r="NI35" s="1248"/>
      <c r="NJ35" s="1248"/>
      <c r="NK35" s="1248"/>
      <c r="NL35" s="1248"/>
      <c r="NM35" s="1248"/>
      <c r="NN35" s="1248"/>
      <c r="NO35" s="1248"/>
      <c r="NP35" s="1248"/>
      <c r="NQ35" s="1248"/>
      <c r="NR35" s="1248"/>
      <c r="NS35" s="1235"/>
      <c r="NT35" s="1235"/>
      <c r="NU35" s="1235"/>
      <c r="NV35" s="1235"/>
      <c r="NW35" s="1235"/>
      <c r="NX35" s="1235"/>
      <c r="NY35" s="1235"/>
      <c r="NZ35" s="1241"/>
      <c r="OA35" s="1241"/>
      <c r="OB35" s="1241"/>
      <c r="OC35" s="1241"/>
      <c r="OD35" s="1241"/>
      <c r="OE35" s="526"/>
      <c r="OF35" s="1251"/>
      <c r="OG35" s="1251"/>
      <c r="OH35" s="1249"/>
      <c r="OI35" s="1249"/>
      <c r="OJ35" s="1249"/>
      <c r="OK35" s="1249"/>
      <c r="OL35" s="1249"/>
      <c r="OM35" s="1249"/>
      <c r="ON35" s="1249"/>
      <c r="OO35" s="1249"/>
      <c r="OP35" s="1249"/>
      <c r="OQ35" s="1249"/>
      <c r="OR35" s="1249"/>
      <c r="OS35" s="1249"/>
      <c r="OT35" s="1249"/>
      <c r="OU35" s="1249"/>
      <c r="OV35" s="1249"/>
      <c r="OW35" s="1249"/>
      <c r="OX35" s="1250"/>
      <c r="OY35" s="1250"/>
      <c r="OZ35" s="1250"/>
      <c r="PA35" s="1250"/>
      <c r="PB35" s="1250"/>
      <c r="PC35" s="1250"/>
      <c r="PD35" s="1250"/>
      <c r="PE35" s="1252"/>
      <c r="PF35" s="1252"/>
      <c r="PG35" s="1252"/>
      <c r="PH35" s="1252"/>
      <c r="PI35" s="1252"/>
      <c r="PJ35" s="526"/>
      <c r="PK35" s="1251"/>
      <c r="PL35" s="1251"/>
      <c r="PM35" s="1249"/>
      <c r="PN35" s="1249"/>
      <c r="PO35" s="1249"/>
      <c r="PP35" s="1249"/>
      <c r="PQ35" s="1249"/>
      <c r="PR35" s="1249"/>
      <c r="PS35" s="1249"/>
      <c r="PT35" s="1249"/>
      <c r="PU35" s="1249"/>
      <c r="PV35" s="1249"/>
      <c r="PW35" s="1249"/>
      <c r="PX35" s="1249"/>
      <c r="PY35" s="1249"/>
      <c r="PZ35" s="1249"/>
      <c r="QA35" s="1249"/>
      <c r="QB35" s="1249"/>
      <c r="QC35" s="1250"/>
      <c r="QD35" s="1250"/>
      <c r="QE35" s="1250"/>
      <c r="QF35" s="1250"/>
      <c r="QG35" s="1250"/>
      <c r="QH35" s="1250"/>
      <c r="QI35" s="1250"/>
      <c r="QJ35" s="1252"/>
      <c r="QK35" s="1252"/>
      <c r="QL35" s="1252"/>
      <c r="QM35" s="1252"/>
      <c r="QN35" s="1252"/>
      <c r="QO35" s="526"/>
      <c r="QP35" s="1251"/>
      <c r="QQ35" s="1251"/>
      <c r="QR35" s="1249"/>
      <c r="QS35" s="1249"/>
      <c r="QT35" s="1249"/>
      <c r="QU35" s="1249"/>
      <c r="QV35" s="1249"/>
      <c r="QW35" s="1249"/>
      <c r="QX35" s="1249"/>
      <c r="QY35" s="1249"/>
      <c r="QZ35" s="1249"/>
      <c r="RA35" s="1249"/>
      <c r="RB35" s="1249"/>
      <c r="RC35" s="1249"/>
      <c r="RD35" s="1249"/>
      <c r="RE35" s="1249"/>
      <c r="RF35" s="1249"/>
      <c r="RG35" s="1249"/>
      <c r="RH35" s="1250"/>
      <c r="RI35" s="1250"/>
      <c r="RJ35" s="1250"/>
      <c r="RK35" s="1250"/>
      <c r="RL35" s="1250"/>
      <c r="RM35" s="1250"/>
      <c r="RN35" s="1250"/>
      <c r="RO35" s="1252"/>
      <c r="RP35" s="1252"/>
      <c r="RQ35" s="1252"/>
      <c r="RR35" s="1252"/>
      <c r="RS35" s="1252"/>
    </row>
    <row r="36" spans="1:487" s="94" customFormat="1" ht="9.9499999999999993" customHeight="1" thickBot="1">
      <c r="A36" s="363"/>
      <c r="B36" s="179"/>
      <c r="C36" s="379"/>
      <c r="D36" s="379"/>
      <c r="E36" s="379"/>
      <c r="F36" s="379"/>
      <c r="G36" s="379"/>
      <c r="H36" s="379"/>
      <c r="I36" s="379"/>
      <c r="J36" s="379"/>
      <c r="K36" s="379"/>
      <c r="L36" s="379"/>
      <c r="M36" s="379"/>
      <c r="N36" s="379"/>
      <c r="O36" s="379"/>
      <c r="P36" s="379"/>
      <c r="Q36" s="379"/>
      <c r="R36" s="379"/>
      <c r="S36" s="379"/>
      <c r="T36" s="379"/>
      <c r="U36" s="379"/>
      <c r="V36" s="379"/>
      <c r="W36" s="379"/>
      <c r="X36" s="379"/>
      <c r="Y36" s="379"/>
      <c r="Z36" s="379"/>
      <c r="AA36" s="379"/>
      <c r="AB36" s="379"/>
      <c r="AC36" s="379"/>
      <c r="AD36" s="379"/>
      <c r="AE36" s="180"/>
      <c r="AF36" s="53"/>
      <c r="AG36" s="444"/>
      <c r="AY36" s="444"/>
      <c r="AZ36" s="444"/>
      <c r="BA36" s="1303">
        <v>6</v>
      </c>
      <c r="BB36" s="1303"/>
      <c r="BC36" s="1248"/>
      <c r="BD36" s="1248"/>
      <c r="BE36" s="1248"/>
      <c r="BF36" s="1248"/>
      <c r="BG36" s="1248"/>
      <c r="BH36" s="1248"/>
      <c r="BI36" s="1248"/>
      <c r="BJ36" s="1248"/>
      <c r="BK36" s="1248"/>
      <c r="BL36" s="1248"/>
      <c r="BM36" s="1248"/>
      <c r="BN36" s="1248"/>
      <c r="BO36" s="1248"/>
      <c r="BP36" s="1248"/>
      <c r="BQ36" s="1248"/>
      <c r="BR36" s="1248"/>
      <c r="BS36" s="1235"/>
      <c r="BT36" s="1235"/>
      <c r="BU36" s="1235"/>
      <c r="BV36" s="1235"/>
      <c r="BW36" s="1235"/>
      <c r="BX36" s="1235"/>
      <c r="BY36" s="1235"/>
      <c r="BZ36" s="1304">
        <f>+BV36*BS36</f>
        <v>0</v>
      </c>
      <c r="CA36" s="1304"/>
      <c r="CB36" s="1304"/>
      <c r="CC36" s="1304"/>
      <c r="CD36" s="1304"/>
      <c r="CE36" s="53"/>
      <c r="CF36" s="1251">
        <v>9</v>
      </c>
      <c r="CG36" s="1251"/>
      <c r="CH36" s="1249"/>
      <c r="CI36" s="1249"/>
      <c r="CJ36" s="1249"/>
      <c r="CK36" s="1249"/>
      <c r="CL36" s="1249"/>
      <c r="CM36" s="1249"/>
      <c r="CN36" s="1249"/>
      <c r="CO36" s="1249"/>
      <c r="CP36" s="1249"/>
      <c r="CQ36" s="1249"/>
      <c r="CR36" s="1249"/>
      <c r="CS36" s="1249"/>
      <c r="CT36" s="1249"/>
      <c r="CU36" s="1249"/>
      <c r="CV36" s="1249"/>
      <c r="CW36" s="1249"/>
      <c r="CX36" s="1250"/>
      <c r="CY36" s="1250"/>
      <c r="CZ36" s="1250"/>
      <c r="DA36" s="1250"/>
      <c r="DB36" s="1250"/>
      <c r="DC36" s="1250"/>
      <c r="DD36" s="1250"/>
      <c r="DE36" s="1252">
        <f>+DA36*CX36</f>
        <v>0</v>
      </c>
      <c r="DF36" s="1252"/>
      <c r="DG36" s="1252"/>
      <c r="DH36" s="1252"/>
      <c r="DI36" s="1252"/>
      <c r="DJ36" s="361"/>
      <c r="DK36" s="1251">
        <v>9</v>
      </c>
      <c r="DL36" s="1251"/>
      <c r="DM36" s="1249"/>
      <c r="DN36" s="1249"/>
      <c r="DO36" s="1249"/>
      <c r="DP36" s="1249"/>
      <c r="DQ36" s="1249"/>
      <c r="DR36" s="1249"/>
      <c r="DS36" s="1249"/>
      <c r="DT36" s="1249"/>
      <c r="DU36" s="1249"/>
      <c r="DV36" s="1249"/>
      <c r="DW36" s="1249"/>
      <c r="DX36" s="1249"/>
      <c r="DY36" s="1249"/>
      <c r="DZ36" s="1249"/>
      <c r="EA36" s="1249"/>
      <c r="EB36" s="1249"/>
      <c r="EC36" s="1250"/>
      <c r="ED36" s="1250"/>
      <c r="EE36" s="1250"/>
      <c r="EF36" s="1250"/>
      <c r="EG36" s="1250"/>
      <c r="EH36" s="1250"/>
      <c r="EI36" s="1250"/>
      <c r="EJ36" s="1252">
        <f>+EF36*EC36</f>
        <v>0</v>
      </c>
      <c r="EK36" s="1252"/>
      <c r="EL36" s="1252"/>
      <c r="EM36" s="1252"/>
      <c r="EN36" s="1252"/>
      <c r="EO36" s="361"/>
      <c r="EP36" s="1251">
        <v>9</v>
      </c>
      <c r="EQ36" s="1251"/>
      <c r="ER36" s="1249"/>
      <c r="ES36" s="1249"/>
      <c r="ET36" s="1249"/>
      <c r="EU36" s="1249"/>
      <c r="EV36" s="1249"/>
      <c r="EW36" s="1249"/>
      <c r="EX36" s="1249"/>
      <c r="EY36" s="1249"/>
      <c r="EZ36" s="1249"/>
      <c r="FA36" s="1249"/>
      <c r="FB36" s="1249"/>
      <c r="FC36" s="1249"/>
      <c r="FD36" s="1249"/>
      <c r="FE36" s="1249"/>
      <c r="FF36" s="1249"/>
      <c r="FG36" s="1249"/>
      <c r="FH36" s="1250"/>
      <c r="FI36" s="1250"/>
      <c r="FJ36" s="1250"/>
      <c r="FK36" s="1250"/>
      <c r="FL36" s="1250"/>
      <c r="FM36" s="1250"/>
      <c r="FN36" s="1250"/>
      <c r="FO36" s="1252">
        <f>+FK36*FH36</f>
        <v>0</v>
      </c>
      <c r="FP36" s="1252"/>
      <c r="FQ36" s="1252"/>
      <c r="FR36" s="1252"/>
      <c r="FS36" s="1252"/>
      <c r="FT36" s="53"/>
      <c r="FU36" s="53"/>
      <c r="FV36" s="53"/>
      <c r="FW36" s="53"/>
      <c r="HA36" s="1240">
        <v>6</v>
      </c>
      <c r="HB36" s="1240"/>
      <c r="HC36" s="1248"/>
      <c r="HD36" s="1248"/>
      <c r="HE36" s="1248"/>
      <c r="HF36" s="1248"/>
      <c r="HG36" s="1248"/>
      <c r="HH36" s="1248"/>
      <c r="HI36" s="1248"/>
      <c r="HJ36" s="1248"/>
      <c r="HK36" s="1248"/>
      <c r="HL36" s="1248"/>
      <c r="HM36" s="1248"/>
      <c r="HN36" s="1248"/>
      <c r="HO36" s="1248"/>
      <c r="HP36" s="1248"/>
      <c r="HQ36" s="1248"/>
      <c r="HR36" s="1248"/>
      <c r="HS36" s="1235"/>
      <c r="HT36" s="1235"/>
      <c r="HU36" s="1235"/>
      <c r="HV36" s="1235"/>
      <c r="HW36" s="1235"/>
      <c r="HX36" s="1235"/>
      <c r="HY36" s="1235"/>
      <c r="HZ36" s="1241">
        <f>+HV36*HS36</f>
        <v>0</v>
      </c>
      <c r="IA36" s="1241"/>
      <c r="IB36" s="1241"/>
      <c r="IC36" s="1241"/>
      <c r="ID36" s="1241"/>
      <c r="IE36" s="53"/>
      <c r="IF36" s="1251">
        <v>9</v>
      </c>
      <c r="IG36" s="1251"/>
      <c r="IH36" s="1249"/>
      <c r="II36" s="1249"/>
      <c r="IJ36" s="1249"/>
      <c r="IK36" s="1249"/>
      <c r="IL36" s="1249"/>
      <c r="IM36" s="1249"/>
      <c r="IN36" s="1249"/>
      <c r="IO36" s="1249"/>
      <c r="IP36" s="1249"/>
      <c r="IQ36" s="1249"/>
      <c r="IR36" s="1249"/>
      <c r="IS36" s="1249"/>
      <c r="IT36" s="1249"/>
      <c r="IU36" s="1249"/>
      <c r="IV36" s="1249"/>
      <c r="IW36" s="1249"/>
      <c r="IX36" s="1250"/>
      <c r="IY36" s="1250"/>
      <c r="IZ36" s="1250"/>
      <c r="JA36" s="1250"/>
      <c r="JB36" s="1250"/>
      <c r="JC36" s="1250"/>
      <c r="JD36" s="1250"/>
      <c r="JE36" s="1252">
        <f>+JA36*IX36</f>
        <v>0</v>
      </c>
      <c r="JF36" s="1252"/>
      <c r="JG36" s="1252"/>
      <c r="JH36" s="1252"/>
      <c r="JI36" s="1252"/>
      <c r="JJ36" s="526"/>
      <c r="JK36" s="1251">
        <v>9</v>
      </c>
      <c r="JL36" s="1251"/>
      <c r="JM36" s="1249"/>
      <c r="JN36" s="1249"/>
      <c r="JO36" s="1249"/>
      <c r="JP36" s="1249"/>
      <c r="JQ36" s="1249"/>
      <c r="JR36" s="1249"/>
      <c r="JS36" s="1249"/>
      <c r="JT36" s="1249"/>
      <c r="JU36" s="1249"/>
      <c r="JV36" s="1249"/>
      <c r="JW36" s="1249"/>
      <c r="JX36" s="1249"/>
      <c r="JY36" s="1249"/>
      <c r="JZ36" s="1249"/>
      <c r="KA36" s="1249"/>
      <c r="KB36" s="1249"/>
      <c r="KC36" s="1250"/>
      <c r="KD36" s="1250"/>
      <c r="KE36" s="1250"/>
      <c r="KF36" s="1250"/>
      <c r="KG36" s="1250"/>
      <c r="KH36" s="1250"/>
      <c r="KI36" s="1250"/>
      <c r="KJ36" s="1252">
        <f>+KF36*KC36</f>
        <v>0</v>
      </c>
      <c r="KK36" s="1252"/>
      <c r="KL36" s="1252"/>
      <c r="KM36" s="1252"/>
      <c r="KN36" s="1252"/>
      <c r="KO36" s="526"/>
      <c r="KP36" s="1251">
        <v>9</v>
      </c>
      <c r="KQ36" s="1251"/>
      <c r="KR36" s="1249"/>
      <c r="KS36" s="1249"/>
      <c r="KT36" s="1249"/>
      <c r="KU36" s="1249"/>
      <c r="KV36" s="1249"/>
      <c r="KW36" s="1249"/>
      <c r="KX36" s="1249"/>
      <c r="KY36" s="1249"/>
      <c r="KZ36" s="1249"/>
      <c r="LA36" s="1249"/>
      <c r="LB36" s="1249"/>
      <c r="LC36" s="1249"/>
      <c r="LD36" s="1249"/>
      <c r="LE36" s="1249"/>
      <c r="LF36" s="1249"/>
      <c r="LG36" s="1249"/>
      <c r="LH36" s="1250"/>
      <c r="LI36" s="1250"/>
      <c r="LJ36" s="1250"/>
      <c r="LK36" s="1250"/>
      <c r="LL36" s="1250"/>
      <c r="LM36" s="1250"/>
      <c r="LN36" s="1250"/>
      <c r="LO36" s="1252">
        <f>+LK36*LH36</f>
        <v>0</v>
      </c>
      <c r="LP36" s="1252"/>
      <c r="LQ36" s="1252"/>
      <c r="LR36" s="1252"/>
      <c r="LS36" s="1252"/>
      <c r="NA36" s="1240">
        <v>6</v>
      </c>
      <c r="NB36" s="1240"/>
      <c r="NC36" s="1248"/>
      <c r="ND36" s="1248"/>
      <c r="NE36" s="1248"/>
      <c r="NF36" s="1248"/>
      <c r="NG36" s="1248"/>
      <c r="NH36" s="1248"/>
      <c r="NI36" s="1248"/>
      <c r="NJ36" s="1248"/>
      <c r="NK36" s="1248"/>
      <c r="NL36" s="1248"/>
      <c r="NM36" s="1248"/>
      <c r="NN36" s="1248"/>
      <c r="NO36" s="1248"/>
      <c r="NP36" s="1248"/>
      <c r="NQ36" s="1248"/>
      <c r="NR36" s="1248"/>
      <c r="NS36" s="1235"/>
      <c r="NT36" s="1235"/>
      <c r="NU36" s="1235"/>
      <c r="NV36" s="1235"/>
      <c r="NW36" s="1235"/>
      <c r="NX36" s="1235"/>
      <c r="NY36" s="1235"/>
      <c r="NZ36" s="1241">
        <f>+NV36*NS36</f>
        <v>0</v>
      </c>
      <c r="OA36" s="1241"/>
      <c r="OB36" s="1241"/>
      <c r="OC36" s="1241"/>
      <c r="OD36" s="1241"/>
      <c r="OE36" s="53"/>
      <c r="OF36" s="1251">
        <v>9</v>
      </c>
      <c r="OG36" s="1251"/>
      <c r="OH36" s="1249"/>
      <c r="OI36" s="1249"/>
      <c r="OJ36" s="1249"/>
      <c r="OK36" s="1249"/>
      <c r="OL36" s="1249"/>
      <c r="OM36" s="1249"/>
      <c r="ON36" s="1249"/>
      <c r="OO36" s="1249"/>
      <c r="OP36" s="1249"/>
      <c r="OQ36" s="1249"/>
      <c r="OR36" s="1249"/>
      <c r="OS36" s="1249"/>
      <c r="OT36" s="1249"/>
      <c r="OU36" s="1249"/>
      <c r="OV36" s="1249"/>
      <c r="OW36" s="1249"/>
      <c r="OX36" s="1250"/>
      <c r="OY36" s="1250"/>
      <c r="OZ36" s="1250"/>
      <c r="PA36" s="1250"/>
      <c r="PB36" s="1250"/>
      <c r="PC36" s="1250"/>
      <c r="PD36" s="1250"/>
      <c r="PE36" s="1252">
        <f>+PA36*OX36</f>
        <v>0</v>
      </c>
      <c r="PF36" s="1252"/>
      <c r="PG36" s="1252"/>
      <c r="PH36" s="1252"/>
      <c r="PI36" s="1252"/>
      <c r="PJ36" s="526"/>
      <c r="PK36" s="1251">
        <v>9</v>
      </c>
      <c r="PL36" s="1251"/>
      <c r="PM36" s="1249"/>
      <c r="PN36" s="1249"/>
      <c r="PO36" s="1249"/>
      <c r="PP36" s="1249"/>
      <c r="PQ36" s="1249"/>
      <c r="PR36" s="1249"/>
      <c r="PS36" s="1249"/>
      <c r="PT36" s="1249"/>
      <c r="PU36" s="1249"/>
      <c r="PV36" s="1249"/>
      <c r="PW36" s="1249"/>
      <c r="PX36" s="1249"/>
      <c r="PY36" s="1249"/>
      <c r="PZ36" s="1249"/>
      <c r="QA36" s="1249"/>
      <c r="QB36" s="1249"/>
      <c r="QC36" s="1250"/>
      <c r="QD36" s="1250"/>
      <c r="QE36" s="1250"/>
      <c r="QF36" s="1250"/>
      <c r="QG36" s="1250"/>
      <c r="QH36" s="1250"/>
      <c r="QI36" s="1250"/>
      <c r="QJ36" s="1252">
        <f>+QF36*QC36</f>
        <v>0</v>
      </c>
      <c r="QK36" s="1252"/>
      <c r="QL36" s="1252"/>
      <c r="QM36" s="1252"/>
      <c r="QN36" s="1252"/>
      <c r="QO36" s="526"/>
      <c r="QP36" s="1251">
        <v>9</v>
      </c>
      <c r="QQ36" s="1251"/>
      <c r="QR36" s="1249"/>
      <c r="QS36" s="1249"/>
      <c r="QT36" s="1249"/>
      <c r="QU36" s="1249"/>
      <c r="QV36" s="1249"/>
      <c r="QW36" s="1249"/>
      <c r="QX36" s="1249"/>
      <c r="QY36" s="1249"/>
      <c r="QZ36" s="1249"/>
      <c r="RA36" s="1249"/>
      <c r="RB36" s="1249"/>
      <c r="RC36" s="1249"/>
      <c r="RD36" s="1249"/>
      <c r="RE36" s="1249"/>
      <c r="RF36" s="1249"/>
      <c r="RG36" s="1249"/>
      <c r="RH36" s="1250"/>
      <c r="RI36" s="1250"/>
      <c r="RJ36" s="1250"/>
      <c r="RK36" s="1250"/>
      <c r="RL36" s="1250"/>
      <c r="RM36" s="1250"/>
      <c r="RN36" s="1250"/>
      <c r="RO36" s="1252">
        <f>+RK36*RH36</f>
        <v>0</v>
      </c>
      <c r="RP36" s="1252"/>
      <c r="RQ36" s="1252"/>
      <c r="RR36" s="1252"/>
      <c r="RS36" s="1252"/>
    </row>
    <row r="37" spans="1:487" s="94" customFormat="1" ht="9.9499999999999993" customHeight="1" thickBot="1">
      <c r="A37" s="203"/>
      <c r="B37" s="211"/>
      <c r="C37" s="203"/>
      <c r="D37" s="1349" t="s">
        <v>25</v>
      </c>
      <c r="E37" s="1349"/>
      <c r="F37" s="1349"/>
      <c r="G37" s="1349"/>
      <c r="H37" s="1349"/>
      <c r="I37" s="1349"/>
      <c r="J37" s="1349"/>
      <c r="K37" s="1349"/>
      <c r="L37" s="1350">
        <v>0.1</v>
      </c>
      <c r="M37" s="1350"/>
      <c r="N37" s="1350"/>
      <c r="O37" s="1350"/>
      <c r="P37" s="1350"/>
      <c r="Q37" s="203"/>
      <c r="R37" s="1351" t="s">
        <v>112</v>
      </c>
      <c r="S37" s="1351"/>
      <c r="T37" s="1351"/>
      <c r="U37" s="1351"/>
      <c r="V37" s="1351"/>
      <c r="W37" s="1351"/>
      <c r="X37" s="1351"/>
      <c r="Y37" s="1351"/>
      <c r="Z37" s="1352">
        <v>10</v>
      </c>
      <c r="AA37" s="1353"/>
      <c r="AB37" s="1345" t="s">
        <v>116</v>
      </c>
      <c r="AC37" s="1345"/>
      <c r="AD37" s="1346"/>
      <c r="AE37" s="212"/>
      <c r="AF37" s="203"/>
      <c r="AG37" s="53"/>
      <c r="AY37" s="444"/>
      <c r="AZ37" s="444"/>
      <c r="BA37" s="1303"/>
      <c r="BB37" s="1303"/>
      <c r="BC37" s="1248"/>
      <c r="BD37" s="1248"/>
      <c r="BE37" s="1248"/>
      <c r="BF37" s="1248"/>
      <c r="BG37" s="1248"/>
      <c r="BH37" s="1248"/>
      <c r="BI37" s="1248"/>
      <c r="BJ37" s="1248"/>
      <c r="BK37" s="1248"/>
      <c r="BL37" s="1248"/>
      <c r="BM37" s="1248"/>
      <c r="BN37" s="1248"/>
      <c r="BO37" s="1248"/>
      <c r="BP37" s="1248"/>
      <c r="BQ37" s="1248"/>
      <c r="BR37" s="1248"/>
      <c r="BS37" s="1235"/>
      <c r="BT37" s="1235"/>
      <c r="BU37" s="1235"/>
      <c r="BV37" s="1235"/>
      <c r="BW37" s="1235"/>
      <c r="BX37" s="1235"/>
      <c r="BY37" s="1235"/>
      <c r="BZ37" s="1304"/>
      <c r="CA37" s="1304"/>
      <c r="CB37" s="1304"/>
      <c r="CC37" s="1304"/>
      <c r="CD37" s="1304"/>
      <c r="CF37" s="1251"/>
      <c r="CG37" s="1251"/>
      <c r="CH37" s="1249"/>
      <c r="CI37" s="1249"/>
      <c r="CJ37" s="1249"/>
      <c r="CK37" s="1249"/>
      <c r="CL37" s="1249"/>
      <c r="CM37" s="1249"/>
      <c r="CN37" s="1249"/>
      <c r="CO37" s="1249"/>
      <c r="CP37" s="1249"/>
      <c r="CQ37" s="1249"/>
      <c r="CR37" s="1249"/>
      <c r="CS37" s="1249"/>
      <c r="CT37" s="1249"/>
      <c r="CU37" s="1249"/>
      <c r="CV37" s="1249"/>
      <c r="CW37" s="1249"/>
      <c r="CX37" s="1250"/>
      <c r="CY37" s="1250"/>
      <c r="CZ37" s="1250"/>
      <c r="DA37" s="1250"/>
      <c r="DB37" s="1250"/>
      <c r="DC37" s="1250"/>
      <c r="DD37" s="1250"/>
      <c r="DE37" s="1252"/>
      <c r="DF37" s="1252"/>
      <c r="DG37" s="1252"/>
      <c r="DH37" s="1252"/>
      <c r="DI37" s="1252"/>
      <c r="DJ37" s="361"/>
      <c r="DK37" s="1251"/>
      <c r="DL37" s="1251"/>
      <c r="DM37" s="1249"/>
      <c r="DN37" s="1249"/>
      <c r="DO37" s="1249"/>
      <c r="DP37" s="1249"/>
      <c r="DQ37" s="1249"/>
      <c r="DR37" s="1249"/>
      <c r="DS37" s="1249"/>
      <c r="DT37" s="1249"/>
      <c r="DU37" s="1249"/>
      <c r="DV37" s="1249"/>
      <c r="DW37" s="1249"/>
      <c r="DX37" s="1249"/>
      <c r="DY37" s="1249"/>
      <c r="DZ37" s="1249"/>
      <c r="EA37" s="1249"/>
      <c r="EB37" s="1249"/>
      <c r="EC37" s="1250"/>
      <c r="ED37" s="1250"/>
      <c r="EE37" s="1250"/>
      <c r="EF37" s="1250"/>
      <c r="EG37" s="1250"/>
      <c r="EH37" s="1250"/>
      <c r="EI37" s="1250"/>
      <c r="EJ37" s="1252"/>
      <c r="EK37" s="1252"/>
      <c r="EL37" s="1252"/>
      <c r="EM37" s="1252"/>
      <c r="EN37" s="1252"/>
      <c r="EO37" s="361"/>
      <c r="EP37" s="1251"/>
      <c r="EQ37" s="1251"/>
      <c r="ER37" s="1249"/>
      <c r="ES37" s="1249"/>
      <c r="ET37" s="1249"/>
      <c r="EU37" s="1249"/>
      <c r="EV37" s="1249"/>
      <c r="EW37" s="1249"/>
      <c r="EX37" s="1249"/>
      <c r="EY37" s="1249"/>
      <c r="EZ37" s="1249"/>
      <c r="FA37" s="1249"/>
      <c r="FB37" s="1249"/>
      <c r="FC37" s="1249"/>
      <c r="FD37" s="1249"/>
      <c r="FE37" s="1249"/>
      <c r="FF37" s="1249"/>
      <c r="FG37" s="1249"/>
      <c r="FH37" s="1250"/>
      <c r="FI37" s="1250"/>
      <c r="FJ37" s="1250"/>
      <c r="FK37" s="1250"/>
      <c r="FL37" s="1250"/>
      <c r="FM37" s="1250"/>
      <c r="FN37" s="1250"/>
      <c r="FO37" s="1252"/>
      <c r="FP37" s="1252"/>
      <c r="FQ37" s="1252"/>
      <c r="FR37" s="1252"/>
      <c r="FS37" s="1252"/>
      <c r="HA37" s="1240"/>
      <c r="HB37" s="1240"/>
      <c r="HC37" s="1248"/>
      <c r="HD37" s="1248"/>
      <c r="HE37" s="1248"/>
      <c r="HF37" s="1248"/>
      <c r="HG37" s="1248"/>
      <c r="HH37" s="1248"/>
      <c r="HI37" s="1248"/>
      <c r="HJ37" s="1248"/>
      <c r="HK37" s="1248"/>
      <c r="HL37" s="1248"/>
      <c r="HM37" s="1248"/>
      <c r="HN37" s="1248"/>
      <c r="HO37" s="1248"/>
      <c r="HP37" s="1248"/>
      <c r="HQ37" s="1248"/>
      <c r="HR37" s="1248"/>
      <c r="HS37" s="1235"/>
      <c r="HT37" s="1235"/>
      <c r="HU37" s="1235"/>
      <c r="HV37" s="1235"/>
      <c r="HW37" s="1235"/>
      <c r="HX37" s="1235"/>
      <c r="HY37" s="1235"/>
      <c r="HZ37" s="1241"/>
      <c r="IA37" s="1241"/>
      <c r="IB37" s="1241"/>
      <c r="IC37" s="1241"/>
      <c r="ID37" s="1241"/>
      <c r="IE37" s="526"/>
      <c r="IF37" s="1251"/>
      <c r="IG37" s="1251"/>
      <c r="IH37" s="1249"/>
      <c r="II37" s="1249"/>
      <c r="IJ37" s="1249"/>
      <c r="IK37" s="1249"/>
      <c r="IL37" s="1249"/>
      <c r="IM37" s="1249"/>
      <c r="IN37" s="1249"/>
      <c r="IO37" s="1249"/>
      <c r="IP37" s="1249"/>
      <c r="IQ37" s="1249"/>
      <c r="IR37" s="1249"/>
      <c r="IS37" s="1249"/>
      <c r="IT37" s="1249"/>
      <c r="IU37" s="1249"/>
      <c r="IV37" s="1249"/>
      <c r="IW37" s="1249"/>
      <c r="IX37" s="1250"/>
      <c r="IY37" s="1250"/>
      <c r="IZ37" s="1250"/>
      <c r="JA37" s="1250"/>
      <c r="JB37" s="1250"/>
      <c r="JC37" s="1250"/>
      <c r="JD37" s="1250"/>
      <c r="JE37" s="1252"/>
      <c r="JF37" s="1252"/>
      <c r="JG37" s="1252"/>
      <c r="JH37" s="1252"/>
      <c r="JI37" s="1252"/>
      <c r="JJ37" s="526"/>
      <c r="JK37" s="1251"/>
      <c r="JL37" s="1251"/>
      <c r="JM37" s="1249"/>
      <c r="JN37" s="1249"/>
      <c r="JO37" s="1249"/>
      <c r="JP37" s="1249"/>
      <c r="JQ37" s="1249"/>
      <c r="JR37" s="1249"/>
      <c r="JS37" s="1249"/>
      <c r="JT37" s="1249"/>
      <c r="JU37" s="1249"/>
      <c r="JV37" s="1249"/>
      <c r="JW37" s="1249"/>
      <c r="JX37" s="1249"/>
      <c r="JY37" s="1249"/>
      <c r="JZ37" s="1249"/>
      <c r="KA37" s="1249"/>
      <c r="KB37" s="1249"/>
      <c r="KC37" s="1250"/>
      <c r="KD37" s="1250"/>
      <c r="KE37" s="1250"/>
      <c r="KF37" s="1250"/>
      <c r="KG37" s="1250"/>
      <c r="KH37" s="1250"/>
      <c r="KI37" s="1250"/>
      <c r="KJ37" s="1252"/>
      <c r="KK37" s="1252"/>
      <c r="KL37" s="1252"/>
      <c r="KM37" s="1252"/>
      <c r="KN37" s="1252"/>
      <c r="KO37" s="526"/>
      <c r="KP37" s="1251"/>
      <c r="KQ37" s="1251"/>
      <c r="KR37" s="1249"/>
      <c r="KS37" s="1249"/>
      <c r="KT37" s="1249"/>
      <c r="KU37" s="1249"/>
      <c r="KV37" s="1249"/>
      <c r="KW37" s="1249"/>
      <c r="KX37" s="1249"/>
      <c r="KY37" s="1249"/>
      <c r="KZ37" s="1249"/>
      <c r="LA37" s="1249"/>
      <c r="LB37" s="1249"/>
      <c r="LC37" s="1249"/>
      <c r="LD37" s="1249"/>
      <c r="LE37" s="1249"/>
      <c r="LF37" s="1249"/>
      <c r="LG37" s="1249"/>
      <c r="LH37" s="1250"/>
      <c r="LI37" s="1250"/>
      <c r="LJ37" s="1250"/>
      <c r="LK37" s="1250"/>
      <c r="LL37" s="1250"/>
      <c r="LM37" s="1250"/>
      <c r="LN37" s="1250"/>
      <c r="LO37" s="1252"/>
      <c r="LP37" s="1252"/>
      <c r="LQ37" s="1252"/>
      <c r="LR37" s="1252"/>
      <c r="LS37" s="1252"/>
      <c r="NA37" s="1240"/>
      <c r="NB37" s="1240"/>
      <c r="NC37" s="1248"/>
      <c r="ND37" s="1248"/>
      <c r="NE37" s="1248"/>
      <c r="NF37" s="1248"/>
      <c r="NG37" s="1248"/>
      <c r="NH37" s="1248"/>
      <c r="NI37" s="1248"/>
      <c r="NJ37" s="1248"/>
      <c r="NK37" s="1248"/>
      <c r="NL37" s="1248"/>
      <c r="NM37" s="1248"/>
      <c r="NN37" s="1248"/>
      <c r="NO37" s="1248"/>
      <c r="NP37" s="1248"/>
      <c r="NQ37" s="1248"/>
      <c r="NR37" s="1248"/>
      <c r="NS37" s="1235"/>
      <c r="NT37" s="1235"/>
      <c r="NU37" s="1235"/>
      <c r="NV37" s="1235"/>
      <c r="NW37" s="1235"/>
      <c r="NX37" s="1235"/>
      <c r="NY37" s="1235"/>
      <c r="NZ37" s="1241"/>
      <c r="OA37" s="1241"/>
      <c r="OB37" s="1241"/>
      <c r="OC37" s="1241"/>
      <c r="OD37" s="1241"/>
      <c r="OE37" s="526"/>
      <c r="OF37" s="1251"/>
      <c r="OG37" s="1251"/>
      <c r="OH37" s="1249"/>
      <c r="OI37" s="1249"/>
      <c r="OJ37" s="1249"/>
      <c r="OK37" s="1249"/>
      <c r="OL37" s="1249"/>
      <c r="OM37" s="1249"/>
      <c r="ON37" s="1249"/>
      <c r="OO37" s="1249"/>
      <c r="OP37" s="1249"/>
      <c r="OQ37" s="1249"/>
      <c r="OR37" s="1249"/>
      <c r="OS37" s="1249"/>
      <c r="OT37" s="1249"/>
      <c r="OU37" s="1249"/>
      <c r="OV37" s="1249"/>
      <c r="OW37" s="1249"/>
      <c r="OX37" s="1250"/>
      <c r="OY37" s="1250"/>
      <c r="OZ37" s="1250"/>
      <c r="PA37" s="1250"/>
      <c r="PB37" s="1250"/>
      <c r="PC37" s="1250"/>
      <c r="PD37" s="1250"/>
      <c r="PE37" s="1252"/>
      <c r="PF37" s="1252"/>
      <c r="PG37" s="1252"/>
      <c r="PH37" s="1252"/>
      <c r="PI37" s="1252"/>
      <c r="PJ37" s="526"/>
      <c r="PK37" s="1251"/>
      <c r="PL37" s="1251"/>
      <c r="PM37" s="1249"/>
      <c r="PN37" s="1249"/>
      <c r="PO37" s="1249"/>
      <c r="PP37" s="1249"/>
      <c r="PQ37" s="1249"/>
      <c r="PR37" s="1249"/>
      <c r="PS37" s="1249"/>
      <c r="PT37" s="1249"/>
      <c r="PU37" s="1249"/>
      <c r="PV37" s="1249"/>
      <c r="PW37" s="1249"/>
      <c r="PX37" s="1249"/>
      <c r="PY37" s="1249"/>
      <c r="PZ37" s="1249"/>
      <c r="QA37" s="1249"/>
      <c r="QB37" s="1249"/>
      <c r="QC37" s="1250"/>
      <c r="QD37" s="1250"/>
      <c r="QE37" s="1250"/>
      <c r="QF37" s="1250"/>
      <c r="QG37" s="1250"/>
      <c r="QH37" s="1250"/>
      <c r="QI37" s="1250"/>
      <c r="QJ37" s="1252"/>
      <c r="QK37" s="1252"/>
      <c r="QL37" s="1252"/>
      <c r="QM37" s="1252"/>
      <c r="QN37" s="1252"/>
      <c r="QO37" s="526"/>
      <c r="QP37" s="1251"/>
      <c r="QQ37" s="1251"/>
      <c r="QR37" s="1249"/>
      <c r="QS37" s="1249"/>
      <c r="QT37" s="1249"/>
      <c r="QU37" s="1249"/>
      <c r="QV37" s="1249"/>
      <c r="QW37" s="1249"/>
      <c r="QX37" s="1249"/>
      <c r="QY37" s="1249"/>
      <c r="QZ37" s="1249"/>
      <c r="RA37" s="1249"/>
      <c r="RB37" s="1249"/>
      <c r="RC37" s="1249"/>
      <c r="RD37" s="1249"/>
      <c r="RE37" s="1249"/>
      <c r="RF37" s="1249"/>
      <c r="RG37" s="1249"/>
      <c r="RH37" s="1250"/>
      <c r="RI37" s="1250"/>
      <c r="RJ37" s="1250"/>
      <c r="RK37" s="1250"/>
      <c r="RL37" s="1250"/>
      <c r="RM37" s="1250"/>
      <c r="RN37" s="1250"/>
      <c r="RO37" s="1252"/>
      <c r="RP37" s="1252"/>
      <c r="RQ37" s="1252"/>
      <c r="RR37" s="1252"/>
      <c r="RS37" s="1252"/>
    </row>
    <row r="38" spans="1:487" s="53" customFormat="1" ht="9.9499999999999993" customHeight="1" thickBot="1">
      <c r="A38" s="203"/>
      <c r="B38" s="211"/>
      <c r="C38" s="203"/>
      <c r="D38" s="1349"/>
      <c r="E38" s="1349"/>
      <c r="F38" s="1349"/>
      <c r="G38" s="1349"/>
      <c r="H38" s="1349"/>
      <c r="I38" s="1349"/>
      <c r="J38" s="1349"/>
      <c r="K38" s="1349"/>
      <c r="L38" s="1350"/>
      <c r="M38" s="1350"/>
      <c r="N38" s="1350"/>
      <c r="O38" s="1350"/>
      <c r="P38" s="1350"/>
      <c r="Q38" s="203"/>
      <c r="R38" s="1351"/>
      <c r="S38" s="1351"/>
      <c r="T38" s="1351"/>
      <c r="U38" s="1351"/>
      <c r="V38" s="1351"/>
      <c r="W38" s="1351"/>
      <c r="X38" s="1351"/>
      <c r="Y38" s="1351"/>
      <c r="Z38" s="1354"/>
      <c r="AA38" s="1355"/>
      <c r="AB38" s="1347"/>
      <c r="AC38" s="1347"/>
      <c r="AD38" s="1348"/>
      <c r="AE38" s="212"/>
      <c r="AF38" s="203"/>
      <c r="AG38" s="94"/>
      <c r="AY38" s="444"/>
      <c r="AZ38" s="444"/>
      <c r="BA38" s="1303">
        <v>7</v>
      </c>
      <c r="BB38" s="1303"/>
      <c r="BC38" s="1248"/>
      <c r="BD38" s="1248"/>
      <c r="BE38" s="1248"/>
      <c r="BF38" s="1248"/>
      <c r="BG38" s="1248"/>
      <c r="BH38" s="1248"/>
      <c r="BI38" s="1248"/>
      <c r="BJ38" s="1248"/>
      <c r="BK38" s="1248"/>
      <c r="BL38" s="1248"/>
      <c r="BM38" s="1248"/>
      <c r="BN38" s="1248"/>
      <c r="BO38" s="1248"/>
      <c r="BP38" s="1248"/>
      <c r="BQ38" s="1248"/>
      <c r="BR38" s="1248"/>
      <c r="BS38" s="1235"/>
      <c r="BT38" s="1235"/>
      <c r="BU38" s="1235"/>
      <c r="BV38" s="1235"/>
      <c r="BW38" s="1235"/>
      <c r="BX38" s="1235"/>
      <c r="BY38" s="1235"/>
      <c r="BZ38" s="1304">
        <f>+BV38*BS38</f>
        <v>0</v>
      </c>
      <c r="CA38" s="1304"/>
      <c r="CB38" s="1304"/>
      <c r="CC38" s="1304"/>
      <c r="CD38" s="1304"/>
      <c r="CE38" s="433"/>
      <c r="CF38" s="1251">
        <v>10</v>
      </c>
      <c r="CG38" s="1251"/>
      <c r="CH38" s="1249"/>
      <c r="CI38" s="1249"/>
      <c r="CJ38" s="1249"/>
      <c r="CK38" s="1249"/>
      <c r="CL38" s="1249"/>
      <c r="CM38" s="1249"/>
      <c r="CN38" s="1249"/>
      <c r="CO38" s="1249"/>
      <c r="CP38" s="1249"/>
      <c r="CQ38" s="1249"/>
      <c r="CR38" s="1249"/>
      <c r="CS38" s="1249"/>
      <c r="CT38" s="1249"/>
      <c r="CU38" s="1249"/>
      <c r="CV38" s="1249"/>
      <c r="CW38" s="1249"/>
      <c r="CX38" s="1250"/>
      <c r="CY38" s="1250"/>
      <c r="CZ38" s="1250"/>
      <c r="DA38" s="1250"/>
      <c r="DB38" s="1250"/>
      <c r="DC38" s="1250"/>
      <c r="DD38" s="1250"/>
      <c r="DE38" s="1252">
        <f>+DA38*CX38</f>
        <v>0</v>
      </c>
      <c r="DF38" s="1252"/>
      <c r="DG38" s="1252"/>
      <c r="DH38" s="1252"/>
      <c r="DI38" s="1252"/>
      <c r="DJ38" s="361"/>
      <c r="DK38" s="1251">
        <v>10</v>
      </c>
      <c r="DL38" s="1251"/>
      <c r="DM38" s="1249"/>
      <c r="DN38" s="1249"/>
      <c r="DO38" s="1249"/>
      <c r="DP38" s="1249"/>
      <c r="DQ38" s="1249"/>
      <c r="DR38" s="1249"/>
      <c r="DS38" s="1249"/>
      <c r="DT38" s="1249"/>
      <c r="DU38" s="1249"/>
      <c r="DV38" s="1249"/>
      <c r="DW38" s="1249"/>
      <c r="DX38" s="1249"/>
      <c r="DY38" s="1249"/>
      <c r="DZ38" s="1249"/>
      <c r="EA38" s="1249"/>
      <c r="EB38" s="1249"/>
      <c r="EC38" s="1250"/>
      <c r="ED38" s="1250"/>
      <c r="EE38" s="1250"/>
      <c r="EF38" s="1250"/>
      <c r="EG38" s="1250"/>
      <c r="EH38" s="1250"/>
      <c r="EI38" s="1250"/>
      <c r="EJ38" s="1252">
        <f>+EF38*EC38</f>
        <v>0</v>
      </c>
      <c r="EK38" s="1252"/>
      <c r="EL38" s="1252"/>
      <c r="EM38" s="1252"/>
      <c r="EN38" s="1252"/>
      <c r="EO38" s="361"/>
      <c r="EP38" s="1251">
        <v>10</v>
      </c>
      <c r="EQ38" s="1251"/>
      <c r="ER38" s="1249"/>
      <c r="ES38" s="1249"/>
      <c r="ET38" s="1249"/>
      <c r="EU38" s="1249"/>
      <c r="EV38" s="1249"/>
      <c r="EW38" s="1249"/>
      <c r="EX38" s="1249"/>
      <c r="EY38" s="1249"/>
      <c r="EZ38" s="1249"/>
      <c r="FA38" s="1249"/>
      <c r="FB38" s="1249"/>
      <c r="FC38" s="1249"/>
      <c r="FD38" s="1249"/>
      <c r="FE38" s="1249"/>
      <c r="FF38" s="1249"/>
      <c r="FG38" s="1249"/>
      <c r="FH38" s="1250"/>
      <c r="FI38" s="1250"/>
      <c r="FJ38" s="1250"/>
      <c r="FK38" s="1250"/>
      <c r="FL38" s="1250"/>
      <c r="FM38" s="1250"/>
      <c r="FN38" s="1250"/>
      <c r="FO38" s="1252">
        <f>+FK38*FH38</f>
        <v>0</v>
      </c>
      <c r="FP38" s="1252"/>
      <c r="FQ38" s="1252"/>
      <c r="FR38" s="1252"/>
      <c r="FS38" s="1252"/>
      <c r="FT38" s="433"/>
      <c r="FU38" s="433"/>
      <c r="FV38" s="433"/>
      <c r="FW38" s="433"/>
      <c r="FX38" s="433"/>
      <c r="FY38" s="433"/>
      <c r="FZ38" s="433"/>
      <c r="GA38" s="433"/>
      <c r="GB38" s="433"/>
      <c r="GC38" s="433"/>
      <c r="GD38" s="433"/>
      <c r="GE38" s="433"/>
      <c r="GF38" s="433"/>
      <c r="GG38" s="433"/>
      <c r="GH38" s="433"/>
      <c r="GI38" s="433"/>
      <c r="GJ38" s="433"/>
      <c r="GK38" s="433"/>
      <c r="GL38" s="433"/>
      <c r="GM38" s="433"/>
      <c r="GN38" s="433"/>
      <c r="GO38" s="433"/>
      <c r="GP38" s="433"/>
      <c r="GQ38" s="433"/>
      <c r="GR38" s="433"/>
      <c r="GS38" s="433"/>
      <c r="GT38" s="433"/>
      <c r="GU38" s="433"/>
      <c r="GV38" s="433"/>
      <c r="GW38" s="433"/>
      <c r="GX38" s="433"/>
      <c r="GY38" s="433"/>
      <c r="GZ38" s="433"/>
      <c r="HA38" s="1240">
        <v>7</v>
      </c>
      <c r="HB38" s="1240"/>
      <c r="HC38" s="1248"/>
      <c r="HD38" s="1248"/>
      <c r="HE38" s="1248"/>
      <c r="HF38" s="1248"/>
      <c r="HG38" s="1248"/>
      <c r="HH38" s="1248"/>
      <c r="HI38" s="1248"/>
      <c r="HJ38" s="1248"/>
      <c r="HK38" s="1248"/>
      <c r="HL38" s="1248"/>
      <c r="HM38" s="1248"/>
      <c r="HN38" s="1248"/>
      <c r="HO38" s="1248"/>
      <c r="HP38" s="1248"/>
      <c r="HQ38" s="1248"/>
      <c r="HR38" s="1248"/>
      <c r="HS38" s="1235"/>
      <c r="HT38" s="1235"/>
      <c r="HU38" s="1235"/>
      <c r="HV38" s="1235"/>
      <c r="HW38" s="1235"/>
      <c r="HX38" s="1235"/>
      <c r="HY38" s="1235"/>
      <c r="HZ38" s="1241">
        <f>+HV38*HS38</f>
        <v>0</v>
      </c>
      <c r="IA38" s="1241"/>
      <c r="IB38" s="1241"/>
      <c r="IC38" s="1241"/>
      <c r="ID38" s="1241"/>
      <c r="IE38" s="526"/>
      <c r="IF38" s="1251">
        <v>10</v>
      </c>
      <c r="IG38" s="1251"/>
      <c r="IH38" s="1249"/>
      <c r="II38" s="1249"/>
      <c r="IJ38" s="1249"/>
      <c r="IK38" s="1249"/>
      <c r="IL38" s="1249"/>
      <c r="IM38" s="1249"/>
      <c r="IN38" s="1249"/>
      <c r="IO38" s="1249"/>
      <c r="IP38" s="1249"/>
      <c r="IQ38" s="1249"/>
      <c r="IR38" s="1249"/>
      <c r="IS38" s="1249"/>
      <c r="IT38" s="1249"/>
      <c r="IU38" s="1249"/>
      <c r="IV38" s="1249"/>
      <c r="IW38" s="1249"/>
      <c r="IX38" s="1250"/>
      <c r="IY38" s="1250"/>
      <c r="IZ38" s="1250"/>
      <c r="JA38" s="1250"/>
      <c r="JB38" s="1250"/>
      <c r="JC38" s="1250"/>
      <c r="JD38" s="1250"/>
      <c r="JE38" s="1252">
        <f>+JA38*IX38</f>
        <v>0</v>
      </c>
      <c r="JF38" s="1252"/>
      <c r="JG38" s="1252"/>
      <c r="JH38" s="1252"/>
      <c r="JI38" s="1252"/>
      <c r="JJ38" s="526"/>
      <c r="JK38" s="1251">
        <v>10</v>
      </c>
      <c r="JL38" s="1251"/>
      <c r="JM38" s="1249"/>
      <c r="JN38" s="1249"/>
      <c r="JO38" s="1249"/>
      <c r="JP38" s="1249"/>
      <c r="JQ38" s="1249"/>
      <c r="JR38" s="1249"/>
      <c r="JS38" s="1249"/>
      <c r="JT38" s="1249"/>
      <c r="JU38" s="1249"/>
      <c r="JV38" s="1249"/>
      <c r="JW38" s="1249"/>
      <c r="JX38" s="1249"/>
      <c r="JY38" s="1249"/>
      <c r="JZ38" s="1249"/>
      <c r="KA38" s="1249"/>
      <c r="KB38" s="1249"/>
      <c r="KC38" s="1250"/>
      <c r="KD38" s="1250"/>
      <c r="KE38" s="1250"/>
      <c r="KF38" s="1250"/>
      <c r="KG38" s="1250"/>
      <c r="KH38" s="1250"/>
      <c r="KI38" s="1250"/>
      <c r="KJ38" s="1252">
        <f>+KF38*KC38</f>
        <v>0</v>
      </c>
      <c r="KK38" s="1252"/>
      <c r="KL38" s="1252"/>
      <c r="KM38" s="1252"/>
      <c r="KN38" s="1252"/>
      <c r="KO38" s="526"/>
      <c r="KP38" s="1251">
        <v>10</v>
      </c>
      <c r="KQ38" s="1251"/>
      <c r="KR38" s="1249"/>
      <c r="KS38" s="1249"/>
      <c r="KT38" s="1249"/>
      <c r="KU38" s="1249"/>
      <c r="KV38" s="1249"/>
      <c r="KW38" s="1249"/>
      <c r="KX38" s="1249"/>
      <c r="KY38" s="1249"/>
      <c r="KZ38" s="1249"/>
      <c r="LA38" s="1249"/>
      <c r="LB38" s="1249"/>
      <c r="LC38" s="1249"/>
      <c r="LD38" s="1249"/>
      <c r="LE38" s="1249"/>
      <c r="LF38" s="1249"/>
      <c r="LG38" s="1249"/>
      <c r="LH38" s="1250"/>
      <c r="LI38" s="1250"/>
      <c r="LJ38" s="1250"/>
      <c r="LK38" s="1250"/>
      <c r="LL38" s="1250"/>
      <c r="LM38" s="1250"/>
      <c r="LN38" s="1250"/>
      <c r="LO38" s="1252">
        <f>+LK38*LH38</f>
        <v>0</v>
      </c>
      <c r="LP38" s="1252"/>
      <c r="LQ38" s="1252"/>
      <c r="LR38" s="1252"/>
      <c r="LS38" s="1252"/>
      <c r="LT38" s="433"/>
      <c r="LU38" s="433"/>
      <c r="LV38" s="433"/>
      <c r="LW38" s="433"/>
      <c r="LX38" s="433"/>
      <c r="LY38" s="433"/>
      <c r="LZ38" s="433"/>
      <c r="MA38" s="433"/>
      <c r="MB38" s="433"/>
      <c r="MC38" s="433"/>
      <c r="MD38" s="433"/>
      <c r="ME38" s="433"/>
      <c r="MF38" s="433"/>
      <c r="MG38" s="433"/>
      <c r="MH38" s="433"/>
      <c r="MI38" s="433"/>
      <c r="MJ38" s="433"/>
      <c r="MK38" s="433"/>
      <c r="ML38" s="433"/>
      <c r="MM38" s="433"/>
      <c r="MN38" s="433"/>
      <c r="MO38" s="433"/>
      <c r="MP38" s="433"/>
      <c r="MQ38" s="433"/>
      <c r="MR38" s="433"/>
      <c r="MS38" s="433"/>
      <c r="MT38" s="433"/>
      <c r="MU38" s="433"/>
      <c r="MV38" s="433"/>
      <c r="MW38" s="433"/>
      <c r="MX38" s="433"/>
      <c r="MY38" s="433"/>
      <c r="MZ38" s="433"/>
      <c r="NA38" s="1240">
        <v>7</v>
      </c>
      <c r="NB38" s="1240"/>
      <c r="NC38" s="1248"/>
      <c r="ND38" s="1248"/>
      <c r="NE38" s="1248"/>
      <c r="NF38" s="1248"/>
      <c r="NG38" s="1248"/>
      <c r="NH38" s="1248"/>
      <c r="NI38" s="1248"/>
      <c r="NJ38" s="1248"/>
      <c r="NK38" s="1248"/>
      <c r="NL38" s="1248"/>
      <c r="NM38" s="1248"/>
      <c r="NN38" s="1248"/>
      <c r="NO38" s="1248"/>
      <c r="NP38" s="1248"/>
      <c r="NQ38" s="1248"/>
      <c r="NR38" s="1248"/>
      <c r="NS38" s="1235"/>
      <c r="NT38" s="1235"/>
      <c r="NU38" s="1235"/>
      <c r="NV38" s="1235"/>
      <c r="NW38" s="1235"/>
      <c r="NX38" s="1235"/>
      <c r="NY38" s="1235"/>
      <c r="NZ38" s="1241">
        <f>+NV38*NS38</f>
        <v>0</v>
      </c>
      <c r="OA38" s="1241"/>
      <c r="OB38" s="1241"/>
      <c r="OC38" s="1241"/>
      <c r="OD38" s="1241"/>
      <c r="OE38" s="526"/>
      <c r="OF38" s="1251">
        <v>10</v>
      </c>
      <c r="OG38" s="1251"/>
      <c r="OH38" s="1249"/>
      <c r="OI38" s="1249"/>
      <c r="OJ38" s="1249"/>
      <c r="OK38" s="1249"/>
      <c r="OL38" s="1249"/>
      <c r="OM38" s="1249"/>
      <c r="ON38" s="1249"/>
      <c r="OO38" s="1249"/>
      <c r="OP38" s="1249"/>
      <c r="OQ38" s="1249"/>
      <c r="OR38" s="1249"/>
      <c r="OS38" s="1249"/>
      <c r="OT38" s="1249"/>
      <c r="OU38" s="1249"/>
      <c r="OV38" s="1249"/>
      <c r="OW38" s="1249"/>
      <c r="OX38" s="1250"/>
      <c r="OY38" s="1250"/>
      <c r="OZ38" s="1250"/>
      <c r="PA38" s="1250"/>
      <c r="PB38" s="1250"/>
      <c r="PC38" s="1250"/>
      <c r="PD38" s="1250"/>
      <c r="PE38" s="1252">
        <f>+PA38*OX38</f>
        <v>0</v>
      </c>
      <c r="PF38" s="1252"/>
      <c r="PG38" s="1252"/>
      <c r="PH38" s="1252"/>
      <c r="PI38" s="1252"/>
      <c r="PJ38" s="526"/>
      <c r="PK38" s="1251">
        <v>10</v>
      </c>
      <c r="PL38" s="1251"/>
      <c r="PM38" s="1249"/>
      <c r="PN38" s="1249"/>
      <c r="PO38" s="1249"/>
      <c r="PP38" s="1249"/>
      <c r="PQ38" s="1249"/>
      <c r="PR38" s="1249"/>
      <c r="PS38" s="1249"/>
      <c r="PT38" s="1249"/>
      <c r="PU38" s="1249"/>
      <c r="PV38" s="1249"/>
      <c r="PW38" s="1249"/>
      <c r="PX38" s="1249"/>
      <c r="PY38" s="1249"/>
      <c r="PZ38" s="1249"/>
      <c r="QA38" s="1249"/>
      <c r="QB38" s="1249"/>
      <c r="QC38" s="1250"/>
      <c r="QD38" s="1250"/>
      <c r="QE38" s="1250"/>
      <c r="QF38" s="1250"/>
      <c r="QG38" s="1250"/>
      <c r="QH38" s="1250"/>
      <c r="QI38" s="1250"/>
      <c r="QJ38" s="1252">
        <f>+QF38*QC38</f>
        <v>0</v>
      </c>
      <c r="QK38" s="1252"/>
      <c r="QL38" s="1252"/>
      <c r="QM38" s="1252"/>
      <c r="QN38" s="1252"/>
      <c r="QO38" s="526"/>
      <c r="QP38" s="1251">
        <v>10</v>
      </c>
      <c r="QQ38" s="1251"/>
      <c r="QR38" s="1249"/>
      <c r="QS38" s="1249"/>
      <c r="QT38" s="1249"/>
      <c r="QU38" s="1249"/>
      <c r="QV38" s="1249"/>
      <c r="QW38" s="1249"/>
      <c r="QX38" s="1249"/>
      <c r="QY38" s="1249"/>
      <c r="QZ38" s="1249"/>
      <c r="RA38" s="1249"/>
      <c r="RB38" s="1249"/>
      <c r="RC38" s="1249"/>
      <c r="RD38" s="1249"/>
      <c r="RE38" s="1249"/>
      <c r="RF38" s="1249"/>
      <c r="RG38" s="1249"/>
      <c r="RH38" s="1250"/>
      <c r="RI38" s="1250"/>
      <c r="RJ38" s="1250"/>
      <c r="RK38" s="1250"/>
      <c r="RL38" s="1250"/>
      <c r="RM38" s="1250"/>
      <c r="RN38" s="1250"/>
      <c r="RO38" s="1252">
        <f>+RK38*RH38</f>
        <v>0</v>
      </c>
      <c r="RP38" s="1252"/>
      <c r="RQ38" s="1252"/>
      <c r="RR38" s="1252"/>
      <c r="RS38" s="1252"/>
    </row>
    <row r="39" spans="1:487" s="94" customFormat="1" ht="9.9499999999999993" customHeight="1">
      <c r="A39" s="252"/>
      <c r="B39" s="179"/>
      <c r="C39" s="254"/>
      <c r="D39" s="254"/>
      <c r="E39" s="254"/>
      <c r="F39" s="254"/>
      <c r="G39" s="254"/>
      <c r="H39" s="254"/>
      <c r="I39" s="254"/>
      <c r="J39" s="254"/>
      <c r="K39" s="254"/>
      <c r="L39" s="254"/>
      <c r="M39" s="254"/>
      <c r="N39" s="254"/>
      <c r="O39" s="254"/>
      <c r="P39" s="254"/>
      <c r="Q39" s="254"/>
      <c r="R39" s="254"/>
      <c r="S39" s="254"/>
      <c r="T39" s="254"/>
      <c r="U39" s="254"/>
      <c r="V39" s="254"/>
      <c r="W39" s="254"/>
      <c r="X39" s="254"/>
      <c r="Y39" s="254"/>
      <c r="Z39" s="254"/>
      <c r="AA39" s="254"/>
      <c r="AB39" s="254"/>
      <c r="AC39" s="254"/>
      <c r="AD39" s="254"/>
      <c r="AE39" s="180"/>
      <c r="AF39" s="53"/>
      <c r="AY39" s="444"/>
      <c r="AZ39" s="444"/>
      <c r="BA39" s="1303"/>
      <c r="BB39" s="1303"/>
      <c r="BC39" s="1248"/>
      <c r="BD39" s="1248"/>
      <c r="BE39" s="1248"/>
      <c r="BF39" s="1248"/>
      <c r="BG39" s="1248"/>
      <c r="BH39" s="1248"/>
      <c r="BI39" s="1248"/>
      <c r="BJ39" s="1248"/>
      <c r="BK39" s="1248"/>
      <c r="BL39" s="1248"/>
      <c r="BM39" s="1248"/>
      <c r="BN39" s="1248"/>
      <c r="BO39" s="1248"/>
      <c r="BP39" s="1248"/>
      <c r="BQ39" s="1248"/>
      <c r="BR39" s="1248"/>
      <c r="BS39" s="1235"/>
      <c r="BT39" s="1235"/>
      <c r="BU39" s="1235"/>
      <c r="BV39" s="1235"/>
      <c r="BW39" s="1235"/>
      <c r="BX39" s="1235"/>
      <c r="BY39" s="1235"/>
      <c r="BZ39" s="1304"/>
      <c r="CA39" s="1304"/>
      <c r="CB39" s="1304"/>
      <c r="CC39" s="1304"/>
      <c r="CD39" s="1304"/>
      <c r="CE39" s="433"/>
      <c r="CF39" s="1251"/>
      <c r="CG39" s="1251"/>
      <c r="CH39" s="1249"/>
      <c r="CI39" s="1249"/>
      <c r="CJ39" s="1249"/>
      <c r="CK39" s="1249"/>
      <c r="CL39" s="1249"/>
      <c r="CM39" s="1249"/>
      <c r="CN39" s="1249"/>
      <c r="CO39" s="1249"/>
      <c r="CP39" s="1249"/>
      <c r="CQ39" s="1249"/>
      <c r="CR39" s="1249"/>
      <c r="CS39" s="1249"/>
      <c r="CT39" s="1249"/>
      <c r="CU39" s="1249"/>
      <c r="CV39" s="1249"/>
      <c r="CW39" s="1249"/>
      <c r="CX39" s="1250"/>
      <c r="CY39" s="1250"/>
      <c r="CZ39" s="1250"/>
      <c r="DA39" s="1250"/>
      <c r="DB39" s="1250"/>
      <c r="DC39" s="1250"/>
      <c r="DD39" s="1250"/>
      <c r="DE39" s="1252"/>
      <c r="DF39" s="1252"/>
      <c r="DG39" s="1252"/>
      <c r="DH39" s="1252"/>
      <c r="DI39" s="1252"/>
      <c r="DJ39" s="361"/>
      <c r="DK39" s="1251"/>
      <c r="DL39" s="1251"/>
      <c r="DM39" s="1249"/>
      <c r="DN39" s="1249"/>
      <c r="DO39" s="1249"/>
      <c r="DP39" s="1249"/>
      <c r="DQ39" s="1249"/>
      <c r="DR39" s="1249"/>
      <c r="DS39" s="1249"/>
      <c r="DT39" s="1249"/>
      <c r="DU39" s="1249"/>
      <c r="DV39" s="1249"/>
      <c r="DW39" s="1249"/>
      <c r="DX39" s="1249"/>
      <c r="DY39" s="1249"/>
      <c r="DZ39" s="1249"/>
      <c r="EA39" s="1249"/>
      <c r="EB39" s="1249"/>
      <c r="EC39" s="1250"/>
      <c r="ED39" s="1250"/>
      <c r="EE39" s="1250"/>
      <c r="EF39" s="1250"/>
      <c r="EG39" s="1250"/>
      <c r="EH39" s="1250"/>
      <c r="EI39" s="1250"/>
      <c r="EJ39" s="1252"/>
      <c r="EK39" s="1252"/>
      <c r="EL39" s="1252"/>
      <c r="EM39" s="1252"/>
      <c r="EN39" s="1252"/>
      <c r="EO39" s="361"/>
      <c r="EP39" s="1251"/>
      <c r="EQ39" s="1251"/>
      <c r="ER39" s="1249"/>
      <c r="ES39" s="1249"/>
      <c r="ET39" s="1249"/>
      <c r="EU39" s="1249"/>
      <c r="EV39" s="1249"/>
      <c r="EW39" s="1249"/>
      <c r="EX39" s="1249"/>
      <c r="EY39" s="1249"/>
      <c r="EZ39" s="1249"/>
      <c r="FA39" s="1249"/>
      <c r="FB39" s="1249"/>
      <c r="FC39" s="1249"/>
      <c r="FD39" s="1249"/>
      <c r="FE39" s="1249"/>
      <c r="FF39" s="1249"/>
      <c r="FG39" s="1249"/>
      <c r="FH39" s="1250"/>
      <c r="FI39" s="1250"/>
      <c r="FJ39" s="1250"/>
      <c r="FK39" s="1250"/>
      <c r="FL39" s="1250"/>
      <c r="FM39" s="1250"/>
      <c r="FN39" s="1250"/>
      <c r="FO39" s="1252"/>
      <c r="FP39" s="1252"/>
      <c r="FQ39" s="1252"/>
      <c r="FR39" s="1252"/>
      <c r="FS39" s="1252"/>
      <c r="FT39" s="433"/>
      <c r="FU39" s="433"/>
      <c r="FV39" s="433"/>
      <c r="FW39" s="433"/>
      <c r="FX39" s="433"/>
      <c r="FY39" s="433"/>
      <c r="FZ39" s="433"/>
      <c r="GA39" s="433"/>
      <c r="GB39" s="433"/>
      <c r="GC39" s="433"/>
      <c r="GD39" s="433"/>
      <c r="GE39" s="433"/>
      <c r="GF39" s="433"/>
      <c r="GG39" s="433"/>
      <c r="GH39" s="433"/>
      <c r="GI39" s="433"/>
      <c r="GJ39" s="433"/>
      <c r="GK39" s="433"/>
      <c r="GL39" s="433"/>
      <c r="GM39" s="433"/>
      <c r="GN39" s="433"/>
      <c r="GO39" s="433"/>
      <c r="GP39" s="433"/>
      <c r="GQ39" s="433"/>
      <c r="GR39" s="433"/>
      <c r="GS39" s="433"/>
      <c r="GT39" s="433"/>
      <c r="GU39" s="433"/>
      <c r="GV39" s="433"/>
      <c r="GW39" s="433"/>
      <c r="GX39" s="433"/>
      <c r="GY39" s="433"/>
      <c r="GZ39" s="433"/>
      <c r="HA39" s="1240"/>
      <c r="HB39" s="1240"/>
      <c r="HC39" s="1248"/>
      <c r="HD39" s="1248"/>
      <c r="HE39" s="1248"/>
      <c r="HF39" s="1248"/>
      <c r="HG39" s="1248"/>
      <c r="HH39" s="1248"/>
      <c r="HI39" s="1248"/>
      <c r="HJ39" s="1248"/>
      <c r="HK39" s="1248"/>
      <c r="HL39" s="1248"/>
      <c r="HM39" s="1248"/>
      <c r="HN39" s="1248"/>
      <c r="HO39" s="1248"/>
      <c r="HP39" s="1248"/>
      <c r="HQ39" s="1248"/>
      <c r="HR39" s="1248"/>
      <c r="HS39" s="1235"/>
      <c r="HT39" s="1235"/>
      <c r="HU39" s="1235"/>
      <c r="HV39" s="1235"/>
      <c r="HW39" s="1235"/>
      <c r="HX39" s="1235"/>
      <c r="HY39" s="1235"/>
      <c r="HZ39" s="1241"/>
      <c r="IA39" s="1241"/>
      <c r="IB39" s="1241"/>
      <c r="IC39" s="1241"/>
      <c r="ID39" s="1241"/>
      <c r="IE39" s="526"/>
      <c r="IF39" s="1251"/>
      <c r="IG39" s="1251"/>
      <c r="IH39" s="1249"/>
      <c r="II39" s="1249"/>
      <c r="IJ39" s="1249"/>
      <c r="IK39" s="1249"/>
      <c r="IL39" s="1249"/>
      <c r="IM39" s="1249"/>
      <c r="IN39" s="1249"/>
      <c r="IO39" s="1249"/>
      <c r="IP39" s="1249"/>
      <c r="IQ39" s="1249"/>
      <c r="IR39" s="1249"/>
      <c r="IS39" s="1249"/>
      <c r="IT39" s="1249"/>
      <c r="IU39" s="1249"/>
      <c r="IV39" s="1249"/>
      <c r="IW39" s="1249"/>
      <c r="IX39" s="1250"/>
      <c r="IY39" s="1250"/>
      <c r="IZ39" s="1250"/>
      <c r="JA39" s="1250"/>
      <c r="JB39" s="1250"/>
      <c r="JC39" s="1250"/>
      <c r="JD39" s="1250"/>
      <c r="JE39" s="1252"/>
      <c r="JF39" s="1252"/>
      <c r="JG39" s="1252"/>
      <c r="JH39" s="1252"/>
      <c r="JI39" s="1252"/>
      <c r="JJ39" s="526"/>
      <c r="JK39" s="1251"/>
      <c r="JL39" s="1251"/>
      <c r="JM39" s="1249"/>
      <c r="JN39" s="1249"/>
      <c r="JO39" s="1249"/>
      <c r="JP39" s="1249"/>
      <c r="JQ39" s="1249"/>
      <c r="JR39" s="1249"/>
      <c r="JS39" s="1249"/>
      <c r="JT39" s="1249"/>
      <c r="JU39" s="1249"/>
      <c r="JV39" s="1249"/>
      <c r="JW39" s="1249"/>
      <c r="JX39" s="1249"/>
      <c r="JY39" s="1249"/>
      <c r="JZ39" s="1249"/>
      <c r="KA39" s="1249"/>
      <c r="KB39" s="1249"/>
      <c r="KC39" s="1250"/>
      <c r="KD39" s="1250"/>
      <c r="KE39" s="1250"/>
      <c r="KF39" s="1250"/>
      <c r="KG39" s="1250"/>
      <c r="KH39" s="1250"/>
      <c r="KI39" s="1250"/>
      <c r="KJ39" s="1252"/>
      <c r="KK39" s="1252"/>
      <c r="KL39" s="1252"/>
      <c r="KM39" s="1252"/>
      <c r="KN39" s="1252"/>
      <c r="KO39" s="526"/>
      <c r="KP39" s="1251"/>
      <c r="KQ39" s="1251"/>
      <c r="KR39" s="1249"/>
      <c r="KS39" s="1249"/>
      <c r="KT39" s="1249"/>
      <c r="KU39" s="1249"/>
      <c r="KV39" s="1249"/>
      <c r="KW39" s="1249"/>
      <c r="KX39" s="1249"/>
      <c r="KY39" s="1249"/>
      <c r="KZ39" s="1249"/>
      <c r="LA39" s="1249"/>
      <c r="LB39" s="1249"/>
      <c r="LC39" s="1249"/>
      <c r="LD39" s="1249"/>
      <c r="LE39" s="1249"/>
      <c r="LF39" s="1249"/>
      <c r="LG39" s="1249"/>
      <c r="LH39" s="1250"/>
      <c r="LI39" s="1250"/>
      <c r="LJ39" s="1250"/>
      <c r="LK39" s="1250"/>
      <c r="LL39" s="1250"/>
      <c r="LM39" s="1250"/>
      <c r="LN39" s="1250"/>
      <c r="LO39" s="1252"/>
      <c r="LP39" s="1252"/>
      <c r="LQ39" s="1252"/>
      <c r="LR39" s="1252"/>
      <c r="LS39" s="1252"/>
      <c r="LT39" s="433"/>
      <c r="LU39" s="433"/>
      <c r="LV39" s="433"/>
      <c r="LW39" s="433"/>
      <c r="LX39" s="433"/>
      <c r="LY39" s="433"/>
      <c r="LZ39" s="433"/>
      <c r="MA39" s="433"/>
      <c r="MB39" s="433"/>
      <c r="MC39" s="433"/>
      <c r="MD39" s="433"/>
      <c r="ME39" s="433"/>
      <c r="MF39" s="433"/>
      <c r="MG39" s="433"/>
      <c r="MH39" s="433"/>
      <c r="MI39" s="433"/>
      <c r="MJ39" s="433"/>
      <c r="MK39" s="433"/>
      <c r="ML39" s="433"/>
      <c r="MM39" s="433"/>
      <c r="MN39" s="433"/>
      <c r="MO39" s="433"/>
      <c r="MP39" s="433"/>
      <c r="MQ39" s="433"/>
      <c r="MR39" s="433"/>
      <c r="MS39" s="433"/>
      <c r="MT39" s="433"/>
      <c r="MU39" s="433"/>
      <c r="MV39" s="433"/>
      <c r="MW39" s="433"/>
      <c r="MX39" s="433"/>
      <c r="MY39" s="433"/>
      <c r="MZ39" s="433"/>
      <c r="NA39" s="1240"/>
      <c r="NB39" s="1240"/>
      <c r="NC39" s="1248"/>
      <c r="ND39" s="1248"/>
      <c r="NE39" s="1248"/>
      <c r="NF39" s="1248"/>
      <c r="NG39" s="1248"/>
      <c r="NH39" s="1248"/>
      <c r="NI39" s="1248"/>
      <c r="NJ39" s="1248"/>
      <c r="NK39" s="1248"/>
      <c r="NL39" s="1248"/>
      <c r="NM39" s="1248"/>
      <c r="NN39" s="1248"/>
      <c r="NO39" s="1248"/>
      <c r="NP39" s="1248"/>
      <c r="NQ39" s="1248"/>
      <c r="NR39" s="1248"/>
      <c r="NS39" s="1235"/>
      <c r="NT39" s="1235"/>
      <c r="NU39" s="1235"/>
      <c r="NV39" s="1235"/>
      <c r="NW39" s="1235"/>
      <c r="NX39" s="1235"/>
      <c r="NY39" s="1235"/>
      <c r="NZ39" s="1241"/>
      <c r="OA39" s="1241"/>
      <c r="OB39" s="1241"/>
      <c r="OC39" s="1241"/>
      <c r="OD39" s="1241"/>
      <c r="OE39" s="526"/>
      <c r="OF39" s="1251"/>
      <c r="OG39" s="1251"/>
      <c r="OH39" s="1249"/>
      <c r="OI39" s="1249"/>
      <c r="OJ39" s="1249"/>
      <c r="OK39" s="1249"/>
      <c r="OL39" s="1249"/>
      <c r="OM39" s="1249"/>
      <c r="ON39" s="1249"/>
      <c r="OO39" s="1249"/>
      <c r="OP39" s="1249"/>
      <c r="OQ39" s="1249"/>
      <c r="OR39" s="1249"/>
      <c r="OS39" s="1249"/>
      <c r="OT39" s="1249"/>
      <c r="OU39" s="1249"/>
      <c r="OV39" s="1249"/>
      <c r="OW39" s="1249"/>
      <c r="OX39" s="1250"/>
      <c r="OY39" s="1250"/>
      <c r="OZ39" s="1250"/>
      <c r="PA39" s="1250"/>
      <c r="PB39" s="1250"/>
      <c r="PC39" s="1250"/>
      <c r="PD39" s="1250"/>
      <c r="PE39" s="1252"/>
      <c r="PF39" s="1252"/>
      <c r="PG39" s="1252"/>
      <c r="PH39" s="1252"/>
      <c r="PI39" s="1252"/>
      <c r="PJ39" s="526"/>
      <c r="PK39" s="1251"/>
      <c r="PL39" s="1251"/>
      <c r="PM39" s="1249"/>
      <c r="PN39" s="1249"/>
      <c r="PO39" s="1249"/>
      <c r="PP39" s="1249"/>
      <c r="PQ39" s="1249"/>
      <c r="PR39" s="1249"/>
      <c r="PS39" s="1249"/>
      <c r="PT39" s="1249"/>
      <c r="PU39" s="1249"/>
      <c r="PV39" s="1249"/>
      <c r="PW39" s="1249"/>
      <c r="PX39" s="1249"/>
      <c r="PY39" s="1249"/>
      <c r="PZ39" s="1249"/>
      <c r="QA39" s="1249"/>
      <c r="QB39" s="1249"/>
      <c r="QC39" s="1250"/>
      <c r="QD39" s="1250"/>
      <c r="QE39" s="1250"/>
      <c r="QF39" s="1250"/>
      <c r="QG39" s="1250"/>
      <c r="QH39" s="1250"/>
      <c r="QI39" s="1250"/>
      <c r="QJ39" s="1252"/>
      <c r="QK39" s="1252"/>
      <c r="QL39" s="1252"/>
      <c r="QM39" s="1252"/>
      <c r="QN39" s="1252"/>
      <c r="QO39" s="526"/>
      <c r="QP39" s="1251"/>
      <c r="QQ39" s="1251"/>
      <c r="QR39" s="1249"/>
      <c r="QS39" s="1249"/>
      <c r="QT39" s="1249"/>
      <c r="QU39" s="1249"/>
      <c r="QV39" s="1249"/>
      <c r="QW39" s="1249"/>
      <c r="QX39" s="1249"/>
      <c r="QY39" s="1249"/>
      <c r="QZ39" s="1249"/>
      <c r="RA39" s="1249"/>
      <c r="RB39" s="1249"/>
      <c r="RC39" s="1249"/>
      <c r="RD39" s="1249"/>
      <c r="RE39" s="1249"/>
      <c r="RF39" s="1249"/>
      <c r="RG39" s="1249"/>
      <c r="RH39" s="1250"/>
      <c r="RI39" s="1250"/>
      <c r="RJ39" s="1250"/>
      <c r="RK39" s="1250"/>
      <c r="RL39" s="1250"/>
      <c r="RM39" s="1250"/>
      <c r="RN39" s="1250"/>
      <c r="RO39" s="1252"/>
      <c r="RP39" s="1252"/>
      <c r="RQ39" s="1252"/>
      <c r="RR39" s="1252"/>
      <c r="RS39" s="1252"/>
    </row>
    <row r="40" spans="1:487" s="94" customFormat="1" ht="9.9499999999999993" customHeight="1">
      <c r="A40" s="96"/>
      <c r="B40" s="137"/>
      <c r="C40" s="107"/>
      <c r="D40" s="107"/>
      <c r="E40" s="107"/>
      <c r="F40" s="107"/>
      <c r="G40" s="107"/>
      <c r="H40" s="107"/>
      <c r="I40" s="107"/>
      <c r="J40" s="107"/>
      <c r="K40" s="107"/>
      <c r="L40" s="107"/>
      <c r="M40" s="107"/>
      <c r="N40" s="107"/>
      <c r="O40" s="107"/>
      <c r="P40" s="107"/>
      <c r="Q40" s="107"/>
      <c r="R40" s="107"/>
      <c r="S40" s="107"/>
      <c r="T40" s="107"/>
      <c r="U40" s="107"/>
      <c r="V40" s="107"/>
      <c r="W40" s="107"/>
      <c r="X40" s="107"/>
      <c r="Y40" s="107"/>
      <c r="Z40" s="107"/>
      <c r="AA40" s="107"/>
      <c r="AB40" s="107"/>
      <c r="AC40" s="107"/>
      <c r="AD40" s="107"/>
      <c r="AE40" s="139"/>
      <c r="AF40" s="7"/>
      <c r="AY40" s="444"/>
      <c r="AZ40" s="444"/>
      <c r="BA40" s="1303">
        <v>8</v>
      </c>
      <c r="BB40" s="1303"/>
      <c r="BC40" s="1248"/>
      <c r="BD40" s="1248"/>
      <c r="BE40" s="1248"/>
      <c r="BF40" s="1248"/>
      <c r="BG40" s="1248"/>
      <c r="BH40" s="1248"/>
      <c r="BI40" s="1248"/>
      <c r="BJ40" s="1248"/>
      <c r="BK40" s="1248"/>
      <c r="BL40" s="1248"/>
      <c r="BM40" s="1248"/>
      <c r="BN40" s="1248"/>
      <c r="BO40" s="1248"/>
      <c r="BP40" s="1248"/>
      <c r="BQ40" s="1248"/>
      <c r="BR40" s="1248"/>
      <c r="BS40" s="1235"/>
      <c r="BT40" s="1235"/>
      <c r="BU40" s="1235"/>
      <c r="BV40" s="1235"/>
      <c r="BW40" s="1235"/>
      <c r="BX40" s="1235"/>
      <c r="BY40" s="1235"/>
      <c r="BZ40" s="1304">
        <f>+BV40*BS40</f>
        <v>0</v>
      </c>
      <c r="CA40" s="1304"/>
      <c r="CB40" s="1304"/>
      <c r="CC40" s="1304"/>
      <c r="CD40" s="1304"/>
      <c r="CE40" s="433"/>
      <c r="CF40" s="1240"/>
      <c r="CG40" s="1240"/>
      <c r="CH40" s="1240"/>
      <c r="CI40" s="1240"/>
      <c r="CJ40" s="1240"/>
      <c r="CK40" s="1240"/>
      <c r="CL40" s="1240"/>
      <c r="CM40" s="1240"/>
      <c r="CN40" s="1240"/>
      <c r="CO40" s="1240"/>
      <c r="CP40" s="1240"/>
      <c r="CQ40" s="1240"/>
      <c r="CR40" s="1240"/>
      <c r="CS40" s="1240"/>
      <c r="CT40" s="1240"/>
      <c r="CU40" s="1240"/>
      <c r="CV40" s="1240"/>
      <c r="CW40" s="1240"/>
      <c r="CX40" s="1241"/>
      <c r="CY40" s="1241"/>
      <c r="CZ40" s="1241"/>
      <c r="DA40" s="1241"/>
      <c r="DB40" s="1241"/>
      <c r="DC40" s="1241"/>
      <c r="DD40" s="1241"/>
      <c r="DE40" s="1241">
        <f>+DA40*CX40</f>
        <v>0</v>
      </c>
      <c r="DF40" s="1241"/>
      <c r="DG40" s="1241"/>
      <c r="DH40" s="1241"/>
      <c r="DI40" s="1241"/>
      <c r="DJ40" s="361"/>
      <c r="DK40" s="1240">
        <v>12</v>
      </c>
      <c r="DL40" s="1240"/>
      <c r="DM40" s="1240"/>
      <c r="DN40" s="1240"/>
      <c r="DO40" s="1240"/>
      <c r="DP40" s="1240"/>
      <c r="DQ40" s="1240"/>
      <c r="DR40" s="1240"/>
      <c r="DS40" s="1240"/>
      <c r="DT40" s="1240"/>
      <c r="DU40" s="1240"/>
      <c r="DV40" s="1240"/>
      <c r="DW40" s="1240"/>
      <c r="DX40" s="1240"/>
      <c r="DY40" s="1240"/>
      <c r="DZ40" s="1240"/>
      <c r="EA40" s="1240"/>
      <c r="EB40" s="1240"/>
      <c r="EC40" s="1241"/>
      <c r="ED40" s="1241"/>
      <c r="EE40" s="1241"/>
      <c r="EF40" s="1241"/>
      <c r="EG40" s="1241"/>
      <c r="EH40" s="1241"/>
      <c r="EI40" s="1241"/>
      <c r="EJ40" s="1241">
        <f>+EF40*EC40</f>
        <v>0</v>
      </c>
      <c r="EK40" s="1241"/>
      <c r="EL40" s="1241"/>
      <c r="EM40" s="1241"/>
      <c r="EN40" s="1241"/>
      <c r="EO40" s="361"/>
      <c r="EP40" s="1240">
        <v>12</v>
      </c>
      <c r="EQ40" s="1240"/>
      <c r="ER40" s="1240"/>
      <c r="ES40" s="1240"/>
      <c r="ET40" s="1240"/>
      <c r="EU40" s="1240"/>
      <c r="EV40" s="1240"/>
      <c r="EW40" s="1240"/>
      <c r="EX40" s="1240"/>
      <c r="EY40" s="1240"/>
      <c r="EZ40" s="1240"/>
      <c r="FA40" s="1240"/>
      <c r="FB40" s="1240"/>
      <c r="FC40" s="1240"/>
      <c r="FD40" s="1240"/>
      <c r="FE40" s="1240"/>
      <c r="FF40" s="1240"/>
      <c r="FG40" s="1240"/>
      <c r="FH40" s="1241"/>
      <c r="FI40" s="1241"/>
      <c r="FJ40" s="1241"/>
      <c r="FK40" s="1241"/>
      <c r="FL40" s="1241"/>
      <c r="FM40" s="1241"/>
      <c r="FN40" s="1241"/>
      <c r="FO40" s="1241">
        <f>+FK40*FH40</f>
        <v>0</v>
      </c>
      <c r="FP40" s="1241"/>
      <c r="FQ40" s="1241"/>
      <c r="FR40" s="1241"/>
      <c r="FS40" s="1241"/>
      <c r="FT40" s="433"/>
      <c r="FU40" s="433"/>
      <c r="FV40" s="433"/>
      <c r="FW40" s="433"/>
      <c r="FX40" s="433"/>
      <c r="FY40" s="433"/>
      <c r="FZ40" s="433"/>
      <c r="GA40" s="433"/>
      <c r="GB40" s="433"/>
      <c r="GC40" s="433"/>
      <c r="GD40" s="433"/>
      <c r="GE40" s="433"/>
      <c r="GF40" s="433"/>
      <c r="GG40" s="433"/>
      <c r="GH40" s="433"/>
      <c r="GI40" s="433"/>
      <c r="GJ40" s="433"/>
      <c r="GK40" s="433"/>
      <c r="GL40" s="433"/>
      <c r="GM40" s="433"/>
      <c r="GN40" s="433"/>
      <c r="GO40" s="433"/>
      <c r="GP40" s="433"/>
      <c r="GQ40" s="433"/>
      <c r="GR40" s="433"/>
      <c r="GS40" s="433"/>
      <c r="GT40" s="433"/>
      <c r="GU40" s="433"/>
      <c r="GV40" s="433"/>
      <c r="GW40" s="433"/>
      <c r="GX40" s="433"/>
      <c r="GY40" s="433"/>
      <c r="GZ40" s="433"/>
      <c r="HA40" s="1240">
        <v>8</v>
      </c>
      <c r="HB40" s="1240"/>
      <c r="HC40" s="1248"/>
      <c r="HD40" s="1248"/>
      <c r="HE40" s="1248"/>
      <c r="HF40" s="1248"/>
      <c r="HG40" s="1248"/>
      <c r="HH40" s="1248"/>
      <c r="HI40" s="1248"/>
      <c r="HJ40" s="1248"/>
      <c r="HK40" s="1248"/>
      <c r="HL40" s="1248"/>
      <c r="HM40" s="1248"/>
      <c r="HN40" s="1248"/>
      <c r="HO40" s="1248"/>
      <c r="HP40" s="1248"/>
      <c r="HQ40" s="1248"/>
      <c r="HR40" s="1248"/>
      <c r="HS40" s="1235"/>
      <c r="HT40" s="1235"/>
      <c r="HU40" s="1235"/>
      <c r="HV40" s="1235"/>
      <c r="HW40" s="1235"/>
      <c r="HX40" s="1235"/>
      <c r="HY40" s="1235"/>
      <c r="HZ40" s="1241">
        <f>+HV40*HS40</f>
        <v>0</v>
      </c>
      <c r="IA40" s="1241"/>
      <c r="IB40" s="1241"/>
      <c r="IC40" s="1241"/>
      <c r="ID40" s="1241"/>
      <c r="IE40" s="526"/>
      <c r="IF40" s="1240">
        <v>12</v>
      </c>
      <c r="IG40" s="1240"/>
      <c r="IH40" s="1240"/>
      <c r="II40" s="1240"/>
      <c r="IJ40" s="1240"/>
      <c r="IK40" s="1240"/>
      <c r="IL40" s="1240"/>
      <c r="IM40" s="1240"/>
      <c r="IN40" s="1240"/>
      <c r="IO40" s="1240"/>
      <c r="IP40" s="1240"/>
      <c r="IQ40" s="1240"/>
      <c r="IR40" s="1240"/>
      <c r="IS40" s="1240"/>
      <c r="IT40" s="1240"/>
      <c r="IU40" s="1240"/>
      <c r="IV40" s="1240"/>
      <c r="IW40" s="1240"/>
      <c r="IX40" s="1241"/>
      <c r="IY40" s="1241"/>
      <c r="IZ40" s="1241"/>
      <c r="JA40" s="1241"/>
      <c r="JB40" s="1241"/>
      <c r="JC40" s="1241"/>
      <c r="JD40" s="1241"/>
      <c r="JE40" s="1241">
        <f>+JA40*IX40</f>
        <v>0</v>
      </c>
      <c r="JF40" s="1241"/>
      <c r="JG40" s="1241"/>
      <c r="JH40" s="1241"/>
      <c r="JI40" s="1241"/>
      <c r="JJ40" s="526"/>
      <c r="JK40" s="1240">
        <v>12</v>
      </c>
      <c r="JL40" s="1240"/>
      <c r="JM40" s="1240"/>
      <c r="JN40" s="1240"/>
      <c r="JO40" s="1240"/>
      <c r="JP40" s="1240"/>
      <c r="JQ40" s="1240"/>
      <c r="JR40" s="1240"/>
      <c r="JS40" s="1240"/>
      <c r="JT40" s="1240"/>
      <c r="JU40" s="1240"/>
      <c r="JV40" s="1240"/>
      <c r="JW40" s="1240"/>
      <c r="JX40" s="1240"/>
      <c r="JY40" s="1240"/>
      <c r="JZ40" s="1240"/>
      <c r="KA40" s="1240"/>
      <c r="KB40" s="1240"/>
      <c r="KC40" s="1241"/>
      <c r="KD40" s="1241"/>
      <c r="KE40" s="1241"/>
      <c r="KF40" s="1241"/>
      <c r="KG40" s="1241"/>
      <c r="KH40" s="1241"/>
      <c r="KI40" s="1241"/>
      <c r="KJ40" s="1241">
        <f>+KF40*KC40</f>
        <v>0</v>
      </c>
      <c r="KK40" s="1241"/>
      <c r="KL40" s="1241"/>
      <c r="KM40" s="1241"/>
      <c r="KN40" s="1241"/>
      <c r="KO40" s="526"/>
      <c r="KP40" s="1240">
        <v>12</v>
      </c>
      <c r="KQ40" s="1240"/>
      <c r="KR40" s="1240"/>
      <c r="KS40" s="1240"/>
      <c r="KT40" s="1240"/>
      <c r="KU40" s="1240"/>
      <c r="KV40" s="1240"/>
      <c r="KW40" s="1240"/>
      <c r="KX40" s="1240"/>
      <c r="KY40" s="1240"/>
      <c r="KZ40" s="1240"/>
      <c r="LA40" s="1240"/>
      <c r="LB40" s="1240"/>
      <c r="LC40" s="1240"/>
      <c r="LD40" s="1240"/>
      <c r="LE40" s="1240"/>
      <c r="LF40" s="1240"/>
      <c r="LG40" s="1240"/>
      <c r="LH40" s="1241"/>
      <c r="LI40" s="1241"/>
      <c r="LJ40" s="1241"/>
      <c r="LK40" s="1241"/>
      <c r="LL40" s="1241"/>
      <c r="LM40" s="1241"/>
      <c r="LN40" s="1241"/>
      <c r="LO40" s="1241">
        <f>+LK40*LH40</f>
        <v>0</v>
      </c>
      <c r="LP40" s="1241"/>
      <c r="LQ40" s="1241"/>
      <c r="LR40" s="1241"/>
      <c r="LS40" s="1241"/>
      <c r="LT40" s="433"/>
      <c r="LU40" s="433"/>
      <c r="LV40" s="433"/>
      <c r="LW40" s="433"/>
      <c r="LX40" s="433"/>
      <c r="LY40" s="433"/>
      <c r="LZ40" s="433"/>
      <c r="MA40" s="433"/>
      <c r="MB40" s="433"/>
      <c r="MC40" s="433"/>
      <c r="MD40" s="433"/>
      <c r="ME40" s="433"/>
      <c r="MF40" s="433"/>
      <c r="MG40" s="433"/>
      <c r="MH40" s="433"/>
      <c r="MI40" s="433"/>
      <c r="MJ40" s="433"/>
      <c r="MK40" s="433"/>
      <c r="ML40" s="433"/>
      <c r="MM40" s="433"/>
      <c r="MN40" s="433"/>
      <c r="MO40" s="433"/>
      <c r="MP40" s="433"/>
      <c r="MQ40" s="433"/>
      <c r="MR40" s="433"/>
      <c r="MS40" s="433"/>
      <c r="MT40" s="433"/>
      <c r="MU40" s="433"/>
      <c r="MV40" s="433"/>
      <c r="MW40" s="433"/>
      <c r="MX40" s="433"/>
      <c r="MY40" s="433"/>
      <c r="MZ40" s="433"/>
      <c r="NA40" s="1240">
        <v>8</v>
      </c>
      <c r="NB40" s="1240"/>
      <c r="NC40" s="1248"/>
      <c r="ND40" s="1248"/>
      <c r="NE40" s="1248"/>
      <c r="NF40" s="1248"/>
      <c r="NG40" s="1248"/>
      <c r="NH40" s="1248"/>
      <c r="NI40" s="1248"/>
      <c r="NJ40" s="1248"/>
      <c r="NK40" s="1248"/>
      <c r="NL40" s="1248"/>
      <c r="NM40" s="1248"/>
      <c r="NN40" s="1248"/>
      <c r="NO40" s="1248"/>
      <c r="NP40" s="1248"/>
      <c r="NQ40" s="1248"/>
      <c r="NR40" s="1248"/>
      <c r="NS40" s="1235"/>
      <c r="NT40" s="1235"/>
      <c r="NU40" s="1235"/>
      <c r="NV40" s="1235"/>
      <c r="NW40" s="1235"/>
      <c r="NX40" s="1235"/>
      <c r="NY40" s="1235"/>
      <c r="NZ40" s="1241">
        <f>+NV40*NS40</f>
        <v>0</v>
      </c>
      <c r="OA40" s="1241"/>
      <c r="OB40" s="1241"/>
      <c r="OC40" s="1241"/>
      <c r="OD40" s="1241"/>
      <c r="OE40" s="526"/>
      <c r="OF40" s="1240">
        <v>12</v>
      </c>
      <c r="OG40" s="1240"/>
      <c r="OH40" s="1240"/>
      <c r="OI40" s="1240"/>
      <c r="OJ40" s="1240"/>
      <c r="OK40" s="1240"/>
      <c r="OL40" s="1240"/>
      <c r="OM40" s="1240"/>
      <c r="ON40" s="1240"/>
      <c r="OO40" s="1240"/>
      <c r="OP40" s="1240"/>
      <c r="OQ40" s="1240"/>
      <c r="OR40" s="1240"/>
      <c r="OS40" s="1240"/>
      <c r="OT40" s="1240"/>
      <c r="OU40" s="1240"/>
      <c r="OV40" s="1240"/>
      <c r="OW40" s="1240"/>
      <c r="OX40" s="1241"/>
      <c r="OY40" s="1241"/>
      <c r="OZ40" s="1241"/>
      <c r="PA40" s="1241"/>
      <c r="PB40" s="1241"/>
      <c r="PC40" s="1241"/>
      <c r="PD40" s="1241"/>
      <c r="PE40" s="1241">
        <f>+PA40*OX40</f>
        <v>0</v>
      </c>
      <c r="PF40" s="1241"/>
      <c r="PG40" s="1241"/>
      <c r="PH40" s="1241"/>
      <c r="PI40" s="1241"/>
      <c r="PJ40" s="526"/>
      <c r="PK40" s="1240">
        <v>12</v>
      </c>
      <c r="PL40" s="1240"/>
      <c r="PM40" s="1240"/>
      <c r="PN40" s="1240"/>
      <c r="PO40" s="1240"/>
      <c r="PP40" s="1240"/>
      <c r="PQ40" s="1240"/>
      <c r="PR40" s="1240"/>
      <c r="PS40" s="1240"/>
      <c r="PT40" s="1240"/>
      <c r="PU40" s="1240"/>
      <c r="PV40" s="1240"/>
      <c r="PW40" s="1240"/>
      <c r="PX40" s="1240"/>
      <c r="PY40" s="1240"/>
      <c r="PZ40" s="1240"/>
      <c r="QA40" s="1240"/>
      <c r="QB40" s="1240"/>
      <c r="QC40" s="1241"/>
      <c r="QD40" s="1241"/>
      <c r="QE40" s="1241"/>
      <c r="QF40" s="1241"/>
      <c r="QG40" s="1241"/>
      <c r="QH40" s="1241"/>
      <c r="QI40" s="1241"/>
      <c r="QJ40" s="1241">
        <f>+QF40*QC40</f>
        <v>0</v>
      </c>
      <c r="QK40" s="1241"/>
      <c r="QL40" s="1241"/>
      <c r="QM40" s="1241"/>
      <c r="QN40" s="1241"/>
      <c r="QO40" s="526"/>
      <c r="QP40" s="1240">
        <v>12</v>
      </c>
      <c r="QQ40" s="1240"/>
      <c r="QR40" s="1240"/>
      <c r="QS40" s="1240"/>
      <c r="QT40" s="1240"/>
      <c r="QU40" s="1240"/>
      <c r="QV40" s="1240"/>
      <c r="QW40" s="1240"/>
      <c r="QX40" s="1240"/>
      <c r="QY40" s="1240"/>
      <c r="QZ40" s="1240"/>
      <c r="RA40" s="1240"/>
      <c r="RB40" s="1240"/>
      <c r="RC40" s="1240"/>
      <c r="RD40" s="1240"/>
      <c r="RE40" s="1240"/>
      <c r="RF40" s="1240"/>
      <c r="RG40" s="1240"/>
      <c r="RH40" s="1241"/>
      <c r="RI40" s="1241"/>
      <c r="RJ40" s="1241"/>
      <c r="RK40" s="1241"/>
      <c r="RL40" s="1241"/>
      <c r="RM40" s="1241"/>
      <c r="RN40" s="1241"/>
      <c r="RO40" s="1241">
        <f>+RK40*RH40</f>
        <v>0</v>
      </c>
      <c r="RP40" s="1241"/>
      <c r="RQ40" s="1241"/>
      <c r="RR40" s="1241"/>
      <c r="RS40" s="1241"/>
    </row>
    <row r="41" spans="1:487" s="94" customFormat="1" ht="9.9499999999999993" customHeight="1">
      <c r="A41" s="96"/>
      <c r="B41" s="970" t="s">
        <v>119</v>
      </c>
      <c r="C41" s="971"/>
      <c r="D41" s="971"/>
      <c r="E41" s="971"/>
      <c r="F41" s="971"/>
      <c r="G41" s="971"/>
      <c r="H41" s="971"/>
      <c r="I41" s="971"/>
      <c r="J41" s="971"/>
      <c r="K41" s="971"/>
      <c r="L41" s="971"/>
      <c r="M41" s="971"/>
      <c r="N41" s="971"/>
      <c r="O41" s="971"/>
      <c r="P41" s="971"/>
      <c r="Q41" s="971"/>
      <c r="R41" s="971"/>
      <c r="S41" s="971"/>
      <c r="T41" s="971"/>
      <c r="U41" s="971"/>
      <c r="V41" s="971"/>
      <c r="W41" s="971"/>
      <c r="X41" s="971"/>
      <c r="Y41" s="971"/>
      <c r="Z41" s="971"/>
      <c r="AA41" s="971"/>
      <c r="AB41" s="971"/>
      <c r="AC41" s="971"/>
      <c r="AD41" s="971"/>
      <c r="AE41" s="972"/>
      <c r="AF41" s="7"/>
      <c r="AG41" s="433"/>
      <c r="AY41" s="444"/>
      <c r="AZ41" s="444"/>
      <c r="BA41" s="1303"/>
      <c r="BB41" s="1303"/>
      <c r="BC41" s="1248"/>
      <c r="BD41" s="1248"/>
      <c r="BE41" s="1248"/>
      <c r="BF41" s="1248"/>
      <c r="BG41" s="1248"/>
      <c r="BH41" s="1248"/>
      <c r="BI41" s="1248"/>
      <c r="BJ41" s="1248"/>
      <c r="BK41" s="1248"/>
      <c r="BL41" s="1248"/>
      <c r="BM41" s="1248"/>
      <c r="BN41" s="1248"/>
      <c r="BO41" s="1248"/>
      <c r="BP41" s="1248"/>
      <c r="BQ41" s="1248"/>
      <c r="BR41" s="1248"/>
      <c r="BS41" s="1235"/>
      <c r="BT41" s="1235"/>
      <c r="BU41" s="1235"/>
      <c r="BV41" s="1235"/>
      <c r="BW41" s="1235"/>
      <c r="BX41" s="1235"/>
      <c r="BY41" s="1235"/>
      <c r="BZ41" s="1304"/>
      <c r="CA41" s="1304"/>
      <c r="CB41" s="1304"/>
      <c r="CC41" s="1304"/>
      <c r="CD41" s="1304"/>
      <c r="CE41" s="361"/>
      <c r="CF41" s="1240"/>
      <c r="CG41" s="1240"/>
      <c r="CH41" s="1240"/>
      <c r="CI41" s="1240"/>
      <c r="CJ41" s="1240"/>
      <c r="CK41" s="1240"/>
      <c r="CL41" s="1240"/>
      <c r="CM41" s="1240"/>
      <c r="CN41" s="1240"/>
      <c r="CO41" s="1240"/>
      <c r="CP41" s="1240"/>
      <c r="CQ41" s="1240"/>
      <c r="CR41" s="1240"/>
      <c r="CS41" s="1240"/>
      <c r="CT41" s="1240"/>
      <c r="CU41" s="1240"/>
      <c r="CV41" s="1240"/>
      <c r="CW41" s="1240"/>
      <c r="CX41" s="1241"/>
      <c r="CY41" s="1241"/>
      <c r="CZ41" s="1241"/>
      <c r="DA41" s="1241"/>
      <c r="DB41" s="1241"/>
      <c r="DC41" s="1241"/>
      <c r="DD41" s="1241"/>
      <c r="DE41" s="1241"/>
      <c r="DF41" s="1241"/>
      <c r="DG41" s="1241"/>
      <c r="DH41" s="1241"/>
      <c r="DI41" s="1241"/>
      <c r="DK41" s="1240"/>
      <c r="DL41" s="1240"/>
      <c r="DM41" s="1240"/>
      <c r="DN41" s="1240"/>
      <c r="DO41" s="1240"/>
      <c r="DP41" s="1240"/>
      <c r="DQ41" s="1240"/>
      <c r="DR41" s="1240"/>
      <c r="DS41" s="1240"/>
      <c r="DT41" s="1240"/>
      <c r="DU41" s="1240"/>
      <c r="DV41" s="1240"/>
      <c r="DW41" s="1240"/>
      <c r="DX41" s="1240"/>
      <c r="DY41" s="1240"/>
      <c r="DZ41" s="1240"/>
      <c r="EA41" s="1240"/>
      <c r="EB41" s="1240"/>
      <c r="EC41" s="1241"/>
      <c r="ED41" s="1241"/>
      <c r="EE41" s="1241"/>
      <c r="EF41" s="1241"/>
      <c r="EG41" s="1241"/>
      <c r="EH41" s="1241"/>
      <c r="EI41" s="1241"/>
      <c r="EJ41" s="1241"/>
      <c r="EK41" s="1241"/>
      <c r="EL41" s="1241"/>
      <c r="EM41" s="1241"/>
      <c r="EN41" s="1241"/>
      <c r="EP41" s="1240"/>
      <c r="EQ41" s="1240"/>
      <c r="ER41" s="1240"/>
      <c r="ES41" s="1240"/>
      <c r="ET41" s="1240"/>
      <c r="EU41" s="1240"/>
      <c r="EV41" s="1240"/>
      <c r="EW41" s="1240"/>
      <c r="EX41" s="1240"/>
      <c r="EY41" s="1240"/>
      <c r="EZ41" s="1240"/>
      <c r="FA41" s="1240"/>
      <c r="FB41" s="1240"/>
      <c r="FC41" s="1240"/>
      <c r="FD41" s="1240"/>
      <c r="FE41" s="1240"/>
      <c r="FF41" s="1240"/>
      <c r="FG41" s="1240"/>
      <c r="FH41" s="1241"/>
      <c r="FI41" s="1241"/>
      <c r="FJ41" s="1241"/>
      <c r="FK41" s="1241"/>
      <c r="FL41" s="1241"/>
      <c r="FM41" s="1241"/>
      <c r="FN41" s="1241"/>
      <c r="FO41" s="1241"/>
      <c r="FP41" s="1241"/>
      <c r="FQ41" s="1241"/>
      <c r="FR41" s="1241"/>
      <c r="FS41" s="1241"/>
      <c r="FT41" s="361"/>
      <c r="FU41" s="361"/>
      <c r="FV41" s="361"/>
      <c r="FW41" s="361"/>
      <c r="FX41" s="361"/>
      <c r="FY41" s="361"/>
      <c r="FZ41" s="361"/>
      <c r="GA41" s="361"/>
      <c r="GB41" s="361"/>
      <c r="GC41" s="361"/>
      <c r="GD41" s="361"/>
      <c r="GE41" s="361"/>
      <c r="GF41" s="361"/>
      <c r="GG41" s="361"/>
      <c r="GH41" s="361"/>
      <c r="GI41" s="361"/>
      <c r="GJ41" s="361"/>
      <c r="GK41" s="361"/>
      <c r="GL41" s="361"/>
      <c r="GM41" s="361"/>
      <c r="GN41" s="361"/>
      <c r="GO41" s="361"/>
      <c r="GP41" s="361"/>
      <c r="GQ41" s="361"/>
      <c r="GR41" s="361"/>
      <c r="GS41" s="361"/>
      <c r="GT41" s="361"/>
      <c r="GU41" s="361"/>
      <c r="GV41" s="361"/>
      <c r="GW41" s="361"/>
      <c r="GX41" s="361"/>
      <c r="GY41" s="361"/>
      <c r="GZ41" s="361"/>
      <c r="HA41" s="1240"/>
      <c r="HB41" s="1240"/>
      <c r="HC41" s="1248"/>
      <c r="HD41" s="1248"/>
      <c r="HE41" s="1248"/>
      <c r="HF41" s="1248"/>
      <c r="HG41" s="1248"/>
      <c r="HH41" s="1248"/>
      <c r="HI41" s="1248"/>
      <c r="HJ41" s="1248"/>
      <c r="HK41" s="1248"/>
      <c r="HL41" s="1248"/>
      <c r="HM41" s="1248"/>
      <c r="HN41" s="1248"/>
      <c r="HO41" s="1248"/>
      <c r="HP41" s="1248"/>
      <c r="HQ41" s="1248"/>
      <c r="HR41" s="1248"/>
      <c r="HS41" s="1235"/>
      <c r="HT41" s="1235"/>
      <c r="HU41" s="1235"/>
      <c r="HV41" s="1235"/>
      <c r="HW41" s="1235"/>
      <c r="HX41" s="1235"/>
      <c r="HY41" s="1235"/>
      <c r="HZ41" s="1241"/>
      <c r="IA41" s="1241"/>
      <c r="IB41" s="1241"/>
      <c r="IC41" s="1241"/>
      <c r="ID41" s="1241"/>
      <c r="IE41" s="526"/>
      <c r="IF41" s="1240"/>
      <c r="IG41" s="1240"/>
      <c r="IH41" s="1240"/>
      <c r="II41" s="1240"/>
      <c r="IJ41" s="1240"/>
      <c r="IK41" s="1240"/>
      <c r="IL41" s="1240"/>
      <c r="IM41" s="1240"/>
      <c r="IN41" s="1240"/>
      <c r="IO41" s="1240"/>
      <c r="IP41" s="1240"/>
      <c r="IQ41" s="1240"/>
      <c r="IR41" s="1240"/>
      <c r="IS41" s="1240"/>
      <c r="IT41" s="1240"/>
      <c r="IU41" s="1240"/>
      <c r="IV41" s="1240"/>
      <c r="IW41" s="1240"/>
      <c r="IX41" s="1241"/>
      <c r="IY41" s="1241"/>
      <c r="IZ41" s="1241"/>
      <c r="JA41" s="1241"/>
      <c r="JB41" s="1241"/>
      <c r="JC41" s="1241"/>
      <c r="JD41" s="1241"/>
      <c r="JE41" s="1241"/>
      <c r="JF41" s="1241"/>
      <c r="JG41" s="1241"/>
      <c r="JH41" s="1241"/>
      <c r="JI41" s="1241"/>
      <c r="JJ41" s="526"/>
      <c r="JK41" s="1240"/>
      <c r="JL41" s="1240"/>
      <c r="JM41" s="1240"/>
      <c r="JN41" s="1240"/>
      <c r="JO41" s="1240"/>
      <c r="JP41" s="1240"/>
      <c r="JQ41" s="1240"/>
      <c r="JR41" s="1240"/>
      <c r="JS41" s="1240"/>
      <c r="JT41" s="1240"/>
      <c r="JU41" s="1240"/>
      <c r="JV41" s="1240"/>
      <c r="JW41" s="1240"/>
      <c r="JX41" s="1240"/>
      <c r="JY41" s="1240"/>
      <c r="JZ41" s="1240"/>
      <c r="KA41" s="1240"/>
      <c r="KB41" s="1240"/>
      <c r="KC41" s="1241"/>
      <c r="KD41" s="1241"/>
      <c r="KE41" s="1241"/>
      <c r="KF41" s="1241"/>
      <c r="KG41" s="1241"/>
      <c r="KH41" s="1241"/>
      <c r="KI41" s="1241"/>
      <c r="KJ41" s="1241"/>
      <c r="KK41" s="1241"/>
      <c r="KL41" s="1241"/>
      <c r="KM41" s="1241"/>
      <c r="KN41" s="1241"/>
      <c r="KO41" s="526"/>
      <c r="KP41" s="1240"/>
      <c r="KQ41" s="1240"/>
      <c r="KR41" s="1240"/>
      <c r="KS41" s="1240"/>
      <c r="KT41" s="1240"/>
      <c r="KU41" s="1240"/>
      <c r="KV41" s="1240"/>
      <c r="KW41" s="1240"/>
      <c r="KX41" s="1240"/>
      <c r="KY41" s="1240"/>
      <c r="KZ41" s="1240"/>
      <c r="LA41" s="1240"/>
      <c r="LB41" s="1240"/>
      <c r="LC41" s="1240"/>
      <c r="LD41" s="1240"/>
      <c r="LE41" s="1240"/>
      <c r="LF41" s="1240"/>
      <c r="LG41" s="1240"/>
      <c r="LH41" s="1241"/>
      <c r="LI41" s="1241"/>
      <c r="LJ41" s="1241"/>
      <c r="LK41" s="1241"/>
      <c r="LL41" s="1241"/>
      <c r="LM41" s="1241"/>
      <c r="LN41" s="1241"/>
      <c r="LO41" s="1241"/>
      <c r="LP41" s="1241"/>
      <c r="LQ41" s="1241"/>
      <c r="LR41" s="1241"/>
      <c r="LS41" s="1241"/>
      <c r="LT41" s="361"/>
      <c r="LU41" s="361"/>
      <c r="LV41" s="361"/>
      <c r="LW41" s="361"/>
      <c r="LX41" s="361"/>
      <c r="LY41" s="361"/>
      <c r="LZ41" s="361"/>
      <c r="MA41" s="361"/>
      <c r="MB41" s="361"/>
      <c r="MC41" s="361"/>
      <c r="MD41" s="361"/>
      <c r="ME41" s="361"/>
      <c r="MF41" s="361"/>
      <c r="MG41" s="361"/>
      <c r="MH41" s="361"/>
      <c r="MI41" s="361"/>
      <c r="MJ41" s="361"/>
      <c r="MK41" s="361"/>
      <c r="ML41" s="361"/>
      <c r="MM41" s="361"/>
      <c r="MN41" s="361"/>
      <c r="MO41" s="361"/>
      <c r="MP41" s="361"/>
      <c r="MQ41" s="361"/>
      <c r="MR41" s="361"/>
      <c r="MS41" s="361"/>
      <c r="MT41" s="361"/>
      <c r="MU41" s="361"/>
      <c r="MV41" s="361"/>
      <c r="MW41" s="361"/>
      <c r="MX41" s="361"/>
      <c r="MY41" s="361"/>
      <c r="MZ41" s="361"/>
      <c r="NA41" s="1240"/>
      <c r="NB41" s="1240"/>
      <c r="NC41" s="1248"/>
      <c r="ND41" s="1248"/>
      <c r="NE41" s="1248"/>
      <c r="NF41" s="1248"/>
      <c r="NG41" s="1248"/>
      <c r="NH41" s="1248"/>
      <c r="NI41" s="1248"/>
      <c r="NJ41" s="1248"/>
      <c r="NK41" s="1248"/>
      <c r="NL41" s="1248"/>
      <c r="NM41" s="1248"/>
      <c r="NN41" s="1248"/>
      <c r="NO41" s="1248"/>
      <c r="NP41" s="1248"/>
      <c r="NQ41" s="1248"/>
      <c r="NR41" s="1248"/>
      <c r="NS41" s="1235"/>
      <c r="NT41" s="1235"/>
      <c r="NU41" s="1235"/>
      <c r="NV41" s="1235"/>
      <c r="NW41" s="1235"/>
      <c r="NX41" s="1235"/>
      <c r="NY41" s="1235"/>
      <c r="NZ41" s="1241"/>
      <c r="OA41" s="1241"/>
      <c r="OB41" s="1241"/>
      <c r="OC41" s="1241"/>
      <c r="OD41" s="1241"/>
      <c r="OE41" s="526"/>
      <c r="OF41" s="1240"/>
      <c r="OG41" s="1240"/>
      <c r="OH41" s="1240"/>
      <c r="OI41" s="1240"/>
      <c r="OJ41" s="1240"/>
      <c r="OK41" s="1240"/>
      <c r="OL41" s="1240"/>
      <c r="OM41" s="1240"/>
      <c r="ON41" s="1240"/>
      <c r="OO41" s="1240"/>
      <c r="OP41" s="1240"/>
      <c r="OQ41" s="1240"/>
      <c r="OR41" s="1240"/>
      <c r="OS41" s="1240"/>
      <c r="OT41" s="1240"/>
      <c r="OU41" s="1240"/>
      <c r="OV41" s="1240"/>
      <c r="OW41" s="1240"/>
      <c r="OX41" s="1241"/>
      <c r="OY41" s="1241"/>
      <c r="OZ41" s="1241"/>
      <c r="PA41" s="1241"/>
      <c r="PB41" s="1241"/>
      <c r="PC41" s="1241"/>
      <c r="PD41" s="1241"/>
      <c r="PE41" s="1241"/>
      <c r="PF41" s="1241"/>
      <c r="PG41" s="1241"/>
      <c r="PH41" s="1241"/>
      <c r="PI41" s="1241"/>
      <c r="PJ41" s="526"/>
      <c r="PK41" s="1240"/>
      <c r="PL41" s="1240"/>
      <c r="PM41" s="1240"/>
      <c r="PN41" s="1240"/>
      <c r="PO41" s="1240"/>
      <c r="PP41" s="1240"/>
      <c r="PQ41" s="1240"/>
      <c r="PR41" s="1240"/>
      <c r="PS41" s="1240"/>
      <c r="PT41" s="1240"/>
      <c r="PU41" s="1240"/>
      <c r="PV41" s="1240"/>
      <c r="PW41" s="1240"/>
      <c r="PX41" s="1240"/>
      <c r="PY41" s="1240"/>
      <c r="PZ41" s="1240"/>
      <c r="QA41" s="1240"/>
      <c r="QB41" s="1240"/>
      <c r="QC41" s="1241"/>
      <c r="QD41" s="1241"/>
      <c r="QE41" s="1241"/>
      <c r="QF41" s="1241"/>
      <c r="QG41" s="1241"/>
      <c r="QH41" s="1241"/>
      <c r="QI41" s="1241"/>
      <c r="QJ41" s="1241"/>
      <c r="QK41" s="1241"/>
      <c r="QL41" s="1241"/>
      <c r="QM41" s="1241"/>
      <c r="QN41" s="1241"/>
      <c r="QO41" s="526"/>
      <c r="QP41" s="1240"/>
      <c r="QQ41" s="1240"/>
      <c r="QR41" s="1240"/>
      <c r="QS41" s="1240"/>
      <c r="QT41" s="1240"/>
      <c r="QU41" s="1240"/>
      <c r="QV41" s="1240"/>
      <c r="QW41" s="1240"/>
      <c r="QX41" s="1240"/>
      <c r="QY41" s="1240"/>
      <c r="QZ41" s="1240"/>
      <c r="RA41" s="1240"/>
      <c r="RB41" s="1240"/>
      <c r="RC41" s="1240"/>
      <c r="RD41" s="1240"/>
      <c r="RE41" s="1240"/>
      <c r="RF41" s="1240"/>
      <c r="RG41" s="1240"/>
      <c r="RH41" s="1241"/>
      <c r="RI41" s="1241"/>
      <c r="RJ41" s="1241"/>
      <c r="RK41" s="1241"/>
      <c r="RL41" s="1241"/>
      <c r="RM41" s="1241"/>
      <c r="RN41" s="1241"/>
      <c r="RO41" s="1241"/>
      <c r="RP41" s="1241"/>
      <c r="RQ41" s="1241"/>
      <c r="RR41" s="1241"/>
      <c r="RS41" s="1241"/>
    </row>
    <row r="42" spans="1:487" s="433" customFormat="1" ht="9.75" customHeight="1">
      <c r="A42" s="96"/>
      <c r="B42" s="970"/>
      <c r="C42" s="971"/>
      <c r="D42" s="971"/>
      <c r="E42" s="971"/>
      <c r="F42" s="971"/>
      <c r="G42" s="971"/>
      <c r="H42" s="971"/>
      <c r="I42" s="971"/>
      <c r="J42" s="971"/>
      <c r="K42" s="971"/>
      <c r="L42" s="971"/>
      <c r="M42" s="971"/>
      <c r="N42" s="971"/>
      <c r="O42" s="971"/>
      <c r="P42" s="971"/>
      <c r="Q42" s="971"/>
      <c r="R42" s="971"/>
      <c r="S42" s="971"/>
      <c r="T42" s="971"/>
      <c r="U42" s="971"/>
      <c r="V42" s="971"/>
      <c r="W42" s="971"/>
      <c r="X42" s="971"/>
      <c r="Y42" s="971"/>
      <c r="Z42" s="971"/>
      <c r="AA42" s="971"/>
      <c r="AB42" s="971"/>
      <c r="AC42" s="971"/>
      <c r="AD42" s="971"/>
      <c r="AE42" s="972"/>
      <c r="AF42" s="7"/>
      <c r="AG42" s="164"/>
      <c r="AY42" s="444"/>
      <c r="AZ42" s="444"/>
      <c r="BA42" s="1303">
        <v>9</v>
      </c>
      <c r="BB42" s="1303"/>
      <c r="BC42" s="1248"/>
      <c r="BD42" s="1248"/>
      <c r="BE42" s="1248"/>
      <c r="BF42" s="1248"/>
      <c r="BG42" s="1248"/>
      <c r="BH42" s="1248"/>
      <c r="BI42" s="1248"/>
      <c r="BJ42" s="1248"/>
      <c r="BK42" s="1248"/>
      <c r="BL42" s="1248"/>
      <c r="BM42" s="1248"/>
      <c r="BN42" s="1248"/>
      <c r="BO42" s="1248"/>
      <c r="BP42" s="1248"/>
      <c r="BQ42" s="1248"/>
      <c r="BR42" s="1248"/>
      <c r="BS42" s="1235"/>
      <c r="BT42" s="1235"/>
      <c r="BU42" s="1235"/>
      <c r="BV42" s="1235"/>
      <c r="BW42" s="1235"/>
      <c r="BX42" s="1235"/>
      <c r="BY42" s="1235"/>
      <c r="BZ42" s="1304">
        <f>+BV42*BS42</f>
        <v>0</v>
      </c>
      <c r="CA42" s="1304"/>
      <c r="CB42" s="1304"/>
      <c r="CC42" s="1304"/>
      <c r="CD42" s="1304"/>
      <c r="CE42" s="361"/>
      <c r="CF42" s="1240"/>
      <c r="CG42" s="1240"/>
      <c r="CH42" s="1240"/>
      <c r="CI42" s="1240"/>
      <c r="CJ42" s="1240"/>
      <c r="CK42" s="1240"/>
      <c r="CL42" s="1240"/>
      <c r="CM42" s="1240"/>
      <c r="CN42" s="1240"/>
      <c r="CO42" s="1240"/>
      <c r="CP42" s="1240"/>
      <c r="CQ42" s="1240"/>
      <c r="CR42" s="1240"/>
      <c r="CS42" s="1240"/>
      <c r="CT42" s="1240"/>
      <c r="CU42" s="1240"/>
      <c r="CV42" s="1240"/>
      <c r="CW42" s="1240"/>
      <c r="CX42" s="1241"/>
      <c r="CY42" s="1241"/>
      <c r="CZ42" s="1241"/>
      <c r="DA42" s="1241"/>
      <c r="DB42" s="1241"/>
      <c r="DC42" s="1241"/>
      <c r="DD42" s="1241"/>
      <c r="DE42" s="1241">
        <f>+DA42*CX42</f>
        <v>0</v>
      </c>
      <c r="DF42" s="1241"/>
      <c r="DG42" s="1241"/>
      <c r="DH42" s="1241"/>
      <c r="DI42" s="1241"/>
      <c r="DJ42" s="94"/>
      <c r="DK42" s="1240">
        <v>13</v>
      </c>
      <c r="DL42" s="1240"/>
      <c r="DM42" s="1240"/>
      <c r="DN42" s="1240"/>
      <c r="DO42" s="1240"/>
      <c r="DP42" s="1240"/>
      <c r="DQ42" s="1240"/>
      <c r="DR42" s="1240"/>
      <c r="DS42" s="1240"/>
      <c r="DT42" s="1240"/>
      <c r="DU42" s="1240"/>
      <c r="DV42" s="1240"/>
      <c r="DW42" s="1240"/>
      <c r="DX42" s="1240"/>
      <c r="DY42" s="1240"/>
      <c r="DZ42" s="1240"/>
      <c r="EA42" s="1240"/>
      <c r="EB42" s="1240"/>
      <c r="EC42" s="1241"/>
      <c r="ED42" s="1241"/>
      <c r="EE42" s="1241"/>
      <c r="EF42" s="1241"/>
      <c r="EG42" s="1241"/>
      <c r="EH42" s="1241"/>
      <c r="EI42" s="1241"/>
      <c r="EJ42" s="1241">
        <f>+EF42*EC42</f>
        <v>0</v>
      </c>
      <c r="EK42" s="1241"/>
      <c r="EL42" s="1241"/>
      <c r="EM42" s="1241"/>
      <c r="EN42" s="1241"/>
      <c r="EO42" s="94"/>
      <c r="EP42" s="1240">
        <v>13</v>
      </c>
      <c r="EQ42" s="1240"/>
      <c r="ER42" s="1240"/>
      <c r="ES42" s="1240"/>
      <c r="ET42" s="1240"/>
      <c r="EU42" s="1240"/>
      <c r="EV42" s="1240"/>
      <c r="EW42" s="1240"/>
      <c r="EX42" s="1240"/>
      <c r="EY42" s="1240"/>
      <c r="EZ42" s="1240"/>
      <c r="FA42" s="1240"/>
      <c r="FB42" s="1240"/>
      <c r="FC42" s="1240"/>
      <c r="FD42" s="1240"/>
      <c r="FE42" s="1240"/>
      <c r="FF42" s="1240"/>
      <c r="FG42" s="1240"/>
      <c r="FH42" s="1241"/>
      <c r="FI42" s="1241"/>
      <c r="FJ42" s="1241"/>
      <c r="FK42" s="1241"/>
      <c r="FL42" s="1241"/>
      <c r="FM42" s="1241"/>
      <c r="FN42" s="1241"/>
      <c r="FO42" s="1241">
        <f>+FK42*FH42</f>
        <v>0</v>
      </c>
      <c r="FP42" s="1241"/>
      <c r="FQ42" s="1241"/>
      <c r="FR42" s="1241"/>
      <c r="FS42" s="1241"/>
      <c r="FT42" s="361"/>
      <c r="FU42" s="361"/>
      <c r="FV42" s="361"/>
      <c r="FW42" s="361"/>
      <c r="FX42" s="361"/>
      <c r="FY42" s="361"/>
      <c r="FZ42" s="361"/>
      <c r="GA42" s="361"/>
      <c r="GB42" s="361"/>
      <c r="GC42" s="361"/>
      <c r="GD42" s="361"/>
      <c r="GE42" s="361"/>
      <c r="GF42" s="361"/>
      <c r="GG42" s="361"/>
      <c r="GH42" s="361"/>
      <c r="GI42" s="361"/>
      <c r="GJ42" s="361"/>
      <c r="GK42" s="361"/>
      <c r="GL42" s="361"/>
      <c r="GM42" s="361"/>
      <c r="GN42" s="361"/>
      <c r="GO42" s="361"/>
      <c r="GP42" s="361"/>
      <c r="GQ42" s="361"/>
      <c r="GR42" s="361"/>
      <c r="GS42" s="361"/>
      <c r="GT42" s="361"/>
      <c r="GU42" s="361"/>
      <c r="GV42" s="361"/>
      <c r="GW42" s="361"/>
      <c r="GX42" s="361"/>
      <c r="GY42" s="361"/>
      <c r="GZ42" s="361"/>
      <c r="HA42" s="1240">
        <v>9</v>
      </c>
      <c r="HB42" s="1240"/>
      <c r="HC42" s="1248"/>
      <c r="HD42" s="1248"/>
      <c r="HE42" s="1248"/>
      <c r="HF42" s="1248"/>
      <c r="HG42" s="1248"/>
      <c r="HH42" s="1248"/>
      <c r="HI42" s="1248"/>
      <c r="HJ42" s="1248"/>
      <c r="HK42" s="1248"/>
      <c r="HL42" s="1248"/>
      <c r="HM42" s="1248"/>
      <c r="HN42" s="1248"/>
      <c r="HO42" s="1248"/>
      <c r="HP42" s="1248"/>
      <c r="HQ42" s="1248"/>
      <c r="HR42" s="1248"/>
      <c r="HS42" s="1235"/>
      <c r="HT42" s="1235"/>
      <c r="HU42" s="1235"/>
      <c r="HV42" s="1235"/>
      <c r="HW42" s="1235"/>
      <c r="HX42" s="1235"/>
      <c r="HY42" s="1235"/>
      <c r="HZ42" s="1241">
        <f>+HV42*HS42</f>
        <v>0</v>
      </c>
      <c r="IA42" s="1241"/>
      <c r="IB42" s="1241"/>
      <c r="IC42" s="1241"/>
      <c r="ID42" s="1241"/>
      <c r="IE42" s="526"/>
      <c r="IF42" s="1240">
        <v>13</v>
      </c>
      <c r="IG42" s="1240"/>
      <c r="IH42" s="1240"/>
      <c r="II42" s="1240"/>
      <c r="IJ42" s="1240"/>
      <c r="IK42" s="1240"/>
      <c r="IL42" s="1240"/>
      <c r="IM42" s="1240"/>
      <c r="IN42" s="1240"/>
      <c r="IO42" s="1240"/>
      <c r="IP42" s="1240"/>
      <c r="IQ42" s="1240"/>
      <c r="IR42" s="1240"/>
      <c r="IS42" s="1240"/>
      <c r="IT42" s="1240"/>
      <c r="IU42" s="1240"/>
      <c r="IV42" s="1240"/>
      <c r="IW42" s="1240"/>
      <c r="IX42" s="1241"/>
      <c r="IY42" s="1241"/>
      <c r="IZ42" s="1241"/>
      <c r="JA42" s="1241"/>
      <c r="JB42" s="1241"/>
      <c r="JC42" s="1241"/>
      <c r="JD42" s="1241"/>
      <c r="JE42" s="1241">
        <f>+JA42*IX42</f>
        <v>0</v>
      </c>
      <c r="JF42" s="1241"/>
      <c r="JG42" s="1241"/>
      <c r="JH42" s="1241"/>
      <c r="JI42" s="1241"/>
      <c r="JJ42" s="526"/>
      <c r="JK42" s="1240">
        <v>13</v>
      </c>
      <c r="JL42" s="1240"/>
      <c r="JM42" s="1240"/>
      <c r="JN42" s="1240"/>
      <c r="JO42" s="1240"/>
      <c r="JP42" s="1240"/>
      <c r="JQ42" s="1240"/>
      <c r="JR42" s="1240"/>
      <c r="JS42" s="1240"/>
      <c r="JT42" s="1240"/>
      <c r="JU42" s="1240"/>
      <c r="JV42" s="1240"/>
      <c r="JW42" s="1240"/>
      <c r="JX42" s="1240"/>
      <c r="JY42" s="1240"/>
      <c r="JZ42" s="1240"/>
      <c r="KA42" s="1240"/>
      <c r="KB42" s="1240"/>
      <c r="KC42" s="1241"/>
      <c r="KD42" s="1241"/>
      <c r="KE42" s="1241"/>
      <c r="KF42" s="1241"/>
      <c r="KG42" s="1241"/>
      <c r="KH42" s="1241"/>
      <c r="KI42" s="1241"/>
      <c r="KJ42" s="1241">
        <f>+KF42*KC42</f>
        <v>0</v>
      </c>
      <c r="KK42" s="1241"/>
      <c r="KL42" s="1241"/>
      <c r="KM42" s="1241"/>
      <c r="KN42" s="1241"/>
      <c r="KO42" s="526"/>
      <c r="KP42" s="1240">
        <v>13</v>
      </c>
      <c r="KQ42" s="1240"/>
      <c r="KR42" s="1240"/>
      <c r="KS42" s="1240"/>
      <c r="KT42" s="1240"/>
      <c r="KU42" s="1240"/>
      <c r="KV42" s="1240"/>
      <c r="KW42" s="1240"/>
      <c r="KX42" s="1240"/>
      <c r="KY42" s="1240"/>
      <c r="KZ42" s="1240"/>
      <c r="LA42" s="1240"/>
      <c r="LB42" s="1240"/>
      <c r="LC42" s="1240"/>
      <c r="LD42" s="1240"/>
      <c r="LE42" s="1240"/>
      <c r="LF42" s="1240"/>
      <c r="LG42" s="1240"/>
      <c r="LH42" s="1241"/>
      <c r="LI42" s="1241"/>
      <c r="LJ42" s="1241"/>
      <c r="LK42" s="1241"/>
      <c r="LL42" s="1241"/>
      <c r="LM42" s="1241"/>
      <c r="LN42" s="1241"/>
      <c r="LO42" s="1241">
        <f>+LK42*LH42</f>
        <v>0</v>
      </c>
      <c r="LP42" s="1241"/>
      <c r="LQ42" s="1241"/>
      <c r="LR42" s="1241"/>
      <c r="LS42" s="1241"/>
      <c r="LT42" s="361"/>
      <c r="LU42" s="361"/>
      <c r="LV42" s="361"/>
      <c r="LW42" s="361"/>
      <c r="LX42" s="361"/>
      <c r="LY42" s="361"/>
      <c r="LZ42" s="361"/>
      <c r="MA42" s="361"/>
      <c r="MB42" s="361"/>
      <c r="MC42" s="361"/>
      <c r="MD42" s="361"/>
      <c r="ME42" s="361"/>
      <c r="MF42" s="361"/>
      <c r="MG42" s="361"/>
      <c r="MH42" s="361"/>
      <c r="MI42" s="361"/>
      <c r="MJ42" s="361"/>
      <c r="MK42" s="361"/>
      <c r="ML42" s="361"/>
      <c r="MM42" s="361"/>
      <c r="MN42" s="361"/>
      <c r="MO42" s="361"/>
      <c r="MP42" s="361"/>
      <c r="MQ42" s="361"/>
      <c r="MR42" s="361"/>
      <c r="MS42" s="361"/>
      <c r="MT42" s="361"/>
      <c r="MU42" s="361"/>
      <c r="MV42" s="361"/>
      <c r="MW42" s="361"/>
      <c r="MX42" s="361"/>
      <c r="MY42" s="361"/>
      <c r="MZ42" s="361"/>
      <c r="NA42" s="1240">
        <v>9</v>
      </c>
      <c r="NB42" s="1240"/>
      <c r="NC42" s="1248"/>
      <c r="ND42" s="1248"/>
      <c r="NE42" s="1248"/>
      <c r="NF42" s="1248"/>
      <c r="NG42" s="1248"/>
      <c r="NH42" s="1248"/>
      <c r="NI42" s="1248"/>
      <c r="NJ42" s="1248"/>
      <c r="NK42" s="1248"/>
      <c r="NL42" s="1248"/>
      <c r="NM42" s="1248"/>
      <c r="NN42" s="1248"/>
      <c r="NO42" s="1248"/>
      <c r="NP42" s="1248"/>
      <c r="NQ42" s="1248"/>
      <c r="NR42" s="1248"/>
      <c r="NS42" s="1235"/>
      <c r="NT42" s="1235"/>
      <c r="NU42" s="1235"/>
      <c r="NV42" s="1235"/>
      <c r="NW42" s="1235"/>
      <c r="NX42" s="1235"/>
      <c r="NY42" s="1235"/>
      <c r="NZ42" s="1241">
        <f>+NV42*NS42</f>
        <v>0</v>
      </c>
      <c r="OA42" s="1241"/>
      <c r="OB42" s="1241"/>
      <c r="OC42" s="1241"/>
      <c r="OD42" s="1241"/>
      <c r="OE42" s="526"/>
      <c r="OF42" s="1240">
        <v>13</v>
      </c>
      <c r="OG42" s="1240"/>
      <c r="OH42" s="1240"/>
      <c r="OI42" s="1240"/>
      <c r="OJ42" s="1240"/>
      <c r="OK42" s="1240"/>
      <c r="OL42" s="1240"/>
      <c r="OM42" s="1240"/>
      <c r="ON42" s="1240"/>
      <c r="OO42" s="1240"/>
      <c r="OP42" s="1240"/>
      <c r="OQ42" s="1240"/>
      <c r="OR42" s="1240"/>
      <c r="OS42" s="1240"/>
      <c r="OT42" s="1240"/>
      <c r="OU42" s="1240"/>
      <c r="OV42" s="1240"/>
      <c r="OW42" s="1240"/>
      <c r="OX42" s="1241"/>
      <c r="OY42" s="1241"/>
      <c r="OZ42" s="1241"/>
      <c r="PA42" s="1241"/>
      <c r="PB42" s="1241"/>
      <c r="PC42" s="1241"/>
      <c r="PD42" s="1241"/>
      <c r="PE42" s="1241">
        <f>+PA42*OX42</f>
        <v>0</v>
      </c>
      <c r="PF42" s="1241"/>
      <c r="PG42" s="1241"/>
      <c r="PH42" s="1241"/>
      <c r="PI42" s="1241"/>
      <c r="PJ42" s="526"/>
      <c r="PK42" s="1240">
        <v>13</v>
      </c>
      <c r="PL42" s="1240"/>
      <c r="PM42" s="1240"/>
      <c r="PN42" s="1240"/>
      <c r="PO42" s="1240"/>
      <c r="PP42" s="1240"/>
      <c r="PQ42" s="1240"/>
      <c r="PR42" s="1240"/>
      <c r="PS42" s="1240"/>
      <c r="PT42" s="1240"/>
      <c r="PU42" s="1240"/>
      <c r="PV42" s="1240"/>
      <c r="PW42" s="1240"/>
      <c r="PX42" s="1240"/>
      <c r="PY42" s="1240"/>
      <c r="PZ42" s="1240"/>
      <c r="QA42" s="1240"/>
      <c r="QB42" s="1240"/>
      <c r="QC42" s="1241"/>
      <c r="QD42" s="1241"/>
      <c r="QE42" s="1241"/>
      <c r="QF42" s="1241"/>
      <c r="QG42" s="1241"/>
      <c r="QH42" s="1241"/>
      <c r="QI42" s="1241"/>
      <c r="QJ42" s="1241">
        <f>+QF42*QC42</f>
        <v>0</v>
      </c>
      <c r="QK42" s="1241"/>
      <c r="QL42" s="1241"/>
      <c r="QM42" s="1241"/>
      <c r="QN42" s="1241"/>
      <c r="QO42" s="526"/>
      <c r="QP42" s="1240">
        <v>13</v>
      </c>
      <c r="QQ42" s="1240"/>
      <c r="QR42" s="1240"/>
      <c r="QS42" s="1240"/>
      <c r="QT42" s="1240"/>
      <c r="QU42" s="1240"/>
      <c r="QV42" s="1240"/>
      <c r="QW42" s="1240"/>
      <c r="QX42" s="1240"/>
      <c r="QY42" s="1240"/>
      <c r="QZ42" s="1240"/>
      <c r="RA42" s="1240"/>
      <c r="RB42" s="1240"/>
      <c r="RC42" s="1240"/>
      <c r="RD42" s="1240"/>
      <c r="RE42" s="1240"/>
      <c r="RF42" s="1240"/>
      <c r="RG42" s="1240"/>
      <c r="RH42" s="1241"/>
      <c r="RI42" s="1241"/>
      <c r="RJ42" s="1241"/>
      <c r="RK42" s="1241"/>
      <c r="RL42" s="1241"/>
      <c r="RM42" s="1241"/>
      <c r="RN42" s="1241"/>
      <c r="RO42" s="1241">
        <f>+RK42*RH42</f>
        <v>0</v>
      </c>
      <c r="RP42" s="1241"/>
      <c r="RQ42" s="1241"/>
      <c r="RR42" s="1241"/>
      <c r="RS42" s="1241"/>
    </row>
    <row r="43" spans="1:487" s="433" customFormat="1" ht="9.9499999999999993" customHeight="1">
      <c r="A43" s="435"/>
      <c r="B43" s="125"/>
      <c r="C43" s="67"/>
      <c r="D43" s="435"/>
      <c r="E43" s="435"/>
      <c r="F43" s="10"/>
      <c r="G43" s="435"/>
      <c r="H43" s="10"/>
      <c r="I43" s="435"/>
      <c r="J43" s="435"/>
      <c r="K43" s="435"/>
      <c r="L43" s="435"/>
      <c r="M43" s="92"/>
      <c r="N43" s="92"/>
      <c r="O43" s="92"/>
      <c r="P43" s="92"/>
      <c r="Q43" s="435"/>
      <c r="R43" s="435"/>
      <c r="S43" s="435"/>
      <c r="T43" s="435"/>
      <c r="U43" s="435"/>
      <c r="V43" s="435"/>
      <c r="W43" s="435"/>
      <c r="X43" s="435"/>
      <c r="Y43" s="10"/>
      <c r="Z43" s="10"/>
      <c r="AA43" s="10"/>
      <c r="AB43" s="10"/>
      <c r="AC43" s="10"/>
      <c r="AD43" s="10"/>
      <c r="AE43" s="155"/>
      <c r="AF43" s="7"/>
      <c r="AG43" s="94"/>
      <c r="AY43" s="444"/>
      <c r="AZ43" s="444"/>
      <c r="BA43" s="1303"/>
      <c r="BB43" s="1303"/>
      <c r="BC43" s="1248"/>
      <c r="BD43" s="1248"/>
      <c r="BE43" s="1248"/>
      <c r="BF43" s="1248"/>
      <c r="BG43" s="1248"/>
      <c r="BH43" s="1248"/>
      <c r="BI43" s="1248"/>
      <c r="BJ43" s="1248"/>
      <c r="BK43" s="1248"/>
      <c r="BL43" s="1248"/>
      <c r="BM43" s="1248"/>
      <c r="BN43" s="1248"/>
      <c r="BO43" s="1248"/>
      <c r="BP43" s="1248"/>
      <c r="BQ43" s="1248"/>
      <c r="BR43" s="1248"/>
      <c r="BS43" s="1235"/>
      <c r="BT43" s="1235"/>
      <c r="BU43" s="1235"/>
      <c r="BV43" s="1235"/>
      <c r="BW43" s="1235"/>
      <c r="BX43" s="1235"/>
      <c r="BY43" s="1235"/>
      <c r="BZ43" s="1304"/>
      <c r="CA43" s="1304"/>
      <c r="CB43" s="1304"/>
      <c r="CC43" s="1304"/>
      <c r="CD43" s="1304"/>
      <c r="CE43" s="361"/>
      <c r="CF43" s="1240"/>
      <c r="CG43" s="1240"/>
      <c r="CH43" s="1240"/>
      <c r="CI43" s="1240"/>
      <c r="CJ43" s="1240"/>
      <c r="CK43" s="1240"/>
      <c r="CL43" s="1240"/>
      <c r="CM43" s="1240"/>
      <c r="CN43" s="1240"/>
      <c r="CO43" s="1240"/>
      <c r="CP43" s="1240"/>
      <c r="CQ43" s="1240"/>
      <c r="CR43" s="1240"/>
      <c r="CS43" s="1240"/>
      <c r="CT43" s="1240"/>
      <c r="CU43" s="1240"/>
      <c r="CV43" s="1240"/>
      <c r="CW43" s="1240"/>
      <c r="CX43" s="1241"/>
      <c r="CY43" s="1241"/>
      <c r="CZ43" s="1241"/>
      <c r="DA43" s="1241"/>
      <c r="DB43" s="1241"/>
      <c r="DC43" s="1241"/>
      <c r="DD43" s="1241"/>
      <c r="DE43" s="1241"/>
      <c r="DF43" s="1241"/>
      <c r="DG43" s="1241"/>
      <c r="DH43" s="1241"/>
      <c r="DI43" s="1241"/>
      <c r="DJ43" s="94"/>
      <c r="DK43" s="1240"/>
      <c r="DL43" s="1240"/>
      <c r="DM43" s="1240"/>
      <c r="DN43" s="1240"/>
      <c r="DO43" s="1240"/>
      <c r="DP43" s="1240"/>
      <c r="DQ43" s="1240"/>
      <c r="DR43" s="1240"/>
      <c r="DS43" s="1240"/>
      <c r="DT43" s="1240"/>
      <c r="DU43" s="1240"/>
      <c r="DV43" s="1240"/>
      <c r="DW43" s="1240"/>
      <c r="DX43" s="1240"/>
      <c r="DY43" s="1240"/>
      <c r="DZ43" s="1240"/>
      <c r="EA43" s="1240"/>
      <c r="EB43" s="1240"/>
      <c r="EC43" s="1241"/>
      <c r="ED43" s="1241"/>
      <c r="EE43" s="1241"/>
      <c r="EF43" s="1241"/>
      <c r="EG43" s="1241"/>
      <c r="EH43" s="1241"/>
      <c r="EI43" s="1241"/>
      <c r="EJ43" s="1241"/>
      <c r="EK43" s="1241"/>
      <c r="EL43" s="1241"/>
      <c r="EM43" s="1241"/>
      <c r="EN43" s="1241"/>
      <c r="EO43" s="94"/>
      <c r="EP43" s="1240"/>
      <c r="EQ43" s="1240"/>
      <c r="ER43" s="1240"/>
      <c r="ES43" s="1240"/>
      <c r="ET43" s="1240"/>
      <c r="EU43" s="1240"/>
      <c r="EV43" s="1240"/>
      <c r="EW43" s="1240"/>
      <c r="EX43" s="1240"/>
      <c r="EY43" s="1240"/>
      <c r="EZ43" s="1240"/>
      <c r="FA43" s="1240"/>
      <c r="FB43" s="1240"/>
      <c r="FC43" s="1240"/>
      <c r="FD43" s="1240"/>
      <c r="FE43" s="1240"/>
      <c r="FF43" s="1240"/>
      <c r="FG43" s="1240"/>
      <c r="FH43" s="1241"/>
      <c r="FI43" s="1241"/>
      <c r="FJ43" s="1241"/>
      <c r="FK43" s="1241"/>
      <c r="FL43" s="1241"/>
      <c r="FM43" s="1241"/>
      <c r="FN43" s="1241"/>
      <c r="FO43" s="1241"/>
      <c r="FP43" s="1241"/>
      <c r="FQ43" s="1241"/>
      <c r="FR43" s="1241"/>
      <c r="FS43" s="1241"/>
      <c r="FT43" s="361"/>
      <c r="FU43" s="361"/>
      <c r="FV43" s="361"/>
      <c r="FW43" s="361"/>
      <c r="FX43" s="361"/>
      <c r="FY43" s="361"/>
      <c r="FZ43" s="361"/>
      <c r="GA43" s="361"/>
      <c r="GB43" s="361"/>
      <c r="GC43" s="361"/>
      <c r="GD43" s="361"/>
      <c r="GE43" s="361"/>
      <c r="GF43" s="361"/>
      <c r="GG43" s="361"/>
      <c r="GH43" s="361"/>
      <c r="GI43" s="361"/>
      <c r="GJ43" s="361"/>
      <c r="GK43" s="361"/>
      <c r="GL43" s="361"/>
      <c r="GM43" s="361"/>
      <c r="GN43" s="361"/>
      <c r="GO43" s="361"/>
      <c r="GP43" s="361"/>
      <c r="GQ43" s="361"/>
      <c r="GR43" s="361"/>
      <c r="GS43" s="361"/>
      <c r="GT43" s="361"/>
      <c r="GU43" s="361"/>
      <c r="GV43" s="361"/>
      <c r="GW43" s="361"/>
      <c r="GX43" s="361"/>
      <c r="GY43" s="361"/>
      <c r="GZ43" s="361"/>
      <c r="HA43" s="1240"/>
      <c r="HB43" s="1240"/>
      <c r="HC43" s="1248"/>
      <c r="HD43" s="1248"/>
      <c r="HE43" s="1248"/>
      <c r="HF43" s="1248"/>
      <c r="HG43" s="1248"/>
      <c r="HH43" s="1248"/>
      <c r="HI43" s="1248"/>
      <c r="HJ43" s="1248"/>
      <c r="HK43" s="1248"/>
      <c r="HL43" s="1248"/>
      <c r="HM43" s="1248"/>
      <c r="HN43" s="1248"/>
      <c r="HO43" s="1248"/>
      <c r="HP43" s="1248"/>
      <c r="HQ43" s="1248"/>
      <c r="HR43" s="1248"/>
      <c r="HS43" s="1235"/>
      <c r="HT43" s="1235"/>
      <c r="HU43" s="1235"/>
      <c r="HV43" s="1235"/>
      <c r="HW43" s="1235"/>
      <c r="HX43" s="1235"/>
      <c r="HY43" s="1235"/>
      <c r="HZ43" s="1241"/>
      <c r="IA43" s="1241"/>
      <c r="IB43" s="1241"/>
      <c r="IC43" s="1241"/>
      <c r="ID43" s="1241"/>
      <c r="IE43" s="526"/>
      <c r="IF43" s="1240"/>
      <c r="IG43" s="1240"/>
      <c r="IH43" s="1240"/>
      <c r="II43" s="1240"/>
      <c r="IJ43" s="1240"/>
      <c r="IK43" s="1240"/>
      <c r="IL43" s="1240"/>
      <c r="IM43" s="1240"/>
      <c r="IN43" s="1240"/>
      <c r="IO43" s="1240"/>
      <c r="IP43" s="1240"/>
      <c r="IQ43" s="1240"/>
      <c r="IR43" s="1240"/>
      <c r="IS43" s="1240"/>
      <c r="IT43" s="1240"/>
      <c r="IU43" s="1240"/>
      <c r="IV43" s="1240"/>
      <c r="IW43" s="1240"/>
      <c r="IX43" s="1241"/>
      <c r="IY43" s="1241"/>
      <c r="IZ43" s="1241"/>
      <c r="JA43" s="1241"/>
      <c r="JB43" s="1241"/>
      <c r="JC43" s="1241"/>
      <c r="JD43" s="1241"/>
      <c r="JE43" s="1241"/>
      <c r="JF43" s="1241"/>
      <c r="JG43" s="1241"/>
      <c r="JH43" s="1241"/>
      <c r="JI43" s="1241"/>
      <c r="JJ43" s="526"/>
      <c r="JK43" s="1240"/>
      <c r="JL43" s="1240"/>
      <c r="JM43" s="1240"/>
      <c r="JN43" s="1240"/>
      <c r="JO43" s="1240"/>
      <c r="JP43" s="1240"/>
      <c r="JQ43" s="1240"/>
      <c r="JR43" s="1240"/>
      <c r="JS43" s="1240"/>
      <c r="JT43" s="1240"/>
      <c r="JU43" s="1240"/>
      <c r="JV43" s="1240"/>
      <c r="JW43" s="1240"/>
      <c r="JX43" s="1240"/>
      <c r="JY43" s="1240"/>
      <c r="JZ43" s="1240"/>
      <c r="KA43" s="1240"/>
      <c r="KB43" s="1240"/>
      <c r="KC43" s="1241"/>
      <c r="KD43" s="1241"/>
      <c r="KE43" s="1241"/>
      <c r="KF43" s="1241"/>
      <c r="KG43" s="1241"/>
      <c r="KH43" s="1241"/>
      <c r="KI43" s="1241"/>
      <c r="KJ43" s="1241"/>
      <c r="KK43" s="1241"/>
      <c r="KL43" s="1241"/>
      <c r="KM43" s="1241"/>
      <c r="KN43" s="1241"/>
      <c r="KO43" s="526"/>
      <c r="KP43" s="1240"/>
      <c r="KQ43" s="1240"/>
      <c r="KR43" s="1240"/>
      <c r="KS43" s="1240"/>
      <c r="KT43" s="1240"/>
      <c r="KU43" s="1240"/>
      <c r="KV43" s="1240"/>
      <c r="KW43" s="1240"/>
      <c r="KX43" s="1240"/>
      <c r="KY43" s="1240"/>
      <c r="KZ43" s="1240"/>
      <c r="LA43" s="1240"/>
      <c r="LB43" s="1240"/>
      <c r="LC43" s="1240"/>
      <c r="LD43" s="1240"/>
      <c r="LE43" s="1240"/>
      <c r="LF43" s="1240"/>
      <c r="LG43" s="1240"/>
      <c r="LH43" s="1241"/>
      <c r="LI43" s="1241"/>
      <c r="LJ43" s="1241"/>
      <c r="LK43" s="1241"/>
      <c r="LL43" s="1241"/>
      <c r="LM43" s="1241"/>
      <c r="LN43" s="1241"/>
      <c r="LO43" s="1241"/>
      <c r="LP43" s="1241"/>
      <c r="LQ43" s="1241"/>
      <c r="LR43" s="1241"/>
      <c r="LS43" s="1241"/>
      <c r="LT43" s="361"/>
      <c r="LU43" s="361"/>
      <c r="LV43" s="361"/>
      <c r="LW43" s="361"/>
      <c r="LX43" s="361"/>
      <c r="LY43" s="361"/>
      <c r="LZ43" s="361"/>
      <c r="MA43" s="361"/>
      <c r="MB43" s="361"/>
      <c r="MC43" s="361"/>
      <c r="MD43" s="361"/>
      <c r="ME43" s="361"/>
      <c r="MF43" s="361"/>
      <c r="MG43" s="361"/>
      <c r="MH43" s="361"/>
      <c r="MI43" s="361"/>
      <c r="MJ43" s="361"/>
      <c r="MK43" s="361"/>
      <c r="ML43" s="361"/>
      <c r="MM43" s="361"/>
      <c r="MN43" s="361"/>
      <c r="MO43" s="361"/>
      <c r="MP43" s="361"/>
      <c r="MQ43" s="361"/>
      <c r="MR43" s="361"/>
      <c r="MS43" s="361"/>
      <c r="MT43" s="361"/>
      <c r="MU43" s="361"/>
      <c r="MV43" s="361"/>
      <c r="MW43" s="361"/>
      <c r="MX43" s="361"/>
      <c r="MY43" s="361"/>
      <c r="MZ43" s="361"/>
      <c r="NA43" s="1240"/>
      <c r="NB43" s="1240"/>
      <c r="NC43" s="1248"/>
      <c r="ND43" s="1248"/>
      <c r="NE43" s="1248"/>
      <c r="NF43" s="1248"/>
      <c r="NG43" s="1248"/>
      <c r="NH43" s="1248"/>
      <c r="NI43" s="1248"/>
      <c r="NJ43" s="1248"/>
      <c r="NK43" s="1248"/>
      <c r="NL43" s="1248"/>
      <c r="NM43" s="1248"/>
      <c r="NN43" s="1248"/>
      <c r="NO43" s="1248"/>
      <c r="NP43" s="1248"/>
      <c r="NQ43" s="1248"/>
      <c r="NR43" s="1248"/>
      <c r="NS43" s="1235"/>
      <c r="NT43" s="1235"/>
      <c r="NU43" s="1235"/>
      <c r="NV43" s="1235"/>
      <c r="NW43" s="1235"/>
      <c r="NX43" s="1235"/>
      <c r="NY43" s="1235"/>
      <c r="NZ43" s="1241"/>
      <c r="OA43" s="1241"/>
      <c r="OB43" s="1241"/>
      <c r="OC43" s="1241"/>
      <c r="OD43" s="1241"/>
      <c r="OE43" s="526"/>
      <c r="OF43" s="1240"/>
      <c r="OG43" s="1240"/>
      <c r="OH43" s="1240"/>
      <c r="OI43" s="1240"/>
      <c r="OJ43" s="1240"/>
      <c r="OK43" s="1240"/>
      <c r="OL43" s="1240"/>
      <c r="OM43" s="1240"/>
      <c r="ON43" s="1240"/>
      <c r="OO43" s="1240"/>
      <c r="OP43" s="1240"/>
      <c r="OQ43" s="1240"/>
      <c r="OR43" s="1240"/>
      <c r="OS43" s="1240"/>
      <c r="OT43" s="1240"/>
      <c r="OU43" s="1240"/>
      <c r="OV43" s="1240"/>
      <c r="OW43" s="1240"/>
      <c r="OX43" s="1241"/>
      <c r="OY43" s="1241"/>
      <c r="OZ43" s="1241"/>
      <c r="PA43" s="1241"/>
      <c r="PB43" s="1241"/>
      <c r="PC43" s="1241"/>
      <c r="PD43" s="1241"/>
      <c r="PE43" s="1241"/>
      <c r="PF43" s="1241"/>
      <c r="PG43" s="1241"/>
      <c r="PH43" s="1241"/>
      <c r="PI43" s="1241"/>
      <c r="PJ43" s="526"/>
      <c r="PK43" s="1240"/>
      <c r="PL43" s="1240"/>
      <c r="PM43" s="1240"/>
      <c r="PN43" s="1240"/>
      <c r="PO43" s="1240"/>
      <c r="PP43" s="1240"/>
      <c r="PQ43" s="1240"/>
      <c r="PR43" s="1240"/>
      <c r="PS43" s="1240"/>
      <c r="PT43" s="1240"/>
      <c r="PU43" s="1240"/>
      <c r="PV43" s="1240"/>
      <c r="PW43" s="1240"/>
      <c r="PX43" s="1240"/>
      <c r="PY43" s="1240"/>
      <c r="PZ43" s="1240"/>
      <c r="QA43" s="1240"/>
      <c r="QB43" s="1240"/>
      <c r="QC43" s="1241"/>
      <c r="QD43" s="1241"/>
      <c r="QE43" s="1241"/>
      <c r="QF43" s="1241"/>
      <c r="QG43" s="1241"/>
      <c r="QH43" s="1241"/>
      <c r="QI43" s="1241"/>
      <c r="QJ43" s="1241"/>
      <c r="QK43" s="1241"/>
      <c r="QL43" s="1241"/>
      <c r="QM43" s="1241"/>
      <c r="QN43" s="1241"/>
      <c r="QO43" s="526"/>
      <c r="QP43" s="1240"/>
      <c r="QQ43" s="1240"/>
      <c r="QR43" s="1240"/>
      <c r="QS43" s="1240"/>
      <c r="QT43" s="1240"/>
      <c r="QU43" s="1240"/>
      <c r="QV43" s="1240"/>
      <c r="QW43" s="1240"/>
      <c r="QX43" s="1240"/>
      <c r="QY43" s="1240"/>
      <c r="QZ43" s="1240"/>
      <c r="RA43" s="1240"/>
      <c r="RB43" s="1240"/>
      <c r="RC43" s="1240"/>
      <c r="RD43" s="1240"/>
      <c r="RE43" s="1240"/>
      <c r="RF43" s="1240"/>
      <c r="RG43" s="1240"/>
      <c r="RH43" s="1241"/>
      <c r="RI43" s="1241"/>
      <c r="RJ43" s="1241"/>
      <c r="RK43" s="1241"/>
      <c r="RL43" s="1241"/>
      <c r="RM43" s="1241"/>
      <c r="RN43" s="1241"/>
      <c r="RO43" s="1241"/>
      <c r="RP43" s="1241"/>
      <c r="RQ43" s="1241"/>
      <c r="RR43" s="1241"/>
      <c r="RS43" s="1241"/>
    </row>
    <row r="44" spans="1:487" s="433" customFormat="1" ht="9.9499999999999993" customHeight="1">
      <c r="A44" s="435"/>
      <c r="B44" s="125"/>
      <c r="C44" s="1218" t="s">
        <v>802</v>
      </c>
      <c r="D44" s="1219"/>
      <c r="E44" s="1219"/>
      <c r="F44" s="1219"/>
      <c r="G44" s="1219"/>
      <c r="H44" s="1219"/>
      <c r="I44" s="1219"/>
      <c r="J44" s="1219"/>
      <c r="K44" s="1219"/>
      <c r="L44" s="1219"/>
      <c r="M44" s="1219"/>
      <c r="N44" s="1219"/>
      <c r="O44" s="1219"/>
      <c r="P44" s="1219"/>
      <c r="Q44" s="1219"/>
      <c r="R44" s="1219"/>
      <c r="S44" s="1219"/>
      <c r="T44" s="1219"/>
      <c r="U44" s="1219"/>
      <c r="V44" s="1219"/>
      <c r="W44" s="1219"/>
      <c r="X44" s="1219"/>
      <c r="Y44" s="1219"/>
      <c r="Z44" s="1219"/>
      <c r="AA44" s="1219"/>
      <c r="AB44" s="1219"/>
      <c r="AC44" s="1219"/>
      <c r="AD44" s="1220"/>
      <c r="AE44" s="155"/>
      <c r="AF44" s="7"/>
      <c r="AG44" s="94"/>
      <c r="AY44" s="444"/>
      <c r="AZ44" s="444"/>
      <c r="BA44" s="1303">
        <v>10</v>
      </c>
      <c r="BB44" s="1303"/>
      <c r="BC44" s="1248"/>
      <c r="BD44" s="1248"/>
      <c r="BE44" s="1248"/>
      <c r="BF44" s="1248"/>
      <c r="BG44" s="1248"/>
      <c r="BH44" s="1248"/>
      <c r="BI44" s="1248"/>
      <c r="BJ44" s="1248"/>
      <c r="BK44" s="1248"/>
      <c r="BL44" s="1248"/>
      <c r="BM44" s="1248"/>
      <c r="BN44" s="1248"/>
      <c r="BO44" s="1248"/>
      <c r="BP44" s="1248"/>
      <c r="BQ44" s="1248"/>
      <c r="BR44" s="1248"/>
      <c r="BS44" s="1235"/>
      <c r="BT44" s="1235"/>
      <c r="BU44" s="1235"/>
      <c r="BV44" s="1235"/>
      <c r="BW44" s="1235"/>
      <c r="BX44" s="1235"/>
      <c r="BY44" s="1235"/>
      <c r="BZ44" s="1304">
        <f>+BV44*BS44</f>
        <v>0</v>
      </c>
      <c r="CA44" s="1304"/>
      <c r="CB44" s="1304"/>
      <c r="CC44" s="1304"/>
      <c r="CD44" s="1304"/>
      <c r="CE44" s="361"/>
      <c r="CF44" s="1240"/>
      <c r="CG44" s="1240"/>
      <c r="CH44" s="1240"/>
      <c r="CI44" s="1240"/>
      <c r="CJ44" s="1240"/>
      <c r="CK44" s="1240"/>
      <c r="CL44" s="1240"/>
      <c r="CM44" s="1240"/>
      <c r="CN44" s="1240"/>
      <c r="CO44" s="1240"/>
      <c r="CP44" s="1240"/>
      <c r="CQ44" s="1240"/>
      <c r="CR44" s="1240"/>
      <c r="CS44" s="1240"/>
      <c r="CT44" s="1240"/>
      <c r="CU44" s="1240"/>
      <c r="CV44" s="1240"/>
      <c r="CW44" s="1240"/>
      <c r="CX44" s="1241"/>
      <c r="CY44" s="1241"/>
      <c r="CZ44" s="1241"/>
      <c r="DA44" s="1241"/>
      <c r="DB44" s="1241"/>
      <c r="DC44" s="1241"/>
      <c r="DD44" s="1241"/>
      <c r="DE44" s="1241">
        <f>+DA44*CX44</f>
        <v>0</v>
      </c>
      <c r="DF44" s="1241"/>
      <c r="DG44" s="1241"/>
      <c r="DH44" s="1241"/>
      <c r="DI44" s="1241"/>
      <c r="DJ44" s="94"/>
      <c r="DK44" s="1240">
        <v>14</v>
      </c>
      <c r="DL44" s="1240"/>
      <c r="DM44" s="1240"/>
      <c r="DN44" s="1240"/>
      <c r="DO44" s="1240"/>
      <c r="DP44" s="1240"/>
      <c r="DQ44" s="1240"/>
      <c r="DR44" s="1240"/>
      <c r="DS44" s="1240"/>
      <c r="DT44" s="1240"/>
      <c r="DU44" s="1240"/>
      <c r="DV44" s="1240"/>
      <c r="DW44" s="1240"/>
      <c r="DX44" s="1240"/>
      <c r="DY44" s="1240"/>
      <c r="DZ44" s="1240"/>
      <c r="EA44" s="1240"/>
      <c r="EB44" s="1240"/>
      <c r="EC44" s="1241"/>
      <c r="ED44" s="1241"/>
      <c r="EE44" s="1241"/>
      <c r="EF44" s="1241"/>
      <c r="EG44" s="1241"/>
      <c r="EH44" s="1241"/>
      <c r="EI44" s="1241"/>
      <c r="EJ44" s="1241">
        <f>+EF44*EC44</f>
        <v>0</v>
      </c>
      <c r="EK44" s="1241"/>
      <c r="EL44" s="1241"/>
      <c r="EM44" s="1241"/>
      <c r="EN44" s="1241"/>
      <c r="EO44" s="94"/>
      <c r="EP44" s="1240">
        <v>14</v>
      </c>
      <c r="EQ44" s="1240"/>
      <c r="ER44" s="1240"/>
      <c r="ES44" s="1240"/>
      <c r="ET44" s="1240"/>
      <c r="EU44" s="1240"/>
      <c r="EV44" s="1240"/>
      <c r="EW44" s="1240"/>
      <c r="EX44" s="1240"/>
      <c r="EY44" s="1240"/>
      <c r="EZ44" s="1240"/>
      <c r="FA44" s="1240"/>
      <c r="FB44" s="1240"/>
      <c r="FC44" s="1240"/>
      <c r="FD44" s="1240"/>
      <c r="FE44" s="1240"/>
      <c r="FF44" s="1240"/>
      <c r="FG44" s="1240"/>
      <c r="FH44" s="1241"/>
      <c r="FI44" s="1241"/>
      <c r="FJ44" s="1241"/>
      <c r="FK44" s="1241"/>
      <c r="FL44" s="1241"/>
      <c r="FM44" s="1241"/>
      <c r="FN44" s="1241"/>
      <c r="FO44" s="1241">
        <f>+FK44*FH44</f>
        <v>0</v>
      </c>
      <c r="FP44" s="1241"/>
      <c r="FQ44" s="1241"/>
      <c r="FR44" s="1241"/>
      <c r="FS44" s="1241"/>
      <c r="FT44" s="361"/>
      <c r="FU44" s="361"/>
      <c r="FV44" s="361"/>
      <c r="FW44" s="361"/>
      <c r="FX44" s="361"/>
      <c r="FY44" s="361"/>
      <c r="FZ44" s="361"/>
      <c r="GA44" s="361"/>
      <c r="GB44" s="361"/>
      <c r="GC44" s="361"/>
      <c r="GD44" s="361"/>
      <c r="GE44" s="361"/>
      <c r="GF44" s="361"/>
      <c r="GG44" s="361"/>
      <c r="GH44" s="361"/>
      <c r="GI44" s="361"/>
      <c r="GJ44" s="361"/>
      <c r="GK44" s="361"/>
      <c r="GL44" s="361"/>
      <c r="GM44" s="361"/>
      <c r="GN44" s="361"/>
      <c r="GO44" s="361"/>
      <c r="GP44" s="361"/>
      <c r="GQ44" s="361"/>
      <c r="GR44" s="361"/>
      <c r="GS44" s="361"/>
      <c r="GT44" s="361"/>
      <c r="GU44" s="361"/>
      <c r="GV44" s="361"/>
      <c r="GW44" s="361"/>
      <c r="GX44" s="361"/>
      <c r="GY44" s="361"/>
      <c r="GZ44" s="361"/>
      <c r="HA44" s="1240">
        <v>10</v>
      </c>
      <c r="HB44" s="1240"/>
      <c r="HC44" s="1248"/>
      <c r="HD44" s="1248"/>
      <c r="HE44" s="1248"/>
      <c r="HF44" s="1248"/>
      <c r="HG44" s="1248"/>
      <c r="HH44" s="1248"/>
      <c r="HI44" s="1248"/>
      <c r="HJ44" s="1248"/>
      <c r="HK44" s="1248"/>
      <c r="HL44" s="1248"/>
      <c r="HM44" s="1248"/>
      <c r="HN44" s="1248"/>
      <c r="HO44" s="1248"/>
      <c r="HP44" s="1248"/>
      <c r="HQ44" s="1248"/>
      <c r="HR44" s="1248"/>
      <c r="HS44" s="1235"/>
      <c r="HT44" s="1235"/>
      <c r="HU44" s="1235"/>
      <c r="HV44" s="1235"/>
      <c r="HW44" s="1235"/>
      <c r="HX44" s="1235"/>
      <c r="HY44" s="1235"/>
      <c r="HZ44" s="1241">
        <f>+HV44*HS44</f>
        <v>0</v>
      </c>
      <c r="IA44" s="1241"/>
      <c r="IB44" s="1241"/>
      <c r="IC44" s="1241"/>
      <c r="ID44" s="1241"/>
      <c r="IE44" s="526"/>
      <c r="IF44" s="1240">
        <v>14</v>
      </c>
      <c r="IG44" s="1240"/>
      <c r="IH44" s="1240"/>
      <c r="II44" s="1240"/>
      <c r="IJ44" s="1240"/>
      <c r="IK44" s="1240"/>
      <c r="IL44" s="1240"/>
      <c r="IM44" s="1240"/>
      <c r="IN44" s="1240"/>
      <c r="IO44" s="1240"/>
      <c r="IP44" s="1240"/>
      <c r="IQ44" s="1240"/>
      <c r="IR44" s="1240"/>
      <c r="IS44" s="1240"/>
      <c r="IT44" s="1240"/>
      <c r="IU44" s="1240"/>
      <c r="IV44" s="1240"/>
      <c r="IW44" s="1240"/>
      <c r="IX44" s="1241"/>
      <c r="IY44" s="1241"/>
      <c r="IZ44" s="1241"/>
      <c r="JA44" s="1241"/>
      <c r="JB44" s="1241"/>
      <c r="JC44" s="1241"/>
      <c r="JD44" s="1241"/>
      <c r="JE44" s="1241">
        <f>+JA44*IX44</f>
        <v>0</v>
      </c>
      <c r="JF44" s="1241"/>
      <c r="JG44" s="1241"/>
      <c r="JH44" s="1241"/>
      <c r="JI44" s="1241"/>
      <c r="JJ44" s="526"/>
      <c r="JK44" s="1240">
        <v>14</v>
      </c>
      <c r="JL44" s="1240"/>
      <c r="JM44" s="1240"/>
      <c r="JN44" s="1240"/>
      <c r="JO44" s="1240"/>
      <c r="JP44" s="1240"/>
      <c r="JQ44" s="1240"/>
      <c r="JR44" s="1240"/>
      <c r="JS44" s="1240"/>
      <c r="JT44" s="1240"/>
      <c r="JU44" s="1240"/>
      <c r="JV44" s="1240"/>
      <c r="JW44" s="1240"/>
      <c r="JX44" s="1240"/>
      <c r="JY44" s="1240"/>
      <c r="JZ44" s="1240"/>
      <c r="KA44" s="1240"/>
      <c r="KB44" s="1240"/>
      <c r="KC44" s="1241"/>
      <c r="KD44" s="1241"/>
      <c r="KE44" s="1241"/>
      <c r="KF44" s="1241"/>
      <c r="KG44" s="1241"/>
      <c r="KH44" s="1241"/>
      <c r="KI44" s="1241"/>
      <c r="KJ44" s="1241">
        <f>+KF44*KC44</f>
        <v>0</v>
      </c>
      <c r="KK44" s="1241"/>
      <c r="KL44" s="1241"/>
      <c r="KM44" s="1241"/>
      <c r="KN44" s="1241"/>
      <c r="KO44" s="526"/>
      <c r="KP44" s="1240">
        <v>14</v>
      </c>
      <c r="KQ44" s="1240"/>
      <c r="KR44" s="1240"/>
      <c r="KS44" s="1240"/>
      <c r="KT44" s="1240"/>
      <c r="KU44" s="1240"/>
      <c r="KV44" s="1240"/>
      <c r="KW44" s="1240"/>
      <c r="KX44" s="1240"/>
      <c r="KY44" s="1240"/>
      <c r="KZ44" s="1240"/>
      <c r="LA44" s="1240"/>
      <c r="LB44" s="1240"/>
      <c r="LC44" s="1240"/>
      <c r="LD44" s="1240"/>
      <c r="LE44" s="1240"/>
      <c r="LF44" s="1240"/>
      <c r="LG44" s="1240"/>
      <c r="LH44" s="1241"/>
      <c r="LI44" s="1241"/>
      <c r="LJ44" s="1241"/>
      <c r="LK44" s="1241"/>
      <c r="LL44" s="1241"/>
      <c r="LM44" s="1241"/>
      <c r="LN44" s="1241"/>
      <c r="LO44" s="1241">
        <f>+LK44*LH44</f>
        <v>0</v>
      </c>
      <c r="LP44" s="1241"/>
      <c r="LQ44" s="1241"/>
      <c r="LR44" s="1241"/>
      <c r="LS44" s="1241"/>
      <c r="LT44" s="361"/>
      <c r="LU44" s="361"/>
      <c r="LV44" s="361"/>
      <c r="LW44" s="361"/>
      <c r="LX44" s="361"/>
      <c r="LY44" s="361"/>
      <c r="LZ44" s="361"/>
      <c r="MA44" s="361"/>
      <c r="MB44" s="361"/>
      <c r="MC44" s="361"/>
      <c r="MD44" s="361"/>
      <c r="ME44" s="361"/>
      <c r="MF44" s="361"/>
      <c r="MG44" s="361"/>
      <c r="MH44" s="361"/>
      <c r="MI44" s="361"/>
      <c r="MJ44" s="361"/>
      <c r="MK44" s="361"/>
      <c r="ML44" s="361"/>
      <c r="MM44" s="361"/>
      <c r="MN44" s="361"/>
      <c r="MO44" s="361"/>
      <c r="MP44" s="361"/>
      <c r="MQ44" s="361"/>
      <c r="MR44" s="361"/>
      <c r="MS44" s="361"/>
      <c r="MT44" s="361"/>
      <c r="MU44" s="361"/>
      <c r="MV44" s="361"/>
      <c r="MW44" s="361"/>
      <c r="MX44" s="361"/>
      <c r="MY44" s="361"/>
      <c r="MZ44" s="361"/>
      <c r="NA44" s="1240">
        <v>10</v>
      </c>
      <c r="NB44" s="1240"/>
      <c r="NC44" s="1248"/>
      <c r="ND44" s="1248"/>
      <c r="NE44" s="1248"/>
      <c r="NF44" s="1248"/>
      <c r="NG44" s="1248"/>
      <c r="NH44" s="1248"/>
      <c r="NI44" s="1248"/>
      <c r="NJ44" s="1248"/>
      <c r="NK44" s="1248"/>
      <c r="NL44" s="1248"/>
      <c r="NM44" s="1248"/>
      <c r="NN44" s="1248"/>
      <c r="NO44" s="1248"/>
      <c r="NP44" s="1248"/>
      <c r="NQ44" s="1248"/>
      <c r="NR44" s="1248"/>
      <c r="NS44" s="1235"/>
      <c r="NT44" s="1235"/>
      <c r="NU44" s="1235"/>
      <c r="NV44" s="1235"/>
      <c r="NW44" s="1235"/>
      <c r="NX44" s="1235"/>
      <c r="NY44" s="1235"/>
      <c r="NZ44" s="1241">
        <f>+NV44*NS44</f>
        <v>0</v>
      </c>
      <c r="OA44" s="1241"/>
      <c r="OB44" s="1241"/>
      <c r="OC44" s="1241"/>
      <c r="OD44" s="1241"/>
      <c r="OE44" s="526"/>
      <c r="OF44" s="1240">
        <v>14</v>
      </c>
      <c r="OG44" s="1240"/>
      <c r="OH44" s="1240"/>
      <c r="OI44" s="1240"/>
      <c r="OJ44" s="1240"/>
      <c r="OK44" s="1240"/>
      <c r="OL44" s="1240"/>
      <c r="OM44" s="1240"/>
      <c r="ON44" s="1240"/>
      <c r="OO44" s="1240"/>
      <c r="OP44" s="1240"/>
      <c r="OQ44" s="1240"/>
      <c r="OR44" s="1240"/>
      <c r="OS44" s="1240"/>
      <c r="OT44" s="1240"/>
      <c r="OU44" s="1240"/>
      <c r="OV44" s="1240"/>
      <c r="OW44" s="1240"/>
      <c r="OX44" s="1241"/>
      <c r="OY44" s="1241"/>
      <c r="OZ44" s="1241"/>
      <c r="PA44" s="1241"/>
      <c r="PB44" s="1241"/>
      <c r="PC44" s="1241"/>
      <c r="PD44" s="1241"/>
      <c r="PE44" s="1241">
        <f>+PA44*OX44</f>
        <v>0</v>
      </c>
      <c r="PF44" s="1241"/>
      <c r="PG44" s="1241"/>
      <c r="PH44" s="1241"/>
      <c r="PI44" s="1241"/>
      <c r="PJ44" s="526"/>
      <c r="PK44" s="1240">
        <v>14</v>
      </c>
      <c r="PL44" s="1240"/>
      <c r="PM44" s="1240"/>
      <c r="PN44" s="1240"/>
      <c r="PO44" s="1240"/>
      <c r="PP44" s="1240"/>
      <c r="PQ44" s="1240"/>
      <c r="PR44" s="1240"/>
      <c r="PS44" s="1240"/>
      <c r="PT44" s="1240"/>
      <c r="PU44" s="1240"/>
      <c r="PV44" s="1240"/>
      <c r="PW44" s="1240"/>
      <c r="PX44" s="1240"/>
      <c r="PY44" s="1240"/>
      <c r="PZ44" s="1240"/>
      <c r="QA44" s="1240"/>
      <c r="QB44" s="1240"/>
      <c r="QC44" s="1241"/>
      <c r="QD44" s="1241"/>
      <c r="QE44" s="1241"/>
      <c r="QF44" s="1241"/>
      <c r="QG44" s="1241"/>
      <c r="QH44" s="1241"/>
      <c r="QI44" s="1241"/>
      <c r="QJ44" s="1241">
        <f>+QF44*QC44</f>
        <v>0</v>
      </c>
      <c r="QK44" s="1241"/>
      <c r="QL44" s="1241"/>
      <c r="QM44" s="1241"/>
      <c r="QN44" s="1241"/>
      <c r="QO44" s="526"/>
      <c r="QP44" s="1240">
        <v>14</v>
      </c>
      <c r="QQ44" s="1240"/>
      <c r="QR44" s="1240"/>
      <c r="QS44" s="1240"/>
      <c r="QT44" s="1240"/>
      <c r="QU44" s="1240"/>
      <c r="QV44" s="1240"/>
      <c r="QW44" s="1240"/>
      <c r="QX44" s="1240"/>
      <c r="QY44" s="1240"/>
      <c r="QZ44" s="1240"/>
      <c r="RA44" s="1240"/>
      <c r="RB44" s="1240"/>
      <c r="RC44" s="1240"/>
      <c r="RD44" s="1240"/>
      <c r="RE44" s="1240"/>
      <c r="RF44" s="1240"/>
      <c r="RG44" s="1240"/>
      <c r="RH44" s="1241"/>
      <c r="RI44" s="1241"/>
      <c r="RJ44" s="1241"/>
      <c r="RK44" s="1241"/>
      <c r="RL44" s="1241"/>
      <c r="RM44" s="1241"/>
      <c r="RN44" s="1241"/>
      <c r="RO44" s="1241">
        <f>+RK44*RH44</f>
        <v>0</v>
      </c>
      <c r="RP44" s="1241"/>
      <c r="RQ44" s="1241"/>
      <c r="RR44" s="1241"/>
      <c r="RS44" s="1241"/>
    </row>
    <row r="45" spans="1:487" s="361" customFormat="1" ht="9.9499999999999993" customHeight="1">
      <c r="A45" s="435"/>
      <c r="B45" s="125"/>
      <c r="C45" s="1221"/>
      <c r="D45" s="1222"/>
      <c r="E45" s="1222"/>
      <c r="F45" s="1222"/>
      <c r="G45" s="1222"/>
      <c r="H45" s="1222"/>
      <c r="I45" s="1222"/>
      <c r="J45" s="1222"/>
      <c r="K45" s="1222"/>
      <c r="L45" s="1222"/>
      <c r="M45" s="1222"/>
      <c r="N45" s="1222"/>
      <c r="O45" s="1222"/>
      <c r="P45" s="1222"/>
      <c r="Q45" s="1222"/>
      <c r="R45" s="1222"/>
      <c r="S45" s="1222"/>
      <c r="T45" s="1222"/>
      <c r="U45" s="1222"/>
      <c r="V45" s="1222"/>
      <c r="W45" s="1222"/>
      <c r="X45" s="1222"/>
      <c r="Y45" s="1222"/>
      <c r="Z45" s="1222"/>
      <c r="AA45" s="1222"/>
      <c r="AB45" s="1222"/>
      <c r="AC45" s="1222"/>
      <c r="AD45" s="1223"/>
      <c r="AE45" s="155"/>
      <c r="AF45" s="7"/>
      <c r="AY45" s="444"/>
      <c r="AZ45" s="444"/>
      <c r="BA45" s="1303"/>
      <c r="BB45" s="1303"/>
      <c r="BC45" s="1248"/>
      <c r="BD45" s="1248"/>
      <c r="BE45" s="1248"/>
      <c r="BF45" s="1248"/>
      <c r="BG45" s="1248"/>
      <c r="BH45" s="1248"/>
      <c r="BI45" s="1248"/>
      <c r="BJ45" s="1248"/>
      <c r="BK45" s="1248"/>
      <c r="BL45" s="1248"/>
      <c r="BM45" s="1248"/>
      <c r="BN45" s="1248"/>
      <c r="BO45" s="1248"/>
      <c r="BP45" s="1248"/>
      <c r="BQ45" s="1248"/>
      <c r="BR45" s="1248"/>
      <c r="BS45" s="1235"/>
      <c r="BT45" s="1235"/>
      <c r="BU45" s="1235"/>
      <c r="BV45" s="1235"/>
      <c r="BW45" s="1235"/>
      <c r="BX45" s="1235"/>
      <c r="BY45" s="1235"/>
      <c r="BZ45" s="1304"/>
      <c r="CA45" s="1304"/>
      <c r="CB45" s="1304"/>
      <c r="CC45" s="1304"/>
      <c r="CD45" s="1304"/>
      <c r="CF45" s="1240"/>
      <c r="CG45" s="1240"/>
      <c r="CH45" s="1240"/>
      <c r="CI45" s="1240"/>
      <c r="CJ45" s="1240"/>
      <c r="CK45" s="1240"/>
      <c r="CL45" s="1240"/>
      <c r="CM45" s="1240"/>
      <c r="CN45" s="1240"/>
      <c r="CO45" s="1240"/>
      <c r="CP45" s="1240"/>
      <c r="CQ45" s="1240"/>
      <c r="CR45" s="1240"/>
      <c r="CS45" s="1240"/>
      <c r="CT45" s="1240"/>
      <c r="CU45" s="1240"/>
      <c r="CV45" s="1240"/>
      <c r="CW45" s="1240"/>
      <c r="CX45" s="1241"/>
      <c r="CY45" s="1241"/>
      <c r="CZ45" s="1241"/>
      <c r="DA45" s="1241"/>
      <c r="DB45" s="1241"/>
      <c r="DC45" s="1241"/>
      <c r="DD45" s="1241"/>
      <c r="DE45" s="1241"/>
      <c r="DF45" s="1241"/>
      <c r="DG45" s="1241"/>
      <c r="DH45" s="1241"/>
      <c r="DI45" s="1241"/>
      <c r="DJ45" s="94"/>
      <c r="DK45" s="1240"/>
      <c r="DL45" s="1240"/>
      <c r="DM45" s="1240"/>
      <c r="DN45" s="1240"/>
      <c r="DO45" s="1240"/>
      <c r="DP45" s="1240"/>
      <c r="DQ45" s="1240"/>
      <c r="DR45" s="1240"/>
      <c r="DS45" s="1240"/>
      <c r="DT45" s="1240"/>
      <c r="DU45" s="1240"/>
      <c r="DV45" s="1240"/>
      <c r="DW45" s="1240"/>
      <c r="DX45" s="1240"/>
      <c r="DY45" s="1240"/>
      <c r="DZ45" s="1240"/>
      <c r="EA45" s="1240"/>
      <c r="EB45" s="1240"/>
      <c r="EC45" s="1241"/>
      <c r="ED45" s="1241"/>
      <c r="EE45" s="1241"/>
      <c r="EF45" s="1241"/>
      <c r="EG45" s="1241"/>
      <c r="EH45" s="1241"/>
      <c r="EI45" s="1241"/>
      <c r="EJ45" s="1241"/>
      <c r="EK45" s="1241"/>
      <c r="EL45" s="1241"/>
      <c r="EM45" s="1241"/>
      <c r="EN45" s="1241"/>
      <c r="EO45" s="94"/>
      <c r="EP45" s="1240"/>
      <c r="EQ45" s="1240"/>
      <c r="ER45" s="1240"/>
      <c r="ES45" s="1240"/>
      <c r="ET45" s="1240"/>
      <c r="EU45" s="1240"/>
      <c r="EV45" s="1240"/>
      <c r="EW45" s="1240"/>
      <c r="EX45" s="1240"/>
      <c r="EY45" s="1240"/>
      <c r="EZ45" s="1240"/>
      <c r="FA45" s="1240"/>
      <c r="FB45" s="1240"/>
      <c r="FC45" s="1240"/>
      <c r="FD45" s="1240"/>
      <c r="FE45" s="1240"/>
      <c r="FF45" s="1240"/>
      <c r="FG45" s="1240"/>
      <c r="FH45" s="1241"/>
      <c r="FI45" s="1241"/>
      <c r="FJ45" s="1241"/>
      <c r="FK45" s="1241"/>
      <c r="FL45" s="1241"/>
      <c r="FM45" s="1241"/>
      <c r="FN45" s="1241"/>
      <c r="FO45" s="1241"/>
      <c r="FP45" s="1241"/>
      <c r="FQ45" s="1241"/>
      <c r="FR45" s="1241"/>
      <c r="FS45" s="1241"/>
      <c r="HA45" s="1240"/>
      <c r="HB45" s="1240"/>
      <c r="HC45" s="1248"/>
      <c r="HD45" s="1248"/>
      <c r="HE45" s="1248"/>
      <c r="HF45" s="1248"/>
      <c r="HG45" s="1248"/>
      <c r="HH45" s="1248"/>
      <c r="HI45" s="1248"/>
      <c r="HJ45" s="1248"/>
      <c r="HK45" s="1248"/>
      <c r="HL45" s="1248"/>
      <c r="HM45" s="1248"/>
      <c r="HN45" s="1248"/>
      <c r="HO45" s="1248"/>
      <c r="HP45" s="1248"/>
      <c r="HQ45" s="1248"/>
      <c r="HR45" s="1248"/>
      <c r="HS45" s="1235"/>
      <c r="HT45" s="1235"/>
      <c r="HU45" s="1235"/>
      <c r="HV45" s="1235"/>
      <c r="HW45" s="1235"/>
      <c r="HX45" s="1235"/>
      <c r="HY45" s="1235"/>
      <c r="HZ45" s="1241"/>
      <c r="IA45" s="1241"/>
      <c r="IB45" s="1241"/>
      <c r="IC45" s="1241"/>
      <c r="ID45" s="1241"/>
      <c r="IE45" s="526"/>
      <c r="IF45" s="1240"/>
      <c r="IG45" s="1240"/>
      <c r="IH45" s="1240"/>
      <c r="II45" s="1240"/>
      <c r="IJ45" s="1240"/>
      <c r="IK45" s="1240"/>
      <c r="IL45" s="1240"/>
      <c r="IM45" s="1240"/>
      <c r="IN45" s="1240"/>
      <c r="IO45" s="1240"/>
      <c r="IP45" s="1240"/>
      <c r="IQ45" s="1240"/>
      <c r="IR45" s="1240"/>
      <c r="IS45" s="1240"/>
      <c r="IT45" s="1240"/>
      <c r="IU45" s="1240"/>
      <c r="IV45" s="1240"/>
      <c r="IW45" s="1240"/>
      <c r="IX45" s="1241"/>
      <c r="IY45" s="1241"/>
      <c r="IZ45" s="1241"/>
      <c r="JA45" s="1241"/>
      <c r="JB45" s="1241"/>
      <c r="JC45" s="1241"/>
      <c r="JD45" s="1241"/>
      <c r="JE45" s="1241"/>
      <c r="JF45" s="1241"/>
      <c r="JG45" s="1241"/>
      <c r="JH45" s="1241"/>
      <c r="JI45" s="1241"/>
      <c r="JJ45" s="526"/>
      <c r="JK45" s="1240"/>
      <c r="JL45" s="1240"/>
      <c r="JM45" s="1240"/>
      <c r="JN45" s="1240"/>
      <c r="JO45" s="1240"/>
      <c r="JP45" s="1240"/>
      <c r="JQ45" s="1240"/>
      <c r="JR45" s="1240"/>
      <c r="JS45" s="1240"/>
      <c r="JT45" s="1240"/>
      <c r="JU45" s="1240"/>
      <c r="JV45" s="1240"/>
      <c r="JW45" s="1240"/>
      <c r="JX45" s="1240"/>
      <c r="JY45" s="1240"/>
      <c r="JZ45" s="1240"/>
      <c r="KA45" s="1240"/>
      <c r="KB45" s="1240"/>
      <c r="KC45" s="1241"/>
      <c r="KD45" s="1241"/>
      <c r="KE45" s="1241"/>
      <c r="KF45" s="1241"/>
      <c r="KG45" s="1241"/>
      <c r="KH45" s="1241"/>
      <c r="KI45" s="1241"/>
      <c r="KJ45" s="1241"/>
      <c r="KK45" s="1241"/>
      <c r="KL45" s="1241"/>
      <c r="KM45" s="1241"/>
      <c r="KN45" s="1241"/>
      <c r="KO45" s="526"/>
      <c r="KP45" s="1240"/>
      <c r="KQ45" s="1240"/>
      <c r="KR45" s="1240"/>
      <c r="KS45" s="1240"/>
      <c r="KT45" s="1240"/>
      <c r="KU45" s="1240"/>
      <c r="KV45" s="1240"/>
      <c r="KW45" s="1240"/>
      <c r="KX45" s="1240"/>
      <c r="KY45" s="1240"/>
      <c r="KZ45" s="1240"/>
      <c r="LA45" s="1240"/>
      <c r="LB45" s="1240"/>
      <c r="LC45" s="1240"/>
      <c r="LD45" s="1240"/>
      <c r="LE45" s="1240"/>
      <c r="LF45" s="1240"/>
      <c r="LG45" s="1240"/>
      <c r="LH45" s="1241"/>
      <c r="LI45" s="1241"/>
      <c r="LJ45" s="1241"/>
      <c r="LK45" s="1241"/>
      <c r="LL45" s="1241"/>
      <c r="LM45" s="1241"/>
      <c r="LN45" s="1241"/>
      <c r="LO45" s="1241"/>
      <c r="LP45" s="1241"/>
      <c r="LQ45" s="1241"/>
      <c r="LR45" s="1241"/>
      <c r="LS45" s="1241"/>
      <c r="NA45" s="1240"/>
      <c r="NB45" s="1240"/>
      <c r="NC45" s="1248"/>
      <c r="ND45" s="1248"/>
      <c r="NE45" s="1248"/>
      <c r="NF45" s="1248"/>
      <c r="NG45" s="1248"/>
      <c r="NH45" s="1248"/>
      <c r="NI45" s="1248"/>
      <c r="NJ45" s="1248"/>
      <c r="NK45" s="1248"/>
      <c r="NL45" s="1248"/>
      <c r="NM45" s="1248"/>
      <c r="NN45" s="1248"/>
      <c r="NO45" s="1248"/>
      <c r="NP45" s="1248"/>
      <c r="NQ45" s="1248"/>
      <c r="NR45" s="1248"/>
      <c r="NS45" s="1235"/>
      <c r="NT45" s="1235"/>
      <c r="NU45" s="1235"/>
      <c r="NV45" s="1235"/>
      <c r="NW45" s="1235"/>
      <c r="NX45" s="1235"/>
      <c r="NY45" s="1235"/>
      <c r="NZ45" s="1241"/>
      <c r="OA45" s="1241"/>
      <c r="OB45" s="1241"/>
      <c r="OC45" s="1241"/>
      <c r="OD45" s="1241"/>
      <c r="OE45" s="526"/>
      <c r="OF45" s="1240"/>
      <c r="OG45" s="1240"/>
      <c r="OH45" s="1240"/>
      <c r="OI45" s="1240"/>
      <c r="OJ45" s="1240"/>
      <c r="OK45" s="1240"/>
      <c r="OL45" s="1240"/>
      <c r="OM45" s="1240"/>
      <c r="ON45" s="1240"/>
      <c r="OO45" s="1240"/>
      <c r="OP45" s="1240"/>
      <c r="OQ45" s="1240"/>
      <c r="OR45" s="1240"/>
      <c r="OS45" s="1240"/>
      <c r="OT45" s="1240"/>
      <c r="OU45" s="1240"/>
      <c r="OV45" s="1240"/>
      <c r="OW45" s="1240"/>
      <c r="OX45" s="1241"/>
      <c r="OY45" s="1241"/>
      <c r="OZ45" s="1241"/>
      <c r="PA45" s="1241"/>
      <c r="PB45" s="1241"/>
      <c r="PC45" s="1241"/>
      <c r="PD45" s="1241"/>
      <c r="PE45" s="1241"/>
      <c r="PF45" s="1241"/>
      <c r="PG45" s="1241"/>
      <c r="PH45" s="1241"/>
      <c r="PI45" s="1241"/>
      <c r="PJ45" s="526"/>
      <c r="PK45" s="1240"/>
      <c r="PL45" s="1240"/>
      <c r="PM45" s="1240"/>
      <c r="PN45" s="1240"/>
      <c r="PO45" s="1240"/>
      <c r="PP45" s="1240"/>
      <c r="PQ45" s="1240"/>
      <c r="PR45" s="1240"/>
      <c r="PS45" s="1240"/>
      <c r="PT45" s="1240"/>
      <c r="PU45" s="1240"/>
      <c r="PV45" s="1240"/>
      <c r="PW45" s="1240"/>
      <c r="PX45" s="1240"/>
      <c r="PY45" s="1240"/>
      <c r="PZ45" s="1240"/>
      <c r="QA45" s="1240"/>
      <c r="QB45" s="1240"/>
      <c r="QC45" s="1241"/>
      <c r="QD45" s="1241"/>
      <c r="QE45" s="1241"/>
      <c r="QF45" s="1241"/>
      <c r="QG45" s="1241"/>
      <c r="QH45" s="1241"/>
      <c r="QI45" s="1241"/>
      <c r="QJ45" s="1241"/>
      <c r="QK45" s="1241"/>
      <c r="QL45" s="1241"/>
      <c r="QM45" s="1241"/>
      <c r="QN45" s="1241"/>
      <c r="QO45" s="526"/>
      <c r="QP45" s="1240"/>
      <c r="QQ45" s="1240"/>
      <c r="QR45" s="1240"/>
      <c r="QS45" s="1240"/>
      <c r="QT45" s="1240"/>
      <c r="QU45" s="1240"/>
      <c r="QV45" s="1240"/>
      <c r="QW45" s="1240"/>
      <c r="QX45" s="1240"/>
      <c r="QY45" s="1240"/>
      <c r="QZ45" s="1240"/>
      <c r="RA45" s="1240"/>
      <c r="RB45" s="1240"/>
      <c r="RC45" s="1240"/>
      <c r="RD45" s="1240"/>
      <c r="RE45" s="1240"/>
      <c r="RF45" s="1240"/>
      <c r="RG45" s="1240"/>
      <c r="RH45" s="1241"/>
      <c r="RI45" s="1241"/>
      <c r="RJ45" s="1241"/>
      <c r="RK45" s="1241"/>
      <c r="RL45" s="1241"/>
      <c r="RM45" s="1241"/>
      <c r="RN45" s="1241"/>
      <c r="RO45" s="1241"/>
      <c r="RP45" s="1241"/>
      <c r="RQ45" s="1241"/>
      <c r="RR45" s="1241"/>
      <c r="RS45" s="1241"/>
    </row>
    <row r="46" spans="1:487" s="361" customFormat="1" ht="9.9499999999999993" customHeight="1">
      <c r="A46" s="364"/>
      <c r="B46" s="125"/>
      <c r="C46" s="1224"/>
      <c r="D46" s="1225"/>
      <c r="E46" s="1225"/>
      <c r="F46" s="1225"/>
      <c r="G46" s="1225"/>
      <c r="H46" s="1225"/>
      <c r="I46" s="1225"/>
      <c r="J46" s="1225"/>
      <c r="K46" s="1225"/>
      <c r="L46" s="1225"/>
      <c r="M46" s="1225"/>
      <c r="N46" s="1225"/>
      <c r="O46" s="1225"/>
      <c r="P46" s="1225"/>
      <c r="Q46" s="1225"/>
      <c r="R46" s="1225"/>
      <c r="S46" s="1225"/>
      <c r="T46" s="1225"/>
      <c r="U46" s="1225"/>
      <c r="V46" s="1225"/>
      <c r="W46" s="1225"/>
      <c r="X46" s="1225"/>
      <c r="Y46" s="1225"/>
      <c r="Z46" s="1225"/>
      <c r="AA46" s="1225"/>
      <c r="AB46" s="1225"/>
      <c r="AC46" s="1225"/>
      <c r="AD46" s="1226"/>
      <c r="AE46" s="155"/>
      <c r="AF46" s="7"/>
      <c r="AY46" s="444"/>
      <c r="AZ46" s="444"/>
      <c r="BA46" s="1303">
        <v>11</v>
      </c>
      <c r="BB46" s="1303"/>
      <c r="BC46" s="1248"/>
      <c r="BD46" s="1248"/>
      <c r="BE46" s="1248"/>
      <c r="BF46" s="1248"/>
      <c r="BG46" s="1248"/>
      <c r="BH46" s="1248"/>
      <c r="BI46" s="1248"/>
      <c r="BJ46" s="1248"/>
      <c r="BK46" s="1248"/>
      <c r="BL46" s="1248"/>
      <c r="BM46" s="1248"/>
      <c r="BN46" s="1248"/>
      <c r="BO46" s="1248"/>
      <c r="BP46" s="1248"/>
      <c r="BQ46" s="1248"/>
      <c r="BR46" s="1248"/>
      <c r="BS46" s="1235"/>
      <c r="BT46" s="1235"/>
      <c r="BU46" s="1235"/>
      <c r="BV46" s="1235"/>
      <c r="BW46" s="1235"/>
      <c r="BX46" s="1235"/>
      <c r="BY46" s="1235"/>
      <c r="BZ46" s="1304">
        <f>+BV46*BS46</f>
        <v>0</v>
      </c>
      <c r="CA46" s="1304"/>
      <c r="CB46" s="1304"/>
      <c r="CC46" s="1304"/>
      <c r="CD46" s="1304"/>
      <c r="CF46" s="1240"/>
      <c r="CG46" s="1240"/>
      <c r="CH46" s="1240"/>
      <c r="CI46" s="1240"/>
      <c r="CJ46" s="1240"/>
      <c r="CK46" s="1240"/>
      <c r="CL46" s="1240"/>
      <c r="CM46" s="1240"/>
      <c r="CN46" s="1240"/>
      <c r="CO46" s="1240"/>
      <c r="CP46" s="1240"/>
      <c r="CQ46" s="1240"/>
      <c r="CR46" s="1240"/>
      <c r="CS46" s="1240"/>
      <c r="CT46" s="1240"/>
      <c r="CU46" s="1240"/>
      <c r="CV46" s="1240"/>
      <c r="CW46" s="1240"/>
      <c r="CX46" s="1241"/>
      <c r="CY46" s="1241"/>
      <c r="CZ46" s="1241"/>
      <c r="DA46" s="1241"/>
      <c r="DB46" s="1241"/>
      <c r="DC46" s="1241"/>
      <c r="DD46" s="1241"/>
      <c r="DE46" s="1241">
        <f>+DA46*CX46</f>
        <v>0</v>
      </c>
      <c r="DF46" s="1241"/>
      <c r="DG46" s="1241"/>
      <c r="DH46" s="1241"/>
      <c r="DI46" s="1241"/>
      <c r="DJ46" s="94"/>
      <c r="DK46" s="1240">
        <v>15</v>
      </c>
      <c r="DL46" s="1240"/>
      <c r="DM46" s="1240"/>
      <c r="DN46" s="1240"/>
      <c r="DO46" s="1240"/>
      <c r="DP46" s="1240"/>
      <c r="DQ46" s="1240"/>
      <c r="DR46" s="1240"/>
      <c r="DS46" s="1240"/>
      <c r="DT46" s="1240"/>
      <c r="DU46" s="1240"/>
      <c r="DV46" s="1240"/>
      <c r="DW46" s="1240"/>
      <c r="DX46" s="1240"/>
      <c r="DY46" s="1240"/>
      <c r="DZ46" s="1240"/>
      <c r="EA46" s="1240"/>
      <c r="EB46" s="1240"/>
      <c r="EC46" s="1241"/>
      <c r="ED46" s="1241"/>
      <c r="EE46" s="1241"/>
      <c r="EF46" s="1241"/>
      <c r="EG46" s="1241"/>
      <c r="EH46" s="1241"/>
      <c r="EI46" s="1241"/>
      <c r="EJ46" s="1241">
        <f>+EF46*EC46</f>
        <v>0</v>
      </c>
      <c r="EK46" s="1241"/>
      <c r="EL46" s="1241"/>
      <c r="EM46" s="1241"/>
      <c r="EN46" s="1241"/>
      <c r="EO46" s="94"/>
      <c r="EP46" s="1240">
        <v>15</v>
      </c>
      <c r="EQ46" s="1240"/>
      <c r="ER46" s="1240"/>
      <c r="ES46" s="1240"/>
      <c r="ET46" s="1240"/>
      <c r="EU46" s="1240"/>
      <c r="EV46" s="1240"/>
      <c r="EW46" s="1240"/>
      <c r="EX46" s="1240"/>
      <c r="EY46" s="1240"/>
      <c r="EZ46" s="1240"/>
      <c r="FA46" s="1240"/>
      <c r="FB46" s="1240"/>
      <c r="FC46" s="1240"/>
      <c r="FD46" s="1240"/>
      <c r="FE46" s="1240"/>
      <c r="FF46" s="1240"/>
      <c r="FG46" s="1240"/>
      <c r="FH46" s="1241"/>
      <c r="FI46" s="1241"/>
      <c r="FJ46" s="1241"/>
      <c r="FK46" s="1241"/>
      <c r="FL46" s="1241"/>
      <c r="FM46" s="1241"/>
      <c r="FN46" s="1241"/>
      <c r="FO46" s="1241">
        <f>+FK46*FH46</f>
        <v>0</v>
      </c>
      <c r="FP46" s="1241"/>
      <c r="FQ46" s="1241"/>
      <c r="FR46" s="1241"/>
      <c r="FS46" s="1241"/>
      <c r="HA46" s="1240">
        <v>11</v>
      </c>
      <c r="HB46" s="1240"/>
      <c r="HC46" s="1248"/>
      <c r="HD46" s="1248"/>
      <c r="HE46" s="1248"/>
      <c r="HF46" s="1248"/>
      <c r="HG46" s="1248"/>
      <c r="HH46" s="1248"/>
      <c r="HI46" s="1248"/>
      <c r="HJ46" s="1248"/>
      <c r="HK46" s="1248"/>
      <c r="HL46" s="1248"/>
      <c r="HM46" s="1248"/>
      <c r="HN46" s="1248"/>
      <c r="HO46" s="1248"/>
      <c r="HP46" s="1248"/>
      <c r="HQ46" s="1248"/>
      <c r="HR46" s="1248"/>
      <c r="HS46" s="1235"/>
      <c r="HT46" s="1235"/>
      <c r="HU46" s="1235"/>
      <c r="HV46" s="1235"/>
      <c r="HW46" s="1235"/>
      <c r="HX46" s="1235"/>
      <c r="HY46" s="1235"/>
      <c r="HZ46" s="1241">
        <f>+HV46*HS46</f>
        <v>0</v>
      </c>
      <c r="IA46" s="1241"/>
      <c r="IB46" s="1241"/>
      <c r="IC46" s="1241"/>
      <c r="ID46" s="1241"/>
      <c r="IE46" s="526"/>
      <c r="IF46" s="1240">
        <v>15</v>
      </c>
      <c r="IG46" s="1240"/>
      <c r="IH46" s="1240"/>
      <c r="II46" s="1240"/>
      <c r="IJ46" s="1240"/>
      <c r="IK46" s="1240"/>
      <c r="IL46" s="1240"/>
      <c r="IM46" s="1240"/>
      <c r="IN46" s="1240"/>
      <c r="IO46" s="1240"/>
      <c r="IP46" s="1240"/>
      <c r="IQ46" s="1240"/>
      <c r="IR46" s="1240"/>
      <c r="IS46" s="1240"/>
      <c r="IT46" s="1240"/>
      <c r="IU46" s="1240"/>
      <c r="IV46" s="1240"/>
      <c r="IW46" s="1240"/>
      <c r="IX46" s="1241"/>
      <c r="IY46" s="1241"/>
      <c r="IZ46" s="1241"/>
      <c r="JA46" s="1241"/>
      <c r="JB46" s="1241"/>
      <c r="JC46" s="1241"/>
      <c r="JD46" s="1241"/>
      <c r="JE46" s="1241">
        <f>+JA46*IX46</f>
        <v>0</v>
      </c>
      <c r="JF46" s="1241"/>
      <c r="JG46" s="1241"/>
      <c r="JH46" s="1241"/>
      <c r="JI46" s="1241"/>
      <c r="JJ46" s="526"/>
      <c r="JK46" s="1240">
        <v>15</v>
      </c>
      <c r="JL46" s="1240"/>
      <c r="JM46" s="1240"/>
      <c r="JN46" s="1240"/>
      <c r="JO46" s="1240"/>
      <c r="JP46" s="1240"/>
      <c r="JQ46" s="1240"/>
      <c r="JR46" s="1240"/>
      <c r="JS46" s="1240"/>
      <c r="JT46" s="1240"/>
      <c r="JU46" s="1240"/>
      <c r="JV46" s="1240"/>
      <c r="JW46" s="1240"/>
      <c r="JX46" s="1240"/>
      <c r="JY46" s="1240"/>
      <c r="JZ46" s="1240"/>
      <c r="KA46" s="1240"/>
      <c r="KB46" s="1240"/>
      <c r="KC46" s="1241"/>
      <c r="KD46" s="1241"/>
      <c r="KE46" s="1241"/>
      <c r="KF46" s="1241"/>
      <c r="KG46" s="1241"/>
      <c r="KH46" s="1241"/>
      <c r="KI46" s="1241"/>
      <c r="KJ46" s="1241">
        <f>+KF46*KC46</f>
        <v>0</v>
      </c>
      <c r="KK46" s="1241"/>
      <c r="KL46" s="1241"/>
      <c r="KM46" s="1241"/>
      <c r="KN46" s="1241"/>
      <c r="KO46" s="526"/>
      <c r="KP46" s="1240">
        <v>15</v>
      </c>
      <c r="KQ46" s="1240"/>
      <c r="KR46" s="1240"/>
      <c r="KS46" s="1240"/>
      <c r="KT46" s="1240"/>
      <c r="KU46" s="1240"/>
      <c r="KV46" s="1240"/>
      <c r="KW46" s="1240"/>
      <c r="KX46" s="1240"/>
      <c r="KY46" s="1240"/>
      <c r="KZ46" s="1240"/>
      <c r="LA46" s="1240"/>
      <c r="LB46" s="1240"/>
      <c r="LC46" s="1240"/>
      <c r="LD46" s="1240"/>
      <c r="LE46" s="1240"/>
      <c r="LF46" s="1240"/>
      <c r="LG46" s="1240"/>
      <c r="LH46" s="1241"/>
      <c r="LI46" s="1241"/>
      <c r="LJ46" s="1241"/>
      <c r="LK46" s="1241"/>
      <c r="LL46" s="1241"/>
      <c r="LM46" s="1241"/>
      <c r="LN46" s="1241"/>
      <c r="LO46" s="1241">
        <f>+LK46*LH46</f>
        <v>0</v>
      </c>
      <c r="LP46" s="1241"/>
      <c r="LQ46" s="1241"/>
      <c r="LR46" s="1241"/>
      <c r="LS46" s="1241"/>
      <c r="NA46" s="1240">
        <v>11</v>
      </c>
      <c r="NB46" s="1240"/>
      <c r="NC46" s="1248"/>
      <c r="ND46" s="1248"/>
      <c r="NE46" s="1248"/>
      <c r="NF46" s="1248"/>
      <c r="NG46" s="1248"/>
      <c r="NH46" s="1248"/>
      <c r="NI46" s="1248"/>
      <c r="NJ46" s="1248"/>
      <c r="NK46" s="1248"/>
      <c r="NL46" s="1248"/>
      <c r="NM46" s="1248"/>
      <c r="NN46" s="1248"/>
      <c r="NO46" s="1248"/>
      <c r="NP46" s="1248"/>
      <c r="NQ46" s="1248"/>
      <c r="NR46" s="1248"/>
      <c r="NS46" s="1235"/>
      <c r="NT46" s="1235"/>
      <c r="NU46" s="1235"/>
      <c r="NV46" s="1235"/>
      <c r="NW46" s="1235"/>
      <c r="NX46" s="1235"/>
      <c r="NY46" s="1235"/>
      <c r="NZ46" s="1241">
        <f>+NV46*NS46</f>
        <v>0</v>
      </c>
      <c r="OA46" s="1241"/>
      <c r="OB46" s="1241"/>
      <c r="OC46" s="1241"/>
      <c r="OD46" s="1241"/>
      <c r="OE46" s="526"/>
      <c r="OF46" s="1240">
        <v>15</v>
      </c>
      <c r="OG46" s="1240"/>
      <c r="OH46" s="1240"/>
      <c r="OI46" s="1240"/>
      <c r="OJ46" s="1240"/>
      <c r="OK46" s="1240"/>
      <c r="OL46" s="1240"/>
      <c r="OM46" s="1240"/>
      <c r="ON46" s="1240"/>
      <c r="OO46" s="1240"/>
      <c r="OP46" s="1240"/>
      <c r="OQ46" s="1240"/>
      <c r="OR46" s="1240"/>
      <c r="OS46" s="1240"/>
      <c r="OT46" s="1240"/>
      <c r="OU46" s="1240"/>
      <c r="OV46" s="1240"/>
      <c r="OW46" s="1240"/>
      <c r="OX46" s="1241"/>
      <c r="OY46" s="1241"/>
      <c r="OZ46" s="1241"/>
      <c r="PA46" s="1241"/>
      <c r="PB46" s="1241"/>
      <c r="PC46" s="1241"/>
      <c r="PD46" s="1241"/>
      <c r="PE46" s="1241">
        <f>+PA46*OX46</f>
        <v>0</v>
      </c>
      <c r="PF46" s="1241"/>
      <c r="PG46" s="1241"/>
      <c r="PH46" s="1241"/>
      <c r="PI46" s="1241"/>
      <c r="PJ46" s="526"/>
      <c r="PK46" s="1240">
        <v>15</v>
      </c>
      <c r="PL46" s="1240"/>
      <c r="PM46" s="1240"/>
      <c r="PN46" s="1240"/>
      <c r="PO46" s="1240"/>
      <c r="PP46" s="1240"/>
      <c r="PQ46" s="1240"/>
      <c r="PR46" s="1240"/>
      <c r="PS46" s="1240"/>
      <c r="PT46" s="1240"/>
      <c r="PU46" s="1240"/>
      <c r="PV46" s="1240"/>
      <c r="PW46" s="1240"/>
      <c r="PX46" s="1240"/>
      <c r="PY46" s="1240"/>
      <c r="PZ46" s="1240"/>
      <c r="QA46" s="1240"/>
      <c r="QB46" s="1240"/>
      <c r="QC46" s="1241"/>
      <c r="QD46" s="1241"/>
      <c r="QE46" s="1241"/>
      <c r="QF46" s="1241"/>
      <c r="QG46" s="1241"/>
      <c r="QH46" s="1241"/>
      <c r="QI46" s="1241"/>
      <c r="QJ46" s="1241">
        <f>+QF46*QC46</f>
        <v>0</v>
      </c>
      <c r="QK46" s="1241"/>
      <c r="QL46" s="1241"/>
      <c r="QM46" s="1241"/>
      <c r="QN46" s="1241"/>
      <c r="QO46" s="526"/>
      <c r="QP46" s="1240">
        <v>15</v>
      </c>
      <c r="QQ46" s="1240"/>
      <c r="QR46" s="1240"/>
      <c r="QS46" s="1240"/>
      <c r="QT46" s="1240"/>
      <c r="QU46" s="1240"/>
      <c r="QV46" s="1240"/>
      <c r="QW46" s="1240"/>
      <c r="QX46" s="1240"/>
      <c r="QY46" s="1240"/>
      <c r="QZ46" s="1240"/>
      <c r="RA46" s="1240"/>
      <c r="RB46" s="1240"/>
      <c r="RC46" s="1240"/>
      <c r="RD46" s="1240"/>
      <c r="RE46" s="1240"/>
      <c r="RF46" s="1240"/>
      <c r="RG46" s="1240"/>
      <c r="RH46" s="1241"/>
      <c r="RI46" s="1241"/>
      <c r="RJ46" s="1241"/>
      <c r="RK46" s="1241"/>
      <c r="RL46" s="1241"/>
      <c r="RM46" s="1241"/>
      <c r="RN46" s="1241"/>
      <c r="RO46" s="1241">
        <f>+RK46*RH46</f>
        <v>0</v>
      </c>
      <c r="RP46" s="1241"/>
      <c r="RQ46" s="1241"/>
      <c r="RR46" s="1241"/>
      <c r="RS46" s="1241"/>
    </row>
    <row r="47" spans="1:487" s="361" customFormat="1" ht="9.9499999999999993" customHeight="1">
      <c r="A47" s="364"/>
      <c r="B47" s="137"/>
      <c r="C47" s="379"/>
      <c r="D47" s="379"/>
      <c r="E47" s="379"/>
      <c r="F47" s="379"/>
      <c r="G47" s="379"/>
      <c r="H47" s="379"/>
      <c r="I47" s="379"/>
      <c r="J47" s="379"/>
      <c r="K47" s="379"/>
      <c r="L47" s="379"/>
      <c r="M47" s="379"/>
      <c r="N47" s="379"/>
      <c r="O47" s="379"/>
      <c r="P47" s="379"/>
      <c r="Q47" s="379"/>
      <c r="R47" s="379"/>
      <c r="S47" s="379"/>
      <c r="T47" s="379"/>
      <c r="U47" s="379"/>
      <c r="V47" s="379"/>
      <c r="W47" s="379"/>
      <c r="X47" s="379"/>
      <c r="Y47" s="379"/>
      <c r="Z47" s="379"/>
      <c r="AA47" s="379"/>
      <c r="AB47" s="379"/>
      <c r="AC47" s="379"/>
      <c r="AD47" s="379"/>
      <c r="AE47" s="139"/>
      <c r="AF47" s="7"/>
      <c r="BA47" s="1303"/>
      <c r="BB47" s="1303"/>
      <c r="BC47" s="1248"/>
      <c r="BD47" s="1248"/>
      <c r="BE47" s="1248"/>
      <c r="BF47" s="1248"/>
      <c r="BG47" s="1248"/>
      <c r="BH47" s="1248"/>
      <c r="BI47" s="1248"/>
      <c r="BJ47" s="1248"/>
      <c r="BK47" s="1248"/>
      <c r="BL47" s="1248"/>
      <c r="BM47" s="1248"/>
      <c r="BN47" s="1248"/>
      <c r="BO47" s="1248"/>
      <c r="BP47" s="1248"/>
      <c r="BQ47" s="1248"/>
      <c r="BR47" s="1248"/>
      <c r="BS47" s="1235"/>
      <c r="BT47" s="1235"/>
      <c r="BU47" s="1235"/>
      <c r="BV47" s="1235"/>
      <c r="BW47" s="1235"/>
      <c r="BX47" s="1235"/>
      <c r="BY47" s="1235"/>
      <c r="BZ47" s="1304"/>
      <c r="CA47" s="1304"/>
      <c r="CB47" s="1304"/>
      <c r="CC47" s="1304"/>
      <c r="CD47" s="1304"/>
      <c r="CE47" s="94"/>
      <c r="CF47" s="1240"/>
      <c r="CG47" s="1240"/>
      <c r="CH47" s="1240"/>
      <c r="CI47" s="1240"/>
      <c r="CJ47" s="1240"/>
      <c r="CK47" s="1240"/>
      <c r="CL47" s="1240"/>
      <c r="CM47" s="1240"/>
      <c r="CN47" s="1240"/>
      <c r="CO47" s="1240"/>
      <c r="CP47" s="1240"/>
      <c r="CQ47" s="1240"/>
      <c r="CR47" s="1240"/>
      <c r="CS47" s="1240"/>
      <c r="CT47" s="1240"/>
      <c r="CU47" s="1240"/>
      <c r="CV47" s="1240"/>
      <c r="CW47" s="1240"/>
      <c r="CX47" s="1241"/>
      <c r="CY47" s="1241"/>
      <c r="CZ47" s="1241"/>
      <c r="DA47" s="1241"/>
      <c r="DB47" s="1241"/>
      <c r="DC47" s="1241"/>
      <c r="DD47" s="1241"/>
      <c r="DE47" s="1241"/>
      <c r="DF47" s="1241"/>
      <c r="DG47" s="1241"/>
      <c r="DH47" s="1241"/>
      <c r="DI47" s="1241"/>
      <c r="DJ47" s="94"/>
      <c r="DK47" s="1240"/>
      <c r="DL47" s="1240"/>
      <c r="DM47" s="1240"/>
      <c r="DN47" s="1240"/>
      <c r="DO47" s="1240"/>
      <c r="DP47" s="1240"/>
      <c r="DQ47" s="1240"/>
      <c r="DR47" s="1240"/>
      <c r="DS47" s="1240"/>
      <c r="DT47" s="1240"/>
      <c r="DU47" s="1240"/>
      <c r="DV47" s="1240"/>
      <c r="DW47" s="1240"/>
      <c r="DX47" s="1240"/>
      <c r="DY47" s="1240"/>
      <c r="DZ47" s="1240"/>
      <c r="EA47" s="1240"/>
      <c r="EB47" s="1240"/>
      <c r="EC47" s="1241"/>
      <c r="ED47" s="1241"/>
      <c r="EE47" s="1241"/>
      <c r="EF47" s="1241"/>
      <c r="EG47" s="1241"/>
      <c r="EH47" s="1241"/>
      <c r="EI47" s="1241"/>
      <c r="EJ47" s="1241"/>
      <c r="EK47" s="1241"/>
      <c r="EL47" s="1241"/>
      <c r="EM47" s="1241"/>
      <c r="EN47" s="1241"/>
      <c r="EO47" s="94"/>
      <c r="EP47" s="1240"/>
      <c r="EQ47" s="1240"/>
      <c r="ER47" s="1240"/>
      <c r="ES47" s="1240"/>
      <c r="ET47" s="1240"/>
      <c r="EU47" s="1240"/>
      <c r="EV47" s="1240"/>
      <c r="EW47" s="1240"/>
      <c r="EX47" s="1240"/>
      <c r="EY47" s="1240"/>
      <c r="EZ47" s="1240"/>
      <c r="FA47" s="1240"/>
      <c r="FB47" s="1240"/>
      <c r="FC47" s="1240"/>
      <c r="FD47" s="1240"/>
      <c r="FE47" s="1240"/>
      <c r="FF47" s="1240"/>
      <c r="FG47" s="1240"/>
      <c r="FH47" s="1241"/>
      <c r="FI47" s="1241"/>
      <c r="FJ47" s="1241"/>
      <c r="FK47" s="1241"/>
      <c r="FL47" s="1241"/>
      <c r="FM47" s="1241"/>
      <c r="FN47" s="1241"/>
      <c r="FO47" s="1241"/>
      <c r="FP47" s="1241"/>
      <c r="FQ47" s="1241"/>
      <c r="FR47" s="1241"/>
      <c r="FS47" s="1241"/>
      <c r="FT47" s="94"/>
      <c r="FU47" s="94"/>
      <c r="FV47" s="94"/>
      <c r="FW47" s="94"/>
      <c r="FX47" s="94"/>
      <c r="FY47" s="94"/>
      <c r="FZ47" s="94"/>
      <c r="GA47" s="94"/>
      <c r="GB47" s="94"/>
      <c r="GC47" s="94"/>
      <c r="GD47" s="94"/>
      <c r="GE47" s="94"/>
      <c r="GF47" s="94"/>
      <c r="GG47" s="94"/>
      <c r="GH47" s="94"/>
      <c r="GI47" s="94"/>
      <c r="GJ47" s="94"/>
      <c r="GK47" s="94"/>
      <c r="GL47" s="94"/>
      <c r="GM47" s="94"/>
      <c r="GN47" s="94"/>
      <c r="GO47" s="94"/>
      <c r="GP47" s="94"/>
      <c r="GQ47" s="94"/>
      <c r="GR47" s="94"/>
      <c r="GS47" s="94"/>
      <c r="GT47" s="94"/>
      <c r="GU47" s="94"/>
      <c r="GV47" s="94"/>
      <c r="GW47" s="94"/>
      <c r="GX47" s="94"/>
      <c r="GY47" s="94"/>
      <c r="GZ47" s="94"/>
      <c r="HA47" s="1240"/>
      <c r="HB47" s="1240"/>
      <c r="HC47" s="1248"/>
      <c r="HD47" s="1248"/>
      <c r="HE47" s="1248"/>
      <c r="HF47" s="1248"/>
      <c r="HG47" s="1248"/>
      <c r="HH47" s="1248"/>
      <c r="HI47" s="1248"/>
      <c r="HJ47" s="1248"/>
      <c r="HK47" s="1248"/>
      <c r="HL47" s="1248"/>
      <c r="HM47" s="1248"/>
      <c r="HN47" s="1248"/>
      <c r="HO47" s="1248"/>
      <c r="HP47" s="1248"/>
      <c r="HQ47" s="1248"/>
      <c r="HR47" s="1248"/>
      <c r="HS47" s="1235"/>
      <c r="HT47" s="1235"/>
      <c r="HU47" s="1235"/>
      <c r="HV47" s="1235"/>
      <c r="HW47" s="1235"/>
      <c r="HX47" s="1235"/>
      <c r="HY47" s="1235"/>
      <c r="HZ47" s="1241"/>
      <c r="IA47" s="1241"/>
      <c r="IB47" s="1241"/>
      <c r="IC47" s="1241"/>
      <c r="ID47" s="1241"/>
      <c r="IE47" s="526"/>
      <c r="IF47" s="1240"/>
      <c r="IG47" s="1240"/>
      <c r="IH47" s="1240"/>
      <c r="II47" s="1240"/>
      <c r="IJ47" s="1240"/>
      <c r="IK47" s="1240"/>
      <c r="IL47" s="1240"/>
      <c r="IM47" s="1240"/>
      <c r="IN47" s="1240"/>
      <c r="IO47" s="1240"/>
      <c r="IP47" s="1240"/>
      <c r="IQ47" s="1240"/>
      <c r="IR47" s="1240"/>
      <c r="IS47" s="1240"/>
      <c r="IT47" s="1240"/>
      <c r="IU47" s="1240"/>
      <c r="IV47" s="1240"/>
      <c r="IW47" s="1240"/>
      <c r="IX47" s="1241"/>
      <c r="IY47" s="1241"/>
      <c r="IZ47" s="1241"/>
      <c r="JA47" s="1241"/>
      <c r="JB47" s="1241"/>
      <c r="JC47" s="1241"/>
      <c r="JD47" s="1241"/>
      <c r="JE47" s="1241"/>
      <c r="JF47" s="1241"/>
      <c r="JG47" s="1241"/>
      <c r="JH47" s="1241"/>
      <c r="JI47" s="1241"/>
      <c r="JJ47" s="526"/>
      <c r="JK47" s="1240"/>
      <c r="JL47" s="1240"/>
      <c r="JM47" s="1240"/>
      <c r="JN47" s="1240"/>
      <c r="JO47" s="1240"/>
      <c r="JP47" s="1240"/>
      <c r="JQ47" s="1240"/>
      <c r="JR47" s="1240"/>
      <c r="JS47" s="1240"/>
      <c r="JT47" s="1240"/>
      <c r="JU47" s="1240"/>
      <c r="JV47" s="1240"/>
      <c r="JW47" s="1240"/>
      <c r="JX47" s="1240"/>
      <c r="JY47" s="1240"/>
      <c r="JZ47" s="1240"/>
      <c r="KA47" s="1240"/>
      <c r="KB47" s="1240"/>
      <c r="KC47" s="1241"/>
      <c r="KD47" s="1241"/>
      <c r="KE47" s="1241"/>
      <c r="KF47" s="1241"/>
      <c r="KG47" s="1241"/>
      <c r="KH47" s="1241"/>
      <c r="KI47" s="1241"/>
      <c r="KJ47" s="1241"/>
      <c r="KK47" s="1241"/>
      <c r="KL47" s="1241"/>
      <c r="KM47" s="1241"/>
      <c r="KN47" s="1241"/>
      <c r="KO47" s="526"/>
      <c r="KP47" s="1240"/>
      <c r="KQ47" s="1240"/>
      <c r="KR47" s="1240"/>
      <c r="KS47" s="1240"/>
      <c r="KT47" s="1240"/>
      <c r="KU47" s="1240"/>
      <c r="KV47" s="1240"/>
      <c r="KW47" s="1240"/>
      <c r="KX47" s="1240"/>
      <c r="KY47" s="1240"/>
      <c r="KZ47" s="1240"/>
      <c r="LA47" s="1240"/>
      <c r="LB47" s="1240"/>
      <c r="LC47" s="1240"/>
      <c r="LD47" s="1240"/>
      <c r="LE47" s="1240"/>
      <c r="LF47" s="1240"/>
      <c r="LG47" s="1240"/>
      <c r="LH47" s="1241"/>
      <c r="LI47" s="1241"/>
      <c r="LJ47" s="1241"/>
      <c r="LK47" s="1241"/>
      <c r="LL47" s="1241"/>
      <c r="LM47" s="1241"/>
      <c r="LN47" s="1241"/>
      <c r="LO47" s="1241"/>
      <c r="LP47" s="1241"/>
      <c r="LQ47" s="1241"/>
      <c r="LR47" s="1241"/>
      <c r="LS47" s="1241"/>
      <c r="LT47" s="94"/>
      <c r="LU47" s="94"/>
      <c r="LV47" s="94"/>
      <c r="LW47" s="94"/>
      <c r="LX47" s="94"/>
      <c r="LY47" s="94"/>
      <c r="LZ47" s="94"/>
      <c r="MA47" s="94"/>
      <c r="MB47" s="94"/>
      <c r="MC47" s="94"/>
      <c r="MD47" s="94"/>
      <c r="ME47" s="94"/>
      <c r="MF47" s="94"/>
      <c r="MG47" s="94"/>
      <c r="MH47" s="94"/>
      <c r="MI47" s="94"/>
      <c r="MJ47" s="94"/>
      <c r="MK47" s="94"/>
      <c r="ML47" s="94"/>
      <c r="MM47" s="94"/>
      <c r="MN47" s="94"/>
      <c r="MO47" s="94"/>
      <c r="MP47" s="94"/>
      <c r="MQ47" s="94"/>
      <c r="MR47" s="94"/>
      <c r="MS47" s="94"/>
      <c r="MT47" s="94"/>
      <c r="MU47" s="94"/>
      <c r="MV47" s="94"/>
      <c r="MW47" s="94"/>
      <c r="MX47" s="94"/>
      <c r="MY47" s="94"/>
      <c r="MZ47" s="94"/>
      <c r="NA47" s="1240"/>
      <c r="NB47" s="1240"/>
      <c r="NC47" s="1248"/>
      <c r="ND47" s="1248"/>
      <c r="NE47" s="1248"/>
      <c r="NF47" s="1248"/>
      <c r="NG47" s="1248"/>
      <c r="NH47" s="1248"/>
      <c r="NI47" s="1248"/>
      <c r="NJ47" s="1248"/>
      <c r="NK47" s="1248"/>
      <c r="NL47" s="1248"/>
      <c r="NM47" s="1248"/>
      <c r="NN47" s="1248"/>
      <c r="NO47" s="1248"/>
      <c r="NP47" s="1248"/>
      <c r="NQ47" s="1248"/>
      <c r="NR47" s="1248"/>
      <c r="NS47" s="1235"/>
      <c r="NT47" s="1235"/>
      <c r="NU47" s="1235"/>
      <c r="NV47" s="1235"/>
      <c r="NW47" s="1235"/>
      <c r="NX47" s="1235"/>
      <c r="NY47" s="1235"/>
      <c r="NZ47" s="1241"/>
      <c r="OA47" s="1241"/>
      <c r="OB47" s="1241"/>
      <c r="OC47" s="1241"/>
      <c r="OD47" s="1241"/>
      <c r="OE47" s="526"/>
      <c r="OF47" s="1240"/>
      <c r="OG47" s="1240"/>
      <c r="OH47" s="1240"/>
      <c r="OI47" s="1240"/>
      <c r="OJ47" s="1240"/>
      <c r="OK47" s="1240"/>
      <c r="OL47" s="1240"/>
      <c r="OM47" s="1240"/>
      <c r="ON47" s="1240"/>
      <c r="OO47" s="1240"/>
      <c r="OP47" s="1240"/>
      <c r="OQ47" s="1240"/>
      <c r="OR47" s="1240"/>
      <c r="OS47" s="1240"/>
      <c r="OT47" s="1240"/>
      <c r="OU47" s="1240"/>
      <c r="OV47" s="1240"/>
      <c r="OW47" s="1240"/>
      <c r="OX47" s="1241"/>
      <c r="OY47" s="1241"/>
      <c r="OZ47" s="1241"/>
      <c r="PA47" s="1241"/>
      <c r="PB47" s="1241"/>
      <c r="PC47" s="1241"/>
      <c r="PD47" s="1241"/>
      <c r="PE47" s="1241"/>
      <c r="PF47" s="1241"/>
      <c r="PG47" s="1241"/>
      <c r="PH47" s="1241"/>
      <c r="PI47" s="1241"/>
      <c r="PJ47" s="526"/>
      <c r="PK47" s="1240"/>
      <c r="PL47" s="1240"/>
      <c r="PM47" s="1240"/>
      <c r="PN47" s="1240"/>
      <c r="PO47" s="1240"/>
      <c r="PP47" s="1240"/>
      <c r="PQ47" s="1240"/>
      <c r="PR47" s="1240"/>
      <c r="PS47" s="1240"/>
      <c r="PT47" s="1240"/>
      <c r="PU47" s="1240"/>
      <c r="PV47" s="1240"/>
      <c r="PW47" s="1240"/>
      <c r="PX47" s="1240"/>
      <c r="PY47" s="1240"/>
      <c r="PZ47" s="1240"/>
      <c r="QA47" s="1240"/>
      <c r="QB47" s="1240"/>
      <c r="QC47" s="1241"/>
      <c r="QD47" s="1241"/>
      <c r="QE47" s="1241"/>
      <c r="QF47" s="1241"/>
      <c r="QG47" s="1241"/>
      <c r="QH47" s="1241"/>
      <c r="QI47" s="1241"/>
      <c r="QJ47" s="1241"/>
      <c r="QK47" s="1241"/>
      <c r="QL47" s="1241"/>
      <c r="QM47" s="1241"/>
      <c r="QN47" s="1241"/>
      <c r="QO47" s="526"/>
      <c r="QP47" s="1240"/>
      <c r="QQ47" s="1240"/>
      <c r="QR47" s="1240"/>
      <c r="QS47" s="1240"/>
      <c r="QT47" s="1240"/>
      <c r="QU47" s="1240"/>
      <c r="QV47" s="1240"/>
      <c r="QW47" s="1240"/>
      <c r="QX47" s="1240"/>
      <c r="QY47" s="1240"/>
      <c r="QZ47" s="1240"/>
      <c r="RA47" s="1240"/>
      <c r="RB47" s="1240"/>
      <c r="RC47" s="1240"/>
      <c r="RD47" s="1240"/>
      <c r="RE47" s="1240"/>
      <c r="RF47" s="1240"/>
      <c r="RG47" s="1240"/>
      <c r="RH47" s="1241"/>
      <c r="RI47" s="1241"/>
      <c r="RJ47" s="1241"/>
      <c r="RK47" s="1241"/>
      <c r="RL47" s="1241"/>
      <c r="RM47" s="1241"/>
      <c r="RN47" s="1241"/>
      <c r="RO47" s="1241"/>
      <c r="RP47" s="1241"/>
      <c r="RQ47" s="1241"/>
      <c r="RR47" s="1241"/>
      <c r="RS47" s="1241"/>
    </row>
    <row r="48" spans="1:487" s="361" customFormat="1" ht="9.9499999999999993" customHeight="1">
      <c r="A48" s="364"/>
      <c r="B48" s="137"/>
      <c r="C48" s="379"/>
      <c r="D48" s="379"/>
      <c r="E48" s="379"/>
      <c r="F48" s="379"/>
      <c r="G48" s="379"/>
      <c r="H48" s="1062"/>
      <c r="I48" s="1063"/>
      <c r="J48" s="1063"/>
      <c r="K48" s="1063"/>
      <c r="L48" s="1063"/>
      <c r="M48" s="1063"/>
      <c r="N48" s="1063"/>
      <c r="O48" s="1063"/>
      <c r="P48" s="1063"/>
      <c r="Q48" s="1063"/>
      <c r="R48" s="1063"/>
      <c r="S48" s="1063"/>
      <c r="T48" s="1063"/>
      <c r="U48" s="1063"/>
      <c r="V48" s="1063"/>
      <c r="W48" s="1063"/>
      <c r="X48" s="1063"/>
      <c r="Y48" s="1063"/>
      <c r="Z48" s="1063"/>
      <c r="AA48" s="1063"/>
      <c r="AB48" s="1063"/>
      <c r="AC48" s="1063"/>
      <c r="AD48" s="1064"/>
      <c r="AE48" s="139"/>
      <c r="AF48" s="7"/>
      <c r="BA48" s="1303">
        <v>12</v>
      </c>
      <c r="BB48" s="1303"/>
      <c r="BC48" s="1248"/>
      <c r="BD48" s="1248"/>
      <c r="BE48" s="1248"/>
      <c r="BF48" s="1248"/>
      <c r="BG48" s="1248"/>
      <c r="BH48" s="1248"/>
      <c r="BI48" s="1248"/>
      <c r="BJ48" s="1248"/>
      <c r="BK48" s="1248"/>
      <c r="BL48" s="1248"/>
      <c r="BM48" s="1248"/>
      <c r="BN48" s="1248"/>
      <c r="BO48" s="1248"/>
      <c r="BP48" s="1248"/>
      <c r="BQ48" s="1248"/>
      <c r="BR48" s="1248"/>
      <c r="BS48" s="1235"/>
      <c r="BT48" s="1235"/>
      <c r="BU48" s="1235"/>
      <c r="BV48" s="1235"/>
      <c r="BW48" s="1235"/>
      <c r="BX48" s="1235"/>
      <c r="BY48" s="1235"/>
      <c r="BZ48" s="1304">
        <f>+BV48*BS48</f>
        <v>0</v>
      </c>
      <c r="CA48" s="1304"/>
      <c r="CB48" s="1304"/>
      <c r="CC48" s="1304"/>
      <c r="CD48" s="1304"/>
      <c r="CE48" s="94"/>
      <c r="CF48" s="1240"/>
      <c r="CG48" s="1240"/>
      <c r="CH48" s="1240"/>
      <c r="CI48" s="1240"/>
      <c r="CJ48" s="1240"/>
      <c r="CK48" s="1240"/>
      <c r="CL48" s="1240"/>
      <c r="CM48" s="1240"/>
      <c r="CN48" s="1240"/>
      <c r="CO48" s="1240"/>
      <c r="CP48" s="1240"/>
      <c r="CQ48" s="1240"/>
      <c r="CR48" s="1240"/>
      <c r="CS48" s="1240"/>
      <c r="CT48" s="1240"/>
      <c r="CU48" s="1240"/>
      <c r="CV48" s="1240"/>
      <c r="CW48" s="1240"/>
      <c r="CX48" s="1241"/>
      <c r="CY48" s="1241"/>
      <c r="CZ48" s="1241"/>
      <c r="DA48" s="1241"/>
      <c r="DB48" s="1241"/>
      <c r="DC48" s="1241"/>
      <c r="DD48" s="1241"/>
      <c r="DE48" s="1241">
        <f>+DA48*CX48</f>
        <v>0</v>
      </c>
      <c r="DF48" s="1241"/>
      <c r="DG48" s="1241"/>
      <c r="DH48" s="1241"/>
      <c r="DI48" s="1241"/>
      <c r="DJ48" s="94"/>
      <c r="DK48" s="1240">
        <v>16</v>
      </c>
      <c r="DL48" s="1240"/>
      <c r="DM48" s="1240"/>
      <c r="DN48" s="1240"/>
      <c r="DO48" s="1240"/>
      <c r="DP48" s="1240"/>
      <c r="DQ48" s="1240"/>
      <c r="DR48" s="1240"/>
      <c r="DS48" s="1240"/>
      <c r="DT48" s="1240"/>
      <c r="DU48" s="1240"/>
      <c r="DV48" s="1240"/>
      <c r="DW48" s="1240"/>
      <c r="DX48" s="1240"/>
      <c r="DY48" s="1240"/>
      <c r="DZ48" s="1240"/>
      <c r="EA48" s="1240"/>
      <c r="EB48" s="1240"/>
      <c r="EC48" s="1241"/>
      <c r="ED48" s="1241"/>
      <c r="EE48" s="1241"/>
      <c r="EF48" s="1241"/>
      <c r="EG48" s="1241"/>
      <c r="EH48" s="1241"/>
      <c r="EI48" s="1241"/>
      <c r="EJ48" s="1241">
        <f>+EF48*EC48</f>
        <v>0</v>
      </c>
      <c r="EK48" s="1241"/>
      <c r="EL48" s="1241"/>
      <c r="EM48" s="1241"/>
      <c r="EN48" s="1241"/>
      <c r="EO48" s="94"/>
      <c r="EP48" s="1240">
        <v>16</v>
      </c>
      <c r="EQ48" s="1240"/>
      <c r="ER48" s="1240"/>
      <c r="ES48" s="1240"/>
      <c r="ET48" s="1240"/>
      <c r="EU48" s="1240"/>
      <c r="EV48" s="1240"/>
      <c r="EW48" s="1240"/>
      <c r="EX48" s="1240"/>
      <c r="EY48" s="1240"/>
      <c r="EZ48" s="1240"/>
      <c r="FA48" s="1240"/>
      <c r="FB48" s="1240"/>
      <c r="FC48" s="1240"/>
      <c r="FD48" s="1240"/>
      <c r="FE48" s="1240"/>
      <c r="FF48" s="1240"/>
      <c r="FG48" s="1240"/>
      <c r="FH48" s="1241"/>
      <c r="FI48" s="1241"/>
      <c r="FJ48" s="1241"/>
      <c r="FK48" s="1241"/>
      <c r="FL48" s="1241"/>
      <c r="FM48" s="1241"/>
      <c r="FN48" s="1241"/>
      <c r="FO48" s="1241">
        <f>+FK48*FH48</f>
        <v>0</v>
      </c>
      <c r="FP48" s="1241"/>
      <c r="FQ48" s="1241"/>
      <c r="FR48" s="1241"/>
      <c r="FS48" s="1241"/>
      <c r="FT48" s="94"/>
      <c r="FU48" s="94"/>
      <c r="FV48" s="94"/>
      <c r="FW48" s="94"/>
      <c r="FX48" s="94"/>
      <c r="FY48" s="94"/>
      <c r="FZ48" s="94"/>
      <c r="GA48" s="94"/>
      <c r="GB48" s="94"/>
      <c r="GC48" s="94"/>
      <c r="GD48" s="94"/>
      <c r="GE48" s="94"/>
      <c r="GF48" s="94"/>
      <c r="GG48" s="94"/>
      <c r="GH48" s="94"/>
      <c r="GI48" s="94"/>
      <c r="GJ48" s="94"/>
      <c r="GK48" s="94"/>
      <c r="GL48" s="94"/>
      <c r="GM48" s="94"/>
      <c r="GN48" s="94"/>
      <c r="GO48" s="94"/>
      <c r="GP48" s="94"/>
      <c r="GQ48" s="94"/>
      <c r="GR48" s="94"/>
      <c r="GS48" s="94"/>
      <c r="GT48" s="94"/>
      <c r="GU48" s="94"/>
      <c r="GV48" s="94"/>
      <c r="GW48" s="94"/>
      <c r="GX48" s="94"/>
      <c r="GY48" s="94"/>
      <c r="GZ48" s="94"/>
      <c r="HA48" s="1240">
        <v>12</v>
      </c>
      <c r="HB48" s="1240"/>
      <c r="HC48" s="1248"/>
      <c r="HD48" s="1248"/>
      <c r="HE48" s="1248"/>
      <c r="HF48" s="1248"/>
      <c r="HG48" s="1248"/>
      <c r="HH48" s="1248"/>
      <c r="HI48" s="1248"/>
      <c r="HJ48" s="1248"/>
      <c r="HK48" s="1248"/>
      <c r="HL48" s="1248"/>
      <c r="HM48" s="1248"/>
      <c r="HN48" s="1248"/>
      <c r="HO48" s="1248"/>
      <c r="HP48" s="1248"/>
      <c r="HQ48" s="1248"/>
      <c r="HR48" s="1248"/>
      <c r="HS48" s="1235"/>
      <c r="HT48" s="1235"/>
      <c r="HU48" s="1235"/>
      <c r="HV48" s="1235"/>
      <c r="HW48" s="1235"/>
      <c r="HX48" s="1235"/>
      <c r="HY48" s="1235"/>
      <c r="HZ48" s="1241">
        <f>+HV48*HS48</f>
        <v>0</v>
      </c>
      <c r="IA48" s="1241"/>
      <c r="IB48" s="1241"/>
      <c r="IC48" s="1241"/>
      <c r="ID48" s="1241"/>
      <c r="IE48" s="526"/>
      <c r="IF48" s="1240">
        <v>16</v>
      </c>
      <c r="IG48" s="1240"/>
      <c r="IH48" s="1240"/>
      <c r="II48" s="1240"/>
      <c r="IJ48" s="1240"/>
      <c r="IK48" s="1240"/>
      <c r="IL48" s="1240"/>
      <c r="IM48" s="1240"/>
      <c r="IN48" s="1240"/>
      <c r="IO48" s="1240"/>
      <c r="IP48" s="1240"/>
      <c r="IQ48" s="1240"/>
      <c r="IR48" s="1240"/>
      <c r="IS48" s="1240"/>
      <c r="IT48" s="1240"/>
      <c r="IU48" s="1240"/>
      <c r="IV48" s="1240"/>
      <c r="IW48" s="1240"/>
      <c r="IX48" s="1241"/>
      <c r="IY48" s="1241"/>
      <c r="IZ48" s="1241"/>
      <c r="JA48" s="1241"/>
      <c r="JB48" s="1241"/>
      <c r="JC48" s="1241"/>
      <c r="JD48" s="1241"/>
      <c r="JE48" s="1241">
        <f>+JA48*IX48</f>
        <v>0</v>
      </c>
      <c r="JF48" s="1241"/>
      <c r="JG48" s="1241"/>
      <c r="JH48" s="1241"/>
      <c r="JI48" s="1241"/>
      <c r="JJ48" s="526"/>
      <c r="JK48" s="1240">
        <v>16</v>
      </c>
      <c r="JL48" s="1240"/>
      <c r="JM48" s="1240"/>
      <c r="JN48" s="1240"/>
      <c r="JO48" s="1240"/>
      <c r="JP48" s="1240"/>
      <c r="JQ48" s="1240"/>
      <c r="JR48" s="1240"/>
      <c r="JS48" s="1240"/>
      <c r="JT48" s="1240"/>
      <c r="JU48" s="1240"/>
      <c r="JV48" s="1240"/>
      <c r="JW48" s="1240"/>
      <c r="JX48" s="1240"/>
      <c r="JY48" s="1240"/>
      <c r="JZ48" s="1240"/>
      <c r="KA48" s="1240"/>
      <c r="KB48" s="1240"/>
      <c r="KC48" s="1241"/>
      <c r="KD48" s="1241"/>
      <c r="KE48" s="1241"/>
      <c r="KF48" s="1241"/>
      <c r="KG48" s="1241"/>
      <c r="KH48" s="1241"/>
      <c r="KI48" s="1241"/>
      <c r="KJ48" s="1241">
        <f>+KF48*KC48</f>
        <v>0</v>
      </c>
      <c r="KK48" s="1241"/>
      <c r="KL48" s="1241"/>
      <c r="KM48" s="1241"/>
      <c r="KN48" s="1241"/>
      <c r="KO48" s="526"/>
      <c r="KP48" s="1240">
        <v>16</v>
      </c>
      <c r="KQ48" s="1240"/>
      <c r="KR48" s="1240"/>
      <c r="KS48" s="1240"/>
      <c r="KT48" s="1240"/>
      <c r="KU48" s="1240"/>
      <c r="KV48" s="1240"/>
      <c r="KW48" s="1240"/>
      <c r="KX48" s="1240"/>
      <c r="KY48" s="1240"/>
      <c r="KZ48" s="1240"/>
      <c r="LA48" s="1240"/>
      <c r="LB48" s="1240"/>
      <c r="LC48" s="1240"/>
      <c r="LD48" s="1240"/>
      <c r="LE48" s="1240"/>
      <c r="LF48" s="1240"/>
      <c r="LG48" s="1240"/>
      <c r="LH48" s="1241"/>
      <c r="LI48" s="1241"/>
      <c r="LJ48" s="1241"/>
      <c r="LK48" s="1241"/>
      <c r="LL48" s="1241"/>
      <c r="LM48" s="1241"/>
      <c r="LN48" s="1241"/>
      <c r="LO48" s="1241">
        <f>+LK48*LH48</f>
        <v>0</v>
      </c>
      <c r="LP48" s="1241"/>
      <c r="LQ48" s="1241"/>
      <c r="LR48" s="1241"/>
      <c r="LS48" s="1241"/>
      <c r="LT48" s="94"/>
      <c r="LU48" s="94"/>
      <c r="LV48" s="94"/>
      <c r="LW48" s="94"/>
      <c r="LX48" s="94"/>
      <c r="LY48" s="94"/>
      <c r="LZ48" s="94"/>
      <c r="MA48" s="94"/>
      <c r="MB48" s="94"/>
      <c r="MC48" s="94"/>
      <c r="MD48" s="94"/>
      <c r="ME48" s="94"/>
      <c r="MF48" s="94"/>
      <c r="MG48" s="94"/>
      <c r="MH48" s="94"/>
      <c r="MI48" s="94"/>
      <c r="MJ48" s="94"/>
      <c r="MK48" s="94"/>
      <c r="ML48" s="94"/>
      <c r="MM48" s="94"/>
      <c r="MN48" s="94"/>
      <c r="MO48" s="94"/>
      <c r="MP48" s="94"/>
      <c r="MQ48" s="94"/>
      <c r="MR48" s="94"/>
      <c r="MS48" s="94"/>
      <c r="MT48" s="94"/>
      <c r="MU48" s="94"/>
      <c r="MV48" s="94"/>
      <c r="MW48" s="94"/>
      <c r="MX48" s="94"/>
      <c r="MY48" s="94"/>
      <c r="MZ48" s="94"/>
      <c r="NA48" s="1240">
        <v>12</v>
      </c>
      <c r="NB48" s="1240"/>
      <c r="NC48" s="1248"/>
      <c r="ND48" s="1248"/>
      <c r="NE48" s="1248"/>
      <c r="NF48" s="1248"/>
      <c r="NG48" s="1248"/>
      <c r="NH48" s="1248"/>
      <c r="NI48" s="1248"/>
      <c r="NJ48" s="1248"/>
      <c r="NK48" s="1248"/>
      <c r="NL48" s="1248"/>
      <c r="NM48" s="1248"/>
      <c r="NN48" s="1248"/>
      <c r="NO48" s="1248"/>
      <c r="NP48" s="1248"/>
      <c r="NQ48" s="1248"/>
      <c r="NR48" s="1248"/>
      <c r="NS48" s="1235"/>
      <c r="NT48" s="1235"/>
      <c r="NU48" s="1235"/>
      <c r="NV48" s="1235"/>
      <c r="NW48" s="1235"/>
      <c r="NX48" s="1235"/>
      <c r="NY48" s="1235"/>
      <c r="NZ48" s="1241">
        <f>+NV48*NS48</f>
        <v>0</v>
      </c>
      <c r="OA48" s="1241"/>
      <c r="OB48" s="1241"/>
      <c r="OC48" s="1241"/>
      <c r="OD48" s="1241"/>
      <c r="OE48" s="526"/>
      <c r="OF48" s="1240">
        <v>16</v>
      </c>
      <c r="OG48" s="1240"/>
      <c r="OH48" s="1240"/>
      <c r="OI48" s="1240"/>
      <c r="OJ48" s="1240"/>
      <c r="OK48" s="1240"/>
      <c r="OL48" s="1240"/>
      <c r="OM48" s="1240"/>
      <c r="ON48" s="1240"/>
      <c r="OO48" s="1240"/>
      <c r="OP48" s="1240"/>
      <c r="OQ48" s="1240"/>
      <c r="OR48" s="1240"/>
      <c r="OS48" s="1240"/>
      <c r="OT48" s="1240"/>
      <c r="OU48" s="1240"/>
      <c r="OV48" s="1240"/>
      <c r="OW48" s="1240"/>
      <c r="OX48" s="1241"/>
      <c r="OY48" s="1241"/>
      <c r="OZ48" s="1241"/>
      <c r="PA48" s="1241"/>
      <c r="PB48" s="1241"/>
      <c r="PC48" s="1241"/>
      <c r="PD48" s="1241"/>
      <c r="PE48" s="1241">
        <f>+PA48*OX48</f>
        <v>0</v>
      </c>
      <c r="PF48" s="1241"/>
      <c r="PG48" s="1241"/>
      <c r="PH48" s="1241"/>
      <c r="PI48" s="1241"/>
      <c r="PJ48" s="526"/>
      <c r="PK48" s="1240">
        <v>16</v>
      </c>
      <c r="PL48" s="1240"/>
      <c r="PM48" s="1240"/>
      <c r="PN48" s="1240"/>
      <c r="PO48" s="1240"/>
      <c r="PP48" s="1240"/>
      <c r="PQ48" s="1240"/>
      <c r="PR48" s="1240"/>
      <c r="PS48" s="1240"/>
      <c r="PT48" s="1240"/>
      <c r="PU48" s="1240"/>
      <c r="PV48" s="1240"/>
      <c r="PW48" s="1240"/>
      <c r="PX48" s="1240"/>
      <c r="PY48" s="1240"/>
      <c r="PZ48" s="1240"/>
      <c r="QA48" s="1240"/>
      <c r="QB48" s="1240"/>
      <c r="QC48" s="1241"/>
      <c r="QD48" s="1241"/>
      <c r="QE48" s="1241"/>
      <c r="QF48" s="1241"/>
      <c r="QG48" s="1241"/>
      <c r="QH48" s="1241"/>
      <c r="QI48" s="1241"/>
      <c r="QJ48" s="1241">
        <f>+QF48*QC48</f>
        <v>0</v>
      </c>
      <c r="QK48" s="1241"/>
      <c r="QL48" s="1241"/>
      <c r="QM48" s="1241"/>
      <c r="QN48" s="1241"/>
      <c r="QO48" s="526"/>
      <c r="QP48" s="1240">
        <v>16</v>
      </c>
      <c r="QQ48" s="1240"/>
      <c r="QR48" s="1240"/>
      <c r="QS48" s="1240"/>
      <c r="QT48" s="1240"/>
      <c r="QU48" s="1240"/>
      <c r="QV48" s="1240"/>
      <c r="QW48" s="1240"/>
      <c r="QX48" s="1240"/>
      <c r="QY48" s="1240"/>
      <c r="QZ48" s="1240"/>
      <c r="RA48" s="1240"/>
      <c r="RB48" s="1240"/>
      <c r="RC48" s="1240"/>
      <c r="RD48" s="1240"/>
      <c r="RE48" s="1240"/>
      <c r="RF48" s="1240"/>
      <c r="RG48" s="1240"/>
      <c r="RH48" s="1241"/>
      <c r="RI48" s="1241"/>
      <c r="RJ48" s="1241"/>
      <c r="RK48" s="1241"/>
      <c r="RL48" s="1241"/>
      <c r="RM48" s="1241"/>
      <c r="RN48" s="1241"/>
      <c r="RO48" s="1241">
        <f>+RK48*RH48</f>
        <v>0</v>
      </c>
      <c r="RP48" s="1241"/>
      <c r="RQ48" s="1241"/>
      <c r="RR48" s="1241"/>
      <c r="RS48" s="1241"/>
    </row>
    <row r="49" spans="1:487" s="361" customFormat="1" ht="9.9499999999999993" customHeight="1">
      <c r="A49" s="364"/>
      <c r="B49" s="137"/>
      <c r="C49" s="255" t="s">
        <v>130</v>
      </c>
      <c r="D49" s="255"/>
      <c r="E49" s="255"/>
      <c r="F49" s="255"/>
      <c r="G49" s="379"/>
      <c r="H49" s="1065"/>
      <c r="I49" s="1066"/>
      <c r="J49" s="1066"/>
      <c r="K49" s="1066"/>
      <c r="L49" s="1066"/>
      <c r="M49" s="1066"/>
      <c r="N49" s="1066"/>
      <c r="O49" s="1066"/>
      <c r="P49" s="1066"/>
      <c r="Q49" s="1066"/>
      <c r="R49" s="1066"/>
      <c r="S49" s="1066"/>
      <c r="T49" s="1066"/>
      <c r="U49" s="1066"/>
      <c r="V49" s="1066"/>
      <c r="W49" s="1066"/>
      <c r="X49" s="1066"/>
      <c r="Y49" s="1066"/>
      <c r="Z49" s="1066"/>
      <c r="AA49" s="1066"/>
      <c r="AB49" s="1066"/>
      <c r="AC49" s="1066"/>
      <c r="AD49" s="1067"/>
      <c r="AE49" s="139"/>
      <c r="AF49" s="7"/>
      <c r="BA49" s="1303"/>
      <c r="BB49" s="1303"/>
      <c r="BC49" s="1248"/>
      <c r="BD49" s="1248"/>
      <c r="BE49" s="1248"/>
      <c r="BF49" s="1248"/>
      <c r="BG49" s="1248"/>
      <c r="BH49" s="1248"/>
      <c r="BI49" s="1248"/>
      <c r="BJ49" s="1248"/>
      <c r="BK49" s="1248"/>
      <c r="BL49" s="1248"/>
      <c r="BM49" s="1248"/>
      <c r="BN49" s="1248"/>
      <c r="BO49" s="1248"/>
      <c r="BP49" s="1248"/>
      <c r="BQ49" s="1248"/>
      <c r="BR49" s="1248"/>
      <c r="BS49" s="1235"/>
      <c r="BT49" s="1235"/>
      <c r="BU49" s="1235"/>
      <c r="BV49" s="1235"/>
      <c r="BW49" s="1235"/>
      <c r="BX49" s="1235"/>
      <c r="BY49" s="1235"/>
      <c r="BZ49" s="1304"/>
      <c r="CA49" s="1304"/>
      <c r="CB49" s="1304"/>
      <c r="CC49" s="1304"/>
      <c r="CD49" s="1304"/>
      <c r="CE49" s="94"/>
      <c r="CF49" s="1240"/>
      <c r="CG49" s="1240"/>
      <c r="CH49" s="1240"/>
      <c r="CI49" s="1240"/>
      <c r="CJ49" s="1240"/>
      <c r="CK49" s="1240"/>
      <c r="CL49" s="1240"/>
      <c r="CM49" s="1240"/>
      <c r="CN49" s="1240"/>
      <c r="CO49" s="1240"/>
      <c r="CP49" s="1240"/>
      <c r="CQ49" s="1240"/>
      <c r="CR49" s="1240"/>
      <c r="CS49" s="1240"/>
      <c r="CT49" s="1240"/>
      <c r="CU49" s="1240"/>
      <c r="CV49" s="1240"/>
      <c r="CW49" s="1240"/>
      <c r="CX49" s="1241"/>
      <c r="CY49" s="1241"/>
      <c r="CZ49" s="1241"/>
      <c r="DA49" s="1241"/>
      <c r="DB49" s="1241"/>
      <c r="DC49" s="1241"/>
      <c r="DD49" s="1241"/>
      <c r="DE49" s="1241"/>
      <c r="DF49" s="1241"/>
      <c r="DG49" s="1241"/>
      <c r="DH49" s="1241"/>
      <c r="DI49" s="1241"/>
      <c r="DJ49" s="94"/>
      <c r="DK49" s="1240"/>
      <c r="DL49" s="1240"/>
      <c r="DM49" s="1240"/>
      <c r="DN49" s="1240"/>
      <c r="DO49" s="1240"/>
      <c r="DP49" s="1240"/>
      <c r="DQ49" s="1240"/>
      <c r="DR49" s="1240"/>
      <c r="DS49" s="1240"/>
      <c r="DT49" s="1240"/>
      <c r="DU49" s="1240"/>
      <c r="DV49" s="1240"/>
      <c r="DW49" s="1240"/>
      <c r="DX49" s="1240"/>
      <c r="DY49" s="1240"/>
      <c r="DZ49" s="1240"/>
      <c r="EA49" s="1240"/>
      <c r="EB49" s="1240"/>
      <c r="EC49" s="1241"/>
      <c r="ED49" s="1241"/>
      <c r="EE49" s="1241"/>
      <c r="EF49" s="1241"/>
      <c r="EG49" s="1241"/>
      <c r="EH49" s="1241"/>
      <c r="EI49" s="1241"/>
      <c r="EJ49" s="1241"/>
      <c r="EK49" s="1241"/>
      <c r="EL49" s="1241"/>
      <c r="EM49" s="1241"/>
      <c r="EN49" s="1241"/>
      <c r="EO49" s="94"/>
      <c r="EP49" s="1240"/>
      <c r="EQ49" s="1240"/>
      <c r="ER49" s="1240"/>
      <c r="ES49" s="1240"/>
      <c r="ET49" s="1240"/>
      <c r="EU49" s="1240"/>
      <c r="EV49" s="1240"/>
      <c r="EW49" s="1240"/>
      <c r="EX49" s="1240"/>
      <c r="EY49" s="1240"/>
      <c r="EZ49" s="1240"/>
      <c r="FA49" s="1240"/>
      <c r="FB49" s="1240"/>
      <c r="FC49" s="1240"/>
      <c r="FD49" s="1240"/>
      <c r="FE49" s="1240"/>
      <c r="FF49" s="1240"/>
      <c r="FG49" s="1240"/>
      <c r="FH49" s="1241"/>
      <c r="FI49" s="1241"/>
      <c r="FJ49" s="1241"/>
      <c r="FK49" s="1241"/>
      <c r="FL49" s="1241"/>
      <c r="FM49" s="1241"/>
      <c r="FN49" s="1241"/>
      <c r="FO49" s="1241"/>
      <c r="FP49" s="1241"/>
      <c r="FQ49" s="1241"/>
      <c r="FR49" s="1241"/>
      <c r="FS49" s="1241"/>
      <c r="FT49" s="94"/>
      <c r="FU49" s="94"/>
      <c r="FV49" s="94"/>
      <c r="FW49" s="94"/>
      <c r="FX49" s="94"/>
      <c r="FY49" s="94"/>
      <c r="FZ49" s="94"/>
      <c r="GA49" s="94"/>
      <c r="GB49" s="94"/>
      <c r="GC49" s="94"/>
      <c r="GD49" s="94"/>
      <c r="GE49" s="94"/>
      <c r="GF49" s="94"/>
      <c r="GG49" s="94"/>
      <c r="GH49" s="94"/>
      <c r="GI49" s="94"/>
      <c r="GJ49" s="94"/>
      <c r="GK49" s="94"/>
      <c r="GL49" s="94"/>
      <c r="GM49" s="94"/>
      <c r="GN49" s="94"/>
      <c r="GO49" s="94"/>
      <c r="GP49" s="94"/>
      <c r="GQ49" s="94"/>
      <c r="GR49" s="94"/>
      <c r="GS49" s="94"/>
      <c r="GT49" s="94"/>
      <c r="GU49" s="94"/>
      <c r="GV49" s="94"/>
      <c r="GW49" s="94"/>
      <c r="GX49" s="94"/>
      <c r="GY49" s="94"/>
      <c r="GZ49" s="94"/>
      <c r="HA49" s="1240"/>
      <c r="HB49" s="1240"/>
      <c r="HC49" s="1248"/>
      <c r="HD49" s="1248"/>
      <c r="HE49" s="1248"/>
      <c r="HF49" s="1248"/>
      <c r="HG49" s="1248"/>
      <c r="HH49" s="1248"/>
      <c r="HI49" s="1248"/>
      <c r="HJ49" s="1248"/>
      <c r="HK49" s="1248"/>
      <c r="HL49" s="1248"/>
      <c r="HM49" s="1248"/>
      <c r="HN49" s="1248"/>
      <c r="HO49" s="1248"/>
      <c r="HP49" s="1248"/>
      <c r="HQ49" s="1248"/>
      <c r="HR49" s="1248"/>
      <c r="HS49" s="1235"/>
      <c r="HT49" s="1235"/>
      <c r="HU49" s="1235"/>
      <c r="HV49" s="1235"/>
      <c r="HW49" s="1235"/>
      <c r="HX49" s="1235"/>
      <c r="HY49" s="1235"/>
      <c r="HZ49" s="1241"/>
      <c r="IA49" s="1241"/>
      <c r="IB49" s="1241"/>
      <c r="IC49" s="1241"/>
      <c r="ID49" s="1241"/>
      <c r="IE49" s="526"/>
      <c r="IF49" s="1240"/>
      <c r="IG49" s="1240"/>
      <c r="IH49" s="1240"/>
      <c r="II49" s="1240"/>
      <c r="IJ49" s="1240"/>
      <c r="IK49" s="1240"/>
      <c r="IL49" s="1240"/>
      <c r="IM49" s="1240"/>
      <c r="IN49" s="1240"/>
      <c r="IO49" s="1240"/>
      <c r="IP49" s="1240"/>
      <c r="IQ49" s="1240"/>
      <c r="IR49" s="1240"/>
      <c r="IS49" s="1240"/>
      <c r="IT49" s="1240"/>
      <c r="IU49" s="1240"/>
      <c r="IV49" s="1240"/>
      <c r="IW49" s="1240"/>
      <c r="IX49" s="1241"/>
      <c r="IY49" s="1241"/>
      <c r="IZ49" s="1241"/>
      <c r="JA49" s="1241"/>
      <c r="JB49" s="1241"/>
      <c r="JC49" s="1241"/>
      <c r="JD49" s="1241"/>
      <c r="JE49" s="1241"/>
      <c r="JF49" s="1241"/>
      <c r="JG49" s="1241"/>
      <c r="JH49" s="1241"/>
      <c r="JI49" s="1241"/>
      <c r="JJ49" s="526"/>
      <c r="JK49" s="1240"/>
      <c r="JL49" s="1240"/>
      <c r="JM49" s="1240"/>
      <c r="JN49" s="1240"/>
      <c r="JO49" s="1240"/>
      <c r="JP49" s="1240"/>
      <c r="JQ49" s="1240"/>
      <c r="JR49" s="1240"/>
      <c r="JS49" s="1240"/>
      <c r="JT49" s="1240"/>
      <c r="JU49" s="1240"/>
      <c r="JV49" s="1240"/>
      <c r="JW49" s="1240"/>
      <c r="JX49" s="1240"/>
      <c r="JY49" s="1240"/>
      <c r="JZ49" s="1240"/>
      <c r="KA49" s="1240"/>
      <c r="KB49" s="1240"/>
      <c r="KC49" s="1241"/>
      <c r="KD49" s="1241"/>
      <c r="KE49" s="1241"/>
      <c r="KF49" s="1241"/>
      <c r="KG49" s="1241"/>
      <c r="KH49" s="1241"/>
      <c r="KI49" s="1241"/>
      <c r="KJ49" s="1241"/>
      <c r="KK49" s="1241"/>
      <c r="KL49" s="1241"/>
      <c r="KM49" s="1241"/>
      <c r="KN49" s="1241"/>
      <c r="KO49" s="526"/>
      <c r="KP49" s="1240"/>
      <c r="KQ49" s="1240"/>
      <c r="KR49" s="1240"/>
      <c r="KS49" s="1240"/>
      <c r="KT49" s="1240"/>
      <c r="KU49" s="1240"/>
      <c r="KV49" s="1240"/>
      <c r="KW49" s="1240"/>
      <c r="KX49" s="1240"/>
      <c r="KY49" s="1240"/>
      <c r="KZ49" s="1240"/>
      <c r="LA49" s="1240"/>
      <c r="LB49" s="1240"/>
      <c r="LC49" s="1240"/>
      <c r="LD49" s="1240"/>
      <c r="LE49" s="1240"/>
      <c r="LF49" s="1240"/>
      <c r="LG49" s="1240"/>
      <c r="LH49" s="1241"/>
      <c r="LI49" s="1241"/>
      <c r="LJ49" s="1241"/>
      <c r="LK49" s="1241"/>
      <c r="LL49" s="1241"/>
      <c r="LM49" s="1241"/>
      <c r="LN49" s="1241"/>
      <c r="LO49" s="1241"/>
      <c r="LP49" s="1241"/>
      <c r="LQ49" s="1241"/>
      <c r="LR49" s="1241"/>
      <c r="LS49" s="1241"/>
      <c r="LT49" s="94"/>
      <c r="LU49" s="94"/>
      <c r="LV49" s="94"/>
      <c r="LW49" s="94"/>
      <c r="LX49" s="94"/>
      <c r="LY49" s="94"/>
      <c r="LZ49" s="94"/>
      <c r="MA49" s="94"/>
      <c r="MB49" s="94"/>
      <c r="MC49" s="94"/>
      <c r="MD49" s="94"/>
      <c r="ME49" s="94"/>
      <c r="MF49" s="94"/>
      <c r="MG49" s="94"/>
      <c r="MH49" s="94"/>
      <c r="MI49" s="94"/>
      <c r="MJ49" s="94"/>
      <c r="MK49" s="94"/>
      <c r="ML49" s="94"/>
      <c r="MM49" s="94"/>
      <c r="MN49" s="94"/>
      <c r="MO49" s="94"/>
      <c r="MP49" s="94"/>
      <c r="MQ49" s="94"/>
      <c r="MR49" s="94"/>
      <c r="MS49" s="94"/>
      <c r="MT49" s="94"/>
      <c r="MU49" s="94"/>
      <c r="MV49" s="94"/>
      <c r="MW49" s="94"/>
      <c r="MX49" s="94"/>
      <c r="MY49" s="94"/>
      <c r="MZ49" s="94"/>
      <c r="NA49" s="1240"/>
      <c r="NB49" s="1240"/>
      <c r="NC49" s="1248"/>
      <c r="ND49" s="1248"/>
      <c r="NE49" s="1248"/>
      <c r="NF49" s="1248"/>
      <c r="NG49" s="1248"/>
      <c r="NH49" s="1248"/>
      <c r="NI49" s="1248"/>
      <c r="NJ49" s="1248"/>
      <c r="NK49" s="1248"/>
      <c r="NL49" s="1248"/>
      <c r="NM49" s="1248"/>
      <c r="NN49" s="1248"/>
      <c r="NO49" s="1248"/>
      <c r="NP49" s="1248"/>
      <c r="NQ49" s="1248"/>
      <c r="NR49" s="1248"/>
      <c r="NS49" s="1235"/>
      <c r="NT49" s="1235"/>
      <c r="NU49" s="1235"/>
      <c r="NV49" s="1235"/>
      <c r="NW49" s="1235"/>
      <c r="NX49" s="1235"/>
      <c r="NY49" s="1235"/>
      <c r="NZ49" s="1241"/>
      <c r="OA49" s="1241"/>
      <c r="OB49" s="1241"/>
      <c r="OC49" s="1241"/>
      <c r="OD49" s="1241"/>
      <c r="OE49" s="526"/>
      <c r="OF49" s="1240"/>
      <c r="OG49" s="1240"/>
      <c r="OH49" s="1240"/>
      <c r="OI49" s="1240"/>
      <c r="OJ49" s="1240"/>
      <c r="OK49" s="1240"/>
      <c r="OL49" s="1240"/>
      <c r="OM49" s="1240"/>
      <c r="ON49" s="1240"/>
      <c r="OO49" s="1240"/>
      <c r="OP49" s="1240"/>
      <c r="OQ49" s="1240"/>
      <c r="OR49" s="1240"/>
      <c r="OS49" s="1240"/>
      <c r="OT49" s="1240"/>
      <c r="OU49" s="1240"/>
      <c r="OV49" s="1240"/>
      <c r="OW49" s="1240"/>
      <c r="OX49" s="1241"/>
      <c r="OY49" s="1241"/>
      <c r="OZ49" s="1241"/>
      <c r="PA49" s="1241"/>
      <c r="PB49" s="1241"/>
      <c r="PC49" s="1241"/>
      <c r="PD49" s="1241"/>
      <c r="PE49" s="1241"/>
      <c r="PF49" s="1241"/>
      <c r="PG49" s="1241"/>
      <c r="PH49" s="1241"/>
      <c r="PI49" s="1241"/>
      <c r="PJ49" s="526"/>
      <c r="PK49" s="1240"/>
      <c r="PL49" s="1240"/>
      <c r="PM49" s="1240"/>
      <c r="PN49" s="1240"/>
      <c r="PO49" s="1240"/>
      <c r="PP49" s="1240"/>
      <c r="PQ49" s="1240"/>
      <c r="PR49" s="1240"/>
      <c r="PS49" s="1240"/>
      <c r="PT49" s="1240"/>
      <c r="PU49" s="1240"/>
      <c r="PV49" s="1240"/>
      <c r="PW49" s="1240"/>
      <c r="PX49" s="1240"/>
      <c r="PY49" s="1240"/>
      <c r="PZ49" s="1240"/>
      <c r="QA49" s="1240"/>
      <c r="QB49" s="1240"/>
      <c r="QC49" s="1241"/>
      <c r="QD49" s="1241"/>
      <c r="QE49" s="1241"/>
      <c r="QF49" s="1241"/>
      <c r="QG49" s="1241"/>
      <c r="QH49" s="1241"/>
      <c r="QI49" s="1241"/>
      <c r="QJ49" s="1241"/>
      <c r="QK49" s="1241"/>
      <c r="QL49" s="1241"/>
      <c r="QM49" s="1241"/>
      <c r="QN49" s="1241"/>
      <c r="QO49" s="526"/>
      <c r="QP49" s="1240"/>
      <c r="QQ49" s="1240"/>
      <c r="QR49" s="1240"/>
      <c r="QS49" s="1240"/>
      <c r="QT49" s="1240"/>
      <c r="QU49" s="1240"/>
      <c r="QV49" s="1240"/>
      <c r="QW49" s="1240"/>
      <c r="QX49" s="1240"/>
      <c r="QY49" s="1240"/>
      <c r="QZ49" s="1240"/>
      <c r="RA49" s="1240"/>
      <c r="RB49" s="1240"/>
      <c r="RC49" s="1240"/>
      <c r="RD49" s="1240"/>
      <c r="RE49" s="1240"/>
      <c r="RF49" s="1240"/>
      <c r="RG49" s="1240"/>
      <c r="RH49" s="1241"/>
      <c r="RI49" s="1241"/>
      <c r="RJ49" s="1241"/>
      <c r="RK49" s="1241"/>
      <c r="RL49" s="1241"/>
      <c r="RM49" s="1241"/>
      <c r="RN49" s="1241"/>
      <c r="RO49" s="1241"/>
      <c r="RP49" s="1241"/>
      <c r="RQ49" s="1241"/>
      <c r="RR49" s="1241"/>
      <c r="RS49" s="1241"/>
    </row>
    <row r="50" spans="1:487" s="361" customFormat="1" ht="9.9499999999999993" customHeight="1">
      <c r="A50" s="364"/>
      <c r="B50" s="137"/>
      <c r="C50" s="255"/>
      <c r="D50" s="255"/>
      <c r="E50" s="255"/>
      <c r="F50" s="255"/>
      <c r="G50" s="379"/>
      <c r="H50" s="1065"/>
      <c r="I50" s="1066"/>
      <c r="J50" s="1066"/>
      <c r="K50" s="1066"/>
      <c r="L50" s="1066"/>
      <c r="M50" s="1066"/>
      <c r="N50" s="1066"/>
      <c r="O50" s="1066"/>
      <c r="P50" s="1066"/>
      <c r="Q50" s="1066"/>
      <c r="R50" s="1066"/>
      <c r="S50" s="1066"/>
      <c r="T50" s="1066"/>
      <c r="U50" s="1066"/>
      <c r="V50" s="1066"/>
      <c r="W50" s="1066"/>
      <c r="X50" s="1066"/>
      <c r="Y50" s="1066"/>
      <c r="Z50" s="1066"/>
      <c r="AA50" s="1066"/>
      <c r="AB50" s="1066"/>
      <c r="AC50" s="1066"/>
      <c r="AD50" s="1067"/>
      <c r="AE50" s="139"/>
      <c r="AF50" s="7"/>
      <c r="AG50" s="94"/>
      <c r="BA50" s="1303">
        <v>13</v>
      </c>
      <c r="BB50" s="1303"/>
      <c r="BC50" s="1248"/>
      <c r="BD50" s="1248"/>
      <c r="BE50" s="1248"/>
      <c r="BF50" s="1248"/>
      <c r="BG50" s="1248"/>
      <c r="BH50" s="1248"/>
      <c r="BI50" s="1248"/>
      <c r="BJ50" s="1248"/>
      <c r="BK50" s="1248"/>
      <c r="BL50" s="1248"/>
      <c r="BM50" s="1248"/>
      <c r="BN50" s="1248"/>
      <c r="BO50" s="1248"/>
      <c r="BP50" s="1248"/>
      <c r="BQ50" s="1248"/>
      <c r="BR50" s="1248"/>
      <c r="BS50" s="1235"/>
      <c r="BT50" s="1235"/>
      <c r="BU50" s="1235"/>
      <c r="BV50" s="1235"/>
      <c r="BW50" s="1235"/>
      <c r="BX50" s="1235"/>
      <c r="BY50" s="1235"/>
      <c r="BZ50" s="1304">
        <f>+BV50*BS50</f>
        <v>0</v>
      </c>
      <c r="CA50" s="1304"/>
      <c r="CB50" s="1304"/>
      <c r="CC50" s="1304"/>
      <c r="CD50" s="1304"/>
      <c r="CE50" s="94"/>
      <c r="CF50" s="1240"/>
      <c r="CG50" s="1240"/>
      <c r="CH50" s="1240"/>
      <c r="CI50" s="1240"/>
      <c r="CJ50" s="1240"/>
      <c r="CK50" s="1240"/>
      <c r="CL50" s="1240"/>
      <c r="CM50" s="1240"/>
      <c r="CN50" s="1240"/>
      <c r="CO50" s="1240"/>
      <c r="CP50" s="1240"/>
      <c r="CQ50" s="1240"/>
      <c r="CR50" s="1240"/>
      <c r="CS50" s="1240"/>
      <c r="CT50" s="1240"/>
      <c r="CU50" s="1240"/>
      <c r="CV50" s="1240"/>
      <c r="CW50" s="1240"/>
      <c r="CX50" s="1241"/>
      <c r="CY50" s="1241"/>
      <c r="CZ50" s="1241"/>
      <c r="DA50" s="1241"/>
      <c r="DB50" s="1241"/>
      <c r="DC50" s="1241"/>
      <c r="DD50" s="1241"/>
      <c r="DE50" s="1241">
        <f>+DA50*CX50</f>
        <v>0</v>
      </c>
      <c r="DF50" s="1241"/>
      <c r="DG50" s="1241"/>
      <c r="DH50" s="1241"/>
      <c r="DI50" s="1241"/>
      <c r="DJ50" s="94"/>
      <c r="DK50" s="1240">
        <v>17</v>
      </c>
      <c r="DL50" s="1240"/>
      <c r="DM50" s="1240"/>
      <c r="DN50" s="1240"/>
      <c r="DO50" s="1240"/>
      <c r="DP50" s="1240"/>
      <c r="DQ50" s="1240"/>
      <c r="DR50" s="1240"/>
      <c r="DS50" s="1240"/>
      <c r="DT50" s="1240"/>
      <c r="DU50" s="1240"/>
      <c r="DV50" s="1240"/>
      <c r="DW50" s="1240"/>
      <c r="DX50" s="1240"/>
      <c r="DY50" s="1240"/>
      <c r="DZ50" s="1240"/>
      <c r="EA50" s="1240"/>
      <c r="EB50" s="1240"/>
      <c r="EC50" s="1241"/>
      <c r="ED50" s="1241"/>
      <c r="EE50" s="1241"/>
      <c r="EF50" s="1241"/>
      <c r="EG50" s="1241"/>
      <c r="EH50" s="1241"/>
      <c r="EI50" s="1241"/>
      <c r="EJ50" s="1241">
        <f>+EF50*EC50</f>
        <v>0</v>
      </c>
      <c r="EK50" s="1241"/>
      <c r="EL50" s="1241"/>
      <c r="EM50" s="1241"/>
      <c r="EN50" s="1241"/>
      <c r="EO50" s="94"/>
      <c r="EP50" s="1240">
        <v>17</v>
      </c>
      <c r="EQ50" s="1240"/>
      <c r="ER50" s="1240"/>
      <c r="ES50" s="1240"/>
      <c r="ET50" s="1240"/>
      <c r="EU50" s="1240"/>
      <c r="EV50" s="1240"/>
      <c r="EW50" s="1240"/>
      <c r="EX50" s="1240"/>
      <c r="EY50" s="1240"/>
      <c r="EZ50" s="1240"/>
      <c r="FA50" s="1240"/>
      <c r="FB50" s="1240"/>
      <c r="FC50" s="1240"/>
      <c r="FD50" s="1240"/>
      <c r="FE50" s="1240"/>
      <c r="FF50" s="1240"/>
      <c r="FG50" s="1240"/>
      <c r="FH50" s="1241"/>
      <c r="FI50" s="1241"/>
      <c r="FJ50" s="1241"/>
      <c r="FK50" s="1241"/>
      <c r="FL50" s="1241"/>
      <c r="FM50" s="1241"/>
      <c r="FN50" s="1241"/>
      <c r="FO50" s="1241">
        <f>+FK50*FH50</f>
        <v>0</v>
      </c>
      <c r="FP50" s="1241"/>
      <c r="FQ50" s="1241"/>
      <c r="FR50" s="1241"/>
      <c r="FS50" s="1241"/>
      <c r="FT50" s="94"/>
      <c r="FU50" s="94"/>
      <c r="FV50" s="94"/>
      <c r="FW50" s="94"/>
      <c r="FX50" s="94"/>
      <c r="FY50" s="94"/>
      <c r="FZ50" s="94"/>
      <c r="GA50" s="94"/>
      <c r="GB50" s="94"/>
      <c r="GC50" s="94"/>
      <c r="GD50" s="94"/>
      <c r="GE50" s="94"/>
      <c r="GF50" s="94"/>
      <c r="GG50" s="94"/>
      <c r="GH50" s="94"/>
      <c r="GI50" s="94"/>
      <c r="GJ50" s="94"/>
      <c r="GK50" s="94"/>
      <c r="GL50" s="94"/>
      <c r="GM50" s="94"/>
      <c r="GN50" s="94"/>
      <c r="GO50" s="94"/>
      <c r="GP50" s="94"/>
      <c r="GQ50" s="94"/>
      <c r="GR50" s="94"/>
      <c r="GS50" s="94"/>
      <c r="GT50" s="94"/>
      <c r="GU50" s="94"/>
      <c r="GV50" s="94"/>
      <c r="GW50" s="94"/>
      <c r="GX50" s="94"/>
      <c r="GY50" s="94"/>
      <c r="GZ50" s="94"/>
      <c r="HA50" s="1240">
        <v>13</v>
      </c>
      <c r="HB50" s="1240"/>
      <c r="HC50" s="1248"/>
      <c r="HD50" s="1248"/>
      <c r="HE50" s="1248"/>
      <c r="HF50" s="1248"/>
      <c r="HG50" s="1248"/>
      <c r="HH50" s="1248"/>
      <c r="HI50" s="1248"/>
      <c r="HJ50" s="1248"/>
      <c r="HK50" s="1248"/>
      <c r="HL50" s="1248"/>
      <c r="HM50" s="1248"/>
      <c r="HN50" s="1248"/>
      <c r="HO50" s="1248"/>
      <c r="HP50" s="1248"/>
      <c r="HQ50" s="1248"/>
      <c r="HR50" s="1248"/>
      <c r="HS50" s="1235"/>
      <c r="HT50" s="1235"/>
      <c r="HU50" s="1235"/>
      <c r="HV50" s="1235"/>
      <c r="HW50" s="1235"/>
      <c r="HX50" s="1235"/>
      <c r="HY50" s="1235"/>
      <c r="HZ50" s="1241">
        <f>+HV50*HS50</f>
        <v>0</v>
      </c>
      <c r="IA50" s="1241"/>
      <c r="IB50" s="1241"/>
      <c r="IC50" s="1241"/>
      <c r="ID50" s="1241"/>
      <c r="IE50" s="526"/>
      <c r="IF50" s="1240">
        <v>17</v>
      </c>
      <c r="IG50" s="1240"/>
      <c r="IH50" s="1240"/>
      <c r="II50" s="1240"/>
      <c r="IJ50" s="1240"/>
      <c r="IK50" s="1240"/>
      <c r="IL50" s="1240"/>
      <c r="IM50" s="1240"/>
      <c r="IN50" s="1240"/>
      <c r="IO50" s="1240"/>
      <c r="IP50" s="1240"/>
      <c r="IQ50" s="1240"/>
      <c r="IR50" s="1240"/>
      <c r="IS50" s="1240"/>
      <c r="IT50" s="1240"/>
      <c r="IU50" s="1240"/>
      <c r="IV50" s="1240"/>
      <c r="IW50" s="1240"/>
      <c r="IX50" s="1241"/>
      <c r="IY50" s="1241"/>
      <c r="IZ50" s="1241"/>
      <c r="JA50" s="1241"/>
      <c r="JB50" s="1241"/>
      <c r="JC50" s="1241"/>
      <c r="JD50" s="1241"/>
      <c r="JE50" s="1241">
        <f>+JA50*IX50</f>
        <v>0</v>
      </c>
      <c r="JF50" s="1241"/>
      <c r="JG50" s="1241"/>
      <c r="JH50" s="1241"/>
      <c r="JI50" s="1241"/>
      <c r="JJ50" s="526"/>
      <c r="JK50" s="1240">
        <v>17</v>
      </c>
      <c r="JL50" s="1240"/>
      <c r="JM50" s="1240"/>
      <c r="JN50" s="1240"/>
      <c r="JO50" s="1240"/>
      <c r="JP50" s="1240"/>
      <c r="JQ50" s="1240"/>
      <c r="JR50" s="1240"/>
      <c r="JS50" s="1240"/>
      <c r="JT50" s="1240"/>
      <c r="JU50" s="1240"/>
      <c r="JV50" s="1240"/>
      <c r="JW50" s="1240"/>
      <c r="JX50" s="1240"/>
      <c r="JY50" s="1240"/>
      <c r="JZ50" s="1240"/>
      <c r="KA50" s="1240"/>
      <c r="KB50" s="1240"/>
      <c r="KC50" s="1241"/>
      <c r="KD50" s="1241"/>
      <c r="KE50" s="1241"/>
      <c r="KF50" s="1241"/>
      <c r="KG50" s="1241"/>
      <c r="KH50" s="1241"/>
      <c r="KI50" s="1241"/>
      <c r="KJ50" s="1241">
        <f>+KF50*KC50</f>
        <v>0</v>
      </c>
      <c r="KK50" s="1241"/>
      <c r="KL50" s="1241"/>
      <c r="KM50" s="1241"/>
      <c r="KN50" s="1241"/>
      <c r="KO50" s="526"/>
      <c r="KP50" s="1240">
        <v>17</v>
      </c>
      <c r="KQ50" s="1240"/>
      <c r="KR50" s="1240"/>
      <c r="KS50" s="1240"/>
      <c r="KT50" s="1240"/>
      <c r="KU50" s="1240"/>
      <c r="KV50" s="1240"/>
      <c r="KW50" s="1240"/>
      <c r="KX50" s="1240"/>
      <c r="KY50" s="1240"/>
      <c r="KZ50" s="1240"/>
      <c r="LA50" s="1240"/>
      <c r="LB50" s="1240"/>
      <c r="LC50" s="1240"/>
      <c r="LD50" s="1240"/>
      <c r="LE50" s="1240"/>
      <c r="LF50" s="1240"/>
      <c r="LG50" s="1240"/>
      <c r="LH50" s="1241"/>
      <c r="LI50" s="1241"/>
      <c r="LJ50" s="1241"/>
      <c r="LK50" s="1241"/>
      <c r="LL50" s="1241"/>
      <c r="LM50" s="1241"/>
      <c r="LN50" s="1241"/>
      <c r="LO50" s="1241">
        <f>+LK50*LH50</f>
        <v>0</v>
      </c>
      <c r="LP50" s="1241"/>
      <c r="LQ50" s="1241"/>
      <c r="LR50" s="1241"/>
      <c r="LS50" s="1241"/>
      <c r="LT50" s="94"/>
      <c r="LU50" s="94"/>
      <c r="LV50" s="94"/>
      <c r="LW50" s="94"/>
      <c r="LX50" s="94"/>
      <c r="LY50" s="94"/>
      <c r="LZ50" s="94"/>
      <c r="MA50" s="94"/>
      <c r="MB50" s="94"/>
      <c r="MC50" s="94"/>
      <c r="MD50" s="94"/>
      <c r="ME50" s="94"/>
      <c r="MF50" s="94"/>
      <c r="MG50" s="94"/>
      <c r="MH50" s="94"/>
      <c r="MI50" s="94"/>
      <c r="MJ50" s="94"/>
      <c r="MK50" s="94"/>
      <c r="ML50" s="94"/>
      <c r="MM50" s="94"/>
      <c r="MN50" s="94"/>
      <c r="MO50" s="94"/>
      <c r="MP50" s="94"/>
      <c r="MQ50" s="94"/>
      <c r="MR50" s="94"/>
      <c r="MS50" s="94"/>
      <c r="MT50" s="94"/>
      <c r="MU50" s="94"/>
      <c r="MV50" s="94"/>
      <c r="MW50" s="94"/>
      <c r="MX50" s="94"/>
      <c r="MY50" s="94"/>
      <c r="MZ50" s="94"/>
      <c r="NA50" s="1240">
        <v>13</v>
      </c>
      <c r="NB50" s="1240"/>
      <c r="NC50" s="1248"/>
      <c r="ND50" s="1248"/>
      <c r="NE50" s="1248"/>
      <c r="NF50" s="1248"/>
      <c r="NG50" s="1248"/>
      <c r="NH50" s="1248"/>
      <c r="NI50" s="1248"/>
      <c r="NJ50" s="1248"/>
      <c r="NK50" s="1248"/>
      <c r="NL50" s="1248"/>
      <c r="NM50" s="1248"/>
      <c r="NN50" s="1248"/>
      <c r="NO50" s="1248"/>
      <c r="NP50" s="1248"/>
      <c r="NQ50" s="1248"/>
      <c r="NR50" s="1248"/>
      <c r="NS50" s="1235"/>
      <c r="NT50" s="1235"/>
      <c r="NU50" s="1235"/>
      <c r="NV50" s="1235"/>
      <c r="NW50" s="1235"/>
      <c r="NX50" s="1235"/>
      <c r="NY50" s="1235"/>
      <c r="NZ50" s="1241">
        <f>+NV50*NS50</f>
        <v>0</v>
      </c>
      <c r="OA50" s="1241"/>
      <c r="OB50" s="1241"/>
      <c r="OC50" s="1241"/>
      <c r="OD50" s="1241"/>
      <c r="OE50" s="526"/>
      <c r="OF50" s="1240">
        <v>17</v>
      </c>
      <c r="OG50" s="1240"/>
      <c r="OH50" s="1240"/>
      <c r="OI50" s="1240"/>
      <c r="OJ50" s="1240"/>
      <c r="OK50" s="1240"/>
      <c r="OL50" s="1240"/>
      <c r="OM50" s="1240"/>
      <c r="ON50" s="1240"/>
      <c r="OO50" s="1240"/>
      <c r="OP50" s="1240"/>
      <c r="OQ50" s="1240"/>
      <c r="OR50" s="1240"/>
      <c r="OS50" s="1240"/>
      <c r="OT50" s="1240"/>
      <c r="OU50" s="1240"/>
      <c r="OV50" s="1240"/>
      <c r="OW50" s="1240"/>
      <c r="OX50" s="1241"/>
      <c r="OY50" s="1241"/>
      <c r="OZ50" s="1241"/>
      <c r="PA50" s="1241"/>
      <c r="PB50" s="1241"/>
      <c r="PC50" s="1241"/>
      <c r="PD50" s="1241"/>
      <c r="PE50" s="1241">
        <f>+PA50*OX50</f>
        <v>0</v>
      </c>
      <c r="PF50" s="1241"/>
      <c r="PG50" s="1241"/>
      <c r="PH50" s="1241"/>
      <c r="PI50" s="1241"/>
      <c r="PJ50" s="526"/>
      <c r="PK50" s="1240">
        <v>17</v>
      </c>
      <c r="PL50" s="1240"/>
      <c r="PM50" s="1240"/>
      <c r="PN50" s="1240"/>
      <c r="PO50" s="1240"/>
      <c r="PP50" s="1240"/>
      <c r="PQ50" s="1240"/>
      <c r="PR50" s="1240"/>
      <c r="PS50" s="1240"/>
      <c r="PT50" s="1240"/>
      <c r="PU50" s="1240"/>
      <c r="PV50" s="1240"/>
      <c r="PW50" s="1240"/>
      <c r="PX50" s="1240"/>
      <c r="PY50" s="1240"/>
      <c r="PZ50" s="1240"/>
      <c r="QA50" s="1240"/>
      <c r="QB50" s="1240"/>
      <c r="QC50" s="1241"/>
      <c r="QD50" s="1241"/>
      <c r="QE50" s="1241"/>
      <c r="QF50" s="1241"/>
      <c r="QG50" s="1241"/>
      <c r="QH50" s="1241"/>
      <c r="QI50" s="1241"/>
      <c r="QJ50" s="1241">
        <f>+QF50*QC50</f>
        <v>0</v>
      </c>
      <c r="QK50" s="1241"/>
      <c r="QL50" s="1241"/>
      <c r="QM50" s="1241"/>
      <c r="QN50" s="1241"/>
      <c r="QO50" s="526"/>
      <c r="QP50" s="1240">
        <v>17</v>
      </c>
      <c r="QQ50" s="1240"/>
      <c r="QR50" s="1240"/>
      <c r="QS50" s="1240"/>
      <c r="QT50" s="1240"/>
      <c r="QU50" s="1240"/>
      <c r="QV50" s="1240"/>
      <c r="QW50" s="1240"/>
      <c r="QX50" s="1240"/>
      <c r="QY50" s="1240"/>
      <c r="QZ50" s="1240"/>
      <c r="RA50" s="1240"/>
      <c r="RB50" s="1240"/>
      <c r="RC50" s="1240"/>
      <c r="RD50" s="1240"/>
      <c r="RE50" s="1240"/>
      <c r="RF50" s="1240"/>
      <c r="RG50" s="1240"/>
      <c r="RH50" s="1241"/>
      <c r="RI50" s="1241"/>
      <c r="RJ50" s="1241"/>
      <c r="RK50" s="1241"/>
      <c r="RL50" s="1241"/>
      <c r="RM50" s="1241"/>
      <c r="RN50" s="1241"/>
      <c r="RO50" s="1241">
        <f>+RK50*RH50</f>
        <v>0</v>
      </c>
      <c r="RP50" s="1241"/>
      <c r="RQ50" s="1241"/>
      <c r="RR50" s="1241"/>
      <c r="RS50" s="1241"/>
    </row>
    <row r="51" spans="1:487" s="94" customFormat="1" ht="9.9499999999999993" customHeight="1">
      <c r="A51" s="364"/>
      <c r="B51" s="125"/>
      <c r="C51" s="67"/>
      <c r="D51" s="364"/>
      <c r="E51" s="364"/>
      <c r="F51" s="10"/>
      <c r="G51" s="364"/>
      <c r="H51" s="1065"/>
      <c r="I51" s="1066"/>
      <c r="J51" s="1066"/>
      <c r="K51" s="1066"/>
      <c r="L51" s="1066"/>
      <c r="M51" s="1066"/>
      <c r="N51" s="1066"/>
      <c r="O51" s="1066"/>
      <c r="P51" s="1066"/>
      <c r="Q51" s="1066"/>
      <c r="R51" s="1066"/>
      <c r="S51" s="1066"/>
      <c r="T51" s="1066"/>
      <c r="U51" s="1066"/>
      <c r="V51" s="1066"/>
      <c r="W51" s="1066"/>
      <c r="X51" s="1066"/>
      <c r="Y51" s="1066"/>
      <c r="Z51" s="1066"/>
      <c r="AA51" s="1066"/>
      <c r="AB51" s="1066"/>
      <c r="AC51" s="1066"/>
      <c r="AD51" s="1067"/>
      <c r="AE51" s="155"/>
      <c r="AF51" s="7"/>
      <c r="BA51" s="1303"/>
      <c r="BB51" s="1303"/>
      <c r="BC51" s="1248"/>
      <c r="BD51" s="1248"/>
      <c r="BE51" s="1248"/>
      <c r="BF51" s="1248"/>
      <c r="BG51" s="1248"/>
      <c r="BH51" s="1248"/>
      <c r="BI51" s="1248"/>
      <c r="BJ51" s="1248"/>
      <c r="BK51" s="1248"/>
      <c r="BL51" s="1248"/>
      <c r="BM51" s="1248"/>
      <c r="BN51" s="1248"/>
      <c r="BO51" s="1248"/>
      <c r="BP51" s="1248"/>
      <c r="BQ51" s="1248"/>
      <c r="BR51" s="1248"/>
      <c r="BS51" s="1235"/>
      <c r="BT51" s="1235"/>
      <c r="BU51" s="1235"/>
      <c r="BV51" s="1235"/>
      <c r="BW51" s="1235"/>
      <c r="BX51" s="1235"/>
      <c r="BY51" s="1235"/>
      <c r="BZ51" s="1304"/>
      <c r="CA51" s="1304"/>
      <c r="CB51" s="1304"/>
      <c r="CC51" s="1304"/>
      <c r="CD51" s="1304"/>
      <c r="CF51" s="1240"/>
      <c r="CG51" s="1240"/>
      <c r="CH51" s="1240"/>
      <c r="CI51" s="1240"/>
      <c r="CJ51" s="1240"/>
      <c r="CK51" s="1240"/>
      <c r="CL51" s="1240"/>
      <c r="CM51" s="1240"/>
      <c r="CN51" s="1240"/>
      <c r="CO51" s="1240"/>
      <c r="CP51" s="1240"/>
      <c r="CQ51" s="1240"/>
      <c r="CR51" s="1240"/>
      <c r="CS51" s="1240"/>
      <c r="CT51" s="1240"/>
      <c r="CU51" s="1240"/>
      <c r="CV51" s="1240"/>
      <c r="CW51" s="1240"/>
      <c r="CX51" s="1241"/>
      <c r="CY51" s="1241"/>
      <c r="CZ51" s="1241"/>
      <c r="DA51" s="1241"/>
      <c r="DB51" s="1241"/>
      <c r="DC51" s="1241"/>
      <c r="DD51" s="1241"/>
      <c r="DE51" s="1241"/>
      <c r="DF51" s="1241"/>
      <c r="DG51" s="1241"/>
      <c r="DH51" s="1241"/>
      <c r="DI51" s="1241"/>
      <c r="DK51" s="1240"/>
      <c r="DL51" s="1240"/>
      <c r="DM51" s="1240"/>
      <c r="DN51" s="1240"/>
      <c r="DO51" s="1240"/>
      <c r="DP51" s="1240"/>
      <c r="DQ51" s="1240"/>
      <c r="DR51" s="1240"/>
      <c r="DS51" s="1240"/>
      <c r="DT51" s="1240"/>
      <c r="DU51" s="1240"/>
      <c r="DV51" s="1240"/>
      <c r="DW51" s="1240"/>
      <c r="DX51" s="1240"/>
      <c r="DY51" s="1240"/>
      <c r="DZ51" s="1240"/>
      <c r="EA51" s="1240"/>
      <c r="EB51" s="1240"/>
      <c r="EC51" s="1241"/>
      <c r="ED51" s="1241"/>
      <c r="EE51" s="1241"/>
      <c r="EF51" s="1241"/>
      <c r="EG51" s="1241"/>
      <c r="EH51" s="1241"/>
      <c r="EI51" s="1241"/>
      <c r="EJ51" s="1241"/>
      <c r="EK51" s="1241"/>
      <c r="EL51" s="1241"/>
      <c r="EM51" s="1241"/>
      <c r="EN51" s="1241"/>
      <c r="EP51" s="1240"/>
      <c r="EQ51" s="1240"/>
      <c r="ER51" s="1240"/>
      <c r="ES51" s="1240"/>
      <c r="ET51" s="1240"/>
      <c r="EU51" s="1240"/>
      <c r="EV51" s="1240"/>
      <c r="EW51" s="1240"/>
      <c r="EX51" s="1240"/>
      <c r="EY51" s="1240"/>
      <c r="EZ51" s="1240"/>
      <c r="FA51" s="1240"/>
      <c r="FB51" s="1240"/>
      <c r="FC51" s="1240"/>
      <c r="FD51" s="1240"/>
      <c r="FE51" s="1240"/>
      <c r="FF51" s="1240"/>
      <c r="FG51" s="1240"/>
      <c r="FH51" s="1241"/>
      <c r="FI51" s="1241"/>
      <c r="FJ51" s="1241"/>
      <c r="FK51" s="1241"/>
      <c r="FL51" s="1241"/>
      <c r="FM51" s="1241"/>
      <c r="FN51" s="1241"/>
      <c r="FO51" s="1241"/>
      <c r="FP51" s="1241"/>
      <c r="FQ51" s="1241"/>
      <c r="FR51" s="1241"/>
      <c r="FS51" s="1241"/>
      <c r="HA51" s="1240"/>
      <c r="HB51" s="1240"/>
      <c r="HC51" s="1248"/>
      <c r="HD51" s="1248"/>
      <c r="HE51" s="1248"/>
      <c r="HF51" s="1248"/>
      <c r="HG51" s="1248"/>
      <c r="HH51" s="1248"/>
      <c r="HI51" s="1248"/>
      <c r="HJ51" s="1248"/>
      <c r="HK51" s="1248"/>
      <c r="HL51" s="1248"/>
      <c r="HM51" s="1248"/>
      <c r="HN51" s="1248"/>
      <c r="HO51" s="1248"/>
      <c r="HP51" s="1248"/>
      <c r="HQ51" s="1248"/>
      <c r="HR51" s="1248"/>
      <c r="HS51" s="1235"/>
      <c r="HT51" s="1235"/>
      <c r="HU51" s="1235"/>
      <c r="HV51" s="1235"/>
      <c r="HW51" s="1235"/>
      <c r="HX51" s="1235"/>
      <c r="HY51" s="1235"/>
      <c r="HZ51" s="1241"/>
      <c r="IA51" s="1241"/>
      <c r="IB51" s="1241"/>
      <c r="IC51" s="1241"/>
      <c r="ID51" s="1241"/>
      <c r="IE51" s="526"/>
      <c r="IF51" s="1240"/>
      <c r="IG51" s="1240"/>
      <c r="IH51" s="1240"/>
      <c r="II51" s="1240"/>
      <c r="IJ51" s="1240"/>
      <c r="IK51" s="1240"/>
      <c r="IL51" s="1240"/>
      <c r="IM51" s="1240"/>
      <c r="IN51" s="1240"/>
      <c r="IO51" s="1240"/>
      <c r="IP51" s="1240"/>
      <c r="IQ51" s="1240"/>
      <c r="IR51" s="1240"/>
      <c r="IS51" s="1240"/>
      <c r="IT51" s="1240"/>
      <c r="IU51" s="1240"/>
      <c r="IV51" s="1240"/>
      <c r="IW51" s="1240"/>
      <c r="IX51" s="1241"/>
      <c r="IY51" s="1241"/>
      <c r="IZ51" s="1241"/>
      <c r="JA51" s="1241"/>
      <c r="JB51" s="1241"/>
      <c r="JC51" s="1241"/>
      <c r="JD51" s="1241"/>
      <c r="JE51" s="1241"/>
      <c r="JF51" s="1241"/>
      <c r="JG51" s="1241"/>
      <c r="JH51" s="1241"/>
      <c r="JI51" s="1241"/>
      <c r="JJ51" s="526"/>
      <c r="JK51" s="1240"/>
      <c r="JL51" s="1240"/>
      <c r="JM51" s="1240"/>
      <c r="JN51" s="1240"/>
      <c r="JO51" s="1240"/>
      <c r="JP51" s="1240"/>
      <c r="JQ51" s="1240"/>
      <c r="JR51" s="1240"/>
      <c r="JS51" s="1240"/>
      <c r="JT51" s="1240"/>
      <c r="JU51" s="1240"/>
      <c r="JV51" s="1240"/>
      <c r="JW51" s="1240"/>
      <c r="JX51" s="1240"/>
      <c r="JY51" s="1240"/>
      <c r="JZ51" s="1240"/>
      <c r="KA51" s="1240"/>
      <c r="KB51" s="1240"/>
      <c r="KC51" s="1241"/>
      <c r="KD51" s="1241"/>
      <c r="KE51" s="1241"/>
      <c r="KF51" s="1241"/>
      <c r="KG51" s="1241"/>
      <c r="KH51" s="1241"/>
      <c r="KI51" s="1241"/>
      <c r="KJ51" s="1241"/>
      <c r="KK51" s="1241"/>
      <c r="KL51" s="1241"/>
      <c r="KM51" s="1241"/>
      <c r="KN51" s="1241"/>
      <c r="KO51" s="526"/>
      <c r="KP51" s="1240"/>
      <c r="KQ51" s="1240"/>
      <c r="KR51" s="1240"/>
      <c r="KS51" s="1240"/>
      <c r="KT51" s="1240"/>
      <c r="KU51" s="1240"/>
      <c r="KV51" s="1240"/>
      <c r="KW51" s="1240"/>
      <c r="KX51" s="1240"/>
      <c r="KY51" s="1240"/>
      <c r="KZ51" s="1240"/>
      <c r="LA51" s="1240"/>
      <c r="LB51" s="1240"/>
      <c r="LC51" s="1240"/>
      <c r="LD51" s="1240"/>
      <c r="LE51" s="1240"/>
      <c r="LF51" s="1240"/>
      <c r="LG51" s="1240"/>
      <c r="LH51" s="1241"/>
      <c r="LI51" s="1241"/>
      <c r="LJ51" s="1241"/>
      <c r="LK51" s="1241"/>
      <c r="LL51" s="1241"/>
      <c r="LM51" s="1241"/>
      <c r="LN51" s="1241"/>
      <c r="LO51" s="1241"/>
      <c r="LP51" s="1241"/>
      <c r="LQ51" s="1241"/>
      <c r="LR51" s="1241"/>
      <c r="LS51" s="1241"/>
      <c r="NA51" s="1240"/>
      <c r="NB51" s="1240"/>
      <c r="NC51" s="1248"/>
      <c r="ND51" s="1248"/>
      <c r="NE51" s="1248"/>
      <c r="NF51" s="1248"/>
      <c r="NG51" s="1248"/>
      <c r="NH51" s="1248"/>
      <c r="NI51" s="1248"/>
      <c r="NJ51" s="1248"/>
      <c r="NK51" s="1248"/>
      <c r="NL51" s="1248"/>
      <c r="NM51" s="1248"/>
      <c r="NN51" s="1248"/>
      <c r="NO51" s="1248"/>
      <c r="NP51" s="1248"/>
      <c r="NQ51" s="1248"/>
      <c r="NR51" s="1248"/>
      <c r="NS51" s="1235"/>
      <c r="NT51" s="1235"/>
      <c r="NU51" s="1235"/>
      <c r="NV51" s="1235"/>
      <c r="NW51" s="1235"/>
      <c r="NX51" s="1235"/>
      <c r="NY51" s="1235"/>
      <c r="NZ51" s="1241"/>
      <c r="OA51" s="1241"/>
      <c r="OB51" s="1241"/>
      <c r="OC51" s="1241"/>
      <c r="OD51" s="1241"/>
      <c r="OE51" s="526"/>
      <c r="OF51" s="1240"/>
      <c r="OG51" s="1240"/>
      <c r="OH51" s="1240"/>
      <c r="OI51" s="1240"/>
      <c r="OJ51" s="1240"/>
      <c r="OK51" s="1240"/>
      <c r="OL51" s="1240"/>
      <c r="OM51" s="1240"/>
      <c r="ON51" s="1240"/>
      <c r="OO51" s="1240"/>
      <c r="OP51" s="1240"/>
      <c r="OQ51" s="1240"/>
      <c r="OR51" s="1240"/>
      <c r="OS51" s="1240"/>
      <c r="OT51" s="1240"/>
      <c r="OU51" s="1240"/>
      <c r="OV51" s="1240"/>
      <c r="OW51" s="1240"/>
      <c r="OX51" s="1241"/>
      <c r="OY51" s="1241"/>
      <c r="OZ51" s="1241"/>
      <c r="PA51" s="1241"/>
      <c r="PB51" s="1241"/>
      <c r="PC51" s="1241"/>
      <c r="PD51" s="1241"/>
      <c r="PE51" s="1241"/>
      <c r="PF51" s="1241"/>
      <c r="PG51" s="1241"/>
      <c r="PH51" s="1241"/>
      <c r="PI51" s="1241"/>
      <c r="PJ51" s="526"/>
      <c r="PK51" s="1240"/>
      <c r="PL51" s="1240"/>
      <c r="PM51" s="1240"/>
      <c r="PN51" s="1240"/>
      <c r="PO51" s="1240"/>
      <c r="PP51" s="1240"/>
      <c r="PQ51" s="1240"/>
      <c r="PR51" s="1240"/>
      <c r="PS51" s="1240"/>
      <c r="PT51" s="1240"/>
      <c r="PU51" s="1240"/>
      <c r="PV51" s="1240"/>
      <c r="PW51" s="1240"/>
      <c r="PX51" s="1240"/>
      <c r="PY51" s="1240"/>
      <c r="PZ51" s="1240"/>
      <c r="QA51" s="1240"/>
      <c r="QB51" s="1240"/>
      <c r="QC51" s="1241"/>
      <c r="QD51" s="1241"/>
      <c r="QE51" s="1241"/>
      <c r="QF51" s="1241"/>
      <c r="QG51" s="1241"/>
      <c r="QH51" s="1241"/>
      <c r="QI51" s="1241"/>
      <c r="QJ51" s="1241"/>
      <c r="QK51" s="1241"/>
      <c r="QL51" s="1241"/>
      <c r="QM51" s="1241"/>
      <c r="QN51" s="1241"/>
      <c r="QO51" s="526"/>
      <c r="QP51" s="1240"/>
      <c r="QQ51" s="1240"/>
      <c r="QR51" s="1240"/>
      <c r="QS51" s="1240"/>
      <c r="QT51" s="1240"/>
      <c r="QU51" s="1240"/>
      <c r="QV51" s="1240"/>
      <c r="QW51" s="1240"/>
      <c r="QX51" s="1240"/>
      <c r="QY51" s="1240"/>
      <c r="QZ51" s="1240"/>
      <c r="RA51" s="1240"/>
      <c r="RB51" s="1240"/>
      <c r="RC51" s="1240"/>
      <c r="RD51" s="1240"/>
      <c r="RE51" s="1240"/>
      <c r="RF51" s="1240"/>
      <c r="RG51" s="1240"/>
      <c r="RH51" s="1241"/>
      <c r="RI51" s="1241"/>
      <c r="RJ51" s="1241"/>
      <c r="RK51" s="1241"/>
      <c r="RL51" s="1241"/>
      <c r="RM51" s="1241"/>
      <c r="RN51" s="1241"/>
      <c r="RO51" s="1241"/>
      <c r="RP51" s="1241"/>
      <c r="RQ51" s="1241"/>
      <c r="RR51" s="1241"/>
      <c r="RS51" s="1241"/>
    </row>
    <row r="52" spans="1:487" s="94" customFormat="1" ht="9.9499999999999993" customHeight="1">
      <c r="A52" s="55"/>
      <c r="B52" s="125"/>
      <c r="C52" s="7"/>
      <c r="D52" s="224"/>
      <c r="E52" s="224"/>
      <c r="F52" s="224"/>
      <c r="G52" s="224"/>
      <c r="H52" s="1068"/>
      <c r="I52" s="1069"/>
      <c r="J52" s="1069"/>
      <c r="K52" s="1069"/>
      <c r="L52" s="1069"/>
      <c r="M52" s="1069"/>
      <c r="N52" s="1069"/>
      <c r="O52" s="1069"/>
      <c r="P52" s="1069"/>
      <c r="Q52" s="1069"/>
      <c r="R52" s="1069"/>
      <c r="S52" s="1069"/>
      <c r="T52" s="1069"/>
      <c r="U52" s="1069"/>
      <c r="V52" s="1069"/>
      <c r="W52" s="1069"/>
      <c r="X52" s="1069"/>
      <c r="Y52" s="1069"/>
      <c r="Z52" s="1069"/>
      <c r="AA52" s="1069"/>
      <c r="AB52" s="1069"/>
      <c r="AC52" s="1069"/>
      <c r="AD52" s="1070"/>
      <c r="AE52" s="155"/>
      <c r="BA52" s="1303">
        <v>14</v>
      </c>
      <c r="BB52" s="1303"/>
      <c r="BC52" s="1248"/>
      <c r="BD52" s="1248"/>
      <c r="BE52" s="1248"/>
      <c r="BF52" s="1248"/>
      <c r="BG52" s="1248"/>
      <c r="BH52" s="1248"/>
      <c r="BI52" s="1248"/>
      <c r="BJ52" s="1248"/>
      <c r="BK52" s="1248"/>
      <c r="BL52" s="1248"/>
      <c r="BM52" s="1248"/>
      <c r="BN52" s="1248"/>
      <c r="BO52" s="1248"/>
      <c r="BP52" s="1248"/>
      <c r="BQ52" s="1248"/>
      <c r="BR52" s="1248"/>
      <c r="BS52" s="1235"/>
      <c r="BT52" s="1235"/>
      <c r="BU52" s="1235"/>
      <c r="BV52" s="1235"/>
      <c r="BW52" s="1235"/>
      <c r="BX52" s="1235"/>
      <c r="BY52" s="1235"/>
      <c r="BZ52" s="1304">
        <f>+BV52*BS52</f>
        <v>0</v>
      </c>
      <c r="CA52" s="1304"/>
      <c r="CB52" s="1304"/>
      <c r="CC52" s="1304"/>
      <c r="CD52" s="1304"/>
      <c r="CF52" s="1240"/>
      <c r="CG52" s="1240"/>
      <c r="CH52" s="1240"/>
      <c r="CI52" s="1240"/>
      <c r="CJ52" s="1240"/>
      <c r="CK52" s="1240"/>
      <c r="CL52" s="1240"/>
      <c r="CM52" s="1240"/>
      <c r="CN52" s="1240"/>
      <c r="CO52" s="1240"/>
      <c r="CP52" s="1240"/>
      <c r="CQ52" s="1240"/>
      <c r="CR52" s="1240"/>
      <c r="CS52" s="1240"/>
      <c r="CT52" s="1240"/>
      <c r="CU52" s="1240"/>
      <c r="CV52" s="1240"/>
      <c r="CW52" s="1240"/>
      <c r="CX52" s="1241"/>
      <c r="CY52" s="1241"/>
      <c r="CZ52" s="1241"/>
      <c r="DA52" s="1241"/>
      <c r="DB52" s="1241"/>
      <c r="DC52" s="1241"/>
      <c r="DD52" s="1241"/>
      <c r="DE52" s="1241">
        <f>+DA52*CX52</f>
        <v>0</v>
      </c>
      <c r="DF52" s="1241"/>
      <c r="DG52" s="1241"/>
      <c r="DH52" s="1241"/>
      <c r="DI52" s="1241"/>
      <c r="DK52" s="1240">
        <v>18</v>
      </c>
      <c r="DL52" s="1240"/>
      <c r="DM52" s="1240"/>
      <c r="DN52" s="1240"/>
      <c r="DO52" s="1240"/>
      <c r="DP52" s="1240"/>
      <c r="DQ52" s="1240"/>
      <c r="DR52" s="1240"/>
      <c r="DS52" s="1240"/>
      <c r="DT52" s="1240"/>
      <c r="DU52" s="1240"/>
      <c r="DV52" s="1240"/>
      <c r="DW52" s="1240"/>
      <c r="DX52" s="1240"/>
      <c r="DY52" s="1240"/>
      <c r="DZ52" s="1240"/>
      <c r="EA52" s="1240"/>
      <c r="EB52" s="1240"/>
      <c r="EC52" s="1241"/>
      <c r="ED52" s="1241"/>
      <c r="EE52" s="1241"/>
      <c r="EF52" s="1241"/>
      <c r="EG52" s="1241"/>
      <c r="EH52" s="1241"/>
      <c r="EI52" s="1241"/>
      <c r="EJ52" s="1241">
        <f>+EF52*EC52</f>
        <v>0</v>
      </c>
      <c r="EK52" s="1241"/>
      <c r="EL52" s="1241"/>
      <c r="EM52" s="1241"/>
      <c r="EN52" s="1241"/>
      <c r="EP52" s="1240">
        <v>18</v>
      </c>
      <c r="EQ52" s="1240"/>
      <c r="ER52" s="1240"/>
      <c r="ES52" s="1240"/>
      <c r="ET52" s="1240"/>
      <c r="EU52" s="1240"/>
      <c r="EV52" s="1240"/>
      <c r="EW52" s="1240"/>
      <c r="EX52" s="1240"/>
      <c r="EY52" s="1240"/>
      <c r="EZ52" s="1240"/>
      <c r="FA52" s="1240"/>
      <c r="FB52" s="1240"/>
      <c r="FC52" s="1240"/>
      <c r="FD52" s="1240"/>
      <c r="FE52" s="1240"/>
      <c r="FF52" s="1240"/>
      <c r="FG52" s="1240"/>
      <c r="FH52" s="1241"/>
      <c r="FI52" s="1241"/>
      <c r="FJ52" s="1241"/>
      <c r="FK52" s="1241"/>
      <c r="FL52" s="1241"/>
      <c r="FM52" s="1241"/>
      <c r="FN52" s="1241"/>
      <c r="FO52" s="1241">
        <f>+FK52*FH52</f>
        <v>0</v>
      </c>
      <c r="FP52" s="1241"/>
      <c r="FQ52" s="1241"/>
      <c r="FR52" s="1241"/>
      <c r="FS52" s="1241"/>
      <c r="HA52" s="1240">
        <v>14</v>
      </c>
      <c r="HB52" s="1240"/>
      <c r="HC52" s="1248"/>
      <c r="HD52" s="1248"/>
      <c r="HE52" s="1248"/>
      <c r="HF52" s="1248"/>
      <c r="HG52" s="1248"/>
      <c r="HH52" s="1248"/>
      <c r="HI52" s="1248"/>
      <c r="HJ52" s="1248"/>
      <c r="HK52" s="1248"/>
      <c r="HL52" s="1248"/>
      <c r="HM52" s="1248"/>
      <c r="HN52" s="1248"/>
      <c r="HO52" s="1248"/>
      <c r="HP52" s="1248"/>
      <c r="HQ52" s="1248"/>
      <c r="HR52" s="1248"/>
      <c r="HS52" s="1235"/>
      <c r="HT52" s="1235"/>
      <c r="HU52" s="1235"/>
      <c r="HV52" s="1235"/>
      <c r="HW52" s="1235"/>
      <c r="HX52" s="1235"/>
      <c r="HY52" s="1235"/>
      <c r="HZ52" s="1241">
        <f>+HV52*HS52</f>
        <v>0</v>
      </c>
      <c r="IA52" s="1241"/>
      <c r="IB52" s="1241"/>
      <c r="IC52" s="1241"/>
      <c r="ID52" s="1241"/>
      <c r="IE52" s="526"/>
      <c r="IF52" s="1240">
        <v>18</v>
      </c>
      <c r="IG52" s="1240"/>
      <c r="IH52" s="1240"/>
      <c r="II52" s="1240"/>
      <c r="IJ52" s="1240"/>
      <c r="IK52" s="1240"/>
      <c r="IL52" s="1240"/>
      <c r="IM52" s="1240"/>
      <c r="IN52" s="1240"/>
      <c r="IO52" s="1240"/>
      <c r="IP52" s="1240"/>
      <c r="IQ52" s="1240"/>
      <c r="IR52" s="1240"/>
      <c r="IS52" s="1240"/>
      <c r="IT52" s="1240"/>
      <c r="IU52" s="1240"/>
      <c r="IV52" s="1240"/>
      <c r="IW52" s="1240"/>
      <c r="IX52" s="1241"/>
      <c r="IY52" s="1241"/>
      <c r="IZ52" s="1241"/>
      <c r="JA52" s="1241"/>
      <c r="JB52" s="1241"/>
      <c r="JC52" s="1241"/>
      <c r="JD52" s="1241"/>
      <c r="JE52" s="1241">
        <f>+JA52*IX52</f>
        <v>0</v>
      </c>
      <c r="JF52" s="1241"/>
      <c r="JG52" s="1241"/>
      <c r="JH52" s="1241"/>
      <c r="JI52" s="1241"/>
      <c r="JJ52" s="526"/>
      <c r="JK52" s="1240">
        <v>18</v>
      </c>
      <c r="JL52" s="1240"/>
      <c r="JM52" s="1240"/>
      <c r="JN52" s="1240"/>
      <c r="JO52" s="1240"/>
      <c r="JP52" s="1240"/>
      <c r="JQ52" s="1240"/>
      <c r="JR52" s="1240"/>
      <c r="JS52" s="1240"/>
      <c r="JT52" s="1240"/>
      <c r="JU52" s="1240"/>
      <c r="JV52" s="1240"/>
      <c r="JW52" s="1240"/>
      <c r="JX52" s="1240"/>
      <c r="JY52" s="1240"/>
      <c r="JZ52" s="1240"/>
      <c r="KA52" s="1240"/>
      <c r="KB52" s="1240"/>
      <c r="KC52" s="1241"/>
      <c r="KD52" s="1241"/>
      <c r="KE52" s="1241"/>
      <c r="KF52" s="1241"/>
      <c r="KG52" s="1241"/>
      <c r="KH52" s="1241"/>
      <c r="KI52" s="1241"/>
      <c r="KJ52" s="1241">
        <f>+KF52*KC52</f>
        <v>0</v>
      </c>
      <c r="KK52" s="1241"/>
      <c r="KL52" s="1241"/>
      <c r="KM52" s="1241"/>
      <c r="KN52" s="1241"/>
      <c r="KO52" s="526"/>
      <c r="KP52" s="1240">
        <v>18</v>
      </c>
      <c r="KQ52" s="1240"/>
      <c r="KR52" s="1240"/>
      <c r="KS52" s="1240"/>
      <c r="KT52" s="1240"/>
      <c r="KU52" s="1240"/>
      <c r="KV52" s="1240"/>
      <c r="KW52" s="1240"/>
      <c r="KX52" s="1240"/>
      <c r="KY52" s="1240"/>
      <c r="KZ52" s="1240"/>
      <c r="LA52" s="1240"/>
      <c r="LB52" s="1240"/>
      <c r="LC52" s="1240"/>
      <c r="LD52" s="1240"/>
      <c r="LE52" s="1240"/>
      <c r="LF52" s="1240"/>
      <c r="LG52" s="1240"/>
      <c r="LH52" s="1241"/>
      <c r="LI52" s="1241"/>
      <c r="LJ52" s="1241"/>
      <c r="LK52" s="1241"/>
      <c r="LL52" s="1241"/>
      <c r="LM52" s="1241"/>
      <c r="LN52" s="1241"/>
      <c r="LO52" s="1241">
        <f>+LK52*LH52</f>
        <v>0</v>
      </c>
      <c r="LP52" s="1241"/>
      <c r="LQ52" s="1241"/>
      <c r="LR52" s="1241"/>
      <c r="LS52" s="1241"/>
      <c r="NA52" s="1240">
        <v>14</v>
      </c>
      <c r="NB52" s="1240"/>
      <c r="NC52" s="1248"/>
      <c r="ND52" s="1248"/>
      <c r="NE52" s="1248"/>
      <c r="NF52" s="1248"/>
      <c r="NG52" s="1248"/>
      <c r="NH52" s="1248"/>
      <c r="NI52" s="1248"/>
      <c r="NJ52" s="1248"/>
      <c r="NK52" s="1248"/>
      <c r="NL52" s="1248"/>
      <c r="NM52" s="1248"/>
      <c r="NN52" s="1248"/>
      <c r="NO52" s="1248"/>
      <c r="NP52" s="1248"/>
      <c r="NQ52" s="1248"/>
      <c r="NR52" s="1248"/>
      <c r="NS52" s="1235"/>
      <c r="NT52" s="1235"/>
      <c r="NU52" s="1235"/>
      <c r="NV52" s="1235"/>
      <c r="NW52" s="1235"/>
      <c r="NX52" s="1235"/>
      <c r="NY52" s="1235"/>
      <c r="NZ52" s="1241">
        <f>+NV52*NS52</f>
        <v>0</v>
      </c>
      <c r="OA52" s="1241"/>
      <c r="OB52" s="1241"/>
      <c r="OC52" s="1241"/>
      <c r="OD52" s="1241"/>
      <c r="OE52" s="526"/>
      <c r="OF52" s="1240">
        <v>18</v>
      </c>
      <c r="OG52" s="1240"/>
      <c r="OH52" s="1240"/>
      <c r="OI52" s="1240"/>
      <c r="OJ52" s="1240"/>
      <c r="OK52" s="1240"/>
      <c r="OL52" s="1240"/>
      <c r="OM52" s="1240"/>
      <c r="ON52" s="1240"/>
      <c r="OO52" s="1240"/>
      <c r="OP52" s="1240"/>
      <c r="OQ52" s="1240"/>
      <c r="OR52" s="1240"/>
      <c r="OS52" s="1240"/>
      <c r="OT52" s="1240"/>
      <c r="OU52" s="1240"/>
      <c r="OV52" s="1240"/>
      <c r="OW52" s="1240"/>
      <c r="OX52" s="1241"/>
      <c r="OY52" s="1241"/>
      <c r="OZ52" s="1241"/>
      <c r="PA52" s="1241"/>
      <c r="PB52" s="1241"/>
      <c r="PC52" s="1241"/>
      <c r="PD52" s="1241"/>
      <c r="PE52" s="1241">
        <f>+PA52*OX52</f>
        <v>0</v>
      </c>
      <c r="PF52" s="1241"/>
      <c r="PG52" s="1241"/>
      <c r="PH52" s="1241"/>
      <c r="PI52" s="1241"/>
      <c r="PJ52" s="526"/>
      <c r="PK52" s="1240">
        <v>18</v>
      </c>
      <c r="PL52" s="1240"/>
      <c r="PM52" s="1240"/>
      <c r="PN52" s="1240"/>
      <c r="PO52" s="1240"/>
      <c r="PP52" s="1240"/>
      <c r="PQ52" s="1240"/>
      <c r="PR52" s="1240"/>
      <c r="PS52" s="1240"/>
      <c r="PT52" s="1240"/>
      <c r="PU52" s="1240"/>
      <c r="PV52" s="1240"/>
      <c r="PW52" s="1240"/>
      <c r="PX52" s="1240"/>
      <c r="PY52" s="1240"/>
      <c r="PZ52" s="1240"/>
      <c r="QA52" s="1240"/>
      <c r="QB52" s="1240"/>
      <c r="QC52" s="1241"/>
      <c r="QD52" s="1241"/>
      <c r="QE52" s="1241"/>
      <c r="QF52" s="1241"/>
      <c r="QG52" s="1241"/>
      <c r="QH52" s="1241"/>
      <c r="QI52" s="1241"/>
      <c r="QJ52" s="1241">
        <f>+QF52*QC52</f>
        <v>0</v>
      </c>
      <c r="QK52" s="1241"/>
      <c r="QL52" s="1241"/>
      <c r="QM52" s="1241"/>
      <c r="QN52" s="1241"/>
      <c r="QO52" s="526"/>
      <c r="QP52" s="1240">
        <v>18</v>
      </c>
      <c r="QQ52" s="1240"/>
      <c r="QR52" s="1240"/>
      <c r="QS52" s="1240"/>
      <c r="QT52" s="1240"/>
      <c r="QU52" s="1240"/>
      <c r="QV52" s="1240"/>
      <c r="QW52" s="1240"/>
      <c r="QX52" s="1240"/>
      <c r="QY52" s="1240"/>
      <c r="QZ52" s="1240"/>
      <c r="RA52" s="1240"/>
      <c r="RB52" s="1240"/>
      <c r="RC52" s="1240"/>
      <c r="RD52" s="1240"/>
      <c r="RE52" s="1240"/>
      <c r="RF52" s="1240"/>
      <c r="RG52" s="1240"/>
      <c r="RH52" s="1241"/>
      <c r="RI52" s="1241"/>
      <c r="RJ52" s="1241"/>
      <c r="RK52" s="1241"/>
      <c r="RL52" s="1241"/>
      <c r="RM52" s="1241"/>
      <c r="RN52" s="1241"/>
      <c r="RO52" s="1241">
        <f>+RK52*RH52</f>
        <v>0</v>
      </c>
      <c r="RP52" s="1241"/>
      <c r="RQ52" s="1241"/>
      <c r="RR52" s="1241"/>
      <c r="RS52" s="1241"/>
    </row>
    <row r="53" spans="1:487" s="94" customFormat="1" ht="9.75" customHeight="1">
      <c r="A53" s="96"/>
      <c r="B53" s="156"/>
      <c r="C53" s="205"/>
      <c r="D53" s="206"/>
      <c r="E53" s="206"/>
      <c r="F53" s="206"/>
      <c r="G53" s="206"/>
      <c r="H53" s="206"/>
      <c r="I53" s="99"/>
      <c r="J53" s="99"/>
      <c r="K53" s="99"/>
      <c r="L53" s="99"/>
      <c r="M53" s="99"/>
      <c r="N53" s="99"/>
      <c r="O53" s="99"/>
      <c r="P53" s="99"/>
      <c r="Q53" s="99"/>
      <c r="R53" s="99"/>
      <c r="S53" s="99"/>
      <c r="T53" s="99"/>
      <c r="U53" s="99"/>
      <c r="V53" s="99"/>
      <c r="W53" s="99"/>
      <c r="X53" s="99"/>
      <c r="Y53" s="99"/>
      <c r="Z53" s="99"/>
      <c r="AA53" s="99"/>
      <c r="AB53" s="99"/>
      <c r="AC53" s="99"/>
      <c r="AD53" s="99"/>
      <c r="AE53" s="138"/>
      <c r="BA53" s="1303"/>
      <c r="BB53" s="1303"/>
      <c r="BC53" s="1248"/>
      <c r="BD53" s="1248"/>
      <c r="BE53" s="1248"/>
      <c r="BF53" s="1248"/>
      <c r="BG53" s="1248"/>
      <c r="BH53" s="1248"/>
      <c r="BI53" s="1248"/>
      <c r="BJ53" s="1248"/>
      <c r="BK53" s="1248"/>
      <c r="BL53" s="1248"/>
      <c r="BM53" s="1248"/>
      <c r="BN53" s="1248"/>
      <c r="BO53" s="1248"/>
      <c r="BP53" s="1248"/>
      <c r="BQ53" s="1248"/>
      <c r="BR53" s="1248"/>
      <c r="BS53" s="1235"/>
      <c r="BT53" s="1235"/>
      <c r="BU53" s="1235"/>
      <c r="BV53" s="1235"/>
      <c r="BW53" s="1235"/>
      <c r="BX53" s="1235"/>
      <c r="BY53" s="1235"/>
      <c r="BZ53" s="1304"/>
      <c r="CA53" s="1304"/>
      <c r="CB53" s="1304"/>
      <c r="CC53" s="1304"/>
      <c r="CD53" s="1304"/>
      <c r="CF53" s="1240"/>
      <c r="CG53" s="1240"/>
      <c r="CH53" s="1240"/>
      <c r="CI53" s="1240"/>
      <c r="CJ53" s="1240"/>
      <c r="CK53" s="1240"/>
      <c r="CL53" s="1240"/>
      <c r="CM53" s="1240"/>
      <c r="CN53" s="1240"/>
      <c r="CO53" s="1240"/>
      <c r="CP53" s="1240"/>
      <c r="CQ53" s="1240"/>
      <c r="CR53" s="1240"/>
      <c r="CS53" s="1240"/>
      <c r="CT53" s="1240"/>
      <c r="CU53" s="1240"/>
      <c r="CV53" s="1240"/>
      <c r="CW53" s="1240"/>
      <c r="CX53" s="1241"/>
      <c r="CY53" s="1241"/>
      <c r="CZ53" s="1241"/>
      <c r="DA53" s="1241"/>
      <c r="DB53" s="1241"/>
      <c r="DC53" s="1241"/>
      <c r="DD53" s="1241"/>
      <c r="DE53" s="1241"/>
      <c r="DF53" s="1241"/>
      <c r="DG53" s="1241"/>
      <c r="DH53" s="1241"/>
      <c r="DI53" s="1241"/>
      <c r="DK53" s="1240"/>
      <c r="DL53" s="1240"/>
      <c r="DM53" s="1240"/>
      <c r="DN53" s="1240"/>
      <c r="DO53" s="1240"/>
      <c r="DP53" s="1240"/>
      <c r="DQ53" s="1240"/>
      <c r="DR53" s="1240"/>
      <c r="DS53" s="1240"/>
      <c r="DT53" s="1240"/>
      <c r="DU53" s="1240"/>
      <c r="DV53" s="1240"/>
      <c r="DW53" s="1240"/>
      <c r="DX53" s="1240"/>
      <c r="DY53" s="1240"/>
      <c r="DZ53" s="1240"/>
      <c r="EA53" s="1240"/>
      <c r="EB53" s="1240"/>
      <c r="EC53" s="1241"/>
      <c r="ED53" s="1241"/>
      <c r="EE53" s="1241"/>
      <c r="EF53" s="1241"/>
      <c r="EG53" s="1241"/>
      <c r="EH53" s="1241"/>
      <c r="EI53" s="1241"/>
      <c r="EJ53" s="1241"/>
      <c r="EK53" s="1241"/>
      <c r="EL53" s="1241"/>
      <c r="EM53" s="1241"/>
      <c r="EN53" s="1241"/>
      <c r="EP53" s="1240"/>
      <c r="EQ53" s="1240"/>
      <c r="ER53" s="1240"/>
      <c r="ES53" s="1240"/>
      <c r="ET53" s="1240"/>
      <c r="EU53" s="1240"/>
      <c r="EV53" s="1240"/>
      <c r="EW53" s="1240"/>
      <c r="EX53" s="1240"/>
      <c r="EY53" s="1240"/>
      <c r="EZ53" s="1240"/>
      <c r="FA53" s="1240"/>
      <c r="FB53" s="1240"/>
      <c r="FC53" s="1240"/>
      <c r="FD53" s="1240"/>
      <c r="FE53" s="1240"/>
      <c r="FF53" s="1240"/>
      <c r="FG53" s="1240"/>
      <c r="FH53" s="1241"/>
      <c r="FI53" s="1241"/>
      <c r="FJ53" s="1241"/>
      <c r="FK53" s="1241"/>
      <c r="FL53" s="1241"/>
      <c r="FM53" s="1241"/>
      <c r="FN53" s="1241"/>
      <c r="FO53" s="1241"/>
      <c r="FP53" s="1241"/>
      <c r="FQ53" s="1241"/>
      <c r="FR53" s="1241"/>
      <c r="FS53" s="1241"/>
      <c r="HA53" s="1240"/>
      <c r="HB53" s="1240"/>
      <c r="HC53" s="1248"/>
      <c r="HD53" s="1248"/>
      <c r="HE53" s="1248"/>
      <c r="HF53" s="1248"/>
      <c r="HG53" s="1248"/>
      <c r="HH53" s="1248"/>
      <c r="HI53" s="1248"/>
      <c r="HJ53" s="1248"/>
      <c r="HK53" s="1248"/>
      <c r="HL53" s="1248"/>
      <c r="HM53" s="1248"/>
      <c r="HN53" s="1248"/>
      <c r="HO53" s="1248"/>
      <c r="HP53" s="1248"/>
      <c r="HQ53" s="1248"/>
      <c r="HR53" s="1248"/>
      <c r="HS53" s="1235"/>
      <c r="HT53" s="1235"/>
      <c r="HU53" s="1235"/>
      <c r="HV53" s="1235"/>
      <c r="HW53" s="1235"/>
      <c r="HX53" s="1235"/>
      <c r="HY53" s="1235"/>
      <c r="HZ53" s="1241"/>
      <c r="IA53" s="1241"/>
      <c r="IB53" s="1241"/>
      <c r="IC53" s="1241"/>
      <c r="ID53" s="1241"/>
      <c r="IE53" s="526"/>
      <c r="IF53" s="1240"/>
      <c r="IG53" s="1240"/>
      <c r="IH53" s="1240"/>
      <c r="II53" s="1240"/>
      <c r="IJ53" s="1240"/>
      <c r="IK53" s="1240"/>
      <c r="IL53" s="1240"/>
      <c r="IM53" s="1240"/>
      <c r="IN53" s="1240"/>
      <c r="IO53" s="1240"/>
      <c r="IP53" s="1240"/>
      <c r="IQ53" s="1240"/>
      <c r="IR53" s="1240"/>
      <c r="IS53" s="1240"/>
      <c r="IT53" s="1240"/>
      <c r="IU53" s="1240"/>
      <c r="IV53" s="1240"/>
      <c r="IW53" s="1240"/>
      <c r="IX53" s="1241"/>
      <c r="IY53" s="1241"/>
      <c r="IZ53" s="1241"/>
      <c r="JA53" s="1241"/>
      <c r="JB53" s="1241"/>
      <c r="JC53" s="1241"/>
      <c r="JD53" s="1241"/>
      <c r="JE53" s="1241"/>
      <c r="JF53" s="1241"/>
      <c r="JG53" s="1241"/>
      <c r="JH53" s="1241"/>
      <c r="JI53" s="1241"/>
      <c r="JJ53" s="526"/>
      <c r="JK53" s="1240"/>
      <c r="JL53" s="1240"/>
      <c r="JM53" s="1240"/>
      <c r="JN53" s="1240"/>
      <c r="JO53" s="1240"/>
      <c r="JP53" s="1240"/>
      <c r="JQ53" s="1240"/>
      <c r="JR53" s="1240"/>
      <c r="JS53" s="1240"/>
      <c r="JT53" s="1240"/>
      <c r="JU53" s="1240"/>
      <c r="JV53" s="1240"/>
      <c r="JW53" s="1240"/>
      <c r="JX53" s="1240"/>
      <c r="JY53" s="1240"/>
      <c r="JZ53" s="1240"/>
      <c r="KA53" s="1240"/>
      <c r="KB53" s="1240"/>
      <c r="KC53" s="1241"/>
      <c r="KD53" s="1241"/>
      <c r="KE53" s="1241"/>
      <c r="KF53" s="1241"/>
      <c r="KG53" s="1241"/>
      <c r="KH53" s="1241"/>
      <c r="KI53" s="1241"/>
      <c r="KJ53" s="1241"/>
      <c r="KK53" s="1241"/>
      <c r="KL53" s="1241"/>
      <c r="KM53" s="1241"/>
      <c r="KN53" s="1241"/>
      <c r="KO53" s="526"/>
      <c r="KP53" s="1240"/>
      <c r="KQ53" s="1240"/>
      <c r="KR53" s="1240"/>
      <c r="KS53" s="1240"/>
      <c r="KT53" s="1240"/>
      <c r="KU53" s="1240"/>
      <c r="KV53" s="1240"/>
      <c r="KW53" s="1240"/>
      <c r="KX53" s="1240"/>
      <c r="KY53" s="1240"/>
      <c r="KZ53" s="1240"/>
      <c r="LA53" s="1240"/>
      <c r="LB53" s="1240"/>
      <c r="LC53" s="1240"/>
      <c r="LD53" s="1240"/>
      <c r="LE53" s="1240"/>
      <c r="LF53" s="1240"/>
      <c r="LG53" s="1240"/>
      <c r="LH53" s="1241"/>
      <c r="LI53" s="1241"/>
      <c r="LJ53" s="1241"/>
      <c r="LK53" s="1241"/>
      <c r="LL53" s="1241"/>
      <c r="LM53" s="1241"/>
      <c r="LN53" s="1241"/>
      <c r="LO53" s="1241"/>
      <c r="LP53" s="1241"/>
      <c r="LQ53" s="1241"/>
      <c r="LR53" s="1241"/>
      <c r="LS53" s="1241"/>
      <c r="NA53" s="1240"/>
      <c r="NB53" s="1240"/>
      <c r="NC53" s="1248"/>
      <c r="ND53" s="1248"/>
      <c r="NE53" s="1248"/>
      <c r="NF53" s="1248"/>
      <c r="NG53" s="1248"/>
      <c r="NH53" s="1248"/>
      <c r="NI53" s="1248"/>
      <c r="NJ53" s="1248"/>
      <c r="NK53" s="1248"/>
      <c r="NL53" s="1248"/>
      <c r="NM53" s="1248"/>
      <c r="NN53" s="1248"/>
      <c r="NO53" s="1248"/>
      <c r="NP53" s="1248"/>
      <c r="NQ53" s="1248"/>
      <c r="NR53" s="1248"/>
      <c r="NS53" s="1235"/>
      <c r="NT53" s="1235"/>
      <c r="NU53" s="1235"/>
      <c r="NV53" s="1235"/>
      <c r="NW53" s="1235"/>
      <c r="NX53" s="1235"/>
      <c r="NY53" s="1235"/>
      <c r="NZ53" s="1241"/>
      <c r="OA53" s="1241"/>
      <c r="OB53" s="1241"/>
      <c r="OC53" s="1241"/>
      <c r="OD53" s="1241"/>
      <c r="OE53" s="526"/>
      <c r="OF53" s="1240"/>
      <c r="OG53" s="1240"/>
      <c r="OH53" s="1240"/>
      <c r="OI53" s="1240"/>
      <c r="OJ53" s="1240"/>
      <c r="OK53" s="1240"/>
      <c r="OL53" s="1240"/>
      <c r="OM53" s="1240"/>
      <c r="ON53" s="1240"/>
      <c r="OO53" s="1240"/>
      <c r="OP53" s="1240"/>
      <c r="OQ53" s="1240"/>
      <c r="OR53" s="1240"/>
      <c r="OS53" s="1240"/>
      <c r="OT53" s="1240"/>
      <c r="OU53" s="1240"/>
      <c r="OV53" s="1240"/>
      <c r="OW53" s="1240"/>
      <c r="OX53" s="1241"/>
      <c r="OY53" s="1241"/>
      <c r="OZ53" s="1241"/>
      <c r="PA53" s="1241"/>
      <c r="PB53" s="1241"/>
      <c r="PC53" s="1241"/>
      <c r="PD53" s="1241"/>
      <c r="PE53" s="1241"/>
      <c r="PF53" s="1241"/>
      <c r="PG53" s="1241"/>
      <c r="PH53" s="1241"/>
      <c r="PI53" s="1241"/>
      <c r="PJ53" s="526"/>
      <c r="PK53" s="1240"/>
      <c r="PL53" s="1240"/>
      <c r="PM53" s="1240"/>
      <c r="PN53" s="1240"/>
      <c r="PO53" s="1240"/>
      <c r="PP53" s="1240"/>
      <c r="PQ53" s="1240"/>
      <c r="PR53" s="1240"/>
      <c r="PS53" s="1240"/>
      <c r="PT53" s="1240"/>
      <c r="PU53" s="1240"/>
      <c r="PV53" s="1240"/>
      <c r="PW53" s="1240"/>
      <c r="PX53" s="1240"/>
      <c r="PY53" s="1240"/>
      <c r="PZ53" s="1240"/>
      <c r="QA53" s="1240"/>
      <c r="QB53" s="1240"/>
      <c r="QC53" s="1241"/>
      <c r="QD53" s="1241"/>
      <c r="QE53" s="1241"/>
      <c r="QF53" s="1241"/>
      <c r="QG53" s="1241"/>
      <c r="QH53" s="1241"/>
      <c r="QI53" s="1241"/>
      <c r="QJ53" s="1241"/>
      <c r="QK53" s="1241"/>
      <c r="QL53" s="1241"/>
      <c r="QM53" s="1241"/>
      <c r="QN53" s="1241"/>
      <c r="QO53" s="526"/>
      <c r="QP53" s="1240"/>
      <c r="QQ53" s="1240"/>
      <c r="QR53" s="1240"/>
      <c r="QS53" s="1240"/>
      <c r="QT53" s="1240"/>
      <c r="QU53" s="1240"/>
      <c r="QV53" s="1240"/>
      <c r="QW53" s="1240"/>
      <c r="QX53" s="1240"/>
      <c r="QY53" s="1240"/>
      <c r="QZ53" s="1240"/>
      <c r="RA53" s="1240"/>
      <c r="RB53" s="1240"/>
      <c r="RC53" s="1240"/>
      <c r="RD53" s="1240"/>
      <c r="RE53" s="1240"/>
      <c r="RF53" s="1240"/>
      <c r="RG53" s="1240"/>
      <c r="RH53" s="1241"/>
      <c r="RI53" s="1241"/>
      <c r="RJ53" s="1241"/>
      <c r="RK53" s="1241"/>
      <c r="RL53" s="1241"/>
      <c r="RM53" s="1241"/>
      <c r="RN53" s="1241"/>
      <c r="RO53" s="1241"/>
      <c r="RP53" s="1241"/>
      <c r="RQ53" s="1241"/>
      <c r="RR53" s="1241"/>
      <c r="RS53" s="1241"/>
    </row>
    <row r="54" spans="1:487" s="94" customFormat="1" ht="9.9499999999999993" customHeight="1">
      <c r="A54" s="96"/>
      <c r="B54" s="123"/>
      <c r="C54" s="207"/>
      <c r="D54" s="207"/>
      <c r="E54" s="207"/>
      <c r="F54" s="207"/>
      <c r="G54" s="207"/>
      <c r="H54" s="207"/>
      <c r="I54" s="207"/>
      <c r="J54" s="1338" t="s">
        <v>116</v>
      </c>
      <c r="K54" s="1338"/>
      <c r="L54" s="1338"/>
      <c r="M54" s="1338"/>
      <c r="N54" s="1338"/>
      <c r="O54" s="1338"/>
      <c r="P54" s="1338"/>
      <c r="Q54" s="1338"/>
      <c r="R54" s="1338"/>
      <c r="S54" s="1338"/>
      <c r="T54" s="1338"/>
      <c r="U54" s="1338"/>
      <c r="V54" s="1338"/>
      <c r="W54" s="1338"/>
      <c r="X54" s="1338"/>
      <c r="Y54" s="209"/>
      <c r="Z54" s="209"/>
      <c r="AA54" s="10"/>
      <c r="AB54" s="10"/>
      <c r="AC54" s="7"/>
      <c r="AD54" s="7"/>
      <c r="AE54" s="138"/>
      <c r="BA54" s="1303">
        <v>15</v>
      </c>
      <c r="BB54" s="1303"/>
      <c r="BC54" s="1248"/>
      <c r="BD54" s="1248"/>
      <c r="BE54" s="1248"/>
      <c r="BF54" s="1248"/>
      <c r="BG54" s="1248"/>
      <c r="BH54" s="1248"/>
      <c r="BI54" s="1248"/>
      <c r="BJ54" s="1248"/>
      <c r="BK54" s="1248"/>
      <c r="BL54" s="1248"/>
      <c r="BM54" s="1248"/>
      <c r="BN54" s="1248"/>
      <c r="BO54" s="1248"/>
      <c r="BP54" s="1248"/>
      <c r="BQ54" s="1248"/>
      <c r="BR54" s="1248"/>
      <c r="BS54" s="1235"/>
      <c r="BT54" s="1235"/>
      <c r="BU54" s="1235"/>
      <c r="BV54" s="1235"/>
      <c r="BW54" s="1235"/>
      <c r="BX54" s="1235"/>
      <c r="BY54" s="1235"/>
      <c r="BZ54" s="1304">
        <f>+BV54*BS54</f>
        <v>0</v>
      </c>
      <c r="CA54" s="1304"/>
      <c r="CB54" s="1304"/>
      <c r="CC54" s="1304"/>
      <c r="CD54" s="1304"/>
      <c r="CF54" s="1240"/>
      <c r="CG54" s="1240"/>
      <c r="CH54" s="1240"/>
      <c r="CI54" s="1240"/>
      <c r="CJ54" s="1240"/>
      <c r="CK54" s="1240"/>
      <c r="CL54" s="1240"/>
      <c r="CM54" s="1240"/>
      <c r="CN54" s="1240"/>
      <c r="CO54" s="1240"/>
      <c r="CP54" s="1240"/>
      <c r="CQ54" s="1240"/>
      <c r="CR54" s="1240"/>
      <c r="CS54" s="1240"/>
      <c r="CT54" s="1240"/>
      <c r="CU54" s="1240"/>
      <c r="CV54" s="1240"/>
      <c r="CW54" s="1240"/>
      <c r="CX54" s="1241"/>
      <c r="CY54" s="1241"/>
      <c r="CZ54" s="1241"/>
      <c r="DA54" s="1241"/>
      <c r="DB54" s="1241"/>
      <c r="DC54" s="1241"/>
      <c r="DD54" s="1241"/>
      <c r="DE54" s="1241">
        <f>+DA54*CX54</f>
        <v>0</v>
      </c>
      <c r="DF54" s="1241"/>
      <c r="DG54" s="1241"/>
      <c r="DH54" s="1241"/>
      <c r="DI54" s="1241"/>
      <c r="DK54" s="1240">
        <v>19</v>
      </c>
      <c r="DL54" s="1240"/>
      <c r="DM54" s="1240"/>
      <c r="DN54" s="1240"/>
      <c r="DO54" s="1240"/>
      <c r="DP54" s="1240"/>
      <c r="DQ54" s="1240"/>
      <c r="DR54" s="1240"/>
      <c r="DS54" s="1240"/>
      <c r="DT54" s="1240"/>
      <c r="DU54" s="1240"/>
      <c r="DV54" s="1240"/>
      <c r="DW54" s="1240"/>
      <c r="DX54" s="1240"/>
      <c r="DY54" s="1240"/>
      <c r="DZ54" s="1240"/>
      <c r="EA54" s="1240"/>
      <c r="EB54" s="1240"/>
      <c r="EC54" s="1241"/>
      <c r="ED54" s="1241"/>
      <c r="EE54" s="1241"/>
      <c r="EF54" s="1241"/>
      <c r="EG54" s="1241"/>
      <c r="EH54" s="1241"/>
      <c r="EI54" s="1241"/>
      <c r="EJ54" s="1241">
        <f>+EF54*EC54</f>
        <v>0</v>
      </c>
      <c r="EK54" s="1241"/>
      <c r="EL54" s="1241"/>
      <c r="EM54" s="1241"/>
      <c r="EN54" s="1241"/>
      <c r="EP54" s="1240">
        <v>19</v>
      </c>
      <c r="EQ54" s="1240"/>
      <c r="ER54" s="1240"/>
      <c r="ES54" s="1240"/>
      <c r="ET54" s="1240"/>
      <c r="EU54" s="1240"/>
      <c r="EV54" s="1240"/>
      <c r="EW54" s="1240"/>
      <c r="EX54" s="1240"/>
      <c r="EY54" s="1240"/>
      <c r="EZ54" s="1240"/>
      <c r="FA54" s="1240"/>
      <c r="FB54" s="1240"/>
      <c r="FC54" s="1240"/>
      <c r="FD54" s="1240"/>
      <c r="FE54" s="1240"/>
      <c r="FF54" s="1240"/>
      <c r="FG54" s="1240"/>
      <c r="FH54" s="1241"/>
      <c r="FI54" s="1241"/>
      <c r="FJ54" s="1241"/>
      <c r="FK54" s="1241"/>
      <c r="FL54" s="1241"/>
      <c r="FM54" s="1241"/>
      <c r="FN54" s="1241"/>
      <c r="FO54" s="1241">
        <f>+FK54*FH54</f>
        <v>0</v>
      </c>
      <c r="FP54" s="1241"/>
      <c r="FQ54" s="1241"/>
      <c r="FR54" s="1241"/>
      <c r="FS54" s="1241"/>
      <c r="HA54" s="1240">
        <v>15</v>
      </c>
      <c r="HB54" s="1240"/>
      <c r="HC54" s="1248"/>
      <c r="HD54" s="1248"/>
      <c r="HE54" s="1248"/>
      <c r="HF54" s="1248"/>
      <c r="HG54" s="1248"/>
      <c r="HH54" s="1248"/>
      <c r="HI54" s="1248"/>
      <c r="HJ54" s="1248"/>
      <c r="HK54" s="1248"/>
      <c r="HL54" s="1248"/>
      <c r="HM54" s="1248"/>
      <c r="HN54" s="1248"/>
      <c r="HO54" s="1248"/>
      <c r="HP54" s="1248"/>
      <c r="HQ54" s="1248"/>
      <c r="HR54" s="1248"/>
      <c r="HS54" s="1235"/>
      <c r="HT54" s="1235"/>
      <c r="HU54" s="1235"/>
      <c r="HV54" s="1235"/>
      <c r="HW54" s="1235"/>
      <c r="HX54" s="1235"/>
      <c r="HY54" s="1235"/>
      <c r="HZ54" s="1241">
        <f>+HV54*HS54</f>
        <v>0</v>
      </c>
      <c r="IA54" s="1241"/>
      <c r="IB54" s="1241"/>
      <c r="IC54" s="1241"/>
      <c r="ID54" s="1241"/>
      <c r="IE54" s="526"/>
      <c r="IF54" s="1240">
        <v>19</v>
      </c>
      <c r="IG54" s="1240"/>
      <c r="IH54" s="1240"/>
      <c r="II54" s="1240"/>
      <c r="IJ54" s="1240"/>
      <c r="IK54" s="1240"/>
      <c r="IL54" s="1240"/>
      <c r="IM54" s="1240"/>
      <c r="IN54" s="1240"/>
      <c r="IO54" s="1240"/>
      <c r="IP54" s="1240"/>
      <c r="IQ54" s="1240"/>
      <c r="IR54" s="1240"/>
      <c r="IS54" s="1240"/>
      <c r="IT54" s="1240"/>
      <c r="IU54" s="1240"/>
      <c r="IV54" s="1240"/>
      <c r="IW54" s="1240"/>
      <c r="IX54" s="1241"/>
      <c r="IY54" s="1241"/>
      <c r="IZ54" s="1241"/>
      <c r="JA54" s="1241"/>
      <c r="JB54" s="1241"/>
      <c r="JC54" s="1241"/>
      <c r="JD54" s="1241"/>
      <c r="JE54" s="1241">
        <f>+JA54*IX54</f>
        <v>0</v>
      </c>
      <c r="JF54" s="1241"/>
      <c r="JG54" s="1241"/>
      <c r="JH54" s="1241"/>
      <c r="JI54" s="1241"/>
      <c r="JJ54" s="526"/>
      <c r="JK54" s="1240">
        <v>19</v>
      </c>
      <c r="JL54" s="1240"/>
      <c r="JM54" s="1240"/>
      <c r="JN54" s="1240"/>
      <c r="JO54" s="1240"/>
      <c r="JP54" s="1240"/>
      <c r="JQ54" s="1240"/>
      <c r="JR54" s="1240"/>
      <c r="JS54" s="1240"/>
      <c r="JT54" s="1240"/>
      <c r="JU54" s="1240"/>
      <c r="JV54" s="1240"/>
      <c r="JW54" s="1240"/>
      <c r="JX54" s="1240"/>
      <c r="JY54" s="1240"/>
      <c r="JZ54" s="1240"/>
      <c r="KA54" s="1240"/>
      <c r="KB54" s="1240"/>
      <c r="KC54" s="1241"/>
      <c r="KD54" s="1241"/>
      <c r="KE54" s="1241"/>
      <c r="KF54" s="1241"/>
      <c r="KG54" s="1241"/>
      <c r="KH54" s="1241"/>
      <c r="KI54" s="1241"/>
      <c r="KJ54" s="1241">
        <f>+KF54*KC54</f>
        <v>0</v>
      </c>
      <c r="KK54" s="1241"/>
      <c r="KL54" s="1241"/>
      <c r="KM54" s="1241"/>
      <c r="KN54" s="1241"/>
      <c r="KO54" s="526"/>
      <c r="KP54" s="1240">
        <v>19</v>
      </c>
      <c r="KQ54" s="1240"/>
      <c r="KR54" s="1240"/>
      <c r="KS54" s="1240"/>
      <c r="KT54" s="1240"/>
      <c r="KU54" s="1240"/>
      <c r="KV54" s="1240"/>
      <c r="KW54" s="1240"/>
      <c r="KX54" s="1240"/>
      <c r="KY54" s="1240"/>
      <c r="KZ54" s="1240"/>
      <c r="LA54" s="1240"/>
      <c r="LB54" s="1240"/>
      <c r="LC54" s="1240"/>
      <c r="LD54" s="1240"/>
      <c r="LE54" s="1240"/>
      <c r="LF54" s="1240"/>
      <c r="LG54" s="1240"/>
      <c r="LH54" s="1241"/>
      <c r="LI54" s="1241"/>
      <c r="LJ54" s="1241"/>
      <c r="LK54" s="1241"/>
      <c r="LL54" s="1241"/>
      <c r="LM54" s="1241"/>
      <c r="LN54" s="1241"/>
      <c r="LO54" s="1241">
        <f>+LK54*LH54</f>
        <v>0</v>
      </c>
      <c r="LP54" s="1241"/>
      <c r="LQ54" s="1241"/>
      <c r="LR54" s="1241"/>
      <c r="LS54" s="1241"/>
      <c r="NA54" s="1240">
        <v>15</v>
      </c>
      <c r="NB54" s="1240"/>
      <c r="NC54" s="1248"/>
      <c r="ND54" s="1248"/>
      <c r="NE54" s="1248"/>
      <c r="NF54" s="1248"/>
      <c r="NG54" s="1248"/>
      <c r="NH54" s="1248"/>
      <c r="NI54" s="1248"/>
      <c r="NJ54" s="1248"/>
      <c r="NK54" s="1248"/>
      <c r="NL54" s="1248"/>
      <c r="NM54" s="1248"/>
      <c r="NN54" s="1248"/>
      <c r="NO54" s="1248"/>
      <c r="NP54" s="1248"/>
      <c r="NQ54" s="1248"/>
      <c r="NR54" s="1248"/>
      <c r="NS54" s="1235"/>
      <c r="NT54" s="1235"/>
      <c r="NU54" s="1235"/>
      <c r="NV54" s="1235"/>
      <c r="NW54" s="1235"/>
      <c r="NX54" s="1235"/>
      <c r="NY54" s="1235"/>
      <c r="NZ54" s="1241">
        <f>+NV54*NS54</f>
        <v>0</v>
      </c>
      <c r="OA54" s="1241"/>
      <c r="OB54" s="1241"/>
      <c r="OC54" s="1241"/>
      <c r="OD54" s="1241"/>
      <c r="OE54" s="526"/>
      <c r="OF54" s="1240">
        <v>19</v>
      </c>
      <c r="OG54" s="1240"/>
      <c r="OH54" s="1240"/>
      <c r="OI54" s="1240"/>
      <c r="OJ54" s="1240"/>
      <c r="OK54" s="1240"/>
      <c r="OL54" s="1240"/>
      <c r="OM54" s="1240"/>
      <c r="ON54" s="1240"/>
      <c r="OO54" s="1240"/>
      <c r="OP54" s="1240"/>
      <c r="OQ54" s="1240"/>
      <c r="OR54" s="1240"/>
      <c r="OS54" s="1240"/>
      <c r="OT54" s="1240"/>
      <c r="OU54" s="1240"/>
      <c r="OV54" s="1240"/>
      <c r="OW54" s="1240"/>
      <c r="OX54" s="1241"/>
      <c r="OY54" s="1241"/>
      <c r="OZ54" s="1241"/>
      <c r="PA54" s="1241"/>
      <c r="PB54" s="1241"/>
      <c r="PC54" s="1241"/>
      <c r="PD54" s="1241"/>
      <c r="PE54" s="1241">
        <f>+PA54*OX54</f>
        <v>0</v>
      </c>
      <c r="PF54" s="1241"/>
      <c r="PG54" s="1241"/>
      <c r="PH54" s="1241"/>
      <c r="PI54" s="1241"/>
      <c r="PJ54" s="526"/>
      <c r="PK54" s="1240">
        <v>19</v>
      </c>
      <c r="PL54" s="1240"/>
      <c r="PM54" s="1240"/>
      <c r="PN54" s="1240"/>
      <c r="PO54" s="1240"/>
      <c r="PP54" s="1240"/>
      <c r="PQ54" s="1240"/>
      <c r="PR54" s="1240"/>
      <c r="PS54" s="1240"/>
      <c r="PT54" s="1240"/>
      <c r="PU54" s="1240"/>
      <c r="PV54" s="1240"/>
      <c r="PW54" s="1240"/>
      <c r="PX54" s="1240"/>
      <c r="PY54" s="1240"/>
      <c r="PZ54" s="1240"/>
      <c r="QA54" s="1240"/>
      <c r="QB54" s="1240"/>
      <c r="QC54" s="1241"/>
      <c r="QD54" s="1241"/>
      <c r="QE54" s="1241"/>
      <c r="QF54" s="1241"/>
      <c r="QG54" s="1241"/>
      <c r="QH54" s="1241"/>
      <c r="QI54" s="1241"/>
      <c r="QJ54" s="1241">
        <f>+QF54*QC54</f>
        <v>0</v>
      </c>
      <c r="QK54" s="1241"/>
      <c r="QL54" s="1241"/>
      <c r="QM54" s="1241"/>
      <c r="QN54" s="1241"/>
      <c r="QO54" s="526"/>
      <c r="QP54" s="1240">
        <v>19</v>
      </c>
      <c r="QQ54" s="1240"/>
      <c r="QR54" s="1240"/>
      <c r="QS54" s="1240"/>
      <c r="QT54" s="1240"/>
      <c r="QU54" s="1240"/>
      <c r="QV54" s="1240"/>
      <c r="QW54" s="1240"/>
      <c r="QX54" s="1240"/>
      <c r="QY54" s="1240"/>
      <c r="QZ54" s="1240"/>
      <c r="RA54" s="1240"/>
      <c r="RB54" s="1240"/>
      <c r="RC54" s="1240"/>
      <c r="RD54" s="1240"/>
      <c r="RE54" s="1240"/>
      <c r="RF54" s="1240"/>
      <c r="RG54" s="1240"/>
      <c r="RH54" s="1241"/>
      <c r="RI54" s="1241"/>
      <c r="RJ54" s="1241"/>
      <c r="RK54" s="1241"/>
      <c r="RL54" s="1241"/>
      <c r="RM54" s="1241"/>
      <c r="RN54" s="1241"/>
      <c r="RO54" s="1241">
        <f>+RK54*RH54</f>
        <v>0</v>
      </c>
      <c r="RP54" s="1241"/>
      <c r="RQ54" s="1241"/>
      <c r="RR54" s="1241"/>
      <c r="RS54" s="1241"/>
    </row>
    <row r="55" spans="1:487" s="94" customFormat="1" ht="9.9499999999999993" customHeight="1">
      <c r="A55" s="55"/>
      <c r="B55" s="123"/>
      <c r="C55" s="207"/>
      <c r="D55" s="207"/>
      <c r="E55" s="207"/>
      <c r="F55" s="207"/>
      <c r="G55" s="204"/>
      <c r="H55" s="204"/>
      <c r="I55" s="204"/>
      <c r="J55" s="1196"/>
      <c r="K55" s="1196"/>
      <c r="L55" s="1196"/>
      <c r="M55" s="1196"/>
      <c r="N55" s="1196"/>
      <c r="O55" s="1196"/>
      <c r="P55" s="1196"/>
      <c r="Q55" s="1196"/>
      <c r="R55" s="1196"/>
      <c r="S55" s="1196"/>
      <c r="T55" s="1196"/>
      <c r="U55" s="1196"/>
      <c r="V55" s="1196"/>
      <c r="W55" s="1196"/>
      <c r="X55" s="1196"/>
      <c r="Y55" s="210"/>
      <c r="Z55" s="210"/>
      <c r="AA55" s="10"/>
      <c r="AB55" s="10"/>
      <c r="AC55" s="7"/>
      <c r="AD55" s="7"/>
      <c r="AE55" s="138"/>
      <c r="AF55" s="514"/>
      <c r="BA55" s="1303"/>
      <c r="BB55" s="1303"/>
      <c r="BC55" s="1248"/>
      <c r="BD55" s="1248"/>
      <c r="BE55" s="1248"/>
      <c r="BF55" s="1248"/>
      <c r="BG55" s="1248"/>
      <c r="BH55" s="1248"/>
      <c r="BI55" s="1248"/>
      <c r="BJ55" s="1248"/>
      <c r="BK55" s="1248"/>
      <c r="BL55" s="1248"/>
      <c r="BM55" s="1248"/>
      <c r="BN55" s="1248"/>
      <c r="BO55" s="1248"/>
      <c r="BP55" s="1248"/>
      <c r="BQ55" s="1248"/>
      <c r="BR55" s="1248"/>
      <c r="BS55" s="1235"/>
      <c r="BT55" s="1235"/>
      <c r="BU55" s="1235"/>
      <c r="BV55" s="1235"/>
      <c r="BW55" s="1235"/>
      <c r="BX55" s="1235"/>
      <c r="BY55" s="1235"/>
      <c r="BZ55" s="1304"/>
      <c r="CA55" s="1304"/>
      <c r="CB55" s="1304"/>
      <c r="CC55" s="1304"/>
      <c r="CD55" s="1304"/>
      <c r="CF55" s="1240"/>
      <c r="CG55" s="1240"/>
      <c r="CH55" s="1240"/>
      <c r="CI55" s="1240"/>
      <c r="CJ55" s="1240"/>
      <c r="CK55" s="1240"/>
      <c r="CL55" s="1240"/>
      <c r="CM55" s="1240"/>
      <c r="CN55" s="1240"/>
      <c r="CO55" s="1240"/>
      <c r="CP55" s="1240"/>
      <c r="CQ55" s="1240"/>
      <c r="CR55" s="1240"/>
      <c r="CS55" s="1240"/>
      <c r="CT55" s="1240"/>
      <c r="CU55" s="1240"/>
      <c r="CV55" s="1240"/>
      <c r="CW55" s="1240"/>
      <c r="CX55" s="1241"/>
      <c r="CY55" s="1241"/>
      <c r="CZ55" s="1241"/>
      <c r="DA55" s="1241"/>
      <c r="DB55" s="1241"/>
      <c r="DC55" s="1241"/>
      <c r="DD55" s="1241"/>
      <c r="DE55" s="1241"/>
      <c r="DF55" s="1241"/>
      <c r="DG55" s="1241"/>
      <c r="DH55" s="1241"/>
      <c r="DI55" s="1241"/>
      <c r="DK55" s="1240"/>
      <c r="DL55" s="1240"/>
      <c r="DM55" s="1240"/>
      <c r="DN55" s="1240"/>
      <c r="DO55" s="1240"/>
      <c r="DP55" s="1240"/>
      <c r="DQ55" s="1240"/>
      <c r="DR55" s="1240"/>
      <c r="DS55" s="1240"/>
      <c r="DT55" s="1240"/>
      <c r="DU55" s="1240"/>
      <c r="DV55" s="1240"/>
      <c r="DW55" s="1240"/>
      <c r="DX55" s="1240"/>
      <c r="DY55" s="1240"/>
      <c r="DZ55" s="1240"/>
      <c r="EA55" s="1240"/>
      <c r="EB55" s="1240"/>
      <c r="EC55" s="1241"/>
      <c r="ED55" s="1241"/>
      <c r="EE55" s="1241"/>
      <c r="EF55" s="1241"/>
      <c r="EG55" s="1241"/>
      <c r="EH55" s="1241"/>
      <c r="EI55" s="1241"/>
      <c r="EJ55" s="1241"/>
      <c r="EK55" s="1241"/>
      <c r="EL55" s="1241"/>
      <c r="EM55" s="1241"/>
      <c r="EN55" s="1241"/>
      <c r="EP55" s="1240"/>
      <c r="EQ55" s="1240"/>
      <c r="ER55" s="1240"/>
      <c r="ES55" s="1240"/>
      <c r="ET55" s="1240"/>
      <c r="EU55" s="1240"/>
      <c r="EV55" s="1240"/>
      <c r="EW55" s="1240"/>
      <c r="EX55" s="1240"/>
      <c r="EY55" s="1240"/>
      <c r="EZ55" s="1240"/>
      <c r="FA55" s="1240"/>
      <c r="FB55" s="1240"/>
      <c r="FC55" s="1240"/>
      <c r="FD55" s="1240"/>
      <c r="FE55" s="1240"/>
      <c r="FF55" s="1240"/>
      <c r="FG55" s="1240"/>
      <c r="FH55" s="1241"/>
      <c r="FI55" s="1241"/>
      <c r="FJ55" s="1241"/>
      <c r="FK55" s="1241"/>
      <c r="FL55" s="1241"/>
      <c r="FM55" s="1241"/>
      <c r="FN55" s="1241"/>
      <c r="FO55" s="1241"/>
      <c r="FP55" s="1241"/>
      <c r="FQ55" s="1241"/>
      <c r="FR55" s="1241"/>
      <c r="FS55" s="1241"/>
      <c r="HA55" s="1240"/>
      <c r="HB55" s="1240"/>
      <c r="HC55" s="1248"/>
      <c r="HD55" s="1248"/>
      <c r="HE55" s="1248"/>
      <c r="HF55" s="1248"/>
      <c r="HG55" s="1248"/>
      <c r="HH55" s="1248"/>
      <c r="HI55" s="1248"/>
      <c r="HJ55" s="1248"/>
      <c r="HK55" s="1248"/>
      <c r="HL55" s="1248"/>
      <c r="HM55" s="1248"/>
      <c r="HN55" s="1248"/>
      <c r="HO55" s="1248"/>
      <c r="HP55" s="1248"/>
      <c r="HQ55" s="1248"/>
      <c r="HR55" s="1248"/>
      <c r="HS55" s="1235"/>
      <c r="HT55" s="1235"/>
      <c r="HU55" s="1235"/>
      <c r="HV55" s="1235"/>
      <c r="HW55" s="1235"/>
      <c r="HX55" s="1235"/>
      <c r="HY55" s="1235"/>
      <c r="HZ55" s="1241"/>
      <c r="IA55" s="1241"/>
      <c r="IB55" s="1241"/>
      <c r="IC55" s="1241"/>
      <c r="ID55" s="1241"/>
      <c r="IE55" s="526"/>
      <c r="IF55" s="1240"/>
      <c r="IG55" s="1240"/>
      <c r="IH55" s="1240"/>
      <c r="II55" s="1240"/>
      <c r="IJ55" s="1240"/>
      <c r="IK55" s="1240"/>
      <c r="IL55" s="1240"/>
      <c r="IM55" s="1240"/>
      <c r="IN55" s="1240"/>
      <c r="IO55" s="1240"/>
      <c r="IP55" s="1240"/>
      <c r="IQ55" s="1240"/>
      <c r="IR55" s="1240"/>
      <c r="IS55" s="1240"/>
      <c r="IT55" s="1240"/>
      <c r="IU55" s="1240"/>
      <c r="IV55" s="1240"/>
      <c r="IW55" s="1240"/>
      <c r="IX55" s="1241"/>
      <c r="IY55" s="1241"/>
      <c r="IZ55" s="1241"/>
      <c r="JA55" s="1241"/>
      <c r="JB55" s="1241"/>
      <c r="JC55" s="1241"/>
      <c r="JD55" s="1241"/>
      <c r="JE55" s="1241"/>
      <c r="JF55" s="1241"/>
      <c r="JG55" s="1241"/>
      <c r="JH55" s="1241"/>
      <c r="JI55" s="1241"/>
      <c r="JJ55" s="526"/>
      <c r="JK55" s="1240"/>
      <c r="JL55" s="1240"/>
      <c r="JM55" s="1240"/>
      <c r="JN55" s="1240"/>
      <c r="JO55" s="1240"/>
      <c r="JP55" s="1240"/>
      <c r="JQ55" s="1240"/>
      <c r="JR55" s="1240"/>
      <c r="JS55" s="1240"/>
      <c r="JT55" s="1240"/>
      <c r="JU55" s="1240"/>
      <c r="JV55" s="1240"/>
      <c r="JW55" s="1240"/>
      <c r="JX55" s="1240"/>
      <c r="JY55" s="1240"/>
      <c r="JZ55" s="1240"/>
      <c r="KA55" s="1240"/>
      <c r="KB55" s="1240"/>
      <c r="KC55" s="1241"/>
      <c r="KD55" s="1241"/>
      <c r="KE55" s="1241"/>
      <c r="KF55" s="1241"/>
      <c r="KG55" s="1241"/>
      <c r="KH55" s="1241"/>
      <c r="KI55" s="1241"/>
      <c r="KJ55" s="1241"/>
      <c r="KK55" s="1241"/>
      <c r="KL55" s="1241"/>
      <c r="KM55" s="1241"/>
      <c r="KN55" s="1241"/>
      <c r="KO55" s="526"/>
      <c r="KP55" s="1240"/>
      <c r="KQ55" s="1240"/>
      <c r="KR55" s="1240"/>
      <c r="KS55" s="1240"/>
      <c r="KT55" s="1240"/>
      <c r="KU55" s="1240"/>
      <c r="KV55" s="1240"/>
      <c r="KW55" s="1240"/>
      <c r="KX55" s="1240"/>
      <c r="KY55" s="1240"/>
      <c r="KZ55" s="1240"/>
      <c r="LA55" s="1240"/>
      <c r="LB55" s="1240"/>
      <c r="LC55" s="1240"/>
      <c r="LD55" s="1240"/>
      <c r="LE55" s="1240"/>
      <c r="LF55" s="1240"/>
      <c r="LG55" s="1240"/>
      <c r="LH55" s="1241"/>
      <c r="LI55" s="1241"/>
      <c r="LJ55" s="1241"/>
      <c r="LK55" s="1241"/>
      <c r="LL55" s="1241"/>
      <c r="LM55" s="1241"/>
      <c r="LN55" s="1241"/>
      <c r="LO55" s="1241"/>
      <c r="LP55" s="1241"/>
      <c r="LQ55" s="1241"/>
      <c r="LR55" s="1241"/>
      <c r="LS55" s="1241"/>
      <c r="NA55" s="1240"/>
      <c r="NB55" s="1240"/>
      <c r="NC55" s="1248"/>
      <c r="ND55" s="1248"/>
      <c r="NE55" s="1248"/>
      <c r="NF55" s="1248"/>
      <c r="NG55" s="1248"/>
      <c r="NH55" s="1248"/>
      <c r="NI55" s="1248"/>
      <c r="NJ55" s="1248"/>
      <c r="NK55" s="1248"/>
      <c r="NL55" s="1248"/>
      <c r="NM55" s="1248"/>
      <c r="NN55" s="1248"/>
      <c r="NO55" s="1248"/>
      <c r="NP55" s="1248"/>
      <c r="NQ55" s="1248"/>
      <c r="NR55" s="1248"/>
      <c r="NS55" s="1235"/>
      <c r="NT55" s="1235"/>
      <c r="NU55" s="1235"/>
      <c r="NV55" s="1235"/>
      <c r="NW55" s="1235"/>
      <c r="NX55" s="1235"/>
      <c r="NY55" s="1235"/>
      <c r="NZ55" s="1241"/>
      <c r="OA55" s="1241"/>
      <c r="OB55" s="1241"/>
      <c r="OC55" s="1241"/>
      <c r="OD55" s="1241"/>
      <c r="OE55" s="526"/>
      <c r="OF55" s="1240"/>
      <c r="OG55" s="1240"/>
      <c r="OH55" s="1240"/>
      <c r="OI55" s="1240"/>
      <c r="OJ55" s="1240"/>
      <c r="OK55" s="1240"/>
      <c r="OL55" s="1240"/>
      <c r="OM55" s="1240"/>
      <c r="ON55" s="1240"/>
      <c r="OO55" s="1240"/>
      <c r="OP55" s="1240"/>
      <c r="OQ55" s="1240"/>
      <c r="OR55" s="1240"/>
      <c r="OS55" s="1240"/>
      <c r="OT55" s="1240"/>
      <c r="OU55" s="1240"/>
      <c r="OV55" s="1240"/>
      <c r="OW55" s="1240"/>
      <c r="OX55" s="1241"/>
      <c r="OY55" s="1241"/>
      <c r="OZ55" s="1241"/>
      <c r="PA55" s="1241"/>
      <c r="PB55" s="1241"/>
      <c r="PC55" s="1241"/>
      <c r="PD55" s="1241"/>
      <c r="PE55" s="1241"/>
      <c r="PF55" s="1241"/>
      <c r="PG55" s="1241"/>
      <c r="PH55" s="1241"/>
      <c r="PI55" s="1241"/>
      <c r="PJ55" s="526"/>
      <c r="PK55" s="1240"/>
      <c r="PL55" s="1240"/>
      <c r="PM55" s="1240"/>
      <c r="PN55" s="1240"/>
      <c r="PO55" s="1240"/>
      <c r="PP55" s="1240"/>
      <c r="PQ55" s="1240"/>
      <c r="PR55" s="1240"/>
      <c r="PS55" s="1240"/>
      <c r="PT55" s="1240"/>
      <c r="PU55" s="1240"/>
      <c r="PV55" s="1240"/>
      <c r="PW55" s="1240"/>
      <c r="PX55" s="1240"/>
      <c r="PY55" s="1240"/>
      <c r="PZ55" s="1240"/>
      <c r="QA55" s="1240"/>
      <c r="QB55" s="1240"/>
      <c r="QC55" s="1241"/>
      <c r="QD55" s="1241"/>
      <c r="QE55" s="1241"/>
      <c r="QF55" s="1241"/>
      <c r="QG55" s="1241"/>
      <c r="QH55" s="1241"/>
      <c r="QI55" s="1241"/>
      <c r="QJ55" s="1241"/>
      <c r="QK55" s="1241"/>
      <c r="QL55" s="1241"/>
      <c r="QM55" s="1241"/>
      <c r="QN55" s="1241"/>
      <c r="QO55" s="526"/>
      <c r="QP55" s="1240"/>
      <c r="QQ55" s="1240"/>
      <c r="QR55" s="1240"/>
      <c r="QS55" s="1240"/>
      <c r="QT55" s="1240"/>
      <c r="QU55" s="1240"/>
      <c r="QV55" s="1240"/>
      <c r="QW55" s="1240"/>
      <c r="QX55" s="1240"/>
      <c r="QY55" s="1240"/>
      <c r="QZ55" s="1240"/>
      <c r="RA55" s="1240"/>
      <c r="RB55" s="1240"/>
      <c r="RC55" s="1240"/>
      <c r="RD55" s="1240"/>
      <c r="RE55" s="1240"/>
      <c r="RF55" s="1240"/>
      <c r="RG55" s="1240"/>
      <c r="RH55" s="1241"/>
      <c r="RI55" s="1241"/>
      <c r="RJ55" s="1241"/>
      <c r="RK55" s="1241"/>
      <c r="RL55" s="1241"/>
      <c r="RM55" s="1241"/>
      <c r="RN55" s="1241"/>
      <c r="RO55" s="1241"/>
      <c r="RP55" s="1241"/>
      <c r="RQ55" s="1241"/>
      <c r="RR55" s="1241"/>
      <c r="RS55" s="1241"/>
    </row>
    <row r="56" spans="1:487" s="94" customFormat="1" ht="9.9499999999999993" customHeight="1">
      <c r="A56" s="55"/>
      <c r="B56" s="156"/>
      <c r="C56" s="1356" t="s">
        <v>118</v>
      </c>
      <c r="D56" s="1356"/>
      <c r="E56" s="1356"/>
      <c r="F56" s="1356"/>
      <c r="G56" s="1356"/>
      <c r="H56" s="1356"/>
      <c r="I56" s="1344">
        <v>0</v>
      </c>
      <c r="J56" s="1344"/>
      <c r="K56" s="1344">
        <v>1</v>
      </c>
      <c r="L56" s="1344"/>
      <c r="M56" s="1344">
        <v>2</v>
      </c>
      <c r="N56" s="1344"/>
      <c r="O56" s="1344">
        <v>3</v>
      </c>
      <c r="P56" s="1344"/>
      <c r="Q56" s="1344">
        <v>4</v>
      </c>
      <c r="R56" s="1344"/>
      <c r="S56" s="1344">
        <v>5</v>
      </c>
      <c r="T56" s="1344"/>
      <c r="U56" s="1344">
        <v>6</v>
      </c>
      <c r="V56" s="1344"/>
      <c r="W56" s="1344">
        <v>7</v>
      </c>
      <c r="X56" s="1344"/>
      <c r="Y56" s="1344">
        <v>8</v>
      </c>
      <c r="Z56" s="1344"/>
      <c r="AA56" s="1344">
        <v>9</v>
      </c>
      <c r="AB56" s="1344"/>
      <c r="AC56" s="1344">
        <v>10</v>
      </c>
      <c r="AD56" s="1344"/>
      <c r="AE56" s="138"/>
      <c r="BA56" s="1303">
        <v>16</v>
      </c>
      <c r="BB56" s="1303"/>
      <c r="BC56" s="1248"/>
      <c r="BD56" s="1248"/>
      <c r="BE56" s="1248"/>
      <c r="BF56" s="1248"/>
      <c r="BG56" s="1248"/>
      <c r="BH56" s="1248"/>
      <c r="BI56" s="1248"/>
      <c r="BJ56" s="1248"/>
      <c r="BK56" s="1248"/>
      <c r="BL56" s="1248"/>
      <c r="BM56" s="1248"/>
      <c r="BN56" s="1248"/>
      <c r="BO56" s="1248"/>
      <c r="BP56" s="1248"/>
      <c r="BQ56" s="1248"/>
      <c r="BR56" s="1248"/>
      <c r="BS56" s="1235"/>
      <c r="BT56" s="1235"/>
      <c r="BU56" s="1235"/>
      <c r="BV56" s="1235"/>
      <c r="BW56" s="1235"/>
      <c r="BX56" s="1235"/>
      <c r="BY56" s="1235"/>
      <c r="BZ56" s="1304">
        <f>+BV56*BS56</f>
        <v>0</v>
      </c>
      <c r="CA56" s="1304"/>
      <c r="CB56" s="1304"/>
      <c r="CC56" s="1304"/>
      <c r="CD56" s="1304"/>
      <c r="CF56" s="1240"/>
      <c r="CG56" s="1240"/>
      <c r="CH56" s="1240"/>
      <c r="CI56" s="1240"/>
      <c r="CJ56" s="1240"/>
      <c r="CK56" s="1240"/>
      <c r="CL56" s="1240"/>
      <c r="CM56" s="1240"/>
      <c r="CN56" s="1240"/>
      <c r="CO56" s="1240"/>
      <c r="CP56" s="1240"/>
      <c r="CQ56" s="1240"/>
      <c r="CR56" s="1240"/>
      <c r="CS56" s="1240"/>
      <c r="CT56" s="1240"/>
      <c r="CU56" s="1240"/>
      <c r="CV56" s="1240"/>
      <c r="CW56" s="1240"/>
      <c r="CX56" s="1241"/>
      <c r="CY56" s="1241"/>
      <c r="CZ56" s="1241"/>
      <c r="DA56" s="1241"/>
      <c r="DB56" s="1241"/>
      <c r="DC56" s="1241"/>
      <c r="DD56" s="1241"/>
      <c r="DE56" s="1241">
        <f>+DA56*CX56</f>
        <v>0</v>
      </c>
      <c r="DF56" s="1241"/>
      <c r="DG56" s="1241"/>
      <c r="DH56" s="1241"/>
      <c r="DI56" s="1241"/>
      <c r="DK56" s="1240">
        <v>20</v>
      </c>
      <c r="DL56" s="1240"/>
      <c r="DM56" s="1240"/>
      <c r="DN56" s="1240"/>
      <c r="DO56" s="1240"/>
      <c r="DP56" s="1240"/>
      <c r="DQ56" s="1240"/>
      <c r="DR56" s="1240"/>
      <c r="DS56" s="1240"/>
      <c r="DT56" s="1240"/>
      <c r="DU56" s="1240"/>
      <c r="DV56" s="1240"/>
      <c r="DW56" s="1240"/>
      <c r="DX56" s="1240"/>
      <c r="DY56" s="1240"/>
      <c r="DZ56" s="1240"/>
      <c r="EA56" s="1240"/>
      <c r="EB56" s="1240"/>
      <c r="EC56" s="1241"/>
      <c r="ED56" s="1241"/>
      <c r="EE56" s="1241"/>
      <c r="EF56" s="1241"/>
      <c r="EG56" s="1241"/>
      <c r="EH56" s="1241"/>
      <c r="EI56" s="1241"/>
      <c r="EJ56" s="1241">
        <f>+EF56*EC56</f>
        <v>0</v>
      </c>
      <c r="EK56" s="1241"/>
      <c r="EL56" s="1241"/>
      <c r="EM56" s="1241"/>
      <c r="EN56" s="1241"/>
      <c r="EP56" s="1240">
        <v>20</v>
      </c>
      <c r="EQ56" s="1240"/>
      <c r="ER56" s="1240"/>
      <c r="ES56" s="1240"/>
      <c r="ET56" s="1240"/>
      <c r="EU56" s="1240"/>
      <c r="EV56" s="1240"/>
      <c r="EW56" s="1240"/>
      <c r="EX56" s="1240"/>
      <c r="EY56" s="1240"/>
      <c r="EZ56" s="1240"/>
      <c r="FA56" s="1240"/>
      <c r="FB56" s="1240"/>
      <c r="FC56" s="1240"/>
      <c r="FD56" s="1240"/>
      <c r="FE56" s="1240"/>
      <c r="FF56" s="1240"/>
      <c r="FG56" s="1240"/>
      <c r="FH56" s="1241"/>
      <c r="FI56" s="1241"/>
      <c r="FJ56" s="1241"/>
      <c r="FK56" s="1241"/>
      <c r="FL56" s="1241"/>
      <c r="FM56" s="1241"/>
      <c r="FN56" s="1241"/>
      <c r="FO56" s="1241">
        <f>+FK56*FH56</f>
        <v>0</v>
      </c>
      <c r="FP56" s="1241"/>
      <c r="FQ56" s="1241"/>
      <c r="FR56" s="1241"/>
      <c r="FS56" s="1241"/>
      <c r="HA56" s="1240">
        <v>16</v>
      </c>
      <c r="HB56" s="1240"/>
      <c r="HC56" s="1248"/>
      <c r="HD56" s="1248"/>
      <c r="HE56" s="1248"/>
      <c r="HF56" s="1248"/>
      <c r="HG56" s="1248"/>
      <c r="HH56" s="1248"/>
      <c r="HI56" s="1248"/>
      <c r="HJ56" s="1248"/>
      <c r="HK56" s="1248"/>
      <c r="HL56" s="1248"/>
      <c r="HM56" s="1248"/>
      <c r="HN56" s="1248"/>
      <c r="HO56" s="1248"/>
      <c r="HP56" s="1248"/>
      <c r="HQ56" s="1248"/>
      <c r="HR56" s="1248"/>
      <c r="HS56" s="1235"/>
      <c r="HT56" s="1235"/>
      <c r="HU56" s="1235"/>
      <c r="HV56" s="1235"/>
      <c r="HW56" s="1235"/>
      <c r="HX56" s="1235"/>
      <c r="HY56" s="1235"/>
      <c r="HZ56" s="1241">
        <f>+HV56*HS56</f>
        <v>0</v>
      </c>
      <c r="IA56" s="1241"/>
      <c r="IB56" s="1241"/>
      <c r="IC56" s="1241"/>
      <c r="ID56" s="1241"/>
      <c r="IE56" s="526"/>
      <c r="IF56" s="1240">
        <v>20</v>
      </c>
      <c r="IG56" s="1240"/>
      <c r="IH56" s="1240"/>
      <c r="II56" s="1240"/>
      <c r="IJ56" s="1240"/>
      <c r="IK56" s="1240"/>
      <c r="IL56" s="1240"/>
      <c r="IM56" s="1240"/>
      <c r="IN56" s="1240"/>
      <c r="IO56" s="1240"/>
      <c r="IP56" s="1240"/>
      <c r="IQ56" s="1240"/>
      <c r="IR56" s="1240"/>
      <c r="IS56" s="1240"/>
      <c r="IT56" s="1240"/>
      <c r="IU56" s="1240"/>
      <c r="IV56" s="1240"/>
      <c r="IW56" s="1240"/>
      <c r="IX56" s="1241"/>
      <c r="IY56" s="1241"/>
      <c r="IZ56" s="1241"/>
      <c r="JA56" s="1241"/>
      <c r="JB56" s="1241"/>
      <c r="JC56" s="1241"/>
      <c r="JD56" s="1241"/>
      <c r="JE56" s="1241">
        <f>+JA56*IX56</f>
        <v>0</v>
      </c>
      <c r="JF56" s="1241"/>
      <c r="JG56" s="1241"/>
      <c r="JH56" s="1241"/>
      <c r="JI56" s="1241"/>
      <c r="JJ56" s="526"/>
      <c r="JK56" s="1240">
        <v>20</v>
      </c>
      <c r="JL56" s="1240"/>
      <c r="JM56" s="1240"/>
      <c r="JN56" s="1240"/>
      <c r="JO56" s="1240"/>
      <c r="JP56" s="1240"/>
      <c r="JQ56" s="1240"/>
      <c r="JR56" s="1240"/>
      <c r="JS56" s="1240"/>
      <c r="JT56" s="1240"/>
      <c r="JU56" s="1240"/>
      <c r="JV56" s="1240"/>
      <c r="JW56" s="1240"/>
      <c r="JX56" s="1240"/>
      <c r="JY56" s="1240"/>
      <c r="JZ56" s="1240"/>
      <c r="KA56" s="1240"/>
      <c r="KB56" s="1240"/>
      <c r="KC56" s="1241"/>
      <c r="KD56" s="1241"/>
      <c r="KE56" s="1241"/>
      <c r="KF56" s="1241"/>
      <c r="KG56" s="1241"/>
      <c r="KH56" s="1241"/>
      <c r="KI56" s="1241"/>
      <c r="KJ56" s="1241">
        <f>+KF56*KC56</f>
        <v>0</v>
      </c>
      <c r="KK56" s="1241"/>
      <c r="KL56" s="1241"/>
      <c r="KM56" s="1241"/>
      <c r="KN56" s="1241"/>
      <c r="KO56" s="526"/>
      <c r="KP56" s="1240">
        <v>20</v>
      </c>
      <c r="KQ56" s="1240"/>
      <c r="KR56" s="1240"/>
      <c r="KS56" s="1240"/>
      <c r="KT56" s="1240"/>
      <c r="KU56" s="1240"/>
      <c r="KV56" s="1240"/>
      <c r="KW56" s="1240"/>
      <c r="KX56" s="1240"/>
      <c r="KY56" s="1240"/>
      <c r="KZ56" s="1240"/>
      <c r="LA56" s="1240"/>
      <c r="LB56" s="1240"/>
      <c r="LC56" s="1240"/>
      <c r="LD56" s="1240"/>
      <c r="LE56" s="1240"/>
      <c r="LF56" s="1240"/>
      <c r="LG56" s="1240"/>
      <c r="LH56" s="1241"/>
      <c r="LI56" s="1241"/>
      <c r="LJ56" s="1241"/>
      <c r="LK56" s="1241"/>
      <c r="LL56" s="1241"/>
      <c r="LM56" s="1241"/>
      <c r="LN56" s="1241"/>
      <c r="LO56" s="1241">
        <f>+LK56*LH56</f>
        <v>0</v>
      </c>
      <c r="LP56" s="1241"/>
      <c r="LQ56" s="1241"/>
      <c r="LR56" s="1241"/>
      <c r="LS56" s="1241"/>
      <c r="NA56" s="1240">
        <v>16</v>
      </c>
      <c r="NB56" s="1240"/>
      <c r="NC56" s="1248"/>
      <c r="ND56" s="1248"/>
      <c r="NE56" s="1248"/>
      <c r="NF56" s="1248"/>
      <c r="NG56" s="1248"/>
      <c r="NH56" s="1248"/>
      <c r="NI56" s="1248"/>
      <c r="NJ56" s="1248"/>
      <c r="NK56" s="1248"/>
      <c r="NL56" s="1248"/>
      <c r="NM56" s="1248"/>
      <c r="NN56" s="1248"/>
      <c r="NO56" s="1248"/>
      <c r="NP56" s="1248"/>
      <c r="NQ56" s="1248"/>
      <c r="NR56" s="1248"/>
      <c r="NS56" s="1235"/>
      <c r="NT56" s="1235"/>
      <c r="NU56" s="1235"/>
      <c r="NV56" s="1235"/>
      <c r="NW56" s="1235"/>
      <c r="NX56" s="1235"/>
      <c r="NY56" s="1235"/>
      <c r="NZ56" s="1241">
        <f>+NV56*NS56</f>
        <v>0</v>
      </c>
      <c r="OA56" s="1241"/>
      <c r="OB56" s="1241"/>
      <c r="OC56" s="1241"/>
      <c r="OD56" s="1241"/>
      <c r="OE56" s="526"/>
      <c r="OF56" s="1240">
        <v>20</v>
      </c>
      <c r="OG56" s="1240"/>
      <c r="OH56" s="1240"/>
      <c r="OI56" s="1240"/>
      <c r="OJ56" s="1240"/>
      <c r="OK56" s="1240"/>
      <c r="OL56" s="1240"/>
      <c r="OM56" s="1240"/>
      <c r="ON56" s="1240"/>
      <c r="OO56" s="1240"/>
      <c r="OP56" s="1240"/>
      <c r="OQ56" s="1240"/>
      <c r="OR56" s="1240"/>
      <c r="OS56" s="1240"/>
      <c r="OT56" s="1240"/>
      <c r="OU56" s="1240"/>
      <c r="OV56" s="1240"/>
      <c r="OW56" s="1240"/>
      <c r="OX56" s="1241"/>
      <c r="OY56" s="1241"/>
      <c r="OZ56" s="1241"/>
      <c r="PA56" s="1241"/>
      <c r="PB56" s="1241"/>
      <c r="PC56" s="1241"/>
      <c r="PD56" s="1241"/>
      <c r="PE56" s="1241">
        <f>+PA56*OX56</f>
        <v>0</v>
      </c>
      <c r="PF56" s="1241"/>
      <c r="PG56" s="1241"/>
      <c r="PH56" s="1241"/>
      <c r="PI56" s="1241"/>
      <c r="PJ56" s="526"/>
      <c r="PK56" s="1240">
        <v>20</v>
      </c>
      <c r="PL56" s="1240"/>
      <c r="PM56" s="1240"/>
      <c r="PN56" s="1240"/>
      <c r="PO56" s="1240"/>
      <c r="PP56" s="1240"/>
      <c r="PQ56" s="1240"/>
      <c r="PR56" s="1240"/>
      <c r="PS56" s="1240"/>
      <c r="PT56" s="1240"/>
      <c r="PU56" s="1240"/>
      <c r="PV56" s="1240"/>
      <c r="PW56" s="1240"/>
      <c r="PX56" s="1240"/>
      <c r="PY56" s="1240"/>
      <c r="PZ56" s="1240"/>
      <c r="QA56" s="1240"/>
      <c r="QB56" s="1240"/>
      <c r="QC56" s="1241"/>
      <c r="QD56" s="1241"/>
      <c r="QE56" s="1241"/>
      <c r="QF56" s="1241"/>
      <c r="QG56" s="1241"/>
      <c r="QH56" s="1241"/>
      <c r="QI56" s="1241"/>
      <c r="QJ56" s="1241">
        <f>+QF56*QC56</f>
        <v>0</v>
      </c>
      <c r="QK56" s="1241"/>
      <c r="QL56" s="1241"/>
      <c r="QM56" s="1241"/>
      <c r="QN56" s="1241"/>
      <c r="QO56" s="526"/>
      <c r="QP56" s="1240">
        <v>20</v>
      </c>
      <c r="QQ56" s="1240"/>
      <c r="QR56" s="1240"/>
      <c r="QS56" s="1240"/>
      <c r="QT56" s="1240"/>
      <c r="QU56" s="1240"/>
      <c r="QV56" s="1240"/>
      <c r="QW56" s="1240"/>
      <c r="QX56" s="1240"/>
      <c r="QY56" s="1240"/>
      <c r="QZ56" s="1240"/>
      <c r="RA56" s="1240"/>
      <c r="RB56" s="1240"/>
      <c r="RC56" s="1240"/>
      <c r="RD56" s="1240"/>
      <c r="RE56" s="1240"/>
      <c r="RF56" s="1240"/>
      <c r="RG56" s="1240"/>
      <c r="RH56" s="1241"/>
      <c r="RI56" s="1241"/>
      <c r="RJ56" s="1241"/>
      <c r="RK56" s="1241"/>
      <c r="RL56" s="1241"/>
      <c r="RM56" s="1241"/>
      <c r="RN56" s="1241"/>
      <c r="RO56" s="1241">
        <f>+RK56*RH56</f>
        <v>0</v>
      </c>
      <c r="RP56" s="1241"/>
      <c r="RQ56" s="1241"/>
      <c r="RR56" s="1241"/>
      <c r="RS56" s="1241"/>
    </row>
    <row r="57" spans="1:487" s="94" customFormat="1" ht="9.9499999999999993" customHeight="1">
      <c r="A57" s="55"/>
      <c r="B57" s="156"/>
      <c r="C57" s="1356"/>
      <c r="D57" s="1356"/>
      <c r="E57" s="1356"/>
      <c r="F57" s="1356"/>
      <c r="G57" s="1356"/>
      <c r="H57" s="1356"/>
      <c r="I57" s="1344"/>
      <c r="J57" s="1344"/>
      <c r="K57" s="1344"/>
      <c r="L57" s="1344"/>
      <c r="M57" s="1344"/>
      <c r="N57" s="1344"/>
      <c r="O57" s="1344"/>
      <c r="P57" s="1344"/>
      <c r="Q57" s="1344"/>
      <c r="R57" s="1344"/>
      <c r="S57" s="1344"/>
      <c r="T57" s="1344"/>
      <c r="U57" s="1344"/>
      <c r="V57" s="1344"/>
      <c r="W57" s="1344"/>
      <c r="X57" s="1344"/>
      <c r="Y57" s="1344"/>
      <c r="Z57" s="1344"/>
      <c r="AA57" s="1344"/>
      <c r="AB57" s="1344"/>
      <c r="AC57" s="1344"/>
      <c r="AD57" s="1344"/>
      <c r="AE57" s="138"/>
      <c r="BA57" s="1303"/>
      <c r="BB57" s="1303"/>
      <c r="BC57" s="1248"/>
      <c r="BD57" s="1248"/>
      <c r="BE57" s="1248"/>
      <c r="BF57" s="1248"/>
      <c r="BG57" s="1248"/>
      <c r="BH57" s="1248"/>
      <c r="BI57" s="1248"/>
      <c r="BJ57" s="1248"/>
      <c r="BK57" s="1248"/>
      <c r="BL57" s="1248"/>
      <c r="BM57" s="1248"/>
      <c r="BN57" s="1248"/>
      <c r="BO57" s="1248"/>
      <c r="BP57" s="1248"/>
      <c r="BQ57" s="1248"/>
      <c r="BR57" s="1248"/>
      <c r="BS57" s="1235"/>
      <c r="BT57" s="1235"/>
      <c r="BU57" s="1235"/>
      <c r="BV57" s="1235"/>
      <c r="BW57" s="1235"/>
      <c r="BX57" s="1235"/>
      <c r="BY57" s="1235"/>
      <c r="BZ57" s="1304"/>
      <c r="CA57" s="1304"/>
      <c r="CB57" s="1304"/>
      <c r="CC57" s="1304"/>
      <c r="CD57" s="1304"/>
      <c r="CF57" s="1240"/>
      <c r="CG57" s="1240"/>
      <c r="CH57" s="1240"/>
      <c r="CI57" s="1240"/>
      <c r="CJ57" s="1240"/>
      <c r="CK57" s="1240"/>
      <c r="CL57" s="1240"/>
      <c r="CM57" s="1240"/>
      <c r="CN57" s="1240"/>
      <c r="CO57" s="1240"/>
      <c r="CP57" s="1240"/>
      <c r="CQ57" s="1240"/>
      <c r="CR57" s="1240"/>
      <c r="CS57" s="1240"/>
      <c r="CT57" s="1240"/>
      <c r="CU57" s="1240"/>
      <c r="CV57" s="1240"/>
      <c r="CW57" s="1240"/>
      <c r="CX57" s="1241"/>
      <c r="CY57" s="1241"/>
      <c r="CZ57" s="1241"/>
      <c r="DA57" s="1241"/>
      <c r="DB57" s="1241"/>
      <c r="DC57" s="1241"/>
      <c r="DD57" s="1241"/>
      <c r="DE57" s="1241"/>
      <c r="DF57" s="1241"/>
      <c r="DG57" s="1241"/>
      <c r="DH57" s="1241"/>
      <c r="DI57" s="1241"/>
      <c r="DK57" s="1240"/>
      <c r="DL57" s="1240"/>
      <c r="DM57" s="1240"/>
      <c r="DN57" s="1240"/>
      <c r="DO57" s="1240"/>
      <c r="DP57" s="1240"/>
      <c r="DQ57" s="1240"/>
      <c r="DR57" s="1240"/>
      <c r="DS57" s="1240"/>
      <c r="DT57" s="1240"/>
      <c r="DU57" s="1240"/>
      <c r="DV57" s="1240"/>
      <c r="DW57" s="1240"/>
      <c r="DX57" s="1240"/>
      <c r="DY57" s="1240"/>
      <c r="DZ57" s="1240"/>
      <c r="EA57" s="1240"/>
      <c r="EB57" s="1240"/>
      <c r="EC57" s="1241"/>
      <c r="ED57" s="1241"/>
      <c r="EE57" s="1241"/>
      <c r="EF57" s="1241"/>
      <c r="EG57" s="1241"/>
      <c r="EH57" s="1241"/>
      <c r="EI57" s="1241"/>
      <c r="EJ57" s="1241"/>
      <c r="EK57" s="1241"/>
      <c r="EL57" s="1241"/>
      <c r="EM57" s="1241"/>
      <c r="EN57" s="1241"/>
      <c r="EP57" s="1240"/>
      <c r="EQ57" s="1240"/>
      <c r="ER57" s="1240"/>
      <c r="ES57" s="1240"/>
      <c r="ET57" s="1240"/>
      <c r="EU57" s="1240"/>
      <c r="EV57" s="1240"/>
      <c r="EW57" s="1240"/>
      <c r="EX57" s="1240"/>
      <c r="EY57" s="1240"/>
      <c r="EZ57" s="1240"/>
      <c r="FA57" s="1240"/>
      <c r="FB57" s="1240"/>
      <c r="FC57" s="1240"/>
      <c r="FD57" s="1240"/>
      <c r="FE57" s="1240"/>
      <c r="FF57" s="1240"/>
      <c r="FG57" s="1240"/>
      <c r="FH57" s="1241"/>
      <c r="FI57" s="1241"/>
      <c r="FJ57" s="1241"/>
      <c r="FK57" s="1241"/>
      <c r="FL57" s="1241"/>
      <c r="FM57" s="1241"/>
      <c r="FN57" s="1241"/>
      <c r="FO57" s="1241"/>
      <c r="FP57" s="1241"/>
      <c r="FQ57" s="1241"/>
      <c r="FR57" s="1241"/>
      <c r="FS57" s="1241"/>
      <c r="HA57" s="1240"/>
      <c r="HB57" s="1240"/>
      <c r="HC57" s="1248"/>
      <c r="HD57" s="1248"/>
      <c r="HE57" s="1248"/>
      <c r="HF57" s="1248"/>
      <c r="HG57" s="1248"/>
      <c r="HH57" s="1248"/>
      <c r="HI57" s="1248"/>
      <c r="HJ57" s="1248"/>
      <c r="HK57" s="1248"/>
      <c r="HL57" s="1248"/>
      <c r="HM57" s="1248"/>
      <c r="HN57" s="1248"/>
      <c r="HO57" s="1248"/>
      <c r="HP57" s="1248"/>
      <c r="HQ57" s="1248"/>
      <c r="HR57" s="1248"/>
      <c r="HS57" s="1235"/>
      <c r="HT57" s="1235"/>
      <c r="HU57" s="1235"/>
      <c r="HV57" s="1235"/>
      <c r="HW57" s="1235"/>
      <c r="HX57" s="1235"/>
      <c r="HY57" s="1235"/>
      <c r="HZ57" s="1241"/>
      <c r="IA57" s="1241"/>
      <c r="IB57" s="1241"/>
      <c r="IC57" s="1241"/>
      <c r="ID57" s="1241"/>
      <c r="IE57" s="526"/>
      <c r="IF57" s="1240"/>
      <c r="IG57" s="1240"/>
      <c r="IH57" s="1240"/>
      <c r="II57" s="1240"/>
      <c r="IJ57" s="1240"/>
      <c r="IK57" s="1240"/>
      <c r="IL57" s="1240"/>
      <c r="IM57" s="1240"/>
      <c r="IN57" s="1240"/>
      <c r="IO57" s="1240"/>
      <c r="IP57" s="1240"/>
      <c r="IQ57" s="1240"/>
      <c r="IR57" s="1240"/>
      <c r="IS57" s="1240"/>
      <c r="IT57" s="1240"/>
      <c r="IU57" s="1240"/>
      <c r="IV57" s="1240"/>
      <c r="IW57" s="1240"/>
      <c r="IX57" s="1241"/>
      <c r="IY57" s="1241"/>
      <c r="IZ57" s="1241"/>
      <c r="JA57" s="1241"/>
      <c r="JB57" s="1241"/>
      <c r="JC57" s="1241"/>
      <c r="JD57" s="1241"/>
      <c r="JE57" s="1241"/>
      <c r="JF57" s="1241"/>
      <c r="JG57" s="1241"/>
      <c r="JH57" s="1241"/>
      <c r="JI57" s="1241"/>
      <c r="JJ57" s="526"/>
      <c r="JK57" s="1240"/>
      <c r="JL57" s="1240"/>
      <c r="JM57" s="1240"/>
      <c r="JN57" s="1240"/>
      <c r="JO57" s="1240"/>
      <c r="JP57" s="1240"/>
      <c r="JQ57" s="1240"/>
      <c r="JR57" s="1240"/>
      <c r="JS57" s="1240"/>
      <c r="JT57" s="1240"/>
      <c r="JU57" s="1240"/>
      <c r="JV57" s="1240"/>
      <c r="JW57" s="1240"/>
      <c r="JX57" s="1240"/>
      <c r="JY57" s="1240"/>
      <c r="JZ57" s="1240"/>
      <c r="KA57" s="1240"/>
      <c r="KB57" s="1240"/>
      <c r="KC57" s="1241"/>
      <c r="KD57" s="1241"/>
      <c r="KE57" s="1241"/>
      <c r="KF57" s="1241"/>
      <c r="KG57" s="1241"/>
      <c r="KH57" s="1241"/>
      <c r="KI57" s="1241"/>
      <c r="KJ57" s="1241"/>
      <c r="KK57" s="1241"/>
      <c r="KL57" s="1241"/>
      <c r="KM57" s="1241"/>
      <c r="KN57" s="1241"/>
      <c r="KO57" s="526"/>
      <c r="KP57" s="1240"/>
      <c r="KQ57" s="1240"/>
      <c r="KR57" s="1240"/>
      <c r="KS57" s="1240"/>
      <c r="KT57" s="1240"/>
      <c r="KU57" s="1240"/>
      <c r="KV57" s="1240"/>
      <c r="KW57" s="1240"/>
      <c r="KX57" s="1240"/>
      <c r="KY57" s="1240"/>
      <c r="KZ57" s="1240"/>
      <c r="LA57" s="1240"/>
      <c r="LB57" s="1240"/>
      <c r="LC57" s="1240"/>
      <c r="LD57" s="1240"/>
      <c r="LE57" s="1240"/>
      <c r="LF57" s="1240"/>
      <c r="LG57" s="1240"/>
      <c r="LH57" s="1241"/>
      <c r="LI57" s="1241"/>
      <c r="LJ57" s="1241"/>
      <c r="LK57" s="1241"/>
      <c r="LL57" s="1241"/>
      <c r="LM57" s="1241"/>
      <c r="LN57" s="1241"/>
      <c r="LO57" s="1241"/>
      <c r="LP57" s="1241"/>
      <c r="LQ57" s="1241"/>
      <c r="LR57" s="1241"/>
      <c r="LS57" s="1241"/>
      <c r="NA57" s="1240"/>
      <c r="NB57" s="1240"/>
      <c r="NC57" s="1248"/>
      <c r="ND57" s="1248"/>
      <c r="NE57" s="1248"/>
      <c r="NF57" s="1248"/>
      <c r="NG57" s="1248"/>
      <c r="NH57" s="1248"/>
      <c r="NI57" s="1248"/>
      <c r="NJ57" s="1248"/>
      <c r="NK57" s="1248"/>
      <c r="NL57" s="1248"/>
      <c r="NM57" s="1248"/>
      <c r="NN57" s="1248"/>
      <c r="NO57" s="1248"/>
      <c r="NP57" s="1248"/>
      <c r="NQ57" s="1248"/>
      <c r="NR57" s="1248"/>
      <c r="NS57" s="1235"/>
      <c r="NT57" s="1235"/>
      <c r="NU57" s="1235"/>
      <c r="NV57" s="1235"/>
      <c r="NW57" s="1235"/>
      <c r="NX57" s="1235"/>
      <c r="NY57" s="1235"/>
      <c r="NZ57" s="1241"/>
      <c r="OA57" s="1241"/>
      <c r="OB57" s="1241"/>
      <c r="OC57" s="1241"/>
      <c r="OD57" s="1241"/>
      <c r="OE57" s="526"/>
      <c r="OF57" s="1240"/>
      <c r="OG57" s="1240"/>
      <c r="OH57" s="1240"/>
      <c r="OI57" s="1240"/>
      <c r="OJ57" s="1240"/>
      <c r="OK57" s="1240"/>
      <c r="OL57" s="1240"/>
      <c r="OM57" s="1240"/>
      <c r="ON57" s="1240"/>
      <c r="OO57" s="1240"/>
      <c r="OP57" s="1240"/>
      <c r="OQ57" s="1240"/>
      <c r="OR57" s="1240"/>
      <c r="OS57" s="1240"/>
      <c r="OT57" s="1240"/>
      <c r="OU57" s="1240"/>
      <c r="OV57" s="1240"/>
      <c r="OW57" s="1240"/>
      <c r="OX57" s="1241"/>
      <c r="OY57" s="1241"/>
      <c r="OZ57" s="1241"/>
      <c r="PA57" s="1241"/>
      <c r="PB57" s="1241"/>
      <c r="PC57" s="1241"/>
      <c r="PD57" s="1241"/>
      <c r="PE57" s="1241"/>
      <c r="PF57" s="1241"/>
      <c r="PG57" s="1241"/>
      <c r="PH57" s="1241"/>
      <c r="PI57" s="1241"/>
      <c r="PJ57" s="526"/>
      <c r="PK57" s="1240"/>
      <c r="PL57" s="1240"/>
      <c r="PM57" s="1240"/>
      <c r="PN57" s="1240"/>
      <c r="PO57" s="1240"/>
      <c r="PP57" s="1240"/>
      <c r="PQ57" s="1240"/>
      <c r="PR57" s="1240"/>
      <c r="PS57" s="1240"/>
      <c r="PT57" s="1240"/>
      <c r="PU57" s="1240"/>
      <c r="PV57" s="1240"/>
      <c r="PW57" s="1240"/>
      <c r="PX57" s="1240"/>
      <c r="PY57" s="1240"/>
      <c r="PZ57" s="1240"/>
      <c r="QA57" s="1240"/>
      <c r="QB57" s="1240"/>
      <c r="QC57" s="1241"/>
      <c r="QD57" s="1241"/>
      <c r="QE57" s="1241"/>
      <c r="QF57" s="1241"/>
      <c r="QG57" s="1241"/>
      <c r="QH57" s="1241"/>
      <c r="QI57" s="1241"/>
      <c r="QJ57" s="1241"/>
      <c r="QK57" s="1241"/>
      <c r="QL57" s="1241"/>
      <c r="QM57" s="1241"/>
      <c r="QN57" s="1241"/>
      <c r="QO57" s="526"/>
      <c r="QP57" s="1240"/>
      <c r="QQ57" s="1240"/>
      <c r="QR57" s="1240"/>
      <c r="QS57" s="1240"/>
      <c r="QT57" s="1240"/>
      <c r="QU57" s="1240"/>
      <c r="QV57" s="1240"/>
      <c r="QW57" s="1240"/>
      <c r="QX57" s="1240"/>
      <c r="QY57" s="1240"/>
      <c r="QZ57" s="1240"/>
      <c r="RA57" s="1240"/>
      <c r="RB57" s="1240"/>
      <c r="RC57" s="1240"/>
      <c r="RD57" s="1240"/>
      <c r="RE57" s="1240"/>
      <c r="RF57" s="1240"/>
      <c r="RG57" s="1240"/>
      <c r="RH57" s="1241"/>
      <c r="RI57" s="1241"/>
      <c r="RJ57" s="1241"/>
      <c r="RK57" s="1241"/>
      <c r="RL57" s="1241"/>
      <c r="RM57" s="1241"/>
      <c r="RN57" s="1241"/>
      <c r="RO57" s="1241"/>
      <c r="RP57" s="1241"/>
      <c r="RQ57" s="1241"/>
      <c r="RR57" s="1241"/>
      <c r="RS57" s="1241"/>
    </row>
    <row r="58" spans="1:487" s="94" customFormat="1" ht="9.9499999999999993" customHeight="1">
      <c r="A58" s="55"/>
      <c r="B58" s="156"/>
      <c r="C58" s="1333" t="s">
        <v>698</v>
      </c>
      <c r="D58" s="1333"/>
      <c r="E58" s="1333"/>
      <c r="F58" s="1333"/>
      <c r="G58" s="1333"/>
      <c r="H58" s="1333"/>
      <c r="I58" s="1334">
        <f>-BW13</f>
        <v>0</v>
      </c>
      <c r="J58" s="1334"/>
      <c r="K58" s="1335">
        <f>+IF(GCD(K56,$BW$16)=$BW$16,$I$58,0)</f>
        <v>0</v>
      </c>
      <c r="L58" s="1335"/>
      <c r="M58" s="1335">
        <f>+IF(GCD(M56,$BW$16)=$BW$16,$I$58,0)</f>
        <v>0</v>
      </c>
      <c r="N58" s="1335"/>
      <c r="O58" s="1335">
        <f>+IF(GCD(O56,$BW$16)=$BW$16,$I$58,0)</f>
        <v>0</v>
      </c>
      <c r="P58" s="1335"/>
      <c r="Q58" s="1335">
        <f>+IF(GCD(Q56,$BW$16)=$BW$16,$I$58,0)</f>
        <v>0</v>
      </c>
      <c r="R58" s="1335"/>
      <c r="S58" s="1335">
        <f>+IF(GCD(S56,$BW$16)=$BW$16,$I$58,0)</f>
        <v>0</v>
      </c>
      <c r="T58" s="1335"/>
      <c r="U58" s="1335">
        <f>+IF(GCD(U56,$BW$16)=$BW$16,$I$58,0)</f>
        <v>0</v>
      </c>
      <c r="V58" s="1335"/>
      <c r="W58" s="1335">
        <f>+IF(GCD(W56,$BW$16)=$BW$16,$I$58,0)</f>
        <v>0</v>
      </c>
      <c r="X58" s="1335"/>
      <c r="Y58" s="1335">
        <f>+IF(GCD(Y56,$BW$16)=$BW$16,$I$58,0)</f>
        <v>0</v>
      </c>
      <c r="Z58" s="1335"/>
      <c r="AA58" s="1335">
        <f>+IF(GCD(AA56,$BW$16)=$BW$16,$I$58,0)</f>
        <v>0</v>
      </c>
      <c r="AB58" s="1335"/>
      <c r="AC58" s="1357">
        <f>+BW18</f>
        <v>0</v>
      </c>
      <c r="AD58" s="1335"/>
      <c r="AE58" s="138"/>
      <c r="BA58" s="1303">
        <v>17</v>
      </c>
      <c r="BB58" s="1303"/>
      <c r="BC58" s="1248"/>
      <c r="BD58" s="1248"/>
      <c r="BE58" s="1248"/>
      <c r="BF58" s="1248"/>
      <c r="BG58" s="1248"/>
      <c r="BH58" s="1248"/>
      <c r="BI58" s="1248"/>
      <c r="BJ58" s="1248"/>
      <c r="BK58" s="1248"/>
      <c r="BL58" s="1248"/>
      <c r="BM58" s="1248"/>
      <c r="BN58" s="1248"/>
      <c r="BO58" s="1248"/>
      <c r="BP58" s="1248"/>
      <c r="BQ58" s="1248"/>
      <c r="BR58" s="1248"/>
      <c r="BS58" s="1235"/>
      <c r="BT58" s="1235"/>
      <c r="BU58" s="1235"/>
      <c r="BV58" s="1235"/>
      <c r="BW58" s="1235"/>
      <c r="BX58" s="1235"/>
      <c r="BY58" s="1235"/>
      <c r="BZ58" s="1304">
        <f>+BV58*BS58</f>
        <v>0</v>
      </c>
      <c r="CA58" s="1304"/>
      <c r="CB58" s="1304"/>
      <c r="CC58" s="1304"/>
      <c r="CD58" s="1304"/>
      <c r="CF58" s="1240"/>
      <c r="CG58" s="1240"/>
      <c r="CH58" s="1240"/>
      <c r="CI58" s="1240"/>
      <c r="CJ58" s="1240"/>
      <c r="CK58" s="1240"/>
      <c r="CL58" s="1240"/>
      <c r="CM58" s="1240"/>
      <c r="CN58" s="1240"/>
      <c r="CO58" s="1240"/>
      <c r="CP58" s="1240"/>
      <c r="CQ58" s="1240"/>
      <c r="CR58" s="1240"/>
      <c r="CS58" s="1240"/>
      <c r="CT58" s="1240"/>
      <c r="CU58" s="1240"/>
      <c r="CV58" s="1240"/>
      <c r="CW58" s="1240"/>
      <c r="CX58" s="1241"/>
      <c r="CY58" s="1241"/>
      <c r="CZ58" s="1241"/>
      <c r="DA58" s="1241"/>
      <c r="DB58" s="1241"/>
      <c r="DC58" s="1241"/>
      <c r="DD58" s="1241"/>
      <c r="DE58" s="1241">
        <f>+DA58*CX58</f>
        <v>0</v>
      </c>
      <c r="DF58" s="1241"/>
      <c r="DG58" s="1241"/>
      <c r="DH58" s="1241"/>
      <c r="DI58" s="1241"/>
      <c r="DK58" s="1240">
        <v>21</v>
      </c>
      <c r="DL58" s="1240"/>
      <c r="DM58" s="1240"/>
      <c r="DN58" s="1240"/>
      <c r="DO58" s="1240"/>
      <c r="DP58" s="1240"/>
      <c r="DQ58" s="1240"/>
      <c r="DR58" s="1240"/>
      <c r="DS58" s="1240"/>
      <c r="DT58" s="1240"/>
      <c r="DU58" s="1240"/>
      <c r="DV58" s="1240"/>
      <c r="DW58" s="1240"/>
      <c r="DX58" s="1240"/>
      <c r="DY58" s="1240"/>
      <c r="DZ58" s="1240"/>
      <c r="EA58" s="1240"/>
      <c r="EB58" s="1240"/>
      <c r="EC58" s="1241"/>
      <c r="ED58" s="1241"/>
      <c r="EE58" s="1241"/>
      <c r="EF58" s="1241"/>
      <c r="EG58" s="1241"/>
      <c r="EH58" s="1241"/>
      <c r="EI58" s="1241"/>
      <c r="EJ58" s="1241">
        <f>+EF58*EC58</f>
        <v>0</v>
      </c>
      <c r="EK58" s="1241"/>
      <c r="EL58" s="1241"/>
      <c r="EM58" s="1241"/>
      <c r="EN58" s="1241"/>
      <c r="EP58" s="1240">
        <v>21</v>
      </c>
      <c r="EQ58" s="1240"/>
      <c r="ER58" s="1240"/>
      <c r="ES58" s="1240"/>
      <c r="ET58" s="1240"/>
      <c r="EU58" s="1240"/>
      <c r="EV58" s="1240"/>
      <c r="EW58" s="1240"/>
      <c r="EX58" s="1240"/>
      <c r="EY58" s="1240"/>
      <c r="EZ58" s="1240"/>
      <c r="FA58" s="1240"/>
      <c r="FB58" s="1240"/>
      <c r="FC58" s="1240"/>
      <c r="FD58" s="1240"/>
      <c r="FE58" s="1240"/>
      <c r="FF58" s="1240"/>
      <c r="FG58" s="1240"/>
      <c r="FH58" s="1241"/>
      <c r="FI58" s="1241"/>
      <c r="FJ58" s="1241"/>
      <c r="FK58" s="1241"/>
      <c r="FL58" s="1241"/>
      <c r="FM58" s="1241"/>
      <c r="FN58" s="1241"/>
      <c r="FO58" s="1241">
        <f>+FK58*FH58</f>
        <v>0</v>
      </c>
      <c r="FP58" s="1241"/>
      <c r="FQ58" s="1241"/>
      <c r="FR58" s="1241"/>
      <c r="FS58" s="1241"/>
      <c r="HA58" s="1240">
        <v>17</v>
      </c>
      <c r="HB58" s="1240"/>
      <c r="HC58" s="1248"/>
      <c r="HD58" s="1248"/>
      <c r="HE58" s="1248"/>
      <c r="HF58" s="1248"/>
      <c r="HG58" s="1248"/>
      <c r="HH58" s="1248"/>
      <c r="HI58" s="1248"/>
      <c r="HJ58" s="1248"/>
      <c r="HK58" s="1248"/>
      <c r="HL58" s="1248"/>
      <c r="HM58" s="1248"/>
      <c r="HN58" s="1248"/>
      <c r="HO58" s="1248"/>
      <c r="HP58" s="1248"/>
      <c r="HQ58" s="1248"/>
      <c r="HR58" s="1248"/>
      <c r="HS58" s="1235"/>
      <c r="HT58" s="1235"/>
      <c r="HU58" s="1235"/>
      <c r="HV58" s="1235"/>
      <c r="HW58" s="1235"/>
      <c r="HX58" s="1235"/>
      <c r="HY58" s="1235"/>
      <c r="HZ58" s="1241">
        <f>+HV58*HS58</f>
        <v>0</v>
      </c>
      <c r="IA58" s="1241"/>
      <c r="IB58" s="1241"/>
      <c r="IC58" s="1241"/>
      <c r="ID58" s="1241"/>
      <c r="IE58" s="526"/>
      <c r="IF58" s="1240">
        <v>21</v>
      </c>
      <c r="IG58" s="1240"/>
      <c r="IH58" s="1240"/>
      <c r="II58" s="1240"/>
      <c r="IJ58" s="1240"/>
      <c r="IK58" s="1240"/>
      <c r="IL58" s="1240"/>
      <c r="IM58" s="1240"/>
      <c r="IN58" s="1240"/>
      <c r="IO58" s="1240"/>
      <c r="IP58" s="1240"/>
      <c r="IQ58" s="1240"/>
      <c r="IR58" s="1240"/>
      <c r="IS58" s="1240"/>
      <c r="IT58" s="1240"/>
      <c r="IU58" s="1240"/>
      <c r="IV58" s="1240"/>
      <c r="IW58" s="1240"/>
      <c r="IX58" s="1241"/>
      <c r="IY58" s="1241"/>
      <c r="IZ58" s="1241"/>
      <c r="JA58" s="1241"/>
      <c r="JB58" s="1241"/>
      <c r="JC58" s="1241"/>
      <c r="JD58" s="1241"/>
      <c r="JE58" s="1241">
        <f>+JA58*IX58</f>
        <v>0</v>
      </c>
      <c r="JF58" s="1241"/>
      <c r="JG58" s="1241"/>
      <c r="JH58" s="1241"/>
      <c r="JI58" s="1241"/>
      <c r="JJ58" s="526"/>
      <c r="JK58" s="1240">
        <v>21</v>
      </c>
      <c r="JL58" s="1240"/>
      <c r="JM58" s="1240"/>
      <c r="JN58" s="1240"/>
      <c r="JO58" s="1240"/>
      <c r="JP58" s="1240"/>
      <c r="JQ58" s="1240"/>
      <c r="JR58" s="1240"/>
      <c r="JS58" s="1240"/>
      <c r="JT58" s="1240"/>
      <c r="JU58" s="1240"/>
      <c r="JV58" s="1240"/>
      <c r="JW58" s="1240"/>
      <c r="JX58" s="1240"/>
      <c r="JY58" s="1240"/>
      <c r="JZ58" s="1240"/>
      <c r="KA58" s="1240"/>
      <c r="KB58" s="1240"/>
      <c r="KC58" s="1241"/>
      <c r="KD58" s="1241"/>
      <c r="KE58" s="1241"/>
      <c r="KF58" s="1241"/>
      <c r="KG58" s="1241"/>
      <c r="KH58" s="1241"/>
      <c r="KI58" s="1241"/>
      <c r="KJ58" s="1241">
        <f>+KF58*KC58</f>
        <v>0</v>
      </c>
      <c r="KK58" s="1241"/>
      <c r="KL58" s="1241"/>
      <c r="KM58" s="1241"/>
      <c r="KN58" s="1241"/>
      <c r="KO58" s="526"/>
      <c r="KP58" s="1240">
        <v>21</v>
      </c>
      <c r="KQ58" s="1240"/>
      <c r="KR58" s="1240"/>
      <c r="KS58" s="1240"/>
      <c r="KT58" s="1240"/>
      <c r="KU58" s="1240"/>
      <c r="KV58" s="1240"/>
      <c r="KW58" s="1240"/>
      <c r="KX58" s="1240"/>
      <c r="KY58" s="1240"/>
      <c r="KZ58" s="1240"/>
      <c r="LA58" s="1240"/>
      <c r="LB58" s="1240"/>
      <c r="LC58" s="1240"/>
      <c r="LD58" s="1240"/>
      <c r="LE58" s="1240"/>
      <c r="LF58" s="1240"/>
      <c r="LG58" s="1240"/>
      <c r="LH58" s="1241"/>
      <c r="LI58" s="1241"/>
      <c r="LJ58" s="1241"/>
      <c r="LK58" s="1241"/>
      <c r="LL58" s="1241"/>
      <c r="LM58" s="1241"/>
      <c r="LN58" s="1241"/>
      <c r="LO58" s="1241">
        <f>+LK58*LH58</f>
        <v>0</v>
      </c>
      <c r="LP58" s="1241"/>
      <c r="LQ58" s="1241"/>
      <c r="LR58" s="1241"/>
      <c r="LS58" s="1241"/>
      <c r="NA58" s="1240">
        <v>17</v>
      </c>
      <c r="NB58" s="1240"/>
      <c r="NC58" s="1248"/>
      <c r="ND58" s="1248"/>
      <c r="NE58" s="1248"/>
      <c r="NF58" s="1248"/>
      <c r="NG58" s="1248"/>
      <c r="NH58" s="1248"/>
      <c r="NI58" s="1248"/>
      <c r="NJ58" s="1248"/>
      <c r="NK58" s="1248"/>
      <c r="NL58" s="1248"/>
      <c r="NM58" s="1248"/>
      <c r="NN58" s="1248"/>
      <c r="NO58" s="1248"/>
      <c r="NP58" s="1248"/>
      <c r="NQ58" s="1248"/>
      <c r="NR58" s="1248"/>
      <c r="NS58" s="1235"/>
      <c r="NT58" s="1235"/>
      <c r="NU58" s="1235"/>
      <c r="NV58" s="1235"/>
      <c r="NW58" s="1235"/>
      <c r="NX58" s="1235"/>
      <c r="NY58" s="1235"/>
      <c r="NZ58" s="1241">
        <f>+NV58*NS58</f>
        <v>0</v>
      </c>
      <c r="OA58" s="1241"/>
      <c r="OB58" s="1241"/>
      <c r="OC58" s="1241"/>
      <c r="OD58" s="1241"/>
      <c r="OE58" s="526"/>
      <c r="OF58" s="1240">
        <v>21</v>
      </c>
      <c r="OG58" s="1240"/>
      <c r="OH58" s="1240"/>
      <c r="OI58" s="1240"/>
      <c r="OJ58" s="1240"/>
      <c r="OK58" s="1240"/>
      <c r="OL58" s="1240"/>
      <c r="OM58" s="1240"/>
      <c r="ON58" s="1240"/>
      <c r="OO58" s="1240"/>
      <c r="OP58" s="1240"/>
      <c r="OQ58" s="1240"/>
      <c r="OR58" s="1240"/>
      <c r="OS58" s="1240"/>
      <c r="OT58" s="1240"/>
      <c r="OU58" s="1240"/>
      <c r="OV58" s="1240"/>
      <c r="OW58" s="1240"/>
      <c r="OX58" s="1241"/>
      <c r="OY58" s="1241"/>
      <c r="OZ58" s="1241"/>
      <c r="PA58" s="1241"/>
      <c r="PB58" s="1241"/>
      <c r="PC58" s="1241"/>
      <c r="PD58" s="1241"/>
      <c r="PE58" s="1241">
        <f>+PA58*OX58</f>
        <v>0</v>
      </c>
      <c r="PF58" s="1241"/>
      <c r="PG58" s="1241"/>
      <c r="PH58" s="1241"/>
      <c r="PI58" s="1241"/>
      <c r="PJ58" s="526"/>
      <c r="PK58" s="1240">
        <v>21</v>
      </c>
      <c r="PL58" s="1240"/>
      <c r="PM58" s="1240"/>
      <c r="PN58" s="1240"/>
      <c r="PO58" s="1240"/>
      <c r="PP58" s="1240"/>
      <c r="PQ58" s="1240"/>
      <c r="PR58" s="1240"/>
      <c r="PS58" s="1240"/>
      <c r="PT58" s="1240"/>
      <c r="PU58" s="1240"/>
      <c r="PV58" s="1240"/>
      <c r="PW58" s="1240"/>
      <c r="PX58" s="1240"/>
      <c r="PY58" s="1240"/>
      <c r="PZ58" s="1240"/>
      <c r="QA58" s="1240"/>
      <c r="QB58" s="1240"/>
      <c r="QC58" s="1241"/>
      <c r="QD58" s="1241"/>
      <c r="QE58" s="1241"/>
      <c r="QF58" s="1241"/>
      <c r="QG58" s="1241"/>
      <c r="QH58" s="1241"/>
      <c r="QI58" s="1241"/>
      <c r="QJ58" s="1241">
        <f>+QF58*QC58</f>
        <v>0</v>
      </c>
      <c r="QK58" s="1241"/>
      <c r="QL58" s="1241"/>
      <c r="QM58" s="1241"/>
      <c r="QN58" s="1241"/>
      <c r="QO58" s="526"/>
      <c r="QP58" s="1240">
        <v>21</v>
      </c>
      <c r="QQ58" s="1240"/>
      <c r="QR58" s="1240"/>
      <c r="QS58" s="1240"/>
      <c r="QT58" s="1240"/>
      <c r="QU58" s="1240"/>
      <c r="QV58" s="1240"/>
      <c r="QW58" s="1240"/>
      <c r="QX58" s="1240"/>
      <c r="QY58" s="1240"/>
      <c r="QZ58" s="1240"/>
      <c r="RA58" s="1240"/>
      <c r="RB58" s="1240"/>
      <c r="RC58" s="1240"/>
      <c r="RD58" s="1240"/>
      <c r="RE58" s="1240"/>
      <c r="RF58" s="1240"/>
      <c r="RG58" s="1240"/>
      <c r="RH58" s="1241"/>
      <c r="RI58" s="1241"/>
      <c r="RJ58" s="1241"/>
      <c r="RK58" s="1241"/>
      <c r="RL58" s="1241"/>
      <c r="RM58" s="1241"/>
      <c r="RN58" s="1241"/>
      <c r="RO58" s="1241">
        <f>+RK58*RH58</f>
        <v>0</v>
      </c>
      <c r="RP58" s="1241"/>
      <c r="RQ58" s="1241"/>
      <c r="RR58" s="1241"/>
      <c r="RS58" s="1241"/>
    </row>
    <row r="59" spans="1:487" s="94" customFormat="1" ht="9.9499999999999993" customHeight="1">
      <c r="A59" s="55"/>
      <c r="B59" s="156"/>
      <c r="C59" s="1333"/>
      <c r="D59" s="1333"/>
      <c r="E59" s="1333"/>
      <c r="F59" s="1333"/>
      <c r="G59" s="1333"/>
      <c r="H59" s="1333"/>
      <c r="I59" s="1334"/>
      <c r="J59" s="1334"/>
      <c r="K59" s="1335"/>
      <c r="L59" s="1335"/>
      <c r="M59" s="1335"/>
      <c r="N59" s="1335"/>
      <c r="O59" s="1335"/>
      <c r="P59" s="1335"/>
      <c r="Q59" s="1335"/>
      <c r="R59" s="1335"/>
      <c r="S59" s="1335"/>
      <c r="T59" s="1335"/>
      <c r="U59" s="1335"/>
      <c r="V59" s="1335"/>
      <c r="W59" s="1335"/>
      <c r="X59" s="1335"/>
      <c r="Y59" s="1335"/>
      <c r="Z59" s="1335"/>
      <c r="AA59" s="1335"/>
      <c r="AB59" s="1335"/>
      <c r="AC59" s="1335"/>
      <c r="AD59" s="1335"/>
      <c r="AE59" s="138"/>
      <c r="BA59" s="1303"/>
      <c r="BB59" s="1303"/>
      <c r="BC59" s="1248"/>
      <c r="BD59" s="1248"/>
      <c r="BE59" s="1248"/>
      <c r="BF59" s="1248"/>
      <c r="BG59" s="1248"/>
      <c r="BH59" s="1248"/>
      <c r="BI59" s="1248"/>
      <c r="BJ59" s="1248"/>
      <c r="BK59" s="1248"/>
      <c r="BL59" s="1248"/>
      <c r="BM59" s="1248"/>
      <c r="BN59" s="1248"/>
      <c r="BO59" s="1248"/>
      <c r="BP59" s="1248"/>
      <c r="BQ59" s="1248"/>
      <c r="BR59" s="1248"/>
      <c r="BS59" s="1235"/>
      <c r="BT59" s="1235"/>
      <c r="BU59" s="1235"/>
      <c r="BV59" s="1235"/>
      <c r="BW59" s="1235"/>
      <c r="BX59" s="1235"/>
      <c r="BY59" s="1235"/>
      <c r="BZ59" s="1304"/>
      <c r="CA59" s="1304"/>
      <c r="CB59" s="1304"/>
      <c r="CC59" s="1304"/>
      <c r="CD59" s="1304"/>
      <c r="CF59" s="1240"/>
      <c r="CG59" s="1240"/>
      <c r="CH59" s="1240"/>
      <c r="CI59" s="1240"/>
      <c r="CJ59" s="1240"/>
      <c r="CK59" s="1240"/>
      <c r="CL59" s="1240"/>
      <c r="CM59" s="1240"/>
      <c r="CN59" s="1240"/>
      <c r="CO59" s="1240"/>
      <c r="CP59" s="1240"/>
      <c r="CQ59" s="1240"/>
      <c r="CR59" s="1240"/>
      <c r="CS59" s="1240"/>
      <c r="CT59" s="1240"/>
      <c r="CU59" s="1240"/>
      <c r="CV59" s="1240"/>
      <c r="CW59" s="1240"/>
      <c r="CX59" s="1241"/>
      <c r="CY59" s="1241"/>
      <c r="CZ59" s="1241"/>
      <c r="DA59" s="1241"/>
      <c r="DB59" s="1241"/>
      <c r="DC59" s="1241"/>
      <c r="DD59" s="1241"/>
      <c r="DE59" s="1241"/>
      <c r="DF59" s="1241"/>
      <c r="DG59" s="1241"/>
      <c r="DH59" s="1241"/>
      <c r="DI59" s="1241"/>
      <c r="DJ59" s="164"/>
      <c r="DK59" s="1240"/>
      <c r="DL59" s="1240"/>
      <c r="DM59" s="1240"/>
      <c r="DN59" s="1240"/>
      <c r="DO59" s="1240"/>
      <c r="DP59" s="1240"/>
      <c r="DQ59" s="1240"/>
      <c r="DR59" s="1240"/>
      <c r="DS59" s="1240"/>
      <c r="DT59" s="1240"/>
      <c r="DU59" s="1240"/>
      <c r="DV59" s="1240"/>
      <c r="DW59" s="1240"/>
      <c r="DX59" s="1240"/>
      <c r="DY59" s="1240"/>
      <c r="DZ59" s="1240"/>
      <c r="EA59" s="1240"/>
      <c r="EB59" s="1240"/>
      <c r="EC59" s="1241"/>
      <c r="ED59" s="1241"/>
      <c r="EE59" s="1241"/>
      <c r="EF59" s="1241"/>
      <c r="EG59" s="1241"/>
      <c r="EH59" s="1241"/>
      <c r="EI59" s="1241"/>
      <c r="EJ59" s="1241"/>
      <c r="EK59" s="1241"/>
      <c r="EL59" s="1241"/>
      <c r="EM59" s="1241"/>
      <c r="EN59" s="1241"/>
      <c r="EO59" s="164"/>
      <c r="EP59" s="1240"/>
      <c r="EQ59" s="1240"/>
      <c r="ER59" s="1240"/>
      <c r="ES59" s="1240"/>
      <c r="ET59" s="1240"/>
      <c r="EU59" s="1240"/>
      <c r="EV59" s="1240"/>
      <c r="EW59" s="1240"/>
      <c r="EX59" s="1240"/>
      <c r="EY59" s="1240"/>
      <c r="EZ59" s="1240"/>
      <c r="FA59" s="1240"/>
      <c r="FB59" s="1240"/>
      <c r="FC59" s="1240"/>
      <c r="FD59" s="1240"/>
      <c r="FE59" s="1240"/>
      <c r="FF59" s="1240"/>
      <c r="FG59" s="1240"/>
      <c r="FH59" s="1241"/>
      <c r="FI59" s="1241"/>
      <c r="FJ59" s="1241"/>
      <c r="FK59" s="1241"/>
      <c r="FL59" s="1241"/>
      <c r="FM59" s="1241"/>
      <c r="FN59" s="1241"/>
      <c r="FO59" s="1241"/>
      <c r="FP59" s="1241"/>
      <c r="FQ59" s="1241"/>
      <c r="FR59" s="1241"/>
      <c r="FS59" s="1241"/>
      <c r="HA59" s="1240"/>
      <c r="HB59" s="1240"/>
      <c r="HC59" s="1248"/>
      <c r="HD59" s="1248"/>
      <c r="HE59" s="1248"/>
      <c r="HF59" s="1248"/>
      <c r="HG59" s="1248"/>
      <c r="HH59" s="1248"/>
      <c r="HI59" s="1248"/>
      <c r="HJ59" s="1248"/>
      <c r="HK59" s="1248"/>
      <c r="HL59" s="1248"/>
      <c r="HM59" s="1248"/>
      <c r="HN59" s="1248"/>
      <c r="HO59" s="1248"/>
      <c r="HP59" s="1248"/>
      <c r="HQ59" s="1248"/>
      <c r="HR59" s="1248"/>
      <c r="HS59" s="1235"/>
      <c r="HT59" s="1235"/>
      <c r="HU59" s="1235"/>
      <c r="HV59" s="1235"/>
      <c r="HW59" s="1235"/>
      <c r="HX59" s="1235"/>
      <c r="HY59" s="1235"/>
      <c r="HZ59" s="1241"/>
      <c r="IA59" s="1241"/>
      <c r="IB59" s="1241"/>
      <c r="IC59" s="1241"/>
      <c r="ID59" s="1241"/>
      <c r="IE59" s="526"/>
      <c r="IF59" s="1240"/>
      <c r="IG59" s="1240"/>
      <c r="IH59" s="1240"/>
      <c r="II59" s="1240"/>
      <c r="IJ59" s="1240"/>
      <c r="IK59" s="1240"/>
      <c r="IL59" s="1240"/>
      <c r="IM59" s="1240"/>
      <c r="IN59" s="1240"/>
      <c r="IO59" s="1240"/>
      <c r="IP59" s="1240"/>
      <c r="IQ59" s="1240"/>
      <c r="IR59" s="1240"/>
      <c r="IS59" s="1240"/>
      <c r="IT59" s="1240"/>
      <c r="IU59" s="1240"/>
      <c r="IV59" s="1240"/>
      <c r="IW59" s="1240"/>
      <c r="IX59" s="1241"/>
      <c r="IY59" s="1241"/>
      <c r="IZ59" s="1241"/>
      <c r="JA59" s="1241"/>
      <c r="JB59" s="1241"/>
      <c r="JC59" s="1241"/>
      <c r="JD59" s="1241"/>
      <c r="JE59" s="1241"/>
      <c r="JF59" s="1241"/>
      <c r="JG59" s="1241"/>
      <c r="JH59" s="1241"/>
      <c r="JI59" s="1241"/>
      <c r="JJ59" s="526"/>
      <c r="JK59" s="1240"/>
      <c r="JL59" s="1240"/>
      <c r="JM59" s="1240"/>
      <c r="JN59" s="1240"/>
      <c r="JO59" s="1240"/>
      <c r="JP59" s="1240"/>
      <c r="JQ59" s="1240"/>
      <c r="JR59" s="1240"/>
      <c r="JS59" s="1240"/>
      <c r="JT59" s="1240"/>
      <c r="JU59" s="1240"/>
      <c r="JV59" s="1240"/>
      <c r="JW59" s="1240"/>
      <c r="JX59" s="1240"/>
      <c r="JY59" s="1240"/>
      <c r="JZ59" s="1240"/>
      <c r="KA59" s="1240"/>
      <c r="KB59" s="1240"/>
      <c r="KC59" s="1241"/>
      <c r="KD59" s="1241"/>
      <c r="KE59" s="1241"/>
      <c r="KF59" s="1241"/>
      <c r="KG59" s="1241"/>
      <c r="KH59" s="1241"/>
      <c r="KI59" s="1241"/>
      <c r="KJ59" s="1241"/>
      <c r="KK59" s="1241"/>
      <c r="KL59" s="1241"/>
      <c r="KM59" s="1241"/>
      <c r="KN59" s="1241"/>
      <c r="KO59" s="526"/>
      <c r="KP59" s="1240"/>
      <c r="KQ59" s="1240"/>
      <c r="KR59" s="1240"/>
      <c r="KS59" s="1240"/>
      <c r="KT59" s="1240"/>
      <c r="KU59" s="1240"/>
      <c r="KV59" s="1240"/>
      <c r="KW59" s="1240"/>
      <c r="KX59" s="1240"/>
      <c r="KY59" s="1240"/>
      <c r="KZ59" s="1240"/>
      <c r="LA59" s="1240"/>
      <c r="LB59" s="1240"/>
      <c r="LC59" s="1240"/>
      <c r="LD59" s="1240"/>
      <c r="LE59" s="1240"/>
      <c r="LF59" s="1240"/>
      <c r="LG59" s="1240"/>
      <c r="LH59" s="1241"/>
      <c r="LI59" s="1241"/>
      <c r="LJ59" s="1241"/>
      <c r="LK59" s="1241"/>
      <c r="LL59" s="1241"/>
      <c r="LM59" s="1241"/>
      <c r="LN59" s="1241"/>
      <c r="LO59" s="1241"/>
      <c r="LP59" s="1241"/>
      <c r="LQ59" s="1241"/>
      <c r="LR59" s="1241"/>
      <c r="LS59" s="1241"/>
      <c r="NA59" s="1240"/>
      <c r="NB59" s="1240"/>
      <c r="NC59" s="1248"/>
      <c r="ND59" s="1248"/>
      <c r="NE59" s="1248"/>
      <c r="NF59" s="1248"/>
      <c r="NG59" s="1248"/>
      <c r="NH59" s="1248"/>
      <c r="NI59" s="1248"/>
      <c r="NJ59" s="1248"/>
      <c r="NK59" s="1248"/>
      <c r="NL59" s="1248"/>
      <c r="NM59" s="1248"/>
      <c r="NN59" s="1248"/>
      <c r="NO59" s="1248"/>
      <c r="NP59" s="1248"/>
      <c r="NQ59" s="1248"/>
      <c r="NR59" s="1248"/>
      <c r="NS59" s="1235"/>
      <c r="NT59" s="1235"/>
      <c r="NU59" s="1235"/>
      <c r="NV59" s="1235"/>
      <c r="NW59" s="1235"/>
      <c r="NX59" s="1235"/>
      <c r="NY59" s="1235"/>
      <c r="NZ59" s="1241"/>
      <c r="OA59" s="1241"/>
      <c r="OB59" s="1241"/>
      <c r="OC59" s="1241"/>
      <c r="OD59" s="1241"/>
      <c r="OE59" s="526"/>
      <c r="OF59" s="1240"/>
      <c r="OG59" s="1240"/>
      <c r="OH59" s="1240"/>
      <c r="OI59" s="1240"/>
      <c r="OJ59" s="1240"/>
      <c r="OK59" s="1240"/>
      <c r="OL59" s="1240"/>
      <c r="OM59" s="1240"/>
      <c r="ON59" s="1240"/>
      <c r="OO59" s="1240"/>
      <c r="OP59" s="1240"/>
      <c r="OQ59" s="1240"/>
      <c r="OR59" s="1240"/>
      <c r="OS59" s="1240"/>
      <c r="OT59" s="1240"/>
      <c r="OU59" s="1240"/>
      <c r="OV59" s="1240"/>
      <c r="OW59" s="1240"/>
      <c r="OX59" s="1241"/>
      <c r="OY59" s="1241"/>
      <c r="OZ59" s="1241"/>
      <c r="PA59" s="1241"/>
      <c r="PB59" s="1241"/>
      <c r="PC59" s="1241"/>
      <c r="PD59" s="1241"/>
      <c r="PE59" s="1241"/>
      <c r="PF59" s="1241"/>
      <c r="PG59" s="1241"/>
      <c r="PH59" s="1241"/>
      <c r="PI59" s="1241"/>
      <c r="PJ59" s="526"/>
      <c r="PK59" s="1240"/>
      <c r="PL59" s="1240"/>
      <c r="PM59" s="1240"/>
      <c r="PN59" s="1240"/>
      <c r="PO59" s="1240"/>
      <c r="PP59" s="1240"/>
      <c r="PQ59" s="1240"/>
      <c r="PR59" s="1240"/>
      <c r="PS59" s="1240"/>
      <c r="PT59" s="1240"/>
      <c r="PU59" s="1240"/>
      <c r="PV59" s="1240"/>
      <c r="PW59" s="1240"/>
      <c r="PX59" s="1240"/>
      <c r="PY59" s="1240"/>
      <c r="PZ59" s="1240"/>
      <c r="QA59" s="1240"/>
      <c r="QB59" s="1240"/>
      <c r="QC59" s="1241"/>
      <c r="QD59" s="1241"/>
      <c r="QE59" s="1241"/>
      <c r="QF59" s="1241"/>
      <c r="QG59" s="1241"/>
      <c r="QH59" s="1241"/>
      <c r="QI59" s="1241"/>
      <c r="QJ59" s="1241"/>
      <c r="QK59" s="1241"/>
      <c r="QL59" s="1241"/>
      <c r="QM59" s="1241"/>
      <c r="QN59" s="1241"/>
      <c r="QO59" s="526"/>
      <c r="QP59" s="1240"/>
      <c r="QQ59" s="1240"/>
      <c r="QR59" s="1240"/>
      <c r="QS59" s="1240"/>
      <c r="QT59" s="1240"/>
      <c r="QU59" s="1240"/>
      <c r="QV59" s="1240"/>
      <c r="QW59" s="1240"/>
      <c r="QX59" s="1240"/>
      <c r="QY59" s="1240"/>
      <c r="QZ59" s="1240"/>
      <c r="RA59" s="1240"/>
      <c r="RB59" s="1240"/>
      <c r="RC59" s="1240"/>
      <c r="RD59" s="1240"/>
      <c r="RE59" s="1240"/>
      <c r="RF59" s="1240"/>
      <c r="RG59" s="1240"/>
      <c r="RH59" s="1241"/>
      <c r="RI59" s="1241"/>
      <c r="RJ59" s="1241"/>
      <c r="RK59" s="1241"/>
      <c r="RL59" s="1241"/>
      <c r="RM59" s="1241"/>
      <c r="RN59" s="1241"/>
      <c r="RO59" s="1241"/>
      <c r="RP59" s="1241"/>
      <c r="RQ59" s="1241"/>
      <c r="RR59" s="1241"/>
      <c r="RS59" s="1241"/>
    </row>
    <row r="60" spans="1:487" s="94" customFormat="1" ht="9.9499999999999993" customHeight="1">
      <c r="A60" s="55"/>
      <c r="B60" s="156"/>
      <c r="C60" s="1333" t="s">
        <v>699</v>
      </c>
      <c r="D60" s="1333"/>
      <c r="E60" s="1333"/>
      <c r="F60" s="1333"/>
      <c r="G60" s="1333"/>
      <c r="H60" s="1333"/>
      <c r="I60" s="1335">
        <f>-VLOOKUP(I56,$CF$18:$DI$39,26,FALSE)</f>
        <v>0</v>
      </c>
      <c r="J60" s="1335"/>
      <c r="K60" s="1335">
        <f>-VLOOKUP(K56,$CF$18:$DI$39,26,FALSE)</f>
        <v>0</v>
      </c>
      <c r="L60" s="1335"/>
      <c r="M60" s="1335">
        <f>-VLOOKUP(M56,$CF$18:$DI$39,26,FALSE)</f>
        <v>0</v>
      </c>
      <c r="N60" s="1335"/>
      <c r="O60" s="1335">
        <f>-VLOOKUP(O56,$CF$18:$DI$39,26,FALSE)</f>
        <v>0</v>
      </c>
      <c r="P60" s="1335"/>
      <c r="Q60" s="1335">
        <f>-VLOOKUP(Q56,$CF$18:$DI$39,26,FALSE)</f>
        <v>0</v>
      </c>
      <c r="R60" s="1335"/>
      <c r="S60" s="1335">
        <f>-VLOOKUP(S56,$CF$18:$DI$39,26,FALSE)</f>
        <v>0</v>
      </c>
      <c r="T60" s="1335"/>
      <c r="U60" s="1335">
        <f>-VLOOKUP(U56,$CF$18:$DI$39,26,FALSE)</f>
        <v>0</v>
      </c>
      <c r="V60" s="1335"/>
      <c r="W60" s="1335">
        <f>-VLOOKUP(W56,$CF$18:$DI$39,26,FALSE)</f>
        <v>0</v>
      </c>
      <c r="X60" s="1335"/>
      <c r="Y60" s="1335">
        <f>-VLOOKUP(Y56,$CF$18:$DI$39,26,FALSE)</f>
        <v>0</v>
      </c>
      <c r="Z60" s="1335"/>
      <c r="AA60" s="1335">
        <f>-VLOOKUP(AA56,$CF$18:$DI$39,26,FALSE)</f>
        <v>0</v>
      </c>
      <c r="AB60" s="1335"/>
      <c r="AC60" s="1335">
        <f>-VLOOKUP(AC56,$CF$18:$DI$39,26,FALSE)</f>
        <v>0</v>
      </c>
      <c r="AD60" s="1335"/>
      <c r="AE60" s="138"/>
      <c r="BA60" s="1303">
        <v>18</v>
      </c>
      <c r="BB60" s="1303"/>
      <c r="BC60" s="1248"/>
      <c r="BD60" s="1248"/>
      <c r="BE60" s="1248"/>
      <c r="BF60" s="1248"/>
      <c r="BG60" s="1248"/>
      <c r="BH60" s="1248"/>
      <c r="BI60" s="1248"/>
      <c r="BJ60" s="1248"/>
      <c r="BK60" s="1248"/>
      <c r="BL60" s="1248"/>
      <c r="BM60" s="1248"/>
      <c r="BN60" s="1248"/>
      <c r="BO60" s="1248"/>
      <c r="BP60" s="1248"/>
      <c r="BQ60" s="1248"/>
      <c r="BR60" s="1248"/>
      <c r="BS60" s="1235"/>
      <c r="BT60" s="1235"/>
      <c r="BU60" s="1235"/>
      <c r="BV60" s="1235"/>
      <c r="BW60" s="1235"/>
      <c r="BX60" s="1235"/>
      <c r="BY60" s="1235"/>
      <c r="BZ60" s="1304">
        <f>+BV60*BS60</f>
        <v>0</v>
      </c>
      <c r="CA60" s="1304"/>
      <c r="CB60" s="1304"/>
      <c r="CC60" s="1304"/>
      <c r="CD60" s="1304"/>
      <c r="CF60" s="1240"/>
      <c r="CG60" s="1240"/>
      <c r="CH60" s="1240"/>
      <c r="CI60" s="1240"/>
      <c r="CJ60" s="1240"/>
      <c r="CK60" s="1240"/>
      <c r="CL60" s="1240"/>
      <c r="CM60" s="1240"/>
      <c r="CN60" s="1240"/>
      <c r="CO60" s="1240"/>
      <c r="CP60" s="1240"/>
      <c r="CQ60" s="1240"/>
      <c r="CR60" s="1240"/>
      <c r="CS60" s="1240"/>
      <c r="CT60" s="1240"/>
      <c r="CU60" s="1240"/>
      <c r="CV60" s="1240"/>
      <c r="CW60" s="1240"/>
      <c r="CX60" s="1241"/>
      <c r="CY60" s="1241"/>
      <c r="CZ60" s="1241"/>
      <c r="DA60" s="1241"/>
      <c r="DB60" s="1241"/>
      <c r="DC60" s="1241"/>
      <c r="DD60" s="1241"/>
      <c r="DE60" s="1241">
        <f>+DA60*CX60</f>
        <v>0</v>
      </c>
      <c r="DF60" s="1241"/>
      <c r="DG60" s="1241"/>
      <c r="DH60" s="1241"/>
      <c r="DI60" s="1241"/>
      <c r="DJ60" s="164"/>
      <c r="DK60" s="1240">
        <v>22</v>
      </c>
      <c r="DL60" s="1240"/>
      <c r="DM60" s="1240"/>
      <c r="DN60" s="1240"/>
      <c r="DO60" s="1240"/>
      <c r="DP60" s="1240"/>
      <c r="DQ60" s="1240"/>
      <c r="DR60" s="1240"/>
      <c r="DS60" s="1240"/>
      <c r="DT60" s="1240"/>
      <c r="DU60" s="1240"/>
      <c r="DV60" s="1240"/>
      <c r="DW60" s="1240"/>
      <c r="DX60" s="1240"/>
      <c r="DY60" s="1240"/>
      <c r="DZ60" s="1240"/>
      <c r="EA60" s="1240"/>
      <c r="EB60" s="1240"/>
      <c r="EC60" s="1241"/>
      <c r="ED60" s="1241"/>
      <c r="EE60" s="1241"/>
      <c r="EF60" s="1241"/>
      <c r="EG60" s="1241"/>
      <c r="EH60" s="1241"/>
      <c r="EI60" s="1241"/>
      <c r="EJ60" s="1241">
        <f>+EF60*EC60</f>
        <v>0</v>
      </c>
      <c r="EK60" s="1241"/>
      <c r="EL60" s="1241"/>
      <c r="EM60" s="1241"/>
      <c r="EN60" s="1241"/>
      <c r="EO60" s="164"/>
      <c r="EP60" s="1240">
        <v>22</v>
      </c>
      <c r="EQ60" s="1240"/>
      <c r="ER60" s="1240"/>
      <c r="ES60" s="1240"/>
      <c r="ET60" s="1240"/>
      <c r="EU60" s="1240"/>
      <c r="EV60" s="1240"/>
      <c r="EW60" s="1240"/>
      <c r="EX60" s="1240"/>
      <c r="EY60" s="1240"/>
      <c r="EZ60" s="1240"/>
      <c r="FA60" s="1240"/>
      <c r="FB60" s="1240"/>
      <c r="FC60" s="1240"/>
      <c r="FD60" s="1240"/>
      <c r="FE60" s="1240"/>
      <c r="FF60" s="1240"/>
      <c r="FG60" s="1240"/>
      <c r="FH60" s="1241"/>
      <c r="FI60" s="1241"/>
      <c r="FJ60" s="1241"/>
      <c r="FK60" s="1241"/>
      <c r="FL60" s="1241"/>
      <c r="FM60" s="1241"/>
      <c r="FN60" s="1241"/>
      <c r="FO60" s="1241">
        <f>+FK60*FH60</f>
        <v>0</v>
      </c>
      <c r="FP60" s="1241"/>
      <c r="FQ60" s="1241"/>
      <c r="FR60" s="1241"/>
      <c r="FS60" s="1241"/>
      <c r="HA60" s="1240">
        <v>18</v>
      </c>
      <c r="HB60" s="1240"/>
      <c r="HC60" s="1248"/>
      <c r="HD60" s="1248"/>
      <c r="HE60" s="1248"/>
      <c r="HF60" s="1248"/>
      <c r="HG60" s="1248"/>
      <c r="HH60" s="1248"/>
      <c r="HI60" s="1248"/>
      <c r="HJ60" s="1248"/>
      <c r="HK60" s="1248"/>
      <c r="HL60" s="1248"/>
      <c r="HM60" s="1248"/>
      <c r="HN60" s="1248"/>
      <c r="HO60" s="1248"/>
      <c r="HP60" s="1248"/>
      <c r="HQ60" s="1248"/>
      <c r="HR60" s="1248"/>
      <c r="HS60" s="1235"/>
      <c r="HT60" s="1235"/>
      <c r="HU60" s="1235"/>
      <c r="HV60" s="1235"/>
      <c r="HW60" s="1235"/>
      <c r="HX60" s="1235"/>
      <c r="HY60" s="1235"/>
      <c r="HZ60" s="1241">
        <f>+HV60*HS60</f>
        <v>0</v>
      </c>
      <c r="IA60" s="1241"/>
      <c r="IB60" s="1241"/>
      <c r="IC60" s="1241"/>
      <c r="ID60" s="1241"/>
      <c r="IE60" s="526"/>
      <c r="IF60" s="1240">
        <v>22</v>
      </c>
      <c r="IG60" s="1240"/>
      <c r="IH60" s="1240"/>
      <c r="II60" s="1240"/>
      <c r="IJ60" s="1240"/>
      <c r="IK60" s="1240"/>
      <c r="IL60" s="1240"/>
      <c r="IM60" s="1240"/>
      <c r="IN60" s="1240"/>
      <c r="IO60" s="1240"/>
      <c r="IP60" s="1240"/>
      <c r="IQ60" s="1240"/>
      <c r="IR60" s="1240"/>
      <c r="IS60" s="1240"/>
      <c r="IT60" s="1240"/>
      <c r="IU60" s="1240"/>
      <c r="IV60" s="1240"/>
      <c r="IW60" s="1240"/>
      <c r="IX60" s="1241"/>
      <c r="IY60" s="1241"/>
      <c r="IZ60" s="1241"/>
      <c r="JA60" s="1241"/>
      <c r="JB60" s="1241"/>
      <c r="JC60" s="1241"/>
      <c r="JD60" s="1241"/>
      <c r="JE60" s="1241">
        <f>+JA60*IX60</f>
        <v>0</v>
      </c>
      <c r="JF60" s="1241"/>
      <c r="JG60" s="1241"/>
      <c r="JH60" s="1241"/>
      <c r="JI60" s="1241"/>
      <c r="JJ60" s="526"/>
      <c r="JK60" s="1240">
        <v>22</v>
      </c>
      <c r="JL60" s="1240"/>
      <c r="JM60" s="1240"/>
      <c r="JN60" s="1240"/>
      <c r="JO60" s="1240"/>
      <c r="JP60" s="1240"/>
      <c r="JQ60" s="1240"/>
      <c r="JR60" s="1240"/>
      <c r="JS60" s="1240"/>
      <c r="JT60" s="1240"/>
      <c r="JU60" s="1240"/>
      <c r="JV60" s="1240"/>
      <c r="JW60" s="1240"/>
      <c r="JX60" s="1240"/>
      <c r="JY60" s="1240"/>
      <c r="JZ60" s="1240"/>
      <c r="KA60" s="1240"/>
      <c r="KB60" s="1240"/>
      <c r="KC60" s="1241"/>
      <c r="KD60" s="1241"/>
      <c r="KE60" s="1241"/>
      <c r="KF60" s="1241"/>
      <c r="KG60" s="1241"/>
      <c r="KH60" s="1241"/>
      <c r="KI60" s="1241"/>
      <c r="KJ60" s="1241">
        <f>+KF60*KC60</f>
        <v>0</v>
      </c>
      <c r="KK60" s="1241"/>
      <c r="KL60" s="1241"/>
      <c r="KM60" s="1241"/>
      <c r="KN60" s="1241"/>
      <c r="KO60" s="526"/>
      <c r="KP60" s="1240">
        <v>22</v>
      </c>
      <c r="KQ60" s="1240"/>
      <c r="KR60" s="1240"/>
      <c r="KS60" s="1240"/>
      <c r="KT60" s="1240"/>
      <c r="KU60" s="1240"/>
      <c r="KV60" s="1240"/>
      <c r="KW60" s="1240"/>
      <c r="KX60" s="1240"/>
      <c r="KY60" s="1240"/>
      <c r="KZ60" s="1240"/>
      <c r="LA60" s="1240"/>
      <c r="LB60" s="1240"/>
      <c r="LC60" s="1240"/>
      <c r="LD60" s="1240"/>
      <c r="LE60" s="1240"/>
      <c r="LF60" s="1240"/>
      <c r="LG60" s="1240"/>
      <c r="LH60" s="1241"/>
      <c r="LI60" s="1241"/>
      <c r="LJ60" s="1241"/>
      <c r="LK60" s="1241"/>
      <c r="LL60" s="1241"/>
      <c r="LM60" s="1241"/>
      <c r="LN60" s="1241"/>
      <c r="LO60" s="1241">
        <f>+LK60*LH60</f>
        <v>0</v>
      </c>
      <c r="LP60" s="1241"/>
      <c r="LQ60" s="1241"/>
      <c r="LR60" s="1241"/>
      <c r="LS60" s="1241"/>
      <c r="NA60" s="1240">
        <v>18</v>
      </c>
      <c r="NB60" s="1240"/>
      <c r="NC60" s="1248"/>
      <c r="ND60" s="1248"/>
      <c r="NE60" s="1248"/>
      <c r="NF60" s="1248"/>
      <c r="NG60" s="1248"/>
      <c r="NH60" s="1248"/>
      <c r="NI60" s="1248"/>
      <c r="NJ60" s="1248"/>
      <c r="NK60" s="1248"/>
      <c r="NL60" s="1248"/>
      <c r="NM60" s="1248"/>
      <c r="NN60" s="1248"/>
      <c r="NO60" s="1248"/>
      <c r="NP60" s="1248"/>
      <c r="NQ60" s="1248"/>
      <c r="NR60" s="1248"/>
      <c r="NS60" s="1235"/>
      <c r="NT60" s="1235"/>
      <c r="NU60" s="1235"/>
      <c r="NV60" s="1235"/>
      <c r="NW60" s="1235"/>
      <c r="NX60" s="1235"/>
      <c r="NY60" s="1235"/>
      <c r="NZ60" s="1241">
        <f>+NV60*NS60</f>
        <v>0</v>
      </c>
      <c r="OA60" s="1241"/>
      <c r="OB60" s="1241"/>
      <c r="OC60" s="1241"/>
      <c r="OD60" s="1241"/>
      <c r="OE60" s="526"/>
      <c r="OF60" s="1240">
        <v>22</v>
      </c>
      <c r="OG60" s="1240"/>
      <c r="OH60" s="1240"/>
      <c r="OI60" s="1240"/>
      <c r="OJ60" s="1240"/>
      <c r="OK60" s="1240"/>
      <c r="OL60" s="1240"/>
      <c r="OM60" s="1240"/>
      <c r="ON60" s="1240"/>
      <c r="OO60" s="1240"/>
      <c r="OP60" s="1240"/>
      <c r="OQ60" s="1240"/>
      <c r="OR60" s="1240"/>
      <c r="OS60" s="1240"/>
      <c r="OT60" s="1240"/>
      <c r="OU60" s="1240"/>
      <c r="OV60" s="1240"/>
      <c r="OW60" s="1240"/>
      <c r="OX60" s="1241"/>
      <c r="OY60" s="1241"/>
      <c r="OZ60" s="1241"/>
      <c r="PA60" s="1241"/>
      <c r="PB60" s="1241"/>
      <c r="PC60" s="1241"/>
      <c r="PD60" s="1241"/>
      <c r="PE60" s="1241">
        <f>+PA60*OX60</f>
        <v>0</v>
      </c>
      <c r="PF60" s="1241"/>
      <c r="PG60" s="1241"/>
      <c r="PH60" s="1241"/>
      <c r="PI60" s="1241"/>
      <c r="PJ60" s="526"/>
      <c r="PK60" s="1240">
        <v>22</v>
      </c>
      <c r="PL60" s="1240"/>
      <c r="PM60" s="1240"/>
      <c r="PN60" s="1240"/>
      <c r="PO60" s="1240"/>
      <c r="PP60" s="1240"/>
      <c r="PQ60" s="1240"/>
      <c r="PR60" s="1240"/>
      <c r="PS60" s="1240"/>
      <c r="PT60" s="1240"/>
      <c r="PU60" s="1240"/>
      <c r="PV60" s="1240"/>
      <c r="PW60" s="1240"/>
      <c r="PX60" s="1240"/>
      <c r="PY60" s="1240"/>
      <c r="PZ60" s="1240"/>
      <c r="QA60" s="1240"/>
      <c r="QB60" s="1240"/>
      <c r="QC60" s="1241"/>
      <c r="QD60" s="1241"/>
      <c r="QE60" s="1241"/>
      <c r="QF60" s="1241"/>
      <c r="QG60" s="1241"/>
      <c r="QH60" s="1241"/>
      <c r="QI60" s="1241"/>
      <c r="QJ60" s="1241">
        <f>+QF60*QC60</f>
        <v>0</v>
      </c>
      <c r="QK60" s="1241"/>
      <c r="QL60" s="1241"/>
      <c r="QM60" s="1241"/>
      <c r="QN60" s="1241"/>
      <c r="QO60" s="526"/>
      <c r="QP60" s="1240">
        <v>22</v>
      </c>
      <c r="QQ60" s="1240"/>
      <c r="QR60" s="1240"/>
      <c r="QS60" s="1240"/>
      <c r="QT60" s="1240"/>
      <c r="QU60" s="1240"/>
      <c r="QV60" s="1240"/>
      <c r="QW60" s="1240"/>
      <c r="QX60" s="1240"/>
      <c r="QY60" s="1240"/>
      <c r="QZ60" s="1240"/>
      <c r="RA60" s="1240"/>
      <c r="RB60" s="1240"/>
      <c r="RC60" s="1240"/>
      <c r="RD60" s="1240"/>
      <c r="RE60" s="1240"/>
      <c r="RF60" s="1240"/>
      <c r="RG60" s="1240"/>
      <c r="RH60" s="1241"/>
      <c r="RI60" s="1241"/>
      <c r="RJ60" s="1241"/>
      <c r="RK60" s="1241"/>
      <c r="RL60" s="1241"/>
      <c r="RM60" s="1241"/>
      <c r="RN60" s="1241"/>
      <c r="RO60" s="1241">
        <f>+RK60*RH60</f>
        <v>0</v>
      </c>
      <c r="RP60" s="1241"/>
      <c r="RQ60" s="1241"/>
      <c r="RR60" s="1241"/>
      <c r="RS60" s="1241"/>
    </row>
    <row r="61" spans="1:487" s="94" customFormat="1" ht="9.9499999999999993" customHeight="1">
      <c r="A61" s="55"/>
      <c r="B61" s="156"/>
      <c r="C61" s="1333"/>
      <c r="D61" s="1333"/>
      <c r="E61" s="1333"/>
      <c r="F61" s="1333"/>
      <c r="G61" s="1333"/>
      <c r="H61" s="1333"/>
      <c r="I61" s="1335"/>
      <c r="J61" s="1335"/>
      <c r="K61" s="1335"/>
      <c r="L61" s="1335"/>
      <c r="M61" s="1335"/>
      <c r="N61" s="1335"/>
      <c r="O61" s="1335"/>
      <c r="P61" s="1335"/>
      <c r="Q61" s="1335"/>
      <c r="R61" s="1335"/>
      <c r="S61" s="1335"/>
      <c r="T61" s="1335"/>
      <c r="U61" s="1335"/>
      <c r="V61" s="1335"/>
      <c r="W61" s="1335"/>
      <c r="X61" s="1335"/>
      <c r="Y61" s="1335"/>
      <c r="Z61" s="1335"/>
      <c r="AA61" s="1335"/>
      <c r="AB61" s="1335"/>
      <c r="AC61" s="1335"/>
      <c r="AD61" s="1335"/>
      <c r="AE61" s="138"/>
      <c r="BA61" s="1303"/>
      <c r="BB61" s="1303"/>
      <c r="BC61" s="1248"/>
      <c r="BD61" s="1248"/>
      <c r="BE61" s="1248"/>
      <c r="BF61" s="1248"/>
      <c r="BG61" s="1248"/>
      <c r="BH61" s="1248"/>
      <c r="BI61" s="1248"/>
      <c r="BJ61" s="1248"/>
      <c r="BK61" s="1248"/>
      <c r="BL61" s="1248"/>
      <c r="BM61" s="1248"/>
      <c r="BN61" s="1248"/>
      <c r="BO61" s="1248"/>
      <c r="BP61" s="1248"/>
      <c r="BQ61" s="1248"/>
      <c r="BR61" s="1248"/>
      <c r="BS61" s="1235"/>
      <c r="BT61" s="1235"/>
      <c r="BU61" s="1235"/>
      <c r="BV61" s="1235"/>
      <c r="BW61" s="1235"/>
      <c r="BX61" s="1235"/>
      <c r="BY61" s="1235"/>
      <c r="BZ61" s="1304"/>
      <c r="CA61" s="1304"/>
      <c r="CB61" s="1304"/>
      <c r="CC61" s="1304"/>
      <c r="CD61" s="1304"/>
      <c r="CF61" s="1240"/>
      <c r="CG61" s="1240"/>
      <c r="CH61" s="1240"/>
      <c r="CI61" s="1240"/>
      <c r="CJ61" s="1240"/>
      <c r="CK61" s="1240"/>
      <c r="CL61" s="1240"/>
      <c r="CM61" s="1240"/>
      <c r="CN61" s="1240"/>
      <c r="CO61" s="1240"/>
      <c r="CP61" s="1240"/>
      <c r="CQ61" s="1240"/>
      <c r="CR61" s="1240"/>
      <c r="CS61" s="1240"/>
      <c r="CT61" s="1240"/>
      <c r="CU61" s="1240"/>
      <c r="CV61" s="1240"/>
      <c r="CW61" s="1240"/>
      <c r="CX61" s="1241"/>
      <c r="CY61" s="1241"/>
      <c r="CZ61" s="1241"/>
      <c r="DA61" s="1241"/>
      <c r="DB61" s="1241"/>
      <c r="DC61" s="1241"/>
      <c r="DD61" s="1241"/>
      <c r="DE61" s="1241"/>
      <c r="DF61" s="1241"/>
      <c r="DG61" s="1241"/>
      <c r="DH61" s="1241"/>
      <c r="DI61" s="1241"/>
      <c r="DJ61" s="164"/>
      <c r="DK61" s="1240"/>
      <c r="DL61" s="1240"/>
      <c r="DM61" s="1240"/>
      <c r="DN61" s="1240"/>
      <c r="DO61" s="1240"/>
      <c r="DP61" s="1240"/>
      <c r="DQ61" s="1240"/>
      <c r="DR61" s="1240"/>
      <c r="DS61" s="1240"/>
      <c r="DT61" s="1240"/>
      <c r="DU61" s="1240"/>
      <c r="DV61" s="1240"/>
      <c r="DW61" s="1240"/>
      <c r="DX61" s="1240"/>
      <c r="DY61" s="1240"/>
      <c r="DZ61" s="1240"/>
      <c r="EA61" s="1240"/>
      <c r="EB61" s="1240"/>
      <c r="EC61" s="1241"/>
      <c r="ED61" s="1241"/>
      <c r="EE61" s="1241"/>
      <c r="EF61" s="1241"/>
      <c r="EG61" s="1241"/>
      <c r="EH61" s="1241"/>
      <c r="EI61" s="1241"/>
      <c r="EJ61" s="1241"/>
      <c r="EK61" s="1241"/>
      <c r="EL61" s="1241"/>
      <c r="EM61" s="1241"/>
      <c r="EN61" s="1241"/>
      <c r="EO61" s="164"/>
      <c r="EP61" s="1240"/>
      <c r="EQ61" s="1240"/>
      <c r="ER61" s="1240"/>
      <c r="ES61" s="1240"/>
      <c r="ET61" s="1240"/>
      <c r="EU61" s="1240"/>
      <c r="EV61" s="1240"/>
      <c r="EW61" s="1240"/>
      <c r="EX61" s="1240"/>
      <c r="EY61" s="1240"/>
      <c r="EZ61" s="1240"/>
      <c r="FA61" s="1240"/>
      <c r="FB61" s="1240"/>
      <c r="FC61" s="1240"/>
      <c r="FD61" s="1240"/>
      <c r="FE61" s="1240"/>
      <c r="FF61" s="1240"/>
      <c r="FG61" s="1240"/>
      <c r="FH61" s="1241"/>
      <c r="FI61" s="1241"/>
      <c r="FJ61" s="1241"/>
      <c r="FK61" s="1241"/>
      <c r="FL61" s="1241"/>
      <c r="FM61" s="1241"/>
      <c r="FN61" s="1241"/>
      <c r="FO61" s="1241"/>
      <c r="FP61" s="1241"/>
      <c r="FQ61" s="1241"/>
      <c r="FR61" s="1241"/>
      <c r="FS61" s="1241"/>
      <c r="HA61" s="1240"/>
      <c r="HB61" s="1240"/>
      <c r="HC61" s="1248"/>
      <c r="HD61" s="1248"/>
      <c r="HE61" s="1248"/>
      <c r="HF61" s="1248"/>
      <c r="HG61" s="1248"/>
      <c r="HH61" s="1248"/>
      <c r="HI61" s="1248"/>
      <c r="HJ61" s="1248"/>
      <c r="HK61" s="1248"/>
      <c r="HL61" s="1248"/>
      <c r="HM61" s="1248"/>
      <c r="HN61" s="1248"/>
      <c r="HO61" s="1248"/>
      <c r="HP61" s="1248"/>
      <c r="HQ61" s="1248"/>
      <c r="HR61" s="1248"/>
      <c r="HS61" s="1235"/>
      <c r="HT61" s="1235"/>
      <c r="HU61" s="1235"/>
      <c r="HV61" s="1235"/>
      <c r="HW61" s="1235"/>
      <c r="HX61" s="1235"/>
      <c r="HY61" s="1235"/>
      <c r="HZ61" s="1241"/>
      <c r="IA61" s="1241"/>
      <c r="IB61" s="1241"/>
      <c r="IC61" s="1241"/>
      <c r="ID61" s="1241"/>
      <c r="IE61" s="526"/>
      <c r="IF61" s="1240"/>
      <c r="IG61" s="1240"/>
      <c r="IH61" s="1240"/>
      <c r="II61" s="1240"/>
      <c r="IJ61" s="1240"/>
      <c r="IK61" s="1240"/>
      <c r="IL61" s="1240"/>
      <c r="IM61" s="1240"/>
      <c r="IN61" s="1240"/>
      <c r="IO61" s="1240"/>
      <c r="IP61" s="1240"/>
      <c r="IQ61" s="1240"/>
      <c r="IR61" s="1240"/>
      <c r="IS61" s="1240"/>
      <c r="IT61" s="1240"/>
      <c r="IU61" s="1240"/>
      <c r="IV61" s="1240"/>
      <c r="IW61" s="1240"/>
      <c r="IX61" s="1241"/>
      <c r="IY61" s="1241"/>
      <c r="IZ61" s="1241"/>
      <c r="JA61" s="1241"/>
      <c r="JB61" s="1241"/>
      <c r="JC61" s="1241"/>
      <c r="JD61" s="1241"/>
      <c r="JE61" s="1241"/>
      <c r="JF61" s="1241"/>
      <c r="JG61" s="1241"/>
      <c r="JH61" s="1241"/>
      <c r="JI61" s="1241"/>
      <c r="JJ61" s="526"/>
      <c r="JK61" s="1240"/>
      <c r="JL61" s="1240"/>
      <c r="JM61" s="1240"/>
      <c r="JN61" s="1240"/>
      <c r="JO61" s="1240"/>
      <c r="JP61" s="1240"/>
      <c r="JQ61" s="1240"/>
      <c r="JR61" s="1240"/>
      <c r="JS61" s="1240"/>
      <c r="JT61" s="1240"/>
      <c r="JU61" s="1240"/>
      <c r="JV61" s="1240"/>
      <c r="JW61" s="1240"/>
      <c r="JX61" s="1240"/>
      <c r="JY61" s="1240"/>
      <c r="JZ61" s="1240"/>
      <c r="KA61" s="1240"/>
      <c r="KB61" s="1240"/>
      <c r="KC61" s="1241"/>
      <c r="KD61" s="1241"/>
      <c r="KE61" s="1241"/>
      <c r="KF61" s="1241"/>
      <c r="KG61" s="1241"/>
      <c r="KH61" s="1241"/>
      <c r="KI61" s="1241"/>
      <c r="KJ61" s="1241"/>
      <c r="KK61" s="1241"/>
      <c r="KL61" s="1241"/>
      <c r="KM61" s="1241"/>
      <c r="KN61" s="1241"/>
      <c r="KO61" s="526"/>
      <c r="KP61" s="1240"/>
      <c r="KQ61" s="1240"/>
      <c r="KR61" s="1240"/>
      <c r="KS61" s="1240"/>
      <c r="KT61" s="1240"/>
      <c r="KU61" s="1240"/>
      <c r="KV61" s="1240"/>
      <c r="KW61" s="1240"/>
      <c r="KX61" s="1240"/>
      <c r="KY61" s="1240"/>
      <c r="KZ61" s="1240"/>
      <c r="LA61" s="1240"/>
      <c r="LB61" s="1240"/>
      <c r="LC61" s="1240"/>
      <c r="LD61" s="1240"/>
      <c r="LE61" s="1240"/>
      <c r="LF61" s="1240"/>
      <c r="LG61" s="1240"/>
      <c r="LH61" s="1241"/>
      <c r="LI61" s="1241"/>
      <c r="LJ61" s="1241"/>
      <c r="LK61" s="1241"/>
      <c r="LL61" s="1241"/>
      <c r="LM61" s="1241"/>
      <c r="LN61" s="1241"/>
      <c r="LO61" s="1241"/>
      <c r="LP61" s="1241"/>
      <c r="LQ61" s="1241"/>
      <c r="LR61" s="1241"/>
      <c r="LS61" s="1241"/>
      <c r="NA61" s="1240"/>
      <c r="NB61" s="1240"/>
      <c r="NC61" s="1248"/>
      <c r="ND61" s="1248"/>
      <c r="NE61" s="1248"/>
      <c r="NF61" s="1248"/>
      <c r="NG61" s="1248"/>
      <c r="NH61" s="1248"/>
      <c r="NI61" s="1248"/>
      <c r="NJ61" s="1248"/>
      <c r="NK61" s="1248"/>
      <c r="NL61" s="1248"/>
      <c r="NM61" s="1248"/>
      <c r="NN61" s="1248"/>
      <c r="NO61" s="1248"/>
      <c r="NP61" s="1248"/>
      <c r="NQ61" s="1248"/>
      <c r="NR61" s="1248"/>
      <c r="NS61" s="1235"/>
      <c r="NT61" s="1235"/>
      <c r="NU61" s="1235"/>
      <c r="NV61" s="1235"/>
      <c r="NW61" s="1235"/>
      <c r="NX61" s="1235"/>
      <c r="NY61" s="1235"/>
      <c r="NZ61" s="1241"/>
      <c r="OA61" s="1241"/>
      <c r="OB61" s="1241"/>
      <c r="OC61" s="1241"/>
      <c r="OD61" s="1241"/>
      <c r="OE61" s="526"/>
      <c r="OF61" s="1240"/>
      <c r="OG61" s="1240"/>
      <c r="OH61" s="1240"/>
      <c r="OI61" s="1240"/>
      <c r="OJ61" s="1240"/>
      <c r="OK61" s="1240"/>
      <c r="OL61" s="1240"/>
      <c r="OM61" s="1240"/>
      <c r="ON61" s="1240"/>
      <c r="OO61" s="1240"/>
      <c r="OP61" s="1240"/>
      <c r="OQ61" s="1240"/>
      <c r="OR61" s="1240"/>
      <c r="OS61" s="1240"/>
      <c r="OT61" s="1240"/>
      <c r="OU61" s="1240"/>
      <c r="OV61" s="1240"/>
      <c r="OW61" s="1240"/>
      <c r="OX61" s="1241"/>
      <c r="OY61" s="1241"/>
      <c r="OZ61" s="1241"/>
      <c r="PA61" s="1241"/>
      <c r="PB61" s="1241"/>
      <c r="PC61" s="1241"/>
      <c r="PD61" s="1241"/>
      <c r="PE61" s="1241"/>
      <c r="PF61" s="1241"/>
      <c r="PG61" s="1241"/>
      <c r="PH61" s="1241"/>
      <c r="PI61" s="1241"/>
      <c r="PJ61" s="526"/>
      <c r="PK61" s="1240"/>
      <c r="PL61" s="1240"/>
      <c r="PM61" s="1240"/>
      <c r="PN61" s="1240"/>
      <c r="PO61" s="1240"/>
      <c r="PP61" s="1240"/>
      <c r="PQ61" s="1240"/>
      <c r="PR61" s="1240"/>
      <c r="PS61" s="1240"/>
      <c r="PT61" s="1240"/>
      <c r="PU61" s="1240"/>
      <c r="PV61" s="1240"/>
      <c r="PW61" s="1240"/>
      <c r="PX61" s="1240"/>
      <c r="PY61" s="1240"/>
      <c r="PZ61" s="1240"/>
      <c r="QA61" s="1240"/>
      <c r="QB61" s="1240"/>
      <c r="QC61" s="1241"/>
      <c r="QD61" s="1241"/>
      <c r="QE61" s="1241"/>
      <c r="QF61" s="1241"/>
      <c r="QG61" s="1241"/>
      <c r="QH61" s="1241"/>
      <c r="QI61" s="1241"/>
      <c r="QJ61" s="1241"/>
      <c r="QK61" s="1241"/>
      <c r="QL61" s="1241"/>
      <c r="QM61" s="1241"/>
      <c r="QN61" s="1241"/>
      <c r="QO61" s="526"/>
      <c r="QP61" s="1240"/>
      <c r="QQ61" s="1240"/>
      <c r="QR61" s="1240"/>
      <c r="QS61" s="1240"/>
      <c r="QT61" s="1240"/>
      <c r="QU61" s="1240"/>
      <c r="QV61" s="1240"/>
      <c r="QW61" s="1240"/>
      <c r="QX61" s="1240"/>
      <c r="QY61" s="1240"/>
      <c r="QZ61" s="1240"/>
      <c r="RA61" s="1240"/>
      <c r="RB61" s="1240"/>
      <c r="RC61" s="1240"/>
      <c r="RD61" s="1240"/>
      <c r="RE61" s="1240"/>
      <c r="RF61" s="1240"/>
      <c r="RG61" s="1240"/>
      <c r="RH61" s="1241"/>
      <c r="RI61" s="1241"/>
      <c r="RJ61" s="1241"/>
      <c r="RK61" s="1241"/>
      <c r="RL61" s="1241"/>
      <c r="RM61" s="1241"/>
      <c r="RN61" s="1241"/>
      <c r="RO61" s="1241"/>
      <c r="RP61" s="1241"/>
      <c r="RQ61" s="1241"/>
      <c r="RR61" s="1241"/>
      <c r="RS61" s="1241"/>
    </row>
    <row r="62" spans="1:487" s="94" customFormat="1" ht="9.9499999999999993" customHeight="1">
      <c r="A62" s="55"/>
      <c r="B62" s="217"/>
      <c r="C62" s="1333" t="s">
        <v>700</v>
      </c>
      <c r="D62" s="1333"/>
      <c r="E62" s="1333"/>
      <c r="F62" s="1333"/>
      <c r="G62" s="1333"/>
      <c r="H62" s="1333"/>
      <c r="I62" s="1335">
        <f>-VLOOKUP(I56,$DK$18:$EN$39,26,FALSE)</f>
        <v>0</v>
      </c>
      <c r="J62" s="1335"/>
      <c r="K62" s="1335">
        <f>-VLOOKUP(K56,$DK$18:$EN$39,26,FALSE)</f>
        <v>0</v>
      </c>
      <c r="L62" s="1335"/>
      <c r="M62" s="1335">
        <f>-VLOOKUP(M56,$DK$18:$EN$39,26,FALSE)</f>
        <v>0</v>
      </c>
      <c r="N62" s="1335"/>
      <c r="O62" s="1335">
        <f>-VLOOKUP(O56,$DK$18:$EN$39,26,FALSE)</f>
        <v>0</v>
      </c>
      <c r="P62" s="1335"/>
      <c r="Q62" s="1335">
        <f>-VLOOKUP(Q56,$DK$18:$EN$39,26,FALSE)</f>
        <v>0</v>
      </c>
      <c r="R62" s="1335"/>
      <c r="S62" s="1335">
        <f>-VLOOKUP(S56,$DK$18:$EN$39,26,FALSE)</f>
        <v>0</v>
      </c>
      <c r="T62" s="1335"/>
      <c r="U62" s="1335">
        <f>-VLOOKUP(U56,$DK$18:$EN$39,26,FALSE)</f>
        <v>0</v>
      </c>
      <c r="V62" s="1335"/>
      <c r="W62" s="1335">
        <f>-VLOOKUP(W56,$DK$18:$EN$39,26,FALSE)</f>
        <v>0</v>
      </c>
      <c r="X62" s="1335"/>
      <c r="Y62" s="1335">
        <f>-VLOOKUP(Y56,$DK$18:$EN$39,26,FALSE)</f>
        <v>0</v>
      </c>
      <c r="Z62" s="1335"/>
      <c r="AA62" s="1335">
        <f>-VLOOKUP(AA56,$DK$18:$EN$39,26,FALSE)</f>
        <v>0</v>
      </c>
      <c r="AB62" s="1335"/>
      <c r="AC62" s="1335">
        <f>-VLOOKUP(AC56,$DK$18:$EN$39,26,FALSE)</f>
        <v>0</v>
      </c>
      <c r="AD62" s="1335"/>
      <c r="AE62" s="202"/>
      <c r="BA62" s="1303">
        <v>19</v>
      </c>
      <c r="BB62" s="1303"/>
      <c r="BC62" s="1248"/>
      <c r="BD62" s="1248"/>
      <c r="BE62" s="1248"/>
      <c r="BF62" s="1248"/>
      <c r="BG62" s="1248"/>
      <c r="BH62" s="1248"/>
      <c r="BI62" s="1248"/>
      <c r="BJ62" s="1248"/>
      <c r="BK62" s="1248"/>
      <c r="BL62" s="1248"/>
      <c r="BM62" s="1248"/>
      <c r="BN62" s="1248"/>
      <c r="BO62" s="1248"/>
      <c r="BP62" s="1248"/>
      <c r="BQ62" s="1248"/>
      <c r="BR62" s="1248"/>
      <c r="BS62" s="1235"/>
      <c r="BT62" s="1235"/>
      <c r="BU62" s="1235"/>
      <c r="BV62" s="1235"/>
      <c r="BW62" s="1235"/>
      <c r="BX62" s="1235"/>
      <c r="BY62" s="1235"/>
      <c r="BZ62" s="1304">
        <f>+BV62*BS62</f>
        <v>0</v>
      </c>
      <c r="CA62" s="1304"/>
      <c r="CB62" s="1304"/>
      <c r="CC62" s="1304"/>
      <c r="CD62" s="1304"/>
      <c r="CF62" s="1240"/>
      <c r="CG62" s="1240"/>
      <c r="CH62" s="1240"/>
      <c r="CI62" s="1240"/>
      <c r="CJ62" s="1240"/>
      <c r="CK62" s="1240"/>
      <c r="CL62" s="1240"/>
      <c r="CM62" s="1240"/>
      <c r="CN62" s="1240"/>
      <c r="CO62" s="1240"/>
      <c r="CP62" s="1240"/>
      <c r="CQ62" s="1240"/>
      <c r="CR62" s="1240"/>
      <c r="CS62" s="1240"/>
      <c r="CT62" s="1240"/>
      <c r="CU62" s="1240"/>
      <c r="CV62" s="1240"/>
      <c r="CW62" s="1240"/>
      <c r="CX62" s="1241"/>
      <c r="CY62" s="1241"/>
      <c r="CZ62" s="1241"/>
      <c r="DA62" s="1241"/>
      <c r="DB62" s="1241"/>
      <c r="DC62" s="1241"/>
      <c r="DD62" s="1241"/>
      <c r="DE62" s="1241">
        <f>+DA62*CX62</f>
        <v>0</v>
      </c>
      <c r="DF62" s="1241"/>
      <c r="DG62" s="1241"/>
      <c r="DH62" s="1241"/>
      <c r="DI62" s="1241"/>
      <c r="DJ62" s="164"/>
      <c r="DK62" s="1240">
        <v>23</v>
      </c>
      <c r="DL62" s="1240"/>
      <c r="DM62" s="1240"/>
      <c r="DN62" s="1240"/>
      <c r="DO62" s="1240"/>
      <c r="DP62" s="1240"/>
      <c r="DQ62" s="1240"/>
      <c r="DR62" s="1240"/>
      <c r="DS62" s="1240"/>
      <c r="DT62" s="1240"/>
      <c r="DU62" s="1240"/>
      <c r="DV62" s="1240"/>
      <c r="DW62" s="1240"/>
      <c r="DX62" s="1240"/>
      <c r="DY62" s="1240"/>
      <c r="DZ62" s="1240"/>
      <c r="EA62" s="1240"/>
      <c r="EB62" s="1240"/>
      <c r="EC62" s="1241"/>
      <c r="ED62" s="1241"/>
      <c r="EE62" s="1241"/>
      <c r="EF62" s="1241"/>
      <c r="EG62" s="1241"/>
      <c r="EH62" s="1241"/>
      <c r="EI62" s="1241"/>
      <c r="EJ62" s="1241">
        <f>+EF62*EC62</f>
        <v>0</v>
      </c>
      <c r="EK62" s="1241"/>
      <c r="EL62" s="1241"/>
      <c r="EM62" s="1241"/>
      <c r="EN62" s="1241"/>
      <c r="EO62" s="164"/>
      <c r="EP62" s="1240">
        <v>23</v>
      </c>
      <c r="EQ62" s="1240"/>
      <c r="ER62" s="1240"/>
      <c r="ES62" s="1240"/>
      <c r="ET62" s="1240"/>
      <c r="EU62" s="1240"/>
      <c r="EV62" s="1240"/>
      <c r="EW62" s="1240"/>
      <c r="EX62" s="1240"/>
      <c r="EY62" s="1240"/>
      <c r="EZ62" s="1240"/>
      <c r="FA62" s="1240"/>
      <c r="FB62" s="1240"/>
      <c r="FC62" s="1240"/>
      <c r="FD62" s="1240"/>
      <c r="FE62" s="1240"/>
      <c r="FF62" s="1240"/>
      <c r="FG62" s="1240"/>
      <c r="FH62" s="1241"/>
      <c r="FI62" s="1241"/>
      <c r="FJ62" s="1241"/>
      <c r="FK62" s="1241"/>
      <c r="FL62" s="1241"/>
      <c r="FM62" s="1241"/>
      <c r="FN62" s="1241"/>
      <c r="FO62" s="1241">
        <f>+FK62*FH62</f>
        <v>0</v>
      </c>
      <c r="FP62" s="1241"/>
      <c r="FQ62" s="1241"/>
      <c r="FR62" s="1241"/>
      <c r="FS62" s="1241"/>
      <c r="HA62" s="1240">
        <v>19</v>
      </c>
      <c r="HB62" s="1240"/>
      <c r="HC62" s="1248"/>
      <c r="HD62" s="1248"/>
      <c r="HE62" s="1248"/>
      <c r="HF62" s="1248"/>
      <c r="HG62" s="1248"/>
      <c r="HH62" s="1248"/>
      <c r="HI62" s="1248"/>
      <c r="HJ62" s="1248"/>
      <c r="HK62" s="1248"/>
      <c r="HL62" s="1248"/>
      <c r="HM62" s="1248"/>
      <c r="HN62" s="1248"/>
      <c r="HO62" s="1248"/>
      <c r="HP62" s="1248"/>
      <c r="HQ62" s="1248"/>
      <c r="HR62" s="1248"/>
      <c r="HS62" s="1235"/>
      <c r="HT62" s="1235"/>
      <c r="HU62" s="1235"/>
      <c r="HV62" s="1235"/>
      <c r="HW62" s="1235"/>
      <c r="HX62" s="1235"/>
      <c r="HY62" s="1235"/>
      <c r="HZ62" s="1241">
        <f>+HV62*HS62</f>
        <v>0</v>
      </c>
      <c r="IA62" s="1241"/>
      <c r="IB62" s="1241"/>
      <c r="IC62" s="1241"/>
      <c r="ID62" s="1241"/>
      <c r="IE62" s="526"/>
      <c r="IF62" s="1240">
        <v>23</v>
      </c>
      <c r="IG62" s="1240"/>
      <c r="IH62" s="1240"/>
      <c r="II62" s="1240"/>
      <c r="IJ62" s="1240"/>
      <c r="IK62" s="1240"/>
      <c r="IL62" s="1240"/>
      <c r="IM62" s="1240"/>
      <c r="IN62" s="1240"/>
      <c r="IO62" s="1240"/>
      <c r="IP62" s="1240"/>
      <c r="IQ62" s="1240"/>
      <c r="IR62" s="1240"/>
      <c r="IS62" s="1240"/>
      <c r="IT62" s="1240"/>
      <c r="IU62" s="1240"/>
      <c r="IV62" s="1240"/>
      <c r="IW62" s="1240"/>
      <c r="IX62" s="1241"/>
      <c r="IY62" s="1241"/>
      <c r="IZ62" s="1241"/>
      <c r="JA62" s="1241"/>
      <c r="JB62" s="1241"/>
      <c r="JC62" s="1241"/>
      <c r="JD62" s="1241"/>
      <c r="JE62" s="1241">
        <f>+JA62*IX62</f>
        <v>0</v>
      </c>
      <c r="JF62" s="1241"/>
      <c r="JG62" s="1241"/>
      <c r="JH62" s="1241"/>
      <c r="JI62" s="1241"/>
      <c r="JJ62" s="526"/>
      <c r="JK62" s="1240">
        <v>23</v>
      </c>
      <c r="JL62" s="1240"/>
      <c r="JM62" s="1240"/>
      <c r="JN62" s="1240"/>
      <c r="JO62" s="1240"/>
      <c r="JP62" s="1240"/>
      <c r="JQ62" s="1240"/>
      <c r="JR62" s="1240"/>
      <c r="JS62" s="1240"/>
      <c r="JT62" s="1240"/>
      <c r="JU62" s="1240"/>
      <c r="JV62" s="1240"/>
      <c r="JW62" s="1240"/>
      <c r="JX62" s="1240"/>
      <c r="JY62" s="1240"/>
      <c r="JZ62" s="1240"/>
      <c r="KA62" s="1240"/>
      <c r="KB62" s="1240"/>
      <c r="KC62" s="1241"/>
      <c r="KD62" s="1241"/>
      <c r="KE62" s="1241"/>
      <c r="KF62" s="1241"/>
      <c r="KG62" s="1241"/>
      <c r="KH62" s="1241"/>
      <c r="KI62" s="1241"/>
      <c r="KJ62" s="1241">
        <f>+KF62*KC62</f>
        <v>0</v>
      </c>
      <c r="KK62" s="1241"/>
      <c r="KL62" s="1241"/>
      <c r="KM62" s="1241"/>
      <c r="KN62" s="1241"/>
      <c r="KO62" s="526"/>
      <c r="KP62" s="1240">
        <v>23</v>
      </c>
      <c r="KQ62" s="1240"/>
      <c r="KR62" s="1240"/>
      <c r="KS62" s="1240"/>
      <c r="KT62" s="1240"/>
      <c r="KU62" s="1240"/>
      <c r="KV62" s="1240"/>
      <c r="KW62" s="1240"/>
      <c r="KX62" s="1240"/>
      <c r="KY62" s="1240"/>
      <c r="KZ62" s="1240"/>
      <c r="LA62" s="1240"/>
      <c r="LB62" s="1240"/>
      <c r="LC62" s="1240"/>
      <c r="LD62" s="1240"/>
      <c r="LE62" s="1240"/>
      <c r="LF62" s="1240"/>
      <c r="LG62" s="1240"/>
      <c r="LH62" s="1241"/>
      <c r="LI62" s="1241"/>
      <c r="LJ62" s="1241"/>
      <c r="LK62" s="1241"/>
      <c r="LL62" s="1241"/>
      <c r="LM62" s="1241"/>
      <c r="LN62" s="1241"/>
      <c r="LO62" s="1241">
        <f>+LK62*LH62</f>
        <v>0</v>
      </c>
      <c r="LP62" s="1241"/>
      <c r="LQ62" s="1241"/>
      <c r="LR62" s="1241"/>
      <c r="LS62" s="1241"/>
      <c r="NA62" s="1240">
        <v>19</v>
      </c>
      <c r="NB62" s="1240"/>
      <c r="NC62" s="1248"/>
      <c r="ND62" s="1248"/>
      <c r="NE62" s="1248"/>
      <c r="NF62" s="1248"/>
      <c r="NG62" s="1248"/>
      <c r="NH62" s="1248"/>
      <c r="NI62" s="1248"/>
      <c r="NJ62" s="1248"/>
      <c r="NK62" s="1248"/>
      <c r="NL62" s="1248"/>
      <c r="NM62" s="1248"/>
      <c r="NN62" s="1248"/>
      <c r="NO62" s="1248"/>
      <c r="NP62" s="1248"/>
      <c r="NQ62" s="1248"/>
      <c r="NR62" s="1248"/>
      <c r="NS62" s="1235"/>
      <c r="NT62" s="1235"/>
      <c r="NU62" s="1235"/>
      <c r="NV62" s="1235"/>
      <c r="NW62" s="1235"/>
      <c r="NX62" s="1235"/>
      <c r="NY62" s="1235"/>
      <c r="NZ62" s="1241">
        <f>+NV62*NS62</f>
        <v>0</v>
      </c>
      <c r="OA62" s="1241"/>
      <c r="OB62" s="1241"/>
      <c r="OC62" s="1241"/>
      <c r="OD62" s="1241"/>
      <c r="OE62" s="526"/>
      <c r="OF62" s="1240">
        <v>23</v>
      </c>
      <c r="OG62" s="1240"/>
      <c r="OH62" s="1240"/>
      <c r="OI62" s="1240"/>
      <c r="OJ62" s="1240"/>
      <c r="OK62" s="1240"/>
      <c r="OL62" s="1240"/>
      <c r="OM62" s="1240"/>
      <c r="ON62" s="1240"/>
      <c r="OO62" s="1240"/>
      <c r="OP62" s="1240"/>
      <c r="OQ62" s="1240"/>
      <c r="OR62" s="1240"/>
      <c r="OS62" s="1240"/>
      <c r="OT62" s="1240"/>
      <c r="OU62" s="1240"/>
      <c r="OV62" s="1240"/>
      <c r="OW62" s="1240"/>
      <c r="OX62" s="1241"/>
      <c r="OY62" s="1241"/>
      <c r="OZ62" s="1241"/>
      <c r="PA62" s="1241"/>
      <c r="PB62" s="1241"/>
      <c r="PC62" s="1241"/>
      <c r="PD62" s="1241"/>
      <c r="PE62" s="1241">
        <f>+PA62*OX62</f>
        <v>0</v>
      </c>
      <c r="PF62" s="1241"/>
      <c r="PG62" s="1241"/>
      <c r="PH62" s="1241"/>
      <c r="PI62" s="1241"/>
      <c r="PJ62" s="526"/>
      <c r="PK62" s="1240">
        <v>23</v>
      </c>
      <c r="PL62" s="1240"/>
      <c r="PM62" s="1240"/>
      <c r="PN62" s="1240"/>
      <c r="PO62" s="1240"/>
      <c r="PP62" s="1240"/>
      <c r="PQ62" s="1240"/>
      <c r="PR62" s="1240"/>
      <c r="PS62" s="1240"/>
      <c r="PT62" s="1240"/>
      <c r="PU62" s="1240"/>
      <c r="PV62" s="1240"/>
      <c r="PW62" s="1240"/>
      <c r="PX62" s="1240"/>
      <c r="PY62" s="1240"/>
      <c r="PZ62" s="1240"/>
      <c r="QA62" s="1240"/>
      <c r="QB62" s="1240"/>
      <c r="QC62" s="1241"/>
      <c r="QD62" s="1241"/>
      <c r="QE62" s="1241"/>
      <c r="QF62" s="1241"/>
      <c r="QG62" s="1241"/>
      <c r="QH62" s="1241"/>
      <c r="QI62" s="1241"/>
      <c r="QJ62" s="1241">
        <f>+QF62*QC62</f>
        <v>0</v>
      </c>
      <c r="QK62" s="1241"/>
      <c r="QL62" s="1241"/>
      <c r="QM62" s="1241"/>
      <c r="QN62" s="1241"/>
      <c r="QO62" s="526"/>
      <c r="QP62" s="1240">
        <v>23</v>
      </c>
      <c r="QQ62" s="1240"/>
      <c r="QR62" s="1240"/>
      <c r="QS62" s="1240"/>
      <c r="QT62" s="1240"/>
      <c r="QU62" s="1240"/>
      <c r="QV62" s="1240"/>
      <c r="QW62" s="1240"/>
      <c r="QX62" s="1240"/>
      <c r="QY62" s="1240"/>
      <c r="QZ62" s="1240"/>
      <c r="RA62" s="1240"/>
      <c r="RB62" s="1240"/>
      <c r="RC62" s="1240"/>
      <c r="RD62" s="1240"/>
      <c r="RE62" s="1240"/>
      <c r="RF62" s="1240"/>
      <c r="RG62" s="1240"/>
      <c r="RH62" s="1241"/>
      <c r="RI62" s="1241"/>
      <c r="RJ62" s="1241"/>
      <c r="RK62" s="1241"/>
      <c r="RL62" s="1241"/>
      <c r="RM62" s="1241"/>
      <c r="RN62" s="1241"/>
      <c r="RO62" s="1241">
        <f>+RK62*RH62</f>
        <v>0</v>
      </c>
      <c r="RP62" s="1241"/>
      <c r="RQ62" s="1241"/>
      <c r="RR62" s="1241"/>
      <c r="RS62" s="1241"/>
    </row>
    <row r="63" spans="1:487" s="94" customFormat="1" ht="9.9499999999999993" customHeight="1">
      <c r="A63" s="55"/>
      <c r="B63" s="217"/>
      <c r="C63" s="1333"/>
      <c r="D63" s="1333"/>
      <c r="E63" s="1333"/>
      <c r="F63" s="1333"/>
      <c r="G63" s="1333"/>
      <c r="H63" s="1333"/>
      <c r="I63" s="1335"/>
      <c r="J63" s="1335"/>
      <c r="K63" s="1335"/>
      <c r="L63" s="1335"/>
      <c r="M63" s="1335"/>
      <c r="N63" s="1335"/>
      <c r="O63" s="1335"/>
      <c r="P63" s="1335"/>
      <c r="Q63" s="1335"/>
      <c r="R63" s="1335"/>
      <c r="S63" s="1335"/>
      <c r="T63" s="1335"/>
      <c r="U63" s="1335"/>
      <c r="V63" s="1335"/>
      <c r="W63" s="1335"/>
      <c r="X63" s="1335"/>
      <c r="Y63" s="1335"/>
      <c r="Z63" s="1335"/>
      <c r="AA63" s="1335"/>
      <c r="AB63" s="1335"/>
      <c r="AC63" s="1335"/>
      <c r="AD63" s="1335"/>
      <c r="AE63" s="202"/>
      <c r="BA63" s="1303"/>
      <c r="BB63" s="1303"/>
      <c r="BC63" s="1248"/>
      <c r="BD63" s="1248"/>
      <c r="BE63" s="1248"/>
      <c r="BF63" s="1248"/>
      <c r="BG63" s="1248"/>
      <c r="BH63" s="1248"/>
      <c r="BI63" s="1248"/>
      <c r="BJ63" s="1248"/>
      <c r="BK63" s="1248"/>
      <c r="BL63" s="1248"/>
      <c r="BM63" s="1248"/>
      <c r="BN63" s="1248"/>
      <c r="BO63" s="1248"/>
      <c r="BP63" s="1248"/>
      <c r="BQ63" s="1248"/>
      <c r="BR63" s="1248"/>
      <c r="BS63" s="1235"/>
      <c r="BT63" s="1235"/>
      <c r="BU63" s="1235"/>
      <c r="BV63" s="1235"/>
      <c r="BW63" s="1235"/>
      <c r="BX63" s="1235"/>
      <c r="BY63" s="1235"/>
      <c r="BZ63" s="1304"/>
      <c r="CA63" s="1304"/>
      <c r="CB63" s="1304"/>
      <c r="CC63" s="1304"/>
      <c r="CD63" s="1304"/>
      <c r="CF63" s="1240"/>
      <c r="CG63" s="1240"/>
      <c r="CH63" s="1240"/>
      <c r="CI63" s="1240"/>
      <c r="CJ63" s="1240"/>
      <c r="CK63" s="1240"/>
      <c r="CL63" s="1240"/>
      <c r="CM63" s="1240"/>
      <c r="CN63" s="1240"/>
      <c r="CO63" s="1240"/>
      <c r="CP63" s="1240"/>
      <c r="CQ63" s="1240"/>
      <c r="CR63" s="1240"/>
      <c r="CS63" s="1240"/>
      <c r="CT63" s="1240"/>
      <c r="CU63" s="1240"/>
      <c r="CV63" s="1240"/>
      <c r="CW63" s="1240"/>
      <c r="CX63" s="1241"/>
      <c r="CY63" s="1241"/>
      <c r="CZ63" s="1241"/>
      <c r="DA63" s="1241"/>
      <c r="DB63" s="1241"/>
      <c r="DC63" s="1241"/>
      <c r="DD63" s="1241"/>
      <c r="DE63" s="1241"/>
      <c r="DF63" s="1241"/>
      <c r="DG63" s="1241"/>
      <c r="DH63" s="1241"/>
      <c r="DI63" s="1241"/>
      <c r="DJ63" s="164"/>
      <c r="DK63" s="1240"/>
      <c r="DL63" s="1240"/>
      <c r="DM63" s="1240"/>
      <c r="DN63" s="1240"/>
      <c r="DO63" s="1240"/>
      <c r="DP63" s="1240"/>
      <c r="DQ63" s="1240"/>
      <c r="DR63" s="1240"/>
      <c r="DS63" s="1240"/>
      <c r="DT63" s="1240"/>
      <c r="DU63" s="1240"/>
      <c r="DV63" s="1240"/>
      <c r="DW63" s="1240"/>
      <c r="DX63" s="1240"/>
      <c r="DY63" s="1240"/>
      <c r="DZ63" s="1240"/>
      <c r="EA63" s="1240"/>
      <c r="EB63" s="1240"/>
      <c r="EC63" s="1241"/>
      <c r="ED63" s="1241"/>
      <c r="EE63" s="1241"/>
      <c r="EF63" s="1241"/>
      <c r="EG63" s="1241"/>
      <c r="EH63" s="1241"/>
      <c r="EI63" s="1241"/>
      <c r="EJ63" s="1241"/>
      <c r="EK63" s="1241"/>
      <c r="EL63" s="1241"/>
      <c r="EM63" s="1241"/>
      <c r="EN63" s="1241"/>
      <c r="EO63" s="164"/>
      <c r="EP63" s="1240"/>
      <c r="EQ63" s="1240"/>
      <c r="ER63" s="1240"/>
      <c r="ES63" s="1240"/>
      <c r="ET63" s="1240"/>
      <c r="EU63" s="1240"/>
      <c r="EV63" s="1240"/>
      <c r="EW63" s="1240"/>
      <c r="EX63" s="1240"/>
      <c r="EY63" s="1240"/>
      <c r="EZ63" s="1240"/>
      <c r="FA63" s="1240"/>
      <c r="FB63" s="1240"/>
      <c r="FC63" s="1240"/>
      <c r="FD63" s="1240"/>
      <c r="FE63" s="1240"/>
      <c r="FF63" s="1240"/>
      <c r="FG63" s="1240"/>
      <c r="FH63" s="1241"/>
      <c r="FI63" s="1241"/>
      <c r="FJ63" s="1241"/>
      <c r="FK63" s="1241"/>
      <c r="FL63" s="1241"/>
      <c r="FM63" s="1241"/>
      <c r="FN63" s="1241"/>
      <c r="FO63" s="1241"/>
      <c r="FP63" s="1241"/>
      <c r="FQ63" s="1241"/>
      <c r="FR63" s="1241"/>
      <c r="FS63" s="1241"/>
      <c r="HA63" s="1240"/>
      <c r="HB63" s="1240"/>
      <c r="HC63" s="1248"/>
      <c r="HD63" s="1248"/>
      <c r="HE63" s="1248"/>
      <c r="HF63" s="1248"/>
      <c r="HG63" s="1248"/>
      <c r="HH63" s="1248"/>
      <c r="HI63" s="1248"/>
      <c r="HJ63" s="1248"/>
      <c r="HK63" s="1248"/>
      <c r="HL63" s="1248"/>
      <c r="HM63" s="1248"/>
      <c r="HN63" s="1248"/>
      <c r="HO63" s="1248"/>
      <c r="HP63" s="1248"/>
      <c r="HQ63" s="1248"/>
      <c r="HR63" s="1248"/>
      <c r="HS63" s="1235"/>
      <c r="HT63" s="1235"/>
      <c r="HU63" s="1235"/>
      <c r="HV63" s="1235"/>
      <c r="HW63" s="1235"/>
      <c r="HX63" s="1235"/>
      <c r="HY63" s="1235"/>
      <c r="HZ63" s="1241"/>
      <c r="IA63" s="1241"/>
      <c r="IB63" s="1241"/>
      <c r="IC63" s="1241"/>
      <c r="ID63" s="1241"/>
      <c r="IE63" s="526"/>
      <c r="IF63" s="1240"/>
      <c r="IG63" s="1240"/>
      <c r="IH63" s="1240"/>
      <c r="II63" s="1240"/>
      <c r="IJ63" s="1240"/>
      <c r="IK63" s="1240"/>
      <c r="IL63" s="1240"/>
      <c r="IM63" s="1240"/>
      <c r="IN63" s="1240"/>
      <c r="IO63" s="1240"/>
      <c r="IP63" s="1240"/>
      <c r="IQ63" s="1240"/>
      <c r="IR63" s="1240"/>
      <c r="IS63" s="1240"/>
      <c r="IT63" s="1240"/>
      <c r="IU63" s="1240"/>
      <c r="IV63" s="1240"/>
      <c r="IW63" s="1240"/>
      <c r="IX63" s="1241"/>
      <c r="IY63" s="1241"/>
      <c r="IZ63" s="1241"/>
      <c r="JA63" s="1241"/>
      <c r="JB63" s="1241"/>
      <c r="JC63" s="1241"/>
      <c r="JD63" s="1241"/>
      <c r="JE63" s="1241"/>
      <c r="JF63" s="1241"/>
      <c r="JG63" s="1241"/>
      <c r="JH63" s="1241"/>
      <c r="JI63" s="1241"/>
      <c r="JJ63" s="526"/>
      <c r="JK63" s="1240"/>
      <c r="JL63" s="1240"/>
      <c r="JM63" s="1240"/>
      <c r="JN63" s="1240"/>
      <c r="JO63" s="1240"/>
      <c r="JP63" s="1240"/>
      <c r="JQ63" s="1240"/>
      <c r="JR63" s="1240"/>
      <c r="JS63" s="1240"/>
      <c r="JT63" s="1240"/>
      <c r="JU63" s="1240"/>
      <c r="JV63" s="1240"/>
      <c r="JW63" s="1240"/>
      <c r="JX63" s="1240"/>
      <c r="JY63" s="1240"/>
      <c r="JZ63" s="1240"/>
      <c r="KA63" s="1240"/>
      <c r="KB63" s="1240"/>
      <c r="KC63" s="1241"/>
      <c r="KD63" s="1241"/>
      <c r="KE63" s="1241"/>
      <c r="KF63" s="1241"/>
      <c r="KG63" s="1241"/>
      <c r="KH63" s="1241"/>
      <c r="KI63" s="1241"/>
      <c r="KJ63" s="1241"/>
      <c r="KK63" s="1241"/>
      <c r="KL63" s="1241"/>
      <c r="KM63" s="1241"/>
      <c r="KN63" s="1241"/>
      <c r="KO63" s="526"/>
      <c r="KP63" s="1240"/>
      <c r="KQ63" s="1240"/>
      <c r="KR63" s="1240"/>
      <c r="KS63" s="1240"/>
      <c r="KT63" s="1240"/>
      <c r="KU63" s="1240"/>
      <c r="KV63" s="1240"/>
      <c r="KW63" s="1240"/>
      <c r="KX63" s="1240"/>
      <c r="KY63" s="1240"/>
      <c r="KZ63" s="1240"/>
      <c r="LA63" s="1240"/>
      <c r="LB63" s="1240"/>
      <c r="LC63" s="1240"/>
      <c r="LD63" s="1240"/>
      <c r="LE63" s="1240"/>
      <c r="LF63" s="1240"/>
      <c r="LG63" s="1240"/>
      <c r="LH63" s="1241"/>
      <c r="LI63" s="1241"/>
      <c r="LJ63" s="1241"/>
      <c r="LK63" s="1241"/>
      <c r="LL63" s="1241"/>
      <c r="LM63" s="1241"/>
      <c r="LN63" s="1241"/>
      <c r="LO63" s="1241"/>
      <c r="LP63" s="1241"/>
      <c r="LQ63" s="1241"/>
      <c r="LR63" s="1241"/>
      <c r="LS63" s="1241"/>
      <c r="NA63" s="1240"/>
      <c r="NB63" s="1240"/>
      <c r="NC63" s="1248"/>
      <c r="ND63" s="1248"/>
      <c r="NE63" s="1248"/>
      <c r="NF63" s="1248"/>
      <c r="NG63" s="1248"/>
      <c r="NH63" s="1248"/>
      <c r="NI63" s="1248"/>
      <c r="NJ63" s="1248"/>
      <c r="NK63" s="1248"/>
      <c r="NL63" s="1248"/>
      <c r="NM63" s="1248"/>
      <c r="NN63" s="1248"/>
      <c r="NO63" s="1248"/>
      <c r="NP63" s="1248"/>
      <c r="NQ63" s="1248"/>
      <c r="NR63" s="1248"/>
      <c r="NS63" s="1235"/>
      <c r="NT63" s="1235"/>
      <c r="NU63" s="1235"/>
      <c r="NV63" s="1235"/>
      <c r="NW63" s="1235"/>
      <c r="NX63" s="1235"/>
      <c r="NY63" s="1235"/>
      <c r="NZ63" s="1241"/>
      <c r="OA63" s="1241"/>
      <c r="OB63" s="1241"/>
      <c r="OC63" s="1241"/>
      <c r="OD63" s="1241"/>
      <c r="OE63" s="526"/>
      <c r="OF63" s="1240"/>
      <c r="OG63" s="1240"/>
      <c r="OH63" s="1240"/>
      <c r="OI63" s="1240"/>
      <c r="OJ63" s="1240"/>
      <c r="OK63" s="1240"/>
      <c r="OL63" s="1240"/>
      <c r="OM63" s="1240"/>
      <c r="ON63" s="1240"/>
      <c r="OO63" s="1240"/>
      <c r="OP63" s="1240"/>
      <c r="OQ63" s="1240"/>
      <c r="OR63" s="1240"/>
      <c r="OS63" s="1240"/>
      <c r="OT63" s="1240"/>
      <c r="OU63" s="1240"/>
      <c r="OV63" s="1240"/>
      <c r="OW63" s="1240"/>
      <c r="OX63" s="1241"/>
      <c r="OY63" s="1241"/>
      <c r="OZ63" s="1241"/>
      <c r="PA63" s="1241"/>
      <c r="PB63" s="1241"/>
      <c r="PC63" s="1241"/>
      <c r="PD63" s="1241"/>
      <c r="PE63" s="1241"/>
      <c r="PF63" s="1241"/>
      <c r="PG63" s="1241"/>
      <c r="PH63" s="1241"/>
      <c r="PI63" s="1241"/>
      <c r="PJ63" s="526"/>
      <c r="PK63" s="1240"/>
      <c r="PL63" s="1240"/>
      <c r="PM63" s="1240"/>
      <c r="PN63" s="1240"/>
      <c r="PO63" s="1240"/>
      <c r="PP63" s="1240"/>
      <c r="PQ63" s="1240"/>
      <c r="PR63" s="1240"/>
      <c r="PS63" s="1240"/>
      <c r="PT63" s="1240"/>
      <c r="PU63" s="1240"/>
      <c r="PV63" s="1240"/>
      <c r="PW63" s="1240"/>
      <c r="PX63" s="1240"/>
      <c r="PY63" s="1240"/>
      <c r="PZ63" s="1240"/>
      <c r="QA63" s="1240"/>
      <c r="QB63" s="1240"/>
      <c r="QC63" s="1241"/>
      <c r="QD63" s="1241"/>
      <c r="QE63" s="1241"/>
      <c r="QF63" s="1241"/>
      <c r="QG63" s="1241"/>
      <c r="QH63" s="1241"/>
      <c r="QI63" s="1241"/>
      <c r="QJ63" s="1241"/>
      <c r="QK63" s="1241"/>
      <c r="QL63" s="1241"/>
      <c r="QM63" s="1241"/>
      <c r="QN63" s="1241"/>
      <c r="QO63" s="526"/>
      <c r="QP63" s="1240"/>
      <c r="QQ63" s="1240"/>
      <c r="QR63" s="1240"/>
      <c r="QS63" s="1240"/>
      <c r="QT63" s="1240"/>
      <c r="QU63" s="1240"/>
      <c r="QV63" s="1240"/>
      <c r="QW63" s="1240"/>
      <c r="QX63" s="1240"/>
      <c r="QY63" s="1240"/>
      <c r="QZ63" s="1240"/>
      <c r="RA63" s="1240"/>
      <c r="RB63" s="1240"/>
      <c r="RC63" s="1240"/>
      <c r="RD63" s="1240"/>
      <c r="RE63" s="1240"/>
      <c r="RF63" s="1240"/>
      <c r="RG63" s="1240"/>
      <c r="RH63" s="1241"/>
      <c r="RI63" s="1241"/>
      <c r="RJ63" s="1241"/>
      <c r="RK63" s="1241"/>
      <c r="RL63" s="1241"/>
      <c r="RM63" s="1241"/>
      <c r="RN63" s="1241"/>
      <c r="RO63" s="1241"/>
      <c r="RP63" s="1241"/>
      <c r="RQ63" s="1241"/>
      <c r="RR63" s="1241"/>
      <c r="RS63" s="1241"/>
    </row>
    <row r="64" spans="1:487" s="94" customFormat="1" ht="9.9499999999999993" customHeight="1">
      <c r="A64" s="55"/>
      <c r="B64" s="217"/>
      <c r="C64" s="1333" t="s">
        <v>701</v>
      </c>
      <c r="D64" s="1333"/>
      <c r="E64" s="1333"/>
      <c r="F64" s="1333"/>
      <c r="G64" s="1333"/>
      <c r="H64" s="1333"/>
      <c r="I64" s="1335">
        <f>+VLOOKUP(I56,$EP$18:$FS$39,26,FALSE)</f>
        <v>0</v>
      </c>
      <c r="J64" s="1335"/>
      <c r="K64" s="1335">
        <f>+VLOOKUP(K56,$EP$18:$FS$39,26,FALSE)</f>
        <v>0</v>
      </c>
      <c r="L64" s="1335"/>
      <c r="M64" s="1335">
        <f>+VLOOKUP(M56,$EP$18:$FS$39,26,FALSE)</f>
        <v>0</v>
      </c>
      <c r="N64" s="1335"/>
      <c r="O64" s="1335">
        <f>+VLOOKUP(O56,$EP$18:$FS$39,26,FALSE)</f>
        <v>0</v>
      </c>
      <c r="P64" s="1335"/>
      <c r="Q64" s="1335">
        <f>+VLOOKUP(Q56,$EP$18:$FS$39,26,FALSE)</f>
        <v>0</v>
      </c>
      <c r="R64" s="1335"/>
      <c r="S64" s="1335">
        <f>+VLOOKUP(S56,$EP$18:$FS$39,26,FALSE)</f>
        <v>0</v>
      </c>
      <c r="T64" s="1335"/>
      <c r="U64" s="1335">
        <f>+VLOOKUP(U56,$EP$18:$FS$39,26,FALSE)</f>
        <v>0</v>
      </c>
      <c r="V64" s="1335"/>
      <c r="W64" s="1335">
        <f>+VLOOKUP(W56,$EP$18:$FS$39,26,FALSE)</f>
        <v>0</v>
      </c>
      <c r="X64" s="1335"/>
      <c r="Y64" s="1335">
        <f>+VLOOKUP(Y56,$EP$18:$FS$39,26,FALSE)</f>
        <v>0</v>
      </c>
      <c r="Z64" s="1335"/>
      <c r="AA64" s="1335">
        <f>+VLOOKUP(AA56,$EP$18:$FS$39,26,FALSE)</f>
        <v>0</v>
      </c>
      <c r="AB64" s="1335"/>
      <c r="AC64" s="1335">
        <f>+VLOOKUP(AC56,$EP$18:$FS$39,26,FALSE)</f>
        <v>0</v>
      </c>
      <c r="AD64" s="1335"/>
      <c r="AE64" s="202"/>
      <c r="BA64" s="1303">
        <v>20</v>
      </c>
      <c r="BB64" s="1303"/>
      <c r="BC64" s="1248"/>
      <c r="BD64" s="1248"/>
      <c r="BE64" s="1248"/>
      <c r="BF64" s="1248"/>
      <c r="BG64" s="1248"/>
      <c r="BH64" s="1248"/>
      <c r="BI64" s="1248"/>
      <c r="BJ64" s="1248"/>
      <c r="BK64" s="1248"/>
      <c r="BL64" s="1248"/>
      <c r="BM64" s="1248"/>
      <c r="BN64" s="1248"/>
      <c r="BO64" s="1248"/>
      <c r="BP64" s="1248"/>
      <c r="BQ64" s="1248"/>
      <c r="BR64" s="1248"/>
      <c r="BS64" s="1235"/>
      <c r="BT64" s="1235"/>
      <c r="BU64" s="1235"/>
      <c r="BV64" s="1235"/>
      <c r="BW64" s="1235"/>
      <c r="BX64" s="1235"/>
      <c r="BY64" s="1235"/>
      <c r="BZ64" s="1304">
        <f>+BV64*BS64</f>
        <v>0</v>
      </c>
      <c r="CA64" s="1304"/>
      <c r="CB64" s="1304"/>
      <c r="CC64" s="1304"/>
      <c r="CD64" s="1304"/>
      <c r="CF64" s="1240"/>
      <c r="CG64" s="1240"/>
      <c r="CH64" s="1240"/>
      <c r="CI64" s="1240"/>
      <c r="CJ64" s="1240"/>
      <c r="CK64" s="1240"/>
      <c r="CL64" s="1240"/>
      <c r="CM64" s="1240"/>
      <c r="CN64" s="1240"/>
      <c r="CO64" s="1240"/>
      <c r="CP64" s="1240"/>
      <c r="CQ64" s="1240"/>
      <c r="CR64" s="1240"/>
      <c r="CS64" s="1240"/>
      <c r="CT64" s="1240"/>
      <c r="CU64" s="1240"/>
      <c r="CV64" s="1240"/>
      <c r="CW64" s="1240"/>
      <c r="CX64" s="1241"/>
      <c r="CY64" s="1241"/>
      <c r="CZ64" s="1241"/>
      <c r="DA64" s="1241"/>
      <c r="DB64" s="1241"/>
      <c r="DC64" s="1241"/>
      <c r="DD64" s="1241"/>
      <c r="DE64" s="1241">
        <f>+DA64*CX64</f>
        <v>0</v>
      </c>
      <c r="DF64" s="1241"/>
      <c r="DG64" s="1241"/>
      <c r="DH64" s="1241"/>
      <c r="DI64" s="1241"/>
      <c r="DJ64" s="164"/>
      <c r="DK64" s="1240">
        <v>24</v>
      </c>
      <c r="DL64" s="1240"/>
      <c r="DM64" s="1240"/>
      <c r="DN64" s="1240"/>
      <c r="DO64" s="1240"/>
      <c r="DP64" s="1240"/>
      <c r="DQ64" s="1240"/>
      <c r="DR64" s="1240"/>
      <c r="DS64" s="1240"/>
      <c r="DT64" s="1240"/>
      <c r="DU64" s="1240"/>
      <c r="DV64" s="1240"/>
      <c r="DW64" s="1240"/>
      <c r="DX64" s="1240"/>
      <c r="DY64" s="1240"/>
      <c r="DZ64" s="1240"/>
      <c r="EA64" s="1240"/>
      <c r="EB64" s="1240"/>
      <c r="EC64" s="1241"/>
      <c r="ED64" s="1241"/>
      <c r="EE64" s="1241"/>
      <c r="EF64" s="1241"/>
      <c r="EG64" s="1241"/>
      <c r="EH64" s="1241"/>
      <c r="EI64" s="1241"/>
      <c r="EJ64" s="1241">
        <f>+EF64*EC64</f>
        <v>0</v>
      </c>
      <c r="EK64" s="1241"/>
      <c r="EL64" s="1241"/>
      <c r="EM64" s="1241"/>
      <c r="EN64" s="1241"/>
      <c r="EO64" s="164"/>
      <c r="EP64" s="1240">
        <v>24</v>
      </c>
      <c r="EQ64" s="1240"/>
      <c r="ER64" s="1240"/>
      <c r="ES64" s="1240"/>
      <c r="ET64" s="1240"/>
      <c r="EU64" s="1240"/>
      <c r="EV64" s="1240"/>
      <c r="EW64" s="1240"/>
      <c r="EX64" s="1240"/>
      <c r="EY64" s="1240"/>
      <c r="EZ64" s="1240"/>
      <c r="FA64" s="1240"/>
      <c r="FB64" s="1240"/>
      <c r="FC64" s="1240"/>
      <c r="FD64" s="1240"/>
      <c r="FE64" s="1240"/>
      <c r="FF64" s="1240"/>
      <c r="FG64" s="1240"/>
      <c r="FH64" s="1241"/>
      <c r="FI64" s="1241"/>
      <c r="FJ64" s="1241"/>
      <c r="FK64" s="1241"/>
      <c r="FL64" s="1241"/>
      <c r="FM64" s="1241"/>
      <c r="FN64" s="1241"/>
      <c r="FO64" s="1241">
        <f>+FK64*FH64</f>
        <v>0</v>
      </c>
      <c r="FP64" s="1241"/>
      <c r="FQ64" s="1241"/>
      <c r="FR64" s="1241"/>
      <c r="FS64" s="1241"/>
      <c r="HA64" s="1240">
        <v>20</v>
      </c>
      <c r="HB64" s="1240"/>
      <c r="HC64" s="1248"/>
      <c r="HD64" s="1248"/>
      <c r="HE64" s="1248"/>
      <c r="HF64" s="1248"/>
      <c r="HG64" s="1248"/>
      <c r="HH64" s="1248"/>
      <c r="HI64" s="1248"/>
      <c r="HJ64" s="1248"/>
      <c r="HK64" s="1248"/>
      <c r="HL64" s="1248"/>
      <c r="HM64" s="1248"/>
      <c r="HN64" s="1248"/>
      <c r="HO64" s="1248"/>
      <c r="HP64" s="1248"/>
      <c r="HQ64" s="1248"/>
      <c r="HR64" s="1248"/>
      <c r="HS64" s="1235"/>
      <c r="HT64" s="1235"/>
      <c r="HU64" s="1235"/>
      <c r="HV64" s="1235"/>
      <c r="HW64" s="1235"/>
      <c r="HX64" s="1235"/>
      <c r="HY64" s="1235"/>
      <c r="HZ64" s="1241">
        <f>+HV64*HS64</f>
        <v>0</v>
      </c>
      <c r="IA64" s="1241"/>
      <c r="IB64" s="1241"/>
      <c r="IC64" s="1241"/>
      <c r="ID64" s="1241"/>
      <c r="IE64" s="526"/>
      <c r="IF64" s="1240">
        <v>24</v>
      </c>
      <c r="IG64" s="1240"/>
      <c r="IH64" s="1240"/>
      <c r="II64" s="1240"/>
      <c r="IJ64" s="1240"/>
      <c r="IK64" s="1240"/>
      <c r="IL64" s="1240"/>
      <c r="IM64" s="1240"/>
      <c r="IN64" s="1240"/>
      <c r="IO64" s="1240"/>
      <c r="IP64" s="1240"/>
      <c r="IQ64" s="1240"/>
      <c r="IR64" s="1240"/>
      <c r="IS64" s="1240"/>
      <c r="IT64" s="1240"/>
      <c r="IU64" s="1240"/>
      <c r="IV64" s="1240"/>
      <c r="IW64" s="1240"/>
      <c r="IX64" s="1241"/>
      <c r="IY64" s="1241"/>
      <c r="IZ64" s="1241"/>
      <c r="JA64" s="1241"/>
      <c r="JB64" s="1241"/>
      <c r="JC64" s="1241"/>
      <c r="JD64" s="1241"/>
      <c r="JE64" s="1241">
        <f>+JA64*IX64</f>
        <v>0</v>
      </c>
      <c r="JF64" s="1241"/>
      <c r="JG64" s="1241"/>
      <c r="JH64" s="1241"/>
      <c r="JI64" s="1241"/>
      <c r="JJ64" s="526"/>
      <c r="JK64" s="1240">
        <v>24</v>
      </c>
      <c r="JL64" s="1240"/>
      <c r="JM64" s="1240"/>
      <c r="JN64" s="1240"/>
      <c r="JO64" s="1240"/>
      <c r="JP64" s="1240"/>
      <c r="JQ64" s="1240"/>
      <c r="JR64" s="1240"/>
      <c r="JS64" s="1240"/>
      <c r="JT64" s="1240"/>
      <c r="JU64" s="1240"/>
      <c r="JV64" s="1240"/>
      <c r="JW64" s="1240"/>
      <c r="JX64" s="1240"/>
      <c r="JY64" s="1240"/>
      <c r="JZ64" s="1240"/>
      <c r="KA64" s="1240"/>
      <c r="KB64" s="1240"/>
      <c r="KC64" s="1241"/>
      <c r="KD64" s="1241"/>
      <c r="KE64" s="1241"/>
      <c r="KF64" s="1241"/>
      <c r="KG64" s="1241"/>
      <c r="KH64" s="1241"/>
      <c r="KI64" s="1241"/>
      <c r="KJ64" s="1241">
        <f>+KF64*KC64</f>
        <v>0</v>
      </c>
      <c r="KK64" s="1241"/>
      <c r="KL64" s="1241"/>
      <c r="KM64" s="1241"/>
      <c r="KN64" s="1241"/>
      <c r="KO64" s="526"/>
      <c r="KP64" s="1240">
        <v>24</v>
      </c>
      <c r="KQ64" s="1240"/>
      <c r="KR64" s="1240"/>
      <c r="KS64" s="1240"/>
      <c r="KT64" s="1240"/>
      <c r="KU64" s="1240"/>
      <c r="KV64" s="1240"/>
      <c r="KW64" s="1240"/>
      <c r="KX64" s="1240"/>
      <c r="KY64" s="1240"/>
      <c r="KZ64" s="1240"/>
      <c r="LA64" s="1240"/>
      <c r="LB64" s="1240"/>
      <c r="LC64" s="1240"/>
      <c r="LD64" s="1240"/>
      <c r="LE64" s="1240"/>
      <c r="LF64" s="1240"/>
      <c r="LG64" s="1240"/>
      <c r="LH64" s="1241"/>
      <c r="LI64" s="1241"/>
      <c r="LJ64" s="1241"/>
      <c r="LK64" s="1241"/>
      <c r="LL64" s="1241"/>
      <c r="LM64" s="1241"/>
      <c r="LN64" s="1241"/>
      <c r="LO64" s="1241">
        <f>+LK64*LH64</f>
        <v>0</v>
      </c>
      <c r="LP64" s="1241"/>
      <c r="LQ64" s="1241"/>
      <c r="LR64" s="1241"/>
      <c r="LS64" s="1241"/>
      <c r="NA64" s="1240">
        <v>20</v>
      </c>
      <c r="NB64" s="1240"/>
      <c r="NC64" s="1248"/>
      <c r="ND64" s="1248"/>
      <c r="NE64" s="1248"/>
      <c r="NF64" s="1248"/>
      <c r="NG64" s="1248"/>
      <c r="NH64" s="1248"/>
      <c r="NI64" s="1248"/>
      <c r="NJ64" s="1248"/>
      <c r="NK64" s="1248"/>
      <c r="NL64" s="1248"/>
      <c r="NM64" s="1248"/>
      <c r="NN64" s="1248"/>
      <c r="NO64" s="1248"/>
      <c r="NP64" s="1248"/>
      <c r="NQ64" s="1248"/>
      <c r="NR64" s="1248"/>
      <c r="NS64" s="1235"/>
      <c r="NT64" s="1235"/>
      <c r="NU64" s="1235"/>
      <c r="NV64" s="1235"/>
      <c r="NW64" s="1235"/>
      <c r="NX64" s="1235"/>
      <c r="NY64" s="1235"/>
      <c r="NZ64" s="1241">
        <f>+NV64*NS64</f>
        <v>0</v>
      </c>
      <c r="OA64" s="1241"/>
      <c r="OB64" s="1241"/>
      <c r="OC64" s="1241"/>
      <c r="OD64" s="1241"/>
      <c r="OE64" s="526"/>
      <c r="OF64" s="1240">
        <v>24</v>
      </c>
      <c r="OG64" s="1240"/>
      <c r="OH64" s="1240"/>
      <c r="OI64" s="1240"/>
      <c r="OJ64" s="1240"/>
      <c r="OK64" s="1240"/>
      <c r="OL64" s="1240"/>
      <c r="OM64" s="1240"/>
      <c r="ON64" s="1240"/>
      <c r="OO64" s="1240"/>
      <c r="OP64" s="1240"/>
      <c r="OQ64" s="1240"/>
      <c r="OR64" s="1240"/>
      <c r="OS64" s="1240"/>
      <c r="OT64" s="1240"/>
      <c r="OU64" s="1240"/>
      <c r="OV64" s="1240"/>
      <c r="OW64" s="1240"/>
      <c r="OX64" s="1241"/>
      <c r="OY64" s="1241"/>
      <c r="OZ64" s="1241"/>
      <c r="PA64" s="1241"/>
      <c r="PB64" s="1241"/>
      <c r="PC64" s="1241"/>
      <c r="PD64" s="1241"/>
      <c r="PE64" s="1241">
        <f>+PA64*OX64</f>
        <v>0</v>
      </c>
      <c r="PF64" s="1241"/>
      <c r="PG64" s="1241"/>
      <c r="PH64" s="1241"/>
      <c r="PI64" s="1241"/>
      <c r="PJ64" s="526"/>
      <c r="PK64" s="1240">
        <v>24</v>
      </c>
      <c r="PL64" s="1240"/>
      <c r="PM64" s="1240"/>
      <c r="PN64" s="1240"/>
      <c r="PO64" s="1240"/>
      <c r="PP64" s="1240"/>
      <c r="PQ64" s="1240"/>
      <c r="PR64" s="1240"/>
      <c r="PS64" s="1240"/>
      <c r="PT64" s="1240"/>
      <c r="PU64" s="1240"/>
      <c r="PV64" s="1240"/>
      <c r="PW64" s="1240"/>
      <c r="PX64" s="1240"/>
      <c r="PY64" s="1240"/>
      <c r="PZ64" s="1240"/>
      <c r="QA64" s="1240"/>
      <c r="QB64" s="1240"/>
      <c r="QC64" s="1241"/>
      <c r="QD64" s="1241"/>
      <c r="QE64" s="1241"/>
      <c r="QF64" s="1241"/>
      <c r="QG64" s="1241"/>
      <c r="QH64" s="1241"/>
      <c r="QI64" s="1241"/>
      <c r="QJ64" s="1241">
        <f>+QF64*QC64</f>
        <v>0</v>
      </c>
      <c r="QK64" s="1241"/>
      <c r="QL64" s="1241"/>
      <c r="QM64" s="1241"/>
      <c r="QN64" s="1241"/>
      <c r="QO64" s="526"/>
      <c r="QP64" s="1240">
        <v>24</v>
      </c>
      <c r="QQ64" s="1240"/>
      <c r="QR64" s="1240"/>
      <c r="QS64" s="1240"/>
      <c r="QT64" s="1240"/>
      <c r="QU64" s="1240"/>
      <c r="QV64" s="1240"/>
      <c r="QW64" s="1240"/>
      <c r="QX64" s="1240"/>
      <c r="QY64" s="1240"/>
      <c r="QZ64" s="1240"/>
      <c r="RA64" s="1240"/>
      <c r="RB64" s="1240"/>
      <c r="RC64" s="1240"/>
      <c r="RD64" s="1240"/>
      <c r="RE64" s="1240"/>
      <c r="RF64" s="1240"/>
      <c r="RG64" s="1240"/>
      <c r="RH64" s="1241"/>
      <c r="RI64" s="1241"/>
      <c r="RJ64" s="1241"/>
      <c r="RK64" s="1241"/>
      <c r="RL64" s="1241"/>
      <c r="RM64" s="1241"/>
      <c r="RN64" s="1241"/>
      <c r="RO64" s="1241">
        <f>+RK64*RH64</f>
        <v>0</v>
      </c>
      <c r="RP64" s="1241"/>
      <c r="RQ64" s="1241"/>
      <c r="RR64" s="1241"/>
      <c r="RS64" s="1241"/>
    </row>
    <row r="65" spans="1:487" s="94" customFormat="1" ht="9.9499999999999993" customHeight="1">
      <c r="A65" s="55"/>
      <c r="B65" s="217"/>
      <c r="C65" s="1333"/>
      <c r="D65" s="1333"/>
      <c r="E65" s="1333"/>
      <c r="F65" s="1333"/>
      <c r="G65" s="1333"/>
      <c r="H65" s="1333"/>
      <c r="I65" s="1335"/>
      <c r="J65" s="1335"/>
      <c r="K65" s="1335"/>
      <c r="L65" s="1335"/>
      <c r="M65" s="1335"/>
      <c r="N65" s="1335"/>
      <c r="O65" s="1335"/>
      <c r="P65" s="1335"/>
      <c r="Q65" s="1335"/>
      <c r="R65" s="1335"/>
      <c r="S65" s="1335"/>
      <c r="T65" s="1335"/>
      <c r="U65" s="1335"/>
      <c r="V65" s="1335"/>
      <c r="W65" s="1335"/>
      <c r="X65" s="1335"/>
      <c r="Y65" s="1335"/>
      <c r="Z65" s="1335"/>
      <c r="AA65" s="1335"/>
      <c r="AB65" s="1335"/>
      <c r="AC65" s="1335"/>
      <c r="AD65" s="1335"/>
      <c r="AE65" s="202"/>
      <c r="BA65" s="1303"/>
      <c r="BB65" s="1303"/>
      <c r="BC65" s="1248"/>
      <c r="BD65" s="1248"/>
      <c r="BE65" s="1248"/>
      <c r="BF65" s="1248"/>
      <c r="BG65" s="1248"/>
      <c r="BH65" s="1248"/>
      <c r="BI65" s="1248"/>
      <c r="BJ65" s="1248"/>
      <c r="BK65" s="1248"/>
      <c r="BL65" s="1248"/>
      <c r="BM65" s="1248"/>
      <c r="BN65" s="1248"/>
      <c r="BO65" s="1248"/>
      <c r="BP65" s="1248"/>
      <c r="BQ65" s="1248"/>
      <c r="BR65" s="1248"/>
      <c r="BS65" s="1235"/>
      <c r="BT65" s="1235"/>
      <c r="BU65" s="1235"/>
      <c r="BV65" s="1235"/>
      <c r="BW65" s="1235"/>
      <c r="BX65" s="1235"/>
      <c r="BY65" s="1235"/>
      <c r="BZ65" s="1304"/>
      <c r="CA65" s="1304"/>
      <c r="CB65" s="1304"/>
      <c r="CC65" s="1304"/>
      <c r="CD65" s="1304"/>
      <c r="CE65" s="164"/>
      <c r="CF65" s="1240"/>
      <c r="CG65" s="1240"/>
      <c r="CH65" s="1240"/>
      <c r="CI65" s="1240"/>
      <c r="CJ65" s="1240"/>
      <c r="CK65" s="1240"/>
      <c r="CL65" s="1240"/>
      <c r="CM65" s="1240"/>
      <c r="CN65" s="1240"/>
      <c r="CO65" s="1240"/>
      <c r="CP65" s="1240"/>
      <c r="CQ65" s="1240"/>
      <c r="CR65" s="1240"/>
      <c r="CS65" s="1240"/>
      <c r="CT65" s="1240"/>
      <c r="CU65" s="1240"/>
      <c r="CV65" s="1240"/>
      <c r="CW65" s="1240"/>
      <c r="CX65" s="1241"/>
      <c r="CY65" s="1241"/>
      <c r="CZ65" s="1241"/>
      <c r="DA65" s="1241"/>
      <c r="DB65" s="1241"/>
      <c r="DC65" s="1241"/>
      <c r="DD65" s="1241"/>
      <c r="DE65" s="1241"/>
      <c r="DF65" s="1241"/>
      <c r="DG65" s="1241"/>
      <c r="DH65" s="1241"/>
      <c r="DI65" s="1241"/>
      <c r="DJ65" s="164"/>
      <c r="DK65" s="1240"/>
      <c r="DL65" s="1240"/>
      <c r="DM65" s="1240"/>
      <c r="DN65" s="1240"/>
      <c r="DO65" s="1240"/>
      <c r="DP65" s="1240"/>
      <c r="DQ65" s="1240"/>
      <c r="DR65" s="1240"/>
      <c r="DS65" s="1240"/>
      <c r="DT65" s="1240"/>
      <c r="DU65" s="1240"/>
      <c r="DV65" s="1240"/>
      <c r="DW65" s="1240"/>
      <c r="DX65" s="1240"/>
      <c r="DY65" s="1240"/>
      <c r="DZ65" s="1240"/>
      <c r="EA65" s="1240"/>
      <c r="EB65" s="1240"/>
      <c r="EC65" s="1241"/>
      <c r="ED65" s="1241"/>
      <c r="EE65" s="1241"/>
      <c r="EF65" s="1241"/>
      <c r="EG65" s="1241"/>
      <c r="EH65" s="1241"/>
      <c r="EI65" s="1241"/>
      <c r="EJ65" s="1241"/>
      <c r="EK65" s="1241"/>
      <c r="EL65" s="1241"/>
      <c r="EM65" s="1241"/>
      <c r="EN65" s="1241"/>
      <c r="EO65" s="164"/>
      <c r="EP65" s="1240"/>
      <c r="EQ65" s="1240"/>
      <c r="ER65" s="1240"/>
      <c r="ES65" s="1240"/>
      <c r="ET65" s="1240"/>
      <c r="EU65" s="1240"/>
      <c r="EV65" s="1240"/>
      <c r="EW65" s="1240"/>
      <c r="EX65" s="1240"/>
      <c r="EY65" s="1240"/>
      <c r="EZ65" s="1240"/>
      <c r="FA65" s="1240"/>
      <c r="FB65" s="1240"/>
      <c r="FC65" s="1240"/>
      <c r="FD65" s="1240"/>
      <c r="FE65" s="1240"/>
      <c r="FF65" s="1240"/>
      <c r="FG65" s="1240"/>
      <c r="FH65" s="1241"/>
      <c r="FI65" s="1241"/>
      <c r="FJ65" s="1241"/>
      <c r="FK65" s="1241"/>
      <c r="FL65" s="1241"/>
      <c r="FM65" s="1241"/>
      <c r="FN65" s="1241"/>
      <c r="FO65" s="1241"/>
      <c r="FP65" s="1241"/>
      <c r="FQ65" s="1241"/>
      <c r="FR65" s="1241"/>
      <c r="FS65" s="1241"/>
      <c r="FT65" s="164"/>
      <c r="FU65" s="164"/>
      <c r="FV65" s="164"/>
      <c r="FW65" s="164"/>
      <c r="FX65" s="164"/>
      <c r="FY65" s="164"/>
      <c r="FZ65" s="164"/>
      <c r="GA65" s="164"/>
      <c r="GB65" s="164"/>
      <c r="GC65" s="164"/>
      <c r="GD65" s="164"/>
      <c r="GE65" s="164"/>
      <c r="GF65" s="164"/>
      <c r="GG65" s="164"/>
      <c r="GH65" s="164"/>
      <c r="GI65" s="164"/>
      <c r="GJ65" s="164"/>
      <c r="GK65" s="164"/>
      <c r="GL65" s="164"/>
      <c r="GM65" s="164"/>
      <c r="GN65" s="164"/>
      <c r="GO65" s="164"/>
      <c r="GP65" s="164"/>
      <c r="GQ65" s="164"/>
      <c r="GR65" s="164"/>
      <c r="GS65" s="164"/>
      <c r="GT65" s="164"/>
      <c r="GU65" s="164"/>
      <c r="GV65" s="164"/>
      <c r="GW65" s="164"/>
      <c r="GX65" s="164"/>
      <c r="GY65" s="164"/>
      <c r="GZ65" s="164"/>
      <c r="HA65" s="1240"/>
      <c r="HB65" s="1240"/>
      <c r="HC65" s="1248"/>
      <c r="HD65" s="1248"/>
      <c r="HE65" s="1248"/>
      <c r="HF65" s="1248"/>
      <c r="HG65" s="1248"/>
      <c r="HH65" s="1248"/>
      <c r="HI65" s="1248"/>
      <c r="HJ65" s="1248"/>
      <c r="HK65" s="1248"/>
      <c r="HL65" s="1248"/>
      <c r="HM65" s="1248"/>
      <c r="HN65" s="1248"/>
      <c r="HO65" s="1248"/>
      <c r="HP65" s="1248"/>
      <c r="HQ65" s="1248"/>
      <c r="HR65" s="1248"/>
      <c r="HS65" s="1235"/>
      <c r="HT65" s="1235"/>
      <c r="HU65" s="1235"/>
      <c r="HV65" s="1235"/>
      <c r="HW65" s="1235"/>
      <c r="HX65" s="1235"/>
      <c r="HY65" s="1235"/>
      <c r="HZ65" s="1241"/>
      <c r="IA65" s="1241"/>
      <c r="IB65" s="1241"/>
      <c r="IC65" s="1241"/>
      <c r="ID65" s="1241"/>
      <c r="IE65" s="526"/>
      <c r="IF65" s="1240"/>
      <c r="IG65" s="1240"/>
      <c r="IH65" s="1240"/>
      <c r="II65" s="1240"/>
      <c r="IJ65" s="1240"/>
      <c r="IK65" s="1240"/>
      <c r="IL65" s="1240"/>
      <c r="IM65" s="1240"/>
      <c r="IN65" s="1240"/>
      <c r="IO65" s="1240"/>
      <c r="IP65" s="1240"/>
      <c r="IQ65" s="1240"/>
      <c r="IR65" s="1240"/>
      <c r="IS65" s="1240"/>
      <c r="IT65" s="1240"/>
      <c r="IU65" s="1240"/>
      <c r="IV65" s="1240"/>
      <c r="IW65" s="1240"/>
      <c r="IX65" s="1241"/>
      <c r="IY65" s="1241"/>
      <c r="IZ65" s="1241"/>
      <c r="JA65" s="1241"/>
      <c r="JB65" s="1241"/>
      <c r="JC65" s="1241"/>
      <c r="JD65" s="1241"/>
      <c r="JE65" s="1241"/>
      <c r="JF65" s="1241"/>
      <c r="JG65" s="1241"/>
      <c r="JH65" s="1241"/>
      <c r="JI65" s="1241"/>
      <c r="JJ65" s="526"/>
      <c r="JK65" s="1240"/>
      <c r="JL65" s="1240"/>
      <c r="JM65" s="1240"/>
      <c r="JN65" s="1240"/>
      <c r="JO65" s="1240"/>
      <c r="JP65" s="1240"/>
      <c r="JQ65" s="1240"/>
      <c r="JR65" s="1240"/>
      <c r="JS65" s="1240"/>
      <c r="JT65" s="1240"/>
      <c r="JU65" s="1240"/>
      <c r="JV65" s="1240"/>
      <c r="JW65" s="1240"/>
      <c r="JX65" s="1240"/>
      <c r="JY65" s="1240"/>
      <c r="JZ65" s="1240"/>
      <c r="KA65" s="1240"/>
      <c r="KB65" s="1240"/>
      <c r="KC65" s="1241"/>
      <c r="KD65" s="1241"/>
      <c r="KE65" s="1241"/>
      <c r="KF65" s="1241"/>
      <c r="KG65" s="1241"/>
      <c r="KH65" s="1241"/>
      <c r="KI65" s="1241"/>
      <c r="KJ65" s="1241"/>
      <c r="KK65" s="1241"/>
      <c r="KL65" s="1241"/>
      <c r="KM65" s="1241"/>
      <c r="KN65" s="1241"/>
      <c r="KO65" s="526"/>
      <c r="KP65" s="1240"/>
      <c r="KQ65" s="1240"/>
      <c r="KR65" s="1240"/>
      <c r="KS65" s="1240"/>
      <c r="KT65" s="1240"/>
      <c r="KU65" s="1240"/>
      <c r="KV65" s="1240"/>
      <c r="KW65" s="1240"/>
      <c r="KX65" s="1240"/>
      <c r="KY65" s="1240"/>
      <c r="KZ65" s="1240"/>
      <c r="LA65" s="1240"/>
      <c r="LB65" s="1240"/>
      <c r="LC65" s="1240"/>
      <c r="LD65" s="1240"/>
      <c r="LE65" s="1240"/>
      <c r="LF65" s="1240"/>
      <c r="LG65" s="1240"/>
      <c r="LH65" s="1241"/>
      <c r="LI65" s="1241"/>
      <c r="LJ65" s="1241"/>
      <c r="LK65" s="1241"/>
      <c r="LL65" s="1241"/>
      <c r="LM65" s="1241"/>
      <c r="LN65" s="1241"/>
      <c r="LO65" s="1241"/>
      <c r="LP65" s="1241"/>
      <c r="LQ65" s="1241"/>
      <c r="LR65" s="1241"/>
      <c r="LS65" s="1241"/>
      <c r="LT65" s="164"/>
      <c r="LU65" s="164"/>
      <c r="LV65" s="164"/>
      <c r="LW65" s="164"/>
      <c r="LX65" s="164"/>
      <c r="LY65" s="164"/>
      <c r="LZ65" s="164"/>
      <c r="MA65" s="164"/>
      <c r="MB65" s="164"/>
      <c r="MC65" s="164"/>
      <c r="MD65" s="164"/>
      <c r="ME65" s="164"/>
      <c r="MF65" s="164"/>
      <c r="MG65" s="164"/>
      <c r="MH65" s="164"/>
      <c r="MI65" s="164"/>
      <c r="MJ65" s="164"/>
      <c r="MK65" s="164"/>
      <c r="ML65" s="164"/>
      <c r="MM65" s="164"/>
      <c r="MN65" s="164"/>
      <c r="MO65" s="164"/>
      <c r="MP65" s="164"/>
      <c r="MQ65" s="164"/>
      <c r="MR65" s="164"/>
      <c r="MS65" s="164"/>
      <c r="MT65" s="164"/>
      <c r="MU65" s="164"/>
      <c r="MV65" s="164"/>
      <c r="MW65" s="164"/>
      <c r="MX65" s="164"/>
      <c r="MY65" s="164"/>
      <c r="MZ65" s="164"/>
      <c r="NA65" s="1240"/>
      <c r="NB65" s="1240"/>
      <c r="NC65" s="1248"/>
      <c r="ND65" s="1248"/>
      <c r="NE65" s="1248"/>
      <c r="NF65" s="1248"/>
      <c r="NG65" s="1248"/>
      <c r="NH65" s="1248"/>
      <c r="NI65" s="1248"/>
      <c r="NJ65" s="1248"/>
      <c r="NK65" s="1248"/>
      <c r="NL65" s="1248"/>
      <c r="NM65" s="1248"/>
      <c r="NN65" s="1248"/>
      <c r="NO65" s="1248"/>
      <c r="NP65" s="1248"/>
      <c r="NQ65" s="1248"/>
      <c r="NR65" s="1248"/>
      <c r="NS65" s="1235"/>
      <c r="NT65" s="1235"/>
      <c r="NU65" s="1235"/>
      <c r="NV65" s="1235"/>
      <c r="NW65" s="1235"/>
      <c r="NX65" s="1235"/>
      <c r="NY65" s="1235"/>
      <c r="NZ65" s="1241"/>
      <c r="OA65" s="1241"/>
      <c r="OB65" s="1241"/>
      <c r="OC65" s="1241"/>
      <c r="OD65" s="1241"/>
      <c r="OE65" s="526"/>
      <c r="OF65" s="1240"/>
      <c r="OG65" s="1240"/>
      <c r="OH65" s="1240"/>
      <c r="OI65" s="1240"/>
      <c r="OJ65" s="1240"/>
      <c r="OK65" s="1240"/>
      <c r="OL65" s="1240"/>
      <c r="OM65" s="1240"/>
      <c r="ON65" s="1240"/>
      <c r="OO65" s="1240"/>
      <c r="OP65" s="1240"/>
      <c r="OQ65" s="1240"/>
      <c r="OR65" s="1240"/>
      <c r="OS65" s="1240"/>
      <c r="OT65" s="1240"/>
      <c r="OU65" s="1240"/>
      <c r="OV65" s="1240"/>
      <c r="OW65" s="1240"/>
      <c r="OX65" s="1241"/>
      <c r="OY65" s="1241"/>
      <c r="OZ65" s="1241"/>
      <c r="PA65" s="1241"/>
      <c r="PB65" s="1241"/>
      <c r="PC65" s="1241"/>
      <c r="PD65" s="1241"/>
      <c r="PE65" s="1241"/>
      <c r="PF65" s="1241"/>
      <c r="PG65" s="1241"/>
      <c r="PH65" s="1241"/>
      <c r="PI65" s="1241"/>
      <c r="PJ65" s="526"/>
      <c r="PK65" s="1240"/>
      <c r="PL65" s="1240"/>
      <c r="PM65" s="1240"/>
      <c r="PN65" s="1240"/>
      <c r="PO65" s="1240"/>
      <c r="PP65" s="1240"/>
      <c r="PQ65" s="1240"/>
      <c r="PR65" s="1240"/>
      <c r="PS65" s="1240"/>
      <c r="PT65" s="1240"/>
      <c r="PU65" s="1240"/>
      <c r="PV65" s="1240"/>
      <c r="PW65" s="1240"/>
      <c r="PX65" s="1240"/>
      <c r="PY65" s="1240"/>
      <c r="PZ65" s="1240"/>
      <c r="QA65" s="1240"/>
      <c r="QB65" s="1240"/>
      <c r="QC65" s="1241"/>
      <c r="QD65" s="1241"/>
      <c r="QE65" s="1241"/>
      <c r="QF65" s="1241"/>
      <c r="QG65" s="1241"/>
      <c r="QH65" s="1241"/>
      <c r="QI65" s="1241"/>
      <c r="QJ65" s="1241"/>
      <c r="QK65" s="1241"/>
      <c r="QL65" s="1241"/>
      <c r="QM65" s="1241"/>
      <c r="QN65" s="1241"/>
      <c r="QO65" s="526"/>
      <c r="QP65" s="1240"/>
      <c r="QQ65" s="1240"/>
      <c r="QR65" s="1240"/>
      <c r="QS65" s="1240"/>
      <c r="QT65" s="1240"/>
      <c r="QU65" s="1240"/>
      <c r="QV65" s="1240"/>
      <c r="QW65" s="1240"/>
      <c r="QX65" s="1240"/>
      <c r="QY65" s="1240"/>
      <c r="QZ65" s="1240"/>
      <c r="RA65" s="1240"/>
      <c r="RB65" s="1240"/>
      <c r="RC65" s="1240"/>
      <c r="RD65" s="1240"/>
      <c r="RE65" s="1240"/>
      <c r="RF65" s="1240"/>
      <c r="RG65" s="1240"/>
      <c r="RH65" s="1241"/>
      <c r="RI65" s="1241"/>
      <c r="RJ65" s="1241"/>
      <c r="RK65" s="1241"/>
      <c r="RL65" s="1241"/>
      <c r="RM65" s="1241"/>
      <c r="RN65" s="1241"/>
      <c r="RO65" s="1241"/>
      <c r="RP65" s="1241"/>
      <c r="RQ65" s="1241"/>
      <c r="RR65" s="1241"/>
      <c r="RS65" s="1241"/>
    </row>
    <row r="66" spans="1:487" s="94" customFormat="1" ht="9.9499999999999993" customHeight="1">
      <c r="A66" s="55"/>
      <c r="B66" s="217"/>
      <c r="C66" s="1341" t="s">
        <v>705</v>
      </c>
      <c r="D66" s="1341"/>
      <c r="E66" s="1341"/>
      <c r="F66" s="1341"/>
      <c r="G66" s="1341"/>
      <c r="H66" s="1341"/>
      <c r="I66" s="1334">
        <f>+SUM(I58:J65)</f>
        <v>0</v>
      </c>
      <c r="J66" s="1335"/>
      <c r="K66" s="1334">
        <f>+SUM(K58:L65)</f>
        <v>0</v>
      </c>
      <c r="L66" s="1335"/>
      <c r="M66" s="1334">
        <f>+SUM(M58:N65)</f>
        <v>0</v>
      </c>
      <c r="N66" s="1335"/>
      <c r="O66" s="1334">
        <f>+SUM(O58:P65)</f>
        <v>0</v>
      </c>
      <c r="P66" s="1335"/>
      <c r="Q66" s="1334">
        <f>+SUM(Q58:R65)</f>
        <v>0</v>
      </c>
      <c r="R66" s="1335"/>
      <c r="S66" s="1334">
        <f>+SUM(S58:T65)</f>
        <v>0</v>
      </c>
      <c r="T66" s="1335"/>
      <c r="U66" s="1334">
        <f>+SUM(U58:V65)</f>
        <v>0</v>
      </c>
      <c r="V66" s="1335"/>
      <c r="W66" s="1334">
        <f>+SUM(W58:X65)</f>
        <v>0</v>
      </c>
      <c r="X66" s="1335"/>
      <c r="Y66" s="1334">
        <f>+SUM(Y58:Z65)</f>
        <v>0</v>
      </c>
      <c r="Z66" s="1335"/>
      <c r="AA66" s="1334">
        <f>+SUM(AA58:AB65)</f>
        <v>0</v>
      </c>
      <c r="AB66" s="1335"/>
      <c r="AC66" s="1334">
        <f>+SUM(AC58:AD65)</f>
        <v>0</v>
      </c>
      <c r="AD66" s="1335"/>
      <c r="AE66" s="202"/>
      <c r="BA66" s="1303">
        <v>21</v>
      </c>
      <c r="BB66" s="1303"/>
      <c r="BC66" s="1248"/>
      <c r="BD66" s="1248"/>
      <c r="BE66" s="1248"/>
      <c r="BF66" s="1248"/>
      <c r="BG66" s="1248"/>
      <c r="BH66" s="1248"/>
      <c r="BI66" s="1248"/>
      <c r="BJ66" s="1248"/>
      <c r="BK66" s="1248"/>
      <c r="BL66" s="1248"/>
      <c r="BM66" s="1248"/>
      <c r="BN66" s="1248"/>
      <c r="BO66" s="1248"/>
      <c r="BP66" s="1248"/>
      <c r="BQ66" s="1248"/>
      <c r="BR66" s="1248"/>
      <c r="BS66" s="1235"/>
      <c r="BT66" s="1235"/>
      <c r="BU66" s="1235"/>
      <c r="BV66" s="1235"/>
      <c r="BW66" s="1235"/>
      <c r="BX66" s="1235"/>
      <c r="BY66" s="1235"/>
      <c r="BZ66" s="1304">
        <f>+BV66*BS66</f>
        <v>0</v>
      </c>
      <c r="CA66" s="1304"/>
      <c r="CB66" s="1304"/>
      <c r="CC66" s="1304"/>
      <c r="CD66" s="1304"/>
      <c r="CE66" s="164"/>
      <c r="CF66" s="1240"/>
      <c r="CG66" s="1240"/>
      <c r="CH66" s="1240"/>
      <c r="CI66" s="1240"/>
      <c r="CJ66" s="1240"/>
      <c r="CK66" s="1240"/>
      <c r="CL66" s="1240"/>
      <c r="CM66" s="1240"/>
      <c r="CN66" s="1240"/>
      <c r="CO66" s="1240"/>
      <c r="CP66" s="1240"/>
      <c r="CQ66" s="1240"/>
      <c r="CR66" s="1240"/>
      <c r="CS66" s="1240"/>
      <c r="CT66" s="1240"/>
      <c r="CU66" s="1240"/>
      <c r="CV66" s="1240"/>
      <c r="CW66" s="1240"/>
      <c r="CX66" s="1241"/>
      <c r="CY66" s="1241"/>
      <c r="CZ66" s="1241"/>
      <c r="DA66" s="1241"/>
      <c r="DB66" s="1241"/>
      <c r="DC66" s="1241"/>
      <c r="DD66" s="1241"/>
      <c r="DE66" s="1241">
        <f>+DA66*CX66</f>
        <v>0</v>
      </c>
      <c r="DF66" s="1241"/>
      <c r="DG66" s="1241"/>
      <c r="DH66" s="1241"/>
      <c r="DI66" s="1241"/>
      <c r="DK66" s="1240">
        <v>25</v>
      </c>
      <c r="DL66" s="1240"/>
      <c r="DM66" s="1240"/>
      <c r="DN66" s="1240"/>
      <c r="DO66" s="1240"/>
      <c r="DP66" s="1240"/>
      <c r="DQ66" s="1240"/>
      <c r="DR66" s="1240"/>
      <c r="DS66" s="1240"/>
      <c r="DT66" s="1240"/>
      <c r="DU66" s="1240"/>
      <c r="DV66" s="1240"/>
      <c r="DW66" s="1240"/>
      <c r="DX66" s="1240"/>
      <c r="DY66" s="1240"/>
      <c r="DZ66" s="1240"/>
      <c r="EA66" s="1240"/>
      <c r="EB66" s="1240"/>
      <c r="EC66" s="1241"/>
      <c r="ED66" s="1241"/>
      <c r="EE66" s="1241"/>
      <c r="EF66" s="1241"/>
      <c r="EG66" s="1241"/>
      <c r="EH66" s="1241"/>
      <c r="EI66" s="1241"/>
      <c r="EJ66" s="1241">
        <f>+EF66*EC66</f>
        <v>0</v>
      </c>
      <c r="EK66" s="1241"/>
      <c r="EL66" s="1241"/>
      <c r="EM66" s="1241"/>
      <c r="EN66" s="1241"/>
      <c r="EP66" s="1240">
        <v>25</v>
      </c>
      <c r="EQ66" s="1240"/>
      <c r="ER66" s="1240"/>
      <c r="ES66" s="1240"/>
      <c r="ET66" s="1240"/>
      <c r="EU66" s="1240"/>
      <c r="EV66" s="1240"/>
      <c r="EW66" s="1240"/>
      <c r="EX66" s="1240"/>
      <c r="EY66" s="1240"/>
      <c r="EZ66" s="1240"/>
      <c r="FA66" s="1240"/>
      <c r="FB66" s="1240"/>
      <c r="FC66" s="1240"/>
      <c r="FD66" s="1240"/>
      <c r="FE66" s="1240"/>
      <c r="FF66" s="1240"/>
      <c r="FG66" s="1240"/>
      <c r="FH66" s="1241"/>
      <c r="FI66" s="1241"/>
      <c r="FJ66" s="1241"/>
      <c r="FK66" s="1241"/>
      <c r="FL66" s="1241"/>
      <c r="FM66" s="1241"/>
      <c r="FN66" s="1241"/>
      <c r="FO66" s="1241">
        <f>+FK66*FH66</f>
        <v>0</v>
      </c>
      <c r="FP66" s="1241"/>
      <c r="FQ66" s="1241"/>
      <c r="FR66" s="1241"/>
      <c r="FS66" s="1241"/>
      <c r="FT66" s="164"/>
      <c r="FU66" s="164"/>
      <c r="FV66" s="164"/>
      <c r="FW66" s="164"/>
      <c r="FX66" s="164"/>
      <c r="FY66" s="164"/>
      <c r="FZ66" s="164"/>
      <c r="GA66" s="164"/>
      <c r="GB66" s="164"/>
      <c r="GC66" s="164"/>
      <c r="GD66" s="164"/>
      <c r="GE66" s="164"/>
      <c r="GF66" s="164"/>
      <c r="GG66" s="164"/>
      <c r="GH66" s="164"/>
      <c r="GI66" s="164"/>
      <c r="GJ66" s="164"/>
      <c r="GK66" s="164"/>
      <c r="GL66" s="164"/>
      <c r="GM66" s="164"/>
      <c r="GN66" s="164"/>
      <c r="GO66" s="164"/>
      <c r="GP66" s="164"/>
      <c r="GQ66" s="164"/>
      <c r="GR66" s="164"/>
      <c r="GS66" s="164"/>
      <c r="GT66" s="164"/>
      <c r="GU66" s="164"/>
      <c r="GV66" s="164"/>
      <c r="GW66" s="164"/>
      <c r="GX66" s="164"/>
      <c r="GY66" s="164"/>
      <c r="GZ66" s="164"/>
      <c r="HA66" s="1240">
        <v>21</v>
      </c>
      <c r="HB66" s="1240"/>
      <c r="HC66" s="1248"/>
      <c r="HD66" s="1248"/>
      <c r="HE66" s="1248"/>
      <c r="HF66" s="1248"/>
      <c r="HG66" s="1248"/>
      <c r="HH66" s="1248"/>
      <c r="HI66" s="1248"/>
      <c r="HJ66" s="1248"/>
      <c r="HK66" s="1248"/>
      <c r="HL66" s="1248"/>
      <c r="HM66" s="1248"/>
      <c r="HN66" s="1248"/>
      <c r="HO66" s="1248"/>
      <c r="HP66" s="1248"/>
      <c r="HQ66" s="1248"/>
      <c r="HR66" s="1248"/>
      <c r="HS66" s="1235"/>
      <c r="HT66" s="1235"/>
      <c r="HU66" s="1235"/>
      <c r="HV66" s="1235"/>
      <c r="HW66" s="1235"/>
      <c r="HX66" s="1235"/>
      <c r="HY66" s="1235"/>
      <c r="HZ66" s="1241">
        <f>+HV66*HS66</f>
        <v>0</v>
      </c>
      <c r="IA66" s="1241"/>
      <c r="IB66" s="1241"/>
      <c r="IC66" s="1241"/>
      <c r="ID66" s="1241"/>
      <c r="IE66" s="526"/>
      <c r="IF66" s="1240">
        <v>25</v>
      </c>
      <c r="IG66" s="1240"/>
      <c r="IH66" s="1240"/>
      <c r="II66" s="1240"/>
      <c r="IJ66" s="1240"/>
      <c r="IK66" s="1240"/>
      <c r="IL66" s="1240"/>
      <c r="IM66" s="1240"/>
      <c r="IN66" s="1240"/>
      <c r="IO66" s="1240"/>
      <c r="IP66" s="1240"/>
      <c r="IQ66" s="1240"/>
      <c r="IR66" s="1240"/>
      <c r="IS66" s="1240"/>
      <c r="IT66" s="1240"/>
      <c r="IU66" s="1240"/>
      <c r="IV66" s="1240"/>
      <c r="IW66" s="1240"/>
      <c r="IX66" s="1241"/>
      <c r="IY66" s="1241"/>
      <c r="IZ66" s="1241"/>
      <c r="JA66" s="1241"/>
      <c r="JB66" s="1241"/>
      <c r="JC66" s="1241"/>
      <c r="JD66" s="1241"/>
      <c r="JE66" s="1241">
        <f>+JA66*IX66</f>
        <v>0</v>
      </c>
      <c r="JF66" s="1241"/>
      <c r="JG66" s="1241"/>
      <c r="JH66" s="1241"/>
      <c r="JI66" s="1241"/>
      <c r="JJ66" s="526"/>
      <c r="JK66" s="1240">
        <v>25</v>
      </c>
      <c r="JL66" s="1240"/>
      <c r="JM66" s="1240"/>
      <c r="JN66" s="1240"/>
      <c r="JO66" s="1240"/>
      <c r="JP66" s="1240"/>
      <c r="JQ66" s="1240"/>
      <c r="JR66" s="1240"/>
      <c r="JS66" s="1240"/>
      <c r="JT66" s="1240"/>
      <c r="JU66" s="1240"/>
      <c r="JV66" s="1240"/>
      <c r="JW66" s="1240"/>
      <c r="JX66" s="1240"/>
      <c r="JY66" s="1240"/>
      <c r="JZ66" s="1240"/>
      <c r="KA66" s="1240"/>
      <c r="KB66" s="1240"/>
      <c r="KC66" s="1241"/>
      <c r="KD66" s="1241"/>
      <c r="KE66" s="1241"/>
      <c r="KF66" s="1241"/>
      <c r="KG66" s="1241"/>
      <c r="KH66" s="1241"/>
      <c r="KI66" s="1241"/>
      <c r="KJ66" s="1241">
        <f>+KF66*KC66</f>
        <v>0</v>
      </c>
      <c r="KK66" s="1241"/>
      <c r="KL66" s="1241"/>
      <c r="KM66" s="1241"/>
      <c r="KN66" s="1241"/>
      <c r="KO66" s="526"/>
      <c r="KP66" s="1240">
        <v>25</v>
      </c>
      <c r="KQ66" s="1240"/>
      <c r="KR66" s="1240"/>
      <c r="KS66" s="1240"/>
      <c r="KT66" s="1240"/>
      <c r="KU66" s="1240"/>
      <c r="KV66" s="1240"/>
      <c r="KW66" s="1240"/>
      <c r="KX66" s="1240"/>
      <c r="KY66" s="1240"/>
      <c r="KZ66" s="1240"/>
      <c r="LA66" s="1240"/>
      <c r="LB66" s="1240"/>
      <c r="LC66" s="1240"/>
      <c r="LD66" s="1240"/>
      <c r="LE66" s="1240"/>
      <c r="LF66" s="1240"/>
      <c r="LG66" s="1240"/>
      <c r="LH66" s="1241"/>
      <c r="LI66" s="1241"/>
      <c r="LJ66" s="1241"/>
      <c r="LK66" s="1241"/>
      <c r="LL66" s="1241"/>
      <c r="LM66" s="1241"/>
      <c r="LN66" s="1241"/>
      <c r="LO66" s="1241">
        <f>+LK66*LH66</f>
        <v>0</v>
      </c>
      <c r="LP66" s="1241"/>
      <c r="LQ66" s="1241"/>
      <c r="LR66" s="1241"/>
      <c r="LS66" s="1241"/>
      <c r="LT66" s="164"/>
      <c r="LU66" s="164"/>
      <c r="LV66" s="164"/>
      <c r="LW66" s="164"/>
      <c r="LX66" s="164"/>
      <c r="LY66" s="164"/>
      <c r="LZ66" s="164"/>
      <c r="MA66" s="164"/>
      <c r="MB66" s="164"/>
      <c r="MC66" s="164"/>
      <c r="MD66" s="164"/>
      <c r="ME66" s="164"/>
      <c r="MF66" s="164"/>
      <c r="MG66" s="164"/>
      <c r="MH66" s="164"/>
      <c r="MI66" s="164"/>
      <c r="MJ66" s="164"/>
      <c r="MK66" s="164"/>
      <c r="ML66" s="164"/>
      <c r="MM66" s="164"/>
      <c r="MN66" s="164"/>
      <c r="MO66" s="164"/>
      <c r="MP66" s="164"/>
      <c r="MQ66" s="164"/>
      <c r="MR66" s="164"/>
      <c r="MS66" s="164"/>
      <c r="MT66" s="164"/>
      <c r="MU66" s="164"/>
      <c r="MV66" s="164"/>
      <c r="MW66" s="164"/>
      <c r="MX66" s="164"/>
      <c r="MY66" s="164"/>
      <c r="MZ66" s="164"/>
      <c r="NA66" s="1240">
        <v>21</v>
      </c>
      <c r="NB66" s="1240"/>
      <c r="NC66" s="1248"/>
      <c r="ND66" s="1248"/>
      <c r="NE66" s="1248"/>
      <c r="NF66" s="1248"/>
      <c r="NG66" s="1248"/>
      <c r="NH66" s="1248"/>
      <c r="NI66" s="1248"/>
      <c r="NJ66" s="1248"/>
      <c r="NK66" s="1248"/>
      <c r="NL66" s="1248"/>
      <c r="NM66" s="1248"/>
      <c r="NN66" s="1248"/>
      <c r="NO66" s="1248"/>
      <c r="NP66" s="1248"/>
      <c r="NQ66" s="1248"/>
      <c r="NR66" s="1248"/>
      <c r="NS66" s="1235"/>
      <c r="NT66" s="1235"/>
      <c r="NU66" s="1235"/>
      <c r="NV66" s="1235"/>
      <c r="NW66" s="1235"/>
      <c r="NX66" s="1235"/>
      <c r="NY66" s="1235"/>
      <c r="NZ66" s="1241">
        <f>+NV66*NS66</f>
        <v>0</v>
      </c>
      <c r="OA66" s="1241"/>
      <c r="OB66" s="1241"/>
      <c r="OC66" s="1241"/>
      <c r="OD66" s="1241"/>
      <c r="OE66" s="526"/>
      <c r="OF66" s="1240">
        <v>25</v>
      </c>
      <c r="OG66" s="1240"/>
      <c r="OH66" s="1240"/>
      <c r="OI66" s="1240"/>
      <c r="OJ66" s="1240"/>
      <c r="OK66" s="1240"/>
      <c r="OL66" s="1240"/>
      <c r="OM66" s="1240"/>
      <c r="ON66" s="1240"/>
      <c r="OO66" s="1240"/>
      <c r="OP66" s="1240"/>
      <c r="OQ66" s="1240"/>
      <c r="OR66" s="1240"/>
      <c r="OS66" s="1240"/>
      <c r="OT66" s="1240"/>
      <c r="OU66" s="1240"/>
      <c r="OV66" s="1240"/>
      <c r="OW66" s="1240"/>
      <c r="OX66" s="1241"/>
      <c r="OY66" s="1241"/>
      <c r="OZ66" s="1241"/>
      <c r="PA66" s="1241"/>
      <c r="PB66" s="1241"/>
      <c r="PC66" s="1241"/>
      <c r="PD66" s="1241"/>
      <c r="PE66" s="1241">
        <f>+PA66*OX66</f>
        <v>0</v>
      </c>
      <c r="PF66" s="1241"/>
      <c r="PG66" s="1241"/>
      <c r="PH66" s="1241"/>
      <c r="PI66" s="1241"/>
      <c r="PJ66" s="526"/>
      <c r="PK66" s="1240">
        <v>25</v>
      </c>
      <c r="PL66" s="1240"/>
      <c r="PM66" s="1240"/>
      <c r="PN66" s="1240"/>
      <c r="PO66" s="1240"/>
      <c r="PP66" s="1240"/>
      <c r="PQ66" s="1240"/>
      <c r="PR66" s="1240"/>
      <c r="PS66" s="1240"/>
      <c r="PT66" s="1240"/>
      <c r="PU66" s="1240"/>
      <c r="PV66" s="1240"/>
      <c r="PW66" s="1240"/>
      <c r="PX66" s="1240"/>
      <c r="PY66" s="1240"/>
      <c r="PZ66" s="1240"/>
      <c r="QA66" s="1240"/>
      <c r="QB66" s="1240"/>
      <c r="QC66" s="1241"/>
      <c r="QD66" s="1241"/>
      <c r="QE66" s="1241"/>
      <c r="QF66" s="1241"/>
      <c r="QG66" s="1241"/>
      <c r="QH66" s="1241"/>
      <c r="QI66" s="1241"/>
      <c r="QJ66" s="1241">
        <f>+QF66*QC66</f>
        <v>0</v>
      </c>
      <c r="QK66" s="1241"/>
      <c r="QL66" s="1241"/>
      <c r="QM66" s="1241"/>
      <c r="QN66" s="1241"/>
      <c r="QO66" s="526"/>
      <c r="QP66" s="1240">
        <v>25</v>
      </c>
      <c r="QQ66" s="1240"/>
      <c r="QR66" s="1240"/>
      <c r="QS66" s="1240"/>
      <c r="QT66" s="1240"/>
      <c r="QU66" s="1240"/>
      <c r="QV66" s="1240"/>
      <c r="QW66" s="1240"/>
      <c r="QX66" s="1240"/>
      <c r="QY66" s="1240"/>
      <c r="QZ66" s="1240"/>
      <c r="RA66" s="1240"/>
      <c r="RB66" s="1240"/>
      <c r="RC66" s="1240"/>
      <c r="RD66" s="1240"/>
      <c r="RE66" s="1240"/>
      <c r="RF66" s="1240"/>
      <c r="RG66" s="1240"/>
      <c r="RH66" s="1241"/>
      <c r="RI66" s="1241"/>
      <c r="RJ66" s="1241"/>
      <c r="RK66" s="1241"/>
      <c r="RL66" s="1241"/>
      <c r="RM66" s="1241"/>
      <c r="RN66" s="1241"/>
      <c r="RO66" s="1241">
        <f>+RK66*RH66</f>
        <v>0</v>
      </c>
      <c r="RP66" s="1241"/>
      <c r="RQ66" s="1241"/>
      <c r="RR66" s="1241"/>
      <c r="RS66" s="1241"/>
    </row>
    <row r="67" spans="1:487" s="94" customFormat="1" ht="9.9499999999999993" customHeight="1">
      <c r="A67" s="96"/>
      <c r="B67" s="217"/>
      <c r="C67" s="1341"/>
      <c r="D67" s="1341"/>
      <c r="E67" s="1341"/>
      <c r="F67" s="1341"/>
      <c r="G67" s="1341"/>
      <c r="H67" s="1341"/>
      <c r="I67" s="1335"/>
      <c r="J67" s="1335"/>
      <c r="K67" s="1335"/>
      <c r="L67" s="1335"/>
      <c r="M67" s="1335"/>
      <c r="N67" s="1335"/>
      <c r="O67" s="1335"/>
      <c r="P67" s="1335"/>
      <c r="Q67" s="1335"/>
      <c r="R67" s="1335"/>
      <c r="S67" s="1335"/>
      <c r="T67" s="1335"/>
      <c r="U67" s="1335"/>
      <c r="V67" s="1335"/>
      <c r="W67" s="1335"/>
      <c r="X67" s="1335"/>
      <c r="Y67" s="1335"/>
      <c r="Z67" s="1335"/>
      <c r="AA67" s="1335"/>
      <c r="AB67" s="1335"/>
      <c r="AC67" s="1335"/>
      <c r="AD67" s="1335"/>
      <c r="AE67" s="202"/>
      <c r="AF67" s="7"/>
      <c r="BA67" s="1303"/>
      <c r="BB67" s="1303"/>
      <c r="BC67" s="1248"/>
      <c r="BD67" s="1248"/>
      <c r="BE67" s="1248"/>
      <c r="BF67" s="1248"/>
      <c r="BG67" s="1248"/>
      <c r="BH67" s="1248"/>
      <c r="BI67" s="1248"/>
      <c r="BJ67" s="1248"/>
      <c r="BK67" s="1248"/>
      <c r="BL67" s="1248"/>
      <c r="BM67" s="1248"/>
      <c r="BN67" s="1248"/>
      <c r="BO67" s="1248"/>
      <c r="BP67" s="1248"/>
      <c r="BQ67" s="1248"/>
      <c r="BR67" s="1248"/>
      <c r="BS67" s="1235"/>
      <c r="BT67" s="1235"/>
      <c r="BU67" s="1235"/>
      <c r="BV67" s="1235"/>
      <c r="BW67" s="1235"/>
      <c r="BX67" s="1235"/>
      <c r="BY67" s="1235"/>
      <c r="BZ67" s="1304"/>
      <c r="CA67" s="1304"/>
      <c r="CB67" s="1304"/>
      <c r="CC67" s="1304"/>
      <c r="CD67" s="1304"/>
      <c r="CE67" s="164"/>
      <c r="CF67" s="1240"/>
      <c r="CG67" s="1240"/>
      <c r="CH67" s="1240"/>
      <c r="CI67" s="1240"/>
      <c r="CJ67" s="1240"/>
      <c r="CK67" s="1240"/>
      <c r="CL67" s="1240"/>
      <c r="CM67" s="1240"/>
      <c r="CN67" s="1240"/>
      <c r="CO67" s="1240"/>
      <c r="CP67" s="1240"/>
      <c r="CQ67" s="1240"/>
      <c r="CR67" s="1240"/>
      <c r="CS67" s="1240"/>
      <c r="CT67" s="1240"/>
      <c r="CU67" s="1240"/>
      <c r="CV67" s="1240"/>
      <c r="CW67" s="1240"/>
      <c r="CX67" s="1241"/>
      <c r="CY67" s="1241"/>
      <c r="CZ67" s="1241"/>
      <c r="DA67" s="1241"/>
      <c r="DB67" s="1241"/>
      <c r="DC67" s="1241"/>
      <c r="DD67" s="1241"/>
      <c r="DE67" s="1241"/>
      <c r="DF67" s="1241"/>
      <c r="DG67" s="1241"/>
      <c r="DH67" s="1241"/>
      <c r="DI67" s="1241"/>
      <c r="DK67" s="1240"/>
      <c r="DL67" s="1240"/>
      <c r="DM67" s="1240"/>
      <c r="DN67" s="1240"/>
      <c r="DO67" s="1240"/>
      <c r="DP67" s="1240"/>
      <c r="DQ67" s="1240"/>
      <c r="DR67" s="1240"/>
      <c r="DS67" s="1240"/>
      <c r="DT67" s="1240"/>
      <c r="DU67" s="1240"/>
      <c r="DV67" s="1240"/>
      <c r="DW67" s="1240"/>
      <c r="DX67" s="1240"/>
      <c r="DY67" s="1240"/>
      <c r="DZ67" s="1240"/>
      <c r="EA67" s="1240"/>
      <c r="EB67" s="1240"/>
      <c r="EC67" s="1241"/>
      <c r="ED67" s="1241"/>
      <c r="EE67" s="1241"/>
      <c r="EF67" s="1241"/>
      <c r="EG67" s="1241"/>
      <c r="EH67" s="1241"/>
      <c r="EI67" s="1241"/>
      <c r="EJ67" s="1241"/>
      <c r="EK67" s="1241"/>
      <c r="EL67" s="1241"/>
      <c r="EM67" s="1241"/>
      <c r="EN67" s="1241"/>
      <c r="EP67" s="1240"/>
      <c r="EQ67" s="1240"/>
      <c r="ER67" s="1240"/>
      <c r="ES67" s="1240"/>
      <c r="ET67" s="1240"/>
      <c r="EU67" s="1240"/>
      <c r="EV67" s="1240"/>
      <c r="EW67" s="1240"/>
      <c r="EX67" s="1240"/>
      <c r="EY67" s="1240"/>
      <c r="EZ67" s="1240"/>
      <c r="FA67" s="1240"/>
      <c r="FB67" s="1240"/>
      <c r="FC67" s="1240"/>
      <c r="FD67" s="1240"/>
      <c r="FE67" s="1240"/>
      <c r="FF67" s="1240"/>
      <c r="FG67" s="1240"/>
      <c r="FH67" s="1241"/>
      <c r="FI67" s="1241"/>
      <c r="FJ67" s="1241"/>
      <c r="FK67" s="1241"/>
      <c r="FL67" s="1241"/>
      <c r="FM67" s="1241"/>
      <c r="FN67" s="1241"/>
      <c r="FO67" s="1241"/>
      <c r="FP67" s="1241"/>
      <c r="FQ67" s="1241"/>
      <c r="FR67" s="1241"/>
      <c r="FS67" s="1241"/>
      <c r="FT67" s="164"/>
      <c r="FU67" s="164"/>
      <c r="FV67" s="164"/>
      <c r="FW67" s="164"/>
      <c r="FX67" s="164"/>
      <c r="FY67" s="164"/>
      <c r="FZ67" s="164"/>
      <c r="GA67" s="164"/>
      <c r="GB67" s="164"/>
      <c r="GC67" s="164"/>
      <c r="GD67" s="164"/>
      <c r="GE67" s="164"/>
      <c r="GF67" s="164"/>
      <c r="GG67" s="164"/>
      <c r="GH67" s="164"/>
      <c r="GI67" s="164"/>
      <c r="GJ67" s="164"/>
      <c r="GK67" s="164"/>
      <c r="GL67" s="164"/>
      <c r="GM67" s="164"/>
      <c r="GN67" s="164"/>
      <c r="GO67" s="164"/>
      <c r="GP67" s="164"/>
      <c r="GQ67" s="164"/>
      <c r="GR67" s="164"/>
      <c r="GS67" s="164"/>
      <c r="GT67" s="164"/>
      <c r="GU67" s="164"/>
      <c r="GV67" s="164"/>
      <c r="GW67" s="164"/>
      <c r="GX67" s="164"/>
      <c r="GY67" s="164"/>
      <c r="GZ67" s="164"/>
      <c r="HA67" s="1240"/>
      <c r="HB67" s="1240"/>
      <c r="HC67" s="1248"/>
      <c r="HD67" s="1248"/>
      <c r="HE67" s="1248"/>
      <c r="HF67" s="1248"/>
      <c r="HG67" s="1248"/>
      <c r="HH67" s="1248"/>
      <c r="HI67" s="1248"/>
      <c r="HJ67" s="1248"/>
      <c r="HK67" s="1248"/>
      <c r="HL67" s="1248"/>
      <c r="HM67" s="1248"/>
      <c r="HN67" s="1248"/>
      <c r="HO67" s="1248"/>
      <c r="HP67" s="1248"/>
      <c r="HQ67" s="1248"/>
      <c r="HR67" s="1248"/>
      <c r="HS67" s="1235"/>
      <c r="HT67" s="1235"/>
      <c r="HU67" s="1235"/>
      <c r="HV67" s="1235"/>
      <c r="HW67" s="1235"/>
      <c r="HX67" s="1235"/>
      <c r="HY67" s="1235"/>
      <c r="HZ67" s="1241"/>
      <c r="IA67" s="1241"/>
      <c r="IB67" s="1241"/>
      <c r="IC67" s="1241"/>
      <c r="ID67" s="1241"/>
      <c r="IE67" s="526"/>
      <c r="IF67" s="1240"/>
      <c r="IG67" s="1240"/>
      <c r="IH67" s="1240"/>
      <c r="II67" s="1240"/>
      <c r="IJ67" s="1240"/>
      <c r="IK67" s="1240"/>
      <c r="IL67" s="1240"/>
      <c r="IM67" s="1240"/>
      <c r="IN67" s="1240"/>
      <c r="IO67" s="1240"/>
      <c r="IP67" s="1240"/>
      <c r="IQ67" s="1240"/>
      <c r="IR67" s="1240"/>
      <c r="IS67" s="1240"/>
      <c r="IT67" s="1240"/>
      <c r="IU67" s="1240"/>
      <c r="IV67" s="1240"/>
      <c r="IW67" s="1240"/>
      <c r="IX67" s="1241"/>
      <c r="IY67" s="1241"/>
      <c r="IZ67" s="1241"/>
      <c r="JA67" s="1241"/>
      <c r="JB67" s="1241"/>
      <c r="JC67" s="1241"/>
      <c r="JD67" s="1241"/>
      <c r="JE67" s="1241"/>
      <c r="JF67" s="1241"/>
      <c r="JG67" s="1241"/>
      <c r="JH67" s="1241"/>
      <c r="JI67" s="1241"/>
      <c r="JJ67" s="526"/>
      <c r="JK67" s="1240"/>
      <c r="JL67" s="1240"/>
      <c r="JM67" s="1240"/>
      <c r="JN67" s="1240"/>
      <c r="JO67" s="1240"/>
      <c r="JP67" s="1240"/>
      <c r="JQ67" s="1240"/>
      <c r="JR67" s="1240"/>
      <c r="JS67" s="1240"/>
      <c r="JT67" s="1240"/>
      <c r="JU67" s="1240"/>
      <c r="JV67" s="1240"/>
      <c r="JW67" s="1240"/>
      <c r="JX67" s="1240"/>
      <c r="JY67" s="1240"/>
      <c r="JZ67" s="1240"/>
      <c r="KA67" s="1240"/>
      <c r="KB67" s="1240"/>
      <c r="KC67" s="1241"/>
      <c r="KD67" s="1241"/>
      <c r="KE67" s="1241"/>
      <c r="KF67" s="1241"/>
      <c r="KG67" s="1241"/>
      <c r="KH67" s="1241"/>
      <c r="KI67" s="1241"/>
      <c r="KJ67" s="1241"/>
      <c r="KK67" s="1241"/>
      <c r="KL67" s="1241"/>
      <c r="KM67" s="1241"/>
      <c r="KN67" s="1241"/>
      <c r="KO67" s="526"/>
      <c r="KP67" s="1240"/>
      <c r="KQ67" s="1240"/>
      <c r="KR67" s="1240"/>
      <c r="KS67" s="1240"/>
      <c r="KT67" s="1240"/>
      <c r="KU67" s="1240"/>
      <c r="KV67" s="1240"/>
      <c r="KW67" s="1240"/>
      <c r="KX67" s="1240"/>
      <c r="KY67" s="1240"/>
      <c r="KZ67" s="1240"/>
      <c r="LA67" s="1240"/>
      <c r="LB67" s="1240"/>
      <c r="LC67" s="1240"/>
      <c r="LD67" s="1240"/>
      <c r="LE67" s="1240"/>
      <c r="LF67" s="1240"/>
      <c r="LG67" s="1240"/>
      <c r="LH67" s="1241"/>
      <c r="LI67" s="1241"/>
      <c r="LJ67" s="1241"/>
      <c r="LK67" s="1241"/>
      <c r="LL67" s="1241"/>
      <c r="LM67" s="1241"/>
      <c r="LN67" s="1241"/>
      <c r="LO67" s="1241"/>
      <c r="LP67" s="1241"/>
      <c r="LQ67" s="1241"/>
      <c r="LR67" s="1241"/>
      <c r="LS67" s="1241"/>
      <c r="LT67" s="164"/>
      <c r="LU67" s="164"/>
      <c r="LV67" s="164"/>
      <c r="LW67" s="164"/>
      <c r="LX67" s="164"/>
      <c r="LY67" s="164"/>
      <c r="LZ67" s="164"/>
      <c r="MA67" s="164"/>
      <c r="MB67" s="164"/>
      <c r="MC67" s="164"/>
      <c r="MD67" s="164"/>
      <c r="ME67" s="164"/>
      <c r="MF67" s="164"/>
      <c r="MG67" s="164"/>
      <c r="MH67" s="164"/>
      <c r="MI67" s="164"/>
      <c r="MJ67" s="164"/>
      <c r="MK67" s="164"/>
      <c r="ML67" s="164"/>
      <c r="MM67" s="164"/>
      <c r="MN67" s="164"/>
      <c r="MO67" s="164"/>
      <c r="MP67" s="164"/>
      <c r="MQ67" s="164"/>
      <c r="MR67" s="164"/>
      <c r="MS67" s="164"/>
      <c r="MT67" s="164"/>
      <c r="MU67" s="164"/>
      <c r="MV67" s="164"/>
      <c r="MW67" s="164"/>
      <c r="MX67" s="164"/>
      <c r="MY67" s="164"/>
      <c r="MZ67" s="164"/>
      <c r="NA67" s="1240"/>
      <c r="NB67" s="1240"/>
      <c r="NC67" s="1248"/>
      <c r="ND67" s="1248"/>
      <c r="NE67" s="1248"/>
      <c r="NF67" s="1248"/>
      <c r="NG67" s="1248"/>
      <c r="NH67" s="1248"/>
      <c r="NI67" s="1248"/>
      <c r="NJ67" s="1248"/>
      <c r="NK67" s="1248"/>
      <c r="NL67" s="1248"/>
      <c r="NM67" s="1248"/>
      <c r="NN67" s="1248"/>
      <c r="NO67" s="1248"/>
      <c r="NP67" s="1248"/>
      <c r="NQ67" s="1248"/>
      <c r="NR67" s="1248"/>
      <c r="NS67" s="1235"/>
      <c r="NT67" s="1235"/>
      <c r="NU67" s="1235"/>
      <c r="NV67" s="1235"/>
      <c r="NW67" s="1235"/>
      <c r="NX67" s="1235"/>
      <c r="NY67" s="1235"/>
      <c r="NZ67" s="1241"/>
      <c r="OA67" s="1241"/>
      <c r="OB67" s="1241"/>
      <c r="OC67" s="1241"/>
      <c r="OD67" s="1241"/>
      <c r="OE67" s="526"/>
      <c r="OF67" s="1240"/>
      <c r="OG67" s="1240"/>
      <c r="OH67" s="1240"/>
      <c r="OI67" s="1240"/>
      <c r="OJ67" s="1240"/>
      <c r="OK67" s="1240"/>
      <c r="OL67" s="1240"/>
      <c r="OM67" s="1240"/>
      <c r="ON67" s="1240"/>
      <c r="OO67" s="1240"/>
      <c r="OP67" s="1240"/>
      <c r="OQ67" s="1240"/>
      <c r="OR67" s="1240"/>
      <c r="OS67" s="1240"/>
      <c r="OT67" s="1240"/>
      <c r="OU67" s="1240"/>
      <c r="OV67" s="1240"/>
      <c r="OW67" s="1240"/>
      <c r="OX67" s="1241"/>
      <c r="OY67" s="1241"/>
      <c r="OZ67" s="1241"/>
      <c r="PA67" s="1241"/>
      <c r="PB67" s="1241"/>
      <c r="PC67" s="1241"/>
      <c r="PD67" s="1241"/>
      <c r="PE67" s="1241"/>
      <c r="PF67" s="1241"/>
      <c r="PG67" s="1241"/>
      <c r="PH67" s="1241"/>
      <c r="PI67" s="1241"/>
      <c r="PJ67" s="526"/>
      <c r="PK67" s="1240"/>
      <c r="PL67" s="1240"/>
      <c r="PM67" s="1240"/>
      <c r="PN67" s="1240"/>
      <c r="PO67" s="1240"/>
      <c r="PP67" s="1240"/>
      <c r="PQ67" s="1240"/>
      <c r="PR67" s="1240"/>
      <c r="PS67" s="1240"/>
      <c r="PT67" s="1240"/>
      <c r="PU67" s="1240"/>
      <c r="PV67" s="1240"/>
      <c r="PW67" s="1240"/>
      <c r="PX67" s="1240"/>
      <c r="PY67" s="1240"/>
      <c r="PZ67" s="1240"/>
      <c r="QA67" s="1240"/>
      <c r="QB67" s="1240"/>
      <c r="QC67" s="1241"/>
      <c r="QD67" s="1241"/>
      <c r="QE67" s="1241"/>
      <c r="QF67" s="1241"/>
      <c r="QG67" s="1241"/>
      <c r="QH67" s="1241"/>
      <c r="QI67" s="1241"/>
      <c r="QJ67" s="1241"/>
      <c r="QK67" s="1241"/>
      <c r="QL67" s="1241"/>
      <c r="QM67" s="1241"/>
      <c r="QN67" s="1241"/>
      <c r="QO67" s="526"/>
      <c r="QP67" s="1240"/>
      <c r="QQ67" s="1240"/>
      <c r="QR67" s="1240"/>
      <c r="QS67" s="1240"/>
      <c r="QT67" s="1240"/>
      <c r="QU67" s="1240"/>
      <c r="QV67" s="1240"/>
      <c r="QW67" s="1240"/>
      <c r="QX67" s="1240"/>
      <c r="QY67" s="1240"/>
      <c r="QZ67" s="1240"/>
      <c r="RA67" s="1240"/>
      <c r="RB67" s="1240"/>
      <c r="RC67" s="1240"/>
      <c r="RD67" s="1240"/>
      <c r="RE67" s="1240"/>
      <c r="RF67" s="1240"/>
      <c r="RG67" s="1240"/>
      <c r="RH67" s="1241"/>
      <c r="RI67" s="1241"/>
      <c r="RJ67" s="1241"/>
      <c r="RK67" s="1241"/>
      <c r="RL67" s="1241"/>
      <c r="RM67" s="1241"/>
      <c r="RN67" s="1241"/>
      <c r="RO67" s="1241"/>
      <c r="RP67" s="1241"/>
      <c r="RQ67" s="1241"/>
      <c r="RR67" s="1241"/>
      <c r="RS67" s="1241"/>
    </row>
    <row r="68" spans="1:487" s="652" customFormat="1" ht="9.9499999999999993" customHeight="1">
      <c r="A68" s="96"/>
      <c r="B68" s="137"/>
      <c r="C68" s="107"/>
      <c r="D68" s="107"/>
      <c r="E68" s="107"/>
      <c r="F68" s="107"/>
      <c r="G68" s="107"/>
      <c r="H68" s="107"/>
      <c r="I68" s="107"/>
      <c r="J68" s="107"/>
      <c r="K68" s="107"/>
      <c r="L68" s="107"/>
      <c r="M68" s="107"/>
      <c r="N68" s="107"/>
      <c r="O68" s="107"/>
      <c r="P68" s="107"/>
      <c r="Q68" s="107"/>
      <c r="R68" s="107"/>
      <c r="S68" s="107"/>
      <c r="T68" s="107"/>
      <c r="U68" s="107"/>
      <c r="V68" s="107"/>
      <c r="W68" s="107"/>
      <c r="X68" s="107"/>
      <c r="Y68" s="107"/>
      <c r="Z68" s="107"/>
      <c r="AA68" s="107"/>
      <c r="AB68" s="107"/>
      <c r="AC68" s="107"/>
      <c r="AD68" s="107"/>
      <c r="AE68" s="139"/>
      <c r="AF68" s="7"/>
      <c r="BA68" s="659"/>
      <c r="BB68" s="659"/>
      <c r="BC68" s="660"/>
      <c r="BD68" s="660"/>
      <c r="BE68" s="660"/>
      <c r="BF68" s="660"/>
      <c r="BG68" s="660"/>
      <c r="BH68" s="660"/>
      <c r="BI68" s="660"/>
      <c r="BJ68" s="660"/>
      <c r="BK68" s="660"/>
      <c r="BL68" s="660"/>
      <c r="BM68" s="660"/>
      <c r="BN68" s="660"/>
      <c r="BO68" s="660"/>
      <c r="BP68" s="660"/>
      <c r="BQ68" s="660"/>
      <c r="BR68" s="660"/>
      <c r="BS68" s="661"/>
      <c r="BT68" s="661"/>
      <c r="BU68" s="661"/>
      <c r="BV68" s="661"/>
      <c r="BW68" s="661"/>
      <c r="BX68" s="661"/>
      <c r="BY68" s="661"/>
      <c r="BZ68" s="662"/>
      <c r="CA68" s="662"/>
      <c r="CB68" s="662"/>
      <c r="CC68" s="662"/>
      <c r="CD68" s="662"/>
      <c r="CF68" s="663"/>
      <c r="CG68" s="663"/>
      <c r="CH68" s="663"/>
      <c r="CI68" s="663"/>
      <c r="CJ68" s="663"/>
      <c r="CK68" s="663"/>
      <c r="CL68" s="663"/>
      <c r="CM68" s="663"/>
      <c r="CN68" s="663"/>
      <c r="CO68" s="663"/>
      <c r="CP68" s="663"/>
      <c r="CQ68" s="663"/>
      <c r="CR68" s="663"/>
      <c r="CS68" s="663"/>
      <c r="CT68" s="663"/>
      <c r="CU68" s="663"/>
      <c r="CV68" s="663"/>
      <c r="CW68" s="663"/>
      <c r="CX68" s="664"/>
      <c r="CY68" s="664"/>
      <c r="CZ68" s="664"/>
      <c r="DA68" s="664"/>
      <c r="DB68" s="664"/>
      <c r="DC68" s="664"/>
      <c r="DD68" s="664"/>
      <c r="DE68" s="664"/>
      <c r="DF68" s="664"/>
      <c r="DG68" s="664"/>
      <c r="DH68" s="664"/>
      <c r="DI68" s="664"/>
      <c r="DK68" s="663"/>
      <c r="DL68" s="663"/>
      <c r="DM68" s="663"/>
      <c r="DN68" s="663"/>
      <c r="DO68" s="663"/>
      <c r="DP68" s="663"/>
      <c r="DQ68" s="663"/>
      <c r="DR68" s="663"/>
      <c r="DS68" s="663"/>
      <c r="DT68" s="663"/>
      <c r="DU68" s="663"/>
      <c r="DV68" s="663"/>
      <c r="DW68" s="663"/>
      <c r="DX68" s="663"/>
      <c r="DY68" s="663"/>
      <c r="DZ68" s="663"/>
      <c r="EA68" s="663"/>
      <c r="EB68" s="663"/>
      <c r="EC68" s="664"/>
      <c r="ED68" s="664"/>
      <c r="EE68" s="664"/>
      <c r="EF68" s="664"/>
      <c r="EG68" s="664"/>
      <c r="EH68" s="664"/>
      <c r="EI68" s="664"/>
      <c r="EJ68" s="664"/>
      <c r="EK68" s="664"/>
      <c r="EL68" s="664"/>
      <c r="EM68" s="664"/>
      <c r="EN68" s="664"/>
      <c r="EP68" s="663"/>
      <c r="EQ68" s="663"/>
      <c r="ER68" s="663"/>
      <c r="ES68" s="663"/>
      <c r="ET68" s="663"/>
      <c r="EU68" s="663"/>
      <c r="EV68" s="663"/>
      <c r="EW68" s="663"/>
      <c r="EX68" s="663"/>
      <c r="EY68" s="663"/>
      <c r="EZ68" s="663"/>
      <c r="FA68" s="663"/>
      <c r="FB68" s="663"/>
      <c r="FC68" s="663"/>
      <c r="FD68" s="663"/>
      <c r="FE68" s="663"/>
      <c r="FF68" s="663"/>
      <c r="FG68" s="663"/>
      <c r="FH68" s="664"/>
      <c r="FI68" s="664"/>
      <c r="FJ68" s="664"/>
      <c r="FK68" s="664"/>
      <c r="FL68" s="664"/>
      <c r="FM68" s="664"/>
      <c r="FN68" s="664"/>
      <c r="FO68" s="664"/>
      <c r="FP68" s="664"/>
      <c r="FQ68" s="664"/>
      <c r="FR68" s="664"/>
      <c r="FS68" s="664"/>
      <c r="HA68" s="663"/>
      <c r="HB68" s="663"/>
      <c r="HC68" s="660"/>
      <c r="HD68" s="660"/>
      <c r="HE68" s="660"/>
      <c r="HF68" s="660"/>
      <c r="HG68" s="660"/>
      <c r="HH68" s="660"/>
      <c r="HI68" s="660"/>
      <c r="HJ68" s="660"/>
      <c r="HK68" s="660"/>
      <c r="HL68" s="660"/>
      <c r="HM68" s="660"/>
      <c r="HN68" s="660"/>
      <c r="HO68" s="660"/>
      <c r="HP68" s="660"/>
      <c r="HQ68" s="660"/>
      <c r="HR68" s="660"/>
      <c r="HS68" s="661"/>
      <c r="HT68" s="661"/>
      <c r="HU68" s="661"/>
      <c r="HV68" s="661"/>
      <c r="HW68" s="661"/>
      <c r="HX68" s="661"/>
      <c r="HY68" s="661"/>
      <c r="HZ68" s="664"/>
      <c r="IA68" s="664"/>
      <c r="IB68" s="664"/>
      <c r="IC68" s="664"/>
      <c r="ID68" s="664"/>
      <c r="IF68" s="663"/>
      <c r="IG68" s="663"/>
      <c r="IH68" s="663"/>
      <c r="II68" s="663"/>
      <c r="IJ68" s="663"/>
      <c r="IK68" s="663"/>
      <c r="IL68" s="663"/>
      <c r="IM68" s="663"/>
      <c r="IN68" s="663"/>
      <c r="IO68" s="663"/>
      <c r="IP68" s="663"/>
      <c r="IQ68" s="663"/>
      <c r="IR68" s="663"/>
      <c r="IS68" s="663"/>
      <c r="IT68" s="663"/>
      <c r="IU68" s="663"/>
      <c r="IV68" s="663"/>
      <c r="IW68" s="663"/>
      <c r="IX68" s="664"/>
      <c r="IY68" s="664"/>
      <c r="IZ68" s="664"/>
      <c r="JA68" s="664"/>
      <c r="JB68" s="664"/>
      <c r="JC68" s="664"/>
      <c r="JD68" s="664"/>
      <c r="JE68" s="664"/>
      <c r="JF68" s="664"/>
      <c r="JG68" s="664"/>
      <c r="JH68" s="664"/>
      <c r="JI68" s="664"/>
      <c r="JK68" s="663"/>
      <c r="JL68" s="663"/>
      <c r="JM68" s="663"/>
      <c r="JN68" s="663"/>
      <c r="JO68" s="663"/>
      <c r="JP68" s="663"/>
      <c r="JQ68" s="663"/>
      <c r="JR68" s="663"/>
      <c r="JS68" s="663"/>
      <c r="JT68" s="663"/>
      <c r="JU68" s="663"/>
      <c r="JV68" s="663"/>
      <c r="JW68" s="663"/>
      <c r="JX68" s="663"/>
      <c r="JY68" s="663"/>
      <c r="JZ68" s="663"/>
      <c r="KA68" s="663"/>
      <c r="KB68" s="663"/>
      <c r="KC68" s="664"/>
      <c r="KD68" s="664"/>
      <c r="KE68" s="664"/>
      <c r="KF68" s="664"/>
      <c r="KG68" s="664"/>
      <c r="KH68" s="664"/>
      <c r="KI68" s="664"/>
      <c r="KJ68" s="664"/>
      <c r="KK68" s="664"/>
      <c r="KL68" s="664"/>
      <c r="KM68" s="664"/>
      <c r="KN68" s="664"/>
      <c r="KP68" s="663"/>
      <c r="KQ68" s="663"/>
      <c r="KR68" s="663"/>
      <c r="KS68" s="663"/>
      <c r="KT68" s="663"/>
      <c r="KU68" s="663"/>
      <c r="KV68" s="663"/>
      <c r="KW68" s="663"/>
      <c r="KX68" s="663"/>
      <c r="KY68" s="663"/>
      <c r="KZ68" s="663"/>
      <c r="LA68" s="663"/>
      <c r="LB68" s="663"/>
      <c r="LC68" s="663"/>
      <c r="LD68" s="663"/>
      <c r="LE68" s="663"/>
      <c r="LF68" s="663"/>
      <c r="LG68" s="663"/>
      <c r="LH68" s="664"/>
      <c r="LI68" s="664"/>
      <c r="LJ68" s="664"/>
      <c r="LK68" s="664"/>
      <c r="LL68" s="664"/>
      <c r="LM68" s="664"/>
      <c r="LN68" s="664"/>
      <c r="LO68" s="664"/>
      <c r="LP68" s="664"/>
      <c r="LQ68" s="664"/>
      <c r="LR68" s="664"/>
      <c r="LS68" s="664"/>
      <c r="NA68" s="663"/>
      <c r="NB68" s="663"/>
      <c r="NC68" s="660"/>
      <c r="ND68" s="660"/>
      <c r="NE68" s="660"/>
      <c r="NF68" s="660"/>
      <c r="NG68" s="660"/>
      <c r="NH68" s="660"/>
      <c r="NI68" s="660"/>
      <c r="NJ68" s="660"/>
      <c r="NK68" s="660"/>
      <c r="NL68" s="660"/>
      <c r="NM68" s="660"/>
      <c r="NN68" s="660"/>
      <c r="NO68" s="660"/>
      <c r="NP68" s="660"/>
      <c r="NQ68" s="660"/>
      <c r="NR68" s="660"/>
      <c r="NS68" s="661"/>
      <c r="NT68" s="661"/>
      <c r="NU68" s="661"/>
      <c r="NV68" s="661"/>
      <c r="NW68" s="661"/>
      <c r="NX68" s="661"/>
      <c r="NY68" s="661"/>
      <c r="NZ68" s="664"/>
      <c r="OA68" s="664"/>
      <c r="OB68" s="664"/>
      <c r="OC68" s="664"/>
      <c r="OD68" s="664"/>
      <c r="OF68" s="663"/>
      <c r="OG68" s="663"/>
      <c r="OH68" s="663"/>
      <c r="OI68" s="663"/>
      <c r="OJ68" s="663"/>
      <c r="OK68" s="663"/>
      <c r="OL68" s="663"/>
      <c r="OM68" s="663"/>
      <c r="ON68" s="663"/>
      <c r="OO68" s="663"/>
      <c r="OP68" s="663"/>
      <c r="OQ68" s="663"/>
      <c r="OR68" s="663"/>
      <c r="OS68" s="663"/>
      <c r="OT68" s="663"/>
      <c r="OU68" s="663"/>
      <c r="OV68" s="663"/>
      <c r="OW68" s="663"/>
      <c r="OX68" s="664"/>
      <c r="OY68" s="664"/>
      <c r="OZ68" s="664"/>
      <c r="PA68" s="664"/>
      <c r="PB68" s="664"/>
      <c r="PC68" s="664"/>
      <c r="PD68" s="664"/>
      <c r="PE68" s="664"/>
      <c r="PF68" s="664"/>
      <c r="PG68" s="664"/>
      <c r="PH68" s="664"/>
      <c r="PI68" s="664"/>
      <c r="PK68" s="663"/>
      <c r="PL68" s="663"/>
      <c r="PM68" s="663"/>
      <c r="PN68" s="663"/>
      <c r="PO68" s="663"/>
      <c r="PP68" s="663"/>
      <c r="PQ68" s="663"/>
      <c r="PR68" s="663"/>
      <c r="PS68" s="663"/>
      <c r="PT68" s="663"/>
      <c r="PU68" s="663"/>
      <c r="PV68" s="663"/>
      <c r="PW68" s="663"/>
      <c r="PX68" s="663"/>
      <c r="PY68" s="663"/>
      <c r="PZ68" s="663"/>
      <c r="QA68" s="663"/>
      <c r="QB68" s="663"/>
      <c r="QC68" s="664"/>
      <c r="QD68" s="664"/>
      <c r="QE68" s="664"/>
      <c r="QF68" s="664"/>
      <c r="QG68" s="664"/>
      <c r="QH68" s="664"/>
      <c r="QI68" s="664"/>
      <c r="QJ68" s="664"/>
      <c r="QK68" s="664"/>
      <c r="QL68" s="664"/>
      <c r="QM68" s="664"/>
      <c r="QN68" s="664"/>
      <c r="QP68" s="663"/>
      <c r="QQ68" s="663"/>
      <c r="QR68" s="663"/>
      <c r="QS68" s="663"/>
      <c r="QT68" s="663"/>
      <c r="QU68" s="663"/>
      <c r="QV68" s="663"/>
      <c r="QW68" s="663"/>
      <c r="QX68" s="663"/>
      <c r="QY68" s="663"/>
      <c r="QZ68" s="663"/>
      <c r="RA68" s="663"/>
      <c r="RB68" s="663"/>
      <c r="RC68" s="663"/>
      <c r="RD68" s="663"/>
      <c r="RE68" s="663"/>
      <c r="RF68" s="663"/>
      <c r="RG68" s="663"/>
      <c r="RH68" s="664"/>
      <c r="RI68" s="664"/>
      <c r="RJ68" s="664"/>
      <c r="RK68" s="664"/>
      <c r="RL68" s="664"/>
      <c r="RM68" s="664"/>
      <c r="RN68" s="664"/>
      <c r="RO68" s="664"/>
      <c r="RP68" s="664"/>
      <c r="RQ68" s="664"/>
      <c r="RR68" s="664"/>
      <c r="RS68" s="664"/>
    </row>
    <row r="69" spans="1:487" s="652" customFormat="1" ht="9.9499999999999993" customHeight="1">
      <c r="A69" s="96"/>
      <c r="B69" s="970" t="s">
        <v>120</v>
      </c>
      <c r="C69" s="971"/>
      <c r="D69" s="971"/>
      <c r="E69" s="971"/>
      <c r="F69" s="971"/>
      <c r="G69" s="971"/>
      <c r="H69" s="971"/>
      <c r="I69" s="971"/>
      <c r="J69" s="971"/>
      <c r="K69" s="971"/>
      <c r="L69" s="971"/>
      <c r="M69" s="971"/>
      <c r="N69" s="971"/>
      <c r="O69" s="971"/>
      <c r="P69" s="971"/>
      <c r="Q69" s="971"/>
      <c r="R69" s="971"/>
      <c r="S69" s="971"/>
      <c r="T69" s="971"/>
      <c r="U69" s="971"/>
      <c r="V69" s="971"/>
      <c r="W69" s="971"/>
      <c r="X69" s="971"/>
      <c r="Y69" s="971"/>
      <c r="Z69" s="971"/>
      <c r="AA69" s="971"/>
      <c r="AB69" s="971"/>
      <c r="AC69" s="971"/>
      <c r="AD69" s="971"/>
      <c r="AE69" s="972"/>
      <c r="AF69" s="7"/>
      <c r="BA69" s="1303">
        <v>9</v>
      </c>
      <c r="BB69" s="1303"/>
      <c r="BC69" s="1248"/>
      <c r="BD69" s="1248"/>
      <c r="BE69" s="1248"/>
      <c r="BF69" s="1248"/>
      <c r="BG69" s="1248"/>
      <c r="BH69" s="1248"/>
      <c r="BI69" s="1248"/>
      <c r="BJ69" s="1248"/>
      <c r="BK69" s="1248"/>
      <c r="BL69" s="1248"/>
      <c r="BM69" s="1248"/>
      <c r="BN69" s="1248"/>
      <c r="BO69" s="1248"/>
      <c r="BP69" s="1248"/>
      <c r="BQ69" s="1248"/>
      <c r="BR69" s="1248"/>
      <c r="BS69" s="1235"/>
      <c r="BT69" s="1235"/>
      <c r="BU69" s="1235"/>
      <c r="BV69" s="1235"/>
      <c r="BW69" s="1235"/>
      <c r="BX69" s="1235"/>
      <c r="BY69" s="1235"/>
      <c r="BZ69" s="1304">
        <f>+BV69*BS69</f>
        <v>0</v>
      </c>
      <c r="CA69" s="1304"/>
      <c r="CB69" s="1304"/>
      <c r="CC69" s="1304"/>
      <c r="CD69" s="1304"/>
      <c r="CF69" s="1240"/>
      <c r="CG69" s="1240"/>
      <c r="CH69" s="1240"/>
      <c r="CI69" s="1240"/>
      <c r="CJ69" s="1240"/>
      <c r="CK69" s="1240"/>
      <c r="CL69" s="1240"/>
      <c r="CM69" s="1240"/>
      <c r="CN69" s="1240"/>
      <c r="CO69" s="1240"/>
      <c r="CP69" s="1240"/>
      <c r="CQ69" s="1240"/>
      <c r="CR69" s="1240"/>
      <c r="CS69" s="1240"/>
      <c r="CT69" s="1240"/>
      <c r="CU69" s="1240"/>
      <c r="CV69" s="1240"/>
      <c r="CW69" s="1240"/>
      <c r="CX69" s="1241"/>
      <c r="CY69" s="1241"/>
      <c r="CZ69" s="1241"/>
      <c r="DA69" s="1241"/>
      <c r="DB69" s="1241"/>
      <c r="DC69" s="1241"/>
      <c r="DD69" s="1241"/>
      <c r="DE69" s="1241">
        <f>+DA69*CX69</f>
        <v>0</v>
      </c>
      <c r="DF69" s="1241"/>
      <c r="DG69" s="1241"/>
      <c r="DH69" s="1241"/>
      <c r="DI69" s="1241"/>
      <c r="DK69" s="1240">
        <v>13</v>
      </c>
      <c r="DL69" s="1240"/>
      <c r="DM69" s="1240"/>
      <c r="DN69" s="1240"/>
      <c r="DO69" s="1240"/>
      <c r="DP69" s="1240"/>
      <c r="DQ69" s="1240"/>
      <c r="DR69" s="1240"/>
      <c r="DS69" s="1240"/>
      <c r="DT69" s="1240"/>
      <c r="DU69" s="1240"/>
      <c r="DV69" s="1240"/>
      <c r="DW69" s="1240"/>
      <c r="DX69" s="1240"/>
      <c r="DY69" s="1240"/>
      <c r="DZ69" s="1240"/>
      <c r="EA69" s="1240"/>
      <c r="EB69" s="1240"/>
      <c r="EC69" s="1241"/>
      <c r="ED69" s="1241"/>
      <c r="EE69" s="1241"/>
      <c r="EF69" s="1241"/>
      <c r="EG69" s="1241"/>
      <c r="EH69" s="1241"/>
      <c r="EI69" s="1241"/>
      <c r="EJ69" s="1241">
        <f>+EF69*EC69</f>
        <v>0</v>
      </c>
      <c r="EK69" s="1241"/>
      <c r="EL69" s="1241"/>
      <c r="EM69" s="1241"/>
      <c r="EN69" s="1241"/>
      <c r="EP69" s="1240">
        <v>13</v>
      </c>
      <c r="EQ69" s="1240"/>
      <c r="ER69" s="1240"/>
      <c r="ES69" s="1240"/>
      <c r="ET69" s="1240"/>
      <c r="EU69" s="1240"/>
      <c r="EV69" s="1240"/>
      <c r="EW69" s="1240"/>
      <c r="EX69" s="1240"/>
      <c r="EY69" s="1240"/>
      <c r="EZ69" s="1240"/>
      <c r="FA69" s="1240"/>
      <c r="FB69" s="1240"/>
      <c r="FC69" s="1240"/>
      <c r="FD69" s="1240"/>
      <c r="FE69" s="1240"/>
      <c r="FF69" s="1240"/>
      <c r="FG69" s="1240"/>
      <c r="FH69" s="1241"/>
      <c r="FI69" s="1241"/>
      <c r="FJ69" s="1241"/>
      <c r="FK69" s="1241"/>
      <c r="FL69" s="1241"/>
      <c r="FM69" s="1241"/>
      <c r="FN69" s="1241"/>
      <c r="FO69" s="1241">
        <f>+FK69*FH69</f>
        <v>0</v>
      </c>
      <c r="FP69" s="1241"/>
      <c r="FQ69" s="1241"/>
      <c r="FR69" s="1241"/>
      <c r="FS69" s="1241"/>
      <c r="HA69" s="1240">
        <v>9</v>
      </c>
      <c r="HB69" s="1240"/>
      <c r="HC69" s="1248"/>
      <c r="HD69" s="1248"/>
      <c r="HE69" s="1248"/>
      <c r="HF69" s="1248"/>
      <c r="HG69" s="1248"/>
      <c r="HH69" s="1248"/>
      <c r="HI69" s="1248"/>
      <c r="HJ69" s="1248"/>
      <c r="HK69" s="1248"/>
      <c r="HL69" s="1248"/>
      <c r="HM69" s="1248"/>
      <c r="HN69" s="1248"/>
      <c r="HO69" s="1248"/>
      <c r="HP69" s="1248"/>
      <c r="HQ69" s="1248"/>
      <c r="HR69" s="1248"/>
      <c r="HS69" s="1235"/>
      <c r="HT69" s="1235"/>
      <c r="HU69" s="1235"/>
      <c r="HV69" s="1235"/>
      <c r="HW69" s="1235"/>
      <c r="HX69" s="1235"/>
      <c r="HY69" s="1235"/>
      <c r="HZ69" s="1241">
        <f>+HV69*HS69</f>
        <v>0</v>
      </c>
      <c r="IA69" s="1241"/>
      <c r="IB69" s="1241"/>
      <c r="IC69" s="1241"/>
      <c r="ID69" s="1241"/>
      <c r="IF69" s="1240">
        <v>13</v>
      </c>
      <c r="IG69" s="1240"/>
      <c r="IH69" s="1240"/>
      <c r="II69" s="1240"/>
      <c r="IJ69" s="1240"/>
      <c r="IK69" s="1240"/>
      <c r="IL69" s="1240"/>
      <c r="IM69" s="1240"/>
      <c r="IN69" s="1240"/>
      <c r="IO69" s="1240"/>
      <c r="IP69" s="1240"/>
      <c r="IQ69" s="1240"/>
      <c r="IR69" s="1240"/>
      <c r="IS69" s="1240"/>
      <c r="IT69" s="1240"/>
      <c r="IU69" s="1240"/>
      <c r="IV69" s="1240"/>
      <c r="IW69" s="1240"/>
      <c r="IX69" s="1241"/>
      <c r="IY69" s="1241"/>
      <c r="IZ69" s="1241"/>
      <c r="JA69" s="1241"/>
      <c r="JB69" s="1241"/>
      <c r="JC69" s="1241"/>
      <c r="JD69" s="1241"/>
      <c r="JE69" s="1241">
        <f>+JA69*IX69</f>
        <v>0</v>
      </c>
      <c r="JF69" s="1241"/>
      <c r="JG69" s="1241"/>
      <c r="JH69" s="1241"/>
      <c r="JI69" s="1241"/>
      <c r="JK69" s="1240">
        <v>13</v>
      </c>
      <c r="JL69" s="1240"/>
      <c r="JM69" s="1240"/>
      <c r="JN69" s="1240"/>
      <c r="JO69" s="1240"/>
      <c r="JP69" s="1240"/>
      <c r="JQ69" s="1240"/>
      <c r="JR69" s="1240"/>
      <c r="JS69" s="1240"/>
      <c r="JT69" s="1240"/>
      <c r="JU69" s="1240"/>
      <c r="JV69" s="1240"/>
      <c r="JW69" s="1240"/>
      <c r="JX69" s="1240"/>
      <c r="JY69" s="1240"/>
      <c r="JZ69" s="1240"/>
      <c r="KA69" s="1240"/>
      <c r="KB69" s="1240"/>
      <c r="KC69" s="1241"/>
      <c r="KD69" s="1241"/>
      <c r="KE69" s="1241"/>
      <c r="KF69" s="1241"/>
      <c r="KG69" s="1241"/>
      <c r="KH69" s="1241"/>
      <c r="KI69" s="1241"/>
      <c r="KJ69" s="1241">
        <f>+KF69*KC69</f>
        <v>0</v>
      </c>
      <c r="KK69" s="1241"/>
      <c r="KL69" s="1241"/>
      <c r="KM69" s="1241"/>
      <c r="KN69" s="1241"/>
      <c r="KP69" s="1240">
        <v>13</v>
      </c>
      <c r="KQ69" s="1240"/>
      <c r="KR69" s="1240"/>
      <c r="KS69" s="1240"/>
      <c r="KT69" s="1240"/>
      <c r="KU69" s="1240"/>
      <c r="KV69" s="1240"/>
      <c r="KW69" s="1240"/>
      <c r="KX69" s="1240"/>
      <c r="KY69" s="1240"/>
      <c r="KZ69" s="1240"/>
      <c r="LA69" s="1240"/>
      <c r="LB69" s="1240"/>
      <c r="LC69" s="1240"/>
      <c r="LD69" s="1240"/>
      <c r="LE69" s="1240"/>
      <c r="LF69" s="1240"/>
      <c r="LG69" s="1240"/>
      <c r="LH69" s="1241"/>
      <c r="LI69" s="1241"/>
      <c r="LJ69" s="1241"/>
      <c r="LK69" s="1241"/>
      <c r="LL69" s="1241"/>
      <c r="LM69" s="1241"/>
      <c r="LN69" s="1241"/>
      <c r="LO69" s="1241">
        <f>+LK69*LH69</f>
        <v>0</v>
      </c>
      <c r="LP69" s="1241"/>
      <c r="LQ69" s="1241"/>
      <c r="LR69" s="1241"/>
      <c r="LS69" s="1241"/>
      <c r="NA69" s="1240">
        <v>9</v>
      </c>
      <c r="NB69" s="1240"/>
      <c r="NC69" s="1248"/>
      <c r="ND69" s="1248"/>
      <c r="NE69" s="1248"/>
      <c r="NF69" s="1248"/>
      <c r="NG69" s="1248"/>
      <c r="NH69" s="1248"/>
      <c r="NI69" s="1248"/>
      <c r="NJ69" s="1248"/>
      <c r="NK69" s="1248"/>
      <c r="NL69" s="1248"/>
      <c r="NM69" s="1248"/>
      <c r="NN69" s="1248"/>
      <c r="NO69" s="1248"/>
      <c r="NP69" s="1248"/>
      <c r="NQ69" s="1248"/>
      <c r="NR69" s="1248"/>
      <c r="NS69" s="1235"/>
      <c r="NT69" s="1235"/>
      <c r="NU69" s="1235"/>
      <c r="NV69" s="1235"/>
      <c r="NW69" s="1235"/>
      <c r="NX69" s="1235"/>
      <c r="NY69" s="1235"/>
      <c r="NZ69" s="1241">
        <f>+NV69*NS69</f>
        <v>0</v>
      </c>
      <c r="OA69" s="1241"/>
      <c r="OB69" s="1241"/>
      <c r="OC69" s="1241"/>
      <c r="OD69" s="1241"/>
      <c r="OF69" s="1240">
        <v>13</v>
      </c>
      <c r="OG69" s="1240"/>
      <c r="OH69" s="1240"/>
      <c r="OI69" s="1240"/>
      <c r="OJ69" s="1240"/>
      <c r="OK69" s="1240"/>
      <c r="OL69" s="1240"/>
      <c r="OM69" s="1240"/>
      <c r="ON69" s="1240"/>
      <c r="OO69" s="1240"/>
      <c r="OP69" s="1240"/>
      <c r="OQ69" s="1240"/>
      <c r="OR69" s="1240"/>
      <c r="OS69" s="1240"/>
      <c r="OT69" s="1240"/>
      <c r="OU69" s="1240"/>
      <c r="OV69" s="1240"/>
      <c r="OW69" s="1240"/>
      <c r="OX69" s="1241"/>
      <c r="OY69" s="1241"/>
      <c r="OZ69" s="1241"/>
      <c r="PA69" s="1241"/>
      <c r="PB69" s="1241"/>
      <c r="PC69" s="1241"/>
      <c r="PD69" s="1241"/>
      <c r="PE69" s="1241">
        <f>+PA69*OX69</f>
        <v>0</v>
      </c>
      <c r="PF69" s="1241"/>
      <c r="PG69" s="1241"/>
      <c r="PH69" s="1241"/>
      <c r="PI69" s="1241"/>
      <c r="PK69" s="1240">
        <v>13</v>
      </c>
      <c r="PL69" s="1240"/>
      <c r="PM69" s="1240"/>
      <c r="PN69" s="1240"/>
      <c r="PO69" s="1240"/>
      <c r="PP69" s="1240"/>
      <c r="PQ69" s="1240"/>
      <c r="PR69" s="1240"/>
      <c r="PS69" s="1240"/>
      <c r="PT69" s="1240"/>
      <c r="PU69" s="1240"/>
      <c r="PV69" s="1240"/>
      <c r="PW69" s="1240"/>
      <c r="PX69" s="1240"/>
      <c r="PY69" s="1240"/>
      <c r="PZ69" s="1240"/>
      <c r="QA69" s="1240"/>
      <c r="QB69" s="1240"/>
      <c r="QC69" s="1241"/>
      <c r="QD69" s="1241"/>
      <c r="QE69" s="1241"/>
      <c r="QF69" s="1241"/>
      <c r="QG69" s="1241"/>
      <c r="QH69" s="1241"/>
      <c r="QI69" s="1241"/>
      <c r="QJ69" s="1241">
        <f>+QF69*QC69</f>
        <v>0</v>
      </c>
      <c r="QK69" s="1241"/>
      <c r="QL69" s="1241"/>
      <c r="QM69" s="1241"/>
      <c r="QN69" s="1241"/>
      <c r="QP69" s="1240">
        <v>13</v>
      </c>
      <c r="QQ69" s="1240"/>
      <c r="QR69" s="1240"/>
      <c r="QS69" s="1240"/>
      <c r="QT69" s="1240"/>
      <c r="QU69" s="1240"/>
      <c r="QV69" s="1240"/>
      <c r="QW69" s="1240"/>
      <c r="QX69" s="1240"/>
      <c r="QY69" s="1240"/>
      <c r="QZ69" s="1240"/>
      <c r="RA69" s="1240"/>
      <c r="RB69" s="1240"/>
      <c r="RC69" s="1240"/>
      <c r="RD69" s="1240"/>
      <c r="RE69" s="1240"/>
      <c r="RF69" s="1240"/>
      <c r="RG69" s="1240"/>
      <c r="RH69" s="1241"/>
      <c r="RI69" s="1241"/>
      <c r="RJ69" s="1241"/>
      <c r="RK69" s="1241"/>
      <c r="RL69" s="1241"/>
      <c r="RM69" s="1241"/>
      <c r="RN69" s="1241"/>
      <c r="RO69" s="1241">
        <f>+RK69*RH69</f>
        <v>0</v>
      </c>
      <c r="RP69" s="1241"/>
      <c r="RQ69" s="1241"/>
      <c r="RR69" s="1241"/>
      <c r="RS69" s="1241"/>
    </row>
    <row r="70" spans="1:487" s="652" customFormat="1" ht="9.9499999999999993" customHeight="1">
      <c r="A70" s="654"/>
      <c r="B70" s="970"/>
      <c r="C70" s="971"/>
      <c r="D70" s="971"/>
      <c r="E70" s="971"/>
      <c r="F70" s="971"/>
      <c r="G70" s="971"/>
      <c r="H70" s="971"/>
      <c r="I70" s="971"/>
      <c r="J70" s="971"/>
      <c r="K70" s="971"/>
      <c r="L70" s="971"/>
      <c r="M70" s="971"/>
      <c r="N70" s="971"/>
      <c r="O70" s="971"/>
      <c r="P70" s="971"/>
      <c r="Q70" s="971"/>
      <c r="R70" s="971"/>
      <c r="S70" s="971"/>
      <c r="T70" s="971"/>
      <c r="U70" s="971"/>
      <c r="V70" s="971"/>
      <c r="W70" s="971"/>
      <c r="X70" s="971"/>
      <c r="Y70" s="971"/>
      <c r="Z70" s="971"/>
      <c r="AA70" s="971"/>
      <c r="AB70" s="971"/>
      <c r="AC70" s="971"/>
      <c r="AD70" s="971"/>
      <c r="AE70" s="972"/>
      <c r="AF70" s="7"/>
      <c r="BA70" s="1303"/>
      <c r="BB70" s="1303"/>
      <c r="BC70" s="1248"/>
      <c r="BD70" s="1248"/>
      <c r="BE70" s="1248"/>
      <c r="BF70" s="1248"/>
      <c r="BG70" s="1248"/>
      <c r="BH70" s="1248"/>
      <c r="BI70" s="1248"/>
      <c r="BJ70" s="1248"/>
      <c r="BK70" s="1248"/>
      <c r="BL70" s="1248"/>
      <c r="BM70" s="1248"/>
      <c r="BN70" s="1248"/>
      <c r="BO70" s="1248"/>
      <c r="BP70" s="1248"/>
      <c r="BQ70" s="1248"/>
      <c r="BR70" s="1248"/>
      <c r="BS70" s="1235"/>
      <c r="BT70" s="1235"/>
      <c r="BU70" s="1235"/>
      <c r="BV70" s="1235"/>
      <c r="BW70" s="1235"/>
      <c r="BX70" s="1235"/>
      <c r="BY70" s="1235"/>
      <c r="BZ70" s="1304"/>
      <c r="CA70" s="1304"/>
      <c r="CB70" s="1304"/>
      <c r="CC70" s="1304"/>
      <c r="CD70" s="1304"/>
      <c r="CF70" s="1240"/>
      <c r="CG70" s="1240"/>
      <c r="CH70" s="1240"/>
      <c r="CI70" s="1240"/>
      <c r="CJ70" s="1240"/>
      <c r="CK70" s="1240"/>
      <c r="CL70" s="1240"/>
      <c r="CM70" s="1240"/>
      <c r="CN70" s="1240"/>
      <c r="CO70" s="1240"/>
      <c r="CP70" s="1240"/>
      <c r="CQ70" s="1240"/>
      <c r="CR70" s="1240"/>
      <c r="CS70" s="1240"/>
      <c r="CT70" s="1240"/>
      <c r="CU70" s="1240"/>
      <c r="CV70" s="1240"/>
      <c r="CW70" s="1240"/>
      <c r="CX70" s="1241"/>
      <c r="CY70" s="1241"/>
      <c r="CZ70" s="1241"/>
      <c r="DA70" s="1241"/>
      <c r="DB70" s="1241"/>
      <c r="DC70" s="1241"/>
      <c r="DD70" s="1241"/>
      <c r="DE70" s="1241"/>
      <c r="DF70" s="1241"/>
      <c r="DG70" s="1241"/>
      <c r="DH70" s="1241"/>
      <c r="DI70" s="1241"/>
      <c r="DK70" s="1240"/>
      <c r="DL70" s="1240"/>
      <c r="DM70" s="1240"/>
      <c r="DN70" s="1240"/>
      <c r="DO70" s="1240"/>
      <c r="DP70" s="1240"/>
      <c r="DQ70" s="1240"/>
      <c r="DR70" s="1240"/>
      <c r="DS70" s="1240"/>
      <c r="DT70" s="1240"/>
      <c r="DU70" s="1240"/>
      <c r="DV70" s="1240"/>
      <c r="DW70" s="1240"/>
      <c r="DX70" s="1240"/>
      <c r="DY70" s="1240"/>
      <c r="DZ70" s="1240"/>
      <c r="EA70" s="1240"/>
      <c r="EB70" s="1240"/>
      <c r="EC70" s="1241"/>
      <c r="ED70" s="1241"/>
      <c r="EE70" s="1241"/>
      <c r="EF70" s="1241"/>
      <c r="EG70" s="1241"/>
      <c r="EH70" s="1241"/>
      <c r="EI70" s="1241"/>
      <c r="EJ70" s="1241"/>
      <c r="EK70" s="1241"/>
      <c r="EL70" s="1241"/>
      <c r="EM70" s="1241"/>
      <c r="EN70" s="1241"/>
      <c r="EP70" s="1240"/>
      <c r="EQ70" s="1240"/>
      <c r="ER70" s="1240"/>
      <c r="ES70" s="1240"/>
      <c r="ET70" s="1240"/>
      <c r="EU70" s="1240"/>
      <c r="EV70" s="1240"/>
      <c r="EW70" s="1240"/>
      <c r="EX70" s="1240"/>
      <c r="EY70" s="1240"/>
      <c r="EZ70" s="1240"/>
      <c r="FA70" s="1240"/>
      <c r="FB70" s="1240"/>
      <c r="FC70" s="1240"/>
      <c r="FD70" s="1240"/>
      <c r="FE70" s="1240"/>
      <c r="FF70" s="1240"/>
      <c r="FG70" s="1240"/>
      <c r="FH70" s="1241"/>
      <c r="FI70" s="1241"/>
      <c r="FJ70" s="1241"/>
      <c r="FK70" s="1241"/>
      <c r="FL70" s="1241"/>
      <c r="FM70" s="1241"/>
      <c r="FN70" s="1241"/>
      <c r="FO70" s="1241"/>
      <c r="FP70" s="1241"/>
      <c r="FQ70" s="1241"/>
      <c r="FR70" s="1241"/>
      <c r="FS70" s="1241"/>
      <c r="HA70" s="1240"/>
      <c r="HB70" s="1240"/>
      <c r="HC70" s="1248"/>
      <c r="HD70" s="1248"/>
      <c r="HE70" s="1248"/>
      <c r="HF70" s="1248"/>
      <c r="HG70" s="1248"/>
      <c r="HH70" s="1248"/>
      <c r="HI70" s="1248"/>
      <c r="HJ70" s="1248"/>
      <c r="HK70" s="1248"/>
      <c r="HL70" s="1248"/>
      <c r="HM70" s="1248"/>
      <c r="HN70" s="1248"/>
      <c r="HO70" s="1248"/>
      <c r="HP70" s="1248"/>
      <c r="HQ70" s="1248"/>
      <c r="HR70" s="1248"/>
      <c r="HS70" s="1235"/>
      <c r="HT70" s="1235"/>
      <c r="HU70" s="1235"/>
      <c r="HV70" s="1235"/>
      <c r="HW70" s="1235"/>
      <c r="HX70" s="1235"/>
      <c r="HY70" s="1235"/>
      <c r="HZ70" s="1241"/>
      <c r="IA70" s="1241"/>
      <c r="IB70" s="1241"/>
      <c r="IC70" s="1241"/>
      <c r="ID70" s="1241"/>
      <c r="IF70" s="1240"/>
      <c r="IG70" s="1240"/>
      <c r="IH70" s="1240"/>
      <c r="II70" s="1240"/>
      <c r="IJ70" s="1240"/>
      <c r="IK70" s="1240"/>
      <c r="IL70" s="1240"/>
      <c r="IM70" s="1240"/>
      <c r="IN70" s="1240"/>
      <c r="IO70" s="1240"/>
      <c r="IP70" s="1240"/>
      <c r="IQ70" s="1240"/>
      <c r="IR70" s="1240"/>
      <c r="IS70" s="1240"/>
      <c r="IT70" s="1240"/>
      <c r="IU70" s="1240"/>
      <c r="IV70" s="1240"/>
      <c r="IW70" s="1240"/>
      <c r="IX70" s="1241"/>
      <c r="IY70" s="1241"/>
      <c r="IZ70" s="1241"/>
      <c r="JA70" s="1241"/>
      <c r="JB70" s="1241"/>
      <c r="JC70" s="1241"/>
      <c r="JD70" s="1241"/>
      <c r="JE70" s="1241"/>
      <c r="JF70" s="1241"/>
      <c r="JG70" s="1241"/>
      <c r="JH70" s="1241"/>
      <c r="JI70" s="1241"/>
      <c r="JK70" s="1240"/>
      <c r="JL70" s="1240"/>
      <c r="JM70" s="1240"/>
      <c r="JN70" s="1240"/>
      <c r="JO70" s="1240"/>
      <c r="JP70" s="1240"/>
      <c r="JQ70" s="1240"/>
      <c r="JR70" s="1240"/>
      <c r="JS70" s="1240"/>
      <c r="JT70" s="1240"/>
      <c r="JU70" s="1240"/>
      <c r="JV70" s="1240"/>
      <c r="JW70" s="1240"/>
      <c r="JX70" s="1240"/>
      <c r="JY70" s="1240"/>
      <c r="JZ70" s="1240"/>
      <c r="KA70" s="1240"/>
      <c r="KB70" s="1240"/>
      <c r="KC70" s="1241"/>
      <c r="KD70" s="1241"/>
      <c r="KE70" s="1241"/>
      <c r="KF70" s="1241"/>
      <c r="KG70" s="1241"/>
      <c r="KH70" s="1241"/>
      <c r="KI70" s="1241"/>
      <c r="KJ70" s="1241"/>
      <c r="KK70" s="1241"/>
      <c r="KL70" s="1241"/>
      <c r="KM70" s="1241"/>
      <c r="KN70" s="1241"/>
      <c r="KP70" s="1240"/>
      <c r="KQ70" s="1240"/>
      <c r="KR70" s="1240"/>
      <c r="KS70" s="1240"/>
      <c r="KT70" s="1240"/>
      <c r="KU70" s="1240"/>
      <c r="KV70" s="1240"/>
      <c r="KW70" s="1240"/>
      <c r="KX70" s="1240"/>
      <c r="KY70" s="1240"/>
      <c r="KZ70" s="1240"/>
      <c r="LA70" s="1240"/>
      <c r="LB70" s="1240"/>
      <c r="LC70" s="1240"/>
      <c r="LD70" s="1240"/>
      <c r="LE70" s="1240"/>
      <c r="LF70" s="1240"/>
      <c r="LG70" s="1240"/>
      <c r="LH70" s="1241"/>
      <c r="LI70" s="1241"/>
      <c r="LJ70" s="1241"/>
      <c r="LK70" s="1241"/>
      <c r="LL70" s="1241"/>
      <c r="LM70" s="1241"/>
      <c r="LN70" s="1241"/>
      <c r="LO70" s="1241"/>
      <c r="LP70" s="1241"/>
      <c r="LQ70" s="1241"/>
      <c r="LR70" s="1241"/>
      <c r="LS70" s="1241"/>
      <c r="NA70" s="1240"/>
      <c r="NB70" s="1240"/>
      <c r="NC70" s="1248"/>
      <c r="ND70" s="1248"/>
      <c r="NE70" s="1248"/>
      <c r="NF70" s="1248"/>
      <c r="NG70" s="1248"/>
      <c r="NH70" s="1248"/>
      <c r="NI70" s="1248"/>
      <c r="NJ70" s="1248"/>
      <c r="NK70" s="1248"/>
      <c r="NL70" s="1248"/>
      <c r="NM70" s="1248"/>
      <c r="NN70" s="1248"/>
      <c r="NO70" s="1248"/>
      <c r="NP70" s="1248"/>
      <c r="NQ70" s="1248"/>
      <c r="NR70" s="1248"/>
      <c r="NS70" s="1235"/>
      <c r="NT70" s="1235"/>
      <c r="NU70" s="1235"/>
      <c r="NV70" s="1235"/>
      <c r="NW70" s="1235"/>
      <c r="NX70" s="1235"/>
      <c r="NY70" s="1235"/>
      <c r="NZ70" s="1241"/>
      <c r="OA70" s="1241"/>
      <c r="OB70" s="1241"/>
      <c r="OC70" s="1241"/>
      <c r="OD70" s="1241"/>
      <c r="OF70" s="1240"/>
      <c r="OG70" s="1240"/>
      <c r="OH70" s="1240"/>
      <c r="OI70" s="1240"/>
      <c r="OJ70" s="1240"/>
      <c r="OK70" s="1240"/>
      <c r="OL70" s="1240"/>
      <c r="OM70" s="1240"/>
      <c r="ON70" s="1240"/>
      <c r="OO70" s="1240"/>
      <c r="OP70" s="1240"/>
      <c r="OQ70" s="1240"/>
      <c r="OR70" s="1240"/>
      <c r="OS70" s="1240"/>
      <c r="OT70" s="1240"/>
      <c r="OU70" s="1240"/>
      <c r="OV70" s="1240"/>
      <c r="OW70" s="1240"/>
      <c r="OX70" s="1241"/>
      <c r="OY70" s="1241"/>
      <c r="OZ70" s="1241"/>
      <c r="PA70" s="1241"/>
      <c r="PB70" s="1241"/>
      <c r="PC70" s="1241"/>
      <c r="PD70" s="1241"/>
      <c r="PE70" s="1241"/>
      <c r="PF70" s="1241"/>
      <c r="PG70" s="1241"/>
      <c r="PH70" s="1241"/>
      <c r="PI70" s="1241"/>
      <c r="PK70" s="1240"/>
      <c r="PL70" s="1240"/>
      <c r="PM70" s="1240"/>
      <c r="PN70" s="1240"/>
      <c r="PO70" s="1240"/>
      <c r="PP70" s="1240"/>
      <c r="PQ70" s="1240"/>
      <c r="PR70" s="1240"/>
      <c r="PS70" s="1240"/>
      <c r="PT70" s="1240"/>
      <c r="PU70" s="1240"/>
      <c r="PV70" s="1240"/>
      <c r="PW70" s="1240"/>
      <c r="PX70" s="1240"/>
      <c r="PY70" s="1240"/>
      <c r="PZ70" s="1240"/>
      <c r="QA70" s="1240"/>
      <c r="QB70" s="1240"/>
      <c r="QC70" s="1241"/>
      <c r="QD70" s="1241"/>
      <c r="QE70" s="1241"/>
      <c r="QF70" s="1241"/>
      <c r="QG70" s="1241"/>
      <c r="QH70" s="1241"/>
      <c r="QI70" s="1241"/>
      <c r="QJ70" s="1241"/>
      <c r="QK70" s="1241"/>
      <c r="QL70" s="1241"/>
      <c r="QM70" s="1241"/>
      <c r="QN70" s="1241"/>
      <c r="QP70" s="1240"/>
      <c r="QQ70" s="1240"/>
      <c r="QR70" s="1240"/>
      <c r="QS70" s="1240"/>
      <c r="QT70" s="1240"/>
      <c r="QU70" s="1240"/>
      <c r="QV70" s="1240"/>
      <c r="QW70" s="1240"/>
      <c r="QX70" s="1240"/>
      <c r="QY70" s="1240"/>
      <c r="QZ70" s="1240"/>
      <c r="RA70" s="1240"/>
      <c r="RB70" s="1240"/>
      <c r="RC70" s="1240"/>
      <c r="RD70" s="1240"/>
      <c r="RE70" s="1240"/>
      <c r="RF70" s="1240"/>
      <c r="RG70" s="1240"/>
      <c r="RH70" s="1241"/>
      <c r="RI70" s="1241"/>
      <c r="RJ70" s="1241"/>
      <c r="RK70" s="1241"/>
      <c r="RL70" s="1241"/>
      <c r="RM70" s="1241"/>
      <c r="RN70" s="1241"/>
      <c r="RO70" s="1241"/>
      <c r="RP70" s="1241"/>
      <c r="RQ70" s="1241"/>
      <c r="RR70" s="1241"/>
      <c r="RS70" s="1241"/>
    </row>
    <row r="71" spans="1:487" s="94" customFormat="1" ht="9.9499999999999993" customHeight="1">
      <c r="A71" s="654"/>
      <c r="B71" s="125"/>
      <c r="C71" s="67"/>
      <c r="D71" s="654"/>
      <c r="E71" s="654"/>
      <c r="F71" s="10"/>
      <c r="G71" s="654"/>
      <c r="H71" s="10"/>
      <c r="I71" s="654"/>
      <c r="J71" s="654"/>
      <c r="K71" s="654"/>
      <c r="L71" s="654"/>
      <c r="M71" s="92"/>
      <c r="N71" s="92"/>
      <c r="O71" s="92"/>
      <c r="P71" s="92"/>
      <c r="Q71" s="654"/>
      <c r="R71" s="654"/>
      <c r="S71" s="654"/>
      <c r="T71" s="654"/>
      <c r="U71" s="654"/>
      <c r="V71" s="654"/>
      <c r="W71" s="654"/>
      <c r="X71" s="654"/>
      <c r="Y71" s="10"/>
      <c r="Z71" s="10"/>
      <c r="AA71" s="10"/>
      <c r="AB71" s="10"/>
      <c r="AC71" s="10"/>
      <c r="AD71" s="10"/>
      <c r="AE71" s="155"/>
      <c r="AF71" s="7"/>
      <c r="AG71" s="164"/>
      <c r="BA71" s="1303">
        <v>22</v>
      </c>
      <c r="BB71" s="1303"/>
      <c r="BC71" s="1248"/>
      <c r="BD71" s="1248"/>
      <c r="BE71" s="1248"/>
      <c r="BF71" s="1248"/>
      <c r="BG71" s="1248"/>
      <c r="BH71" s="1248"/>
      <c r="BI71" s="1248"/>
      <c r="BJ71" s="1248"/>
      <c r="BK71" s="1248"/>
      <c r="BL71" s="1248"/>
      <c r="BM71" s="1248"/>
      <c r="BN71" s="1248"/>
      <c r="BO71" s="1248"/>
      <c r="BP71" s="1248"/>
      <c r="BQ71" s="1248"/>
      <c r="BR71" s="1248"/>
      <c r="BS71" s="1235"/>
      <c r="BT71" s="1235"/>
      <c r="BU71" s="1235"/>
      <c r="BV71" s="1235"/>
      <c r="BW71" s="1235"/>
      <c r="BX71" s="1235"/>
      <c r="BY71" s="1235"/>
      <c r="BZ71" s="1304">
        <f>+BV71*BS71</f>
        <v>0</v>
      </c>
      <c r="CA71" s="1304"/>
      <c r="CB71" s="1304"/>
      <c r="CC71" s="1304"/>
      <c r="CD71" s="1304"/>
      <c r="CE71" s="164"/>
      <c r="CF71" s="1240"/>
      <c r="CG71" s="1240"/>
      <c r="CH71" s="1240"/>
      <c r="CI71" s="1240"/>
      <c r="CJ71" s="1240"/>
      <c r="CK71" s="1240"/>
      <c r="CL71" s="1240"/>
      <c r="CM71" s="1240"/>
      <c r="CN71" s="1240"/>
      <c r="CO71" s="1240"/>
      <c r="CP71" s="1240"/>
      <c r="CQ71" s="1240"/>
      <c r="CR71" s="1240"/>
      <c r="CS71" s="1240"/>
      <c r="CT71" s="1240"/>
      <c r="CU71" s="1240"/>
      <c r="CV71" s="1240"/>
      <c r="CW71" s="1240"/>
      <c r="CX71" s="1241"/>
      <c r="CY71" s="1241"/>
      <c r="CZ71" s="1241"/>
      <c r="DA71" s="1241"/>
      <c r="DB71" s="1241"/>
      <c r="DC71" s="1241"/>
      <c r="DD71" s="1241"/>
      <c r="DE71" s="1241">
        <f>+DA71*CX71</f>
        <v>0</v>
      </c>
      <c r="DF71" s="1241"/>
      <c r="DG71" s="1241"/>
      <c r="DH71" s="1241"/>
      <c r="DI71" s="1241"/>
      <c r="DK71" s="1240">
        <v>26</v>
      </c>
      <c r="DL71" s="1240"/>
      <c r="DM71" s="1240"/>
      <c r="DN71" s="1240"/>
      <c r="DO71" s="1240"/>
      <c r="DP71" s="1240"/>
      <c r="DQ71" s="1240"/>
      <c r="DR71" s="1240"/>
      <c r="DS71" s="1240"/>
      <c r="DT71" s="1240"/>
      <c r="DU71" s="1240"/>
      <c r="DV71" s="1240"/>
      <c r="DW71" s="1240"/>
      <c r="DX71" s="1240"/>
      <c r="DY71" s="1240"/>
      <c r="DZ71" s="1240"/>
      <c r="EA71" s="1240"/>
      <c r="EB71" s="1240"/>
      <c r="EC71" s="1241"/>
      <c r="ED71" s="1241"/>
      <c r="EE71" s="1241"/>
      <c r="EF71" s="1241"/>
      <c r="EG71" s="1241"/>
      <c r="EH71" s="1241"/>
      <c r="EI71" s="1241"/>
      <c r="EJ71" s="1241">
        <f>+EF71*EC71</f>
        <v>0</v>
      </c>
      <c r="EK71" s="1241"/>
      <c r="EL71" s="1241"/>
      <c r="EM71" s="1241"/>
      <c r="EN71" s="1241"/>
      <c r="EP71" s="1240">
        <v>26</v>
      </c>
      <c r="EQ71" s="1240"/>
      <c r="ER71" s="1240"/>
      <c r="ES71" s="1240"/>
      <c r="ET71" s="1240"/>
      <c r="EU71" s="1240"/>
      <c r="EV71" s="1240"/>
      <c r="EW71" s="1240"/>
      <c r="EX71" s="1240"/>
      <c r="EY71" s="1240"/>
      <c r="EZ71" s="1240"/>
      <c r="FA71" s="1240"/>
      <c r="FB71" s="1240"/>
      <c r="FC71" s="1240"/>
      <c r="FD71" s="1240"/>
      <c r="FE71" s="1240"/>
      <c r="FF71" s="1240"/>
      <c r="FG71" s="1240"/>
      <c r="FH71" s="1241"/>
      <c r="FI71" s="1241"/>
      <c r="FJ71" s="1241"/>
      <c r="FK71" s="1241"/>
      <c r="FL71" s="1241"/>
      <c r="FM71" s="1241"/>
      <c r="FN71" s="1241"/>
      <c r="FO71" s="1241">
        <f>+FK71*FH71</f>
        <v>0</v>
      </c>
      <c r="FP71" s="1241"/>
      <c r="FQ71" s="1241"/>
      <c r="FR71" s="1241"/>
      <c r="FS71" s="1241"/>
      <c r="FT71" s="164"/>
      <c r="FU71" s="164"/>
      <c r="FV71" s="164"/>
      <c r="FW71" s="164"/>
      <c r="FX71" s="164"/>
      <c r="FY71" s="164"/>
      <c r="FZ71" s="164"/>
      <c r="GA71" s="164"/>
      <c r="GB71" s="164"/>
      <c r="GC71" s="164"/>
      <c r="GD71" s="164"/>
      <c r="GE71" s="164"/>
      <c r="GF71" s="164"/>
      <c r="GG71" s="164"/>
      <c r="GH71" s="164"/>
      <c r="GI71" s="164"/>
      <c r="GJ71" s="164"/>
      <c r="GK71" s="164"/>
      <c r="GL71" s="164"/>
      <c r="GM71" s="164"/>
      <c r="GN71" s="164"/>
      <c r="GO71" s="164"/>
      <c r="GP71" s="164"/>
      <c r="GQ71" s="164"/>
      <c r="GR71" s="164"/>
      <c r="GS71" s="164"/>
      <c r="GT71" s="164"/>
      <c r="GU71" s="164"/>
      <c r="GV71" s="164"/>
      <c r="GW71" s="164"/>
      <c r="GX71" s="164"/>
      <c r="GY71" s="164"/>
      <c r="GZ71" s="164"/>
      <c r="HA71" s="1240">
        <v>22</v>
      </c>
      <c r="HB71" s="1240"/>
      <c r="HC71" s="1248"/>
      <c r="HD71" s="1248"/>
      <c r="HE71" s="1248"/>
      <c r="HF71" s="1248"/>
      <c r="HG71" s="1248"/>
      <c r="HH71" s="1248"/>
      <c r="HI71" s="1248"/>
      <c r="HJ71" s="1248"/>
      <c r="HK71" s="1248"/>
      <c r="HL71" s="1248"/>
      <c r="HM71" s="1248"/>
      <c r="HN71" s="1248"/>
      <c r="HO71" s="1248"/>
      <c r="HP71" s="1248"/>
      <c r="HQ71" s="1248"/>
      <c r="HR71" s="1248"/>
      <c r="HS71" s="1235"/>
      <c r="HT71" s="1235"/>
      <c r="HU71" s="1235"/>
      <c r="HV71" s="1235"/>
      <c r="HW71" s="1235"/>
      <c r="HX71" s="1235"/>
      <c r="HY71" s="1235"/>
      <c r="HZ71" s="1241">
        <f>+HV71*HS71</f>
        <v>0</v>
      </c>
      <c r="IA71" s="1241"/>
      <c r="IB71" s="1241"/>
      <c r="IC71" s="1241"/>
      <c r="ID71" s="1241"/>
      <c r="IE71" s="526"/>
      <c r="IF71" s="1240">
        <v>26</v>
      </c>
      <c r="IG71" s="1240"/>
      <c r="IH71" s="1240"/>
      <c r="II71" s="1240"/>
      <c r="IJ71" s="1240"/>
      <c r="IK71" s="1240"/>
      <c r="IL71" s="1240"/>
      <c r="IM71" s="1240"/>
      <c r="IN71" s="1240"/>
      <c r="IO71" s="1240"/>
      <c r="IP71" s="1240"/>
      <c r="IQ71" s="1240"/>
      <c r="IR71" s="1240"/>
      <c r="IS71" s="1240"/>
      <c r="IT71" s="1240"/>
      <c r="IU71" s="1240"/>
      <c r="IV71" s="1240"/>
      <c r="IW71" s="1240"/>
      <c r="IX71" s="1241"/>
      <c r="IY71" s="1241"/>
      <c r="IZ71" s="1241"/>
      <c r="JA71" s="1241"/>
      <c r="JB71" s="1241"/>
      <c r="JC71" s="1241"/>
      <c r="JD71" s="1241"/>
      <c r="JE71" s="1241">
        <f>+JA71*IX71</f>
        <v>0</v>
      </c>
      <c r="JF71" s="1241"/>
      <c r="JG71" s="1241"/>
      <c r="JH71" s="1241"/>
      <c r="JI71" s="1241"/>
      <c r="JJ71" s="526"/>
      <c r="JK71" s="1240">
        <v>26</v>
      </c>
      <c r="JL71" s="1240"/>
      <c r="JM71" s="1240"/>
      <c r="JN71" s="1240"/>
      <c r="JO71" s="1240"/>
      <c r="JP71" s="1240"/>
      <c r="JQ71" s="1240"/>
      <c r="JR71" s="1240"/>
      <c r="JS71" s="1240"/>
      <c r="JT71" s="1240"/>
      <c r="JU71" s="1240"/>
      <c r="JV71" s="1240"/>
      <c r="JW71" s="1240"/>
      <c r="JX71" s="1240"/>
      <c r="JY71" s="1240"/>
      <c r="JZ71" s="1240"/>
      <c r="KA71" s="1240"/>
      <c r="KB71" s="1240"/>
      <c r="KC71" s="1241"/>
      <c r="KD71" s="1241"/>
      <c r="KE71" s="1241"/>
      <c r="KF71" s="1241"/>
      <c r="KG71" s="1241"/>
      <c r="KH71" s="1241"/>
      <c r="KI71" s="1241"/>
      <c r="KJ71" s="1241">
        <f>+KF71*KC71</f>
        <v>0</v>
      </c>
      <c r="KK71" s="1241"/>
      <c r="KL71" s="1241"/>
      <c r="KM71" s="1241"/>
      <c r="KN71" s="1241"/>
      <c r="KO71" s="526"/>
      <c r="KP71" s="1240">
        <v>26</v>
      </c>
      <c r="KQ71" s="1240"/>
      <c r="KR71" s="1240"/>
      <c r="KS71" s="1240"/>
      <c r="KT71" s="1240"/>
      <c r="KU71" s="1240"/>
      <c r="KV71" s="1240"/>
      <c r="KW71" s="1240"/>
      <c r="KX71" s="1240"/>
      <c r="KY71" s="1240"/>
      <c r="KZ71" s="1240"/>
      <c r="LA71" s="1240"/>
      <c r="LB71" s="1240"/>
      <c r="LC71" s="1240"/>
      <c r="LD71" s="1240"/>
      <c r="LE71" s="1240"/>
      <c r="LF71" s="1240"/>
      <c r="LG71" s="1240"/>
      <c r="LH71" s="1241"/>
      <c r="LI71" s="1241"/>
      <c r="LJ71" s="1241"/>
      <c r="LK71" s="1241"/>
      <c r="LL71" s="1241"/>
      <c r="LM71" s="1241"/>
      <c r="LN71" s="1241"/>
      <c r="LO71" s="1241">
        <f>+LK71*LH71</f>
        <v>0</v>
      </c>
      <c r="LP71" s="1241"/>
      <c r="LQ71" s="1241"/>
      <c r="LR71" s="1241"/>
      <c r="LS71" s="1241"/>
      <c r="LT71" s="164"/>
      <c r="LU71" s="164"/>
      <c r="LV71" s="164"/>
      <c r="LW71" s="164"/>
      <c r="LX71" s="164"/>
      <c r="LY71" s="164"/>
      <c r="LZ71" s="164"/>
      <c r="MA71" s="164"/>
      <c r="MB71" s="164"/>
      <c r="MC71" s="164"/>
      <c r="MD71" s="164"/>
      <c r="ME71" s="164"/>
      <c r="MF71" s="164"/>
      <c r="MG71" s="164"/>
      <c r="MH71" s="164"/>
      <c r="MI71" s="164"/>
      <c r="MJ71" s="164"/>
      <c r="MK71" s="164"/>
      <c r="ML71" s="164"/>
      <c r="MM71" s="164"/>
      <c r="MN71" s="164"/>
      <c r="MO71" s="164"/>
      <c r="MP71" s="164"/>
      <c r="MQ71" s="164"/>
      <c r="MR71" s="164"/>
      <c r="MS71" s="164"/>
      <c r="MT71" s="164"/>
      <c r="MU71" s="164"/>
      <c r="MV71" s="164"/>
      <c r="MW71" s="164"/>
      <c r="MX71" s="164"/>
      <c r="MY71" s="164"/>
      <c r="MZ71" s="164"/>
      <c r="NA71" s="1240">
        <v>22</v>
      </c>
      <c r="NB71" s="1240"/>
      <c r="NC71" s="1248"/>
      <c r="ND71" s="1248"/>
      <c r="NE71" s="1248"/>
      <c r="NF71" s="1248"/>
      <c r="NG71" s="1248"/>
      <c r="NH71" s="1248"/>
      <c r="NI71" s="1248"/>
      <c r="NJ71" s="1248"/>
      <c r="NK71" s="1248"/>
      <c r="NL71" s="1248"/>
      <c r="NM71" s="1248"/>
      <c r="NN71" s="1248"/>
      <c r="NO71" s="1248"/>
      <c r="NP71" s="1248"/>
      <c r="NQ71" s="1248"/>
      <c r="NR71" s="1248"/>
      <c r="NS71" s="1235"/>
      <c r="NT71" s="1235"/>
      <c r="NU71" s="1235"/>
      <c r="NV71" s="1235"/>
      <c r="NW71" s="1235"/>
      <c r="NX71" s="1235"/>
      <c r="NY71" s="1235"/>
      <c r="NZ71" s="1241">
        <f>+NV71*NS71</f>
        <v>0</v>
      </c>
      <c r="OA71" s="1241"/>
      <c r="OB71" s="1241"/>
      <c r="OC71" s="1241"/>
      <c r="OD71" s="1241"/>
      <c r="OE71" s="526"/>
      <c r="OF71" s="1240">
        <v>26</v>
      </c>
      <c r="OG71" s="1240"/>
      <c r="OH71" s="1240"/>
      <c r="OI71" s="1240"/>
      <c r="OJ71" s="1240"/>
      <c r="OK71" s="1240"/>
      <c r="OL71" s="1240"/>
      <c r="OM71" s="1240"/>
      <c r="ON71" s="1240"/>
      <c r="OO71" s="1240"/>
      <c r="OP71" s="1240"/>
      <c r="OQ71" s="1240"/>
      <c r="OR71" s="1240"/>
      <c r="OS71" s="1240"/>
      <c r="OT71" s="1240"/>
      <c r="OU71" s="1240"/>
      <c r="OV71" s="1240"/>
      <c r="OW71" s="1240"/>
      <c r="OX71" s="1241"/>
      <c r="OY71" s="1241"/>
      <c r="OZ71" s="1241"/>
      <c r="PA71" s="1241"/>
      <c r="PB71" s="1241"/>
      <c r="PC71" s="1241"/>
      <c r="PD71" s="1241"/>
      <c r="PE71" s="1241">
        <f>+PA71*OX71</f>
        <v>0</v>
      </c>
      <c r="PF71" s="1241"/>
      <c r="PG71" s="1241"/>
      <c r="PH71" s="1241"/>
      <c r="PI71" s="1241"/>
      <c r="PJ71" s="526"/>
      <c r="PK71" s="1240">
        <v>26</v>
      </c>
      <c r="PL71" s="1240"/>
      <c r="PM71" s="1240"/>
      <c r="PN71" s="1240"/>
      <c r="PO71" s="1240"/>
      <c r="PP71" s="1240"/>
      <c r="PQ71" s="1240"/>
      <c r="PR71" s="1240"/>
      <c r="PS71" s="1240"/>
      <c r="PT71" s="1240"/>
      <c r="PU71" s="1240"/>
      <c r="PV71" s="1240"/>
      <c r="PW71" s="1240"/>
      <c r="PX71" s="1240"/>
      <c r="PY71" s="1240"/>
      <c r="PZ71" s="1240"/>
      <c r="QA71" s="1240"/>
      <c r="QB71" s="1240"/>
      <c r="QC71" s="1241"/>
      <c r="QD71" s="1241"/>
      <c r="QE71" s="1241"/>
      <c r="QF71" s="1241"/>
      <c r="QG71" s="1241"/>
      <c r="QH71" s="1241"/>
      <c r="QI71" s="1241"/>
      <c r="QJ71" s="1241">
        <f>+QF71*QC71</f>
        <v>0</v>
      </c>
      <c r="QK71" s="1241"/>
      <c r="QL71" s="1241"/>
      <c r="QM71" s="1241"/>
      <c r="QN71" s="1241"/>
      <c r="QO71" s="526"/>
      <c r="QP71" s="1240">
        <v>26</v>
      </c>
      <c r="QQ71" s="1240"/>
      <c r="QR71" s="1240"/>
      <c r="QS71" s="1240"/>
      <c r="QT71" s="1240"/>
      <c r="QU71" s="1240"/>
      <c r="QV71" s="1240"/>
      <c r="QW71" s="1240"/>
      <c r="QX71" s="1240"/>
      <c r="QY71" s="1240"/>
      <c r="QZ71" s="1240"/>
      <c r="RA71" s="1240"/>
      <c r="RB71" s="1240"/>
      <c r="RC71" s="1240"/>
      <c r="RD71" s="1240"/>
      <c r="RE71" s="1240"/>
      <c r="RF71" s="1240"/>
      <c r="RG71" s="1240"/>
      <c r="RH71" s="1241"/>
      <c r="RI71" s="1241"/>
      <c r="RJ71" s="1241"/>
      <c r="RK71" s="1241"/>
      <c r="RL71" s="1241"/>
      <c r="RM71" s="1241"/>
      <c r="RN71" s="1241"/>
      <c r="RO71" s="1241">
        <f>+RK71*RH71</f>
        <v>0</v>
      </c>
      <c r="RP71" s="1241"/>
      <c r="RQ71" s="1241"/>
      <c r="RR71" s="1241"/>
      <c r="RS71" s="1241"/>
    </row>
    <row r="72" spans="1:487" s="164" customFormat="1" ht="9.9499999999999993" customHeight="1">
      <c r="A72" s="654"/>
      <c r="B72" s="125"/>
      <c r="C72" s="1218" t="s">
        <v>801</v>
      </c>
      <c r="D72" s="1219"/>
      <c r="E72" s="1219"/>
      <c r="F72" s="1219"/>
      <c r="G72" s="1219"/>
      <c r="H72" s="1219"/>
      <c r="I72" s="1219"/>
      <c r="J72" s="1219"/>
      <c r="K72" s="1219"/>
      <c r="L72" s="1219"/>
      <c r="M72" s="1219"/>
      <c r="N72" s="1219"/>
      <c r="O72" s="1219"/>
      <c r="P72" s="1219"/>
      <c r="Q72" s="1219"/>
      <c r="R72" s="1219"/>
      <c r="S72" s="1219"/>
      <c r="T72" s="1219"/>
      <c r="U72" s="1219"/>
      <c r="V72" s="1219"/>
      <c r="W72" s="1219"/>
      <c r="X72" s="1219"/>
      <c r="Y72" s="1219"/>
      <c r="Z72" s="1219"/>
      <c r="AA72" s="1219"/>
      <c r="AB72" s="1219"/>
      <c r="AC72" s="1219"/>
      <c r="AD72" s="1220"/>
      <c r="AE72" s="155"/>
      <c r="AF72" s="7"/>
      <c r="BA72" s="1303"/>
      <c r="BB72" s="1303"/>
      <c r="BC72" s="1248"/>
      <c r="BD72" s="1248"/>
      <c r="BE72" s="1248"/>
      <c r="BF72" s="1248"/>
      <c r="BG72" s="1248"/>
      <c r="BH72" s="1248"/>
      <c r="BI72" s="1248"/>
      <c r="BJ72" s="1248"/>
      <c r="BK72" s="1248"/>
      <c r="BL72" s="1248"/>
      <c r="BM72" s="1248"/>
      <c r="BN72" s="1248"/>
      <c r="BO72" s="1248"/>
      <c r="BP72" s="1248"/>
      <c r="BQ72" s="1248"/>
      <c r="BR72" s="1248"/>
      <c r="BS72" s="1235"/>
      <c r="BT72" s="1235"/>
      <c r="BU72" s="1235"/>
      <c r="BV72" s="1235"/>
      <c r="BW72" s="1235"/>
      <c r="BX72" s="1235"/>
      <c r="BY72" s="1235"/>
      <c r="BZ72" s="1304"/>
      <c r="CA72" s="1304"/>
      <c r="CB72" s="1304"/>
      <c r="CC72" s="1304"/>
      <c r="CD72" s="1304"/>
      <c r="CF72" s="1240"/>
      <c r="CG72" s="1240"/>
      <c r="CH72" s="1240"/>
      <c r="CI72" s="1240"/>
      <c r="CJ72" s="1240"/>
      <c r="CK72" s="1240"/>
      <c r="CL72" s="1240"/>
      <c r="CM72" s="1240"/>
      <c r="CN72" s="1240"/>
      <c r="CO72" s="1240"/>
      <c r="CP72" s="1240"/>
      <c r="CQ72" s="1240"/>
      <c r="CR72" s="1240"/>
      <c r="CS72" s="1240"/>
      <c r="CT72" s="1240"/>
      <c r="CU72" s="1240"/>
      <c r="CV72" s="1240"/>
      <c r="CW72" s="1240"/>
      <c r="CX72" s="1241"/>
      <c r="CY72" s="1241"/>
      <c r="CZ72" s="1241"/>
      <c r="DA72" s="1241"/>
      <c r="DB72" s="1241"/>
      <c r="DC72" s="1241"/>
      <c r="DD72" s="1241"/>
      <c r="DE72" s="1241"/>
      <c r="DF72" s="1241"/>
      <c r="DG72" s="1241"/>
      <c r="DH72" s="1241"/>
      <c r="DI72" s="1241"/>
      <c r="DJ72" s="94"/>
      <c r="DK72" s="1240"/>
      <c r="DL72" s="1240"/>
      <c r="DM72" s="1240"/>
      <c r="DN72" s="1240"/>
      <c r="DO72" s="1240"/>
      <c r="DP72" s="1240"/>
      <c r="DQ72" s="1240"/>
      <c r="DR72" s="1240"/>
      <c r="DS72" s="1240"/>
      <c r="DT72" s="1240"/>
      <c r="DU72" s="1240"/>
      <c r="DV72" s="1240"/>
      <c r="DW72" s="1240"/>
      <c r="DX72" s="1240"/>
      <c r="DY72" s="1240"/>
      <c r="DZ72" s="1240"/>
      <c r="EA72" s="1240"/>
      <c r="EB72" s="1240"/>
      <c r="EC72" s="1241"/>
      <c r="ED72" s="1241"/>
      <c r="EE72" s="1241"/>
      <c r="EF72" s="1241"/>
      <c r="EG72" s="1241"/>
      <c r="EH72" s="1241"/>
      <c r="EI72" s="1241"/>
      <c r="EJ72" s="1241"/>
      <c r="EK72" s="1241"/>
      <c r="EL72" s="1241"/>
      <c r="EM72" s="1241"/>
      <c r="EN72" s="1241"/>
      <c r="EO72" s="94"/>
      <c r="EP72" s="1240"/>
      <c r="EQ72" s="1240"/>
      <c r="ER72" s="1240"/>
      <c r="ES72" s="1240"/>
      <c r="ET72" s="1240"/>
      <c r="EU72" s="1240"/>
      <c r="EV72" s="1240"/>
      <c r="EW72" s="1240"/>
      <c r="EX72" s="1240"/>
      <c r="EY72" s="1240"/>
      <c r="EZ72" s="1240"/>
      <c r="FA72" s="1240"/>
      <c r="FB72" s="1240"/>
      <c r="FC72" s="1240"/>
      <c r="FD72" s="1240"/>
      <c r="FE72" s="1240"/>
      <c r="FF72" s="1240"/>
      <c r="FG72" s="1240"/>
      <c r="FH72" s="1241"/>
      <c r="FI72" s="1241"/>
      <c r="FJ72" s="1241"/>
      <c r="FK72" s="1241"/>
      <c r="FL72" s="1241"/>
      <c r="FM72" s="1241"/>
      <c r="FN72" s="1241"/>
      <c r="FO72" s="1241"/>
      <c r="FP72" s="1241"/>
      <c r="FQ72" s="1241"/>
      <c r="FR72" s="1241"/>
      <c r="FS72" s="1241"/>
      <c r="HA72" s="1240"/>
      <c r="HB72" s="1240"/>
      <c r="HC72" s="1248"/>
      <c r="HD72" s="1248"/>
      <c r="HE72" s="1248"/>
      <c r="HF72" s="1248"/>
      <c r="HG72" s="1248"/>
      <c r="HH72" s="1248"/>
      <c r="HI72" s="1248"/>
      <c r="HJ72" s="1248"/>
      <c r="HK72" s="1248"/>
      <c r="HL72" s="1248"/>
      <c r="HM72" s="1248"/>
      <c r="HN72" s="1248"/>
      <c r="HO72" s="1248"/>
      <c r="HP72" s="1248"/>
      <c r="HQ72" s="1248"/>
      <c r="HR72" s="1248"/>
      <c r="HS72" s="1235"/>
      <c r="HT72" s="1235"/>
      <c r="HU72" s="1235"/>
      <c r="HV72" s="1235"/>
      <c r="HW72" s="1235"/>
      <c r="HX72" s="1235"/>
      <c r="HY72" s="1235"/>
      <c r="HZ72" s="1241"/>
      <c r="IA72" s="1241"/>
      <c r="IB72" s="1241"/>
      <c r="IC72" s="1241"/>
      <c r="ID72" s="1241"/>
      <c r="IE72" s="526"/>
      <c r="IF72" s="1240"/>
      <c r="IG72" s="1240"/>
      <c r="IH72" s="1240"/>
      <c r="II72" s="1240"/>
      <c r="IJ72" s="1240"/>
      <c r="IK72" s="1240"/>
      <c r="IL72" s="1240"/>
      <c r="IM72" s="1240"/>
      <c r="IN72" s="1240"/>
      <c r="IO72" s="1240"/>
      <c r="IP72" s="1240"/>
      <c r="IQ72" s="1240"/>
      <c r="IR72" s="1240"/>
      <c r="IS72" s="1240"/>
      <c r="IT72" s="1240"/>
      <c r="IU72" s="1240"/>
      <c r="IV72" s="1240"/>
      <c r="IW72" s="1240"/>
      <c r="IX72" s="1241"/>
      <c r="IY72" s="1241"/>
      <c r="IZ72" s="1241"/>
      <c r="JA72" s="1241"/>
      <c r="JB72" s="1241"/>
      <c r="JC72" s="1241"/>
      <c r="JD72" s="1241"/>
      <c r="JE72" s="1241"/>
      <c r="JF72" s="1241"/>
      <c r="JG72" s="1241"/>
      <c r="JH72" s="1241"/>
      <c r="JI72" s="1241"/>
      <c r="JJ72" s="526"/>
      <c r="JK72" s="1240"/>
      <c r="JL72" s="1240"/>
      <c r="JM72" s="1240"/>
      <c r="JN72" s="1240"/>
      <c r="JO72" s="1240"/>
      <c r="JP72" s="1240"/>
      <c r="JQ72" s="1240"/>
      <c r="JR72" s="1240"/>
      <c r="JS72" s="1240"/>
      <c r="JT72" s="1240"/>
      <c r="JU72" s="1240"/>
      <c r="JV72" s="1240"/>
      <c r="JW72" s="1240"/>
      <c r="JX72" s="1240"/>
      <c r="JY72" s="1240"/>
      <c r="JZ72" s="1240"/>
      <c r="KA72" s="1240"/>
      <c r="KB72" s="1240"/>
      <c r="KC72" s="1241"/>
      <c r="KD72" s="1241"/>
      <c r="KE72" s="1241"/>
      <c r="KF72" s="1241"/>
      <c r="KG72" s="1241"/>
      <c r="KH72" s="1241"/>
      <c r="KI72" s="1241"/>
      <c r="KJ72" s="1241"/>
      <c r="KK72" s="1241"/>
      <c r="KL72" s="1241"/>
      <c r="KM72" s="1241"/>
      <c r="KN72" s="1241"/>
      <c r="KO72" s="526"/>
      <c r="KP72" s="1240"/>
      <c r="KQ72" s="1240"/>
      <c r="KR72" s="1240"/>
      <c r="KS72" s="1240"/>
      <c r="KT72" s="1240"/>
      <c r="KU72" s="1240"/>
      <c r="KV72" s="1240"/>
      <c r="KW72" s="1240"/>
      <c r="KX72" s="1240"/>
      <c r="KY72" s="1240"/>
      <c r="KZ72" s="1240"/>
      <c r="LA72" s="1240"/>
      <c r="LB72" s="1240"/>
      <c r="LC72" s="1240"/>
      <c r="LD72" s="1240"/>
      <c r="LE72" s="1240"/>
      <c r="LF72" s="1240"/>
      <c r="LG72" s="1240"/>
      <c r="LH72" s="1241"/>
      <c r="LI72" s="1241"/>
      <c r="LJ72" s="1241"/>
      <c r="LK72" s="1241"/>
      <c r="LL72" s="1241"/>
      <c r="LM72" s="1241"/>
      <c r="LN72" s="1241"/>
      <c r="LO72" s="1241"/>
      <c r="LP72" s="1241"/>
      <c r="LQ72" s="1241"/>
      <c r="LR72" s="1241"/>
      <c r="LS72" s="1241"/>
      <c r="NA72" s="1240"/>
      <c r="NB72" s="1240"/>
      <c r="NC72" s="1248"/>
      <c r="ND72" s="1248"/>
      <c r="NE72" s="1248"/>
      <c r="NF72" s="1248"/>
      <c r="NG72" s="1248"/>
      <c r="NH72" s="1248"/>
      <c r="NI72" s="1248"/>
      <c r="NJ72" s="1248"/>
      <c r="NK72" s="1248"/>
      <c r="NL72" s="1248"/>
      <c r="NM72" s="1248"/>
      <c r="NN72" s="1248"/>
      <c r="NO72" s="1248"/>
      <c r="NP72" s="1248"/>
      <c r="NQ72" s="1248"/>
      <c r="NR72" s="1248"/>
      <c r="NS72" s="1235"/>
      <c r="NT72" s="1235"/>
      <c r="NU72" s="1235"/>
      <c r="NV72" s="1235"/>
      <c r="NW72" s="1235"/>
      <c r="NX72" s="1235"/>
      <c r="NY72" s="1235"/>
      <c r="NZ72" s="1241"/>
      <c r="OA72" s="1241"/>
      <c r="OB72" s="1241"/>
      <c r="OC72" s="1241"/>
      <c r="OD72" s="1241"/>
      <c r="OE72" s="526"/>
      <c r="OF72" s="1240"/>
      <c r="OG72" s="1240"/>
      <c r="OH72" s="1240"/>
      <c r="OI72" s="1240"/>
      <c r="OJ72" s="1240"/>
      <c r="OK72" s="1240"/>
      <c r="OL72" s="1240"/>
      <c r="OM72" s="1240"/>
      <c r="ON72" s="1240"/>
      <c r="OO72" s="1240"/>
      <c r="OP72" s="1240"/>
      <c r="OQ72" s="1240"/>
      <c r="OR72" s="1240"/>
      <c r="OS72" s="1240"/>
      <c r="OT72" s="1240"/>
      <c r="OU72" s="1240"/>
      <c r="OV72" s="1240"/>
      <c r="OW72" s="1240"/>
      <c r="OX72" s="1241"/>
      <c r="OY72" s="1241"/>
      <c r="OZ72" s="1241"/>
      <c r="PA72" s="1241"/>
      <c r="PB72" s="1241"/>
      <c r="PC72" s="1241"/>
      <c r="PD72" s="1241"/>
      <c r="PE72" s="1241"/>
      <c r="PF72" s="1241"/>
      <c r="PG72" s="1241"/>
      <c r="PH72" s="1241"/>
      <c r="PI72" s="1241"/>
      <c r="PJ72" s="526"/>
      <c r="PK72" s="1240"/>
      <c r="PL72" s="1240"/>
      <c r="PM72" s="1240"/>
      <c r="PN72" s="1240"/>
      <c r="PO72" s="1240"/>
      <c r="PP72" s="1240"/>
      <c r="PQ72" s="1240"/>
      <c r="PR72" s="1240"/>
      <c r="PS72" s="1240"/>
      <c r="PT72" s="1240"/>
      <c r="PU72" s="1240"/>
      <c r="PV72" s="1240"/>
      <c r="PW72" s="1240"/>
      <c r="PX72" s="1240"/>
      <c r="PY72" s="1240"/>
      <c r="PZ72" s="1240"/>
      <c r="QA72" s="1240"/>
      <c r="QB72" s="1240"/>
      <c r="QC72" s="1241"/>
      <c r="QD72" s="1241"/>
      <c r="QE72" s="1241"/>
      <c r="QF72" s="1241"/>
      <c r="QG72" s="1241"/>
      <c r="QH72" s="1241"/>
      <c r="QI72" s="1241"/>
      <c r="QJ72" s="1241"/>
      <c r="QK72" s="1241"/>
      <c r="QL72" s="1241"/>
      <c r="QM72" s="1241"/>
      <c r="QN72" s="1241"/>
      <c r="QO72" s="526"/>
      <c r="QP72" s="1240"/>
      <c r="QQ72" s="1240"/>
      <c r="QR72" s="1240"/>
      <c r="QS72" s="1240"/>
      <c r="QT72" s="1240"/>
      <c r="QU72" s="1240"/>
      <c r="QV72" s="1240"/>
      <c r="QW72" s="1240"/>
      <c r="QX72" s="1240"/>
      <c r="QY72" s="1240"/>
      <c r="QZ72" s="1240"/>
      <c r="RA72" s="1240"/>
      <c r="RB72" s="1240"/>
      <c r="RC72" s="1240"/>
      <c r="RD72" s="1240"/>
      <c r="RE72" s="1240"/>
      <c r="RF72" s="1240"/>
      <c r="RG72" s="1240"/>
      <c r="RH72" s="1241"/>
      <c r="RI72" s="1241"/>
      <c r="RJ72" s="1241"/>
      <c r="RK72" s="1241"/>
      <c r="RL72" s="1241"/>
      <c r="RM72" s="1241"/>
      <c r="RN72" s="1241"/>
      <c r="RO72" s="1241"/>
      <c r="RP72" s="1241"/>
      <c r="RQ72" s="1241"/>
      <c r="RR72" s="1241"/>
      <c r="RS72" s="1241"/>
    </row>
    <row r="73" spans="1:487" s="164" customFormat="1" ht="9.9499999999999993" customHeight="1">
      <c r="A73" s="688"/>
      <c r="B73" s="125"/>
      <c r="C73" s="1221"/>
      <c r="D73" s="1222"/>
      <c r="E73" s="1222"/>
      <c r="F73" s="1222"/>
      <c r="G73" s="1222"/>
      <c r="H73" s="1222"/>
      <c r="I73" s="1222"/>
      <c r="J73" s="1222"/>
      <c r="K73" s="1222"/>
      <c r="L73" s="1222"/>
      <c r="M73" s="1222"/>
      <c r="N73" s="1222"/>
      <c r="O73" s="1222"/>
      <c r="P73" s="1222"/>
      <c r="Q73" s="1222"/>
      <c r="R73" s="1222"/>
      <c r="S73" s="1222"/>
      <c r="T73" s="1222"/>
      <c r="U73" s="1222"/>
      <c r="V73" s="1222"/>
      <c r="W73" s="1222"/>
      <c r="X73" s="1222"/>
      <c r="Y73" s="1222"/>
      <c r="Z73" s="1222"/>
      <c r="AA73" s="1222"/>
      <c r="AB73" s="1222"/>
      <c r="AC73" s="1222"/>
      <c r="AD73" s="1223"/>
      <c r="AE73" s="155"/>
      <c r="AF73" s="7"/>
      <c r="BA73" s="1303">
        <v>23</v>
      </c>
      <c r="BB73" s="1303"/>
      <c r="BC73" s="1248"/>
      <c r="BD73" s="1248"/>
      <c r="BE73" s="1248"/>
      <c r="BF73" s="1248"/>
      <c r="BG73" s="1248"/>
      <c r="BH73" s="1248"/>
      <c r="BI73" s="1248"/>
      <c r="BJ73" s="1248"/>
      <c r="BK73" s="1248"/>
      <c r="BL73" s="1248"/>
      <c r="BM73" s="1248"/>
      <c r="BN73" s="1248"/>
      <c r="BO73" s="1248"/>
      <c r="BP73" s="1248"/>
      <c r="BQ73" s="1248"/>
      <c r="BR73" s="1248"/>
      <c r="BS73" s="1235"/>
      <c r="BT73" s="1235"/>
      <c r="BU73" s="1235"/>
      <c r="BV73" s="1235"/>
      <c r="BW73" s="1235"/>
      <c r="BX73" s="1235"/>
      <c r="BY73" s="1235"/>
      <c r="BZ73" s="1304">
        <f>+BV73*BS73</f>
        <v>0</v>
      </c>
      <c r="CA73" s="1304"/>
      <c r="CB73" s="1304"/>
      <c r="CC73" s="1304"/>
      <c r="CD73" s="1304"/>
      <c r="CF73" s="1240"/>
      <c r="CG73" s="1240"/>
      <c r="CH73" s="1240"/>
      <c r="CI73" s="1240"/>
      <c r="CJ73" s="1240"/>
      <c r="CK73" s="1240"/>
      <c r="CL73" s="1240"/>
      <c r="CM73" s="1240"/>
      <c r="CN73" s="1240"/>
      <c r="CO73" s="1240"/>
      <c r="CP73" s="1240"/>
      <c r="CQ73" s="1240"/>
      <c r="CR73" s="1240"/>
      <c r="CS73" s="1240"/>
      <c r="CT73" s="1240"/>
      <c r="CU73" s="1240"/>
      <c r="CV73" s="1240"/>
      <c r="CW73" s="1240"/>
      <c r="CX73" s="1241"/>
      <c r="CY73" s="1241"/>
      <c r="CZ73" s="1241"/>
      <c r="DA73" s="1241"/>
      <c r="DB73" s="1241"/>
      <c r="DC73" s="1241"/>
      <c r="DD73" s="1241"/>
      <c r="DE73" s="1241">
        <f>+DA73*CX73</f>
        <v>0</v>
      </c>
      <c r="DF73" s="1241"/>
      <c r="DG73" s="1241"/>
      <c r="DH73" s="1241"/>
      <c r="DI73" s="1241"/>
      <c r="DJ73" s="94"/>
      <c r="DK73" s="1240">
        <v>27</v>
      </c>
      <c r="DL73" s="1240"/>
      <c r="DM73" s="1240"/>
      <c r="DN73" s="1240"/>
      <c r="DO73" s="1240"/>
      <c r="DP73" s="1240"/>
      <c r="DQ73" s="1240"/>
      <c r="DR73" s="1240"/>
      <c r="DS73" s="1240"/>
      <c r="DT73" s="1240"/>
      <c r="DU73" s="1240"/>
      <c r="DV73" s="1240"/>
      <c r="DW73" s="1240"/>
      <c r="DX73" s="1240"/>
      <c r="DY73" s="1240"/>
      <c r="DZ73" s="1240"/>
      <c r="EA73" s="1240"/>
      <c r="EB73" s="1240"/>
      <c r="EC73" s="1241"/>
      <c r="ED73" s="1241"/>
      <c r="EE73" s="1241"/>
      <c r="EF73" s="1241"/>
      <c r="EG73" s="1241"/>
      <c r="EH73" s="1241"/>
      <c r="EI73" s="1241"/>
      <c r="EJ73" s="1241">
        <f>+EF73*EC73</f>
        <v>0</v>
      </c>
      <c r="EK73" s="1241"/>
      <c r="EL73" s="1241"/>
      <c r="EM73" s="1241"/>
      <c r="EN73" s="1241"/>
      <c r="EO73" s="94"/>
      <c r="EP73" s="1240">
        <v>27</v>
      </c>
      <c r="EQ73" s="1240"/>
      <c r="ER73" s="1240"/>
      <c r="ES73" s="1240"/>
      <c r="ET73" s="1240"/>
      <c r="EU73" s="1240"/>
      <c r="EV73" s="1240"/>
      <c r="EW73" s="1240"/>
      <c r="EX73" s="1240"/>
      <c r="EY73" s="1240"/>
      <c r="EZ73" s="1240"/>
      <c r="FA73" s="1240"/>
      <c r="FB73" s="1240"/>
      <c r="FC73" s="1240"/>
      <c r="FD73" s="1240"/>
      <c r="FE73" s="1240"/>
      <c r="FF73" s="1240"/>
      <c r="FG73" s="1240"/>
      <c r="FH73" s="1241"/>
      <c r="FI73" s="1241"/>
      <c r="FJ73" s="1241"/>
      <c r="FK73" s="1241"/>
      <c r="FL73" s="1241"/>
      <c r="FM73" s="1241"/>
      <c r="FN73" s="1241"/>
      <c r="FO73" s="1241">
        <f>+FK73*FH73</f>
        <v>0</v>
      </c>
      <c r="FP73" s="1241"/>
      <c r="FQ73" s="1241"/>
      <c r="FR73" s="1241"/>
      <c r="FS73" s="1241"/>
      <c r="HA73" s="1240">
        <v>23</v>
      </c>
      <c r="HB73" s="1240"/>
      <c r="HC73" s="1248"/>
      <c r="HD73" s="1248"/>
      <c r="HE73" s="1248"/>
      <c r="HF73" s="1248"/>
      <c r="HG73" s="1248"/>
      <c r="HH73" s="1248"/>
      <c r="HI73" s="1248"/>
      <c r="HJ73" s="1248"/>
      <c r="HK73" s="1248"/>
      <c r="HL73" s="1248"/>
      <c r="HM73" s="1248"/>
      <c r="HN73" s="1248"/>
      <c r="HO73" s="1248"/>
      <c r="HP73" s="1248"/>
      <c r="HQ73" s="1248"/>
      <c r="HR73" s="1248"/>
      <c r="HS73" s="1235"/>
      <c r="HT73" s="1235"/>
      <c r="HU73" s="1235"/>
      <c r="HV73" s="1235"/>
      <c r="HW73" s="1235"/>
      <c r="HX73" s="1235"/>
      <c r="HY73" s="1235"/>
      <c r="HZ73" s="1241">
        <f>+HV73*HS73</f>
        <v>0</v>
      </c>
      <c r="IA73" s="1241"/>
      <c r="IB73" s="1241"/>
      <c r="IC73" s="1241"/>
      <c r="ID73" s="1241"/>
      <c r="IE73" s="526"/>
      <c r="IF73" s="1240">
        <v>27</v>
      </c>
      <c r="IG73" s="1240"/>
      <c r="IH73" s="1240"/>
      <c r="II73" s="1240"/>
      <c r="IJ73" s="1240"/>
      <c r="IK73" s="1240"/>
      <c r="IL73" s="1240"/>
      <c r="IM73" s="1240"/>
      <c r="IN73" s="1240"/>
      <c r="IO73" s="1240"/>
      <c r="IP73" s="1240"/>
      <c r="IQ73" s="1240"/>
      <c r="IR73" s="1240"/>
      <c r="IS73" s="1240"/>
      <c r="IT73" s="1240"/>
      <c r="IU73" s="1240"/>
      <c r="IV73" s="1240"/>
      <c r="IW73" s="1240"/>
      <c r="IX73" s="1241"/>
      <c r="IY73" s="1241"/>
      <c r="IZ73" s="1241"/>
      <c r="JA73" s="1241"/>
      <c r="JB73" s="1241"/>
      <c r="JC73" s="1241"/>
      <c r="JD73" s="1241"/>
      <c r="JE73" s="1241">
        <f>+JA73*IX73</f>
        <v>0</v>
      </c>
      <c r="JF73" s="1241"/>
      <c r="JG73" s="1241"/>
      <c r="JH73" s="1241"/>
      <c r="JI73" s="1241"/>
      <c r="JJ73" s="526"/>
      <c r="JK73" s="1240">
        <v>27</v>
      </c>
      <c r="JL73" s="1240"/>
      <c r="JM73" s="1240"/>
      <c r="JN73" s="1240"/>
      <c r="JO73" s="1240"/>
      <c r="JP73" s="1240"/>
      <c r="JQ73" s="1240"/>
      <c r="JR73" s="1240"/>
      <c r="JS73" s="1240"/>
      <c r="JT73" s="1240"/>
      <c r="JU73" s="1240"/>
      <c r="JV73" s="1240"/>
      <c r="JW73" s="1240"/>
      <c r="JX73" s="1240"/>
      <c r="JY73" s="1240"/>
      <c r="JZ73" s="1240"/>
      <c r="KA73" s="1240"/>
      <c r="KB73" s="1240"/>
      <c r="KC73" s="1241"/>
      <c r="KD73" s="1241"/>
      <c r="KE73" s="1241"/>
      <c r="KF73" s="1241"/>
      <c r="KG73" s="1241"/>
      <c r="KH73" s="1241"/>
      <c r="KI73" s="1241"/>
      <c r="KJ73" s="1241">
        <f>+KF73*KC73</f>
        <v>0</v>
      </c>
      <c r="KK73" s="1241"/>
      <c r="KL73" s="1241"/>
      <c r="KM73" s="1241"/>
      <c r="KN73" s="1241"/>
      <c r="KO73" s="526"/>
      <c r="KP73" s="1240">
        <v>27</v>
      </c>
      <c r="KQ73" s="1240"/>
      <c r="KR73" s="1240"/>
      <c r="KS73" s="1240"/>
      <c r="KT73" s="1240"/>
      <c r="KU73" s="1240"/>
      <c r="KV73" s="1240"/>
      <c r="KW73" s="1240"/>
      <c r="KX73" s="1240"/>
      <c r="KY73" s="1240"/>
      <c r="KZ73" s="1240"/>
      <c r="LA73" s="1240"/>
      <c r="LB73" s="1240"/>
      <c r="LC73" s="1240"/>
      <c r="LD73" s="1240"/>
      <c r="LE73" s="1240"/>
      <c r="LF73" s="1240"/>
      <c r="LG73" s="1240"/>
      <c r="LH73" s="1241"/>
      <c r="LI73" s="1241"/>
      <c r="LJ73" s="1241"/>
      <c r="LK73" s="1241"/>
      <c r="LL73" s="1241"/>
      <c r="LM73" s="1241"/>
      <c r="LN73" s="1241"/>
      <c r="LO73" s="1241">
        <f>+LK73*LH73</f>
        <v>0</v>
      </c>
      <c r="LP73" s="1241"/>
      <c r="LQ73" s="1241"/>
      <c r="LR73" s="1241"/>
      <c r="LS73" s="1241"/>
      <c r="NA73" s="1240">
        <v>23</v>
      </c>
      <c r="NB73" s="1240"/>
      <c r="NC73" s="1248"/>
      <c r="ND73" s="1248"/>
      <c r="NE73" s="1248"/>
      <c r="NF73" s="1248"/>
      <c r="NG73" s="1248"/>
      <c r="NH73" s="1248"/>
      <c r="NI73" s="1248"/>
      <c r="NJ73" s="1248"/>
      <c r="NK73" s="1248"/>
      <c r="NL73" s="1248"/>
      <c r="NM73" s="1248"/>
      <c r="NN73" s="1248"/>
      <c r="NO73" s="1248"/>
      <c r="NP73" s="1248"/>
      <c r="NQ73" s="1248"/>
      <c r="NR73" s="1248"/>
      <c r="NS73" s="1235"/>
      <c r="NT73" s="1235"/>
      <c r="NU73" s="1235"/>
      <c r="NV73" s="1235"/>
      <c r="NW73" s="1235"/>
      <c r="NX73" s="1235"/>
      <c r="NY73" s="1235"/>
      <c r="NZ73" s="1241">
        <f>+NV73*NS73</f>
        <v>0</v>
      </c>
      <c r="OA73" s="1241"/>
      <c r="OB73" s="1241"/>
      <c r="OC73" s="1241"/>
      <c r="OD73" s="1241"/>
      <c r="OE73" s="526"/>
      <c r="OF73" s="1240">
        <v>27</v>
      </c>
      <c r="OG73" s="1240"/>
      <c r="OH73" s="1240"/>
      <c r="OI73" s="1240"/>
      <c r="OJ73" s="1240"/>
      <c r="OK73" s="1240"/>
      <c r="OL73" s="1240"/>
      <c r="OM73" s="1240"/>
      <c r="ON73" s="1240"/>
      <c r="OO73" s="1240"/>
      <c r="OP73" s="1240"/>
      <c r="OQ73" s="1240"/>
      <c r="OR73" s="1240"/>
      <c r="OS73" s="1240"/>
      <c r="OT73" s="1240"/>
      <c r="OU73" s="1240"/>
      <c r="OV73" s="1240"/>
      <c r="OW73" s="1240"/>
      <c r="OX73" s="1241"/>
      <c r="OY73" s="1241"/>
      <c r="OZ73" s="1241"/>
      <c r="PA73" s="1241"/>
      <c r="PB73" s="1241"/>
      <c r="PC73" s="1241"/>
      <c r="PD73" s="1241"/>
      <c r="PE73" s="1241">
        <f>+PA73*OX73</f>
        <v>0</v>
      </c>
      <c r="PF73" s="1241"/>
      <c r="PG73" s="1241"/>
      <c r="PH73" s="1241"/>
      <c r="PI73" s="1241"/>
      <c r="PJ73" s="526"/>
      <c r="PK73" s="1240">
        <v>27</v>
      </c>
      <c r="PL73" s="1240"/>
      <c r="PM73" s="1240"/>
      <c r="PN73" s="1240"/>
      <c r="PO73" s="1240"/>
      <c r="PP73" s="1240"/>
      <c r="PQ73" s="1240"/>
      <c r="PR73" s="1240"/>
      <c r="PS73" s="1240"/>
      <c r="PT73" s="1240"/>
      <c r="PU73" s="1240"/>
      <c r="PV73" s="1240"/>
      <c r="PW73" s="1240"/>
      <c r="PX73" s="1240"/>
      <c r="PY73" s="1240"/>
      <c r="PZ73" s="1240"/>
      <c r="QA73" s="1240"/>
      <c r="QB73" s="1240"/>
      <c r="QC73" s="1241"/>
      <c r="QD73" s="1241"/>
      <c r="QE73" s="1241"/>
      <c r="QF73" s="1241"/>
      <c r="QG73" s="1241"/>
      <c r="QH73" s="1241"/>
      <c r="QI73" s="1241"/>
      <c r="QJ73" s="1241">
        <f>+QF73*QC73</f>
        <v>0</v>
      </c>
      <c r="QK73" s="1241"/>
      <c r="QL73" s="1241"/>
      <c r="QM73" s="1241"/>
      <c r="QN73" s="1241"/>
      <c r="QO73" s="526"/>
      <c r="QP73" s="1240">
        <v>27</v>
      </c>
      <c r="QQ73" s="1240"/>
      <c r="QR73" s="1240"/>
      <c r="QS73" s="1240"/>
      <c r="QT73" s="1240"/>
      <c r="QU73" s="1240"/>
      <c r="QV73" s="1240"/>
      <c r="QW73" s="1240"/>
      <c r="QX73" s="1240"/>
      <c r="QY73" s="1240"/>
      <c r="QZ73" s="1240"/>
      <c r="RA73" s="1240"/>
      <c r="RB73" s="1240"/>
      <c r="RC73" s="1240"/>
      <c r="RD73" s="1240"/>
      <c r="RE73" s="1240"/>
      <c r="RF73" s="1240"/>
      <c r="RG73" s="1240"/>
      <c r="RH73" s="1241"/>
      <c r="RI73" s="1241"/>
      <c r="RJ73" s="1241"/>
      <c r="RK73" s="1241"/>
      <c r="RL73" s="1241"/>
      <c r="RM73" s="1241"/>
      <c r="RN73" s="1241"/>
      <c r="RO73" s="1241">
        <f>+RK73*RH73</f>
        <v>0</v>
      </c>
      <c r="RP73" s="1241"/>
      <c r="RQ73" s="1241"/>
      <c r="RR73" s="1241"/>
      <c r="RS73" s="1241"/>
    </row>
    <row r="74" spans="1:487" s="164" customFormat="1" ht="9.9499999999999993" customHeight="1">
      <c r="A74" s="166"/>
      <c r="B74" s="125"/>
      <c r="C74" s="1224"/>
      <c r="D74" s="1225"/>
      <c r="E74" s="1225"/>
      <c r="F74" s="1225"/>
      <c r="G74" s="1225"/>
      <c r="H74" s="1225"/>
      <c r="I74" s="1225"/>
      <c r="J74" s="1225"/>
      <c r="K74" s="1225"/>
      <c r="L74" s="1225"/>
      <c r="M74" s="1225"/>
      <c r="N74" s="1225"/>
      <c r="O74" s="1225"/>
      <c r="P74" s="1225"/>
      <c r="Q74" s="1225"/>
      <c r="R74" s="1225"/>
      <c r="S74" s="1225"/>
      <c r="T74" s="1225"/>
      <c r="U74" s="1225"/>
      <c r="V74" s="1225"/>
      <c r="W74" s="1225"/>
      <c r="X74" s="1225"/>
      <c r="Y74" s="1225"/>
      <c r="Z74" s="1225"/>
      <c r="AA74" s="1225"/>
      <c r="AB74" s="1225"/>
      <c r="AC74" s="1225"/>
      <c r="AD74" s="1226"/>
      <c r="AE74" s="155"/>
      <c r="AF74" s="7"/>
      <c r="BA74" s="1303"/>
      <c r="BB74" s="1303"/>
      <c r="BC74" s="1248"/>
      <c r="BD74" s="1248"/>
      <c r="BE74" s="1248"/>
      <c r="BF74" s="1248"/>
      <c r="BG74" s="1248"/>
      <c r="BH74" s="1248"/>
      <c r="BI74" s="1248"/>
      <c r="BJ74" s="1248"/>
      <c r="BK74" s="1248"/>
      <c r="BL74" s="1248"/>
      <c r="BM74" s="1248"/>
      <c r="BN74" s="1248"/>
      <c r="BO74" s="1248"/>
      <c r="BP74" s="1248"/>
      <c r="BQ74" s="1248"/>
      <c r="BR74" s="1248"/>
      <c r="BS74" s="1235"/>
      <c r="BT74" s="1235"/>
      <c r="BU74" s="1235"/>
      <c r="BV74" s="1235"/>
      <c r="BW74" s="1235"/>
      <c r="BX74" s="1235"/>
      <c r="BY74" s="1235"/>
      <c r="BZ74" s="1304"/>
      <c r="CA74" s="1304"/>
      <c r="CB74" s="1304"/>
      <c r="CC74" s="1304"/>
      <c r="CD74" s="1304"/>
      <c r="CF74" s="1240"/>
      <c r="CG74" s="1240"/>
      <c r="CH74" s="1240"/>
      <c r="CI74" s="1240"/>
      <c r="CJ74" s="1240"/>
      <c r="CK74" s="1240"/>
      <c r="CL74" s="1240"/>
      <c r="CM74" s="1240"/>
      <c r="CN74" s="1240"/>
      <c r="CO74" s="1240"/>
      <c r="CP74" s="1240"/>
      <c r="CQ74" s="1240"/>
      <c r="CR74" s="1240"/>
      <c r="CS74" s="1240"/>
      <c r="CT74" s="1240"/>
      <c r="CU74" s="1240"/>
      <c r="CV74" s="1240"/>
      <c r="CW74" s="1240"/>
      <c r="CX74" s="1241"/>
      <c r="CY74" s="1241"/>
      <c r="CZ74" s="1241"/>
      <c r="DA74" s="1241"/>
      <c r="DB74" s="1241"/>
      <c r="DC74" s="1241"/>
      <c r="DD74" s="1241"/>
      <c r="DE74" s="1241"/>
      <c r="DF74" s="1241"/>
      <c r="DG74" s="1241"/>
      <c r="DH74" s="1241"/>
      <c r="DI74" s="1241"/>
      <c r="DJ74" s="94"/>
      <c r="DK74" s="1240"/>
      <c r="DL74" s="1240"/>
      <c r="DM74" s="1240"/>
      <c r="DN74" s="1240"/>
      <c r="DO74" s="1240"/>
      <c r="DP74" s="1240"/>
      <c r="DQ74" s="1240"/>
      <c r="DR74" s="1240"/>
      <c r="DS74" s="1240"/>
      <c r="DT74" s="1240"/>
      <c r="DU74" s="1240"/>
      <c r="DV74" s="1240"/>
      <c r="DW74" s="1240"/>
      <c r="DX74" s="1240"/>
      <c r="DY74" s="1240"/>
      <c r="DZ74" s="1240"/>
      <c r="EA74" s="1240"/>
      <c r="EB74" s="1240"/>
      <c r="EC74" s="1241"/>
      <c r="ED74" s="1241"/>
      <c r="EE74" s="1241"/>
      <c r="EF74" s="1241"/>
      <c r="EG74" s="1241"/>
      <c r="EH74" s="1241"/>
      <c r="EI74" s="1241"/>
      <c r="EJ74" s="1241"/>
      <c r="EK74" s="1241"/>
      <c r="EL74" s="1241"/>
      <c r="EM74" s="1241"/>
      <c r="EN74" s="1241"/>
      <c r="EO74" s="94"/>
      <c r="EP74" s="1240"/>
      <c r="EQ74" s="1240"/>
      <c r="ER74" s="1240"/>
      <c r="ES74" s="1240"/>
      <c r="ET74" s="1240"/>
      <c r="EU74" s="1240"/>
      <c r="EV74" s="1240"/>
      <c r="EW74" s="1240"/>
      <c r="EX74" s="1240"/>
      <c r="EY74" s="1240"/>
      <c r="EZ74" s="1240"/>
      <c r="FA74" s="1240"/>
      <c r="FB74" s="1240"/>
      <c r="FC74" s="1240"/>
      <c r="FD74" s="1240"/>
      <c r="FE74" s="1240"/>
      <c r="FF74" s="1240"/>
      <c r="FG74" s="1240"/>
      <c r="FH74" s="1241"/>
      <c r="FI74" s="1241"/>
      <c r="FJ74" s="1241"/>
      <c r="FK74" s="1241"/>
      <c r="FL74" s="1241"/>
      <c r="FM74" s="1241"/>
      <c r="FN74" s="1241"/>
      <c r="FO74" s="1241"/>
      <c r="FP74" s="1241"/>
      <c r="FQ74" s="1241"/>
      <c r="FR74" s="1241"/>
      <c r="FS74" s="1241"/>
      <c r="HA74" s="1240"/>
      <c r="HB74" s="1240"/>
      <c r="HC74" s="1248"/>
      <c r="HD74" s="1248"/>
      <c r="HE74" s="1248"/>
      <c r="HF74" s="1248"/>
      <c r="HG74" s="1248"/>
      <c r="HH74" s="1248"/>
      <c r="HI74" s="1248"/>
      <c r="HJ74" s="1248"/>
      <c r="HK74" s="1248"/>
      <c r="HL74" s="1248"/>
      <c r="HM74" s="1248"/>
      <c r="HN74" s="1248"/>
      <c r="HO74" s="1248"/>
      <c r="HP74" s="1248"/>
      <c r="HQ74" s="1248"/>
      <c r="HR74" s="1248"/>
      <c r="HS74" s="1235"/>
      <c r="HT74" s="1235"/>
      <c r="HU74" s="1235"/>
      <c r="HV74" s="1235"/>
      <c r="HW74" s="1235"/>
      <c r="HX74" s="1235"/>
      <c r="HY74" s="1235"/>
      <c r="HZ74" s="1241"/>
      <c r="IA74" s="1241"/>
      <c r="IB74" s="1241"/>
      <c r="IC74" s="1241"/>
      <c r="ID74" s="1241"/>
      <c r="IE74" s="526"/>
      <c r="IF74" s="1240"/>
      <c r="IG74" s="1240"/>
      <c r="IH74" s="1240"/>
      <c r="II74" s="1240"/>
      <c r="IJ74" s="1240"/>
      <c r="IK74" s="1240"/>
      <c r="IL74" s="1240"/>
      <c r="IM74" s="1240"/>
      <c r="IN74" s="1240"/>
      <c r="IO74" s="1240"/>
      <c r="IP74" s="1240"/>
      <c r="IQ74" s="1240"/>
      <c r="IR74" s="1240"/>
      <c r="IS74" s="1240"/>
      <c r="IT74" s="1240"/>
      <c r="IU74" s="1240"/>
      <c r="IV74" s="1240"/>
      <c r="IW74" s="1240"/>
      <c r="IX74" s="1241"/>
      <c r="IY74" s="1241"/>
      <c r="IZ74" s="1241"/>
      <c r="JA74" s="1241"/>
      <c r="JB74" s="1241"/>
      <c r="JC74" s="1241"/>
      <c r="JD74" s="1241"/>
      <c r="JE74" s="1241"/>
      <c r="JF74" s="1241"/>
      <c r="JG74" s="1241"/>
      <c r="JH74" s="1241"/>
      <c r="JI74" s="1241"/>
      <c r="JJ74" s="526"/>
      <c r="JK74" s="1240"/>
      <c r="JL74" s="1240"/>
      <c r="JM74" s="1240"/>
      <c r="JN74" s="1240"/>
      <c r="JO74" s="1240"/>
      <c r="JP74" s="1240"/>
      <c r="JQ74" s="1240"/>
      <c r="JR74" s="1240"/>
      <c r="JS74" s="1240"/>
      <c r="JT74" s="1240"/>
      <c r="JU74" s="1240"/>
      <c r="JV74" s="1240"/>
      <c r="JW74" s="1240"/>
      <c r="JX74" s="1240"/>
      <c r="JY74" s="1240"/>
      <c r="JZ74" s="1240"/>
      <c r="KA74" s="1240"/>
      <c r="KB74" s="1240"/>
      <c r="KC74" s="1241"/>
      <c r="KD74" s="1241"/>
      <c r="KE74" s="1241"/>
      <c r="KF74" s="1241"/>
      <c r="KG74" s="1241"/>
      <c r="KH74" s="1241"/>
      <c r="KI74" s="1241"/>
      <c r="KJ74" s="1241"/>
      <c r="KK74" s="1241"/>
      <c r="KL74" s="1241"/>
      <c r="KM74" s="1241"/>
      <c r="KN74" s="1241"/>
      <c r="KO74" s="526"/>
      <c r="KP74" s="1240"/>
      <c r="KQ74" s="1240"/>
      <c r="KR74" s="1240"/>
      <c r="KS74" s="1240"/>
      <c r="KT74" s="1240"/>
      <c r="KU74" s="1240"/>
      <c r="KV74" s="1240"/>
      <c r="KW74" s="1240"/>
      <c r="KX74" s="1240"/>
      <c r="KY74" s="1240"/>
      <c r="KZ74" s="1240"/>
      <c r="LA74" s="1240"/>
      <c r="LB74" s="1240"/>
      <c r="LC74" s="1240"/>
      <c r="LD74" s="1240"/>
      <c r="LE74" s="1240"/>
      <c r="LF74" s="1240"/>
      <c r="LG74" s="1240"/>
      <c r="LH74" s="1241"/>
      <c r="LI74" s="1241"/>
      <c r="LJ74" s="1241"/>
      <c r="LK74" s="1241"/>
      <c r="LL74" s="1241"/>
      <c r="LM74" s="1241"/>
      <c r="LN74" s="1241"/>
      <c r="LO74" s="1241"/>
      <c r="LP74" s="1241"/>
      <c r="LQ74" s="1241"/>
      <c r="LR74" s="1241"/>
      <c r="LS74" s="1241"/>
      <c r="NA74" s="1240"/>
      <c r="NB74" s="1240"/>
      <c r="NC74" s="1248"/>
      <c r="ND74" s="1248"/>
      <c r="NE74" s="1248"/>
      <c r="NF74" s="1248"/>
      <c r="NG74" s="1248"/>
      <c r="NH74" s="1248"/>
      <c r="NI74" s="1248"/>
      <c r="NJ74" s="1248"/>
      <c r="NK74" s="1248"/>
      <c r="NL74" s="1248"/>
      <c r="NM74" s="1248"/>
      <c r="NN74" s="1248"/>
      <c r="NO74" s="1248"/>
      <c r="NP74" s="1248"/>
      <c r="NQ74" s="1248"/>
      <c r="NR74" s="1248"/>
      <c r="NS74" s="1235"/>
      <c r="NT74" s="1235"/>
      <c r="NU74" s="1235"/>
      <c r="NV74" s="1235"/>
      <c r="NW74" s="1235"/>
      <c r="NX74" s="1235"/>
      <c r="NY74" s="1235"/>
      <c r="NZ74" s="1241"/>
      <c r="OA74" s="1241"/>
      <c r="OB74" s="1241"/>
      <c r="OC74" s="1241"/>
      <c r="OD74" s="1241"/>
      <c r="OE74" s="526"/>
      <c r="OF74" s="1240"/>
      <c r="OG74" s="1240"/>
      <c r="OH74" s="1240"/>
      <c r="OI74" s="1240"/>
      <c r="OJ74" s="1240"/>
      <c r="OK74" s="1240"/>
      <c r="OL74" s="1240"/>
      <c r="OM74" s="1240"/>
      <c r="ON74" s="1240"/>
      <c r="OO74" s="1240"/>
      <c r="OP74" s="1240"/>
      <c r="OQ74" s="1240"/>
      <c r="OR74" s="1240"/>
      <c r="OS74" s="1240"/>
      <c r="OT74" s="1240"/>
      <c r="OU74" s="1240"/>
      <c r="OV74" s="1240"/>
      <c r="OW74" s="1240"/>
      <c r="OX74" s="1241"/>
      <c r="OY74" s="1241"/>
      <c r="OZ74" s="1241"/>
      <c r="PA74" s="1241"/>
      <c r="PB74" s="1241"/>
      <c r="PC74" s="1241"/>
      <c r="PD74" s="1241"/>
      <c r="PE74" s="1241"/>
      <c r="PF74" s="1241"/>
      <c r="PG74" s="1241"/>
      <c r="PH74" s="1241"/>
      <c r="PI74" s="1241"/>
      <c r="PJ74" s="526"/>
      <c r="PK74" s="1240"/>
      <c r="PL74" s="1240"/>
      <c r="PM74" s="1240"/>
      <c r="PN74" s="1240"/>
      <c r="PO74" s="1240"/>
      <c r="PP74" s="1240"/>
      <c r="PQ74" s="1240"/>
      <c r="PR74" s="1240"/>
      <c r="PS74" s="1240"/>
      <c r="PT74" s="1240"/>
      <c r="PU74" s="1240"/>
      <c r="PV74" s="1240"/>
      <c r="PW74" s="1240"/>
      <c r="PX74" s="1240"/>
      <c r="PY74" s="1240"/>
      <c r="PZ74" s="1240"/>
      <c r="QA74" s="1240"/>
      <c r="QB74" s="1240"/>
      <c r="QC74" s="1241"/>
      <c r="QD74" s="1241"/>
      <c r="QE74" s="1241"/>
      <c r="QF74" s="1241"/>
      <c r="QG74" s="1241"/>
      <c r="QH74" s="1241"/>
      <c r="QI74" s="1241"/>
      <c r="QJ74" s="1241"/>
      <c r="QK74" s="1241"/>
      <c r="QL74" s="1241"/>
      <c r="QM74" s="1241"/>
      <c r="QN74" s="1241"/>
      <c r="QO74" s="526"/>
      <c r="QP74" s="1240"/>
      <c r="QQ74" s="1240"/>
      <c r="QR74" s="1240"/>
      <c r="QS74" s="1240"/>
      <c r="QT74" s="1240"/>
      <c r="QU74" s="1240"/>
      <c r="QV74" s="1240"/>
      <c r="QW74" s="1240"/>
      <c r="QX74" s="1240"/>
      <c r="QY74" s="1240"/>
      <c r="QZ74" s="1240"/>
      <c r="RA74" s="1240"/>
      <c r="RB74" s="1240"/>
      <c r="RC74" s="1240"/>
      <c r="RD74" s="1240"/>
      <c r="RE74" s="1240"/>
      <c r="RF74" s="1240"/>
      <c r="RG74" s="1240"/>
      <c r="RH74" s="1241"/>
      <c r="RI74" s="1241"/>
      <c r="RJ74" s="1241"/>
      <c r="RK74" s="1241"/>
      <c r="RL74" s="1241"/>
      <c r="RM74" s="1241"/>
      <c r="RN74" s="1241"/>
      <c r="RO74" s="1241"/>
      <c r="RP74" s="1241"/>
      <c r="RQ74" s="1241"/>
      <c r="RR74" s="1241"/>
      <c r="RS74" s="1241"/>
    </row>
    <row r="75" spans="1:487" s="164" customFormat="1" ht="9.9499999999999993" customHeight="1">
      <c r="A75" s="166"/>
      <c r="B75" s="125"/>
      <c r="C75" s="67"/>
      <c r="D75" s="166"/>
      <c r="E75" s="166"/>
      <c r="F75" s="10"/>
      <c r="G75" s="166"/>
      <c r="H75" s="10"/>
      <c r="I75" s="166"/>
      <c r="J75" s="166"/>
      <c r="K75" s="166"/>
      <c r="L75" s="166"/>
      <c r="M75" s="92"/>
      <c r="N75" s="92"/>
      <c r="O75" s="92"/>
      <c r="P75" s="92"/>
      <c r="Q75" s="166"/>
      <c r="R75" s="166"/>
      <c r="S75" s="166"/>
      <c r="T75" s="166"/>
      <c r="U75" s="166"/>
      <c r="V75" s="166"/>
      <c r="W75" s="166"/>
      <c r="X75" s="166"/>
      <c r="Y75" s="10"/>
      <c r="Z75" s="10"/>
      <c r="AA75" s="10"/>
      <c r="AB75" s="10"/>
      <c r="AC75" s="10"/>
      <c r="AD75" s="10"/>
      <c r="AE75" s="155"/>
      <c r="AF75" s="7"/>
      <c r="BA75" s="1303">
        <v>24</v>
      </c>
      <c r="BB75" s="1303"/>
      <c r="BC75" s="1248"/>
      <c r="BD75" s="1248"/>
      <c r="BE75" s="1248"/>
      <c r="BF75" s="1248"/>
      <c r="BG75" s="1248"/>
      <c r="BH75" s="1248"/>
      <c r="BI75" s="1248"/>
      <c r="BJ75" s="1248"/>
      <c r="BK75" s="1248"/>
      <c r="BL75" s="1248"/>
      <c r="BM75" s="1248"/>
      <c r="BN75" s="1248"/>
      <c r="BO75" s="1248"/>
      <c r="BP75" s="1248"/>
      <c r="BQ75" s="1248"/>
      <c r="BR75" s="1248"/>
      <c r="BS75" s="1235"/>
      <c r="BT75" s="1235"/>
      <c r="BU75" s="1235"/>
      <c r="BV75" s="1235"/>
      <c r="BW75" s="1235"/>
      <c r="BX75" s="1235"/>
      <c r="BY75" s="1235"/>
      <c r="BZ75" s="1304">
        <f>+BV75*BS75</f>
        <v>0</v>
      </c>
      <c r="CA75" s="1304"/>
      <c r="CB75" s="1304"/>
      <c r="CC75" s="1304"/>
      <c r="CD75" s="1304"/>
      <c r="CE75" s="94"/>
      <c r="CF75" s="1240"/>
      <c r="CG75" s="1240"/>
      <c r="CH75" s="1240"/>
      <c r="CI75" s="1240"/>
      <c r="CJ75" s="1240"/>
      <c r="CK75" s="1240"/>
      <c r="CL75" s="1240"/>
      <c r="CM75" s="1240"/>
      <c r="CN75" s="1240"/>
      <c r="CO75" s="1240"/>
      <c r="CP75" s="1240"/>
      <c r="CQ75" s="1240"/>
      <c r="CR75" s="1240"/>
      <c r="CS75" s="1240"/>
      <c r="CT75" s="1240"/>
      <c r="CU75" s="1240"/>
      <c r="CV75" s="1240"/>
      <c r="CW75" s="1240"/>
      <c r="CX75" s="1241"/>
      <c r="CY75" s="1241"/>
      <c r="CZ75" s="1241"/>
      <c r="DA75" s="1241"/>
      <c r="DB75" s="1241"/>
      <c r="DC75" s="1241"/>
      <c r="DD75" s="1241"/>
      <c r="DE75" s="1241">
        <f>+DA75*CX75</f>
        <v>0</v>
      </c>
      <c r="DF75" s="1241"/>
      <c r="DG75" s="1241"/>
      <c r="DH75" s="1241"/>
      <c r="DI75" s="1241"/>
      <c r="DJ75" s="94"/>
      <c r="DK75" s="1240">
        <v>28</v>
      </c>
      <c r="DL75" s="1240"/>
      <c r="DM75" s="1240"/>
      <c r="DN75" s="1240"/>
      <c r="DO75" s="1240"/>
      <c r="DP75" s="1240"/>
      <c r="DQ75" s="1240"/>
      <c r="DR75" s="1240"/>
      <c r="DS75" s="1240"/>
      <c r="DT75" s="1240"/>
      <c r="DU75" s="1240"/>
      <c r="DV75" s="1240"/>
      <c r="DW75" s="1240"/>
      <c r="DX75" s="1240"/>
      <c r="DY75" s="1240"/>
      <c r="DZ75" s="1240"/>
      <c r="EA75" s="1240"/>
      <c r="EB75" s="1240"/>
      <c r="EC75" s="1241"/>
      <c r="ED75" s="1241"/>
      <c r="EE75" s="1241"/>
      <c r="EF75" s="1241"/>
      <c r="EG75" s="1241"/>
      <c r="EH75" s="1241"/>
      <c r="EI75" s="1241"/>
      <c r="EJ75" s="1241">
        <f>+EF75*EC75</f>
        <v>0</v>
      </c>
      <c r="EK75" s="1241"/>
      <c r="EL75" s="1241"/>
      <c r="EM75" s="1241"/>
      <c r="EN75" s="1241"/>
      <c r="EO75" s="94"/>
      <c r="EP75" s="1240">
        <v>28</v>
      </c>
      <c r="EQ75" s="1240"/>
      <c r="ER75" s="1240"/>
      <c r="ES75" s="1240"/>
      <c r="ET75" s="1240"/>
      <c r="EU75" s="1240"/>
      <c r="EV75" s="1240"/>
      <c r="EW75" s="1240"/>
      <c r="EX75" s="1240"/>
      <c r="EY75" s="1240"/>
      <c r="EZ75" s="1240"/>
      <c r="FA75" s="1240"/>
      <c r="FB75" s="1240"/>
      <c r="FC75" s="1240"/>
      <c r="FD75" s="1240"/>
      <c r="FE75" s="1240"/>
      <c r="FF75" s="1240"/>
      <c r="FG75" s="1240"/>
      <c r="FH75" s="1241"/>
      <c r="FI75" s="1241"/>
      <c r="FJ75" s="1241"/>
      <c r="FK75" s="1241"/>
      <c r="FL75" s="1241"/>
      <c r="FM75" s="1241"/>
      <c r="FN75" s="1241"/>
      <c r="FO75" s="1241">
        <f>+FK75*FH75</f>
        <v>0</v>
      </c>
      <c r="FP75" s="1241"/>
      <c r="FQ75" s="1241"/>
      <c r="FR75" s="1241"/>
      <c r="FS75" s="1241"/>
      <c r="FT75" s="94"/>
      <c r="FU75" s="94"/>
      <c r="FV75" s="94"/>
      <c r="FW75" s="94"/>
      <c r="FX75" s="94"/>
      <c r="FY75" s="94"/>
      <c r="FZ75" s="94"/>
      <c r="GA75" s="94"/>
      <c r="GB75" s="94"/>
      <c r="GC75" s="94"/>
      <c r="GD75" s="94"/>
      <c r="GE75" s="94"/>
      <c r="GF75" s="94"/>
      <c r="GG75" s="94"/>
      <c r="GH75" s="94"/>
      <c r="GI75" s="94"/>
      <c r="GJ75" s="94"/>
      <c r="GK75" s="94"/>
      <c r="GL75" s="94"/>
      <c r="GM75" s="94"/>
      <c r="GN75" s="94"/>
      <c r="GO75" s="94"/>
      <c r="GP75" s="94"/>
      <c r="GQ75" s="94"/>
      <c r="GR75" s="94"/>
      <c r="GS75" s="94"/>
      <c r="GT75" s="94"/>
      <c r="GU75" s="94"/>
      <c r="GV75" s="94"/>
      <c r="GW75" s="94"/>
      <c r="GX75" s="94"/>
      <c r="GY75" s="94"/>
      <c r="GZ75" s="94"/>
      <c r="HA75" s="1240">
        <v>24</v>
      </c>
      <c r="HB75" s="1240"/>
      <c r="HC75" s="1248"/>
      <c r="HD75" s="1248"/>
      <c r="HE75" s="1248"/>
      <c r="HF75" s="1248"/>
      <c r="HG75" s="1248"/>
      <c r="HH75" s="1248"/>
      <c r="HI75" s="1248"/>
      <c r="HJ75" s="1248"/>
      <c r="HK75" s="1248"/>
      <c r="HL75" s="1248"/>
      <c r="HM75" s="1248"/>
      <c r="HN75" s="1248"/>
      <c r="HO75" s="1248"/>
      <c r="HP75" s="1248"/>
      <c r="HQ75" s="1248"/>
      <c r="HR75" s="1248"/>
      <c r="HS75" s="1235"/>
      <c r="HT75" s="1235"/>
      <c r="HU75" s="1235"/>
      <c r="HV75" s="1235"/>
      <c r="HW75" s="1235"/>
      <c r="HX75" s="1235"/>
      <c r="HY75" s="1235"/>
      <c r="HZ75" s="1241">
        <f>+HV75*HS75</f>
        <v>0</v>
      </c>
      <c r="IA75" s="1241"/>
      <c r="IB75" s="1241"/>
      <c r="IC75" s="1241"/>
      <c r="ID75" s="1241"/>
      <c r="IE75" s="526"/>
      <c r="IF75" s="1240">
        <v>28</v>
      </c>
      <c r="IG75" s="1240"/>
      <c r="IH75" s="1240"/>
      <c r="II75" s="1240"/>
      <c r="IJ75" s="1240"/>
      <c r="IK75" s="1240"/>
      <c r="IL75" s="1240"/>
      <c r="IM75" s="1240"/>
      <c r="IN75" s="1240"/>
      <c r="IO75" s="1240"/>
      <c r="IP75" s="1240"/>
      <c r="IQ75" s="1240"/>
      <c r="IR75" s="1240"/>
      <c r="IS75" s="1240"/>
      <c r="IT75" s="1240"/>
      <c r="IU75" s="1240"/>
      <c r="IV75" s="1240"/>
      <c r="IW75" s="1240"/>
      <c r="IX75" s="1241"/>
      <c r="IY75" s="1241"/>
      <c r="IZ75" s="1241"/>
      <c r="JA75" s="1241"/>
      <c r="JB75" s="1241"/>
      <c r="JC75" s="1241"/>
      <c r="JD75" s="1241"/>
      <c r="JE75" s="1241">
        <f>+JA75*IX75</f>
        <v>0</v>
      </c>
      <c r="JF75" s="1241"/>
      <c r="JG75" s="1241"/>
      <c r="JH75" s="1241"/>
      <c r="JI75" s="1241"/>
      <c r="JJ75" s="526"/>
      <c r="JK75" s="1240">
        <v>28</v>
      </c>
      <c r="JL75" s="1240"/>
      <c r="JM75" s="1240"/>
      <c r="JN75" s="1240"/>
      <c r="JO75" s="1240"/>
      <c r="JP75" s="1240"/>
      <c r="JQ75" s="1240"/>
      <c r="JR75" s="1240"/>
      <c r="JS75" s="1240"/>
      <c r="JT75" s="1240"/>
      <c r="JU75" s="1240"/>
      <c r="JV75" s="1240"/>
      <c r="JW75" s="1240"/>
      <c r="JX75" s="1240"/>
      <c r="JY75" s="1240"/>
      <c r="JZ75" s="1240"/>
      <c r="KA75" s="1240"/>
      <c r="KB75" s="1240"/>
      <c r="KC75" s="1241"/>
      <c r="KD75" s="1241"/>
      <c r="KE75" s="1241"/>
      <c r="KF75" s="1241"/>
      <c r="KG75" s="1241"/>
      <c r="KH75" s="1241"/>
      <c r="KI75" s="1241"/>
      <c r="KJ75" s="1241">
        <f>+KF75*KC75</f>
        <v>0</v>
      </c>
      <c r="KK75" s="1241"/>
      <c r="KL75" s="1241"/>
      <c r="KM75" s="1241"/>
      <c r="KN75" s="1241"/>
      <c r="KO75" s="526"/>
      <c r="KP75" s="1240">
        <v>28</v>
      </c>
      <c r="KQ75" s="1240"/>
      <c r="KR75" s="1240"/>
      <c r="KS75" s="1240"/>
      <c r="KT75" s="1240"/>
      <c r="KU75" s="1240"/>
      <c r="KV75" s="1240"/>
      <c r="KW75" s="1240"/>
      <c r="KX75" s="1240"/>
      <c r="KY75" s="1240"/>
      <c r="KZ75" s="1240"/>
      <c r="LA75" s="1240"/>
      <c r="LB75" s="1240"/>
      <c r="LC75" s="1240"/>
      <c r="LD75" s="1240"/>
      <c r="LE75" s="1240"/>
      <c r="LF75" s="1240"/>
      <c r="LG75" s="1240"/>
      <c r="LH75" s="1241"/>
      <c r="LI75" s="1241"/>
      <c r="LJ75" s="1241"/>
      <c r="LK75" s="1241"/>
      <c r="LL75" s="1241"/>
      <c r="LM75" s="1241"/>
      <c r="LN75" s="1241"/>
      <c r="LO75" s="1241">
        <f>+LK75*LH75</f>
        <v>0</v>
      </c>
      <c r="LP75" s="1241"/>
      <c r="LQ75" s="1241"/>
      <c r="LR75" s="1241"/>
      <c r="LS75" s="1241"/>
      <c r="LT75" s="94"/>
      <c r="LU75" s="94"/>
      <c r="LV75" s="94"/>
      <c r="LW75" s="94"/>
      <c r="LX75" s="94"/>
      <c r="LY75" s="94"/>
      <c r="LZ75" s="94"/>
      <c r="MA75" s="94"/>
      <c r="MB75" s="94"/>
      <c r="MC75" s="94"/>
      <c r="MD75" s="94"/>
      <c r="ME75" s="94"/>
      <c r="MF75" s="94"/>
      <c r="MG75" s="94"/>
      <c r="MH75" s="94"/>
      <c r="MI75" s="94"/>
      <c r="MJ75" s="94"/>
      <c r="MK75" s="94"/>
      <c r="ML75" s="94"/>
      <c r="MM75" s="94"/>
      <c r="MN75" s="94"/>
      <c r="MO75" s="94"/>
      <c r="MP75" s="94"/>
      <c r="MQ75" s="94"/>
      <c r="MR75" s="94"/>
      <c r="MS75" s="94"/>
      <c r="MT75" s="94"/>
      <c r="MU75" s="94"/>
      <c r="MV75" s="94"/>
      <c r="MW75" s="94"/>
      <c r="MX75" s="94"/>
      <c r="MY75" s="94"/>
      <c r="MZ75" s="94"/>
      <c r="NA75" s="1240">
        <v>24</v>
      </c>
      <c r="NB75" s="1240"/>
      <c r="NC75" s="1248"/>
      <c r="ND75" s="1248"/>
      <c r="NE75" s="1248"/>
      <c r="NF75" s="1248"/>
      <c r="NG75" s="1248"/>
      <c r="NH75" s="1248"/>
      <c r="NI75" s="1248"/>
      <c r="NJ75" s="1248"/>
      <c r="NK75" s="1248"/>
      <c r="NL75" s="1248"/>
      <c r="NM75" s="1248"/>
      <c r="NN75" s="1248"/>
      <c r="NO75" s="1248"/>
      <c r="NP75" s="1248"/>
      <c r="NQ75" s="1248"/>
      <c r="NR75" s="1248"/>
      <c r="NS75" s="1235"/>
      <c r="NT75" s="1235"/>
      <c r="NU75" s="1235"/>
      <c r="NV75" s="1235"/>
      <c r="NW75" s="1235"/>
      <c r="NX75" s="1235"/>
      <c r="NY75" s="1235"/>
      <c r="NZ75" s="1241">
        <f>+NV75*NS75</f>
        <v>0</v>
      </c>
      <c r="OA75" s="1241"/>
      <c r="OB75" s="1241"/>
      <c r="OC75" s="1241"/>
      <c r="OD75" s="1241"/>
      <c r="OE75" s="526"/>
      <c r="OF75" s="1240">
        <v>28</v>
      </c>
      <c r="OG75" s="1240"/>
      <c r="OH75" s="1240"/>
      <c r="OI75" s="1240"/>
      <c r="OJ75" s="1240"/>
      <c r="OK75" s="1240"/>
      <c r="OL75" s="1240"/>
      <c r="OM75" s="1240"/>
      <c r="ON75" s="1240"/>
      <c r="OO75" s="1240"/>
      <c r="OP75" s="1240"/>
      <c r="OQ75" s="1240"/>
      <c r="OR75" s="1240"/>
      <c r="OS75" s="1240"/>
      <c r="OT75" s="1240"/>
      <c r="OU75" s="1240"/>
      <c r="OV75" s="1240"/>
      <c r="OW75" s="1240"/>
      <c r="OX75" s="1241"/>
      <c r="OY75" s="1241"/>
      <c r="OZ75" s="1241"/>
      <c r="PA75" s="1241"/>
      <c r="PB75" s="1241"/>
      <c r="PC75" s="1241"/>
      <c r="PD75" s="1241"/>
      <c r="PE75" s="1241">
        <f>+PA75*OX75</f>
        <v>0</v>
      </c>
      <c r="PF75" s="1241"/>
      <c r="PG75" s="1241"/>
      <c r="PH75" s="1241"/>
      <c r="PI75" s="1241"/>
      <c r="PJ75" s="526"/>
      <c r="PK75" s="1240">
        <v>28</v>
      </c>
      <c r="PL75" s="1240"/>
      <c r="PM75" s="1240"/>
      <c r="PN75" s="1240"/>
      <c r="PO75" s="1240"/>
      <c r="PP75" s="1240"/>
      <c r="PQ75" s="1240"/>
      <c r="PR75" s="1240"/>
      <c r="PS75" s="1240"/>
      <c r="PT75" s="1240"/>
      <c r="PU75" s="1240"/>
      <c r="PV75" s="1240"/>
      <c r="PW75" s="1240"/>
      <c r="PX75" s="1240"/>
      <c r="PY75" s="1240"/>
      <c r="PZ75" s="1240"/>
      <c r="QA75" s="1240"/>
      <c r="QB75" s="1240"/>
      <c r="QC75" s="1241"/>
      <c r="QD75" s="1241"/>
      <c r="QE75" s="1241"/>
      <c r="QF75" s="1241"/>
      <c r="QG75" s="1241"/>
      <c r="QH75" s="1241"/>
      <c r="QI75" s="1241"/>
      <c r="QJ75" s="1241">
        <f>+QF75*QC75</f>
        <v>0</v>
      </c>
      <c r="QK75" s="1241"/>
      <c r="QL75" s="1241"/>
      <c r="QM75" s="1241"/>
      <c r="QN75" s="1241"/>
      <c r="QO75" s="526"/>
      <c r="QP75" s="1240">
        <v>28</v>
      </c>
      <c r="QQ75" s="1240"/>
      <c r="QR75" s="1240"/>
      <c r="QS75" s="1240"/>
      <c r="QT75" s="1240"/>
      <c r="QU75" s="1240"/>
      <c r="QV75" s="1240"/>
      <c r="QW75" s="1240"/>
      <c r="QX75" s="1240"/>
      <c r="QY75" s="1240"/>
      <c r="QZ75" s="1240"/>
      <c r="RA75" s="1240"/>
      <c r="RB75" s="1240"/>
      <c r="RC75" s="1240"/>
      <c r="RD75" s="1240"/>
      <c r="RE75" s="1240"/>
      <c r="RF75" s="1240"/>
      <c r="RG75" s="1240"/>
      <c r="RH75" s="1241"/>
      <c r="RI75" s="1241"/>
      <c r="RJ75" s="1241"/>
      <c r="RK75" s="1241"/>
      <c r="RL75" s="1241"/>
      <c r="RM75" s="1241"/>
      <c r="RN75" s="1241"/>
      <c r="RO75" s="1241">
        <f>+RK75*RH75</f>
        <v>0</v>
      </c>
      <c r="RP75" s="1241"/>
      <c r="RQ75" s="1241"/>
      <c r="RR75" s="1241"/>
      <c r="RS75" s="1241"/>
    </row>
    <row r="76" spans="1:487" s="164" customFormat="1" ht="9.9499999999999993" customHeight="1">
      <c r="A76" s="166"/>
      <c r="B76" s="125"/>
      <c r="C76" s="813" t="s">
        <v>121</v>
      </c>
      <c r="D76" s="1339"/>
      <c r="E76" s="1339"/>
      <c r="F76" s="1339"/>
      <c r="G76" s="1339"/>
      <c r="H76" s="1339"/>
      <c r="I76" s="1339"/>
      <c r="J76" s="1339"/>
      <c r="K76" s="1339"/>
      <c r="L76" s="1339"/>
      <c r="M76" s="1339"/>
      <c r="N76" s="1339"/>
      <c r="O76" s="1339"/>
      <c r="P76" s="1339"/>
      <c r="Q76" s="1339"/>
      <c r="R76" s="1339"/>
      <c r="S76" s="1339"/>
      <c r="T76" s="1339"/>
      <c r="U76" s="1339"/>
      <c r="V76" s="1339"/>
      <c r="W76" s="1339"/>
      <c r="X76" s="1339"/>
      <c r="Y76" s="1339"/>
      <c r="Z76" s="1339"/>
      <c r="AA76" s="1339"/>
      <c r="AB76" s="1339"/>
      <c r="AC76" s="1339"/>
      <c r="AD76" s="814"/>
      <c r="AE76" s="155"/>
      <c r="AF76" s="7"/>
      <c r="BA76" s="1303"/>
      <c r="BB76" s="1303"/>
      <c r="BC76" s="1248"/>
      <c r="BD76" s="1248"/>
      <c r="BE76" s="1248"/>
      <c r="BF76" s="1248"/>
      <c r="BG76" s="1248"/>
      <c r="BH76" s="1248"/>
      <c r="BI76" s="1248"/>
      <c r="BJ76" s="1248"/>
      <c r="BK76" s="1248"/>
      <c r="BL76" s="1248"/>
      <c r="BM76" s="1248"/>
      <c r="BN76" s="1248"/>
      <c r="BO76" s="1248"/>
      <c r="BP76" s="1248"/>
      <c r="BQ76" s="1248"/>
      <c r="BR76" s="1248"/>
      <c r="BS76" s="1235"/>
      <c r="BT76" s="1235"/>
      <c r="BU76" s="1235"/>
      <c r="BV76" s="1235"/>
      <c r="BW76" s="1235"/>
      <c r="BX76" s="1235"/>
      <c r="BY76" s="1235"/>
      <c r="BZ76" s="1304"/>
      <c r="CA76" s="1304"/>
      <c r="CB76" s="1304"/>
      <c r="CC76" s="1304"/>
      <c r="CD76" s="1304"/>
      <c r="CE76" s="94"/>
      <c r="CF76" s="1240"/>
      <c r="CG76" s="1240"/>
      <c r="CH76" s="1240"/>
      <c r="CI76" s="1240"/>
      <c r="CJ76" s="1240"/>
      <c r="CK76" s="1240"/>
      <c r="CL76" s="1240"/>
      <c r="CM76" s="1240"/>
      <c r="CN76" s="1240"/>
      <c r="CO76" s="1240"/>
      <c r="CP76" s="1240"/>
      <c r="CQ76" s="1240"/>
      <c r="CR76" s="1240"/>
      <c r="CS76" s="1240"/>
      <c r="CT76" s="1240"/>
      <c r="CU76" s="1240"/>
      <c r="CV76" s="1240"/>
      <c r="CW76" s="1240"/>
      <c r="CX76" s="1241"/>
      <c r="CY76" s="1241"/>
      <c r="CZ76" s="1241"/>
      <c r="DA76" s="1241"/>
      <c r="DB76" s="1241"/>
      <c r="DC76" s="1241"/>
      <c r="DD76" s="1241"/>
      <c r="DE76" s="1241"/>
      <c r="DF76" s="1241"/>
      <c r="DG76" s="1241"/>
      <c r="DH76" s="1241"/>
      <c r="DI76" s="1241"/>
      <c r="DJ76" s="94"/>
      <c r="DK76" s="1240"/>
      <c r="DL76" s="1240"/>
      <c r="DM76" s="1240"/>
      <c r="DN76" s="1240"/>
      <c r="DO76" s="1240"/>
      <c r="DP76" s="1240"/>
      <c r="DQ76" s="1240"/>
      <c r="DR76" s="1240"/>
      <c r="DS76" s="1240"/>
      <c r="DT76" s="1240"/>
      <c r="DU76" s="1240"/>
      <c r="DV76" s="1240"/>
      <c r="DW76" s="1240"/>
      <c r="DX76" s="1240"/>
      <c r="DY76" s="1240"/>
      <c r="DZ76" s="1240"/>
      <c r="EA76" s="1240"/>
      <c r="EB76" s="1240"/>
      <c r="EC76" s="1241"/>
      <c r="ED76" s="1241"/>
      <c r="EE76" s="1241"/>
      <c r="EF76" s="1241"/>
      <c r="EG76" s="1241"/>
      <c r="EH76" s="1241"/>
      <c r="EI76" s="1241"/>
      <c r="EJ76" s="1241"/>
      <c r="EK76" s="1241"/>
      <c r="EL76" s="1241"/>
      <c r="EM76" s="1241"/>
      <c r="EN76" s="1241"/>
      <c r="EO76" s="94"/>
      <c r="EP76" s="1240"/>
      <c r="EQ76" s="1240"/>
      <c r="ER76" s="1240"/>
      <c r="ES76" s="1240"/>
      <c r="ET76" s="1240"/>
      <c r="EU76" s="1240"/>
      <c r="EV76" s="1240"/>
      <c r="EW76" s="1240"/>
      <c r="EX76" s="1240"/>
      <c r="EY76" s="1240"/>
      <c r="EZ76" s="1240"/>
      <c r="FA76" s="1240"/>
      <c r="FB76" s="1240"/>
      <c r="FC76" s="1240"/>
      <c r="FD76" s="1240"/>
      <c r="FE76" s="1240"/>
      <c r="FF76" s="1240"/>
      <c r="FG76" s="1240"/>
      <c r="FH76" s="1241"/>
      <c r="FI76" s="1241"/>
      <c r="FJ76" s="1241"/>
      <c r="FK76" s="1241"/>
      <c r="FL76" s="1241"/>
      <c r="FM76" s="1241"/>
      <c r="FN76" s="1241"/>
      <c r="FO76" s="1241"/>
      <c r="FP76" s="1241"/>
      <c r="FQ76" s="1241"/>
      <c r="FR76" s="1241"/>
      <c r="FS76" s="1241"/>
      <c r="FT76" s="94"/>
      <c r="FU76" s="94"/>
      <c r="FV76" s="94"/>
      <c r="FW76" s="94"/>
      <c r="FX76" s="94"/>
      <c r="FY76" s="94"/>
      <c r="FZ76" s="94"/>
      <c r="GA76" s="94"/>
      <c r="GB76" s="94"/>
      <c r="GC76" s="94"/>
      <c r="GD76" s="94"/>
      <c r="GE76" s="94"/>
      <c r="GF76" s="94"/>
      <c r="GG76" s="94"/>
      <c r="GH76" s="94"/>
      <c r="GI76" s="94"/>
      <c r="GJ76" s="94"/>
      <c r="GK76" s="94"/>
      <c r="GL76" s="94"/>
      <c r="GM76" s="94"/>
      <c r="GN76" s="94"/>
      <c r="GO76" s="94"/>
      <c r="GP76" s="94"/>
      <c r="GQ76" s="94"/>
      <c r="GR76" s="94"/>
      <c r="GS76" s="94"/>
      <c r="GT76" s="94"/>
      <c r="GU76" s="94"/>
      <c r="GV76" s="94"/>
      <c r="GW76" s="94"/>
      <c r="GX76" s="94"/>
      <c r="GY76" s="94"/>
      <c r="GZ76" s="94"/>
      <c r="HA76" s="1240"/>
      <c r="HB76" s="1240"/>
      <c r="HC76" s="1248"/>
      <c r="HD76" s="1248"/>
      <c r="HE76" s="1248"/>
      <c r="HF76" s="1248"/>
      <c r="HG76" s="1248"/>
      <c r="HH76" s="1248"/>
      <c r="HI76" s="1248"/>
      <c r="HJ76" s="1248"/>
      <c r="HK76" s="1248"/>
      <c r="HL76" s="1248"/>
      <c r="HM76" s="1248"/>
      <c r="HN76" s="1248"/>
      <c r="HO76" s="1248"/>
      <c r="HP76" s="1248"/>
      <c r="HQ76" s="1248"/>
      <c r="HR76" s="1248"/>
      <c r="HS76" s="1235"/>
      <c r="HT76" s="1235"/>
      <c r="HU76" s="1235"/>
      <c r="HV76" s="1235"/>
      <c r="HW76" s="1235"/>
      <c r="HX76" s="1235"/>
      <c r="HY76" s="1235"/>
      <c r="HZ76" s="1241"/>
      <c r="IA76" s="1241"/>
      <c r="IB76" s="1241"/>
      <c r="IC76" s="1241"/>
      <c r="ID76" s="1241"/>
      <c r="IE76" s="526"/>
      <c r="IF76" s="1240"/>
      <c r="IG76" s="1240"/>
      <c r="IH76" s="1240"/>
      <c r="II76" s="1240"/>
      <c r="IJ76" s="1240"/>
      <c r="IK76" s="1240"/>
      <c r="IL76" s="1240"/>
      <c r="IM76" s="1240"/>
      <c r="IN76" s="1240"/>
      <c r="IO76" s="1240"/>
      <c r="IP76" s="1240"/>
      <c r="IQ76" s="1240"/>
      <c r="IR76" s="1240"/>
      <c r="IS76" s="1240"/>
      <c r="IT76" s="1240"/>
      <c r="IU76" s="1240"/>
      <c r="IV76" s="1240"/>
      <c r="IW76" s="1240"/>
      <c r="IX76" s="1241"/>
      <c r="IY76" s="1241"/>
      <c r="IZ76" s="1241"/>
      <c r="JA76" s="1241"/>
      <c r="JB76" s="1241"/>
      <c r="JC76" s="1241"/>
      <c r="JD76" s="1241"/>
      <c r="JE76" s="1241"/>
      <c r="JF76" s="1241"/>
      <c r="JG76" s="1241"/>
      <c r="JH76" s="1241"/>
      <c r="JI76" s="1241"/>
      <c r="JJ76" s="526"/>
      <c r="JK76" s="1240"/>
      <c r="JL76" s="1240"/>
      <c r="JM76" s="1240"/>
      <c r="JN76" s="1240"/>
      <c r="JO76" s="1240"/>
      <c r="JP76" s="1240"/>
      <c r="JQ76" s="1240"/>
      <c r="JR76" s="1240"/>
      <c r="JS76" s="1240"/>
      <c r="JT76" s="1240"/>
      <c r="JU76" s="1240"/>
      <c r="JV76" s="1240"/>
      <c r="JW76" s="1240"/>
      <c r="JX76" s="1240"/>
      <c r="JY76" s="1240"/>
      <c r="JZ76" s="1240"/>
      <c r="KA76" s="1240"/>
      <c r="KB76" s="1240"/>
      <c r="KC76" s="1241"/>
      <c r="KD76" s="1241"/>
      <c r="KE76" s="1241"/>
      <c r="KF76" s="1241"/>
      <c r="KG76" s="1241"/>
      <c r="KH76" s="1241"/>
      <c r="KI76" s="1241"/>
      <c r="KJ76" s="1241"/>
      <c r="KK76" s="1241"/>
      <c r="KL76" s="1241"/>
      <c r="KM76" s="1241"/>
      <c r="KN76" s="1241"/>
      <c r="KO76" s="526"/>
      <c r="KP76" s="1240"/>
      <c r="KQ76" s="1240"/>
      <c r="KR76" s="1240"/>
      <c r="KS76" s="1240"/>
      <c r="KT76" s="1240"/>
      <c r="KU76" s="1240"/>
      <c r="KV76" s="1240"/>
      <c r="KW76" s="1240"/>
      <c r="KX76" s="1240"/>
      <c r="KY76" s="1240"/>
      <c r="KZ76" s="1240"/>
      <c r="LA76" s="1240"/>
      <c r="LB76" s="1240"/>
      <c r="LC76" s="1240"/>
      <c r="LD76" s="1240"/>
      <c r="LE76" s="1240"/>
      <c r="LF76" s="1240"/>
      <c r="LG76" s="1240"/>
      <c r="LH76" s="1241"/>
      <c r="LI76" s="1241"/>
      <c r="LJ76" s="1241"/>
      <c r="LK76" s="1241"/>
      <c r="LL76" s="1241"/>
      <c r="LM76" s="1241"/>
      <c r="LN76" s="1241"/>
      <c r="LO76" s="1241"/>
      <c r="LP76" s="1241"/>
      <c r="LQ76" s="1241"/>
      <c r="LR76" s="1241"/>
      <c r="LS76" s="1241"/>
      <c r="LT76" s="94"/>
      <c r="LU76" s="94"/>
      <c r="LV76" s="94"/>
      <c r="LW76" s="94"/>
      <c r="LX76" s="94"/>
      <c r="LY76" s="94"/>
      <c r="LZ76" s="94"/>
      <c r="MA76" s="94"/>
      <c r="MB76" s="94"/>
      <c r="MC76" s="94"/>
      <c r="MD76" s="94"/>
      <c r="ME76" s="94"/>
      <c r="MF76" s="94"/>
      <c r="MG76" s="94"/>
      <c r="MH76" s="94"/>
      <c r="MI76" s="94"/>
      <c r="MJ76" s="94"/>
      <c r="MK76" s="94"/>
      <c r="ML76" s="94"/>
      <c r="MM76" s="94"/>
      <c r="MN76" s="94"/>
      <c r="MO76" s="94"/>
      <c r="MP76" s="94"/>
      <c r="MQ76" s="94"/>
      <c r="MR76" s="94"/>
      <c r="MS76" s="94"/>
      <c r="MT76" s="94"/>
      <c r="MU76" s="94"/>
      <c r="MV76" s="94"/>
      <c r="MW76" s="94"/>
      <c r="MX76" s="94"/>
      <c r="MY76" s="94"/>
      <c r="MZ76" s="94"/>
      <c r="NA76" s="1240"/>
      <c r="NB76" s="1240"/>
      <c r="NC76" s="1248"/>
      <c r="ND76" s="1248"/>
      <c r="NE76" s="1248"/>
      <c r="NF76" s="1248"/>
      <c r="NG76" s="1248"/>
      <c r="NH76" s="1248"/>
      <c r="NI76" s="1248"/>
      <c r="NJ76" s="1248"/>
      <c r="NK76" s="1248"/>
      <c r="NL76" s="1248"/>
      <c r="NM76" s="1248"/>
      <c r="NN76" s="1248"/>
      <c r="NO76" s="1248"/>
      <c r="NP76" s="1248"/>
      <c r="NQ76" s="1248"/>
      <c r="NR76" s="1248"/>
      <c r="NS76" s="1235"/>
      <c r="NT76" s="1235"/>
      <c r="NU76" s="1235"/>
      <c r="NV76" s="1235"/>
      <c r="NW76" s="1235"/>
      <c r="NX76" s="1235"/>
      <c r="NY76" s="1235"/>
      <c r="NZ76" s="1241"/>
      <c r="OA76" s="1241"/>
      <c r="OB76" s="1241"/>
      <c r="OC76" s="1241"/>
      <c r="OD76" s="1241"/>
      <c r="OE76" s="526"/>
      <c r="OF76" s="1240"/>
      <c r="OG76" s="1240"/>
      <c r="OH76" s="1240"/>
      <c r="OI76" s="1240"/>
      <c r="OJ76" s="1240"/>
      <c r="OK76" s="1240"/>
      <c r="OL76" s="1240"/>
      <c r="OM76" s="1240"/>
      <c r="ON76" s="1240"/>
      <c r="OO76" s="1240"/>
      <c r="OP76" s="1240"/>
      <c r="OQ76" s="1240"/>
      <c r="OR76" s="1240"/>
      <c r="OS76" s="1240"/>
      <c r="OT76" s="1240"/>
      <c r="OU76" s="1240"/>
      <c r="OV76" s="1240"/>
      <c r="OW76" s="1240"/>
      <c r="OX76" s="1241"/>
      <c r="OY76" s="1241"/>
      <c r="OZ76" s="1241"/>
      <c r="PA76" s="1241"/>
      <c r="PB76" s="1241"/>
      <c r="PC76" s="1241"/>
      <c r="PD76" s="1241"/>
      <c r="PE76" s="1241"/>
      <c r="PF76" s="1241"/>
      <c r="PG76" s="1241"/>
      <c r="PH76" s="1241"/>
      <c r="PI76" s="1241"/>
      <c r="PJ76" s="526"/>
      <c r="PK76" s="1240"/>
      <c r="PL76" s="1240"/>
      <c r="PM76" s="1240"/>
      <c r="PN76" s="1240"/>
      <c r="PO76" s="1240"/>
      <c r="PP76" s="1240"/>
      <c r="PQ76" s="1240"/>
      <c r="PR76" s="1240"/>
      <c r="PS76" s="1240"/>
      <c r="PT76" s="1240"/>
      <c r="PU76" s="1240"/>
      <c r="PV76" s="1240"/>
      <c r="PW76" s="1240"/>
      <c r="PX76" s="1240"/>
      <c r="PY76" s="1240"/>
      <c r="PZ76" s="1240"/>
      <c r="QA76" s="1240"/>
      <c r="QB76" s="1240"/>
      <c r="QC76" s="1241"/>
      <c r="QD76" s="1241"/>
      <c r="QE76" s="1241"/>
      <c r="QF76" s="1241"/>
      <c r="QG76" s="1241"/>
      <c r="QH76" s="1241"/>
      <c r="QI76" s="1241"/>
      <c r="QJ76" s="1241"/>
      <c r="QK76" s="1241"/>
      <c r="QL76" s="1241"/>
      <c r="QM76" s="1241"/>
      <c r="QN76" s="1241"/>
      <c r="QO76" s="526"/>
      <c r="QP76" s="1240"/>
      <c r="QQ76" s="1240"/>
      <c r="QR76" s="1240"/>
      <c r="QS76" s="1240"/>
      <c r="QT76" s="1240"/>
      <c r="QU76" s="1240"/>
      <c r="QV76" s="1240"/>
      <c r="QW76" s="1240"/>
      <c r="QX76" s="1240"/>
      <c r="QY76" s="1240"/>
      <c r="QZ76" s="1240"/>
      <c r="RA76" s="1240"/>
      <c r="RB76" s="1240"/>
      <c r="RC76" s="1240"/>
      <c r="RD76" s="1240"/>
      <c r="RE76" s="1240"/>
      <c r="RF76" s="1240"/>
      <c r="RG76" s="1240"/>
      <c r="RH76" s="1241"/>
      <c r="RI76" s="1241"/>
      <c r="RJ76" s="1241"/>
      <c r="RK76" s="1241"/>
      <c r="RL76" s="1241"/>
      <c r="RM76" s="1241"/>
      <c r="RN76" s="1241"/>
      <c r="RO76" s="1241"/>
      <c r="RP76" s="1241"/>
      <c r="RQ76" s="1241"/>
      <c r="RR76" s="1241"/>
      <c r="RS76" s="1241"/>
    </row>
    <row r="77" spans="1:487" s="164" customFormat="1" ht="9.9499999999999993" customHeight="1">
      <c r="A77" s="166"/>
      <c r="B77" s="125"/>
      <c r="C77" s="815"/>
      <c r="D77" s="1340"/>
      <c r="E77" s="1340"/>
      <c r="F77" s="1340"/>
      <c r="G77" s="1340"/>
      <c r="H77" s="1340"/>
      <c r="I77" s="1340"/>
      <c r="J77" s="1340"/>
      <c r="K77" s="1340"/>
      <c r="L77" s="1340"/>
      <c r="M77" s="1340"/>
      <c r="N77" s="1340"/>
      <c r="O77" s="1340"/>
      <c r="P77" s="1340"/>
      <c r="Q77" s="1340"/>
      <c r="R77" s="1340"/>
      <c r="S77" s="1340"/>
      <c r="T77" s="1340"/>
      <c r="U77" s="1340"/>
      <c r="V77" s="1340"/>
      <c r="W77" s="1340"/>
      <c r="X77" s="1340"/>
      <c r="Y77" s="1340"/>
      <c r="Z77" s="1340"/>
      <c r="AA77" s="1340"/>
      <c r="AB77" s="1340"/>
      <c r="AC77" s="1340"/>
      <c r="AD77" s="816"/>
      <c r="AE77" s="155"/>
      <c r="AF77" s="7"/>
      <c r="BA77" s="1303">
        <v>25</v>
      </c>
      <c r="BB77" s="1303"/>
      <c r="BC77" s="1248"/>
      <c r="BD77" s="1248"/>
      <c r="BE77" s="1248"/>
      <c r="BF77" s="1248"/>
      <c r="BG77" s="1248"/>
      <c r="BH77" s="1248"/>
      <c r="BI77" s="1248"/>
      <c r="BJ77" s="1248"/>
      <c r="BK77" s="1248"/>
      <c r="BL77" s="1248"/>
      <c r="BM77" s="1248"/>
      <c r="BN77" s="1248"/>
      <c r="BO77" s="1248"/>
      <c r="BP77" s="1248"/>
      <c r="BQ77" s="1248"/>
      <c r="BR77" s="1248"/>
      <c r="BS77" s="1235"/>
      <c r="BT77" s="1235"/>
      <c r="BU77" s="1235"/>
      <c r="BV77" s="1235"/>
      <c r="BW77" s="1235"/>
      <c r="BX77" s="1235"/>
      <c r="BY77" s="1235"/>
      <c r="BZ77" s="1304">
        <f>+BV77*BS77</f>
        <v>0</v>
      </c>
      <c r="CA77" s="1304"/>
      <c r="CB77" s="1304"/>
      <c r="CC77" s="1304"/>
      <c r="CD77" s="1304"/>
      <c r="CE77" s="94"/>
      <c r="CF77" s="1240"/>
      <c r="CG77" s="1240"/>
      <c r="CH77" s="1240"/>
      <c r="CI77" s="1240"/>
      <c r="CJ77" s="1240"/>
      <c r="CK77" s="1240"/>
      <c r="CL77" s="1240"/>
      <c r="CM77" s="1240"/>
      <c r="CN77" s="1240"/>
      <c r="CO77" s="1240"/>
      <c r="CP77" s="1240"/>
      <c r="CQ77" s="1240"/>
      <c r="CR77" s="1240"/>
      <c r="CS77" s="1240"/>
      <c r="CT77" s="1240"/>
      <c r="CU77" s="1240"/>
      <c r="CV77" s="1240"/>
      <c r="CW77" s="1240"/>
      <c r="CX77" s="1241"/>
      <c r="CY77" s="1241"/>
      <c r="CZ77" s="1241"/>
      <c r="DA77" s="1241"/>
      <c r="DB77" s="1241"/>
      <c r="DC77" s="1241"/>
      <c r="DD77" s="1241"/>
      <c r="DE77" s="1241">
        <f>+DA77*CX77</f>
        <v>0</v>
      </c>
      <c r="DF77" s="1241"/>
      <c r="DG77" s="1241"/>
      <c r="DH77" s="1241"/>
      <c r="DI77" s="1241"/>
      <c r="DJ77" s="94"/>
      <c r="DK77" s="1240">
        <v>29</v>
      </c>
      <c r="DL77" s="1240"/>
      <c r="DM77" s="1240"/>
      <c r="DN77" s="1240"/>
      <c r="DO77" s="1240"/>
      <c r="DP77" s="1240"/>
      <c r="DQ77" s="1240"/>
      <c r="DR77" s="1240"/>
      <c r="DS77" s="1240"/>
      <c r="DT77" s="1240"/>
      <c r="DU77" s="1240"/>
      <c r="DV77" s="1240"/>
      <c r="DW77" s="1240"/>
      <c r="DX77" s="1240"/>
      <c r="DY77" s="1240"/>
      <c r="DZ77" s="1240"/>
      <c r="EA77" s="1240"/>
      <c r="EB77" s="1240"/>
      <c r="EC77" s="1241"/>
      <c r="ED77" s="1241"/>
      <c r="EE77" s="1241"/>
      <c r="EF77" s="1241"/>
      <c r="EG77" s="1241"/>
      <c r="EH77" s="1241"/>
      <c r="EI77" s="1241"/>
      <c r="EJ77" s="1241">
        <f>+EF77*EC77</f>
        <v>0</v>
      </c>
      <c r="EK77" s="1241"/>
      <c r="EL77" s="1241"/>
      <c r="EM77" s="1241"/>
      <c r="EN77" s="1241"/>
      <c r="EO77" s="94"/>
      <c r="EP77" s="1240">
        <v>29</v>
      </c>
      <c r="EQ77" s="1240"/>
      <c r="ER77" s="1240"/>
      <c r="ES77" s="1240"/>
      <c r="ET77" s="1240"/>
      <c r="EU77" s="1240"/>
      <c r="EV77" s="1240"/>
      <c r="EW77" s="1240"/>
      <c r="EX77" s="1240"/>
      <c r="EY77" s="1240"/>
      <c r="EZ77" s="1240"/>
      <c r="FA77" s="1240"/>
      <c r="FB77" s="1240"/>
      <c r="FC77" s="1240"/>
      <c r="FD77" s="1240"/>
      <c r="FE77" s="1240"/>
      <c r="FF77" s="1240"/>
      <c r="FG77" s="1240"/>
      <c r="FH77" s="1241"/>
      <c r="FI77" s="1241"/>
      <c r="FJ77" s="1241"/>
      <c r="FK77" s="1241"/>
      <c r="FL77" s="1241"/>
      <c r="FM77" s="1241"/>
      <c r="FN77" s="1241"/>
      <c r="FO77" s="1241">
        <f>+FK77*FH77</f>
        <v>0</v>
      </c>
      <c r="FP77" s="1241"/>
      <c r="FQ77" s="1241"/>
      <c r="FR77" s="1241"/>
      <c r="FS77" s="1241"/>
      <c r="FT77" s="94"/>
      <c r="FU77" s="94"/>
      <c r="FV77" s="94"/>
      <c r="FW77" s="94"/>
      <c r="FX77" s="94"/>
      <c r="FY77" s="94"/>
      <c r="FZ77" s="94"/>
      <c r="GA77" s="94"/>
      <c r="GB77" s="94"/>
      <c r="GC77" s="94"/>
      <c r="GD77" s="94"/>
      <c r="GE77" s="94"/>
      <c r="GF77" s="94"/>
      <c r="GG77" s="94"/>
      <c r="GH77" s="94"/>
      <c r="GI77" s="94"/>
      <c r="GJ77" s="94"/>
      <c r="GK77" s="94"/>
      <c r="GL77" s="94"/>
      <c r="GM77" s="94"/>
      <c r="GN77" s="94"/>
      <c r="GO77" s="94"/>
      <c r="GP77" s="94"/>
      <c r="GQ77" s="94"/>
      <c r="GR77" s="94"/>
      <c r="GS77" s="94"/>
      <c r="GT77" s="94"/>
      <c r="GU77" s="94"/>
      <c r="GV77" s="94"/>
      <c r="GW77" s="94"/>
      <c r="GX77" s="94"/>
      <c r="GY77" s="94"/>
      <c r="GZ77" s="94"/>
      <c r="HA77" s="1240">
        <v>25</v>
      </c>
      <c r="HB77" s="1240"/>
      <c r="HC77" s="1248"/>
      <c r="HD77" s="1248"/>
      <c r="HE77" s="1248"/>
      <c r="HF77" s="1248"/>
      <c r="HG77" s="1248"/>
      <c r="HH77" s="1248"/>
      <c r="HI77" s="1248"/>
      <c r="HJ77" s="1248"/>
      <c r="HK77" s="1248"/>
      <c r="HL77" s="1248"/>
      <c r="HM77" s="1248"/>
      <c r="HN77" s="1248"/>
      <c r="HO77" s="1248"/>
      <c r="HP77" s="1248"/>
      <c r="HQ77" s="1248"/>
      <c r="HR77" s="1248"/>
      <c r="HS77" s="1235"/>
      <c r="HT77" s="1235"/>
      <c r="HU77" s="1235"/>
      <c r="HV77" s="1235"/>
      <c r="HW77" s="1235"/>
      <c r="HX77" s="1235"/>
      <c r="HY77" s="1235"/>
      <c r="HZ77" s="1241">
        <f>+HV77*HS77</f>
        <v>0</v>
      </c>
      <c r="IA77" s="1241"/>
      <c r="IB77" s="1241"/>
      <c r="IC77" s="1241"/>
      <c r="ID77" s="1241"/>
      <c r="IE77" s="526"/>
      <c r="IF77" s="1240">
        <v>29</v>
      </c>
      <c r="IG77" s="1240"/>
      <c r="IH77" s="1240"/>
      <c r="II77" s="1240"/>
      <c r="IJ77" s="1240"/>
      <c r="IK77" s="1240"/>
      <c r="IL77" s="1240"/>
      <c r="IM77" s="1240"/>
      <c r="IN77" s="1240"/>
      <c r="IO77" s="1240"/>
      <c r="IP77" s="1240"/>
      <c r="IQ77" s="1240"/>
      <c r="IR77" s="1240"/>
      <c r="IS77" s="1240"/>
      <c r="IT77" s="1240"/>
      <c r="IU77" s="1240"/>
      <c r="IV77" s="1240"/>
      <c r="IW77" s="1240"/>
      <c r="IX77" s="1241"/>
      <c r="IY77" s="1241"/>
      <c r="IZ77" s="1241"/>
      <c r="JA77" s="1241"/>
      <c r="JB77" s="1241"/>
      <c r="JC77" s="1241"/>
      <c r="JD77" s="1241"/>
      <c r="JE77" s="1241">
        <f>+JA77*IX77</f>
        <v>0</v>
      </c>
      <c r="JF77" s="1241"/>
      <c r="JG77" s="1241"/>
      <c r="JH77" s="1241"/>
      <c r="JI77" s="1241"/>
      <c r="JJ77" s="526"/>
      <c r="JK77" s="1240">
        <v>29</v>
      </c>
      <c r="JL77" s="1240"/>
      <c r="JM77" s="1240"/>
      <c r="JN77" s="1240"/>
      <c r="JO77" s="1240"/>
      <c r="JP77" s="1240"/>
      <c r="JQ77" s="1240"/>
      <c r="JR77" s="1240"/>
      <c r="JS77" s="1240"/>
      <c r="JT77" s="1240"/>
      <c r="JU77" s="1240"/>
      <c r="JV77" s="1240"/>
      <c r="JW77" s="1240"/>
      <c r="JX77" s="1240"/>
      <c r="JY77" s="1240"/>
      <c r="JZ77" s="1240"/>
      <c r="KA77" s="1240"/>
      <c r="KB77" s="1240"/>
      <c r="KC77" s="1241"/>
      <c r="KD77" s="1241"/>
      <c r="KE77" s="1241"/>
      <c r="KF77" s="1241"/>
      <c r="KG77" s="1241"/>
      <c r="KH77" s="1241"/>
      <c r="KI77" s="1241"/>
      <c r="KJ77" s="1241">
        <f>+KF77*KC77</f>
        <v>0</v>
      </c>
      <c r="KK77" s="1241"/>
      <c r="KL77" s="1241"/>
      <c r="KM77" s="1241"/>
      <c r="KN77" s="1241"/>
      <c r="KO77" s="526"/>
      <c r="KP77" s="1240">
        <v>29</v>
      </c>
      <c r="KQ77" s="1240"/>
      <c r="KR77" s="1240"/>
      <c r="KS77" s="1240"/>
      <c r="KT77" s="1240"/>
      <c r="KU77" s="1240"/>
      <c r="KV77" s="1240"/>
      <c r="KW77" s="1240"/>
      <c r="KX77" s="1240"/>
      <c r="KY77" s="1240"/>
      <c r="KZ77" s="1240"/>
      <c r="LA77" s="1240"/>
      <c r="LB77" s="1240"/>
      <c r="LC77" s="1240"/>
      <c r="LD77" s="1240"/>
      <c r="LE77" s="1240"/>
      <c r="LF77" s="1240"/>
      <c r="LG77" s="1240"/>
      <c r="LH77" s="1241"/>
      <c r="LI77" s="1241"/>
      <c r="LJ77" s="1241"/>
      <c r="LK77" s="1241"/>
      <c r="LL77" s="1241"/>
      <c r="LM77" s="1241"/>
      <c r="LN77" s="1241"/>
      <c r="LO77" s="1241">
        <f>+LK77*LH77</f>
        <v>0</v>
      </c>
      <c r="LP77" s="1241"/>
      <c r="LQ77" s="1241"/>
      <c r="LR77" s="1241"/>
      <c r="LS77" s="1241"/>
      <c r="LT77" s="94"/>
      <c r="LU77" s="94"/>
      <c r="LV77" s="94"/>
      <c r="LW77" s="94"/>
      <c r="LX77" s="94"/>
      <c r="LY77" s="94"/>
      <c r="LZ77" s="94"/>
      <c r="MA77" s="94"/>
      <c r="MB77" s="94"/>
      <c r="MC77" s="94"/>
      <c r="MD77" s="94"/>
      <c r="ME77" s="94"/>
      <c r="MF77" s="94"/>
      <c r="MG77" s="94"/>
      <c r="MH77" s="94"/>
      <c r="MI77" s="94"/>
      <c r="MJ77" s="94"/>
      <c r="MK77" s="94"/>
      <c r="ML77" s="94"/>
      <c r="MM77" s="94"/>
      <c r="MN77" s="94"/>
      <c r="MO77" s="94"/>
      <c r="MP77" s="94"/>
      <c r="MQ77" s="94"/>
      <c r="MR77" s="94"/>
      <c r="MS77" s="94"/>
      <c r="MT77" s="94"/>
      <c r="MU77" s="94"/>
      <c r="MV77" s="94"/>
      <c r="MW77" s="94"/>
      <c r="MX77" s="94"/>
      <c r="MY77" s="94"/>
      <c r="MZ77" s="94"/>
      <c r="NA77" s="1240">
        <v>25</v>
      </c>
      <c r="NB77" s="1240"/>
      <c r="NC77" s="1248"/>
      <c r="ND77" s="1248"/>
      <c r="NE77" s="1248"/>
      <c r="NF77" s="1248"/>
      <c r="NG77" s="1248"/>
      <c r="NH77" s="1248"/>
      <c r="NI77" s="1248"/>
      <c r="NJ77" s="1248"/>
      <c r="NK77" s="1248"/>
      <c r="NL77" s="1248"/>
      <c r="NM77" s="1248"/>
      <c r="NN77" s="1248"/>
      <c r="NO77" s="1248"/>
      <c r="NP77" s="1248"/>
      <c r="NQ77" s="1248"/>
      <c r="NR77" s="1248"/>
      <c r="NS77" s="1235"/>
      <c r="NT77" s="1235"/>
      <c r="NU77" s="1235"/>
      <c r="NV77" s="1235"/>
      <c r="NW77" s="1235"/>
      <c r="NX77" s="1235"/>
      <c r="NY77" s="1235"/>
      <c r="NZ77" s="1241">
        <f>+NV77*NS77</f>
        <v>0</v>
      </c>
      <c r="OA77" s="1241"/>
      <c r="OB77" s="1241"/>
      <c r="OC77" s="1241"/>
      <c r="OD77" s="1241"/>
      <c r="OE77" s="526"/>
      <c r="OF77" s="1240">
        <v>29</v>
      </c>
      <c r="OG77" s="1240"/>
      <c r="OH77" s="1240"/>
      <c r="OI77" s="1240"/>
      <c r="OJ77" s="1240"/>
      <c r="OK77" s="1240"/>
      <c r="OL77" s="1240"/>
      <c r="OM77" s="1240"/>
      <c r="ON77" s="1240"/>
      <c r="OO77" s="1240"/>
      <c r="OP77" s="1240"/>
      <c r="OQ77" s="1240"/>
      <c r="OR77" s="1240"/>
      <c r="OS77" s="1240"/>
      <c r="OT77" s="1240"/>
      <c r="OU77" s="1240"/>
      <c r="OV77" s="1240"/>
      <c r="OW77" s="1240"/>
      <c r="OX77" s="1241"/>
      <c r="OY77" s="1241"/>
      <c r="OZ77" s="1241"/>
      <c r="PA77" s="1241"/>
      <c r="PB77" s="1241"/>
      <c r="PC77" s="1241"/>
      <c r="PD77" s="1241"/>
      <c r="PE77" s="1241">
        <f>+PA77*OX77</f>
        <v>0</v>
      </c>
      <c r="PF77" s="1241"/>
      <c r="PG77" s="1241"/>
      <c r="PH77" s="1241"/>
      <c r="PI77" s="1241"/>
      <c r="PJ77" s="526"/>
      <c r="PK77" s="1240">
        <v>29</v>
      </c>
      <c r="PL77" s="1240"/>
      <c r="PM77" s="1240"/>
      <c r="PN77" s="1240"/>
      <c r="PO77" s="1240"/>
      <c r="PP77" s="1240"/>
      <c r="PQ77" s="1240"/>
      <c r="PR77" s="1240"/>
      <c r="PS77" s="1240"/>
      <c r="PT77" s="1240"/>
      <c r="PU77" s="1240"/>
      <c r="PV77" s="1240"/>
      <c r="PW77" s="1240"/>
      <c r="PX77" s="1240"/>
      <c r="PY77" s="1240"/>
      <c r="PZ77" s="1240"/>
      <c r="QA77" s="1240"/>
      <c r="QB77" s="1240"/>
      <c r="QC77" s="1241"/>
      <c r="QD77" s="1241"/>
      <c r="QE77" s="1241"/>
      <c r="QF77" s="1241"/>
      <c r="QG77" s="1241"/>
      <c r="QH77" s="1241"/>
      <c r="QI77" s="1241"/>
      <c r="QJ77" s="1241">
        <f>+QF77*QC77</f>
        <v>0</v>
      </c>
      <c r="QK77" s="1241"/>
      <c r="QL77" s="1241"/>
      <c r="QM77" s="1241"/>
      <c r="QN77" s="1241"/>
      <c r="QO77" s="526"/>
      <c r="QP77" s="1240">
        <v>29</v>
      </c>
      <c r="QQ77" s="1240"/>
      <c r="QR77" s="1240"/>
      <c r="QS77" s="1240"/>
      <c r="QT77" s="1240"/>
      <c r="QU77" s="1240"/>
      <c r="QV77" s="1240"/>
      <c r="QW77" s="1240"/>
      <c r="QX77" s="1240"/>
      <c r="QY77" s="1240"/>
      <c r="QZ77" s="1240"/>
      <c r="RA77" s="1240"/>
      <c r="RB77" s="1240"/>
      <c r="RC77" s="1240"/>
      <c r="RD77" s="1240"/>
      <c r="RE77" s="1240"/>
      <c r="RF77" s="1240"/>
      <c r="RG77" s="1240"/>
      <c r="RH77" s="1241"/>
      <c r="RI77" s="1241"/>
      <c r="RJ77" s="1241"/>
      <c r="RK77" s="1241"/>
      <c r="RL77" s="1241"/>
      <c r="RM77" s="1241"/>
      <c r="RN77" s="1241"/>
      <c r="RO77" s="1241">
        <f>+RK77*RH77</f>
        <v>0</v>
      </c>
      <c r="RP77" s="1241"/>
      <c r="RQ77" s="1241"/>
      <c r="RR77" s="1241"/>
      <c r="RS77" s="1241"/>
    </row>
    <row r="78" spans="1:487" s="164" customFormat="1" ht="9.9499999999999993" customHeight="1">
      <c r="A78" s="166"/>
      <c r="B78" s="137"/>
      <c r="C78" s="172"/>
      <c r="D78" s="172"/>
      <c r="E78" s="172"/>
      <c r="F78" s="172"/>
      <c r="G78" s="172"/>
      <c r="H78" s="172"/>
      <c r="I78" s="172"/>
      <c r="J78" s="172"/>
      <c r="K78" s="172"/>
      <c r="L78" s="172"/>
      <c r="M78" s="172"/>
      <c r="N78" s="172"/>
      <c r="O78" s="172"/>
      <c r="P78" s="172"/>
      <c r="Q78" s="172"/>
      <c r="R78" s="172"/>
      <c r="S78" s="172"/>
      <c r="T78" s="172"/>
      <c r="U78" s="172"/>
      <c r="V78" s="172"/>
      <c r="W78" s="172"/>
      <c r="X78" s="172"/>
      <c r="Y78" s="172"/>
      <c r="Z78" s="172"/>
      <c r="AA78" s="172"/>
      <c r="AB78" s="172"/>
      <c r="AC78" s="172"/>
      <c r="AD78" s="172"/>
      <c r="AE78" s="139"/>
      <c r="AF78" s="7"/>
      <c r="AG78" s="94"/>
      <c r="BA78" s="1303"/>
      <c r="BB78" s="1303"/>
      <c r="BC78" s="1248"/>
      <c r="BD78" s="1248"/>
      <c r="BE78" s="1248"/>
      <c r="BF78" s="1248"/>
      <c r="BG78" s="1248"/>
      <c r="BH78" s="1248"/>
      <c r="BI78" s="1248"/>
      <c r="BJ78" s="1248"/>
      <c r="BK78" s="1248"/>
      <c r="BL78" s="1248"/>
      <c r="BM78" s="1248"/>
      <c r="BN78" s="1248"/>
      <c r="BO78" s="1248"/>
      <c r="BP78" s="1248"/>
      <c r="BQ78" s="1248"/>
      <c r="BR78" s="1248"/>
      <c r="BS78" s="1235"/>
      <c r="BT78" s="1235"/>
      <c r="BU78" s="1235"/>
      <c r="BV78" s="1235"/>
      <c r="BW78" s="1235"/>
      <c r="BX78" s="1235"/>
      <c r="BY78" s="1235"/>
      <c r="BZ78" s="1304"/>
      <c r="CA78" s="1304"/>
      <c r="CB78" s="1304"/>
      <c r="CC78" s="1304"/>
      <c r="CD78" s="1304"/>
      <c r="CE78" s="94"/>
      <c r="CF78" s="1240"/>
      <c r="CG78" s="1240"/>
      <c r="CH78" s="1240"/>
      <c r="CI78" s="1240"/>
      <c r="CJ78" s="1240"/>
      <c r="CK78" s="1240"/>
      <c r="CL78" s="1240"/>
      <c r="CM78" s="1240"/>
      <c r="CN78" s="1240"/>
      <c r="CO78" s="1240"/>
      <c r="CP78" s="1240"/>
      <c r="CQ78" s="1240"/>
      <c r="CR78" s="1240"/>
      <c r="CS78" s="1240"/>
      <c r="CT78" s="1240"/>
      <c r="CU78" s="1240"/>
      <c r="CV78" s="1240"/>
      <c r="CW78" s="1240"/>
      <c r="CX78" s="1241"/>
      <c r="CY78" s="1241"/>
      <c r="CZ78" s="1241"/>
      <c r="DA78" s="1241"/>
      <c r="DB78" s="1241"/>
      <c r="DC78" s="1241"/>
      <c r="DD78" s="1241"/>
      <c r="DE78" s="1241"/>
      <c r="DF78" s="1241"/>
      <c r="DG78" s="1241"/>
      <c r="DH78" s="1241"/>
      <c r="DI78" s="1241"/>
      <c r="DJ78" s="94"/>
      <c r="DK78" s="1240"/>
      <c r="DL78" s="1240"/>
      <c r="DM78" s="1240"/>
      <c r="DN78" s="1240"/>
      <c r="DO78" s="1240"/>
      <c r="DP78" s="1240"/>
      <c r="DQ78" s="1240"/>
      <c r="DR78" s="1240"/>
      <c r="DS78" s="1240"/>
      <c r="DT78" s="1240"/>
      <c r="DU78" s="1240"/>
      <c r="DV78" s="1240"/>
      <c r="DW78" s="1240"/>
      <c r="DX78" s="1240"/>
      <c r="DY78" s="1240"/>
      <c r="DZ78" s="1240"/>
      <c r="EA78" s="1240"/>
      <c r="EB78" s="1240"/>
      <c r="EC78" s="1241"/>
      <c r="ED78" s="1241"/>
      <c r="EE78" s="1241"/>
      <c r="EF78" s="1241"/>
      <c r="EG78" s="1241"/>
      <c r="EH78" s="1241"/>
      <c r="EI78" s="1241"/>
      <c r="EJ78" s="1241"/>
      <c r="EK78" s="1241"/>
      <c r="EL78" s="1241"/>
      <c r="EM78" s="1241"/>
      <c r="EN78" s="1241"/>
      <c r="EO78" s="94"/>
      <c r="EP78" s="1240"/>
      <c r="EQ78" s="1240"/>
      <c r="ER78" s="1240"/>
      <c r="ES78" s="1240"/>
      <c r="ET78" s="1240"/>
      <c r="EU78" s="1240"/>
      <c r="EV78" s="1240"/>
      <c r="EW78" s="1240"/>
      <c r="EX78" s="1240"/>
      <c r="EY78" s="1240"/>
      <c r="EZ78" s="1240"/>
      <c r="FA78" s="1240"/>
      <c r="FB78" s="1240"/>
      <c r="FC78" s="1240"/>
      <c r="FD78" s="1240"/>
      <c r="FE78" s="1240"/>
      <c r="FF78" s="1240"/>
      <c r="FG78" s="1240"/>
      <c r="FH78" s="1241"/>
      <c r="FI78" s="1241"/>
      <c r="FJ78" s="1241"/>
      <c r="FK78" s="1241"/>
      <c r="FL78" s="1241"/>
      <c r="FM78" s="1241"/>
      <c r="FN78" s="1241"/>
      <c r="FO78" s="1241"/>
      <c r="FP78" s="1241"/>
      <c r="FQ78" s="1241"/>
      <c r="FR78" s="1241"/>
      <c r="FS78" s="1241"/>
      <c r="FT78" s="94"/>
      <c r="FU78" s="94"/>
      <c r="FV78" s="94"/>
      <c r="FW78" s="94"/>
      <c r="FX78" s="94"/>
      <c r="FY78" s="94"/>
      <c r="FZ78" s="94"/>
      <c r="GA78" s="94"/>
      <c r="GB78" s="94"/>
      <c r="GC78" s="94"/>
      <c r="GD78" s="94"/>
      <c r="GE78" s="94"/>
      <c r="GF78" s="94"/>
      <c r="GG78" s="94"/>
      <c r="GH78" s="94"/>
      <c r="GI78" s="94"/>
      <c r="GJ78" s="94"/>
      <c r="GK78" s="94"/>
      <c r="GL78" s="94"/>
      <c r="GM78" s="94"/>
      <c r="GN78" s="94"/>
      <c r="GO78" s="94"/>
      <c r="GP78" s="94"/>
      <c r="GQ78" s="94"/>
      <c r="GR78" s="94"/>
      <c r="GS78" s="94"/>
      <c r="GT78" s="94"/>
      <c r="GU78" s="94"/>
      <c r="GV78" s="94"/>
      <c r="GW78" s="94"/>
      <c r="GX78" s="94"/>
      <c r="GY78" s="94"/>
      <c r="GZ78" s="94"/>
      <c r="HA78" s="1240"/>
      <c r="HB78" s="1240"/>
      <c r="HC78" s="1248"/>
      <c r="HD78" s="1248"/>
      <c r="HE78" s="1248"/>
      <c r="HF78" s="1248"/>
      <c r="HG78" s="1248"/>
      <c r="HH78" s="1248"/>
      <c r="HI78" s="1248"/>
      <c r="HJ78" s="1248"/>
      <c r="HK78" s="1248"/>
      <c r="HL78" s="1248"/>
      <c r="HM78" s="1248"/>
      <c r="HN78" s="1248"/>
      <c r="HO78" s="1248"/>
      <c r="HP78" s="1248"/>
      <c r="HQ78" s="1248"/>
      <c r="HR78" s="1248"/>
      <c r="HS78" s="1235"/>
      <c r="HT78" s="1235"/>
      <c r="HU78" s="1235"/>
      <c r="HV78" s="1235"/>
      <c r="HW78" s="1235"/>
      <c r="HX78" s="1235"/>
      <c r="HY78" s="1235"/>
      <c r="HZ78" s="1241"/>
      <c r="IA78" s="1241"/>
      <c r="IB78" s="1241"/>
      <c r="IC78" s="1241"/>
      <c r="ID78" s="1241"/>
      <c r="IE78" s="526"/>
      <c r="IF78" s="1240"/>
      <c r="IG78" s="1240"/>
      <c r="IH78" s="1240"/>
      <c r="II78" s="1240"/>
      <c r="IJ78" s="1240"/>
      <c r="IK78" s="1240"/>
      <c r="IL78" s="1240"/>
      <c r="IM78" s="1240"/>
      <c r="IN78" s="1240"/>
      <c r="IO78" s="1240"/>
      <c r="IP78" s="1240"/>
      <c r="IQ78" s="1240"/>
      <c r="IR78" s="1240"/>
      <c r="IS78" s="1240"/>
      <c r="IT78" s="1240"/>
      <c r="IU78" s="1240"/>
      <c r="IV78" s="1240"/>
      <c r="IW78" s="1240"/>
      <c r="IX78" s="1241"/>
      <c r="IY78" s="1241"/>
      <c r="IZ78" s="1241"/>
      <c r="JA78" s="1241"/>
      <c r="JB78" s="1241"/>
      <c r="JC78" s="1241"/>
      <c r="JD78" s="1241"/>
      <c r="JE78" s="1241"/>
      <c r="JF78" s="1241"/>
      <c r="JG78" s="1241"/>
      <c r="JH78" s="1241"/>
      <c r="JI78" s="1241"/>
      <c r="JJ78" s="526"/>
      <c r="JK78" s="1240"/>
      <c r="JL78" s="1240"/>
      <c r="JM78" s="1240"/>
      <c r="JN78" s="1240"/>
      <c r="JO78" s="1240"/>
      <c r="JP78" s="1240"/>
      <c r="JQ78" s="1240"/>
      <c r="JR78" s="1240"/>
      <c r="JS78" s="1240"/>
      <c r="JT78" s="1240"/>
      <c r="JU78" s="1240"/>
      <c r="JV78" s="1240"/>
      <c r="JW78" s="1240"/>
      <c r="JX78" s="1240"/>
      <c r="JY78" s="1240"/>
      <c r="JZ78" s="1240"/>
      <c r="KA78" s="1240"/>
      <c r="KB78" s="1240"/>
      <c r="KC78" s="1241"/>
      <c r="KD78" s="1241"/>
      <c r="KE78" s="1241"/>
      <c r="KF78" s="1241"/>
      <c r="KG78" s="1241"/>
      <c r="KH78" s="1241"/>
      <c r="KI78" s="1241"/>
      <c r="KJ78" s="1241"/>
      <c r="KK78" s="1241"/>
      <c r="KL78" s="1241"/>
      <c r="KM78" s="1241"/>
      <c r="KN78" s="1241"/>
      <c r="KO78" s="526"/>
      <c r="KP78" s="1240"/>
      <c r="KQ78" s="1240"/>
      <c r="KR78" s="1240"/>
      <c r="KS78" s="1240"/>
      <c r="KT78" s="1240"/>
      <c r="KU78" s="1240"/>
      <c r="KV78" s="1240"/>
      <c r="KW78" s="1240"/>
      <c r="KX78" s="1240"/>
      <c r="KY78" s="1240"/>
      <c r="KZ78" s="1240"/>
      <c r="LA78" s="1240"/>
      <c r="LB78" s="1240"/>
      <c r="LC78" s="1240"/>
      <c r="LD78" s="1240"/>
      <c r="LE78" s="1240"/>
      <c r="LF78" s="1240"/>
      <c r="LG78" s="1240"/>
      <c r="LH78" s="1241"/>
      <c r="LI78" s="1241"/>
      <c r="LJ78" s="1241"/>
      <c r="LK78" s="1241"/>
      <c r="LL78" s="1241"/>
      <c r="LM78" s="1241"/>
      <c r="LN78" s="1241"/>
      <c r="LO78" s="1241"/>
      <c r="LP78" s="1241"/>
      <c r="LQ78" s="1241"/>
      <c r="LR78" s="1241"/>
      <c r="LS78" s="1241"/>
      <c r="LT78" s="94"/>
      <c r="LU78" s="94"/>
      <c r="LV78" s="94"/>
      <c r="LW78" s="94"/>
      <c r="LX78" s="94"/>
      <c r="LY78" s="94"/>
      <c r="LZ78" s="94"/>
      <c r="MA78" s="94"/>
      <c r="MB78" s="94"/>
      <c r="MC78" s="94"/>
      <c r="MD78" s="94"/>
      <c r="ME78" s="94"/>
      <c r="MF78" s="94"/>
      <c r="MG78" s="94"/>
      <c r="MH78" s="94"/>
      <c r="MI78" s="94"/>
      <c r="MJ78" s="94"/>
      <c r="MK78" s="94"/>
      <c r="ML78" s="94"/>
      <c r="MM78" s="94"/>
      <c r="MN78" s="94"/>
      <c r="MO78" s="94"/>
      <c r="MP78" s="94"/>
      <c r="MQ78" s="94"/>
      <c r="MR78" s="94"/>
      <c r="MS78" s="94"/>
      <c r="MT78" s="94"/>
      <c r="MU78" s="94"/>
      <c r="MV78" s="94"/>
      <c r="MW78" s="94"/>
      <c r="MX78" s="94"/>
      <c r="MY78" s="94"/>
      <c r="MZ78" s="94"/>
      <c r="NA78" s="1240"/>
      <c r="NB78" s="1240"/>
      <c r="NC78" s="1248"/>
      <c r="ND78" s="1248"/>
      <c r="NE78" s="1248"/>
      <c r="NF78" s="1248"/>
      <c r="NG78" s="1248"/>
      <c r="NH78" s="1248"/>
      <c r="NI78" s="1248"/>
      <c r="NJ78" s="1248"/>
      <c r="NK78" s="1248"/>
      <c r="NL78" s="1248"/>
      <c r="NM78" s="1248"/>
      <c r="NN78" s="1248"/>
      <c r="NO78" s="1248"/>
      <c r="NP78" s="1248"/>
      <c r="NQ78" s="1248"/>
      <c r="NR78" s="1248"/>
      <c r="NS78" s="1235"/>
      <c r="NT78" s="1235"/>
      <c r="NU78" s="1235"/>
      <c r="NV78" s="1235"/>
      <c r="NW78" s="1235"/>
      <c r="NX78" s="1235"/>
      <c r="NY78" s="1235"/>
      <c r="NZ78" s="1241"/>
      <c r="OA78" s="1241"/>
      <c r="OB78" s="1241"/>
      <c r="OC78" s="1241"/>
      <c r="OD78" s="1241"/>
      <c r="OE78" s="526"/>
      <c r="OF78" s="1240"/>
      <c r="OG78" s="1240"/>
      <c r="OH78" s="1240"/>
      <c r="OI78" s="1240"/>
      <c r="OJ78" s="1240"/>
      <c r="OK78" s="1240"/>
      <c r="OL78" s="1240"/>
      <c r="OM78" s="1240"/>
      <c r="ON78" s="1240"/>
      <c r="OO78" s="1240"/>
      <c r="OP78" s="1240"/>
      <c r="OQ78" s="1240"/>
      <c r="OR78" s="1240"/>
      <c r="OS78" s="1240"/>
      <c r="OT78" s="1240"/>
      <c r="OU78" s="1240"/>
      <c r="OV78" s="1240"/>
      <c r="OW78" s="1240"/>
      <c r="OX78" s="1241"/>
      <c r="OY78" s="1241"/>
      <c r="OZ78" s="1241"/>
      <c r="PA78" s="1241"/>
      <c r="PB78" s="1241"/>
      <c r="PC78" s="1241"/>
      <c r="PD78" s="1241"/>
      <c r="PE78" s="1241"/>
      <c r="PF78" s="1241"/>
      <c r="PG78" s="1241"/>
      <c r="PH78" s="1241"/>
      <c r="PI78" s="1241"/>
      <c r="PJ78" s="526"/>
      <c r="PK78" s="1240"/>
      <c r="PL78" s="1240"/>
      <c r="PM78" s="1240"/>
      <c r="PN78" s="1240"/>
      <c r="PO78" s="1240"/>
      <c r="PP78" s="1240"/>
      <c r="PQ78" s="1240"/>
      <c r="PR78" s="1240"/>
      <c r="PS78" s="1240"/>
      <c r="PT78" s="1240"/>
      <c r="PU78" s="1240"/>
      <c r="PV78" s="1240"/>
      <c r="PW78" s="1240"/>
      <c r="PX78" s="1240"/>
      <c r="PY78" s="1240"/>
      <c r="PZ78" s="1240"/>
      <c r="QA78" s="1240"/>
      <c r="QB78" s="1240"/>
      <c r="QC78" s="1241"/>
      <c r="QD78" s="1241"/>
      <c r="QE78" s="1241"/>
      <c r="QF78" s="1241"/>
      <c r="QG78" s="1241"/>
      <c r="QH78" s="1241"/>
      <c r="QI78" s="1241"/>
      <c r="QJ78" s="1241"/>
      <c r="QK78" s="1241"/>
      <c r="QL78" s="1241"/>
      <c r="QM78" s="1241"/>
      <c r="QN78" s="1241"/>
      <c r="QO78" s="526"/>
      <c r="QP78" s="1240"/>
      <c r="QQ78" s="1240"/>
      <c r="QR78" s="1240"/>
      <c r="QS78" s="1240"/>
      <c r="QT78" s="1240"/>
      <c r="QU78" s="1240"/>
      <c r="QV78" s="1240"/>
      <c r="QW78" s="1240"/>
      <c r="QX78" s="1240"/>
      <c r="QY78" s="1240"/>
      <c r="QZ78" s="1240"/>
      <c r="RA78" s="1240"/>
      <c r="RB78" s="1240"/>
      <c r="RC78" s="1240"/>
      <c r="RD78" s="1240"/>
      <c r="RE78" s="1240"/>
      <c r="RF78" s="1240"/>
      <c r="RG78" s="1240"/>
      <c r="RH78" s="1241"/>
      <c r="RI78" s="1241"/>
      <c r="RJ78" s="1241"/>
      <c r="RK78" s="1241"/>
      <c r="RL78" s="1241"/>
      <c r="RM78" s="1241"/>
      <c r="RN78" s="1241"/>
      <c r="RO78" s="1241"/>
      <c r="RP78" s="1241"/>
      <c r="RQ78" s="1241"/>
      <c r="RR78" s="1241"/>
      <c r="RS78" s="1241"/>
    </row>
    <row r="79" spans="1:487" s="94" customFormat="1" ht="9.9499999999999993" customHeight="1">
      <c r="A79" s="166"/>
      <c r="B79" s="137"/>
      <c r="C79" s="275"/>
      <c r="D79" s="275"/>
      <c r="E79" s="275"/>
      <c r="F79" s="275"/>
      <c r="G79" s="172"/>
      <c r="H79" s="1062"/>
      <c r="I79" s="1063"/>
      <c r="J79" s="1063"/>
      <c r="K79" s="1063"/>
      <c r="L79" s="1063"/>
      <c r="M79" s="1063"/>
      <c r="N79" s="1063"/>
      <c r="O79" s="1063"/>
      <c r="P79" s="1063"/>
      <c r="Q79" s="1063"/>
      <c r="R79" s="1063"/>
      <c r="S79" s="1063"/>
      <c r="T79" s="1063"/>
      <c r="U79" s="1063"/>
      <c r="V79" s="1063"/>
      <c r="W79" s="1063"/>
      <c r="X79" s="1063"/>
      <c r="Y79" s="1063"/>
      <c r="Z79" s="1063"/>
      <c r="AA79" s="1063"/>
      <c r="AB79" s="1063"/>
      <c r="AC79" s="1063"/>
      <c r="AD79" s="1064"/>
      <c r="AE79" s="139"/>
      <c r="AF79" s="7"/>
      <c r="BA79" s="1303">
        <v>26</v>
      </c>
      <c r="BB79" s="1303"/>
      <c r="BC79" s="1248"/>
      <c r="BD79" s="1248"/>
      <c r="BE79" s="1248"/>
      <c r="BF79" s="1248"/>
      <c r="BG79" s="1248"/>
      <c r="BH79" s="1248"/>
      <c r="BI79" s="1248"/>
      <c r="BJ79" s="1248"/>
      <c r="BK79" s="1248"/>
      <c r="BL79" s="1248"/>
      <c r="BM79" s="1248"/>
      <c r="BN79" s="1248"/>
      <c r="BO79" s="1248"/>
      <c r="BP79" s="1248"/>
      <c r="BQ79" s="1248"/>
      <c r="BR79" s="1248"/>
      <c r="BS79" s="1235"/>
      <c r="BT79" s="1235"/>
      <c r="BU79" s="1235"/>
      <c r="BV79" s="1235"/>
      <c r="BW79" s="1235"/>
      <c r="BX79" s="1235"/>
      <c r="BY79" s="1235"/>
      <c r="BZ79" s="1304">
        <f>+BV79*BS79</f>
        <v>0</v>
      </c>
      <c r="CA79" s="1304"/>
      <c r="CB79" s="1304"/>
      <c r="CC79" s="1304"/>
      <c r="CD79" s="1304"/>
      <c r="CF79" s="1240"/>
      <c r="CG79" s="1240"/>
      <c r="CH79" s="1240"/>
      <c r="CI79" s="1240"/>
      <c r="CJ79" s="1240"/>
      <c r="CK79" s="1240"/>
      <c r="CL79" s="1240"/>
      <c r="CM79" s="1240"/>
      <c r="CN79" s="1240"/>
      <c r="CO79" s="1240"/>
      <c r="CP79" s="1240"/>
      <c r="CQ79" s="1240"/>
      <c r="CR79" s="1240"/>
      <c r="CS79" s="1240"/>
      <c r="CT79" s="1240"/>
      <c r="CU79" s="1240"/>
      <c r="CV79" s="1240"/>
      <c r="CW79" s="1240"/>
      <c r="CX79" s="1241"/>
      <c r="CY79" s="1241"/>
      <c r="CZ79" s="1241"/>
      <c r="DA79" s="1241"/>
      <c r="DB79" s="1241"/>
      <c r="DC79" s="1241"/>
      <c r="DD79" s="1241"/>
      <c r="DE79" s="1241">
        <f>+DA79*CX79</f>
        <v>0</v>
      </c>
      <c r="DF79" s="1241"/>
      <c r="DG79" s="1241"/>
      <c r="DH79" s="1241"/>
      <c r="DI79" s="1241"/>
      <c r="DK79" s="1240">
        <v>30</v>
      </c>
      <c r="DL79" s="1240"/>
      <c r="DM79" s="1240"/>
      <c r="DN79" s="1240"/>
      <c r="DO79" s="1240"/>
      <c r="DP79" s="1240"/>
      <c r="DQ79" s="1240"/>
      <c r="DR79" s="1240"/>
      <c r="DS79" s="1240"/>
      <c r="DT79" s="1240"/>
      <c r="DU79" s="1240"/>
      <c r="DV79" s="1240"/>
      <c r="DW79" s="1240"/>
      <c r="DX79" s="1240"/>
      <c r="DY79" s="1240"/>
      <c r="DZ79" s="1240"/>
      <c r="EA79" s="1240"/>
      <c r="EB79" s="1240"/>
      <c r="EC79" s="1241"/>
      <c r="ED79" s="1241"/>
      <c r="EE79" s="1241"/>
      <c r="EF79" s="1241"/>
      <c r="EG79" s="1241"/>
      <c r="EH79" s="1241"/>
      <c r="EI79" s="1241"/>
      <c r="EJ79" s="1241">
        <f>+EF79*EC79</f>
        <v>0</v>
      </c>
      <c r="EK79" s="1241"/>
      <c r="EL79" s="1241"/>
      <c r="EM79" s="1241"/>
      <c r="EN79" s="1241"/>
      <c r="EP79" s="1240">
        <v>30</v>
      </c>
      <c r="EQ79" s="1240"/>
      <c r="ER79" s="1240"/>
      <c r="ES79" s="1240"/>
      <c r="ET79" s="1240"/>
      <c r="EU79" s="1240"/>
      <c r="EV79" s="1240"/>
      <c r="EW79" s="1240"/>
      <c r="EX79" s="1240"/>
      <c r="EY79" s="1240"/>
      <c r="EZ79" s="1240"/>
      <c r="FA79" s="1240"/>
      <c r="FB79" s="1240"/>
      <c r="FC79" s="1240"/>
      <c r="FD79" s="1240"/>
      <c r="FE79" s="1240"/>
      <c r="FF79" s="1240"/>
      <c r="FG79" s="1240"/>
      <c r="FH79" s="1241"/>
      <c r="FI79" s="1241"/>
      <c r="FJ79" s="1241"/>
      <c r="FK79" s="1241"/>
      <c r="FL79" s="1241"/>
      <c r="FM79" s="1241"/>
      <c r="FN79" s="1241"/>
      <c r="FO79" s="1241">
        <f>+FK79*FH79</f>
        <v>0</v>
      </c>
      <c r="FP79" s="1241"/>
      <c r="FQ79" s="1241"/>
      <c r="FR79" s="1241"/>
      <c r="FS79" s="1241"/>
      <c r="HA79" s="1240">
        <v>26</v>
      </c>
      <c r="HB79" s="1240"/>
      <c r="HC79" s="1248"/>
      <c r="HD79" s="1248"/>
      <c r="HE79" s="1248"/>
      <c r="HF79" s="1248"/>
      <c r="HG79" s="1248"/>
      <c r="HH79" s="1248"/>
      <c r="HI79" s="1248"/>
      <c r="HJ79" s="1248"/>
      <c r="HK79" s="1248"/>
      <c r="HL79" s="1248"/>
      <c r="HM79" s="1248"/>
      <c r="HN79" s="1248"/>
      <c r="HO79" s="1248"/>
      <c r="HP79" s="1248"/>
      <c r="HQ79" s="1248"/>
      <c r="HR79" s="1248"/>
      <c r="HS79" s="1235"/>
      <c r="HT79" s="1235"/>
      <c r="HU79" s="1235"/>
      <c r="HV79" s="1235"/>
      <c r="HW79" s="1235"/>
      <c r="HX79" s="1235"/>
      <c r="HY79" s="1235"/>
      <c r="HZ79" s="1241">
        <f>+HV79*HS79</f>
        <v>0</v>
      </c>
      <c r="IA79" s="1241"/>
      <c r="IB79" s="1241"/>
      <c r="IC79" s="1241"/>
      <c r="ID79" s="1241"/>
      <c r="IE79" s="526"/>
      <c r="IF79" s="1240">
        <v>30</v>
      </c>
      <c r="IG79" s="1240"/>
      <c r="IH79" s="1240"/>
      <c r="II79" s="1240"/>
      <c r="IJ79" s="1240"/>
      <c r="IK79" s="1240"/>
      <c r="IL79" s="1240"/>
      <c r="IM79" s="1240"/>
      <c r="IN79" s="1240"/>
      <c r="IO79" s="1240"/>
      <c r="IP79" s="1240"/>
      <c r="IQ79" s="1240"/>
      <c r="IR79" s="1240"/>
      <c r="IS79" s="1240"/>
      <c r="IT79" s="1240"/>
      <c r="IU79" s="1240"/>
      <c r="IV79" s="1240"/>
      <c r="IW79" s="1240"/>
      <c r="IX79" s="1241"/>
      <c r="IY79" s="1241"/>
      <c r="IZ79" s="1241"/>
      <c r="JA79" s="1241"/>
      <c r="JB79" s="1241"/>
      <c r="JC79" s="1241"/>
      <c r="JD79" s="1241"/>
      <c r="JE79" s="1241">
        <f>+JA79*IX79</f>
        <v>0</v>
      </c>
      <c r="JF79" s="1241"/>
      <c r="JG79" s="1241"/>
      <c r="JH79" s="1241"/>
      <c r="JI79" s="1241"/>
      <c r="JJ79" s="526"/>
      <c r="JK79" s="1240">
        <v>30</v>
      </c>
      <c r="JL79" s="1240"/>
      <c r="JM79" s="1240"/>
      <c r="JN79" s="1240"/>
      <c r="JO79" s="1240"/>
      <c r="JP79" s="1240"/>
      <c r="JQ79" s="1240"/>
      <c r="JR79" s="1240"/>
      <c r="JS79" s="1240"/>
      <c r="JT79" s="1240"/>
      <c r="JU79" s="1240"/>
      <c r="JV79" s="1240"/>
      <c r="JW79" s="1240"/>
      <c r="JX79" s="1240"/>
      <c r="JY79" s="1240"/>
      <c r="JZ79" s="1240"/>
      <c r="KA79" s="1240"/>
      <c r="KB79" s="1240"/>
      <c r="KC79" s="1241"/>
      <c r="KD79" s="1241"/>
      <c r="KE79" s="1241"/>
      <c r="KF79" s="1241"/>
      <c r="KG79" s="1241"/>
      <c r="KH79" s="1241"/>
      <c r="KI79" s="1241"/>
      <c r="KJ79" s="1241">
        <f>+KF79*KC79</f>
        <v>0</v>
      </c>
      <c r="KK79" s="1241"/>
      <c r="KL79" s="1241"/>
      <c r="KM79" s="1241"/>
      <c r="KN79" s="1241"/>
      <c r="KO79" s="526"/>
      <c r="KP79" s="1240">
        <v>30</v>
      </c>
      <c r="KQ79" s="1240"/>
      <c r="KR79" s="1240"/>
      <c r="KS79" s="1240"/>
      <c r="KT79" s="1240"/>
      <c r="KU79" s="1240"/>
      <c r="KV79" s="1240"/>
      <c r="KW79" s="1240"/>
      <c r="KX79" s="1240"/>
      <c r="KY79" s="1240"/>
      <c r="KZ79" s="1240"/>
      <c r="LA79" s="1240"/>
      <c r="LB79" s="1240"/>
      <c r="LC79" s="1240"/>
      <c r="LD79" s="1240"/>
      <c r="LE79" s="1240"/>
      <c r="LF79" s="1240"/>
      <c r="LG79" s="1240"/>
      <c r="LH79" s="1241"/>
      <c r="LI79" s="1241"/>
      <c r="LJ79" s="1241"/>
      <c r="LK79" s="1241"/>
      <c r="LL79" s="1241"/>
      <c r="LM79" s="1241"/>
      <c r="LN79" s="1241"/>
      <c r="LO79" s="1241">
        <f>+LK79*LH79</f>
        <v>0</v>
      </c>
      <c r="LP79" s="1241"/>
      <c r="LQ79" s="1241"/>
      <c r="LR79" s="1241"/>
      <c r="LS79" s="1241"/>
      <c r="NA79" s="1240">
        <v>26</v>
      </c>
      <c r="NB79" s="1240"/>
      <c r="NC79" s="1248"/>
      <c r="ND79" s="1248"/>
      <c r="NE79" s="1248"/>
      <c r="NF79" s="1248"/>
      <c r="NG79" s="1248"/>
      <c r="NH79" s="1248"/>
      <c r="NI79" s="1248"/>
      <c r="NJ79" s="1248"/>
      <c r="NK79" s="1248"/>
      <c r="NL79" s="1248"/>
      <c r="NM79" s="1248"/>
      <c r="NN79" s="1248"/>
      <c r="NO79" s="1248"/>
      <c r="NP79" s="1248"/>
      <c r="NQ79" s="1248"/>
      <c r="NR79" s="1248"/>
      <c r="NS79" s="1235"/>
      <c r="NT79" s="1235"/>
      <c r="NU79" s="1235"/>
      <c r="NV79" s="1235"/>
      <c r="NW79" s="1235"/>
      <c r="NX79" s="1235"/>
      <c r="NY79" s="1235"/>
      <c r="NZ79" s="1241">
        <f>+NV79*NS79</f>
        <v>0</v>
      </c>
      <c r="OA79" s="1241"/>
      <c r="OB79" s="1241"/>
      <c r="OC79" s="1241"/>
      <c r="OD79" s="1241"/>
      <c r="OE79" s="526"/>
      <c r="OF79" s="1240">
        <v>30</v>
      </c>
      <c r="OG79" s="1240"/>
      <c r="OH79" s="1240"/>
      <c r="OI79" s="1240"/>
      <c r="OJ79" s="1240"/>
      <c r="OK79" s="1240"/>
      <c r="OL79" s="1240"/>
      <c r="OM79" s="1240"/>
      <c r="ON79" s="1240"/>
      <c r="OO79" s="1240"/>
      <c r="OP79" s="1240"/>
      <c r="OQ79" s="1240"/>
      <c r="OR79" s="1240"/>
      <c r="OS79" s="1240"/>
      <c r="OT79" s="1240"/>
      <c r="OU79" s="1240"/>
      <c r="OV79" s="1240"/>
      <c r="OW79" s="1240"/>
      <c r="OX79" s="1241"/>
      <c r="OY79" s="1241"/>
      <c r="OZ79" s="1241"/>
      <c r="PA79" s="1241"/>
      <c r="PB79" s="1241"/>
      <c r="PC79" s="1241"/>
      <c r="PD79" s="1241"/>
      <c r="PE79" s="1241">
        <f>+PA79*OX79</f>
        <v>0</v>
      </c>
      <c r="PF79" s="1241"/>
      <c r="PG79" s="1241"/>
      <c r="PH79" s="1241"/>
      <c r="PI79" s="1241"/>
      <c r="PJ79" s="526"/>
      <c r="PK79" s="1240">
        <v>30</v>
      </c>
      <c r="PL79" s="1240"/>
      <c r="PM79" s="1240"/>
      <c r="PN79" s="1240"/>
      <c r="PO79" s="1240"/>
      <c r="PP79" s="1240"/>
      <c r="PQ79" s="1240"/>
      <c r="PR79" s="1240"/>
      <c r="PS79" s="1240"/>
      <c r="PT79" s="1240"/>
      <c r="PU79" s="1240"/>
      <c r="PV79" s="1240"/>
      <c r="PW79" s="1240"/>
      <c r="PX79" s="1240"/>
      <c r="PY79" s="1240"/>
      <c r="PZ79" s="1240"/>
      <c r="QA79" s="1240"/>
      <c r="QB79" s="1240"/>
      <c r="QC79" s="1241"/>
      <c r="QD79" s="1241"/>
      <c r="QE79" s="1241"/>
      <c r="QF79" s="1241"/>
      <c r="QG79" s="1241"/>
      <c r="QH79" s="1241"/>
      <c r="QI79" s="1241"/>
      <c r="QJ79" s="1241">
        <f>+QF79*QC79</f>
        <v>0</v>
      </c>
      <c r="QK79" s="1241"/>
      <c r="QL79" s="1241"/>
      <c r="QM79" s="1241"/>
      <c r="QN79" s="1241"/>
      <c r="QO79" s="526"/>
      <c r="QP79" s="1240">
        <v>30</v>
      </c>
      <c r="QQ79" s="1240"/>
      <c r="QR79" s="1240"/>
      <c r="QS79" s="1240"/>
      <c r="QT79" s="1240"/>
      <c r="QU79" s="1240"/>
      <c r="QV79" s="1240"/>
      <c r="QW79" s="1240"/>
      <c r="QX79" s="1240"/>
      <c r="QY79" s="1240"/>
      <c r="QZ79" s="1240"/>
      <c r="RA79" s="1240"/>
      <c r="RB79" s="1240"/>
      <c r="RC79" s="1240"/>
      <c r="RD79" s="1240"/>
      <c r="RE79" s="1240"/>
      <c r="RF79" s="1240"/>
      <c r="RG79" s="1240"/>
      <c r="RH79" s="1241"/>
      <c r="RI79" s="1241"/>
      <c r="RJ79" s="1241"/>
      <c r="RK79" s="1241"/>
      <c r="RL79" s="1241"/>
      <c r="RM79" s="1241"/>
      <c r="RN79" s="1241"/>
      <c r="RO79" s="1241">
        <f>+RK79*RH79</f>
        <v>0</v>
      </c>
      <c r="RP79" s="1241"/>
      <c r="RQ79" s="1241"/>
      <c r="RR79" s="1241"/>
      <c r="RS79" s="1241"/>
    </row>
    <row r="80" spans="1:487" s="94" customFormat="1" ht="9.9499999999999993" customHeight="1">
      <c r="A80" s="166"/>
      <c r="B80" s="137"/>
      <c r="C80" s="255" t="s">
        <v>130</v>
      </c>
      <c r="D80" s="255"/>
      <c r="E80" s="255"/>
      <c r="F80" s="255"/>
      <c r="G80" s="172"/>
      <c r="H80" s="1065"/>
      <c r="I80" s="1066"/>
      <c r="J80" s="1066"/>
      <c r="K80" s="1066"/>
      <c r="L80" s="1066"/>
      <c r="M80" s="1066"/>
      <c r="N80" s="1066"/>
      <c r="O80" s="1066"/>
      <c r="P80" s="1066"/>
      <c r="Q80" s="1066"/>
      <c r="R80" s="1066"/>
      <c r="S80" s="1066"/>
      <c r="T80" s="1066"/>
      <c r="U80" s="1066"/>
      <c r="V80" s="1066"/>
      <c r="W80" s="1066"/>
      <c r="X80" s="1066"/>
      <c r="Y80" s="1066"/>
      <c r="Z80" s="1066"/>
      <c r="AA80" s="1066"/>
      <c r="AB80" s="1066"/>
      <c r="AC80" s="1066"/>
      <c r="AD80" s="1067"/>
      <c r="AE80" s="139"/>
      <c r="AF80" s="7"/>
      <c r="BA80" s="1303"/>
      <c r="BB80" s="1303"/>
      <c r="BC80" s="1248"/>
      <c r="BD80" s="1248"/>
      <c r="BE80" s="1248"/>
      <c r="BF80" s="1248"/>
      <c r="BG80" s="1248"/>
      <c r="BH80" s="1248"/>
      <c r="BI80" s="1248"/>
      <c r="BJ80" s="1248"/>
      <c r="BK80" s="1248"/>
      <c r="BL80" s="1248"/>
      <c r="BM80" s="1248"/>
      <c r="BN80" s="1248"/>
      <c r="BO80" s="1248"/>
      <c r="BP80" s="1248"/>
      <c r="BQ80" s="1248"/>
      <c r="BR80" s="1248"/>
      <c r="BS80" s="1235"/>
      <c r="BT80" s="1235"/>
      <c r="BU80" s="1235"/>
      <c r="BV80" s="1235"/>
      <c r="BW80" s="1235"/>
      <c r="BX80" s="1235"/>
      <c r="BY80" s="1235"/>
      <c r="BZ80" s="1304"/>
      <c r="CA80" s="1304"/>
      <c r="CB80" s="1304"/>
      <c r="CC80" s="1304"/>
      <c r="CD80" s="1304"/>
      <c r="CF80" s="1240"/>
      <c r="CG80" s="1240"/>
      <c r="CH80" s="1240"/>
      <c r="CI80" s="1240"/>
      <c r="CJ80" s="1240"/>
      <c r="CK80" s="1240"/>
      <c r="CL80" s="1240"/>
      <c r="CM80" s="1240"/>
      <c r="CN80" s="1240"/>
      <c r="CO80" s="1240"/>
      <c r="CP80" s="1240"/>
      <c r="CQ80" s="1240"/>
      <c r="CR80" s="1240"/>
      <c r="CS80" s="1240"/>
      <c r="CT80" s="1240"/>
      <c r="CU80" s="1240"/>
      <c r="CV80" s="1240"/>
      <c r="CW80" s="1240"/>
      <c r="CX80" s="1241"/>
      <c r="CY80" s="1241"/>
      <c r="CZ80" s="1241"/>
      <c r="DA80" s="1241"/>
      <c r="DB80" s="1241"/>
      <c r="DC80" s="1241"/>
      <c r="DD80" s="1241"/>
      <c r="DE80" s="1241"/>
      <c r="DF80" s="1241"/>
      <c r="DG80" s="1241"/>
      <c r="DH80" s="1241"/>
      <c r="DI80" s="1241"/>
      <c r="DK80" s="1240"/>
      <c r="DL80" s="1240"/>
      <c r="DM80" s="1240"/>
      <c r="DN80" s="1240"/>
      <c r="DO80" s="1240"/>
      <c r="DP80" s="1240"/>
      <c r="DQ80" s="1240"/>
      <c r="DR80" s="1240"/>
      <c r="DS80" s="1240"/>
      <c r="DT80" s="1240"/>
      <c r="DU80" s="1240"/>
      <c r="DV80" s="1240"/>
      <c r="DW80" s="1240"/>
      <c r="DX80" s="1240"/>
      <c r="DY80" s="1240"/>
      <c r="DZ80" s="1240"/>
      <c r="EA80" s="1240"/>
      <c r="EB80" s="1240"/>
      <c r="EC80" s="1241"/>
      <c r="ED80" s="1241"/>
      <c r="EE80" s="1241"/>
      <c r="EF80" s="1241"/>
      <c r="EG80" s="1241"/>
      <c r="EH80" s="1241"/>
      <c r="EI80" s="1241"/>
      <c r="EJ80" s="1241"/>
      <c r="EK80" s="1241"/>
      <c r="EL80" s="1241"/>
      <c r="EM80" s="1241"/>
      <c r="EN80" s="1241"/>
      <c r="EP80" s="1240"/>
      <c r="EQ80" s="1240"/>
      <c r="ER80" s="1240"/>
      <c r="ES80" s="1240"/>
      <c r="ET80" s="1240"/>
      <c r="EU80" s="1240"/>
      <c r="EV80" s="1240"/>
      <c r="EW80" s="1240"/>
      <c r="EX80" s="1240"/>
      <c r="EY80" s="1240"/>
      <c r="EZ80" s="1240"/>
      <c r="FA80" s="1240"/>
      <c r="FB80" s="1240"/>
      <c r="FC80" s="1240"/>
      <c r="FD80" s="1240"/>
      <c r="FE80" s="1240"/>
      <c r="FF80" s="1240"/>
      <c r="FG80" s="1240"/>
      <c r="FH80" s="1241"/>
      <c r="FI80" s="1241"/>
      <c r="FJ80" s="1241"/>
      <c r="FK80" s="1241"/>
      <c r="FL80" s="1241"/>
      <c r="FM80" s="1241"/>
      <c r="FN80" s="1241"/>
      <c r="FO80" s="1241"/>
      <c r="FP80" s="1241"/>
      <c r="FQ80" s="1241"/>
      <c r="FR80" s="1241"/>
      <c r="FS80" s="1241"/>
      <c r="HA80" s="1240"/>
      <c r="HB80" s="1240"/>
      <c r="HC80" s="1248"/>
      <c r="HD80" s="1248"/>
      <c r="HE80" s="1248"/>
      <c r="HF80" s="1248"/>
      <c r="HG80" s="1248"/>
      <c r="HH80" s="1248"/>
      <c r="HI80" s="1248"/>
      <c r="HJ80" s="1248"/>
      <c r="HK80" s="1248"/>
      <c r="HL80" s="1248"/>
      <c r="HM80" s="1248"/>
      <c r="HN80" s="1248"/>
      <c r="HO80" s="1248"/>
      <c r="HP80" s="1248"/>
      <c r="HQ80" s="1248"/>
      <c r="HR80" s="1248"/>
      <c r="HS80" s="1235"/>
      <c r="HT80" s="1235"/>
      <c r="HU80" s="1235"/>
      <c r="HV80" s="1235"/>
      <c r="HW80" s="1235"/>
      <c r="HX80" s="1235"/>
      <c r="HY80" s="1235"/>
      <c r="HZ80" s="1241"/>
      <c r="IA80" s="1241"/>
      <c r="IB80" s="1241"/>
      <c r="IC80" s="1241"/>
      <c r="ID80" s="1241"/>
      <c r="IE80" s="526"/>
      <c r="IF80" s="1240"/>
      <c r="IG80" s="1240"/>
      <c r="IH80" s="1240"/>
      <c r="II80" s="1240"/>
      <c r="IJ80" s="1240"/>
      <c r="IK80" s="1240"/>
      <c r="IL80" s="1240"/>
      <c r="IM80" s="1240"/>
      <c r="IN80" s="1240"/>
      <c r="IO80" s="1240"/>
      <c r="IP80" s="1240"/>
      <c r="IQ80" s="1240"/>
      <c r="IR80" s="1240"/>
      <c r="IS80" s="1240"/>
      <c r="IT80" s="1240"/>
      <c r="IU80" s="1240"/>
      <c r="IV80" s="1240"/>
      <c r="IW80" s="1240"/>
      <c r="IX80" s="1241"/>
      <c r="IY80" s="1241"/>
      <c r="IZ80" s="1241"/>
      <c r="JA80" s="1241"/>
      <c r="JB80" s="1241"/>
      <c r="JC80" s="1241"/>
      <c r="JD80" s="1241"/>
      <c r="JE80" s="1241"/>
      <c r="JF80" s="1241"/>
      <c r="JG80" s="1241"/>
      <c r="JH80" s="1241"/>
      <c r="JI80" s="1241"/>
      <c r="JJ80" s="526"/>
      <c r="JK80" s="1240"/>
      <c r="JL80" s="1240"/>
      <c r="JM80" s="1240"/>
      <c r="JN80" s="1240"/>
      <c r="JO80" s="1240"/>
      <c r="JP80" s="1240"/>
      <c r="JQ80" s="1240"/>
      <c r="JR80" s="1240"/>
      <c r="JS80" s="1240"/>
      <c r="JT80" s="1240"/>
      <c r="JU80" s="1240"/>
      <c r="JV80" s="1240"/>
      <c r="JW80" s="1240"/>
      <c r="JX80" s="1240"/>
      <c r="JY80" s="1240"/>
      <c r="JZ80" s="1240"/>
      <c r="KA80" s="1240"/>
      <c r="KB80" s="1240"/>
      <c r="KC80" s="1241"/>
      <c r="KD80" s="1241"/>
      <c r="KE80" s="1241"/>
      <c r="KF80" s="1241"/>
      <c r="KG80" s="1241"/>
      <c r="KH80" s="1241"/>
      <c r="KI80" s="1241"/>
      <c r="KJ80" s="1241"/>
      <c r="KK80" s="1241"/>
      <c r="KL80" s="1241"/>
      <c r="KM80" s="1241"/>
      <c r="KN80" s="1241"/>
      <c r="KO80" s="526"/>
      <c r="KP80" s="1240"/>
      <c r="KQ80" s="1240"/>
      <c r="KR80" s="1240"/>
      <c r="KS80" s="1240"/>
      <c r="KT80" s="1240"/>
      <c r="KU80" s="1240"/>
      <c r="KV80" s="1240"/>
      <c r="KW80" s="1240"/>
      <c r="KX80" s="1240"/>
      <c r="KY80" s="1240"/>
      <c r="KZ80" s="1240"/>
      <c r="LA80" s="1240"/>
      <c r="LB80" s="1240"/>
      <c r="LC80" s="1240"/>
      <c r="LD80" s="1240"/>
      <c r="LE80" s="1240"/>
      <c r="LF80" s="1240"/>
      <c r="LG80" s="1240"/>
      <c r="LH80" s="1241"/>
      <c r="LI80" s="1241"/>
      <c r="LJ80" s="1241"/>
      <c r="LK80" s="1241"/>
      <c r="LL80" s="1241"/>
      <c r="LM80" s="1241"/>
      <c r="LN80" s="1241"/>
      <c r="LO80" s="1241"/>
      <c r="LP80" s="1241"/>
      <c r="LQ80" s="1241"/>
      <c r="LR80" s="1241"/>
      <c r="LS80" s="1241"/>
      <c r="NA80" s="1240"/>
      <c r="NB80" s="1240"/>
      <c r="NC80" s="1248"/>
      <c r="ND80" s="1248"/>
      <c r="NE80" s="1248"/>
      <c r="NF80" s="1248"/>
      <c r="NG80" s="1248"/>
      <c r="NH80" s="1248"/>
      <c r="NI80" s="1248"/>
      <c r="NJ80" s="1248"/>
      <c r="NK80" s="1248"/>
      <c r="NL80" s="1248"/>
      <c r="NM80" s="1248"/>
      <c r="NN80" s="1248"/>
      <c r="NO80" s="1248"/>
      <c r="NP80" s="1248"/>
      <c r="NQ80" s="1248"/>
      <c r="NR80" s="1248"/>
      <c r="NS80" s="1235"/>
      <c r="NT80" s="1235"/>
      <c r="NU80" s="1235"/>
      <c r="NV80" s="1235"/>
      <c r="NW80" s="1235"/>
      <c r="NX80" s="1235"/>
      <c r="NY80" s="1235"/>
      <c r="NZ80" s="1241"/>
      <c r="OA80" s="1241"/>
      <c r="OB80" s="1241"/>
      <c r="OC80" s="1241"/>
      <c r="OD80" s="1241"/>
      <c r="OE80" s="526"/>
      <c r="OF80" s="1240"/>
      <c r="OG80" s="1240"/>
      <c r="OH80" s="1240"/>
      <c r="OI80" s="1240"/>
      <c r="OJ80" s="1240"/>
      <c r="OK80" s="1240"/>
      <c r="OL80" s="1240"/>
      <c r="OM80" s="1240"/>
      <c r="ON80" s="1240"/>
      <c r="OO80" s="1240"/>
      <c r="OP80" s="1240"/>
      <c r="OQ80" s="1240"/>
      <c r="OR80" s="1240"/>
      <c r="OS80" s="1240"/>
      <c r="OT80" s="1240"/>
      <c r="OU80" s="1240"/>
      <c r="OV80" s="1240"/>
      <c r="OW80" s="1240"/>
      <c r="OX80" s="1241"/>
      <c r="OY80" s="1241"/>
      <c r="OZ80" s="1241"/>
      <c r="PA80" s="1241"/>
      <c r="PB80" s="1241"/>
      <c r="PC80" s="1241"/>
      <c r="PD80" s="1241"/>
      <c r="PE80" s="1241"/>
      <c r="PF80" s="1241"/>
      <c r="PG80" s="1241"/>
      <c r="PH80" s="1241"/>
      <c r="PI80" s="1241"/>
      <c r="PJ80" s="526"/>
      <c r="PK80" s="1240"/>
      <c r="PL80" s="1240"/>
      <c r="PM80" s="1240"/>
      <c r="PN80" s="1240"/>
      <c r="PO80" s="1240"/>
      <c r="PP80" s="1240"/>
      <c r="PQ80" s="1240"/>
      <c r="PR80" s="1240"/>
      <c r="PS80" s="1240"/>
      <c r="PT80" s="1240"/>
      <c r="PU80" s="1240"/>
      <c r="PV80" s="1240"/>
      <c r="PW80" s="1240"/>
      <c r="PX80" s="1240"/>
      <c r="PY80" s="1240"/>
      <c r="PZ80" s="1240"/>
      <c r="QA80" s="1240"/>
      <c r="QB80" s="1240"/>
      <c r="QC80" s="1241"/>
      <c r="QD80" s="1241"/>
      <c r="QE80" s="1241"/>
      <c r="QF80" s="1241"/>
      <c r="QG80" s="1241"/>
      <c r="QH80" s="1241"/>
      <c r="QI80" s="1241"/>
      <c r="QJ80" s="1241"/>
      <c r="QK80" s="1241"/>
      <c r="QL80" s="1241"/>
      <c r="QM80" s="1241"/>
      <c r="QN80" s="1241"/>
      <c r="QO80" s="526"/>
      <c r="QP80" s="1240"/>
      <c r="QQ80" s="1240"/>
      <c r="QR80" s="1240"/>
      <c r="QS80" s="1240"/>
      <c r="QT80" s="1240"/>
      <c r="QU80" s="1240"/>
      <c r="QV80" s="1240"/>
      <c r="QW80" s="1240"/>
      <c r="QX80" s="1240"/>
      <c r="QY80" s="1240"/>
      <c r="QZ80" s="1240"/>
      <c r="RA80" s="1240"/>
      <c r="RB80" s="1240"/>
      <c r="RC80" s="1240"/>
      <c r="RD80" s="1240"/>
      <c r="RE80" s="1240"/>
      <c r="RF80" s="1240"/>
      <c r="RG80" s="1240"/>
      <c r="RH80" s="1241"/>
      <c r="RI80" s="1241"/>
      <c r="RJ80" s="1241"/>
      <c r="RK80" s="1241"/>
      <c r="RL80" s="1241"/>
      <c r="RM80" s="1241"/>
      <c r="RN80" s="1241"/>
      <c r="RO80" s="1241"/>
      <c r="RP80" s="1241"/>
      <c r="RQ80" s="1241"/>
      <c r="RR80" s="1241"/>
      <c r="RS80" s="1241"/>
    </row>
    <row r="81" spans="1:487" s="94" customFormat="1" ht="9.9499999999999993" customHeight="1">
      <c r="A81" s="96"/>
      <c r="B81" s="137"/>
      <c r="C81" s="255"/>
      <c r="D81" s="255"/>
      <c r="E81" s="255"/>
      <c r="F81" s="255"/>
      <c r="G81" s="172"/>
      <c r="H81" s="1065"/>
      <c r="I81" s="1066"/>
      <c r="J81" s="1066"/>
      <c r="K81" s="1066"/>
      <c r="L81" s="1066"/>
      <c r="M81" s="1066"/>
      <c r="N81" s="1066"/>
      <c r="O81" s="1066"/>
      <c r="P81" s="1066"/>
      <c r="Q81" s="1066"/>
      <c r="R81" s="1066"/>
      <c r="S81" s="1066"/>
      <c r="T81" s="1066"/>
      <c r="U81" s="1066"/>
      <c r="V81" s="1066"/>
      <c r="W81" s="1066"/>
      <c r="X81" s="1066"/>
      <c r="Y81" s="1066"/>
      <c r="Z81" s="1066"/>
      <c r="AA81" s="1066"/>
      <c r="AB81" s="1066"/>
      <c r="AC81" s="1066"/>
      <c r="AD81" s="1067"/>
      <c r="AE81" s="139"/>
      <c r="AF81" s="7"/>
      <c r="BA81" s="1303">
        <v>27</v>
      </c>
      <c r="BB81" s="1303"/>
      <c r="BC81" s="1248"/>
      <c r="BD81" s="1248"/>
      <c r="BE81" s="1248"/>
      <c r="BF81" s="1248"/>
      <c r="BG81" s="1248"/>
      <c r="BH81" s="1248"/>
      <c r="BI81" s="1248"/>
      <c r="BJ81" s="1248"/>
      <c r="BK81" s="1248"/>
      <c r="BL81" s="1248"/>
      <c r="BM81" s="1248"/>
      <c r="BN81" s="1248"/>
      <c r="BO81" s="1248"/>
      <c r="BP81" s="1248"/>
      <c r="BQ81" s="1248"/>
      <c r="BR81" s="1248"/>
      <c r="BS81" s="1235"/>
      <c r="BT81" s="1235"/>
      <c r="BU81" s="1235"/>
      <c r="BV81" s="1235"/>
      <c r="BW81" s="1235"/>
      <c r="BX81" s="1235"/>
      <c r="BY81" s="1235"/>
      <c r="BZ81" s="1304">
        <f>+BV81*BS81</f>
        <v>0</v>
      </c>
      <c r="CA81" s="1304"/>
      <c r="CB81" s="1304"/>
      <c r="CC81" s="1304"/>
      <c r="CD81" s="1304"/>
      <c r="CF81" s="1240"/>
      <c r="CG81" s="1240"/>
      <c r="CH81" s="1240"/>
      <c r="CI81" s="1240"/>
      <c r="CJ81" s="1240"/>
      <c r="CK81" s="1240"/>
      <c r="CL81" s="1240"/>
      <c r="CM81" s="1240"/>
      <c r="CN81" s="1240"/>
      <c r="CO81" s="1240"/>
      <c r="CP81" s="1240"/>
      <c r="CQ81" s="1240"/>
      <c r="CR81" s="1240"/>
      <c r="CS81" s="1240"/>
      <c r="CT81" s="1240"/>
      <c r="CU81" s="1240"/>
      <c r="CV81" s="1240"/>
      <c r="CW81" s="1240"/>
      <c r="CX81" s="1241"/>
      <c r="CY81" s="1241"/>
      <c r="CZ81" s="1241"/>
      <c r="DA81" s="1241"/>
      <c r="DB81" s="1241"/>
      <c r="DC81" s="1241"/>
      <c r="DD81" s="1241"/>
      <c r="DE81" s="1241">
        <f>+DA81*CX81</f>
        <v>0</v>
      </c>
      <c r="DF81" s="1241"/>
      <c r="DG81" s="1241"/>
      <c r="DH81" s="1241"/>
      <c r="DI81" s="1241"/>
      <c r="DK81" s="1240">
        <v>31</v>
      </c>
      <c r="DL81" s="1240"/>
      <c r="DM81" s="1240"/>
      <c r="DN81" s="1240"/>
      <c r="DO81" s="1240"/>
      <c r="DP81" s="1240"/>
      <c r="DQ81" s="1240"/>
      <c r="DR81" s="1240"/>
      <c r="DS81" s="1240"/>
      <c r="DT81" s="1240"/>
      <c r="DU81" s="1240"/>
      <c r="DV81" s="1240"/>
      <c r="DW81" s="1240"/>
      <c r="DX81" s="1240"/>
      <c r="DY81" s="1240"/>
      <c r="DZ81" s="1240"/>
      <c r="EA81" s="1240"/>
      <c r="EB81" s="1240"/>
      <c r="EC81" s="1241"/>
      <c r="ED81" s="1241"/>
      <c r="EE81" s="1241"/>
      <c r="EF81" s="1241"/>
      <c r="EG81" s="1241"/>
      <c r="EH81" s="1241"/>
      <c r="EI81" s="1241"/>
      <c r="EJ81" s="1241">
        <f>+EF81*EC81</f>
        <v>0</v>
      </c>
      <c r="EK81" s="1241"/>
      <c r="EL81" s="1241"/>
      <c r="EM81" s="1241"/>
      <c r="EN81" s="1241"/>
      <c r="EP81" s="1240">
        <v>31</v>
      </c>
      <c r="EQ81" s="1240"/>
      <c r="ER81" s="1240"/>
      <c r="ES81" s="1240"/>
      <c r="ET81" s="1240"/>
      <c r="EU81" s="1240"/>
      <c r="EV81" s="1240"/>
      <c r="EW81" s="1240"/>
      <c r="EX81" s="1240"/>
      <c r="EY81" s="1240"/>
      <c r="EZ81" s="1240"/>
      <c r="FA81" s="1240"/>
      <c r="FB81" s="1240"/>
      <c r="FC81" s="1240"/>
      <c r="FD81" s="1240"/>
      <c r="FE81" s="1240"/>
      <c r="FF81" s="1240"/>
      <c r="FG81" s="1240"/>
      <c r="FH81" s="1241"/>
      <c r="FI81" s="1241"/>
      <c r="FJ81" s="1241"/>
      <c r="FK81" s="1241"/>
      <c r="FL81" s="1241"/>
      <c r="FM81" s="1241"/>
      <c r="FN81" s="1241"/>
      <c r="FO81" s="1241">
        <f>+FK81*FH81</f>
        <v>0</v>
      </c>
      <c r="FP81" s="1241"/>
      <c r="FQ81" s="1241"/>
      <c r="FR81" s="1241"/>
      <c r="FS81" s="1241"/>
      <c r="HA81" s="1240">
        <v>27</v>
      </c>
      <c r="HB81" s="1240"/>
      <c r="HC81" s="1248"/>
      <c r="HD81" s="1248"/>
      <c r="HE81" s="1248"/>
      <c r="HF81" s="1248"/>
      <c r="HG81" s="1248"/>
      <c r="HH81" s="1248"/>
      <c r="HI81" s="1248"/>
      <c r="HJ81" s="1248"/>
      <c r="HK81" s="1248"/>
      <c r="HL81" s="1248"/>
      <c r="HM81" s="1248"/>
      <c r="HN81" s="1248"/>
      <c r="HO81" s="1248"/>
      <c r="HP81" s="1248"/>
      <c r="HQ81" s="1248"/>
      <c r="HR81" s="1248"/>
      <c r="HS81" s="1235"/>
      <c r="HT81" s="1235"/>
      <c r="HU81" s="1235"/>
      <c r="HV81" s="1235"/>
      <c r="HW81" s="1235"/>
      <c r="HX81" s="1235"/>
      <c r="HY81" s="1235"/>
      <c r="HZ81" s="1241">
        <f>+HV81*HS81</f>
        <v>0</v>
      </c>
      <c r="IA81" s="1241"/>
      <c r="IB81" s="1241"/>
      <c r="IC81" s="1241"/>
      <c r="ID81" s="1241"/>
      <c r="IE81" s="526"/>
      <c r="IF81" s="1240">
        <v>31</v>
      </c>
      <c r="IG81" s="1240"/>
      <c r="IH81" s="1240"/>
      <c r="II81" s="1240"/>
      <c r="IJ81" s="1240"/>
      <c r="IK81" s="1240"/>
      <c r="IL81" s="1240"/>
      <c r="IM81" s="1240"/>
      <c r="IN81" s="1240"/>
      <c r="IO81" s="1240"/>
      <c r="IP81" s="1240"/>
      <c r="IQ81" s="1240"/>
      <c r="IR81" s="1240"/>
      <c r="IS81" s="1240"/>
      <c r="IT81" s="1240"/>
      <c r="IU81" s="1240"/>
      <c r="IV81" s="1240"/>
      <c r="IW81" s="1240"/>
      <c r="IX81" s="1241"/>
      <c r="IY81" s="1241"/>
      <c r="IZ81" s="1241"/>
      <c r="JA81" s="1241"/>
      <c r="JB81" s="1241"/>
      <c r="JC81" s="1241"/>
      <c r="JD81" s="1241"/>
      <c r="JE81" s="1241">
        <f>+JA81*IX81</f>
        <v>0</v>
      </c>
      <c r="JF81" s="1241"/>
      <c r="JG81" s="1241"/>
      <c r="JH81" s="1241"/>
      <c r="JI81" s="1241"/>
      <c r="JJ81" s="526"/>
      <c r="JK81" s="1240">
        <v>31</v>
      </c>
      <c r="JL81" s="1240"/>
      <c r="JM81" s="1240"/>
      <c r="JN81" s="1240"/>
      <c r="JO81" s="1240"/>
      <c r="JP81" s="1240"/>
      <c r="JQ81" s="1240"/>
      <c r="JR81" s="1240"/>
      <c r="JS81" s="1240"/>
      <c r="JT81" s="1240"/>
      <c r="JU81" s="1240"/>
      <c r="JV81" s="1240"/>
      <c r="JW81" s="1240"/>
      <c r="JX81" s="1240"/>
      <c r="JY81" s="1240"/>
      <c r="JZ81" s="1240"/>
      <c r="KA81" s="1240"/>
      <c r="KB81" s="1240"/>
      <c r="KC81" s="1241"/>
      <c r="KD81" s="1241"/>
      <c r="KE81" s="1241"/>
      <c r="KF81" s="1241"/>
      <c r="KG81" s="1241"/>
      <c r="KH81" s="1241"/>
      <c r="KI81" s="1241"/>
      <c r="KJ81" s="1241">
        <f>+KF81*KC81</f>
        <v>0</v>
      </c>
      <c r="KK81" s="1241"/>
      <c r="KL81" s="1241"/>
      <c r="KM81" s="1241"/>
      <c r="KN81" s="1241"/>
      <c r="KO81" s="526"/>
      <c r="KP81" s="1240">
        <v>31</v>
      </c>
      <c r="KQ81" s="1240"/>
      <c r="KR81" s="1240"/>
      <c r="KS81" s="1240"/>
      <c r="KT81" s="1240"/>
      <c r="KU81" s="1240"/>
      <c r="KV81" s="1240"/>
      <c r="KW81" s="1240"/>
      <c r="KX81" s="1240"/>
      <c r="KY81" s="1240"/>
      <c r="KZ81" s="1240"/>
      <c r="LA81" s="1240"/>
      <c r="LB81" s="1240"/>
      <c r="LC81" s="1240"/>
      <c r="LD81" s="1240"/>
      <c r="LE81" s="1240"/>
      <c r="LF81" s="1240"/>
      <c r="LG81" s="1240"/>
      <c r="LH81" s="1241"/>
      <c r="LI81" s="1241"/>
      <c r="LJ81" s="1241"/>
      <c r="LK81" s="1241"/>
      <c r="LL81" s="1241"/>
      <c r="LM81" s="1241"/>
      <c r="LN81" s="1241"/>
      <c r="LO81" s="1241">
        <f>+LK81*LH81</f>
        <v>0</v>
      </c>
      <c r="LP81" s="1241"/>
      <c r="LQ81" s="1241"/>
      <c r="LR81" s="1241"/>
      <c r="LS81" s="1241"/>
      <c r="NA81" s="1240">
        <v>27</v>
      </c>
      <c r="NB81" s="1240"/>
      <c r="NC81" s="1248"/>
      <c r="ND81" s="1248"/>
      <c r="NE81" s="1248"/>
      <c r="NF81" s="1248"/>
      <c r="NG81" s="1248"/>
      <c r="NH81" s="1248"/>
      <c r="NI81" s="1248"/>
      <c r="NJ81" s="1248"/>
      <c r="NK81" s="1248"/>
      <c r="NL81" s="1248"/>
      <c r="NM81" s="1248"/>
      <c r="NN81" s="1248"/>
      <c r="NO81" s="1248"/>
      <c r="NP81" s="1248"/>
      <c r="NQ81" s="1248"/>
      <c r="NR81" s="1248"/>
      <c r="NS81" s="1235"/>
      <c r="NT81" s="1235"/>
      <c r="NU81" s="1235"/>
      <c r="NV81" s="1235"/>
      <c r="NW81" s="1235"/>
      <c r="NX81" s="1235"/>
      <c r="NY81" s="1235"/>
      <c r="NZ81" s="1241">
        <f>+NV81*NS81</f>
        <v>0</v>
      </c>
      <c r="OA81" s="1241"/>
      <c r="OB81" s="1241"/>
      <c r="OC81" s="1241"/>
      <c r="OD81" s="1241"/>
      <c r="OE81" s="526"/>
      <c r="OF81" s="1240">
        <v>31</v>
      </c>
      <c r="OG81" s="1240"/>
      <c r="OH81" s="1240"/>
      <c r="OI81" s="1240"/>
      <c r="OJ81" s="1240"/>
      <c r="OK81" s="1240"/>
      <c r="OL81" s="1240"/>
      <c r="OM81" s="1240"/>
      <c r="ON81" s="1240"/>
      <c r="OO81" s="1240"/>
      <c r="OP81" s="1240"/>
      <c r="OQ81" s="1240"/>
      <c r="OR81" s="1240"/>
      <c r="OS81" s="1240"/>
      <c r="OT81" s="1240"/>
      <c r="OU81" s="1240"/>
      <c r="OV81" s="1240"/>
      <c r="OW81" s="1240"/>
      <c r="OX81" s="1241"/>
      <c r="OY81" s="1241"/>
      <c r="OZ81" s="1241"/>
      <c r="PA81" s="1241"/>
      <c r="PB81" s="1241"/>
      <c r="PC81" s="1241"/>
      <c r="PD81" s="1241"/>
      <c r="PE81" s="1241">
        <f>+PA81*OX81</f>
        <v>0</v>
      </c>
      <c r="PF81" s="1241"/>
      <c r="PG81" s="1241"/>
      <c r="PH81" s="1241"/>
      <c r="PI81" s="1241"/>
      <c r="PJ81" s="526"/>
      <c r="PK81" s="1240">
        <v>31</v>
      </c>
      <c r="PL81" s="1240"/>
      <c r="PM81" s="1240"/>
      <c r="PN81" s="1240"/>
      <c r="PO81" s="1240"/>
      <c r="PP81" s="1240"/>
      <c r="PQ81" s="1240"/>
      <c r="PR81" s="1240"/>
      <c r="PS81" s="1240"/>
      <c r="PT81" s="1240"/>
      <c r="PU81" s="1240"/>
      <c r="PV81" s="1240"/>
      <c r="PW81" s="1240"/>
      <c r="PX81" s="1240"/>
      <c r="PY81" s="1240"/>
      <c r="PZ81" s="1240"/>
      <c r="QA81" s="1240"/>
      <c r="QB81" s="1240"/>
      <c r="QC81" s="1241"/>
      <c r="QD81" s="1241"/>
      <c r="QE81" s="1241"/>
      <c r="QF81" s="1241"/>
      <c r="QG81" s="1241"/>
      <c r="QH81" s="1241"/>
      <c r="QI81" s="1241"/>
      <c r="QJ81" s="1241">
        <f>+QF81*QC81</f>
        <v>0</v>
      </c>
      <c r="QK81" s="1241"/>
      <c r="QL81" s="1241"/>
      <c r="QM81" s="1241"/>
      <c r="QN81" s="1241"/>
      <c r="QO81" s="526"/>
      <c r="QP81" s="1240">
        <v>31</v>
      </c>
      <c r="QQ81" s="1240"/>
      <c r="QR81" s="1240"/>
      <c r="QS81" s="1240"/>
      <c r="QT81" s="1240"/>
      <c r="QU81" s="1240"/>
      <c r="QV81" s="1240"/>
      <c r="QW81" s="1240"/>
      <c r="QX81" s="1240"/>
      <c r="QY81" s="1240"/>
      <c r="QZ81" s="1240"/>
      <c r="RA81" s="1240"/>
      <c r="RB81" s="1240"/>
      <c r="RC81" s="1240"/>
      <c r="RD81" s="1240"/>
      <c r="RE81" s="1240"/>
      <c r="RF81" s="1240"/>
      <c r="RG81" s="1240"/>
      <c r="RH81" s="1241"/>
      <c r="RI81" s="1241"/>
      <c r="RJ81" s="1241"/>
      <c r="RK81" s="1241"/>
      <c r="RL81" s="1241"/>
      <c r="RM81" s="1241"/>
      <c r="RN81" s="1241"/>
      <c r="RO81" s="1241">
        <f>+RK81*RH81</f>
        <v>0</v>
      </c>
      <c r="RP81" s="1241"/>
      <c r="RQ81" s="1241"/>
      <c r="RR81" s="1241"/>
      <c r="RS81" s="1241"/>
    </row>
    <row r="82" spans="1:487" s="94" customFormat="1" ht="9.9499999999999993" customHeight="1">
      <c r="A82" s="96"/>
      <c r="B82" s="125"/>
      <c r="C82" s="67"/>
      <c r="D82" s="273"/>
      <c r="E82" s="273"/>
      <c r="F82" s="10"/>
      <c r="G82" s="96"/>
      <c r="H82" s="1065"/>
      <c r="I82" s="1066"/>
      <c r="J82" s="1066"/>
      <c r="K82" s="1066"/>
      <c r="L82" s="1066"/>
      <c r="M82" s="1066"/>
      <c r="N82" s="1066"/>
      <c r="O82" s="1066"/>
      <c r="P82" s="1066"/>
      <c r="Q82" s="1066"/>
      <c r="R82" s="1066"/>
      <c r="S82" s="1066"/>
      <c r="T82" s="1066"/>
      <c r="U82" s="1066"/>
      <c r="V82" s="1066"/>
      <c r="W82" s="1066"/>
      <c r="X82" s="1066"/>
      <c r="Y82" s="1066"/>
      <c r="Z82" s="1066"/>
      <c r="AA82" s="1066"/>
      <c r="AB82" s="1066"/>
      <c r="AC82" s="1066"/>
      <c r="AD82" s="1067"/>
      <c r="AE82" s="155"/>
      <c r="AF82" s="7"/>
      <c r="BA82" s="1303"/>
      <c r="BB82" s="1303"/>
      <c r="BC82" s="1248"/>
      <c r="BD82" s="1248"/>
      <c r="BE82" s="1248"/>
      <c r="BF82" s="1248"/>
      <c r="BG82" s="1248"/>
      <c r="BH82" s="1248"/>
      <c r="BI82" s="1248"/>
      <c r="BJ82" s="1248"/>
      <c r="BK82" s="1248"/>
      <c r="BL82" s="1248"/>
      <c r="BM82" s="1248"/>
      <c r="BN82" s="1248"/>
      <c r="BO82" s="1248"/>
      <c r="BP82" s="1248"/>
      <c r="BQ82" s="1248"/>
      <c r="BR82" s="1248"/>
      <c r="BS82" s="1235"/>
      <c r="BT82" s="1235"/>
      <c r="BU82" s="1235"/>
      <c r="BV82" s="1235"/>
      <c r="BW82" s="1235"/>
      <c r="BX82" s="1235"/>
      <c r="BY82" s="1235"/>
      <c r="BZ82" s="1304"/>
      <c r="CA82" s="1304"/>
      <c r="CB82" s="1304"/>
      <c r="CC82" s="1304"/>
      <c r="CD82" s="1304"/>
      <c r="CF82" s="1240"/>
      <c r="CG82" s="1240"/>
      <c r="CH82" s="1240"/>
      <c r="CI82" s="1240"/>
      <c r="CJ82" s="1240"/>
      <c r="CK82" s="1240"/>
      <c r="CL82" s="1240"/>
      <c r="CM82" s="1240"/>
      <c r="CN82" s="1240"/>
      <c r="CO82" s="1240"/>
      <c r="CP82" s="1240"/>
      <c r="CQ82" s="1240"/>
      <c r="CR82" s="1240"/>
      <c r="CS82" s="1240"/>
      <c r="CT82" s="1240"/>
      <c r="CU82" s="1240"/>
      <c r="CV82" s="1240"/>
      <c r="CW82" s="1240"/>
      <c r="CX82" s="1241"/>
      <c r="CY82" s="1241"/>
      <c r="CZ82" s="1241"/>
      <c r="DA82" s="1241"/>
      <c r="DB82" s="1241"/>
      <c r="DC82" s="1241"/>
      <c r="DD82" s="1241"/>
      <c r="DE82" s="1241"/>
      <c r="DF82" s="1241"/>
      <c r="DG82" s="1241"/>
      <c r="DH82" s="1241"/>
      <c r="DI82" s="1241"/>
      <c r="DK82" s="1240"/>
      <c r="DL82" s="1240"/>
      <c r="DM82" s="1240"/>
      <c r="DN82" s="1240"/>
      <c r="DO82" s="1240"/>
      <c r="DP82" s="1240"/>
      <c r="DQ82" s="1240"/>
      <c r="DR82" s="1240"/>
      <c r="DS82" s="1240"/>
      <c r="DT82" s="1240"/>
      <c r="DU82" s="1240"/>
      <c r="DV82" s="1240"/>
      <c r="DW82" s="1240"/>
      <c r="DX82" s="1240"/>
      <c r="DY82" s="1240"/>
      <c r="DZ82" s="1240"/>
      <c r="EA82" s="1240"/>
      <c r="EB82" s="1240"/>
      <c r="EC82" s="1241"/>
      <c r="ED82" s="1241"/>
      <c r="EE82" s="1241"/>
      <c r="EF82" s="1241"/>
      <c r="EG82" s="1241"/>
      <c r="EH82" s="1241"/>
      <c r="EI82" s="1241"/>
      <c r="EJ82" s="1241"/>
      <c r="EK82" s="1241"/>
      <c r="EL82" s="1241"/>
      <c r="EM82" s="1241"/>
      <c r="EN82" s="1241"/>
      <c r="EP82" s="1240"/>
      <c r="EQ82" s="1240"/>
      <c r="ER82" s="1240"/>
      <c r="ES82" s="1240"/>
      <c r="ET82" s="1240"/>
      <c r="EU82" s="1240"/>
      <c r="EV82" s="1240"/>
      <c r="EW82" s="1240"/>
      <c r="EX82" s="1240"/>
      <c r="EY82" s="1240"/>
      <c r="EZ82" s="1240"/>
      <c r="FA82" s="1240"/>
      <c r="FB82" s="1240"/>
      <c r="FC82" s="1240"/>
      <c r="FD82" s="1240"/>
      <c r="FE82" s="1240"/>
      <c r="FF82" s="1240"/>
      <c r="FG82" s="1240"/>
      <c r="FH82" s="1241"/>
      <c r="FI82" s="1241"/>
      <c r="FJ82" s="1241"/>
      <c r="FK82" s="1241"/>
      <c r="FL82" s="1241"/>
      <c r="FM82" s="1241"/>
      <c r="FN82" s="1241"/>
      <c r="FO82" s="1241"/>
      <c r="FP82" s="1241"/>
      <c r="FQ82" s="1241"/>
      <c r="FR82" s="1241"/>
      <c r="FS82" s="1241"/>
      <c r="HA82" s="1240"/>
      <c r="HB82" s="1240"/>
      <c r="HC82" s="1248"/>
      <c r="HD82" s="1248"/>
      <c r="HE82" s="1248"/>
      <c r="HF82" s="1248"/>
      <c r="HG82" s="1248"/>
      <c r="HH82" s="1248"/>
      <c r="HI82" s="1248"/>
      <c r="HJ82" s="1248"/>
      <c r="HK82" s="1248"/>
      <c r="HL82" s="1248"/>
      <c r="HM82" s="1248"/>
      <c r="HN82" s="1248"/>
      <c r="HO82" s="1248"/>
      <c r="HP82" s="1248"/>
      <c r="HQ82" s="1248"/>
      <c r="HR82" s="1248"/>
      <c r="HS82" s="1235"/>
      <c r="HT82" s="1235"/>
      <c r="HU82" s="1235"/>
      <c r="HV82" s="1235"/>
      <c r="HW82" s="1235"/>
      <c r="HX82" s="1235"/>
      <c r="HY82" s="1235"/>
      <c r="HZ82" s="1241"/>
      <c r="IA82" s="1241"/>
      <c r="IB82" s="1241"/>
      <c r="IC82" s="1241"/>
      <c r="ID82" s="1241"/>
      <c r="IE82" s="526"/>
      <c r="IF82" s="1240"/>
      <c r="IG82" s="1240"/>
      <c r="IH82" s="1240"/>
      <c r="II82" s="1240"/>
      <c r="IJ82" s="1240"/>
      <c r="IK82" s="1240"/>
      <c r="IL82" s="1240"/>
      <c r="IM82" s="1240"/>
      <c r="IN82" s="1240"/>
      <c r="IO82" s="1240"/>
      <c r="IP82" s="1240"/>
      <c r="IQ82" s="1240"/>
      <c r="IR82" s="1240"/>
      <c r="IS82" s="1240"/>
      <c r="IT82" s="1240"/>
      <c r="IU82" s="1240"/>
      <c r="IV82" s="1240"/>
      <c r="IW82" s="1240"/>
      <c r="IX82" s="1241"/>
      <c r="IY82" s="1241"/>
      <c r="IZ82" s="1241"/>
      <c r="JA82" s="1241"/>
      <c r="JB82" s="1241"/>
      <c r="JC82" s="1241"/>
      <c r="JD82" s="1241"/>
      <c r="JE82" s="1241"/>
      <c r="JF82" s="1241"/>
      <c r="JG82" s="1241"/>
      <c r="JH82" s="1241"/>
      <c r="JI82" s="1241"/>
      <c r="JJ82" s="526"/>
      <c r="JK82" s="1240"/>
      <c r="JL82" s="1240"/>
      <c r="JM82" s="1240"/>
      <c r="JN82" s="1240"/>
      <c r="JO82" s="1240"/>
      <c r="JP82" s="1240"/>
      <c r="JQ82" s="1240"/>
      <c r="JR82" s="1240"/>
      <c r="JS82" s="1240"/>
      <c r="JT82" s="1240"/>
      <c r="JU82" s="1240"/>
      <c r="JV82" s="1240"/>
      <c r="JW82" s="1240"/>
      <c r="JX82" s="1240"/>
      <c r="JY82" s="1240"/>
      <c r="JZ82" s="1240"/>
      <c r="KA82" s="1240"/>
      <c r="KB82" s="1240"/>
      <c r="KC82" s="1241"/>
      <c r="KD82" s="1241"/>
      <c r="KE82" s="1241"/>
      <c r="KF82" s="1241"/>
      <c r="KG82" s="1241"/>
      <c r="KH82" s="1241"/>
      <c r="KI82" s="1241"/>
      <c r="KJ82" s="1241"/>
      <c r="KK82" s="1241"/>
      <c r="KL82" s="1241"/>
      <c r="KM82" s="1241"/>
      <c r="KN82" s="1241"/>
      <c r="KO82" s="526"/>
      <c r="KP82" s="1240"/>
      <c r="KQ82" s="1240"/>
      <c r="KR82" s="1240"/>
      <c r="KS82" s="1240"/>
      <c r="KT82" s="1240"/>
      <c r="KU82" s="1240"/>
      <c r="KV82" s="1240"/>
      <c r="KW82" s="1240"/>
      <c r="KX82" s="1240"/>
      <c r="KY82" s="1240"/>
      <c r="KZ82" s="1240"/>
      <c r="LA82" s="1240"/>
      <c r="LB82" s="1240"/>
      <c r="LC82" s="1240"/>
      <c r="LD82" s="1240"/>
      <c r="LE82" s="1240"/>
      <c r="LF82" s="1240"/>
      <c r="LG82" s="1240"/>
      <c r="LH82" s="1241"/>
      <c r="LI82" s="1241"/>
      <c r="LJ82" s="1241"/>
      <c r="LK82" s="1241"/>
      <c r="LL82" s="1241"/>
      <c r="LM82" s="1241"/>
      <c r="LN82" s="1241"/>
      <c r="LO82" s="1241"/>
      <c r="LP82" s="1241"/>
      <c r="LQ82" s="1241"/>
      <c r="LR82" s="1241"/>
      <c r="LS82" s="1241"/>
      <c r="NA82" s="1240"/>
      <c r="NB82" s="1240"/>
      <c r="NC82" s="1248"/>
      <c r="ND82" s="1248"/>
      <c r="NE82" s="1248"/>
      <c r="NF82" s="1248"/>
      <c r="NG82" s="1248"/>
      <c r="NH82" s="1248"/>
      <c r="NI82" s="1248"/>
      <c r="NJ82" s="1248"/>
      <c r="NK82" s="1248"/>
      <c r="NL82" s="1248"/>
      <c r="NM82" s="1248"/>
      <c r="NN82" s="1248"/>
      <c r="NO82" s="1248"/>
      <c r="NP82" s="1248"/>
      <c r="NQ82" s="1248"/>
      <c r="NR82" s="1248"/>
      <c r="NS82" s="1235"/>
      <c r="NT82" s="1235"/>
      <c r="NU82" s="1235"/>
      <c r="NV82" s="1235"/>
      <c r="NW82" s="1235"/>
      <c r="NX82" s="1235"/>
      <c r="NY82" s="1235"/>
      <c r="NZ82" s="1241"/>
      <c r="OA82" s="1241"/>
      <c r="OB82" s="1241"/>
      <c r="OC82" s="1241"/>
      <c r="OD82" s="1241"/>
      <c r="OE82" s="526"/>
      <c r="OF82" s="1240"/>
      <c r="OG82" s="1240"/>
      <c r="OH82" s="1240"/>
      <c r="OI82" s="1240"/>
      <c r="OJ82" s="1240"/>
      <c r="OK82" s="1240"/>
      <c r="OL82" s="1240"/>
      <c r="OM82" s="1240"/>
      <c r="ON82" s="1240"/>
      <c r="OO82" s="1240"/>
      <c r="OP82" s="1240"/>
      <c r="OQ82" s="1240"/>
      <c r="OR82" s="1240"/>
      <c r="OS82" s="1240"/>
      <c r="OT82" s="1240"/>
      <c r="OU82" s="1240"/>
      <c r="OV82" s="1240"/>
      <c r="OW82" s="1240"/>
      <c r="OX82" s="1241"/>
      <c r="OY82" s="1241"/>
      <c r="OZ82" s="1241"/>
      <c r="PA82" s="1241"/>
      <c r="PB82" s="1241"/>
      <c r="PC82" s="1241"/>
      <c r="PD82" s="1241"/>
      <c r="PE82" s="1241"/>
      <c r="PF82" s="1241"/>
      <c r="PG82" s="1241"/>
      <c r="PH82" s="1241"/>
      <c r="PI82" s="1241"/>
      <c r="PJ82" s="526"/>
      <c r="PK82" s="1240"/>
      <c r="PL82" s="1240"/>
      <c r="PM82" s="1240"/>
      <c r="PN82" s="1240"/>
      <c r="PO82" s="1240"/>
      <c r="PP82" s="1240"/>
      <c r="PQ82" s="1240"/>
      <c r="PR82" s="1240"/>
      <c r="PS82" s="1240"/>
      <c r="PT82" s="1240"/>
      <c r="PU82" s="1240"/>
      <c r="PV82" s="1240"/>
      <c r="PW82" s="1240"/>
      <c r="PX82" s="1240"/>
      <c r="PY82" s="1240"/>
      <c r="PZ82" s="1240"/>
      <c r="QA82" s="1240"/>
      <c r="QB82" s="1240"/>
      <c r="QC82" s="1241"/>
      <c r="QD82" s="1241"/>
      <c r="QE82" s="1241"/>
      <c r="QF82" s="1241"/>
      <c r="QG82" s="1241"/>
      <c r="QH82" s="1241"/>
      <c r="QI82" s="1241"/>
      <c r="QJ82" s="1241"/>
      <c r="QK82" s="1241"/>
      <c r="QL82" s="1241"/>
      <c r="QM82" s="1241"/>
      <c r="QN82" s="1241"/>
      <c r="QO82" s="526"/>
      <c r="QP82" s="1240"/>
      <c r="QQ82" s="1240"/>
      <c r="QR82" s="1240"/>
      <c r="QS82" s="1240"/>
      <c r="QT82" s="1240"/>
      <c r="QU82" s="1240"/>
      <c r="QV82" s="1240"/>
      <c r="QW82" s="1240"/>
      <c r="QX82" s="1240"/>
      <c r="QY82" s="1240"/>
      <c r="QZ82" s="1240"/>
      <c r="RA82" s="1240"/>
      <c r="RB82" s="1240"/>
      <c r="RC82" s="1240"/>
      <c r="RD82" s="1240"/>
      <c r="RE82" s="1240"/>
      <c r="RF82" s="1240"/>
      <c r="RG82" s="1240"/>
      <c r="RH82" s="1241"/>
      <c r="RI82" s="1241"/>
      <c r="RJ82" s="1241"/>
      <c r="RK82" s="1241"/>
      <c r="RL82" s="1241"/>
      <c r="RM82" s="1241"/>
      <c r="RN82" s="1241"/>
      <c r="RO82" s="1241"/>
      <c r="RP82" s="1241"/>
      <c r="RQ82" s="1241"/>
      <c r="RR82" s="1241"/>
      <c r="RS82" s="1241"/>
    </row>
    <row r="83" spans="1:487" s="94" customFormat="1" ht="9.9499999999999993" customHeight="1">
      <c r="A83" s="96"/>
      <c r="B83" s="125"/>
      <c r="C83" s="7"/>
      <c r="D83" s="224"/>
      <c r="E83" s="224"/>
      <c r="F83" s="224"/>
      <c r="G83" s="224"/>
      <c r="H83" s="1065"/>
      <c r="I83" s="1066"/>
      <c r="J83" s="1066"/>
      <c r="K83" s="1066"/>
      <c r="L83" s="1066"/>
      <c r="M83" s="1066"/>
      <c r="N83" s="1066"/>
      <c r="O83" s="1066"/>
      <c r="P83" s="1066"/>
      <c r="Q83" s="1066"/>
      <c r="R83" s="1066"/>
      <c r="S83" s="1066"/>
      <c r="T83" s="1066"/>
      <c r="U83" s="1066"/>
      <c r="V83" s="1066"/>
      <c r="W83" s="1066"/>
      <c r="X83" s="1066"/>
      <c r="Y83" s="1066"/>
      <c r="Z83" s="1066"/>
      <c r="AA83" s="1066"/>
      <c r="AB83" s="1066"/>
      <c r="AC83" s="1066"/>
      <c r="AD83" s="1067"/>
      <c r="AE83" s="155"/>
      <c r="AF83" s="7"/>
      <c r="BA83" s="1303">
        <v>28</v>
      </c>
      <c r="BB83" s="1303"/>
      <c r="BC83" s="1248"/>
      <c r="BD83" s="1248"/>
      <c r="BE83" s="1248"/>
      <c r="BF83" s="1248"/>
      <c r="BG83" s="1248"/>
      <c r="BH83" s="1248"/>
      <c r="BI83" s="1248"/>
      <c r="BJ83" s="1248"/>
      <c r="BK83" s="1248"/>
      <c r="BL83" s="1248"/>
      <c r="BM83" s="1248"/>
      <c r="BN83" s="1248"/>
      <c r="BO83" s="1248"/>
      <c r="BP83" s="1248"/>
      <c r="BQ83" s="1248"/>
      <c r="BR83" s="1248"/>
      <c r="BS83" s="1235"/>
      <c r="BT83" s="1235"/>
      <c r="BU83" s="1235"/>
      <c r="BV83" s="1235"/>
      <c r="BW83" s="1235"/>
      <c r="BX83" s="1235"/>
      <c r="BY83" s="1235"/>
      <c r="BZ83" s="1304">
        <f>+BV83*BS83</f>
        <v>0</v>
      </c>
      <c r="CA83" s="1304"/>
      <c r="CB83" s="1304"/>
      <c r="CC83" s="1304"/>
      <c r="CD83" s="1304"/>
      <c r="CF83" s="1240"/>
      <c r="CG83" s="1240"/>
      <c r="CH83" s="1240"/>
      <c r="CI83" s="1240"/>
      <c r="CJ83" s="1240"/>
      <c r="CK83" s="1240"/>
      <c r="CL83" s="1240"/>
      <c r="CM83" s="1240"/>
      <c r="CN83" s="1240"/>
      <c r="CO83" s="1240"/>
      <c r="CP83" s="1240"/>
      <c r="CQ83" s="1240"/>
      <c r="CR83" s="1240"/>
      <c r="CS83" s="1240"/>
      <c r="CT83" s="1240"/>
      <c r="CU83" s="1240"/>
      <c r="CV83" s="1240"/>
      <c r="CW83" s="1240"/>
      <c r="CX83" s="1241"/>
      <c r="CY83" s="1241"/>
      <c r="CZ83" s="1241"/>
      <c r="DA83" s="1241"/>
      <c r="DB83" s="1241"/>
      <c r="DC83" s="1241"/>
      <c r="DD83" s="1241"/>
      <c r="DE83" s="1241">
        <f>+DA83*CX83</f>
        <v>0</v>
      </c>
      <c r="DF83" s="1241"/>
      <c r="DG83" s="1241"/>
      <c r="DH83" s="1241"/>
      <c r="DI83" s="1241"/>
      <c r="DK83" s="1240">
        <v>32</v>
      </c>
      <c r="DL83" s="1240"/>
      <c r="DM83" s="1240"/>
      <c r="DN83" s="1240"/>
      <c r="DO83" s="1240"/>
      <c r="DP83" s="1240"/>
      <c r="DQ83" s="1240"/>
      <c r="DR83" s="1240"/>
      <c r="DS83" s="1240"/>
      <c r="DT83" s="1240"/>
      <c r="DU83" s="1240"/>
      <c r="DV83" s="1240"/>
      <c r="DW83" s="1240"/>
      <c r="DX83" s="1240"/>
      <c r="DY83" s="1240"/>
      <c r="DZ83" s="1240"/>
      <c r="EA83" s="1240"/>
      <c r="EB83" s="1240"/>
      <c r="EC83" s="1241"/>
      <c r="ED83" s="1241"/>
      <c r="EE83" s="1241"/>
      <c r="EF83" s="1241"/>
      <c r="EG83" s="1241"/>
      <c r="EH83" s="1241"/>
      <c r="EI83" s="1241"/>
      <c r="EJ83" s="1241">
        <f>+EF83*EC83</f>
        <v>0</v>
      </c>
      <c r="EK83" s="1241"/>
      <c r="EL83" s="1241"/>
      <c r="EM83" s="1241"/>
      <c r="EN83" s="1241"/>
      <c r="EP83" s="1240">
        <v>32</v>
      </c>
      <c r="EQ83" s="1240"/>
      <c r="ER83" s="1240"/>
      <c r="ES83" s="1240"/>
      <c r="ET83" s="1240"/>
      <c r="EU83" s="1240"/>
      <c r="EV83" s="1240"/>
      <c r="EW83" s="1240"/>
      <c r="EX83" s="1240"/>
      <c r="EY83" s="1240"/>
      <c r="EZ83" s="1240"/>
      <c r="FA83" s="1240"/>
      <c r="FB83" s="1240"/>
      <c r="FC83" s="1240"/>
      <c r="FD83" s="1240"/>
      <c r="FE83" s="1240"/>
      <c r="FF83" s="1240"/>
      <c r="FG83" s="1240"/>
      <c r="FH83" s="1241"/>
      <c r="FI83" s="1241"/>
      <c r="FJ83" s="1241"/>
      <c r="FK83" s="1241"/>
      <c r="FL83" s="1241"/>
      <c r="FM83" s="1241"/>
      <c r="FN83" s="1241"/>
      <c r="FO83" s="1241">
        <f>+FK83*FH83</f>
        <v>0</v>
      </c>
      <c r="FP83" s="1241"/>
      <c r="FQ83" s="1241"/>
      <c r="FR83" s="1241"/>
      <c r="FS83" s="1241"/>
      <c r="HA83" s="1240">
        <v>28</v>
      </c>
      <c r="HB83" s="1240"/>
      <c r="HC83" s="1248"/>
      <c r="HD83" s="1248"/>
      <c r="HE83" s="1248"/>
      <c r="HF83" s="1248"/>
      <c r="HG83" s="1248"/>
      <c r="HH83" s="1248"/>
      <c r="HI83" s="1248"/>
      <c r="HJ83" s="1248"/>
      <c r="HK83" s="1248"/>
      <c r="HL83" s="1248"/>
      <c r="HM83" s="1248"/>
      <c r="HN83" s="1248"/>
      <c r="HO83" s="1248"/>
      <c r="HP83" s="1248"/>
      <c r="HQ83" s="1248"/>
      <c r="HR83" s="1248"/>
      <c r="HS83" s="1235"/>
      <c r="HT83" s="1235"/>
      <c r="HU83" s="1235"/>
      <c r="HV83" s="1235"/>
      <c r="HW83" s="1235"/>
      <c r="HX83" s="1235"/>
      <c r="HY83" s="1235"/>
      <c r="HZ83" s="1241">
        <f>+HV83*HS83</f>
        <v>0</v>
      </c>
      <c r="IA83" s="1241"/>
      <c r="IB83" s="1241"/>
      <c r="IC83" s="1241"/>
      <c r="ID83" s="1241"/>
      <c r="IE83" s="526"/>
      <c r="IF83" s="1240">
        <v>32</v>
      </c>
      <c r="IG83" s="1240"/>
      <c r="IH83" s="1240"/>
      <c r="II83" s="1240"/>
      <c r="IJ83" s="1240"/>
      <c r="IK83" s="1240"/>
      <c r="IL83" s="1240"/>
      <c r="IM83" s="1240"/>
      <c r="IN83" s="1240"/>
      <c r="IO83" s="1240"/>
      <c r="IP83" s="1240"/>
      <c r="IQ83" s="1240"/>
      <c r="IR83" s="1240"/>
      <c r="IS83" s="1240"/>
      <c r="IT83" s="1240"/>
      <c r="IU83" s="1240"/>
      <c r="IV83" s="1240"/>
      <c r="IW83" s="1240"/>
      <c r="IX83" s="1241"/>
      <c r="IY83" s="1241"/>
      <c r="IZ83" s="1241"/>
      <c r="JA83" s="1241"/>
      <c r="JB83" s="1241"/>
      <c r="JC83" s="1241"/>
      <c r="JD83" s="1241"/>
      <c r="JE83" s="1241">
        <f>+JA83*IX83</f>
        <v>0</v>
      </c>
      <c r="JF83" s="1241"/>
      <c r="JG83" s="1241"/>
      <c r="JH83" s="1241"/>
      <c r="JI83" s="1241"/>
      <c r="JJ83" s="526"/>
      <c r="JK83" s="1240">
        <v>32</v>
      </c>
      <c r="JL83" s="1240"/>
      <c r="JM83" s="1240"/>
      <c r="JN83" s="1240"/>
      <c r="JO83" s="1240"/>
      <c r="JP83" s="1240"/>
      <c r="JQ83" s="1240"/>
      <c r="JR83" s="1240"/>
      <c r="JS83" s="1240"/>
      <c r="JT83" s="1240"/>
      <c r="JU83" s="1240"/>
      <c r="JV83" s="1240"/>
      <c r="JW83" s="1240"/>
      <c r="JX83" s="1240"/>
      <c r="JY83" s="1240"/>
      <c r="JZ83" s="1240"/>
      <c r="KA83" s="1240"/>
      <c r="KB83" s="1240"/>
      <c r="KC83" s="1241"/>
      <c r="KD83" s="1241"/>
      <c r="KE83" s="1241"/>
      <c r="KF83" s="1241"/>
      <c r="KG83" s="1241"/>
      <c r="KH83" s="1241"/>
      <c r="KI83" s="1241"/>
      <c r="KJ83" s="1241">
        <f>+KF83*KC83</f>
        <v>0</v>
      </c>
      <c r="KK83" s="1241"/>
      <c r="KL83" s="1241"/>
      <c r="KM83" s="1241"/>
      <c r="KN83" s="1241"/>
      <c r="KO83" s="526"/>
      <c r="KP83" s="1240">
        <v>32</v>
      </c>
      <c r="KQ83" s="1240"/>
      <c r="KR83" s="1240"/>
      <c r="KS83" s="1240"/>
      <c r="KT83" s="1240"/>
      <c r="KU83" s="1240"/>
      <c r="KV83" s="1240"/>
      <c r="KW83" s="1240"/>
      <c r="KX83" s="1240"/>
      <c r="KY83" s="1240"/>
      <c r="KZ83" s="1240"/>
      <c r="LA83" s="1240"/>
      <c r="LB83" s="1240"/>
      <c r="LC83" s="1240"/>
      <c r="LD83" s="1240"/>
      <c r="LE83" s="1240"/>
      <c r="LF83" s="1240"/>
      <c r="LG83" s="1240"/>
      <c r="LH83" s="1241"/>
      <c r="LI83" s="1241"/>
      <c r="LJ83" s="1241"/>
      <c r="LK83" s="1241"/>
      <c r="LL83" s="1241"/>
      <c r="LM83" s="1241"/>
      <c r="LN83" s="1241"/>
      <c r="LO83" s="1241">
        <f>+LK83*LH83</f>
        <v>0</v>
      </c>
      <c r="LP83" s="1241"/>
      <c r="LQ83" s="1241"/>
      <c r="LR83" s="1241"/>
      <c r="LS83" s="1241"/>
      <c r="NA83" s="1240">
        <v>28</v>
      </c>
      <c r="NB83" s="1240"/>
      <c r="NC83" s="1248"/>
      <c r="ND83" s="1248"/>
      <c r="NE83" s="1248"/>
      <c r="NF83" s="1248"/>
      <c r="NG83" s="1248"/>
      <c r="NH83" s="1248"/>
      <c r="NI83" s="1248"/>
      <c r="NJ83" s="1248"/>
      <c r="NK83" s="1248"/>
      <c r="NL83" s="1248"/>
      <c r="NM83" s="1248"/>
      <c r="NN83" s="1248"/>
      <c r="NO83" s="1248"/>
      <c r="NP83" s="1248"/>
      <c r="NQ83" s="1248"/>
      <c r="NR83" s="1248"/>
      <c r="NS83" s="1235"/>
      <c r="NT83" s="1235"/>
      <c r="NU83" s="1235"/>
      <c r="NV83" s="1235"/>
      <c r="NW83" s="1235"/>
      <c r="NX83" s="1235"/>
      <c r="NY83" s="1235"/>
      <c r="NZ83" s="1241">
        <f>+NV83*NS83</f>
        <v>0</v>
      </c>
      <c r="OA83" s="1241"/>
      <c r="OB83" s="1241"/>
      <c r="OC83" s="1241"/>
      <c r="OD83" s="1241"/>
      <c r="OE83" s="526"/>
      <c r="OF83" s="1240">
        <v>32</v>
      </c>
      <c r="OG83" s="1240"/>
      <c r="OH83" s="1240"/>
      <c r="OI83" s="1240"/>
      <c r="OJ83" s="1240"/>
      <c r="OK83" s="1240"/>
      <c r="OL83" s="1240"/>
      <c r="OM83" s="1240"/>
      <c r="ON83" s="1240"/>
      <c r="OO83" s="1240"/>
      <c r="OP83" s="1240"/>
      <c r="OQ83" s="1240"/>
      <c r="OR83" s="1240"/>
      <c r="OS83" s="1240"/>
      <c r="OT83" s="1240"/>
      <c r="OU83" s="1240"/>
      <c r="OV83" s="1240"/>
      <c r="OW83" s="1240"/>
      <c r="OX83" s="1241"/>
      <c r="OY83" s="1241"/>
      <c r="OZ83" s="1241"/>
      <c r="PA83" s="1241"/>
      <c r="PB83" s="1241"/>
      <c r="PC83" s="1241"/>
      <c r="PD83" s="1241"/>
      <c r="PE83" s="1241">
        <f>+PA83*OX83</f>
        <v>0</v>
      </c>
      <c r="PF83" s="1241"/>
      <c r="PG83" s="1241"/>
      <c r="PH83" s="1241"/>
      <c r="PI83" s="1241"/>
      <c r="PJ83" s="526"/>
      <c r="PK83" s="1240">
        <v>32</v>
      </c>
      <c r="PL83" s="1240"/>
      <c r="PM83" s="1240"/>
      <c r="PN83" s="1240"/>
      <c r="PO83" s="1240"/>
      <c r="PP83" s="1240"/>
      <c r="PQ83" s="1240"/>
      <c r="PR83" s="1240"/>
      <c r="PS83" s="1240"/>
      <c r="PT83" s="1240"/>
      <c r="PU83" s="1240"/>
      <c r="PV83" s="1240"/>
      <c r="PW83" s="1240"/>
      <c r="PX83" s="1240"/>
      <c r="PY83" s="1240"/>
      <c r="PZ83" s="1240"/>
      <c r="QA83" s="1240"/>
      <c r="QB83" s="1240"/>
      <c r="QC83" s="1241"/>
      <c r="QD83" s="1241"/>
      <c r="QE83" s="1241"/>
      <c r="QF83" s="1241"/>
      <c r="QG83" s="1241"/>
      <c r="QH83" s="1241"/>
      <c r="QI83" s="1241"/>
      <c r="QJ83" s="1241">
        <f>+QF83*QC83</f>
        <v>0</v>
      </c>
      <c r="QK83" s="1241"/>
      <c r="QL83" s="1241"/>
      <c r="QM83" s="1241"/>
      <c r="QN83" s="1241"/>
      <c r="QO83" s="526"/>
      <c r="QP83" s="1240">
        <v>32</v>
      </c>
      <c r="QQ83" s="1240"/>
      <c r="QR83" s="1240"/>
      <c r="QS83" s="1240"/>
      <c r="QT83" s="1240"/>
      <c r="QU83" s="1240"/>
      <c r="QV83" s="1240"/>
      <c r="QW83" s="1240"/>
      <c r="QX83" s="1240"/>
      <c r="QY83" s="1240"/>
      <c r="QZ83" s="1240"/>
      <c r="RA83" s="1240"/>
      <c r="RB83" s="1240"/>
      <c r="RC83" s="1240"/>
      <c r="RD83" s="1240"/>
      <c r="RE83" s="1240"/>
      <c r="RF83" s="1240"/>
      <c r="RG83" s="1240"/>
      <c r="RH83" s="1241"/>
      <c r="RI83" s="1241"/>
      <c r="RJ83" s="1241"/>
      <c r="RK83" s="1241"/>
      <c r="RL83" s="1241"/>
      <c r="RM83" s="1241"/>
      <c r="RN83" s="1241"/>
      <c r="RO83" s="1241">
        <f>+RK83*RH83</f>
        <v>0</v>
      </c>
      <c r="RP83" s="1241"/>
      <c r="RQ83" s="1241"/>
      <c r="RR83" s="1241"/>
      <c r="RS83" s="1241"/>
    </row>
    <row r="84" spans="1:487" s="94" customFormat="1" ht="9.9499999999999993" customHeight="1">
      <c r="A84" s="688"/>
      <c r="B84" s="125"/>
      <c r="C84" s="7"/>
      <c r="D84" s="224"/>
      <c r="E84" s="224"/>
      <c r="F84" s="224"/>
      <c r="G84" s="224"/>
      <c r="H84" s="1065"/>
      <c r="I84" s="1066"/>
      <c r="J84" s="1066"/>
      <c r="K84" s="1066"/>
      <c r="L84" s="1066"/>
      <c r="M84" s="1066"/>
      <c r="N84" s="1066"/>
      <c r="O84" s="1066"/>
      <c r="P84" s="1066"/>
      <c r="Q84" s="1066"/>
      <c r="R84" s="1066"/>
      <c r="S84" s="1066"/>
      <c r="T84" s="1066"/>
      <c r="U84" s="1066"/>
      <c r="V84" s="1066"/>
      <c r="W84" s="1066"/>
      <c r="X84" s="1066"/>
      <c r="Y84" s="1066"/>
      <c r="Z84" s="1066"/>
      <c r="AA84" s="1066"/>
      <c r="AB84" s="1066"/>
      <c r="AC84" s="1066"/>
      <c r="AD84" s="1067"/>
      <c r="AE84" s="155"/>
      <c r="AF84" s="7"/>
      <c r="BA84" s="1303"/>
      <c r="BB84" s="1303"/>
      <c r="BC84" s="1248"/>
      <c r="BD84" s="1248"/>
      <c r="BE84" s="1248"/>
      <c r="BF84" s="1248"/>
      <c r="BG84" s="1248"/>
      <c r="BH84" s="1248"/>
      <c r="BI84" s="1248"/>
      <c r="BJ84" s="1248"/>
      <c r="BK84" s="1248"/>
      <c r="BL84" s="1248"/>
      <c r="BM84" s="1248"/>
      <c r="BN84" s="1248"/>
      <c r="BO84" s="1248"/>
      <c r="BP84" s="1248"/>
      <c r="BQ84" s="1248"/>
      <c r="BR84" s="1248"/>
      <c r="BS84" s="1235"/>
      <c r="BT84" s="1235"/>
      <c r="BU84" s="1235"/>
      <c r="BV84" s="1235"/>
      <c r="BW84" s="1235"/>
      <c r="BX84" s="1235"/>
      <c r="BY84" s="1235"/>
      <c r="BZ84" s="1304"/>
      <c r="CA84" s="1304"/>
      <c r="CB84" s="1304"/>
      <c r="CC84" s="1304"/>
      <c r="CD84" s="1304"/>
      <c r="CF84" s="1240"/>
      <c r="CG84" s="1240"/>
      <c r="CH84" s="1240"/>
      <c r="CI84" s="1240"/>
      <c r="CJ84" s="1240"/>
      <c r="CK84" s="1240"/>
      <c r="CL84" s="1240"/>
      <c r="CM84" s="1240"/>
      <c r="CN84" s="1240"/>
      <c r="CO84" s="1240"/>
      <c r="CP84" s="1240"/>
      <c r="CQ84" s="1240"/>
      <c r="CR84" s="1240"/>
      <c r="CS84" s="1240"/>
      <c r="CT84" s="1240"/>
      <c r="CU84" s="1240"/>
      <c r="CV84" s="1240"/>
      <c r="CW84" s="1240"/>
      <c r="CX84" s="1241"/>
      <c r="CY84" s="1241"/>
      <c r="CZ84" s="1241"/>
      <c r="DA84" s="1241"/>
      <c r="DB84" s="1241"/>
      <c r="DC84" s="1241"/>
      <c r="DD84" s="1241"/>
      <c r="DE84" s="1241"/>
      <c r="DF84" s="1241"/>
      <c r="DG84" s="1241"/>
      <c r="DH84" s="1241"/>
      <c r="DI84" s="1241"/>
      <c r="DK84" s="1240"/>
      <c r="DL84" s="1240"/>
      <c r="DM84" s="1240"/>
      <c r="DN84" s="1240"/>
      <c r="DO84" s="1240"/>
      <c r="DP84" s="1240"/>
      <c r="DQ84" s="1240"/>
      <c r="DR84" s="1240"/>
      <c r="DS84" s="1240"/>
      <c r="DT84" s="1240"/>
      <c r="DU84" s="1240"/>
      <c r="DV84" s="1240"/>
      <c r="DW84" s="1240"/>
      <c r="DX84" s="1240"/>
      <c r="DY84" s="1240"/>
      <c r="DZ84" s="1240"/>
      <c r="EA84" s="1240"/>
      <c r="EB84" s="1240"/>
      <c r="EC84" s="1241"/>
      <c r="ED84" s="1241"/>
      <c r="EE84" s="1241"/>
      <c r="EF84" s="1241"/>
      <c r="EG84" s="1241"/>
      <c r="EH84" s="1241"/>
      <c r="EI84" s="1241"/>
      <c r="EJ84" s="1241"/>
      <c r="EK84" s="1241"/>
      <c r="EL84" s="1241"/>
      <c r="EM84" s="1241"/>
      <c r="EN84" s="1241"/>
      <c r="EP84" s="1240"/>
      <c r="EQ84" s="1240"/>
      <c r="ER84" s="1240"/>
      <c r="ES84" s="1240"/>
      <c r="ET84" s="1240"/>
      <c r="EU84" s="1240"/>
      <c r="EV84" s="1240"/>
      <c r="EW84" s="1240"/>
      <c r="EX84" s="1240"/>
      <c r="EY84" s="1240"/>
      <c r="EZ84" s="1240"/>
      <c r="FA84" s="1240"/>
      <c r="FB84" s="1240"/>
      <c r="FC84" s="1240"/>
      <c r="FD84" s="1240"/>
      <c r="FE84" s="1240"/>
      <c r="FF84" s="1240"/>
      <c r="FG84" s="1240"/>
      <c r="FH84" s="1241"/>
      <c r="FI84" s="1241"/>
      <c r="FJ84" s="1241"/>
      <c r="FK84" s="1241"/>
      <c r="FL84" s="1241"/>
      <c r="FM84" s="1241"/>
      <c r="FN84" s="1241"/>
      <c r="FO84" s="1241"/>
      <c r="FP84" s="1241"/>
      <c r="FQ84" s="1241"/>
      <c r="FR84" s="1241"/>
      <c r="FS84" s="1241"/>
      <c r="HA84" s="1240"/>
      <c r="HB84" s="1240"/>
      <c r="HC84" s="1248"/>
      <c r="HD84" s="1248"/>
      <c r="HE84" s="1248"/>
      <c r="HF84" s="1248"/>
      <c r="HG84" s="1248"/>
      <c r="HH84" s="1248"/>
      <c r="HI84" s="1248"/>
      <c r="HJ84" s="1248"/>
      <c r="HK84" s="1248"/>
      <c r="HL84" s="1248"/>
      <c r="HM84" s="1248"/>
      <c r="HN84" s="1248"/>
      <c r="HO84" s="1248"/>
      <c r="HP84" s="1248"/>
      <c r="HQ84" s="1248"/>
      <c r="HR84" s="1248"/>
      <c r="HS84" s="1235"/>
      <c r="HT84" s="1235"/>
      <c r="HU84" s="1235"/>
      <c r="HV84" s="1235"/>
      <c r="HW84" s="1235"/>
      <c r="HX84" s="1235"/>
      <c r="HY84" s="1235"/>
      <c r="HZ84" s="1241"/>
      <c r="IA84" s="1241"/>
      <c r="IB84" s="1241"/>
      <c r="IC84" s="1241"/>
      <c r="ID84" s="1241"/>
      <c r="IE84" s="526"/>
      <c r="IF84" s="1240"/>
      <c r="IG84" s="1240"/>
      <c r="IH84" s="1240"/>
      <c r="II84" s="1240"/>
      <c r="IJ84" s="1240"/>
      <c r="IK84" s="1240"/>
      <c r="IL84" s="1240"/>
      <c r="IM84" s="1240"/>
      <c r="IN84" s="1240"/>
      <c r="IO84" s="1240"/>
      <c r="IP84" s="1240"/>
      <c r="IQ84" s="1240"/>
      <c r="IR84" s="1240"/>
      <c r="IS84" s="1240"/>
      <c r="IT84" s="1240"/>
      <c r="IU84" s="1240"/>
      <c r="IV84" s="1240"/>
      <c r="IW84" s="1240"/>
      <c r="IX84" s="1241"/>
      <c r="IY84" s="1241"/>
      <c r="IZ84" s="1241"/>
      <c r="JA84" s="1241"/>
      <c r="JB84" s="1241"/>
      <c r="JC84" s="1241"/>
      <c r="JD84" s="1241"/>
      <c r="JE84" s="1241"/>
      <c r="JF84" s="1241"/>
      <c r="JG84" s="1241"/>
      <c r="JH84" s="1241"/>
      <c r="JI84" s="1241"/>
      <c r="JJ84" s="526"/>
      <c r="JK84" s="1240"/>
      <c r="JL84" s="1240"/>
      <c r="JM84" s="1240"/>
      <c r="JN84" s="1240"/>
      <c r="JO84" s="1240"/>
      <c r="JP84" s="1240"/>
      <c r="JQ84" s="1240"/>
      <c r="JR84" s="1240"/>
      <c r="JS84" s="1240"/>
      <c r="JT84" s="1240"/>
      <c r="JU84" s="1240"/>
      <c r="JV84" s="1240"/>
      <c r="JW84" s="1240"/>
      <c r="JX84" s="1240"/>
      <c r="JY84" s="1240"/>
      <c r="JZ84" s="1240"/>
      <c r="KA84" s="1240"/>
      <c r="KB84" s="1240"/>
      <c r="KC84" s="1241"/>
      <c r="KD84" s="1241"/>
      <c r="KE84" s="1241"/>
      <c r="KF84" s="1241"/>
      <c r="KG84" s="1241"/>
      <c r="KH84" s="1241"/>
      <c r="KI84" s="1241"/>
      <c r="KJ84" s="1241"/>
      <c r="KK84" s="1241"/>
      <c r="KL84" s="1241"/>
      <c r="KM84" s="1241"/>
      <c r="KN84" s="1241"/>
      <c r="KO84" s="526"/>
      <c r="KP84" s="1240"/>
      <c r="KQ84" s="1240"/>
      <c r="KR84" s="1240"/>
      <c r="KS84" s="1240"/>
      <c r="KT84" s="1240"/>
      <c r="KU84" s="1240"/>
      <c r="KV84" s="1240"/>
      <c r="KW84" s="1240"/>
      <c r="KX84" s="1240"/>
      <c r="KY84" s="1240"/>
      <c r="KZ84" s="1240"/>
      <c r="LA84" s="1240"/>
      <c r="LB84" s="1240"/>
      <c r="LC84" s="1240"/>
      <c r="LD84" s="1240"/>
      <c r="LE84" s="1240"/>
      <c r="LF84" s="1240"/>
      <c r="LG84" s="1240"/>
      <c r="LH84" s="1241"/>
      <c r="LI84" s="1241"/>
      <c r="LJ84" s="1241"/>
      <c r="LK84" s="1241"/>
      <c r="LL84" s="1241"/>
      <c r="LM84" s="1241"/>
      <c r="LN84" s="1241"/>
      <c r="LO84" s="1241"/>
      <c r="LP84" s="1241"/>
      <c r="LQ84" s="1241"/>
      <c r="LR84" s="1241"/>
      <c r="LS84" s="1241"/>
      <c r="NA84" s="1240"/>
      <c r="NB84" s="1240"/>
      <c r="NC84" s="1248"/>
      <c r="ND84" s="1248"/>
      <c r="NE84" s="1248"/>
      <c r="NF84" s="1248"/>
      <c r="NG84" s="1248"/>
      <c r="NH84" s="1248"/>
      <c r="NI84" s="1248"/>
      <c r="NJ84" s="1248"/>
      <c r="NK84" s="1248"/>
      <c r="NL84" s="1248"/>
      <c r="NM84" s="1248"/>
      <c r="NN84" s="1248"/>
      <c r="NO84" s="1248"/>
      <c r="NP84" s="1248"/>
      <c r="NQ84" s="1248"/>
      <c r="NR84" s="1248"/>
      <c r="NS84" s="1235"/>
      <c r="NT84" s="1235"/>
      <c r="NU84" s="1235"/>
      <c r="NV84" s="1235"/>
      <c r="NW84" s="1235"/>
      <c r="NX84" s="1235"/>
      <c r="NY84" s="1235"/>
      <c r="NZ84" s="1241"/>
      <c r="OA84" s="1241"/>
      <c r="OB84" s="1241"/>
      <c r="OC84" s="1241"/>
      <c r="OD84" s="1241"/>
      <c r="OE84" s="526"/>
      <c r="OF84" s="1240"/>
      <c r="OG84" s="1240"/>
      <c r="OH84" s="1240"/>
      <c r="OI84" s="1240"/>
      <c r="OJ84" s="1240"/>
      <c r="OK84" s="1240"/>
      <c r="OL84" s="1240"/>
      <c r="OM84" s="1240"/>
      <c r="ON84" s="1240"/>
      <c r="OO84" s="1240"/>
      <c r="OP84" s="1240"/>
      <c r="OQ84" s="1240"/>
      <c r="OR84" s="1240"/>
      <c r="OS84" s="1240"/>
      <c r="OT84" s="1240"/>
      <c r="OU84" s="1240"/>
      <c r="OV84" s="1240"/>
      <c r="OW84" s="1240"/>
      <c r="OX84" s="1241"/>
      <c r="OY84" s="1241"/>
      <c r="OZ84" s="1241"/>
      <c r="PA84" s="1241"/>
      <c r="PB84" s="1241"/>
      <c r="PC84" s="1241"/>
      <c r="PD84" s="1241"/>
      <c r="PE84" s="1241"/>
      <c r="PF84" s="1241"/>
      <c r="PG84" s="1241"/>
      <c r="PH84" s="1241"/>
      <c r="PI84" s="1241"/>
      <c r="PJ84" s="526"/>
      <c r="PK84" s="1240"/>
      <c r="PL84" s="1240"/>
      <c r="PM84" s="1240"/>
      <c r="PN84" s="1240"/>
      <c r="PO84" s="1240"/>
      <c r="PP84" s="1240"/>
      <c r="PQ84" s="1240"/>
      <c r="PR84" s="1240"/>
      <c r="PS84" s="1240"/>
      <c r="PT84" s="1240"/>
      <c r="PU84" s="1240"/>
      <c r="PV84" s="1240"/>
      <c r="PW84" s="1240"/>
      <c r="PX84" s="1240"/>
      <c r="PY84" s="1240"/>
      <c r="PZ84" s="1240"/>
      <c r="QA84" s="1240"/>
      <c r="QB84" s="1240"/>
      <c r="QC84" s="1241"/>
      <c r="QD84" s="1241"/>
      <c r="QE84" s="1241"/>
      <c r="QF84" s="1241"/>
      <c r="QG84" s="1241"/>
      <c r="QH84" s="1241"/>
      <c r="QI84" s="1241"/>
      <c r="QJ84" s="1241"/>
      <c r="QK84" s="1241"/>
      <c r="QL84" s="1241"/>
      <c r="QM84" s="1241"/>
      <c r="QN84" s="1241"/>
      <c r="QO84" s="526"/>
      <c r="QP84" s="1240"/>
      <c r="QQ84" s="1240"/>
      <c r="QR84" s="1240"/>
      <c r="QS84" s="1240"/>
      <c r="QT84" s="1240"/>
      <c r="QU84" s="1240"/>
      <c r="QV84" s="1240"/>
      <c r="QW84" s="1240"/>
      <c r="QX84" s="1240"/>
      <c r="QY84" s="1240"/>
      <c r="QZ84" s="1240"/>
      <c r="RA84" s="1240"/>
      <c r="RB84" s="1240"/>
      <c r="RC84" s="1240"/>
      <c r="RD84" s="1240"/>
      <c r="RE84" s="1240"/>
      <c r="RF84" s="1240"/>
      <c r="RG84" s="1240"/>
      <c r="RH84" s="1241"/>
      <c r="RI84" s="1241"/>
      <c r="RJ84" s="1241"/>
      <c r="RK84" s="1241"/>
      <c r="RL84" s="1241"/>
      <c r="RM84" s="1241"/>
      <c r="RN84" s="1241"/>
      <c r="RO84" s="1241"/>
      <c r="RP84" s="1241"/>
      <c r="RQ84" s="1241"/>
      <c r="RR84" s="1241"/>
      <c r="RS84" s="1241"/>
    </row>
    <row r="85" spans="1:487" s="94" customFormat="1" ht="9.9499999999999993" customHeight="1">
      <c r="A85" s="688"/>
      <c r="B85" s="125"/>
      <c r="C85" s="7"/>
      <c r="D85" s="224"/>
      <c r="E85" s="224"/>
      <c r="F85" s="224"/>
      <c r="G85" s="224"/>
      <c r="H85" s="1065"/>
      <c r="I85" s="1066"/>
      <c r="J85" s="1066"/>
      <c r="K85" s="1066"/>
      <c r="L85" s="1066"/>
      <c r="M85" s="1066"/>
      <c r="N85" s="1066"/>
      <c r="O85" s="1066"/>
      <c r="P85" s="1066"/>
      <c r="Q85" s="1066"/>
      <c r="R85" s="1066"/>
      <c r="S85" s="1066"/>
      <c r="T85" s="1066"/>
      <c r="U85" s="1066"/>
      <c r="V85" s="1066"/>
      <c r="W85" s="1066"/>
      <c r="X85" s="1066"/>
      <c r="Y85" s="1066"/>
      <c r="Z85" s="1066"/>
      <c r="AA85" s="1066"/>
      <c r="AB85" s="1066"/>
      <c r="AC85" s="1066"/>
      <c r="AD85" s="1067"/>
      <c r="AE85" s="155"/>
      <c r="AF85" s="7"/>
      <c r="BA85" s="1303">
        <v>29</v>
      </c>
      <c r="BB85" s="1303"/>
      <c r="BC85" s="1248"/>
      <c r="BD85" s="1248"/>
      <c r="BE85" s="1248"/>
      <c r="BF85" s="1248"/>
      <c r="BG85" s="1248"/>
      <c r="BH85" s="1248"/>
      <c r="BI85" s="1248"/>
      <c r="BJ85" s="1248"/>
      <c r="BK85" s="1248"/>
      <c r="BL85" s="1248"/>
      <c r="BM85" s="1248"/>
      <c r="BN85" s="1248"/>
      <c r="BO85" s="1248"/>
      <c r="BP85" s="1248"/>
      <c r="BQ85" s="1248"/>
      <c r="BR85" s="1248"/>
      <c r="BS85" s="1235"/>
      <c r="BT85" s="1235"/>
      <c r="BU85" s="1235"/>
      <c r="BV85" s="1235"/>
      <c r="BW85" s="1235"/>
      <c r="BX85" s="1235"/>
      <c r="BY85" s="1235"/>
      <c r="BZ85" s="1304">
        <f>+BV85*BS85</f>
        <v>0</v>
      </c>
      <c r="CA85" s="1304"/>
      <c r="CB85" s="1304"/>
      <c r="CC85" s="1304"/>
      <c r="CD85" s="1304"/>
      <c r="CF85" s="1240"/>
      <c r="CG85" s="1240"/>
      <c r="CH85" s="1240"/>
      <c r="CI85" s="1240"/>
      <c r="CJ85" s="1240"/>
      <c r="CK85" s="1240"/>
      <c r="CL85" s="1240"/>
      <c r="CM85" s="1240"/>
      <c r="CN85" s="1240"/>
      <c r="CO85" s="1240"/>
      <c r="CP85" s="1240"/>
      <c r="CQ85" s="1240"/>
      <c r="CR85" s="1240"/>
      <c r="CS85" s="1240"/>
      <c r="CT85" s="1240"/>
      <c r="CU85" s="1240"/>
      <c r="CV85" s="1240"/>
      <c r="CW85" s="1240"/>
      <c r="CX85" s="1241"/>
      <c r="CY85" s="1241"/>
      <c r="CZ85" s="1241"/>
      <c r="DA85" s="1241"/>
      <c r="DB85" s="1241"/>
      <c r="DC85" s="1241"/>
      <c r="DD85" s="1241"/>
      <c r="DE85" s="1241">
        <f>+DA85*CX85</f>
        <v>0</v>
      </c>
      <c r="DF85" s="1241"/>
      <c r="DG85" s="1241"/>
      <c r="DH85" s="1241"/>
      <c r="DI85" s="1241"/>
      <c r="DK85" s="1240">
        <v>33</v>
      </c>
      <c r="DL85" s="1240"/>
      <c r="DM85" s="1240"/>
      <c r="DN85" s="1240"/>
      <c r="DO85" s="1240"/>
      <c r="DP85" s="1240"/>
      <c r="DQ85" s="1240"/>
      <c r="DR85" s="1240"/>
      <c r="DS85" s="1240"/>
      <c r="DT85" s="1240"/>
      <c r="DU85" s="1240"/>
      <c r="DV85" s="1240"/>
      <c r="DW85" s="1240"/>
      <c r="DX85" s="1240"/>
      <c r="DY85" s="1240"/>
      <c r="DZ85" s="1240"/>
      <c r="EA85" s="1240"/>
      <c r="EB85" s="1240"/>
      <c r="EC85" s="1241"/>
      <c r="ED85" s="1241"/>
      <c r="EE85" s="1241"/>
      <c r="EF85" s="1241"/>
      <c r="EG85" s="1241"/>
      <c r="EH85" s="1241"/>
      <c r="EI85" s="1241"/>
      <c r="EJ85" s="1241">
        <f>+EF85*EC85</f>
        <v>0</v>
      </c>
      <c r="EK85" s="1241"/>
      <c r="EL85" s="1241"/>
      <c r="EM85" s="1241"/>
      <c r="EN85" s="1241"/>
      <c r="EP85" s="1240">
        <v>33</v>
      </c>
      <c r="EQ85" s="1240"/>
      <c r="ER85" s="1240"/>
      <c r="ES85" s="1240"/>
      <c r="ET85" s="1240"/>
      <c r="EU85" s="1240"/>
      <c r="EV85" s="1240"/>
      <c r="EW85" s="1240"/>
      <c r="EX85" s="1240"/>
      <c r="EY85" s="1240"/>
      <c r="EZ85" s="1240"/>
      <c r="FA85" s="1240"/>
      <c r="FB85" s="1240"/>
      <c r="FC85" s="1240"/>
      <c r="FD85" s="1240"/>
      <c r="FE85" s="1240"/>
      <c r="FF85" s="1240"/>
      <c r="FG85" s="1240"/>
      <c r="FH85" s="1241"/>
      <c r="FI85" s="1241"/>
      <c r="FJ85" s="1241"/>
      <c r="FK85" s="1241"/>
      <c r="FL85" s="1241"/>
      <c r="FM85" s="1241"/>
      <c r="FN85" s="1241"/>
      <c r="FO85" s="1241">
        <f>+FK85*FH85</f>
        <v>0</v>
      </c>
      <c r="FP85" s="1241"/>
      <c r="FQ85" s="1241"/>
      <c r="FR85" s="1241"/>
      <c r="FS85" s="1241"/>
      <c r="HA85" s="1240">
        <v>29</v>
      </c>
      <c r="HB85" s="1240"/>
      <c r="HC85" s="1248"/>
      <c r="HD85" s="1248"/>
      <c r="HE85" s="1248"/>
      <c r="HF85" s="1248"/>
      <c r="HG85" s="1248"/>
      <c r="HH85" s="1248"/>
      <c r="HI85" s="1248"/>
      <c r="HJ85" s="1248"/>
      <c r="HK85" s="1248"/>
      <c r="HL85" s="1248"/>
      <c r="HM85" s="1248"/>
      <c r="HN85" s="1248"/>
      <c r="HO85" s="1248"/>
      <c r="HP85" s="1248"/>
      <c r="HQ85" s="1248"/>
      <c r="HR85" s="1248"/>
      <c r="HS85" s="1235"/>
      <c r="HT85" s="1235"/>
      <c r="HU85" s="1235"/>
      <c r="HV85" s="1235"/>
      <c r="HW85" s="1235"/>
      <c r="HX85" s="1235"/>
      <c r="HY85" s="1235"/>
      <c r="HZ85" s="1241">
        <f>+HV85*HS85</f>
        <v>0</v>
      </c>
      <c r="IA85" s="1241"/>
      <c r="IB85" s="1241"/>
      <c r="IC85" s="1241"/>
      <c r="ID85" s="1241"/>
      <c r="IE85" s="526"/>
      <c r="IF85" s="1240">
        <v>33</v>
      </c>
      <c r="IG85" s="1240"/>
      <c r="IH85" s="1240"/>
      <c r="II85" s="1240"/>
      <c r="IJ85" s="1240"/>
      <c r="IK85" s="1240"/>
      <c r="IL85" s="1240"/>
      <c r="IM85" s="1240"/>
      <c r="IN85" s="1240"/>
      <c r="IO85" s="1240"/>
      <c r="IP85" s="1240"/>
      <c r="IQ85" s="1240"/>
      <c r="IR85" s="1240"/>
      <c r="IS85" s="1240"/>
      <c r="IT85" s="1240"/>
      <c r="IU85" s="1240"/>
      <c r="IV85" s="1240"/>
      <c r="IW85" s="1240"/>
      <c r="IX85" s="1241"/>
      <c r="IY85" s="1241"/>
      <c r="IZ85" s="1241"/>
      <c r="JA85" s="1241"/>
      <c r="JB85" s="1241"/>
      <c r="JC85" s="1241"/>
      <c r="JD85" s="1241"/>
      <c r="JE85" s="1241">
        <f>+JA85*IX85</f>
        <v>0</v>
      </c>
      <c r="JF85" s="1241"/>
      <c r="JG85" s="1241"/>
      <c r="JH85" s="1241"/>
      <c r="JI85" s="1241"/>
      <c r="JJ85" s="526"/>
      <c r="JK85" s="1240">
        <v>33</v>
      </c>
      <c r="JL85" s="1240"/>
      <c r="JM85" s="1240"/>
      <c r="JN85" s="1240"/>
      <c r="JO85" s="1240"/>
      <c r="JP85" s="1240"/>
      <c r="JQ85" s="1240"/>
      <c r="JR85" s="1240"/>
      <c r="JS85" s="1240"/>
      <c r="JT85" s="1240"/>
      <c r="JU85" s="1240"/>
      <c r="JV85" s="1240"/>
      <c r="JW85" s="1240"/>
      <c r="JX85" s="1240"/>
      <c r="JY85" s="1240"/>
      <c r="JZ85" s="1240"/>
      <c r="KA85" s="1240"/>
      <c r="KB85" s="1240"/>
      <c r="KC85" s="1241"/>
      <c r="KD85" s="1241"/>
      <c r="KE85" s="1241"/>
      <c r="KF85" s="1241"/>
      <c r="KG85" s="1241"/>
      <c r="KH85" s="1241"/>
      <c r="KI85" s="1241"/>
      <c r="KJ85" s="1241">
        <f>+KF85*KC85</f>
        <v>0</v>
      </c>
      <c r="KK85" s="1241"/>
      <c r="KL85" s="1241"/>
      <c r="KM85" s="1241"/>
      <c r="KN85" s="1241"/>
      <c r="KO85" s="526"/>
      <c r="KP85" s="1240">
        <v>33</v>
      </c>
      <c r="KQ85" s="1240"/>
      <c r="KR85" s="1240"/>
      <c r="KS85" s="1240"/>
      <c r="KT85" s="1240"/>
      <c r="KU85" s="1240"/>
      <c r="KV85" s="1240"/>
      <c r="KW85" s="1240"/>
      <c r="KX85" s="1240"/>
      <c r="KY85" s="1240"/>
      <c r="KZ85" s="1240"/>
      <c r="LA85" s="1240"/>
      <c r="LB85" s="1240"/>
      <c r="LC85" s="1240"/>
      <c r="LD85" s="1240"/>
      <c r="LE85" s="1240"/>
      <c r="LF85" s="1240"/>
      <c r="LG85" s="1240"/>
      <c r="LH85" s="1241"/>
      <c r="LI85" s="1241"/>
      <c r="LJ85" s="1241"/>
      <c r="LK85" s="1241"/>
      <c r="LL85" s="1241"/>
      <c r="LM85" s="1241"/>
      <c r="LN85" s="1241"/>
      <c r="LO85" s="1241">
        <f>+LK85*LH85</f>
        <v>0</v>
      </c>
      <c r="LP85" s="1241"/>
      <c r="LQ85" s="1241"/>
      <c r="LR85" s="1241"/>
      <c r="LS85" s="1241"/>
      <c r="NA85" s="1240">
        <v>29</v>
      </c>
      <c r="NB85" s="1240"/>
      <c r="NC85" s="1248"/>
      <c r="ND85" s="1248"/>
      <c r="NE85" s="1248"/>
      <c r="NF85" s="1248"/>
      <c r="NG85" s="1248"/>
      <c r="NH85" s="1248"/>
      <c r="NI85" s="1248"/>
      <c r="NJ85" s="1248"/>
      <c r="NK85" s="1248"/>
      <c r="NL85" s="1248"/>
      <c r="NM85" s="1248"/>
      <c r="NN85" s="1248"/>
      <c r="NO85" s="1248"/>
      <c r="NP85" s="1248"/>
      <c r="NQ85" s="1248"/>
      <c r="NR85" s="1248"/>
      <c r="NS85" s="1235"/>
      <c r="NT85" s="1235"/>
      <c r="NU85" s="1235"/>
      <c r="NV85" s="1235"/>
      <c r="NW85" s="1235"/>
      <c r="NX85" s="1235"/>
      <c r="NY85" s="1235"/>
      <c r="NZ85" s="1241">
        <f>+NV85*NS85</f>
        <v>0</v>
      </c>
      <c r="OA85" s="1241"/>
      <c r="OB85" s="1241"/>
      <c r="OC85" s="1241"/>
      <c r="OD85" s="1241"/>
      <c r="OE85" s="526"/>
      <c r="OF85" s="1240">
        <v>33</v>
      </c>
      <c r="OG85" s="1240"/>
      <c r="OH85" s="1240"/>
      <c r="OI85" s="1240"/>
      <c r="OJ85" s="1240"/>
      <c r="OK85" s="1240"/>
      <c r="OL85" s="1240"/>
      <c r="OM85" s="1240"/>
      <c r="ON85" s="1240"/>
      <c r="OO85" s="1240"/>
      <c r="OP85" s="1240"/>
      <c r="OQ85" s="1240"/>
      <c r="OR85" s="1240"/>
      <c r="OS85" s="1240"/>
      <c r="OT85" s="1240"/>
      <c r="OU85" s="1240"/>
      <c r="OV85" s="1240"/>
      <c r="OW85" s="1240"/>
      <c r="OX85" s="1241"/>
      <c r="OY85" s="1241"/>
      <c r="OZ85" s="1241"/>
      <c r="PA85" s="1241"/>
      <c r="PB85" s="1241"/>
      <c r="PC85" s="1241"/>
      <c r="PD85" s="1241"/>
      <c r="PE85" s="1241">
        <f>+PA85*OX85</f>
        <v>0</v>
      </c>
      <c r="PF85" s="1241"/>
      <c r="PG85" s="1241"/>
      <c r="PH85" s="1241"/>
      <c r="PI85" s="1241"/>
      <c r="PJ85" s="526"/>
      <c r="PK85" s="1240">
        <v>33</v>
      </c>
      <c r="PL85" s="1240"/>
      <c r="PM85" s="1240"/>
      <c r="PN85" s="1240"/>
      <c r="PO85" s="1240"/>
      <c r="PP85" s="1240"/>
      <c r="PQ85" s="1240"/>
      <c r="PR85" s="1240"/>
      <c r="PS85" s="1240"/>
      <c r="PT85" s="1240"/>
      <c r="PU85" s="1240"/>
      <c r="PV85" s="1240"/>
      <c r="PW85" s="1240"/>
      <c r="PX85" s="1240"/>
      <c r="PY85" s="1240"/>
      <c r="PZ85" s="1240"/>
      <c r="QA85" s="1240"/>
      <c r="QB85" s="1240"/>
      <c r="QC85" s="1241"/>
      <c r="QD85" s="1241"/>
      <c r="QE85" s="1241"/>
      <c r="QF85" s="1241"/>
      <c r="QG85" s="1241"/>
      <c r="QH85" s="1241"/>
      <c r="QI85" s="1241"/>
      <c r="QJ85" s="1241">
        <f>+QF85*QC85</f>
        <v>0</v>
      </c>
      <c r="QK85" s="1241"/>
      <c r="QL85" s="1241"/>
      <c r="QM85" s="1241"/>
      <c r="QN85" s="1241"/>
      <c r="QO85" s="526"/>
      <c r="QP85" s="1240">
        <v>33</v>
      </c>
      <c r="QQ85" s="1240"/>
      <c r="QR85" s="1240"/>
      <c r="QS85" s="1240"/>
      <c r="QT85" s="1240"/>
      <c r="QU85" s="1240"/>
      <c r="QV85" s="1240"/>
      <c r="QW85" s="1240"/>
      <c r="QX85" s="1240"/>
      <c r="QY85" s="1240"/>
      <c r="QZ85" s="1240"/>
      <c r="RA85" s="1240"/>
      <c r="RB85" s="1240"/>
      <c r="RC85" s="1240"/>
      <c r="RD85" s="1240"/>
      <c r="RE85" s="1240"/>
      <c r="RF85" s="1240"/>
      <c r="RG85" s="1240"/>
      <c r="RH85" s="1241"/>
      <c r="RI85" s="1241"/>
      <c r="RJ85" s="1241"/>
      <c r="RK85" s="1241"/>
      <c r="RL85" s="1241"/>
      <c r="RM85" s="1241"/>
      <c r="RN85" s="1241"/>
      <c r="RO85" s="1241">
        <f>+RK85*RH85</f>
        <v>0</v>
      </c>
      <c r="RP85" s="1241"/>
      <c r="RQ85" s="1241"/>
      <c r="RR85" s="1241"/>
      <c r="RS85" s="1241"/>
    </row>
    <row r="86" spans="1:487" s="94" customFormat="1" ht="9.9499999999999993" customHeight="1">
      <c r="A86" s="688"/>
      <c r="B86" s="125"/>
      <c r="C86" s="7"/>
      <c r="D86" s="224"/>
      <c r="E86" s="224"/>
      <c r="F86" s="224"/>
      <c r="G86" s="224"/>
      <c r="H86" s="1068"/>
      <c r="I86" s="1069"/>
      <c r="J86" s="1069"/>
      <c r="K86" s="1069"/>
      <c r="L86" s="1069"/>
      <c r="M86" s="1069"/>
      <c r="N86" s="1069"/>
      <c r="O86" s="1069"/>
      <c r="P86" s="1069"/>
      <c r="Q86" s="1069"/>
      <c r="R86" s="1069"/>
      <c r="S86" s="1069"/>
      <c r="T86" s="1069"/>
      <c r="U86" s="1069"/>
      <c r="V86" s="1069"/>
      <c r="W86" s="1069"/>
      <c r="X86" s="1069"/>
      <c r="Y86" s="1069"/>
      <c r="Z86" s="1069"/>
      <c r="AA86" s="1069"/>
      <c r="AB86" s="1069"/>
      <c r="AC86" s="1069"/>
      <c r="AD86" s="1070"/>
      <c r="AE86" s="155"/>
      <c r="AF86" s="7"/>
      <c r="BA86" s="1303"/>
      <c r="BB86" s="1303"/>
      <c r="BC86" s="1248"/>
      <c r="BD86" s="1248"/>
      <c r="BE86" s="1248"/>
      <c r="BF86" s="1248"/>
      <c r="BG86" s="1248"/>
      <c r="BH86" s="1248"/>
      <c r="BI86" s="1248"/>
      <c r="BJ86" s="1248"/>
      <c r="BK86" s="1248"/>
      <c r="BL86" s="1248"/>
      <c r="BM86" s="1248"/>
      <c r="BN86" s="1248"/>
      <c r="BO86" s="1248"/>
      <c r="BP86" s="1248"/>
      <c r="BQ86" s="1248"/>
      <c r="BR86" s="1248"/>
      <c r="BS86" s="1235"/>
      <c r="BT86" s="1235"/>
      <c r="BU86" s="1235"/>
      <c r="BV86" s="1235"/>
      <c r="BW86" s="1235"/>
      <c r="BX86" s="1235"/>
      <c r="BY86" s="1235"/>
      <c r="BZ86" s="1304"/>
      <c r="CA86" s="1304"/>
      <c r="CB86" s="1304"/>
      <c r="CC86" s="1304"/>
      <c r="CD86" s="1304"/>
      <c r="CF86" s="1240"/>
      <c r="CG86" s="1240"/>
      <c r="CH86" s="1240"/>
      <c r="CI86" s="1240"/>
      <c r="CJ86" s="1240"/>
      <c r="CK86" s="1240"/>
      <c r="CL86" s="1240"/>
      <c r="CM86" s="1240"/>
      <c r="CN86" s="1240"/>
      <c r="CO86" s="1240"/>
      <c r="CP86" s="1240"/>
      <c r="CQ86" s="1240"/>
      <c r="CR86" s="1240"/>
      <c r="CS86" s="1240"/>
      <c r="CT86" s="1240"/>
      <c r="CU86" s="1240"/>
      <c r="CV86" s="1240"/>
      <c r="CW86" s="1240"/>
      <c r="CX86" s="1241"/>
      <c r="CY86" s="1241"/>
      <c r="CZ86" s="1241"/>
      <c r="DA86" s="1241"/>
      <c r="DB86" s="1241"/>
      <c r="DC86" s="1241"/>
      <c r="DD86" s="1241"/>
      <c r="DE86" s="1241"/>
      <c r="DF86" s="1241"/>
      <c r="DG86" s="1241"/>
      <c r="DH86" s="1241"/>
      <c r="DI86" s="1241"/>
      <c r="DJ86" s="361"/>
      <c r="DK86" s="1240"/>
      <c r="DL86" s="1240"/>
      <c r="DM86" s="1240"/>
      <c r="DN86" s="1240"/>
      <c r="DO86" s="1240"/>
      <c r="DP86" s="1240"/>
      <c r="DQ86" s="1240"/>
      <c r="DR86" s="1240"/>
      <c r="DS86" s="1240"/>
      <c r="DT86" s="1240"/>
      <c r="DU86" s="1240"/>
      <c r="DV86" s="1240"/>
      <c r="DW86" s="1240"/>
      <c r="DX86" s="1240"/>
      <c r="DY86" s="1240"/>
      <c r="DZ86" s="1240"/>
      <c r="EA86" s="1240"/>
      <c r="EB86" s="1240"/>
      <c r="EC86" s="1241"/>
      <c r="ED86" s="1241"/>
      <c r="EE86" s="1241"/>
      <c r="EF86" s="1241"/>
      <c r="EG86" s="1241"/>
      <c r="EH86" s="1241"/>
      <c r="EI86" s="1241"/>
      <c r="EJ86" s="1241"/>
      <c r="EK86" s="1241"/>
      <c r="EL86" s="1241"/>
      <c r="EM86" s="1241"/>
      <c r="EN86" s="1241"/>
      <c r="EO86" s="361"/>
      <c r="EP86" s="1240"/>
      <c r="EQ86" s="1240"/>
      <c r="ER86" s="1240"/>
      <c r="ES86" s="1240"/>
      <c r="ET86" s="1240"/>
      <c r="EU86" s="1240"/>
      <c r="EV86" s="1240"/>
      <c r="EW86" s="1240"/>
      <c r="EX86" s="1240"/>
      <c r="EY86" s="1240"/>
      <c r="EZ86" s="1240"/>
      <c r="FA86" s="1240"/>
      <c r="FB86" s="1240"/>
      <c r="FC86" s="1240"/>
      <c r="FD86" s="1240"/>
      <c r="FE86" s="1240"/>
      <c r="FF86" s="1240"/>
      <c r="FG86" s="1240"/>
      <c r="FH86" s="1241"/>
      <c r="FI86" s="1241"/>
      <c r="FJ86" s="1241"/>
      <c r="FK86" s="1241"/>
      <c r="FL86" s="1241"/>
      <c r="FM86" s="1241"/>
      <c r="FN86" s="1241"/>
      <c r="FO86" s="1241"/>
      <c r="FP86" s="1241"/>
      <c r="FQ86" s="1241"/>
      <c r="FR86" s="1241"/>
      <c r="FS86" s="1241"/>
      <c r="HA86" s="1240"/>
      <c r="HB86" s="1240"/>
      <c r="HC86" s="1248"/>
      <c r="HD86" s="1248"/>
      <c r="HE86" s="1248"/>
      <c r="HF86" s="1248"/>
      <c r="HG86" s="1248"/>
      <c r="HH86" s="1248"/>
      <c r="HI86" s="1248"/>
      <c r="HJ86" s="1248"/>
      <c r="HK86" s="1248"/>
      <c r="HL86" s="1248"/>
      <c r="HM86" s="1248"/>
      <c r="HN86" s="1248"/>
      <c r="HO86" s="1248"/>
      <c r="HP86" s="1248"/>
      <c r="HQ86" s="1248"/>
      <c r="HR86" s="1248"/>
      <c r="HS86" s="1235"/>
      <c r="HT86" s="1235"/>
      <c r="HU86" s="1235"/>
      <c r="HV86" s="1235"/>
      <c r="HW86" s="1235"/>
      <c r="HX86" s="1235"/>
      <c r="HY86" s="1235"/>
      <c r="HZ86" s="1241"/>
      <c r="IA86" s="1241"/>
      <c r="IB86" s="1241"/>
      <c r="IC86" s="1241"/>
      <c r="ID86" s="1241"/>
      <c r="IE86" s="526"/>
      <c r="IF86" s="1240"/>
      <c r="IG86" s="1240"/>
      <c r="IH86" s="1240"/>
      <c r="II86" s="1240"/>
      <c r="IJ86" s="1240"/>
      <c r="IK86" s="1240"/>
      <c r="IL86" s="1240"/>
      <c r="IM86" s="1240"/>
      <c r="IN86" s="1240"/>
      <c r="IO86" s="1240"/>
      <c r="IP86" s="1240"/>
      <c r="IQ86" s="1240"/>
      <c r="IR86" s="1240"/>
      <c r="IS86" s="1240"/>
      <c r="IT86" s="1240"/>
      <c r="IU86" s="1240"/>
      <c r="IV86" s="1240"/>
      <c r="IW86" s="1240"/>
      <c r="IX86" s="1241"/>
      <c r="IY86" s="1241"/>
      <c r="IZ86" s="1241"/>
      <c r="JA86" s="1241"/>
      <c r="JB86" s="1241"/>
      <c r="JC86" s="1241"/>
      <c r="JD86" s="1241"/>
      <c r="JE86" s="1241"/>
      <c r="JF86" s="1241"/>
      <c r="JG86" s="1241"/>
      <c r="JH86" s="1241"/>
      <c r="JI86" s="1241"/>
      <c r="JJ86" s="526"/>
      <c r="JK86" s="1240"/>
      <c r="JL86" s="1240"/>
      <c r="JM86" s="1240"/>
      <c r="JN86" s="1240"/>
      <c r="JO86" s="1240"/>
      <c r="JP86" s="1240"/>
      <c r="JQ86" s="1240"/>
      <c r="JR86" s="1240"/>
      <c r="JS86" s="1240"/>
      <c r="JT86" s="1240"/>
      <c r="JU86" s="1240"/>
      <c r="JV86" s="1240"/>
      <c r="JW86" s="1240"/>
      <c r="JX86" s="1240"/>
      <c r="JY86" s="1240"/>
      <c r="JZ86" s="1240"/>
      <c r="KA86" s="1240"/>
      <c r="KB86" s="1240"/>
      <c r="KC86" s="1241"/>
      <c r="KD86" s="1241"/>
      <c r="KE86" s="1241"/>
      <c r="KF86" s="1241"/>
      <c r="KG86" s="1241"/>
      <c r="KH86" s="1241"/>
      <c r="KI86" s="1241"/>
      <c r="KJ86" s="1241"/>
      <c r="KK86" s="1241"/>
      <c r="KL86" s="1241"/>
      <c r="KM86" s="1241"/>
      <c r="KN86" s="1241"/>
      <c r="KO86" s="526"/>
      <c r="KP86" s="1240"/>
      <c r="KQ86" s="1240"/>
      <c r="KR86" s="1240"/>
      <c r="KS86" s="1240"/>
      <c r="KT86" s="1240"/>
      <c r="KU86" s="1240"/>
      <c r="KV86" s="1240"/>
      <c r="KW86" s="1240"/>
      <c r="KX86" s="1240"/>
      <c r="KY86" s="1240"/>
      <c r="KZ86" s="1240"/>
      <c r="LA86" s="1240"/>
      <c r="LB86" s="1240"/>
      <c r="LC86" s="1240"/>
      <c r="LD86" s="1240"/>
      <c r="LE86" s="1240"/>
      <c r="LF86" s="1240"/>
      <c r="LG86" s="1240"/>
      <c r="LH86" s="1241"/>
      <c r="LI86" s="1241"/>
      <c r="LJ86" s="1241"/>
      <c r="LK86" s="1241"/>
      <c r="LL86" s="1241"/>
      <c r="LM86" s="1241"/>
      <c r="LN86" s="1241"/>
      <c r="LO86" s="1241"/>
      <c r="LP86" s="1241"/>
      <c r="LQ86" s="1241"/>
      <c r="LR86" s="1241"/>
      <c r="LS86" s="1241"/>
      <c r="NA86" s="1240"/>
      <c r="NB86" s="1240"/>
      <c r="NC86" s="1248"/>
      <c r="ND86" s="1248"/>
      <c r="NE86" s="1248"/>
      <c r="NF86" s="1248"/>
      <c r="NG86" s="1248"/>
      <c r="NH86" s="1248"/>
      <c r="NI86" s="1248"/>
      <c r="NJ86" s="1248"/>
      <c r="NK86" s="1248"/>
      <c r="NL86" s="1248"/>
      <c r="NM86" s="1248"/>
      <c r="NN86" s="1248"/>
      <c r="NO86" s="1248"/>
      <c r="NP86" s="1248"/>
      <c r="NQ86" s="1248"/>
      <c r="NR86" s="1248"/>
      <c r="NS86" s="1235"/>
      <c r="NT86" s="1235"/>
      <c r="NU86" s="1235"/>
      <c r="NV86" s="1235"/>
      <c r="NW86" s="1235"/>
      <c r="NX86" s="1235"/>
      <c r="NY86" s="1235"/>
      <c r="NZ86" s="1241"/>
      <c r="OA86" s="1241"/>
      <c r="OB86" s="1241"/>
      <c r="OC86" s="1241"/>
      <c r="OD86" s="1241"/>
      <c r="OE86" s="526"/>
      <c r="OF86" s="1240"/>
      <c r="OG86" s="1240"/>
      <c r="OH86" s="1240"/>
      <c r="OI86" s="1240"/>
      <c r="OJ86" s="1240"/>
      <c r="OK86" s="1240"/>
      <c r="OL86" s="1240"/>
      <c r="OM86" s="1240"/>
      <c r="ON86" s="1240"/>
      <c r="OO86" s="1240"/>
      <c r="OP86" s="1240"/>
      <c r="OQ86" s="1240"/>
      <c r="OR86" s="1240"/>
      <c r="OS86" s="1240"/>
      <c r="OT86" s="1240"/>
      <c r="OU86" s="1240"/>
      <c r="OV86" s="1240"/>
      <c r="OW86" s="1240"/>
      <c r="OX86" s="1241"/>
      <c r="OY86" s="1241"/>
      <c r="OZ86" s="1241"/>
      <c r="PA86" s="1241"/>
      <c r="PB86" s="1241"/>
      <c r="PC86" s="1241"/>
      <c r="PD86" s="1241"/>
      <c r="PE86" s="1241"/>
      <c r="PF86" s="1241"/>
      <c r="PG86" s="1241"/>
      <c r="PH86" s="1241"/>
      <c r="PI86" s="1241"/>
      <c r="PJ86" s="526"/>
      <c r="PK86" s="1240"/>
      <c r="PL86" s="1240"/>
      <c r="PM86" s="1240"/>
      <c r="PN86" s="1240"/>
      <c r="PO86" s="1240"/>
      <c r="PP86" s="1240"/>
      <c r="PQ86" s="1240"/>
      <c r="PR86" s="1240"/>
      <c r="PS86" s="1240"/>
      <c r="PT86" s="1240"/>
      <c r="PU86" s="1240"/>
      <c r="PV86" s="1240"/>
      <c r="PW86" s="1240"/>
      <c r="PX86" s="1240"/>
      <c r="PY86" s="1240"/>
      <c r="PZ86" s="1240"/>
      <c r="QA86" s="1240"/>
      <c r="QB86" s="1240"/>
      <c r="QC86" s="1241"/>
      <c r="QD86" s="1241"/>
      <c r="QE86" s="1241"/>
      <c r="QF86" s="1241"/>
      <c r="QG86" s="1241"/>
      <c r="QH86" s="1241"/>
      <c r="QI86" s="1241"/>
      <c r="QJ86" s="1241"/>
      <c r="QK86" s="1241"/>
      <c r="QL86" s="1241"/>
      <c r="QM86" s="1241"/>
      <c r="QN86" s="1241"/>
      <c r="QO86" s="526"/>
      <c r="QP86" s="1240"/>
      <c r="QQ86" s="1240"/>
      <c r="QR86" s="1240"/>
      <c r="QS86" s="1240"/>
      <c r="QT86" s="1240"/>
      <c r="QU86" s="1240"/>
      <c r="QV86" s="1240"/>
      <c r="QW86" s="1240"/>
      <c r="QX86" s="1240"/>
      <c r="QY86" s="1240"/>
      <c r="QZ86" s="1240"/>
      <c r="RA86" s="1240"/>
      <c r="RB86" s="1240"/>
      <c r="RC86" s="1240"/>
      <c r="RD86" s="1240"/>
      <c r="RE86" s="1240"/>
      <c r="RF86" s="1240"/>
      <c r="RG86" s="1240"/>
      <c r="RH86" s="1241"/>
      <c r="RI86" s="1241"/>
      <c r="RJ86" s="1241"/>
      <c r="RK86" s="1241"/>
      <c r="RL86" s="1241"/>
      <c r="RM86" s="1241"/>
      <c r="RN86" s="1241"/>
      <c r="RO86" s="1241"/>
      <c r="RP86" s="1241"/>
      <c r="RQ86" s="1241"/>
      <c r="RR86" s="1241"/>
      <c r="RS86" s="1241"/>
    </row>
    <row r="87" spans="1:487" s="94" customFormat="1" ht="9.9499999999999993" customHeight="1">
      <c r="A87" s="96"/>
      <c r="B87" s="125"/>
      <c r="C87" s="224"/>
      <c r="D87" s="224"/>
      <c r="E87" s="224"/>
      <c r="F87" s="224"/>
      <c r="G87" s="224"/>
      <c r="H87" s="223"/>
      <c r="I87" s="223"/>
      <c r="J87" s="223"/>
      <c r="K87" s="223"/>
      <c r="L87" s="223"/>
      <c r="M87" s="223"/>
      <c r="N87" s="223"/>
      <c r="O87" s="223"/>
      <c r="P87" s="223"/>
      <c r="Q87" s="223"/>
      <c r="R87" s="223"/>
      <c r="S87" s="223"/>
      <c r="T87" s="223"/>
      <c r="U87" s="223"/>
      <c r="V87" s="223"/>
      <c r="W87" s="223"/>
      <c r="X87" s="223"/>
      <c r="Y87" s="223"/>
      <c r="Z87" s="223"/>
      <c r="AA87" s="223"/>
      <c r="AB87" s="223"/>
      <c r="AC87" s="223"/>
      <c r="AD87" s="223"/>
      <c r="AE87" s="155"/>
      <c r="BA87" s="1303">
        <v>30</v>
      </c>
      <c r="BB87" s="1303"/>
      <c r="BC87" s="1248"/>
      <c r="BD87" s="1248"/>
      <c r="BE87" s="1248"/>
      <c r="BF87" s="1248"/>
      <c r="BG87" s="1248"/>
      <c r="BH87" s="1248"/>
      <c r="BI87" s="1248"/>
      <c r="BJ87" s="1248"/>
      <c r="BK87" s="1248"/>
      <c r="BL87" s="1248"/>
      <c r="BM87" s="1248"/>
      <c r="BN87" s="1248"/>
      <c r="BO87" s="1248"/>
      <c r="BP87" s="1248"/>
      <c r="BQ87" s="1248"/>
      <c r="BR87" s="1248"/>
      <c r="BS87" s="1235"/>
      <c r="BT87" s="1235"/>
      <c r="BU87" s="1235"/>
      <c r="BV87" s="1235"/>
      <c r="BW87" s="1235"/>
      <c r="BX87" s="1235"/>
      <c r="BY87" s="1235"/>
      <c r="BZ87" s="1304">
        <f>+BV87*BS87</f>
        <v>0</v>
      </c>
      <c r="CA87" s="1304"/>
      <c r="CB87" s="1304"/>
      <c r="CC87" s="1304"/>
      <c r="CD87" s="1304"/>
      <c r="CF87" s="1240"/>
      <c r="CG87" s="1240"/>
      <c r="CH87" s="1240"/>
      <c r="CI87" s="1240"/>
      <c r="CJ87" s="1240"/>
      <c r="CK87" s="1240"/>
      <c r="CL87" s="1240"/>
      <c r="CM87" s="1240"/>
      <c r="CN87" s="1240"/>
      <c r="CO87" s="1240"/>
      <c r="CP87" s="1240"/>
      <c r="CQ87" s="1240"/>
      <c r="CR87" s="1240"/>
      <c r="CS87" s="1240"/>
      <c r="CT87" s="1240"/>
      <c r="CU87" s="1240"/>
      <c r="CV87" s="1240"/>
      <c r="CW87" s="1240"/>
      <c r="CX87" s="1241"/>
      <c r="CY87" s="1241"/>
      <c r="CZ87" s="1241"/>
      <c r="DA87" s="1241"/>
      <c r="DB87" s="1241"/>
      <c r="DC87" s="1241"/>
      <c r="DD87" s="1241"/>
      <c r="DE87" s="1241">
        <f>+DA87*CX87</f>
        <v>0</v>
      </c>
      <c r="DF87" s="1241"/>
      <c r="DG87" s="1241"/>
      <c r="DH87" s="1241"/>
      <c r="DI87" s="1241"/>
      <c r="DK87" s="1240">
        <v>34</v>
      </c>
      <c r="DL87" s="1240"/>
      <c r="DM87" s="1240"/>
      <c r="DN87" s="1240"/>
      <c r="DO87" s="1240"/>
      <c r="DP87" s="1240"/>
      <c r="DQ87" s="1240"/>
      <c r="DR87" s="1240"/>
      <c r="DS87" s="1240"/>
      <c r="DT87" s="1240"/>
      <c r="DU87" s="1240"/>
      <c r="DV87" s="1240"/>
      <c r="DW87" s="1240"/>
      <c r="DX87" s="1240"/>
      <c r="DY87" s="1240"/>
      <c r="DZ87" s="1240"/>
      <c r="EA87" s="1240"/>
      <c r="EB87" s="1240"/>
      <c r="EC87" s="1241"/>
      <c r="ED87" s="1241"/>
      <c r="EE87" s="1241"/>
      <c r="EF87" s="1241"/>
      <c r="EG87" s="1241"/>
      <c r="EH87" s="1241"/>
      <c r="EI87" s="1241"/>
      <c r="EJ87" s="1241">
        <f>+EF87*EC87</f>
        <v>0</v>
      </c>
      <c r="EK87" s="1241"/>
      <c r="EL87" s="1241"/>
      <c r="EM87" s="1241"/>
      <c r="EN87" s="1241"/>
      <c r="EP87" s="1240">
        <v>34</v>
      </c>
      <c r="EQ87" s="1240"/>
      <c r="ER87" s="1240"/>
      <c r="ES87" s="1240"/>
      <c r="ET87" s="1240"/>
      <c r="EU87" s="1240"/>
      <c r="EV87" s="1240"/>
      <c r="EW87" s="1240"/>
      <c r="EX87" s="1240"/>
      <c r="EY87" s="1240"/>
      <c r="EZ87" s="1240"/>
      <c r="FA87" s="1240"/>
      <c r="FB87" s="1240"/>
      <c r="FC87" s="1240"/>
      <c r="FD87" s="1240"/>
      <c r="FE87" s="1240"/>
      <c r="FF87" s="1240"/>
      <c r="FG87" s="1240"/>
      <c r="FH87" s="1241"/>
      <c r="FI87" s="1241"/>
      <c r="FJ87" s="1241"/>
      <c r="FK87" s="1241"/>
      <c r="FL87" s="1241"/>
      <c r="FM87" s="1241"/>
      <c r="FN87" s="1241"/>
      <c r="FO87" s="1241">
        <f>+FK87*FH87</f>
        <v>0</v>
      </c>
      <c r="FP87" s="1241"/>
      <c r="FQ87" s="1241"/>
      <c r="FR87" s="1241"/>
      <c r="FS87" s="1241"/>
      <c r="HA87" s="1240">
        <v>30</v>
      </c>
      <c r="HB87" s="1240"/>
      <c r="HC87" s="1248"/>
      <c r="HD87" s="1248"/>
      <c r="HE87" s="1248"/>
      <c r="HF87" s="1248"/>
      <c r="HG87" s="1248"/>
      <c r="HH87" s="1248"/>
      <c r="HI87" s="1248"/>
      <c r="HJ87" s="1248"/>
      <c r="HK87" s="1248"/>
      <c r="HL87" s="1248"/>
      <c r="HM87" s="1248"/>
      <c r="HN87" s="1248"/>
      <c r="HO87" s="1248"/>
      <c r="HP87" s="1248"/>
      <c r="HQ87" s="1248"/>
      <c r="HR87" s="1248"/>
      <c r="HS87" s="1235"/>
      <c r="HT87" s="1235"/>
      <c r="HU87" s="1235"/>
      <c r="HV87" s="1235"/>
      <c r="HW87" s="1235"/>
      <c r="HX87" s="1235"/>
      <c r="HY87" s="1235"/>
      <c r="HZ87" s="1241">
        <f>+HV87*HS87</f>
        <v>0</v>
      </c>
      <c r="IA87" s="1241"/>
      <c r="IB87" s="1241"/>
      <c r="IC87" s="1241"/>
      <c r="ID87" s="1241"/>
      <c r="IE87" s="526"/>
      <c r="IF87" s="1240">
        <v>34</v>
      </c>
      <c r="IG87" s="1240"/>
      <c r="IH87" s="1240"/>
      <c r="II87" s="1240"/>
      <c r="IJ87" s="1240"/>
      <c r="IK87" s="1240"/>
      <c r="IL87" s="1240"/>
      <c r="IM87" s="1240"/>
      <c r="IN87" s="1240"/>
      <c r="IO87" s="1240"/>
      <c r="IP87" s="1240"/>
      <c r="IQ87" s="1240"/>
      <c r="IR87" s="1240"/>
      <c r="IS87" s="1240"/>
      <c r="IT87" s="1240"/>
      <c r="IU87" s="1240"/>
      <c r="IV87" s="1240"/>
      <c r="IW87" s="1240"/>
      <c r="IX87" s="1241"/>
      <c r="IY87" s="1241"/>
      <c r="IZ87" s="1241"/>
      <c r="JA87" s="1241"/>
      <c r="JB87" s="1241"/>
      <c r="JC87" s="1241"/>
      <c r="JD87" s="1241"/>
      <c r="JE87" s="1241">
        <f>+JA87*IX87</f>
        <v>0</v>
      </c>
      <c r="JF87" s="1241"/>
      <c r="JG87" s="1241"/>
      <c r="JH87" s="1241"/>
      <c r="JI87" s="1241"/>
      <c r="JJ87" s="526"/>
      <c r="JK87" s="1240">
        <v>34</v>
      </c>
      <c r="JL87" s="1240"/>
      <c r="JM87" s="1240"/>
      <c r="JN87" s="1240"/>
      <c r="JO87" s="1240"/>
      <c r="JP87" s="1240"/>
      <c r="JQ87" s="1240"/>
      <c r="JR87" s="1240"/>
      <c r="JS87" s="1240"/>
      <c r="JT87" s="1240"/>
      <c r="JU87" s="1240"/>
      <c r="JV87" s="1240"/>
      <c r="JW87" s="1240"/>
      <c r="JX87" s="1240"/>
      <c r="JY87" s="1240"/>
      <c r="JZ87" s="1240"/>
      <c r="KA87" s="1240"/>
      <c r="KB87" s="1240"/>
      <c r="KC87" s="1241"/>
      <c r="KD87" s="1241"/>
      <c r="KE87" s="1241"/>
      <c r="KF87" s="1241"/>
      <c r="KG87" s="1241"/>
      <c r="KH87" s="1241"/>
      <c r="KI87" s="1241"/>
      <c r="KJ87" s="1241">
        <f>+KF87*KC87</f>
        <v>0</v>
      </c>
      <c r="KK87" s="1241"/>
      <c r="KL87" s="1241"/>
      <c r="KM87" s="1241"/>
      <c r="KN87" s="1241"/>
      <c r="KO87" s="526"/>
      <c r="KP87" s="1240">
        <v>34</v>
      </c>
      <c r="KQ87" s="1240"/>
      <c r="KR87" s="1240"/>
      <c r="KS87" s="1240"/>
      <c r="KT87" s="1240"/>
      <c r="KU87" s="1240"/>
      <c r="KV87" s="1240"/>
      <c r="KW87" s="1240"/>
      <c r="KX87" s="1240"/>
      <c r="KY87" s="1240"/>
      <c r="KZ87" s="1240"/>
      <c r="LA87" s="1240"/>
      <c r="LB87" s="1240"/>
      <c r="LC87" s="1240"/>
      <c r="LD87" s="1240"/>
      <c r="LE87" s="1240"/>
      <c r="LF87" s="1240"/>
      <c r="LG87" s="1240"/>
      <c r="LH87" s="1241"/>
      <c r="LI87" s="1241"/>
      <c r="LJ87" s="1241"/>
      <c r="LK87" s="1241"/>
      <c r="LL87" s="1241"/>
      <c r="LM87" s="1241"/>
      <c r="LN87" s="1241"/>
      <c r="LO87" s="1241">
        <f>+LK87*LH87</f>
        <v>0</v>
      </c>
      <c r="LP87" s="1241"/>
      <c r="LQ87" s="1241"/>
      <c r="LR87" s="1241"/>
      <c r="LS87" s="1241"/>
      <c r="NA87" s="1240">
        <v>30</v>
      </c>
      <c r="NB87" s="1240"/>
      <c r="NC87" s="1248"/>
      <c r="ND87" s="1248"/>
      <c r="NE87" s="1248"/>
      <c r="NF87" s="1248"/>
      <c r="NG87" s="1248"/>
      <c r="NH87" s="1248"/>
      <c r="NI87" s="1248"/>
      <c r="NJ87" s="1248"/>
      <c r="NK87" s="1248"/>
      <c r="NL87" s="1248"/>
      <c r="NM87" s="1248"/>
      <c r="NN87" s="1248"/>
      <c r="NO87" s="1248"/>
      <c r="NP87" s="1248"/>
      <c r="NQ87" s="1248"/>
      <c r="NR87" s="1248"/>
      <c r="NS87" s="1235"/>
      <c r="NT87" s="1235"/>
      <c r="NU87" s="1235"/>
      <c r="NV87" s="1235"/>
      <c r="NW87" s="1235"/>
      <c r="NX87" s="1235"/>
      <c r="NY87" s="1235"/>
      <c r="NZ87" s="1241">
        <f>+NV87*NS87</f>
        <v>0</v>
      </c>
      <c r="OA87" s="1241"/>
      <c r="OB87" s="1241"/>
      <c r="OC87" s="1241"/>
      <c r="OD87" s="1241"/>
      <c r="OE87" s="526"/>
      <c r="OF87" s="1240">
        <v>34</v>
      </c>
      <c r="OG87" s="1240"/>
      <c r="OH87" s="1240"/>
      <c r="OI87" s="1240"/>
      <c r="OJ87" s="1240"/>
      <c r="OK87" s="1240"/>
      <c r="OL87" s="1240"/>
      <c r="OM87" s="1240"/>
      <c r="ON87" s="1240"/>
      <c r="OO87" s="1240"/>
      <c r="OP87" s="1240"/>
      <c r="OQ87" s="1240"/>
      <c r="OR87" s="1240"/>
      <c r="OS87" s="1240"/>
      <c r="OT87" s="1240"/>
      <c r="OU87" s="1240"/>
      <c r="OV87" s="1240"/>
      <c r="OW87" s="1240"/>
      <c r="OX87" s="1241"/>
      <c r="OY87" s="1241"/>
      <c r="OZ87" s="1241"/>
      <c r="PA87" s="1241"/>
      <c r="PB87" s="1241"/>
      <c r="PC87" s="1241"/>
      <c r="PD87" s="1241"/>
      <c r="PE87" s="1241">
        <f>+PA87*OX87</f>
        <v>0</v>
      </c>
      <c r="PF87" s="1241"/>
      <c r="PG87" s="1241"/>
      <c r="PH87" s="1241"/>
      <c r="PI87" s="1241"/>
      <c r="PJ87" s="526"/>
      <c r="PK87" s="1240">
        <v>34</v>
      </c>
      <c r="PL87" s="1240"/>
      <c r="PM87" s="1240"/>
      <c r="PN87" s="1240"/>
      <c r="PO87" s="1240"/>
      <c r="PP87" s="1240"/>
      <c r="PQ87" s="1240"/>
      <c r="PR87" s="1240"/>
      <c r="PS87" s="1240"/>
      <c r="PT87" s="1240"/>
      <c r="PU87" s="1240"/>
      <c r="PV87" s="1240"/>
      <c r="PW87" s="1240"/>
      <c r="PX87" s="1240"/>
      <c r="PY87" s="1240"/>
      <c r="PZ87" s="1240"/>
      <c r="QA87" s="1240"/>
      <c r="QB87" s="1240"/>
      <c r="QC87" s="1241"/>
      <c r="QD87" s="1241"/>
      <c r="QE87" s="1241"/>
      <c r="QF87" s="1241"/>
      <c r="QG87" s="1241"/>
      <c r="QH87" s="1241"/>
      <c r="QI87" s="1241"/>
      <c r="QJ87" s="1241">
        <f>+QF87*QC87</f>
        <v>0</v>
      </c>
      <c r="QK87" s="1241"/>
      <c r="QL87" s="1241"/>
      <c r="QM87" s="1241"/>
      <c r="QN87" s="1241"/>
      <c r="QO87" s="526"/>
      <c r="QP87" s="1240">
        <v>34</v>
      </c>
      <c r="QQ87" s="1240"/>
      <c r="QR87" s="1240"/>
      <c r="QS87" s="1240"/>
      <c r="QT87" s="1240"/>
      <c r="QU87" s="1240"/>
      <c r="QV87" s="1240"/>
      <c r="QW87" s="1240"/>
      <c r="QX87" s="1240"/>
      <c r="QY87" s="1240"/>
      <c r="QZ87" s="1240"/>
      <c r="RA87" s="1240"/>
      <c r="RB87" s="1240"/>
      <c r="RC87" s="1240"/>
      <c r="RD87" s="1240"/>
      <c r="RE87" s="1240"/>
      <c r="RF87" s="1240"/>
      <c r="RG87" s="1240"/>
      <c r="RH87" s="1241"/>
      <c r="RI87" s="1241"/>
      <c r="RJ87" s="1241"/>
      <c r="RK87" s="1241"/>
      <c r="RL87" s="1241"/>
      <c r="RM87" s="1241"/>
      <c r="RN87" s="1241"/>
      <c r="RO87" s="1241">
        <f>+RK87*RH87</f>
        <v>0</v>
      </c>
      <c r="RP87" s="1241"/>
      <c r="RQ87" s="1241"/>
      <c r="RR87" s="1241"/>
      <c r="RS87" s="1241"/>
    </row>
    <row r="88" spans="1:487" s="94" customFormat="1" ht="9.9499999999999993" customHeight="1">
      <c r="A88" s="96"/>
      <c r="B88" s="123"/>
      <c r="C88" s="207"/>
      <c r="D88" s="207"/>
      <c r="E88" s="207"/>
      <c r="F88" s="207"/>
      <c r="G88" s="207"/>
      <c r="H88" s="207"/>
      <c r="I88" s="207"/>
      <c r="J88" s="1338" t="s">
        <v>116</v>
      </c>
      <c r="K88" s="1338"/>
      <c r="L88" s="1338"/>
      <c r="M88" s="1338"/>
      <c r="N88" s="1338"/>
      <c r="O88" s="1338"/>
      <c r="P88" s="1338"/>
      <c r="Q88" s="1338"/>
      <c r="R88" s="1338"/>
      <c r="S88" s="1338"/>
      <c r="T88" s="1338"/>
      <c r="U88" s="1338"/>
      <c r="V88" s="1338"/>
      <c r="W88" s="1338"/>
      <c r="X88" s="1338"/>
      <c r="Y88" s="209"/>
      <c r="Z88" s="209"/>
      <c r="AA88" s="10"/>
      <c r="AB88" s="10"/>
      <c r="AC88" s="7"/>
      <c r="AD88" s="7"/>
      <c r="AE88" s="138"/>
      <c r="BA88" s="1303"/>
      <c r="BB88" s="1303"/>
      <c r="BC88" s="1248"/>
      <c r="BD88" s="1248"/>
      <c r="BE88" s="1248"/>
      <c r="BF88" s="1248"/>
      <c r="BG88" s="1248"/>
      <c r="BH88" s="1248"/>
      <c r="BI88" s="1248"/>
      <c r="BJ88" s="1248"/>
      <c r="BK88" s="1248"/>
      <c r="BL88" s="1248"/>
      <c r="BM88" s="1248"/>
      <c r="BN88" s="1248"/>
      <c r="BO88" s="1248"/>
      <c r="BP88" s="1248"/>
      <c r="BQ88" s="1248"/>
      <c r="BR88" s="1248"/>
      <c r="BS88" s="1235"/>
      <c r="BT88" s="1235"/>
      <c r="BU88" s="1235"/>
      <c r="BV88" s="1235"/>
      <c r="BW88" s="1235"/>
      <c r="BX88" s="1235"/>
      <c r="BY88" s="1235"/>
      <c r="BZ88" s="1304"/>
      <c r="CA88" s="1304"/>
      <c r="CB88" s="1304"/>
      <c r="CC88" s="1304"/>
      <c r="CD88" s="1304"/>
      <c r="CF88" s="1240"/>
      <c r="CG88" s="1240"/>
      <c r="CH88" s="1240"/>
      <c r="CI88" s="1240"/>
      <c r="CJ88" s="1240"/>
      <c r="CK88" s="1240"/>
      <c r="CL88" s="1240"/>
      <c r="CM88" s="1240"/>
      <c r="CN88" s="1240"/>
      <c r="CO88" s="1240"/>
      <c r="CP88" s="1240"/>
      <c r="CQ88" s="1240"/>
      <c r="CR88" s="1240"/>
      <c r="CS88" s="1240"/>
      <c r="CT88" s="1240"/>
      <c r="CU88" s="1240"/>
      <c r="CV88" s="1240"/>
      <c r="CW88" s="1240"/>
      <c r="CX88" s="1241"/>
      <c r="CY88" s="1241"/>
      <c r="CZ88" s="1241"/>
      <c r="DA88" s="1241"/>
      <c r="DB88" s="1241"/>
      <c r="DC88" s="1241"/>
      <c r="DD88" s="1241"/>
      <c r="DE88" s="1241"/>
      <c r="DF88" s="1241"/>
      <c r="DG88" s="1241"/>
      <c r="DH88" s="1241"/>
      <c r="DI88" s="1241"/>
      <c r="DK88" s="1240"/>
      <c r="DL88" s="1240"/>
      <c r="DM88" s="1240"/>
      <c r="DN88" s="1240"/>
      <c r="DO88" s="1240"/>
      <c r="DP88" s="1240"/>
      <c r="DQ88" s="1240"/>
      <c r="DR88" s="1240"/>
      <c r="DS88" s="1240"/>
      <c r="DT88" s="1240"/>
      <c r="DU88" s="1240"/>
      <c r="DV88" s="1240"/>
      <c r="DW88" s="1240"/>
      <c r="DX88" s="1240"/>
      <c r="DY88" s="1240"/>
      <c r="DZ88" s="1240"/>
      <c r="EA88" s="1240"/>
      <c r="EB88" s="1240"/>
      <c r="EC88" s="1241"/>
      <c r="ED88" s="1241"/>
      <c r="EE88" s="1241"/>
      <c r="EF88" s="1241"/>
      <c r="EG88" s="1241"/>
      <c r="EH88" s="1241"/>
      <c r="EI88" s="1241"/>
      <c r="EJ88" s="1241"/>
      <c r="EK88" s="1241"/>
      <c r="EL88" s="1241"/>
      <c r="EM88" s="1241"/>
      <c r="EN88" s="1241"/>
      <c r="EP88" s="1240"/>
      <c r="EQ88" s="1240"/>
      <c r="ER88" s="1240"/>
      <c r="ES88" s="1240"/>
      <c r="ET88" s="1240"/>
      <c r="EU88" s="1240"/>
      <c r="EV88" s="1240"/>
      <c r="EW88" s="1240"/>
      <c r="EX88" s="1240"/>
      <c r="EY88" s="1240"/>
      <c r="EZ88" s="1240"/>
      <c r="FA88" s="1240"/>
      <c r="FB88" s="1240"/>
      <c r="FC88" s="1240"/>
      <c r="FD88" s="1240"/>
      <c r="FE88" s="1240"/>
      <c r="FF88" s="1240"/>
      <c r="FG88" s="1240"/>
      <c r="FH88" s="1241"/>
      <c r="FI88" s="1241"/>
      <c r="FJ88" s="1241"/>
      <c r="FK88" s="1241"/>
      <c r="FL88" s="1241"/>
      <c r="FM88" s="1241"/>
      <c r="FN88" s="1241"/>
      <c r="FO88" s="1241"/>
      <c r="FP88" s="1241"/>
      <c r="FQ88" s="1241"/>
      <c r="FR88" s="1241"/>
      <c r="FS88" s="1241"/>
      <c r="HA88" s="1240"/>
      <c r="HB88" s="1240"/>
      <c r="HC88" s="1248"/>
      <c r="HD88" s="1248"/>
      <c r="HE88" s="1248"/>
      <c r="HF88" s="1248"/>
      <c r="HG88" s="1248"/>
      <c r="HH88" s="1248"/>
      <c r="HI88" s="1248"/>
      <c r="HJ88" s="1248"/>
      <c r="HK88" s="1248"/>
      <c r="HL88" s="1248"/>
      <c r="HM88" s="1248"/>
      <c r="HN88" s="1248"/>
      <c r="HO88" s="1248"/>
      <c r="HP88" s="1248"/>
      <c r="HQ88" s="1248"/>
      <c r="HR88" s="1248"/>
      <c r="HS88" s="1235"/>
      <c r="HT88" s="1235"/>
      <c r="HU88" s="1235"/>
      <c r="HV88" s="1235"/>
      <c r="HW88" s="1235"/>
      <c r="HX88" s="1235"/>
      <c r="HY88" s="1235"/>
      <c r="HZ88" s="1241"/>
      <c r="IA88" s="1241"/>
      <c r="IB88" s="1241"/>
      <c r="IC88" s="1241"/>
      <c r="ID88" s="1241"/>
      <c r="IE88" s="526"/>
      <c r="IF88" s="1240"/>
      <c r="IG88" s="1240"/>
      <c r="IH88" s="1240"/>
      <c r="II88" s="1240"/>
      <c r="IJ88" s="1240"/>
      <c r="IK88" s="1240"/>
      <c r="IL88" s="1240"/>
      <c r="IM88" s="1240"/>
      <c r="IN88" s="1240"/>
      <c r="IO88" s="1240"/>
      <c r="IP88" s="1240"/>
      <c r="IQ88" s="1240"/>
      <c r="IR88" s="1240"/>
      <c r="IS88" s="1240"/>
      <c r="IT88" s="1240"/>
      <c r="IU88" s="1240"/>
      <c r="IV88" s="1240"/>
      <c r="IW88" s="1240"/>
      <c r="IX88" s="1241"/>
      <c r="IY88" s="1241"/>
      <c r="IZ88" s="1241"/>
      <c r="JA88" s="1241"/>
      <c r="JB88" s="1241"/>
      <c r="JC88" s="1241"/>
      <c r="JD88" s="1241"/>
      <c r="JE88" s="1241"/>
      <c r="JF88" s="1241"/>
      <c r="JG88" s="1241"/>
      <c r="JH88" s="1241"/>
      <c r="JI88" s="1241"/>
      <c r="JJ88" s="526"/>
      <c r="JK88" s="1240"/>
      <c r="JL88" s="1240"/>
      <c r="JM88" s="1240"/>
      <c r="JN88" s="1240"/>
      <c r="JO88" s="1240"/>
      <c r="JP88" s="1240"/>
      <c r="JQ88" s="1240"/>
      <c r="JR88" s="1240"/>
      <c r="JS88" s="1240"/>
      <c r="JT88" s="1240"/>
      <c r="JU88" s="1240"/>
      <c r="JV88" s="1240"/>
      <c r="JW88" s="1240"/>
      <c r="JX88" s="1240"/>
      <c r="JY88" s="1240"/>
      <c r="JZ88" s="1240"/>
      <c r="KA88" s="1240"/>
      <c r="KB88" s="1240"/>
      <c r="KC88" s="1241"/>
      <c r="KD88" s="1241"/>
      <c r="KE88" s="1241"/>
      <c r="KF88" s="1241"/>
      <c r="KG88" s="1241"/>
      <c r="KH88" s="1241"/>
      <c r="KI88" s="1241"/>
      <c r="KJ88" s="1241"/>
      <c r="KK88" s="1241"/>
      <c r="KL88" s="1241"/>
      <c r="KM88" s="1241"/>
      <c r="KN88" s="1241"/>
      <c r="KO88" s="526"/>
      <c r="KP88" s="1240"/>
      <c r="KQ88" s="1240"/>
      <c r="KR88" s="1240"/>
      <c r="KS88" s="1240"/>
      <c r="KT88" s="1240"/>
      <c r="KU88" s="1240"/>
      <c r="KV88" s="1240"/>
      <c r="KW88" s="1240"/>
      <c r="KX88" s="1240"/>
      <c r="KY88" s="1240"/>
      <c r="KZ88" s="1240"/>
      <c r="LA88" s="1240"/>
      <c r="LB88" s="1240"/>
      <c r="LC88" s="1240"/>
      <c r="LD88" s="1240"/>
      <c r="LE88" s="1240"/>
      <c r="LF88" s="1240"/>
      <c r="LG88" s="1240"/>
      <c r="LH88" s="1241"/>
      <c r="LI88" s="1241"/>
      <c r="LJ88" s="1241"/>
      <c r="LK88" s="1241"/>
      <c r="LL88" s="1241"/>
      <c r="LM88" s="1241"/>
      <c r="LN88" s="1241"/>
      <c r="LO88" s="1241"/>
      <c r="LP88" s="1241"/>
      <c r="LQ88" s="1241"/>
      <c r="LR88" s="1241"/>
      <c r="LS88" s="1241"/>
      <c r="NA88" s="1240"/>
      <c r="NB88" s="1240"/>
      <c r="NC88" s="1248"/>
      <c r="ND88" s="1248"/>
      <c r="NE88" s="1248"/>
      <c r="NF88" s="1248"/>
      <c r="NG88" s="1248"/>
      <c r="NH88" s="1248"/>
      <c r="NI88" s="1248"/>
      <c r="NJ88" s="1248"/>
      <c r="NK88" s="1248"/>
      <c r="NL88" s="1248"/>
      <c r="NM88" s="1248"/>
      <c r="NN88" s="1248"/>
      <c r="NO88" s="1248"/>
      <c r="NP88" s="1248"/>
      <c r="NQ88" s="1248"/>
      <c r="NR88" s="1248"/>
      <c r="NS88" s="1235"/>
      <c r="NT88" s="1235"/>
      <c r="NU88" s="1235"/>
      <c r="NV88" s="1235"/>
      <c r="NW88" s="1235"/>
      <c r="NX88" s="1235"/>
      <c r="NY88" s="1235"/>
      <c r="NZ88" s="1241"/>
      <c r="OA88" s="1241"/>
      <c r="OB88" s="1241"/>
      <c r="OC88" s="1241"/>
      <c r="OD88" s="1241"/>
      <c r="OE88" s="526"/>
      <c r="OF88" s="1240"/>
      <c r="OG88" s="1240"/>
      <c r="OH88" s="1240"/>
      <c r="OI88" s="1240"/>
      <c r="OJ88" s="1240"/>
      <c r="OK88" s="1240"/>
      <c r="OL88" s="1240"/>
      <c r="OM88" s="1240"/>
      <c r="ON88" s="1240"/>
      <c r="OO88" s="1240"/>
      <c r="OP88" s="1240"/>
      <c r="OQ88" s="1240"/>
      <c r="OR88" s="1240"/>
      <c r="OS88" s="1240"/>
      <c r="OT88" s="1240"/>
      <c r="OU88" s="1240"/>
      <c r="OV88" s="1240"/>
      <c r="OW88" s="1240"/>
      <c r="OX88" s="1241"/>
      <c r="OY88" s="1241"/>
      <c r="OZ88" s="1241"/>
      <c r="PA88" s="1241"/>
      <c r="PB88" s="1241"/>
      <c r="PC88" s="1241"/>
      <c r="PD88" s="1241"/>
      <c r="PE88" s="1241"/>
      <c r="PF88" s="1241"/>
      <c r="PG88" s="1241"/>
      <c r="PH88" s="1241"/>
      <c r="PI88" s="1241"/>
      <c r="PJ88" s="526"/>
      <c r="PK88" s="1240"/>
      <c r="PL88" s="1240"/>
      <c r="PM88" s="1240"/>
      <c r="PN88" s="1240"/>
      <c r="PO88" s="1240"/>
      <c r="PP88" s="1240"/>
      <c r="PQ88" s="1240"/>
      <c r="PR88" s="1240"/>
      <c r="PS88" s="1240"/>
      <c r="PT88" s="1240"/>
      <c r="PU88" s="1240"/>
      <c r="PV88" s="1240"/>
      <c r="PW88" s="1240"/>
      <c r="PX88" s="1240"/>
      <c r="PY88" s="1240"/>
      <c r="PZ88" s="1240"/>
      <c r="QA88" s="1240"/>
      <c r="QB88" s="1240"/>
      <c r="QC88" s="1241"/>
      <c r="QD88" s="1241"/>
      <c r="QE88" s="1241"/>
      <c r="QF88" s="1241"/>
      <c r="QG88" s="1241"/>
      <c r="QH88" s="1241"/>
      <c r="QI88" s="1241"/>
      <c r="QJ88" s="1241"/>
      <c r="QK88" s="1241"/>
      <c r="QL88" s="1241"/>
      <c r="QM88" s="1241"/>
      <c r="QN88" s="1241"/>
      <c r="QO88" s="526"/>
      <c r="QP88" s="1240"/>
      <c r="QQ88" s="1240"/>
      <c r="QR88" s="1240"/>
      <c r="QS88" s="1240"/>
      <c r="QT88" s="1240"/>
      <c r="QU88" s="1240"/>
      <c r="QV88" s="1240"/>
      <c r="QW88" s="1240"/>
      <c r="QX88" s="1240"/>
      <c r="QY88" s="1240"/>
      <c r="QZ88" s="1240"/>
      <c r="RA88" s="1240"/>
      <c r="RB88" s="1240"/>
      <c r="RC88" s="1240"/>
      <c r="RD88" s="1240"/>
      <c r="RE88" s="1240"/>
      <c r="RF88" s="1240"/>
      <c r="RG88" s="1240"/>
      <c r="RH88" s="1241"/>
      <c r="RI88" s="1241"/>
      <c r="RJ88" s="1241"/>
      <c r="RK88" s="1241"/>
      <c r="RL88" s="1241"/>
      <c r="RM88" s="1241"/>
      <c r="RN88" s="1241"/>
      <c r="RO88" s="1241"/>
      <c r="RP88" s="1241"/>
      <c r="RQ88" s="1241"/>
      <c r="RR88" s="1241"/>
      <c r="RS88" s="1241"/>
    </row>
    <row r="89" spans="1:487" s="94" customFormat="1" ht="9.9499999999999993" customHeight="1">
      <c r="A89" s="55"/>
      <c r="B89" s="123"/>
      <c r="C89" s="207"/>
      <c r="D89" s="207"/>
      <c r="E89" s="207"/>
      <c r="F89" s="207"/>
      <c r="G89" s="204"/>
      <c r="H89" s="204"/>
      <c r="I89" s="204"/>
      <c r="J89" s="1196"/>
      <c r="K89" s="1196"/>
      <c r="L89" s="1196"/>
      <c r="M89" s="1196"/>
      <c r="N89" s="1196"/>
      <c r="O89" s="1196"/>
      <c r="P89" s="1196"/>
      <c r="Q89" s="1196"/>
      <c r="R89" s="1196"/>
      <c r="S89" s="1196"/>
      <c r="T89" s="1196"/>
      <c r="U89" s="1196"/>
      <c r="V89" s="1196"/>
      <c r="W89" s="1196"/>
      <c r="X89" s="1196"/>
      <c r="Y89" s="210"/>
      <c r="Z89" s="210"/>
      <c r="AA89" s="10"/>
      <c r="AB89" s="10"/>
      <c r="AC89" s="7"/>
      <c r="AD89" s="7"/>
      <c r="AE89" s="138"/>
      <c r="BA89" s="1303">
        <v>31</v>
      </c>
      <c r="BB89" s="1303"/>
      <c r="BC89" s="1248"/>
      <c r="BD89" s="1248"/>
      <c r="BE89" s="1248"/>
      <c r="BF89" s="1248"/>
      <c r="BG89" s="1248"/>
      <c r="BH89" s="1248"/>
      <c r="BI89" s="1248"/>
      <c r="BJ89" s="1248"/>
      <c r="BK89" s="1248"/>
      <c r="BL89" s="1248"/>
      <c r="BM89" s="1248"/>
      <c r="BN89" s="1248"/>
      <c r="BO89" s="1248"/>
      <c r="BP89" s="1248"/>
      <c r="BQ89" s="1248"/>
      <c r="BR89" s="1248"/>
      <c r="BS89" s="1235"/>
      <c r="BT89" s="1235"/>
      <c r="BU89" s="1235"/>
      <c r="BV89" s="1235"/>
      <c r="BW89" s="1235"/>
      <c r="BX89" s="1235"/>
      <c r="BY89" s="1235"/>
      <c r="BZ89" s="1304">
        <f>+BV89*BS89</f>
        <v>0</v>
      </c>
      <c r="CA89" s="1304"/>
      <c r="CB89" s="1304"/>
      <c r="CC89" s="1304"/>
      <c r="CD89" s="1304"/>
      <c r="CF89" s="1240"/>
      <c r="CG89" s="1240"/>
      <c r="CH89" s="1240"/>
      <c r="CI89" s="1240"/>
      <c r="CJ89" s="1240"/>
      <c r="CK89" s="1240"/>
      <c r="CL89" s="1240"/>
      <c r="CM89" s="1240"/>
      <c r="CN89" s="1240"/>
      <c r="CO89" s="1240"/>
      <c r="CP89" s="1240"/>
      <c r="CQ89" s="1240"/>
      <c r="CR89" s="1240"/>
      <c r="CS89" s="1240"/>
      <c r="CT89" s="1240"/>
      <c r="CU89" s="1240"/>
      <c r="CV89" s="1240"/>
      <c r="CW89" s="1240"/>
      <c r="CX89" s="1241"/>
      <c r="CY89" s="1241"/>
      <c r="CZ89" s="1241"/>
      <c r="DA89" s="1241"/>
      <c r="DB89" s="1241"/>
      <c r="DC89" s="1241"/>
      <c r="DD89" s="1241"/>
      <c r="DE89" s="1241">
        <f>+DA89*CX89</f>
        <v>0</v>
      </c>
      <c r="DF89" s="1241"/>
      <c r="DG89" s="1241"/>
      <c r="DH89" s="1241"/>
      <c r="DI89" s="1241"/>
      <c r="DK89" s="1240">
        <v>35</v>
      </c>
      <c r="DL89" s="1240"/>
      <c r="DM89" s="1240"/>
      <c r="DN89" s="1240"/>
      <c r="DO89" s="1240"/>
      <c r="DP89" s="1240"/>
      <c r="DQ89" s="1240"/>
      <c r="DR89" s="1240"/>
      <c r="DS89" s="1240"/>
      <c r="DT89" s="1240"/>
      <c r="DU89" s="1240"/>
      <c r="DV89" s="1240"/>
      <c r="DW89" s="1240"/>
      <c r="DX89" s="1240"/>
      <c r="DY89" s="1240"/>
      <c r="DZ89" s="1240"/>
      <c r="EA89" s="1240"/>
      <c r="EB89" s="1240"/>
      <c r="EC89" s="1241"/>
      <c r="ED89" s="1241"/>
      <c r="EE89" s="1241"/>
      <c r="EF89" s="1241"/>
      <c r="EG89" s="1241"/>
      <c r="EH89" s="1241"/>
      <c r="EI89" s="1241"/>
      <c r="EJ89" s="1241">
        <f>+EF89*EC89</f>
        <v>0</v>
      </c>
      <c r="EK89" s="1241"/>
      <c r="EL89" s="1241"/>
      <c r="EM89" s="1241"/>
      <c r="EN89" s="1241"/>
      <c r="EP89" s="1240">
        <v>35</v>
      </c>
      <c r="EQ89" s="1240"/>
      <c r="ER89" s="1240"/>
      <c r="ES89" s="1240"/>
      <c r="ET89" s="1240"/>
      <c r="EU89" s="1240"/>
      <c r="EV89" s="1240"/>
      <c r="EW89" s="1240"/>
      <c r="EX89" s="1240"/>
      <c r="EY89" s="1240"/>
      <c r="EZ89" s="1240"/>
      <c r="FA89" s="1240"/>
      <c r="FB89" s="1240"/>
      <c r="FC89" s="1240"/>
      <c r="FD89" s="1240"/>
      <c r="FE89" s="1240"/>
      <c r="FF89" s="1240"/>
      <c r="FG89" s="1240"/>
      <c r="FH89" s="1241"/>
      <c r="FI89" s="1241"/>
      <c r="FJ89" s="1241"/>
      <c r="FK89" s="1241"/>
      <c r="FL89" s="1241"/>
      <c r="FM89" s="1241"/>
      <c r="FN89" s="1241"/>
      <c r="FO89" s="1241">
        <f>+FK89*FH89</f>
        <v>0</v>
      </c>
      <c r="FP89" s="1241"/>
      <c r="FQ89" s="1241"/>
      <c r="FR89" s="1241"/>
      <c r="FS89" s="1241"/>
      <c r="HA89" s="1240">
        <v>31</v>
      </c>
      <c r="HB89" s="1240"/>
      <c r="HC89" s="1248"/>
      <c r="HD89" s="1248"/>
      <c r="HE89" s="1248"/>
      <c r="HF89" s="1248"/>
      <c r="HG89" s="1248"/>
      <c r="HH89" s="1248"/>
      <c r="HI89" s="1248"/>
      <c r="HJ89" s="1248"/>
      <c r="HK89" s="1248"/>
      <c r="HL89" s="1248"/>
      <c r="HM89" s="1248"/>
      <c r="HN89" s="1248"/>
      <c r="HO89" s="1248"/>
      <c r="HP89" s="1248"/>
      <c r="HQ89" s="1248"/>
      <c r="HR89" s="1248"/>
      <c r="HS89" s="1235"/>
      <c r="HT89" s="1235"/>
      <c r="HU89" s="1235"/>
      <c r="HV89" s="1235"/>
      <c r="HW89" s="1235"/>
      <c r="HX89" s="1235"/>
      <c r="HY89" s="1235"/>
      <c r="HZ89" s="1241">
        <f>+HV89*HS89</f>
        <v>0</v>
      </c>
      <c r="IA89" s="1241"/>
      <c r="IB89" s="1241"/>
      <c r="IC89" s="1241"/>
      <c r="ID89" s="1241"/>
      <c r="IE89" s="526"/>
      <c r="IF89" s="1240">
        <v>35</v>
      </c>
      <c r="IG89" s="1240"/>
      <c r="IH89" s="1240"/>
      <c r="II89" s="1240"/>
      <c r="IJ89" s="1240"/>
      <c r="IK89" s="1240"/>
      <c r="IL89" s="1240"/>
      <c r="IM89" s="1240"/>
      <c r="IN89" s="1240"/>
      <c r="IO89" s="1240"/>
      <c r="IP89" s="1240"/>
      <c r="IQ89" s="1240"/>
      <c r="IR89" s="1240"/>
      <c r="IS89" s="1240"/>
      <c r="IT89" s="1240"/>
      <c r="IU89" s="1240"/>
      <c r="IV89" s="1240"/>
      <c r="IW89" s="1240"/>
      <c r="IX89" s="1241"/>
      <c r="IY89" s="1241"/>
      <c r="IZ89" s="1241"/>
      <c r="JA89" s="1241"/>
      <c r="JB89" s="1241"/>
      <c r="JC89" s="1241"/>
      <c r="JD89" s="1241"/>
      <c r="JE89" s="1241">
        <f>+JA89*IX89</f>
        <v>0</v>
      </c>
      <c r="JF89" s="1241"/>
      <c r="JG89" s="1241"/>
      <c r="JH89" s="1241"/>
      <c r="JI89" s="1241"/>
      <c r="JJ89" s="526"/>
      <c r="JK89" s="1240">
        <v>35</v>
      </c>
      <c r="JL89" s="1240"/>
      <c r="JM89" s="1240"/>
      <c r="JN89" s="1240"/>
      <c r="JO89" s="1240"/>
      <c r="JP89" s="1240"/>
      <c r="JQ89" s="1240"/>
      <c r="JR89" s="1240"/>
      <c r="JS89" s="1240"/>
      <c r="JT89" s="1240"/>
      <c r="JU89" s="1240"/>
      <c r="JV89" s="1240"/>
      <c r="JW89" s="1240"/>
      <c r="JX89" s="1240"/>
      <c r="JY89" s="1240"/>
      <c r="JZ89" s="1240"/>
      <c r="KA89" s="1240"/>
      <c r="KB89" s="1240"/>
      <c r="KC89" s="1241"/>
      <c r="KD89" s="1241"/>
      <c r="KE89" s="1241"/>
      <c r="KF89" s="1241"/>
      <c r="KG89" s="1241"/>
      <c r="KH89" s="1241"/>
      <c r="KI89" s="1241"/>
      <c r="KJ89" s="1241">
        <f>+KF89*KC89</f>
        <v>0</v>
      </c>
      <c r="KK89" s="1241"/>
      <c r="KL89" s="1241"/>
      <c r="KM89" s="1241"/>
      <c r="KN89" s="1241"/>
      <c r="KO89" s="526"/>
      <c r="KP89" s="1240">
        <v>35</v>
      </c>
      <c r="KQ89" s="1240"/>
      <c r="KR89" s="1240"/>
      <c r="KS89" s="1240"/>
      <c r="KT89" s="1240"/>
      <c r="KU89" s="1240"/>
      <c r="KV89" s="1240"/>
      <c r="KW89" s="1240"/>
      <c r="KX89" s="1240"/>
      <c r="KY89" s="1240"/>
      <c r="KZ89" s="1240"/>
      <c r="LA89" s="1240"/>
      <c r="LB89" s="1240"/>
      <c r="LC89" s="1240"/>
      <c r="LD89" s="1240"/>
      <c r="LE89" s="1240"/>
      <c r="LF89" s="1240"/>
      <c r="LG89" s="1240"/>
      <c r="LH89" s="1241"/>
      <c r="LI89" s="1241"/>
      <c r="LJ89" s="1241"/>
      <c r="LK89" s="1241"/>
      <c r="LL89" s="1241"/>
      <c r="LM89" s="1241"/>
      <c r="LN89" s="1241"/>
      <c r="LO89" s="1241">
        <f>+LK89*LH89</f>
        <v>0</v>
      </c>
      <c r="LP89" s="1241"/>
      <c r="LQ89" s="1241"/>
      <c r="LR89" s="1241"/>
      <c r="LS89" s="1241"/>
      <c r="NA89" s="1240">
        <v>31</v>
      </c>
      <c r="NB89" s="1240"/>
      <c r="NC89" s="1248"/>
      <c r="ND89" s="1248"/>
      <c r="NE89" s="1248"/>
      <c r="NF89" s="1248"/>
      <c r="NG89" s="1248"/>
      <c r="NH89" s="1248"/>
      <c r="NI89" s="1248"/>
      <c r="NJ89" s="1248"/>
      <c r="NK89" s="1248"/>
      <c r="NL89" s="1248"/>
      <c r="NM89" s="1248"/>
      <c r="NN89" s="1248"/>
      <c r="NO89" s="1248"/>
      <c r="NP89" s="1248"/>
      <c r="NQ89" s="1248"/>
      <c r="NR89" s="1248"/>
      <c r="NS89" s="1235"/>
      <c r="NT89" s="1235"/>
      <c r="NU89" s="1235"/>
      <c r="NV89" s="1235"/>
      <c r="NW89" s="1235"/>
      <c r="NX89" s="1235"/>
      <c r="NY89" s="1235"/>
      <c r="NZ89" s="1241">
        <f>+NV89*NS89</f>
        <v>0</v>
      </c>
      <c r="OA89" s="1241"/>
      <c r="OB89" s="1241"/>
      <c r="OC89" s="1241"/>
      <c r="OD89" s="1241"/>
      <c r="OE89" s="526"/>
      <c r="OF89" s="1240">
        <v>35</v>
      </c>
      <c r="OG89" s="1240"/>
      <c r="OH89" s="1240"/>
      <c r="OI89" s="1240"/>
      <c r="OJ89" s="1240"/>
      <c r="OK89" s="1240"/>
      <c r="OL89" s="1240"/>
      <c r="OM89" s="1240"/>
      <c r="ON89" s="1240"/>
      <c r="OO89" s="1240"/>
      <c r="OP89" s="1240"/>
      <c r="OQ89" s="1240"/>
      <c r="OR89" s="1240"/>
      <c r="OS89" s="1240"/>
      <c r="OT89" s="1240"/>
      <c r="OU89" s="1240"/>
      <c r="OV89" s="1240"/>
      <c r="OW89" s="1240"/>
      <c r="OX89" s="1241"/>
      <c r="OY89" s="1241"/>
      <c r="OZ89" s="1241"/>
      <c r="PA89" s="1241"/>
      <c r="PB89" s="1241"/>
      <c r="PC89" s="1241"/>
      <c r="PD89" s="1241"/>
      <c r="PE89" s="1241">
        <f>+PA89*OX89</f>
        <v>0</v>
      </c>
      <c r="PF89" s="1241"/>
      <c r="PG89" s="1241"/>
      <c r="PH89" s="1241"/>
      <c r="PI89" s="1241"/>
      <c r="PJ89" s="526"/>
      <c r="PK89" s="1240">
        <v>35</v>
      </c>
      <c r="PL89" s="1240"/>
      <c r="PM89" s="1240"/>
      <c r="PN89" s="1240"/>
      <c r="PO89" s="1240"/>
      <c r="PP89" s="1240"/>
      <c r="PQ89" s="1240"/>
      <c r="PR89" s="1240"/>
      <c r="PS89" s="1240"/>
      <c r="PT89" s="1240"/>
      <c r="PU89" s="1240"/>
      <c r="PV89" s="1240"/>
      <c r="PW89" s="1240"/>
      <c r="PX89" s="1240"/>
      <c r="PY89" s="1240"/>
      <c r="PZ89" s="1240"/>
      <c r="QA89" s="1240"/>
      <c r="QB89" s="1240"/>
      <c r="QC89" s="1241"/>
      <c r="QD89" s="1241"/>
      <c r="QE89" s="1241"/>
      <c r="QF89" s="1241"/>
      <c r="QG89" s="1241"/>
      <c r="QH89" s="1241"/>
      <c r="QI89" s="1241"/>
      <c r="QJ89" s="1241">
        <f>+QF89*QC89</f>
        <v>0</v>
      </c>
      <c r="QK89" s="1241"/>
      <c r="QL89" s="1241"/>
      <c r="QM89" s="1241"/>
      <c r="QN89" s="1241"/>
      <c r="QO89" s="526"/>
      <c r="QP89" s="1240">
        <v>35</v>
      </c>
      <c r="QQ89" s="1240"/>
      <c r="QR89" s="1240"/>
      <c r="QS89" s="1240"/>
      <c r="QT89" s="1240"/>
      <c r="QU89" s="1240"/>
      <c r="QV89" s="1240"/>
      <c r="QW89" s="1240"/>
      <c r="QX89" s="1240"/>
      <c r="QY89" s="1240"/>
      <c r="QZ89" s="1240"/>
      <c r="RA89" s="1240"/>
      <c r="RB89" s="1240"/>
      <c r="RC89" s="1240"/>
      <c r="RD89" s="1240"/>
      <c r="RE89" s="1240"/>
      <c r="RF89" s="1240"/>
      <c r="RG89" s="1240"/>
      <c r="RH89" s="1241"/>
      <c r="RI89" s="1241"/>
      <c r="RJ89" s="1241"/>
      <c r="RK89" s="1241"/>
      <c r="RL89" s="1241"/>
      <c r="RM89" s="1241"/>
      <c r="RN89" s="1241"/>
      <c r="RO89" s="1241">
        <f>+RK89*RH89</f>
        <v>0</v>
      </c>
      <c r="RP89" s="1241"/>
      <c r="RQ89" s="1241"/>
      <c r="RR89" s="1241"/>
      <c r="RS89" s="1241"/>
    </row>
    <row r="90" spans="1:487" s="94" customFormat="1" ht="9.9499999999999993" customHeight="1">
      <c r="A90" s="55"/>
      <c r="B90" s="156"/>
      <c r="C90" s="1343" t="s">
        <v>118</v>
      </c>
      <c r="D90" s="1343"/>
      <c r="E90" s="1343"/>
      <c r="F90" s="1343"/>
      <c r="G90" s="1343"/>
      <c r="H90" s="1343"/>
      <c r="I90" s="1337">
        <v>0</v>
      </c>
      <c r="J90" s="1337"/>
      <c r="K90" s="1337">
        <v>1</v>
      </c>
      <c r="L90" s="1337"/>
      <c r="M90" s="1337">
        <v>2</v>
      </c>
      <c r="N90" s="1337"/>
      <c r="O90" s="1337">
        <v>3</v>
      </c>
      <c r="P90" s="1337"/>
      <c r="Q90" s="1337">
        <v>4</v>
      </c>
      <c r="R90" s="1337"/>
      <c r="S90" s="1337">
        <v>5</v>
      </c>
      <c r="T90" s="1337"/>
      <c r="U90" s="1337">
        <v>6</v>
      </c>
      <c r="V90" s="1337"/>
      <c r="W90" s="1337">
        <v>7</v>
      </c>
      <c r="X90" s="1337"/>
      <c r="Y90" s="1337">
        <v>8</v>
      </c>
      <c r="Z90" s="1337"/>
      <c r="AA90" s="1337">
        <v>9</v>
      </c>
      <c r="AB90" s="1337"/>
      <c r="AC90" s="1337">
        <v>10</v>
      </c>
      <c r="AD90" s="1337"/>
      <c r="AE90" s="138"/>
      <c r="BA90" s="1303"/>
      <c r="BB90" s="1303"/>
      <c r="BC90" s="1248"/>
      <c r="BD90" s="1248"/>
      <c r="BE90" s="1248"/>
      <c r="BF90" s="1248"/>
      <c r="BG90" s="1248"/>
      <c r="BH90" s="1248"/>
      <c r="BI90" s="1248"/>
      <c r="BJ90" s="1248"/>
      <c r="BK90" s="1248"/>
      <c r="BL90" s="1248"/>
      <c r="BM90" s="1248"/>
      <c r="BN90" s="1248"/>
      <c r="BO90" s="1248"/>
      <c r="BP90" s="1248"/>
      <c r="BQ90" s="1248"/>
      <c r="BR90" s="1248"/>
      <c r="BS90" s="1235"/>
      <c r="BT90" s="1235"/>
      <c r="BU90" s="1235"/>
      <c r="BV90" s="1235"/>
      <c r="BW90" s="1235"/>
      <c r="BX90" s="1235"/>
      <c r="BY90" s="1235"/>
      <c r="BZ90" s="1304"/>
      <c r="CA90" s="1304"/>
      <c r="CB90" s="1304"/>
      <c r="CC90" s="1304"/>
      <c r="CD90" s="1304"/>
      <c r="CF90" s="1240"/>
      <c r="CG90" s="1240"/>
      <c r="CH90" s="1240"/>
      <c r="CI90" s="1240"/>
      <c r="CJ90" s="1240"/>
      <c r="CK90" s="1240"/>
      <c r="CL90" s="1240"/>
      <c r="CM90" s="1240"/>
      <c r="CN90" s="1240"/>
      <c r="CO90" s="1240"/>
      <c r="CP90" s="1240"/>
      <c r="CQ90" s="1240"/>
      <c r="CR90" s="1240"/>
      <c r="CS90" s="1240"/>
      <c r="CT90" s="1240"/>
      <c r="CU90" s="1240"/>
      <c r="CV90" s="1240"/>
      <c r="CW90" s="1240"/>
      <c r="CX90" s="1241"/>
      <c r="CY90" s="1241"/>
      <c r="CZ90" s="1241"/>
      <c r="DA90" s="1241"/>
      <c r="DB90" s="1241"/>
      <c r="DC90" s="1241"/>
      <c r="DD90" s="1241"/>
      <c r="DE90" s="1241"/>
      <c r="DF90" s="1241"/>
      <c r="DG90" s="1241"/>
      <c r="DH90" s="1241"/>
      <c r="DI90" s="1241"/>
      <c r="DJ90" s="164"/>
      <c r="DK90" s="1240"/>
      <c r="DL90" s="1240"/>
      <c r="DM90" s="1240"/>
      <c r="DN90" s="1240"/>
      <c r="DO90" s="1240"/>
      <c r="DP90" s="1240"/>
      <c r="DQ90" s="1240"/>
      <c r="DR90" s="1240"/>
      <c r="DS90" s="1240"/>
      <c r="DT90" s="1240"/>
      <c r="DU90" s="1240"/>
      <c r="DV90" s="1240"/>
      <c r="DW90" s="1240"/>
      <c r="DX90" s="1240"/>
      <c r="DY90" s="1240"/>
      <c r="DZ90" s="1240"/>
      <c r="EA90" s="1240"/>
      <c r="EB90" s="1240"/>
      <c r="EC90" s="1241"/>
      <c r="ED90" s="1241"/>
      <c r="EE90" s="1241"/>
      <c r="EF90" s="1241"/>
      <c r="EG90" s="1241"/>
      <c r="EH90" s="1241"/>
      <c r="EI90" s="1241"/>
      <c r="EJ90" s="1241"/>
      <c r="EK90" s="1241"/>
      <c r="EL90" s="1241"/>
      <c r="EM90" s="1241"/>
      <c r="EN90" s="1241"/>
      <c r="EO90" s="164"/>
      <c r="EP90" s="1240"/>
      <c r="EQ90" s="1240"/>
      <c r="ER90" s="1240"/>
      <c r="ES90" s="1240"/>
      <c r="ET90" s="1240"/>
      <c r="EU90" s="1240"/>
      <c r="EV90" s="1240"/>
      <c r="EW90" s="1240"/>
      <c r="EX90" s="1240"/>
      <c r="EY90" s="1240"/>
      <c r="EZ90" s="1240"/>
      <c r="FA90" s="1240"/>
      <c r="FB90" s="1240"/>
      <c r="FC90" s="1240"/>
      <c r="FD90" s="1240"/>
      <c r="FE90" s="1240"/>
      <c r="FF90" s="1240"/>
      <c r="FG90" s="1240"/>
      <c r="FH90" s="1241"/>
      <c r="FI90" s="1241"/>
      <c r="FJ90" s="1241"/>
      <c r="FK90" s="1241"/>
      <c r="FL90" s="1241"/>
      <c r="FM90" s="1241"/>
      <c r="FN90" s="1241"/>
      <c r="FO90" s="1241"/>
      <c r="FP90" s="1241"/>
      <c r="FQ90" s="1241"/>
      <c r="FR90" s="1241"/>
      <c r="FS90" s="1241"/>
      <c r="HA90" s="1240"/>
      <c r="HB90" s="1240"/>
      <c r="HC90" s="1248"/>
      <c r="HD90" s="1248"/>
      <c r="HE90" s="1248"/>
      <c r="HF90" s="1248"/>
      <c r="HG90" s="1248"/>
      <c r="HH90" s="1248"/>
      <c r="HI90" s="1248"/>
      <c r="HJ90" s="1248"/>
      <c r="HK90" s="1248"/>
      <c r="HL90" s="1248"/>
      <c r="HM90" s="1248"/>
      <c r="HN90" s="1248"/>
      <c r="HO90" s="1248"/>
      <c r="HP90" s="1248"/>
      <c r="HQ90" s="1248"/>
      <c r="HR90" s="1248"/>
      <c r="HS90" s="1235"/>
      <c r="HT90" s="1235"/>
      <c r="HU90" s="1235"/>
      <c r="HV90" s="1235"/>
      <c r="HW90" s="1235"/>
      <c r="HX90" s="1235"/>
      <c r="HY90" s="1235"/>
      <c r="HZ90" s="1241"/>
      <c r="IA90" s="1241"/>
      <c r="IB90" s="1241"/>
      <c r="IC90" s="1241"/>
      <c r="ID90" s="1241"/>
      <c r="IE90" s="526"/>
      <c r="IF90" s="1240"/>
      <c r="IG90" s="1240"/>
      <c r="IH90" s="1240"/>
      <c r="II90" s="1240"/>
      <c r="IJ90" s="1240"/>
      <c r="IK90" s="1240"/>
      <c r="IL90" s="1240"/>
      <c r="IM90" s="1240"/>
      <c r="IN90" s="1240"/>
      <c r="IO90" s="1240"/>
      <c r="IP90" s="1240"/>
      <c r="IQ90" s="1240"/>
      <c r="IR90" s="1240"/>
      <c r="IS90" s="1240"/>
      <c r="IT90" s="1240"/>
      <c r="IU90" s="1240"/>
      <c r="IV90" s="1240"/>
      <c r="IW90" s="1240"/>
      <c r="IX90" s="1241"/>
      <c r="IY90" s="1241"/>
      <c r="IZ90" s="1241"/>
      <c r="JA90" s="1241"/>
      <c r="JB90" s="1241"/>
      <c r="JC90" s="1241"/>
      <c r="JD90" s="1241"/>
      <c r="JE90" s="1241"/>
      <c r="JF90" s="1241"/>
      <c r="JG90" s="1241"/>
      <c r="JH90" s="1241"/>
      <c r="JI90" s="1241"/>
      <c r="JJ90" s="526"/>
      <c r="JK90" s="1240"/>
      <c r="JL90" s="1240"/>
      <c r="JM90" s="1240"/>
      <c r="JN90" s="1240"/>
      <c r="JO90" s="1240"/>
      <c r="JP90" s="1240"/>
      <c r="JQ90" s="1240"/>
      <c r="JR90" s="1240"/>
      <c r="JS90" s="1240"/>
      <c r="JT90" s="1240"/>
      <c r="JU90" s="1240"/>
      <c r="JV90" s="1240"/>
      <c r="JW90" s="1240"/>
      <c r="JX90" s="1240"/>
      <c r="JY90" s="1240"/>
      <c r="JZ90" s="1240"/>
      <c r="KA90" s="1240"/>
      <c r="KB90" s="1240"/>
      <c r="KC90" s="1241"/>
      <c r="KD90" s="1241"/>
      <c r="KE90" s="1241"/>
      <c r="KF90" s="1241"/>
      <c r="KG90" s="1241"/>
      <c r="KH90" s="1241"/>
      <c r="KI90" s="1241"/>
      <c r="KJ90" s="1241"/>
      <c r="KK90" s="1241"/>
      <c r="KL90" s="1241"/>
      <c r="KM90" s="1241"/>
      <c r="KN90" s="1241"/>
      <c r="KO90" s="526"/>
      <c r="KP90" s="1240"/>
      <c r="KQ90" s="1240"/>
      <c r="KR90" s="1240"/>
      <c r="KS90" s="1240"/>
      <c r="KT90" s="1240"/>
      <c r="KU90" s="1240"/>
      <c r="KV90" s="1240"/>
      <c r="KW90" s="1240"/>
      <c r="KX90" s="1240"/>
      <c r="KY90" s="1240"/>
      <c r="KZ90" s="1240"/>
      <c r="LA90" s="1240"/>
      <c r="LB90" s="1240"/>
      <c r="LC90" s="1240"/>
      <c r="LD90" s="1240"/>
      <c r="LE90" s="1240"/>
      <c r="LF90" s="1240"/>
      <c r="LG90" s="1240"/>
      <c r="LH90" s="1241"/>
      <c r="LI90" s="1241"/>
      <c r="LJ90" s="1241"/>
      <c r="LK90" s="1241"/>
      <c r="LL90" s="1241"/>
      <c r="LM90" s="1241"/>
      <c r="LN90" s="1241"/>
      <c r="LO90" s="1241"/>
      <c r="LP90" s="1241"/>
      <c r="LQ90" s="1241"/>
      <c r="LR90" s="1241"/>
      <c r="LS90" s="1241"/>
      <c r="NA90" s="1240"/>
      <c r="NB90" s="1240"/>
      <c r="NC90" s="1248"/>
      <c r="ND90" s="1248"/>
      <c r="NE90" s="1248"/>
      <c r="NF90" s="1248"/>
      <c r="NG90" s="1248"/>
      <c r="NH90" s="1248"/>
      <c r="NI90" s="1248"/>
      <c r="NJ90" s="1248"/>
      <c r="NK90" s="1248"/>
      <c r="NL90" s="1248"/>
      <c r="NM90" s="1248"/>
      <c r="NN90" s="1248"/>
      <c r="NO90" s="1248"/>
      <c r="NP90" s="1248"/>
      <c r="NQ90" s="1248"/>
      <c r="NR90" s="1248"/>
      <c r="NS90" s="1235"/>
      <c r="NT90" s="1235"/>
      <c r="NU90" s="1235"/>
      <c r="NV90" s="1235"/>
      <c r="NW90" s="1235"/>
      <c r="NX90" s="1235"/>
      <c r="NY90" s="1235"/>
      <c r="NZ90" s="1241"/>
      <c r="OA90" s="1241"/>
      <c r="OB90" s="1241"/>
      <c r="OC90" s="1241"/>
      <c r="OD90" s="1241"/>
      <c r="OE90" s="526"/>
      <c r="OF90" s="1240"/>
      <c r="OG90" s="1240"/>
      <c r="OH90" s="1240"/>
      <c r="OI90" s="1240"/>
      <c r="OJ90" s="1240"/>
      <c r="OK90" s="1240"/>
      <c r="OL90" s="1240"/>
      <c r="OM90" s="1240"/>
      <c r="ON90" s="1240"/>
      <c r="OO90" s="1240"/>
      <c r="OP90" s="1240"/>
      <c r="OQ90" s="1240"/>
      <c r="OR90" s="1240"/>
      <c r="OS90" s="1240"/>
      <c r="OT90" s="1240"/>
      <c r="OU90" s="1240"/>
      <c r="OV90" s="1240"/>
      <c r="OW90" s="1240"/>
      <c r="OX90" s="1241"/>
      <c r="OY90" s="1241"/>
      <c r="OZ90" s="1241"/>
      <c r="PA90" s="1241"/>
      <c r="PB90" s="1241"/>
      <c r="PC90" s="1241"/>
      <c r="PD90" s="1241"/>
      <c r="PE90" s="1241"/>
      <c r="PF90" s="1241"/>
      <c r="PG90" s="1241"/>
      <c r="PH90" s="1241"/>
      <c r="PI90" s="1241"/>
      <c r="PJ90" s="526"/>
      <c r="PK90" s="1240"/>
      <c r="PL90" s="1240"/>
      <c r="PM90" s="1240"/>
      <c r="PN90" s="1240"/>
      <c r="PO90" s="1240"/>
      <c r="PP90" s="1240"/>
      <c r="PQ90" s="1240"/>
      <c r="PR90" s="1240"/>
      <c r="PS90" s="1240"/>
      <c r="PT90" s="1240"/>
      <c r="PU90" s="1240"/>
      <c r="PV90" s="1240"/>
      <c r="PW90" s="1240"/>
      <c r="PX90" s="1240"/>
      <c r="PY90" s="1240"/>
      <c r="PZ90" s="1240"/>
      <c r="QA90" s="1240"/>
      <c r="QB90" s="1240"/>
      <c r="QC90" s="1241"/>
      <c r="QD90" s="1241"/>
      <c r="QE90" s="1241"/>
      <c r="QF90" s="1241"/>
      <c r="QG90" s="1241"/>
      <c r="QH90" s="1241"/>
      <c r="QI90" s="1241"/>
      <c r="QJ90" s="1241"/>
      <c r="QK90" s="1241"/>
      <c r="QL90" s="1241"/>
      <c r="QM90" s="1241"/>
      <c r="QN90" s="1241"/>
      <c r="QO90" s="526"/>
      <c r="QP90" s="1240"/>
      <c r="QQ90" s="1240"/>
      <c r="QR90" s="1240"/>
      <c r="QS90" s="1240"/>
      <c r="QT90" s="1240"/>
      <c r="QU90" s="1240"/>
      <c r="QV90" s="1240"/>
      <c r="QW90" s="1240"/>
      <c r="QX90" s="1240"/>
      <c r="QY90" s="1240"/>
      <c r="QZ90" s="1240"/>
      <c r="RA90" s="1240"/>
      <c r="RB90" s="1240"/>
      <c r="RC90" s="1240"/>
      <c r="RD90" s="1240"/>
      <c r="RE90" s="1240"/>
      <c r="RF90" s="1240"/>
      <c r="RG90" s="1240"/>
      <c r="RH90" s="1241"/>
      <c r="RI90" s="1241"/>
      <c r="RJ90" s="1241"/>
      <c r="RK90" s="1241"/>
      <c r="RL90" s="1241"/>
      <c r="RM90" s="1241"/>
      <c r="RN90" s="1241"/>
      <c r="RO90" s="1241"/>
      <c r="RP90" s="1241"/>
      <c r="RQ90" s="1241"/>
      <c r="RR90" s="1241"/>
      <c r="RS90" s="1241"/>
    </row>
    <row r="91" spans="1:487" s="94" customFormat="1" ht="9.9499999999999993" customHeight="1">
      <c r="A91" s="55"/>
      <c r="B91" s="156"/>
      <c r="C91" s="1343"/>
      <c r="D91" s="1343"/>
      <c r="E91" s="1343"/>
      <c r="F91" s="1343"/>
      <c r="G91" s="1343"/>
      <c r="H91" s="1343"/>
      <c r="I91" s="1337"/>
      <c r="J91" s="1337"/>
      <c r="K91" s="1337"/>
      <c r="L91" s="1337"/>
      <c r="M91" s="1337"/>
      <c r="N91" s="1337"/>
      <c r="O91" s="1337"/>
      <c r="P91" s="1337"/>
      <c r="Q91" s="1337"/>
      <c r="R91" s="1337"/>
      <c r="S91" s="1337"/>
      <c r="T91" s="1337"/>
      <c r="U91" s="1337"/>
      <c r="V91" s="1337"/>
      <c r="W91" s="1337"/>
      <c r="X91" s="1337"/>
      <c r="Y91" s="1337"/>
      <c r="Z91" s="1337"/>
      <c r="AA91" s="1337"/>
      <c r="AB91" s="1337"/>
      <c r="AC91" s="1337"/>
      <c r="AD91" s="1337"/>
      <c r="AE91" s="138"/>
      <c r="BA91" s="1303">
        <v>32</v>
      </c>
      <c r="BB91" s="1303"/>
      <c r="BC91" s="1248"/>
      <c r="BD91" s="1248"/>
      <c r="BE91" s="1248"/>
      <c r="BF91" s="1248"/>
      <c r="BG91" s="1248"/>
      <c r="BH91" s="1248"/>
      <c r="BI91" s="1248"/>
      <c r="BJ91" s="1248"/>
      <c r="BK91" s="1248"/>
      <c r="BL91" s="1248"/>
      <c r="BM91" s="1248"/>
      <c r="BN91" s="1248"/>
      <c r="BO91" s="1248"/>
      <c r="BP91" s="1248"/>
      <c r="BQ91" s="1248"/>
      <c r="BR91" s="1248"/>
      <c r="BS91" s="1235"/>
      <c r="BT91" s="1235"/>
      <c r="BU91" s="1235"/>
      <c r="BV91" s="1235"/>
      <c r="BW91" s="1235"/>
      <c r="BX91" s="1235"/>
      <c r="BY91" s="1235"/>
      <c r="BZ91" s="1304">
        <f>+BV91*BS91</f>
        <v>0</v>
      </c>
      <c r="CA91" s="1304"/>
      <c r="CB91" s="1304"/>
      <c r="CC91" s="1304"/>
      <c r="CD91" s="1304"/>
      <c r="CF91" s="1240"/>
      <c r="CG91" s="1240"/>
      <c r="CH91" s="1240"/>
      <c r="CI91" s="1240"/>
      <c r="CJ91" s="1240"/>
      <c r="CK91" s="1240"/>
      <c r="CL91" s="1240"/>
      <c r="CM91" s="1240"/>
      <c r="CN91" s="1240"/>
      <c r="CO91" s="1240"/>
      <c r="CP91" s="1240"/>
      <c r="CQ91" s="1240"/>
      <c r="CR91" s="1240"/>
      <c r="CS91" s="1240"/>
      <c r="CT91" s="1240"/>
      <c r="CU91" s="1240"/>
      <c r="CV91" s="1240"/>
      <c r="CW91" s="1240"/>
      <c r="CX91" s="1241"/>
      <c r="CY91" s="1241"/>
      <c r="CZ91" s="1241"/>
      <c r="DA91" s="1241"/>
      <c r="DB91" s="1241"/>
      <c r="DC91" s="1241"/>
      <c r="DD91" s="1241"/>
      <c r="DE91" s="1241">
        <f>+DA91*CX91</f>
        <v>0</v>
      </c>
      <c r="DF91" s="1241"/>
      <c r="DG91" s="1241"/>
      <c r="DH91" s="1241"/>
      <c r="DI91" s="1241"/>
      <c r="DJ91" s="164"/>
      <c r="DK91" s="1240">
        <v>36</v>
      </c>
      <c r="DL91" s="1240"/>
      <c r="DM91" s="1240"/>
      <c r="DN91" s="1240"/>
      <c r="DO91" s="1240"/>
      <c r="DP91" s="1240"/>
      <c r="DQ91" s="1240"/>
      <c r="DR91" s="1240"/>
      <c r="DS91" s="1240"/>
      <c r="DT91" s="1240"/>
      <c r="DU91" s="1240"/>
      <c r="DV91" s="1240"/>
      <c r="DW91" s="1240"/>
      <c r="DX91" s="1240"/>
      <c r="DY91" s="1240"/>
      <c r="DZ91" s="1240"/>
      <c r="EA91" s="1240"/>
      <c r="EB91" s="1240"/>
      <c r="EC91" s="1241"/>
      <c r="ED91" s="1241"/>
      <c r="EE91" s="1241"/>
      <c r="EF91" s="1241"/>
      <c r="EG91" s="1241"/>
      <c r="EH91" s="1241"/>
      <c r="EI91" s="1241"/>
      <c r="EJ91" s="1241">
        <f>+EF91*EC91</f>
        <v>0</v>
      </c>
      <c r="EK91" s="1241"/>
      <c r="EL91" s="1241"/>
      <c r="EM91" s="1241"/>
      <c r="EN91" s="1241"/>
      <c r="EO91" s="164"/>
      <c r="EP91" s="1240">
        <v>36</v>
      </c>
      <c r="EQ91" s="1240"/>
      <c r="ER91" s="1240"/>
      <c r="ES91" s="1240"/>
      <c r="ET91" s="1240"/>
      <c r="EU91" s="1240"/>
      <c r="EV91" s="1240"/>
      <c r="EW91" s="1240"/>
      <c r="EX91" s="1240"/>
      <c r="EY91" s="1240"/>
      <c r="EZ91" s="1240"/>
      <c r="FA91" s="1240"/>
      <c r="FB91" s="1240"/>
      <c r="FC91" s="1240"/>
      <c r="FD91" s="1240"/>
      <c r="FE91" s="1240"/>
      <c r="FF91" s="1240"/>
      <c r="FG91" s="1240"/>
      <c r="FH91" s="1241"/>
      <c r="FI91" s="1241"/>
      <c r="FJ91" s="1241"/>
      <c r="FK91" s="1241"/>
      <c r="FL91" s="1241"/>
      <c r="FM91" s="1241"/>
      <c r="FN91" s="1241"/>
      <c r="FO91" s="1241">
        <f>+FK91*FH91</f>
        <v>0</v>
      </c>
      <c r="FP91" s="1241"/>
      <c r="FQ91" s="1241"/>
      <c r="FR91" s="1241"/>
      <c r="FS91" s="1241"/>
      <c r="HA91" s="1240">
        <v>32</v>
      </c>
      <c r="HB91" s="1240"/>
      <c r="HC91" s="1248"/>
      <c r="HD91" s="1248"/>
      <c r="HE91" s="1248"/>
      <c r="HF91" s="1248"/>
      <c r="HG91" s="1248"/>
      <c r="HH91" s="1248"/>
      <c r="HI91" s="1248"/>
      <c r="HJ91" s="1248"/>
      <c r="HK91" s="1248"/>
      <c r="HL91" s="1248"/>
      <c r="HM91" s="1248"/>
      <c r="HN91" s="1248"/>
      <c r="HO91" s="1248"/>
      <c r="HP91" s="1248"/>
      <c r="HQ91" s="1248"/>
      <c r="HR91" s="1248"/>
      <c r="HS91" s="1235"/>
      <c r="HT91" s="1235"/>
      <c r="HU91" s="1235"/>
      <c r="HV91" s="1235"/>
      <c r="HW91" s="1235"/>
      <c r="HX91" s="1235"/>
      <c r="HY91" s="1235"/>
      <c r="HZ91" s="1241">
        <f>+HV91*HS91</f>
        <v>0</v>
      </c>
      <c r="IA91" s="1241"/>
      <c r="IB91" s="1241"/>
      <c r="IC91" s="1241"/>
      <c r="ID91" s="1241"/>
      <c r="IE91" s="526"/>
      <c r="IF91" s="1240">
        <v>36</v>
      </c>
      <c r="IG91" s="1240"/>
      <c r="IH91" s="1240"/>
      <c r="II91" s="1240"/>
      <c r="IJ91" s="1240"/>
      <c r="IK91" s="1240"/>
      <c r="IL91" s="1240"/>
      <c r="IM91" s="1240"/>
      <c r="IN91" s="1240"/>
      <c r="IO91" s="1240"/>
      <c r="IP91" s="1240"/>
      <c r="IQ91" s="1240"/>
      <c r="IR91" s="1240"/>
      <c r="IS91" s="1240"/>
      <c r="IT91" s="1240"/>
      <c r="IU91" s="1240"/>
      <c r="IV91" s="1240"/>
      <c r="IW91" s="1240"/>
      <c r="IX91" s="1241"/>
      <c r="IY91" s="1241"/>
      <c r="IZ91" s="1241"/>
      <c r="JA91" s="1241"/>
      <c r="JB91" s="1241"/>
      <c r="JC91" s="1241"/>
      <c r="JD91" s="1241"/>
      <c r="JE91" s="1241">
        <f>+JA91*IX91</f>
        <v>0</v>
      </c>
      <c r="JF91" s="1241"/>
      <c r="JG91" s="1241"/>
      <c r="JH91" s="1241"/>
      <c r="JI91" s="1241"/>
      <c r="JJ91" s="526"/>
      <c r="JK91" s="1240">
        <v>36</v>
      </c>
      <c r="JL91" s="1240"/>
      <c r="JM91" s="1240"/>
      <c r="JN91" s="1240"/>
      <c r="JO91" s="1240"/>
      <c r="JP91" s="1240"/>
      <c r="JQ91" s="1240"/>
      <c r="JR91" s="1240"/>
      <c r="JS91" s="1240"/>
      <c r="JT91" s="1240"/>
      <c r="JU91" s="1240"/>
      <c r="JV91" s="1240"/>
      <c r="JW91" s="1240"/>
      <c r="JX91" s="1240"/>
      <c r="JY91" s="1240"/>
      <c r="JZ91" s="1240"/>
      <c r="KA91" s="1240"/>
      <c r="KB91" s="1240"/>
      <c r="KC91" s="1241"/>
      <c r="KD91" s="1241"/>
      <c r="KE91" s="1241"/>
      <c r="KF91" s="1241"/>
      <c r="KG91" s="1241"/>
      <c r="KH91" s="1241"/>
      <c r="KI91" s="1241"/>
      <c r="KJ91" s="1241">
        <f>+KF91*KC91</f>
        <v>0</v>
      </c>
      <c r="KK91" s="1241"/>
      <c r="KL91" s="1241"/>
      <c r="KM91" s="1241"/>
      <c r="KN91" s="1241"/>
      <c r="KO91" s="526"/>
      <c r="KP91" s="1240">
        <v>36</v>
      </c>
      <c r="KQ91" s="1240"/>
      <c r="KR91" s="1240"/>
      <c r="KS91" s="1240"/>
      <c r="KT91" s="1240"/>
      <c r="KU91" s="1240"/>
      <c r="KV91" s="1240"/>
      <c r="KW91" s="1240"/>
      <c r="KX91" s="1240"/>
      <c r="KY91" s="1240"/>
      <c r="KZ91" s="1240"/>
      <c r="LA91" s="1240"/>
      <c r="LB91" s="1240"/>
      <c r="LC91" s="1240"/>
      <c r="LD91" s="1240"/>
      <c r="LE91" s="1240"/>
      <c r="LF91" s="1240"/>
      <c r="LG91" s="1240"/>
      <c r="LH91" s="1241"/>
      <c r="LI91" s="1241"/>
      <c r="LJ91" s="1241"/>
      <c r="LK91" s="1241"/>
      <c r="LL91" s="1241"/>
      <c r="LM91" s="1241"/>
      <c r="LN91" s="1241"/>
      <c r="LO91" s="1241">
        <f>+LK91*LH91</f>
        <v>0</v>
      </c>
      <c r="LP91" s="1241"/>
      <c r="LQ91" s="1241"/>
      <c r="LR91" s="1241"/>
      <c r="LS91" s="1241"/>
      <c r="NA91" s="1240">
        <v>32</v>
      </c>
      <c r="NB91" s="1240"/>
      <c r="NC91" s="1248"/>
      <c r="ND91" s="1248"/>
      <c r="NE91" s="1248"/>
      <c r="NF91" s="1248"/>
      <c r="NG91" s="1248"/>
      <c r="NH91" s="1248"/>
      <c r="NI91" s="1248"/>
      <c r="NJ91" s="1248"/>
      <c r="NK91" s="1248"/>
      <c r="NL91" s="1248"/>
      <c r="NM91" s="1248"/>
      <c r="NN91" s="1248"/>
      <c r="NO91" s="1248"/>
      <c r="NP91" s="1248"/>
      <c r="NQ91" s="1248"/>
      <c r="NR91" s="1248"/>
      <c r="NS91" s="1235"/>
      <c r="NT91" s="1235"/>
      <c r="NU91" s="1235"/>
      <c r="NV91" s="1235"/>
      <c r="NW91" s="1235"/>
      <c r="NX91" s="1235"/>
      <c r="NY91" s="1235"/>
      <c r="NZ91" s="1241">
        <f>+NV91*NS91</f>
        <v>0</v>
      </c>
      <c r="OA91" s="1241"/>
      <c r="OB91" s="1241"/>
      <c r="OC91" s="1241"/>
      <c r="OD91" s="1241"/>
      <c r="OE91" s="526"/>
      <c r="OF91" s="1240">
        <v>36</v>
      </c>
      <c r="OG91" s="1240"/>
      <c r="OH91" s="1240"/>
      <c r="OI91" s="1240"/>
      <c r="OJ91" s="1240"/>
      <c r="OK91" s="1240"/>
      <c r="OL91" s="1240"/>
      <c r="OM91" s="1240"/>
      <c r="ON91" s="1240"/>
      <c r="OO91" s="1240"/>
      <c r="OP91" s="1240"/>
      <c r="OQ91" s="1240"/>
      <c r="OR91" s="1240"/>
      <c r="OS91" s="1240"/>
      <c r="OT91" s="1240"/>
      <c r="OU91" s="1240"/>
      <c r="OV91" s="1240"/>
      <c r="OW91" s="1240"/>
      <c r="OX91" s="1241"/>
      <c r="OY91" s="1241"/>
      <c r="OZ91" s="1241"/>
      <c r="PA91" s="1241"/>
      <c r="PB91" s="1241"/>
      <c r="PC91" s="1241"/>
      <c r="PD91" s="1241"/>
      <c r="PE91" s="1241">
        <f>+PA91*OX91</f>
        <v>0</v>
      </c>
      <c r="PF91" s="1241"/>
      <c r="PG91" s="1241"/>
      <c r="PH91" s="1241"/>
      <c r="PI91" s="1241"/>
      <c r="PJ91" s="526"/>
      <c r="PK91" s="1240">
        <v>36</v>
      </c>
      <c r="PL91" s="1240"/>
      <c r="PM91" s="1240"/>
      <c r="PN91" s="1240"/>
      <c r="PO91" s="1240"/>
      <c r="PP91" s="1240"/>
      <c r="PQ91" s="1240"/>
      <c r="PR91" s="1240"/>
      <c r="PS91" s="1240"/>
      <c r="PT91" s="1240"/>
      <c r="PU91" s="1240"/>
      <c r="PV91" s="1240"/>
      <c r="PW91" s="1240"/>
      <c r="PX91" s="1240"/>
      <c r="PY91" s="1240"/>
      <c r="PZ91" s="1240"/>
      <c r="QA91" s="1240"/>
      <c r="QB91" s="1240"/>
      <c r="QC91" s="1241"/>
      <c r="QD91" s="1241"/>
      <c r="QE91" s="1241"/>
      <c r="QF91" s="1241"/>
      <c r="QG91" s="1241"/>
      <c r="QH91" s="1241"/>
      <c r="QI91" s="1241"/>
      <c r="QJ91" s="1241">
        <f>+QF91*QC91</f>
        <v>0</v>
      </c>
      <c r="QK91" s="1241"/>
      <c r="QL91" s="1241"/>
      <c r="QM91" s="1241"/>
      <c r="QN91" s="1241"/>
      <c r="QO91" s="526"/>
      <c r="QP91" s="1240">
        <v>36</v>
      </c>
      <c r="QQ91" s="1240"/>
      <c r="QR91" s="1240"/>
      <c r="QS91" s="1240"/>
      <c r="QT91" s="1240"/>
      <c r="QU91" s="1240"/>
      <c r="QV91" s="1240"/>
      <c r="QW91" s="1240"/>
      <c r="QX91" s="1240"/>
      <c r="QY91" s="1240"/>
      <c r="QZ91" s="1240"/>
      <c r="RA91" s="1240"/>
      <c r="RB91" s="1240"/>
      <c r="RC91" s="1240"/>
      <c r="RD91" s="1240"/>
      <c r="RE91" s="1240"/>
      <c r="RF91" s="1240"/>
      <c r="RG91" s="1240"/>
      <c r="RH91" s="1241"/>
      <c r="RI91" s="1241"/>
      <c r="RJ91" s="1241"/>
      <c r="RK91" s="1241"/>
      <c r="RL91" s="1241"/>
      <c r="RM91" s="1241"/>
      <c r="RN91" s="1241"/>
      <c r="RO91" s="1241">
        <f>+RK91*RH91</f>
        <v>0</v>
      </c>
      <c r="RP91" s="1241"/>
      <c r="RQ91" s="1241"/>
      <c r="RR91" s="1241"/>
      <c r="RS91" s="1241"/>
    </row>
    <row r="92" spans="1:487" s="94" customFormat="1" ht="9.9499999999999993" customHeight="1">
      <c r="A92" s="55"/>
      <c r="B92" s="156"/>
      <c r="C92" s="1333" t="s">
        <v>698</v>
      </c>
      <c r="D92" s="1333"/>
      <c r="E92" s="1333"/>
      <c r="F92" s="1333"/>
      <c r="G92" s="1333"/>
      <c r="H92" s="1333"/>
      <c r="I92" s="1336">
        <f>-HW13</f>
        <v>0</v>
      </c>
      <c r="J92" s="1336"/>
      <c r="K92" s="1336">
        <f>+IF(GCD(K90,$HW$16)=$HW$16,$I$92,0)</f>
        <v>0</v>
      </c>
      <c r="L92" s="1336"/>
      <c r="M92" s="1336">
        <f>+IF(GCD(M90,$HW$16)=$HW$16,$I$92,0)</f>
        <v>0</v>
      </c>
      <c r="N92" s="1336"/>
      <c r="O92" s="1336">
        <f>+IF(GCD(O90,$HW$16)=$HW$16,$I$92,0)</f>
        <v>0</v>
      </c>
      <c r="P92" s="1336"/>
      <c r="Q92" s="1336">
        <f>+IF(GCD(Q90,$HW$16)=$HW$16,$I$92,0)</f>
        <v>0</v>
      </c>
      <c r="R92" s="1336"/>
      <c r="S92" s="1336">
        <f>+IF(GCD(S90,$HW$16)=$HW$16,$I$92,0)</f>
        <v>0</v>
      </c>
      <c r="T92" s="1336"/>
      <c r="U92" s="1336">
        <f>+IF(GCD(U90,$HW$16)=$HW$16,$I$92,0)</f>
        <v>0</v>
      </c>
      <c r="V92" s="1336"/>
      <c r="W92" s="1336">
        <f>+IF(GCD(W90,$HW$16)=$HW$16,$I$92,0)</f>
        <v>0</v>
      </c>
      <c r="X92" s="1336"/>
      <c r="Y92" s="1336">
        <f>+IF(GCD(Y90,$HW$16)=$HW$16,$I$92,0)</f>
        <v>0</v>
      </c>
      <c r="Z92" s="1336"/>
      <c r="AA92" s="1336">
        <f>+IF(GCD(AA90,$HW$16)=$HW$16,$I$92,0)</f>
        <v>0</v>
      </c>
      <c r="AB92" s="1336"/>
      <c r="AC92" s="1336">
        <f>+HW18</f>
        <v>0</v>
      </c>
      <c r="AD92" s="1336"/>
      <c r="AE92" s="138"/>
      <c r="BA92" s="1303"/>
      <c r="BB92" s="1303"/>
      <c r="BC92" s="1248"/>
      <c r="BD92" s="1248"/>
      <c r="BE92" s="1248"/>
      <c r="BF92" s="1248"/>
      <c r="BG92" s="1248"/>
      <c r="BH92" s="1248"/>
      <c r="BI92" s="1248"/>
      <c r="BJ92" s="1248"/>
      <c r="BK92" s="1248"/>
      <c r="BL92" s="1248"/>
      <c r="BM92" s="1248"/>
      <c r="BN92" s="1248"/>
      <c r="BO92" s="1248"/>
      <c r="BP92" s="1248"/>
      <c r="BQ92" s="1248"/>
      <c r="BR92" s="1248"/>
      <c r="BS92" s="1235"/>
      <c r="BT92" s="1235"/>
      <c r="BU92" s="1235"/>
      <c r="BV92" s="1235"/>
      <c r="BW92" s="1235"/>
      <c r="BX92" s="1235"/>
      <c r="BY92" s="1235"/>
      <c r="BZ92" s="1304"/>
      <c r="CA92" s="1304"/>
      <c r="CB92" s="1304"/>
      <c r="CC92" s="1304"/>
      <c r="CD92" s="1304"/>
      <c r="CE92" s="361"/>
      <c r="CF92" s="1240"/>
      <c r="CG92" s="1240"/>
      <c r="CH92" s="1240"/>
      <c r="CI92" s="1240"/>
      <c r="CJ92" s="1240"/>
      <c r="CK92" s="1240"/>
      <c r="CL92" s="1240"/>
      <c r="CM92" s="1240"/>
      <c r="CN92" s="1240"/>
      <c r="CO92" s="1240"/>
      <c r="CP92" s="1240"/>
      <c r="CQ92" s="1240"/>
      <c r="CR92" s="1240"/>
      <c r="CS92" s="1240"/>
      <c r="CT92" s="1240"/>
      <c r="CU92" s="1240"/>
      <c r="CV92" s="1240"/>
      <c r="CW92" s="1240"/>
      <c r="CX92" s="1241"/>
      <c r="CY92" s="1241"/>
      <c r="CZ92" s="1241"/>
      <c r="DA92" s="1241"/>
      <c r="DB92" s="1241"/>
      <c r="DC92" s="1241"/>
      <c r="DD92" s="1241"/>
      <c r="DE92" s="1241"/>
      <c r="DF92" s="1241"/>
      <c r="DG92" s="1241"/>
      <c r="DH92" s="1241"/>
      <c r="DI92" s="1241"/>
      <c r="DJ92" s="164"/>
      <c r="DK92" s="1240"/>
      <c r="DL92" s="1240"/>
      <c r="DM92" s="1240"/>
      <c r="DN92" s="1240"/>
      <c r="DO92" s="1240"/>
      <c r="DP92" s="1240"/>
      <c r="DQ92" s="1240"/>
      <c r="DR92" s="1240"/>
      <c r="DS92" s="1240"/>
      <c r="DT92" s="1240"/>
      <c r="DU92" s="1240"/>
      <c r="DV92" s="1240"/>
      <c r="DW92" s="1240"/>
      <c r="DX92" s="1240"/>
      <c r="DY92" s="1240"/>
      <c r="DZ92" s="1240"/>
      <c r="EA92" s="1240"/>
      <c r="EB92" s="1240"/>
      <c r="EC92" s="1241"/>
      <c r="ED92" s="1241"/>
      <c r="EE92" s="1241"/>
      <c r="EF92" s="1241"/>
      <c r="EG92" s="1241"/>
      <c r="EH92" s="1241"/>
      <c r="EI92" s="1241"/>
      <c r="EJ92" s="1241"/>
      <c r="EK92" s="1241"/>
      <c r="EL92" s="1241"/>
      <c r="EM92" s="1241"/>
      <c r="EN92" s="1241"/>
      <c r="EO92" s="164"/>
      <c r="EP92" s="1240"/>
      <c r="EQ92" s="1240"/>
      <c r="ER92" s="1240"/>
      <c r="ES92" s="1240"/>
      <c r="ET92" s="1240"/>
      <c r="EU92" s="1240"/>
      <c r="EV92" s="1240"/>
      <c r="EW92" s="1240"/>
      <c r="EX92" s="1240"/>
      <c r="EY92" s="1240"/>
      <c r="EZ92" s="1240"/>
      <c r="FA92" s="1240"/>
      <c r="FB92" s="1240"/>
      <c r="FC92" s="1240"/>
      <c r="FD92" s="1240"/>
      <c r="FE92" s="1240"/>
      <c r="FF92" s="1240"/>
      <c r="FG92" s="1240"/>
      <c r="FH92" s="1241"/>
      <c r="FI92" s="1241"/>
      <c r="FJ92" s="1241"/>
      <c r="FK92" s="1241"/>
      <c r="FL92" s="1241"/>
      <c r="FM92" s="1241"/>
      <c r="FN92" s="1241"/>
      <c r="FO92" s="1241"/>
      <c r="FP92" s="1241"/>
      <c r="FQ92" s="1241"/>
      <c r="FR92" s="1241"/>
      <c r="FS92" s="1241"/>
      <c r="FT92" s="361"/>
      <c r="FU92" s="361"/>
      <c r="FV92" s="361"/>
      <c r="FW92" s="361"/>
      <c r="FX92" s="361"/>
      <c r="FY92" s="361"/>
      <c r="FZ92" s="361"/>
      <c r="GA92" s="361"/>
      <c r="GB92" s="361"/>
      <c r="GC92" s="361"/>
      <c r="GD92" s="361"/>
      <c r="GE92" s="361"/>
      <c r="GF92" s="361"/>
      <c r="GG92" s="361"/>
      <c r="GH92" s="361"/>
      <c r="GI92" s="361"/>
      <c r="GJ92" s="361"/>
      <c r="GK92" s="361"/>
      <c r="GL92" s="361"/>
      <c r="GM92" s="361"/>
      <c r="GN92" s="361"/>
      <c r="GO92" s="361"/>
      <c r="GP92" s="361"/>
      <c r="GQ92" s="361"/>
      <c r="GR92" s="361"/>
      <c r="GS92" s="361"/>
      <c r="GT92" s="361"/>
      <c r="GU92" s="361"/>
      <c r="GV92" s="361"/>
      <c r="GW92" s="361"/>
      <c r="GX92" s="361"/>
      <c r="GY92" s="361"/>
      <c r="GZ92" s="361"/>
      <c r="HA92" s="1240"/>
      <c r="HB92" s="1240"/>
      <c r="HC92" s="1248"/>
      <c r="HD92" s="1248"/>
      <c r="HE92" s="1248"/>
      <c r="HF92" s="1248"/>
      <c r="HG92" s="1248"/>
      <c r="HH92" s="1248"/>
      <c r="HI92" s="1248"/>
      <c r="HJ92" s="1248"/>
      <c r="HK92" s="1248"/>
      <c r="HL92" s="1248"/>
      <c r="HM92" s="1248"/>
      <c r="HN92" s="1248"/>
      <c r="HO92" s="1248"/>
      <c r="HP92" s="1248"/>
      <c r="HQ92" s="1248"/>
      <c r="HR92" s="1248"/>
      <c r="HS92" s="1235"/>
      <c r="HT92" s="1235"/>
      <c r="HU92" s="1235"/>
      <c r="HV92" s="1235"/>
      <c r="HW92" s="1235"/>
      <c r="HX92" s="1235"/>
      <c r="HY92" s="1235"/>
      <c r="HZ92" s="1241"/>
      <c r="IA92" s="1241"/>
      <c r="IB92" s="1241"/>
      <c r="IC92" s="1241"/>
      <c r="ID92" s="1241"/>
      <c r="IE92" s="526"/>
      <c r="IF92" s="1240"/>
      <c r="IG92" s="1240"/>
      <c r="IH92" s="1240"/>
      <c r="II92" s="1240"/>
      <c r="IJ92" s="1240"/>
      <c r="IK92" s="1240"/>
      <c r="IL92" s="1240"/>
      <c r="IM92" s="1240"/>
      <c r="IN92" s="1240"/>
      <c r="IO92" s="1240"/>
      <c r="IP92" s="1240"/>
      <c r="IQ92" s="1240"/>
      <c r="IR92" s="1240"/>
      <c r="IS92" s="1240"/>
      <c r="IT92" s="1240"/>
      <c r="IU92" s="1240"/>
      <c r="IV92" s="1240"/>
      <c r="IW92" s="1240"/>
      <c r="IX92" s="1241"/>
      <c r="IY92" s="1241"/>
      <c r="IZ92" s="1241"/>
      <c r="JA92" s="1241"/>
      <c r="JB92" s="1241"/>
      <c r="JC92" s="1241"/>
      <c r="JD92" s="1241"/>
      <c r="JE92" s="1241"/>
      <c r="JF92" s="1241"/>
      <c r="JG92" s="1241"/>
      <c r="JH92" s="1241"/>
      <c r="JI92" s="1241"/>
      <c r="JJ92" s="526"/>
      <c r="JK92" s="1240"/>
      <c r="JL92" s="1240"/>
      <c r="JM92" s="1240"/>
      <c r="JN92" s="1240"/>
      <c r="JO92" s="1240"/>
      <c r="JP92" s="1240"/>
      <c r="JQ92" s="1240"/>
      <c r="JR92" s="1240"/>
      <c r="JS92" s="1240"/>
      <c r="JT92" s="1240"/>
      <c r="JU92" s="1240"/>
      <c r="JV92" s="1240"/>
      <c r="JW92" s="1240"/>
      <c r="JX92" s="1240"/>
      <c r="JY92" s="1240"/>
      <c r="JZ92" s="1240"/>
      <c r="KA92" s="1240"/>
      <c r="KB92" s="1240"/>
      <c r="KC92" s="1241"/>
      <c r="KD92" s="1241"/>
      <c r="KE92" s="1241"/>
      <c r="KF92" s="1241"/>
      <c r="KG92" s="1241"/>
      <c r="KH92" s="1241"/>
      <c r="KI92" s="1241"/>
      <c r="KJ92" s="1241"/>
      <c r="KK92" s="1241"/>
      <c r="KL92" s="1241"/>
      <c r="KM92" s="1241"/>
      <c r="KN92" s="1241"/>
      <c r="KO92" s="526"/>
      <c r="KP92" s="1240"/>
      <c r="KQ92" s="1240"/>
      <c r="KR92" s="1240"/>
      <c r="KS92" s="1240"/>
      <c r="KT92" s="1240"/>
      <c r="KU92" s="1240"/>
      <c r="KV92" s="1240"/>
      <c r="KW92" s="1240"/>
      <c r="KX92" s="1240"/>
      <c r="KY92" s="1240"/>
      <c r="KZ92" s="1240"/>
      <c r="LA92" s="1240"/>
      <c r="LB92" s="1240"/>
      <c r="LC92" s="1240"/>
      <c r="LD92" s="1240"/>
      <c r="LE92" s="1240"/>
      <c r="LF92" s="1240"/>
      <c r="LG92" s="1240"/>
      <c r="LH92" s="1241"/>
      <c r="LI92" s="1241"/>
      <c r="LJ92" s="1241"/>
      <c r="LK92" s="1241"/>
      <c r="LL92" s="1241"/>
      <c r="LM92" s="1241"/>
      <c r="LN92" s="1241"/>
      <c r="LO92" s="1241"/>
      <c r="LP92" s="1241"/>
      <c r="LQ92" s="1241"/>
      <c r="LR92" s="1241"/>
      <c r="LS92" s="1241"/>
      <c r="LT92" s="361"/>
      <c r="LU92" s="361"/>
      <c r="LV92" s="361"/>
      <c r="LW92" s="361"/>
      <c r="LX92" s="361"/>
      <c r="LY92" s="361"/>
      <c r="LZ92" s="361"/>
      <c r="MA92" s="361"/>
      <c r="MB92" s="361"/>
      <c r="MC92" s="361"/>
      <c r="MD92" s="361"/>
      <c r="ME92" s="361"/>
      <c r="MF92" s="361"/>
      <c r="MG92" s="361"/>
      <c r="MH92" s="361"/>
      <c r="MI92" s="361"/>
      <c r="MJ92" s="361"/>
      <c r="MK92" s="361"/>
      <c r="ML92" s="361"/>
      <c r="MM92" s="361"/>
      <c r="MN92" s="361"/>
      <c r="MO92" s="361"/>
      <c r="MP92" s="361"/>
      <c r="MQ92" s="361"/>
      <c r="MR92" s="361"/>
      <c r="MS92" s="361"/>
      <c r="MT92" s="361"/>
      <c r="MU92" s="361"/>
      <c r="MV92" s="361"/>
      <c r="MW92" s="361"/>
      <c r="MX92" s="361"/>
      <c r="MY92" s="361"/>
      <c r="MZ92" s="361"/>
      <c r="NA92" s="1240"/>
      <c r="NB92" s="1240"/>
      <c r="NC92" s="1248"/>
      <c r="ND92" s="1248"/>
      <c r="NE92" s="1248"/>
      <c r="NF92" s="1248"/>
      <c r="NG92" s="1248"/>
      <c r="NH92" s="1248"/>
      <c r="NI92" s="1248"/>
      <c r="NJ92" s="1248"/>
      <c r="NK92" s="1248"/>
      <c r="NL92" s="1248"/>
      <c r="NM92" s="1248"/>
      <c r="NN92" s="1248"/>
      <c r="NO92" s="1248"/>
      <c r="NP92" s="1248"/>
      <c r="NQ92" s="1248"/>
      <c r="NR92" s="1248"/>
      <c r="NS92" s="1235"/>
      <c r="NT92" s="1235"/>
      <c r="NU92" s="1235"/>
      <c r="NV92" s="1235"/>
      <c r="NW92" s="1235"/>
      <c r="NX92" s="1235"/>
      <c r="NY92" s="1235"/>
      <c r="NZ92" s="1241"/>
      <c r="OA92" s="1241"/>
      <c r="OB92" s="1241"/>
      <c r="OC92" s="1241"/>
      <c r="OD92" s="1241"/>
      <c r="OE92" s="526"/>
      <c r="OF92" s="1240"/>
      <c r="OG92" s="1240"/>
      <c r="OH92" s="1240"/>
      <c r="OI92" s="1240"/>
      <c r="OJ92" s="1240"/>
      <c r="OK92" s="1240"/>
      <c r="OL92" s="1240"/>
      <c r="OM92" s="1240"/>
      <c r="ON92" s="1240"/>
      <c r="OO92" s="1240"/>
      <c r="OP92" s="1240"/>
      <c r="OQ92" s="1240"/>
      <c r="OR92" s="1240"/>
      <c r="OS92" s="1240"/>
      <c r="OT92" s="1240"/>
      <c r="OU92" s="1240"/>
      <c r="OV92" s="1240"/>
      <c r="OW92" s="1240"/>
      <c r="OX92" s="1241"/>
      <c r="OY92" s="1241"/>
      <c r="OZ92" s="1241"/>
      <c r="PA92" s="1241"/>
      <c r="PB92" s="1241"/>
      <c r="PC92" s="1241"/>
      <c r="PD92" s="1241"/>
      <c r="PE92" s="1241"/>
      <c r="PF92" s="1241"/>
      <c r="PG92" s="1241"/>
      <c r="PH92" s="1241"/>
      <c r="PI92" s="1241"/>
      <c r="PJ92" s="526"/>
      <c r="PK92" s="1240"/>
      <c r="PL92" s="1240"/>
      <c r="PM92" s="1240"/>
      <c r="PN92" s="1240"/>
      <c r="PO92" s="1240"/>
      <c r="PP92" s="1240"/>
      <c r="PQ92" s="1240"/>
      <c r="PR92" s="1240"/>
      <c r="PS92" s="1240"/>
      <c r="PT92" s="1240"/>
      <c r="PU92" s="1240"/>
      <c r="PV92" s="1240"/>
      <c r="PW92" s="1240"/>
      <c r="PX92" s="1240"/>
      <c r="PY92" s="1240"/>
      <c r="PZ92" s="1240"/>
      <c r="QA92" s="1240"/>
      <c r="QB92" s="1240"/>
      <c r="QC92" s="1241"/>
      <c r="QD92" s="1241"/>
      <c r="QE92" s="1241"/>
      <c r="QF92" s="1241"/>
      <c r="QG92" s="1241"/>
      <c r="QH92" s="1241"/>
      <c r="QI92" s="1241"/>
      <c r="QJ92" s="1241"/>
      <c r="QK92" s="1241"/>
      <c r="QL92" s="1241"/>
      <c r="QM92" s="1241"/>
      <c r="QN92" s="1241"/>
      <c r="QO92" s="526"/>
      <c r="QP92" s="1240"/>
      <c r="QQ92" s="1240"/>
      <c r="QR92" s="1240"/>
      <c r="QS92" s="1240"/>
      <c r="QT92" s="1240"/>
      <c r="QU92" s="1240"/>
      <c r="QV92" s="1240"/>
      <c r="QW92" s="1240"/>
      <c r="QX92" s="1240"/>
      <c r="QY92" s="1240"/>
      <c r="QZ92" s="1240"/>
      <c r="RA92" s="1240"/>
      <c r="RB92" s="1240"/>
      <c r="RC92" s="1240"/>
      <c r="RD92" s="1240"/>
      <c r="RE92" s="1240"/>
      <c r="RF92" s="1240"/>
      <c r="RG92" s="1240"/>
      <c r="RH92" s="1241"/>
      <c r="RI92" s="1241"/>
      <c r="RJ92" s="1241"/>
      <c r="RK92" s="1241"/>
      <c r="RL92" s="1241"/>
      <c r="RM92" s="1241"/>
      <c r="RN92" s="1241"/>
      <c r="RO92" s="1241"/>
      <c r="RP92" s="1241"/>
      <c r="RQ92" s="1241"/>
      <c r="RR92" s="1241"/>
      <c r="RS92" s="1241"/>
    </row>
    <row r="93" spans="1:487" s="94" customFormat="1" ht="9.9499999999999993" customHeight="1">
      <c r="A93" s="55"/>
      <c r="B93" s="156"/>
      <c r="C93" s="1333"/>
      <c r="D93" s="1333"/>
      <c r="E93" s="1333"/>
      <c r="F93" s="1333"/>
      <c r="G93" s="1333"/>
      <c r="H93" s="1333"/>
      <c r="I93" s="1336"/>
      <c r="J93" s="1336"/>
      <c r="K93" s="1336"/>
      <c r="L93" s="1336"/>
      <c r="M93" s="1336"/>
      <c r="N93" s="1336"/>
      <c r="O93" s="1336"/>
      <c r="P93" s="1336"/>
      <c r="Q93" s="1336"/>
      <c r="R93" s="1336"/>
      <c r="S93" s="1336"/>
      <c r="T93" s="1336"/>
      <c r="U93" s="1336"/>
      <c r="V93" s="1336"/>
      <c r="W93" s="1336"/>
      <c r="X93" s="1336"/>
      <c r="Y93" s="1336"/>
      <c r="Z93" s="1336"/>
      <c r="AA93" s="1336"/>
      <c r="AB93" s="1336"/>
      <c r="AC93" s="1336"/>
      <c r="AD93" s="1336"/>
      <c r="AE93" s="138"/>
      <c r="BA93" s="1303">
        <v>33</v>
      </c>
      <c r="BB93" s="1303"/>
      <c r="BC93" s="1248"/>
      <c r="BD93" s="1248"/>
      <c r="BE93" s="1248"/>
      <c r="BF93" s="1248"/>
      <c r="BG93" s="1248"/>
      <c r="BH93" s="1248"/>
      <c r="BI93" s="1248"/>
      <c r="BJ93" s="1248"/>
      <c r="BK93" s="1248"/>
      <c r="BL93" s="1248"/>
      <c r="BM93" s="1248"/>
      <c r="BN93" s="1248"/>
      <c r="BO93" s="1248"/>
      <c r="BP93" s="1248"/>
      <c r="BQ93" s="1248"/>
      <c r="BR93" s="1248"/>
      <c r="BS93" s="1235"/>
      <c r="BT93" s="1235"/>
      <c r="BU93" s="1235"/>
      <c r="BV93" s="1235"/>
      <c r="BW93" s="1235"/>
      <c r="BX93" s="1235"/>
      <c r="BY93" s="1235"/>
      <c r="BZ93" s="1304">
        <f>+BV93*BS93</f>
        <v>0</v>
      </c>
      <c r="CA93" s="1304"/>
      <c r="CB93" s="1304"/>
      <c r="CC93" s="1304"/>
      <c r="CD93" s="1304"/>
      <c r="CF93" s="1240"/>
      <c r="CG93" s="1240"/>
      <c r="CH93" s="1240"/>
      <c r="CI93" s="1240"/>
      <c r="CJ93" s="1240"/>
      <c r="CK93" s="1240"/>
      <c r="CL93" s="1240"/>
      <c r="CM93" s="1240"/>
      <c r="CN93" s="1240"/>
      <c r="CO93" s="1240"/>
      <c r="CP93" s="1240"/>
      <c r="CQ93" s="1240"/>
      <c r="CR93" s="1240"/>
      <c r="CS93" s="1240"/>
      <c r="CT93" s="1240"/>
      <c r="CU93" s="1240"/>
      <c r="CV93" s="1240"/>
      <c r="CW93" s="1240"/>
      <c r="CX93" s="1241"/>
      <c r="CY93" s="1241"/>
      <c r="CZ93" s="1241"/>
      <c r="DA93" s="1241"/>
      <c r="DB93" s="1241"/>
      <c r="DC93" s="1241"/>
      <c r="DD93" s="1241"/>
      <c r="DE93" s="1241">
        <f>+DA93*CX93</f>
        <v>0</v>
      </c>
      <c r="DF93" s="1241"/>
      <c r="DG93" s="1241"/>
      <c r="DH93" s="1241"/>
      <c r="DI93" s="1241"/>
      <c r="DJ93" s="164"/>
      <c r="DK93" s="1240">
        <v>37</v>
      </c>
      <c r="DL93" s="1240"/>
      <c r="DM93" s="1240"/>
      <c r="DN93" s="1240"/>
      <c r="DO93" s="1240"/>
      <c r="DP93" s="1240"/>
      <c r="DQ93" s="1240"/>
      <c r="DR93" s="1240"/>
      <c r="DS93" s="1240"/>
      <c r="DT93" s="1240"/>
      <c r="DU93" s="1240"/>
      <c r="DV93" s="1240"/>
      <c r="DW93" s="1240"/>
      <c r="DX93" s="1240"/>
      <c r="DY93" s="1240"/>
      <c r="DZ93" s="1240"/>
      <c r="EA93" s="1240"/>
      <c r="EB93" s="1240"/>
      <c r="EC93" s="1241"/>
      <c r="ED93" s="1241"/>
      <c r="EE93" s="1241"/>
      <c r="EF93" s="1241"/>
      <c r="EG93" s="1241"/>
      <c r="EH93" s="1241"/>
      <c r="EI93" s="1241"/>
      <c r="EJ93" s="1241">
        <f>+EF93*EC93</f>
        <v>0</v>
      </c>
      <c r="EK93" s="1241"/>
      <c r="EL93" s="1241"/>
      <c r="EM93" s="1241"/>
      <c r="EN93" s="1241"/>
      <c r="EO93" s="164"/>
      <c r="EP93" s="1240">
        <v>37</v>
      </c>
      <c r="EQ93" s="1240"/>
      <c r="ER93" s="1240"/>
      <c r="ES93" s="1240"/>
      <c r="ET93" s="1240"/>
      <c r="EU93" s="1240"/>
      <c r="EV93" s="1240"/>
      <c r="EW93" s="1240"/>
      <c r="EX93" s="1240"/>
      <c r="EY93" s="1240"/>
      <c r="EZ93" s="1240"/>
      <c r="FA93" s="1240"/>
      <c r="FB93" s="1240"/>
      <c r="FC93" s="1240"/>
      <c r="FD93" s="1240"/>
      <c r="FE93" s="1240"/>
      <c r="FF93" s="1240"/>
      <c r="FG93" s="1240"/>
      <c r="FH93" s="1241"/>
      <c r="FI93" s="1241"/>
      <c r="FJ93" s="1241"/>
      <c r="FK93" s="1241"/>
      <c r="FL93" s="1241"/>
      <c r="FM93" s="1241"/>
      <c r="FN93" s="1241"/>
      <c r="FO93" s="1241">
        <f>+FK93*FH93</f>
        <v>0</v>
      </c>
      <c r="FP93" s="1241"/>
      <c r="FQ93" s="1241"/>
      <c r="FR93" s="1241"/>
      <c r="FS93" s="1241"/>
      <c r="HA93" s="1240">
        <v>33</v>
      </c>
      <c r="HB93" s="1240"/>
      <c r="HC93" s="1248"/>
      <c r="HD93" s="1248"/>
      <c r="HE93" s="1248"/>
      <c r="HF93" s="1248"/>
      <c r="HG93" s="1248"/>
      <c r="HH93" s="1248"/>
      <c r="HI93" s="1248"/>
      <c r="HJ93" s="1248"/>
      <c r="HK93" s="1248"/>
      <c r="HL93" s="1248"/>
      <c r="HM93" s="1248"/>
      <c r="HN93" s="1248"/>
      <c r="HO93" s="1248"/>
      <c r="HP93" s="1248"/>
      <c r="HQ93" s="1248"/>
      <c r="HR93" s="1248"/>
      <c r="HS93" s="1235"/>
      <c r="HT93" s="1235"/>
      <c r="HU93" s="1235"/>
      <c r="HV93" s="1235"/>
      <c r="HW93" s="1235"/>
      <c r="HX93" s="1235"/>
      <c r="HY93" s="1235"/>
      <c r="HZ93" s="1241">
        <f>+HV93*HS93</f>
        <v>0</v>
      </c>
      <c r="IA93" s="1241"/>
      <c r="IB93" s="1241"/>
      <c r="IC93" s="1241"/>
      <c r="ID93" s="1241"/>
      <c r="IE93" s="526"/>
      <c r="IF93" s="1240">
        <v>37</v>
      </c>
      <c r="IG93" s="1240"/>
      <c r="IH93" s="1240"/>
      <c r="II93" s="1240"/>
      <c r="IJ93" s="1240"/>
      <c r="IK93" s="1240"/>
      <c r="IL93" s="1240"/>
      <c r="IM93" s="1240"/>
      <c r="IN93" s="1240"/>
      <c r="IO93" s="1240"/>
      <c r="IP93" s="1240"/>
      <c r="IQ93" s="1240"/>
      <c r="IR93" s="1240"/>
      <c r="IS93" s="1240"/>
      <c r="IT93" s="1240"/>
      <c r="IU93" s="1240"/>
      <c r="IV93" s="1240"/>
      <c r="IW93" s="1240"/>
      <c r="IX93" s="1241"/>
      <c r="IY93" s="1241"/>
      <c r="IZ93" s="1241"/>
      <c r="JA93" s="1241"/>
      <c r="JB93" s="1241"/>
      <c r="JC93" s="1241"/>
      <c r="JD93" s="1241"/>
      <c r="JE93" s="1241">
        <f>+JA93*IX93</f>
        <v>0</v>
      </c>
      <c r="JF93" s="1241"/>
      <c r="JG93" s="1241"/>
      <c r="JH93" s="1241"/>
      <c r="JI93" s="1241"/>
      <c r="JJ93" s="526"/>
      <c r="JK93" s="1240">
        <v>37</v>
      </c>
      <c r="JL93" s="1240"/>
      <c r="JM93" s="1240"/>
      <c r="JN93" s="1240"/>
      <c r="JO93" s="1240"/>
      <c r="JP93" s="1240"/>
      <c r="JQ93" s="1240"/>
      <c r="JR93" s="1240"/>
      <c r="JS93" s="1240"/>
      <c r="JT93" s="1240"/>
      <c r="JU93" s="1240"/>
      <c r="JV93" s="1240"/>
      <c r="JW93" s="1240"/>
      <c r="JX93" s="1240"/>
      <c r="JY93" s="1240"/>
      <c r="JZ93" s="1240"/>
      <c r="KA93" s="1240"/>
      <c r="KB93" s="1240"/>
      <c r="KC93" s="1241"/>
      <c r="KD93" s="1241"/>
      <c r="KE93" s="1241"/>
      <c r="KF93" s="1241"/>
      <c r="KG93" s="1241"/>
      <c r="KH93" s="1241"/>
      <c r="KI93" s="1241"/>
      <c r="KJ93" s="1241">
        <f>+KF93*KC93</f>
        <v>0</v>
      </c>
      <c r="KK93" s="1241"/>
      <c r="KL93" s="1241"/>
      <c r="KM93" s="1241"/>
      <c r="KN93" s="1241"/>
      <c r="KO93" s="526"/>
      <c r="KP93" s="1240">
        <v>37</v>
      </c>
      <c r="KQ93" s="1240"/>
      <c r="KR93" s="1240"/>
      <c r="KS93" s="1240"/>
      <c r="KT93" s="1240"/>
      <c r="KU93" s="1240"/>
      <c r="KV93" s="1240"/>
      <c r="KW93" s="1240"/>
      <c r="KX93" s="1240"/>
      <c r="KY93" s="1240"/>
      <c r="KZ93" s="1240"/>
      <c r="LA93" s="1240"/>
      <c r="LB93" s="1240"/>
      <c r="LC93" s="1240"/>
      <c r="LD93" s="1240"/>
      <c r="LE93" s="1240"/>
      <c r="LF93" s="1240"/>
      <c r="LG93" s="1240"/>
      <c r="LH93" s="1241"/>
      <c r="LI93" s="1241"/>
      <c r="LJ93" s="1241"/>
      <c r="LK93" s="1241"/>
      <c r="LL93" s="1241"/>
      <c r="LM93" s="1241"/>
      <c r="LN93" s="1241"/>
      <c r="LO93" s="1241">
        <f>+LK93*LH93</f>
        <v>0</v>
      </c>
      <c r="LP93" s="1241"/>
      <c r="LQ93" s="1241"/>
      <c r="LR93" s="1241"/>
      <c r="LS93" s="1241"/>
      <c r="NA93" s="1240">
        <v>33</v>
      </c>
      <c r="NB93" s="1240"/>
      <c r="NC93" s="1248"/>
      <c r="ND93" s="1248"/>
      <c r="NE93" s="1248"/>
      <c r="NF93" s="1248"/>
      <c r="NG93" s="1248"/>
      <c r="NH93" s="1248"/>
      <c r="NI93" s="1248"/>
      <c r="NJ93" s="1248"/>
      <c r="NK93" s="1248"/>
      <c r="NL93" s="1248"/>
      <c r="NM93" s="1248"/>
      <c r="NN93" s="1248"/>
      <c r="NO93" s="1248"/>
      <c r="NP93" s="1248"/>
      <c r="NQ93" s="1248"/>
      <c r="NR93" s="1248"/>
      <c r="NS93" s="1235"/>
      <c r="NT93" s="1235"/>
      <c r="NU93" s="1235"/>
      <c r="NV93" s="1235"/>
      <c r="NW93" s="1235"/>
      <c r="NX93" s="1235"/>
      <c r="NY93" s="1235"/>
      <c r="NZ93" s="1241">
        <f>+NV93*NS93</f>
        <v>0</v>
      </c>
      <c r="OA93" s="1241"/>
      <c r="OB93" s="1241"/>
      <c r="OC93" s="1241"/>
      <c r="OD93" s="1241"/>
      <c r="OE93" s="526"/>
      <c r="OF93" s="1240">
        <v>37</v>
      </c>
      <c r="OG93" s="1240"/>
      <c r="OH93" s="1240"/>
      <c r="OI93" s="1240"/>
      <c r="OJ93" s="1240"/>
      <c r="OK93" s="1240"/>
      <c r="OL93" s="1240"/>
      <c r="OM93" s="1240"/>
      <c r="ON93" s="1240"/>
      <c r="OO93" s="1240"/>
      <c r="OP93" s="1240"/>
      <c r="OQ93" s="1240"/>
      <c r="OR93" s="1240"/>
      <c r="OS93" s="1240"/>
      <c r="OT93" s="1240"/>
      <c r="OU93" s="1240"/>
      <c r="OV93" s="1240"/>
      <c r="OW93" s="1240"/>
      <c r="OX93" s="1241"/>
      <c r="OY93" s="1241"/>
      <c r="OZ93" s="1241"/>
      <c r="PA93" s="1241"/>
      <c r="PB93" s="1241"/>
      <c r="PC93" s="1241"/>
      <c r="PD93" s="1241"/>
      <c r="PE93" s="1241">
        <f>+PA93*OX93</f>
        <v>0</v>
      </c>
      <c r="PF93" s="1241"/>
      <c r="PG93" s="1241"/>
      <c r="PH93" s="1241"/>
      <c r="PI93" s="1241"/>
      <c r="PJ93" s="526"/>
      <c r="PK93" s="1240">
        <v>37</v>
      </c>
      <c r="PL93" s="1240"/>
      <c r="PM93" s="1240"/>
      <c r="PN93" s="1240"/>
      <c r="PO93" s="1240"/>
      <c r="PP93" s="1240"/>
      <c r="PQ93" s="1240"/>
      <c r="PR93" s="1240"/>
      <c r="PS93" s="1240"/>
      <c r="PT93" s="1240"/>
      <c r="PU93" s="1240"/>
      <c r="PV93" s="1240"/>
      <c r="PW93" s="1240"/>
      <c r="PX93" s="1240"/>
      <c r="PY93" s="1240"/>
      <c r="PZ93" s="1240"/>
      <c r="QA93" s="1240"/>
      <c r="QB93" s="1240"/>
      <c r="QC93" s="1241"/>
      <c r="QD93" s="1241"/>
      <c r="QE93" s="1241"/>
      <c r="QF93" s="1241"/>
      <c r="QG93" s="1241"/>
      <c r="QH93" s="1241"/>
      <c r="QI93" s="1241"/>
      <c r="QJ93" s="1241">
        <f>+QF93*QC93</f>
        <v>0</v>
      </c>
      <c r="QK93" s="1241"/>
      <c r="QL93" s="1241"/>
      <c r="QM93" s="1241"/>
      <c r="QN93" s="1241"/>
      <c r="QO93" s="526"/>
      <c r="QP93" s="1240">
        <v>37</v>
      </c>
      <c r="QQ93" s="1240"/>
      <c r="QR93" s="1240"/>
      <c r="QS93" s="1240"/>
      <c r="QT93" s="1240"/>
      <c r="QU93" s="1240"/>
      <c r="QV93" s="1240"/>
      <c r="QW93" s="1240"/>
      <c r="QX93" s="1240"/>
      <c r="QY93" s="1240"/>
      <c r="QZ93" s="1240"/>
      <c r="RA93" s="1240"/>
      <c r="RB93" s="1240"/>
      <c r="RC93" s="1240"/>
      <c r="RD93" s="1240"/>
      <c r="RE93" s="1240"/>
      <c r="RF93" s="1240"/>
      <c r="RG93" s="1240"/>
      <c r="RH93" s="1241"/>
      <c r="RI93" s="1241"/>
      <c r="RJ93" s="1241"/>
      <c r="RK93" s="1241"/>
      <c r="RL93" s="1241"/>
      <c r="RM93" s="1241"/>
      <c r="RN93" s="1241"/>
      <c r="RO93" s="1241">
        <f>+RK93*RH93</f>
        <v>0</v>
      </c>
      <c r="RP93" s="1241"/>
      <c r="RQ93" s="1241"/>
      <c r="RR93" s="1241"/>
      <c r="RS93" s="1241"/>
    </row>
    <row r="94" spans="1:487" s="94" customFormat="1" ht="9.9499999999999993" customHeight="1">
      <c r="A94" s="55"/>
      <c r="B94" s="156"/>
      <c r="C94" s="1333" t="s">
        <v>699</v>
      </c>
      <c r="D94" s="1333"/>
      <c r="E94" s="1333"/>
      <c r="F94" s="1333"/>
      <c r="G94" s="1333"/>
      <c r="H94" s="1333"/>
      <c r="I94" s="1336">
        <f>-VLOOKUP(I90,$IF$18:$JI$39,26,FALSE)</f>
        <v>0</v>
      </c>
      <c r="J94" s="1336"/>
      <c r="K94" s="1336">
        <f>-VLOOKUP(K90,$IF$18:$JI$39,26,FALSE)</f>
        <v>0</v>
      </c>
      <c r="L94" s="1336"/>
      <c r="M94" s="1336">
        <f>-VLOOKUP(M90,$IF$18:$JI$39,26,FALSE)</f>
        <v>0</v>
      </c>
      <c r="N94" s="1336"/>
      <c r="O94" s="1336">
        <f>-VLOOKUP(O90,$IF$18:$JI$39,26,FALSE)</f>
        <v>0</v>
      </c>
      <c r="P94" s="1336"/>
      <c r="Q94" s="1336">
        <f>-VLOOKUP(Q90,$IF$18:$JI$39,26,FALSE)</f>
        <v>0</v>
      </c>
      <c r="R94" s="1336"/>
      <c r="S94" s="1336">
        <f>-VLOOKUP(S90,$IF$18:$JI$39,26,FALSE)</f>
        <v>0</v>
      </c>
      <c r="T94" s="1336"/>
      <c r="U94" s="1336">
        <f>-VLOOKUP(U90,$IF$18:$JI$39,26,FALSE)</f>
        <v>0</v>
      </c>
      <c r="V94" s="1336"/>
      <c r="W94" s="1336">
        <f>-VLOOKUP(W90,$IF$18:$JI$39,26,FALSE)</f>
        <v>0</v>
      </c>
      <c r="X94" s="1336"/>
      <c r="Y94" s="1336">
        <f>-VLOOKUP(Y90,$IF$18:$JI$39,26,FALSE)</f>
        <v>0</v>
      </c>
      <c r="Z94" s="1336"/>
      <c r="AA94" s="1336">
        <f>-VLOOKUP(AA90,$IF$18:$JI$39,26,FALSE)</f>
        <v>0</v>
      </c>
      <c r="AB94" s="1336"/>
      <c r="AC94" s="1336">
        <f>-VLOOKUP(AC90,$IF$18:$JI$39,26,FALSE)</f>
        <v>0</v>
      </c>
      <c r="AD94" s="1336"/>
      <c r="AE94" s="138"/>
      <c r="BA94" s="1303"/>
      <c r="BB94" s="1303"/>
      <c r="BC94" s="1248"/>
      <c r="BD94" s="1248"/>
      <c r="BE94" s="1248"/>
      <c r="BF94" s="1248"/>
      <c r="BG94" s="1248"/>
      <c r="BH94" s="1248"/>
      <c r="BI94" s="1248"/>
      <c r="BJ94" s="1248"/>
      <c r="BK94" s="1248"/>
      <c r="BL94" s="1248"/>
      <c r="BM94" s="1248"/>
      <c r="BN94" s="1248"/>
      <c r="BO94" s="1248"/>
      <c r="BP94" s="1248"/>
      <c r="BQ94" s="1248"/>
      <c r="BR94" s="1248"/>
      <c r="BS94" s="1235"/>
      <c r="BT94" s="1235"/>
      <c r="BU94" s="1235"/>
      <c r="BV94" s="1235"/>
      <c r="BW94" s="1235"/>
      <c r="BX94" s="1235"/>
      <c r="BY94" s="1235"/>
      <c r="BZ94" s="1304"/>
      <c r="CA94" s="1304"/>
      <c r="CB94" s="1304"/>
      <c r="CC94" s="1304"/>
      <c r="CD94" s="1304"/>
      <c r="CF94" s="1240"/>
      <c r="CG94" s="1240"/>
      <c r="CH94" s="1240"/>
      <c r="CI94" s="1240"/>
      <c r="CJ94" s="1240"/>
      <c r="CK94" s="1240"/>
      <c r="CL94" s="1240"/>
      <c r="CM94" s="1240"/>
      <c r="CN94" s="1240"/>
      <c r="CO94" s="1240"/>
      <c r="CP94" s="1240"/>
      <c r="CQ94" s="1240"/>
      <c r="CR94" s="1240"/>
      <c r="CS94" s="1240"/>
      <c r="CT94" s="1240"/>
      <c r="CU94" s="1240"/>
      <c r="CV94" s="1240"/>
      <c r="CW94" s="1240"/>
      <c r="CX94" s="1241"/>
      <c r="CY94" s="1241"/>
      <c r="CZ94" s="1241"/>
      <c r="DA94" s="1241"/>
      <c r="DB94" s="1241"/>
      <c r="DC94" s="1241"/>
      <c r="DD94" s="1241"/>
      <c r="DE94" s="1241"/>
      <c r="DF94" s="1241"/>
      <c r="DG94" s="1241"/>
      <c r="DH94" s="1241"/>
      <c r="DI94" s="1241"/>
      <c r="DJ94" s="164"/>
      <c r="DK94" s="1240"/>
      <c r="DL94" s="1240"/>
      <c r="DM94" s="1240"/>
      <c r="DN94" s="1240"/>
      <c r="DO94" s="1240"/>
      <c r="DP94" s="1240"/>
      <c r="DQ94" s="1240"/>
      <c r="DR94" s="1240"/>
      <c r="DS94" s="1240"/>
      <c r="DT94" s="1240"/>
      <c r="DU94" s="1240"/>
      <c r="DV94" s="1240"/>
      <c r="DW94" s="1240"/>
      <c r="DX94" s="1240"/>
      <c r="DY94" s="1240"/>
      <c r="DZ94" s="1240"/>
      <c r="EA94" s="1240"/>
      <c r="EB94" s="1240"/>
      <c r="EC94" s="1241"/>
      <c r="ED94" s="1241"/>
      <c r="EE94" s="1241"/>
      <c r="EF94" s="1241"/>
      <c r="EG94" s="1241"/>
      <c r="EH94" s="1241"/>
      <c r="EI94" s="1241"/>
      <c r="EJ94" s="1241"/>
      <c r="EK94" s="1241"/>
      <c r="EL94" s="1241"/>
      <c r="EM94" s="1241"/>
      <c r="EN94" s="1241"/>
      <c r="EO94" s="164"/>
      <c r="EP94" s="1240"/>
      <c r="EQ94" s="1240"/>
      <c r="ER94" s="1240"/>
      <c r="ES94" s="1240"/>
      <c r="ET94" s="1240"/>
      <c r="EU94" s="1240"/>
      <c r="EV94" s="1240"/>
      <c r="EW94" s="1240"/>
      <c r="EX94" s="1240"/>
      <c r="EY94" s="1240"/>
      <c r="EZ94" s="1240"/>
      <c r="FA94" s="1240"/>
      <c r="FB94" s="1240"/>
      <c r="FC94" s="1240"/>
      <c r="FD94" s="1240"/>
      <c r="FE94" s="1240"/>
      <c r="FF94" s="1240"/>
      <c r="FG94" s="1240"/>
      <c r="FH94" s="1241"/>
      <c r="FI94" s="1241"/>
      <c r="FJ94" s="1241"/>
      <c r="FK94" s="1241"/>
      <c r="FL94" s="1241"/>
      <c r="FM94" s="1241"/>
      <c r="FN94" s="1241"/>
      <c r="FO94" s="1241"/>
      <c r="FP94" s="1241"/>
      <c r="FQ94" s="1241"/>
      <c r="FR94" s="1241"/>
      <c r="FS94" s="1241"/>
      <c r="HA94" s="1240"/>
      <c r="HB94" s="1240"/>
      <c r="HC94" s="1248"/>
      <c r="HD94" s="1248"/>
      <c r="HE94" s="1248"/>
      <c r="HF94" s="1248"/>
      <c r="HG94" s="1248"/>
      <c r="HH94" s="1248"/>
      <c r="HI94" s="1248"/>
      <c r="HJ94" s="1248"/>
      <c r="HK94" s="1248"/>
      <c r="HL94" s="1248"/>
      <c r="HM94" s="1248"/>
      <c r="HN94" s="1248"/>
      <c r="HO94" s="1248"/>
      <c r="HP94" s="1248"/>
      <c r="HQ94" s="1248"/>
      <c r="HR94" s="1248"/>
      <c r="HS94" s="1235"/>
      <c r="HT94" s="1235"/>
      <c r="HU94" s="1235"/>
      <c r="HV94" s="1235"/>
      <c r="HW94" s="1235"/>
      <c r="HX94" s="1235"/>
      <c r="HY94" s="1235"/>
      <c r="HZ94" s="1241"/>
      <c r="IA94" s="1241"/>
      <c r="IB94" s="1241"/>
      <c r="IC94" s="1241"/>
      <c r="ID94" s="1241"/>
      <c r="IE94" s="526"/>
      <c r="IF94" s="1240"/>
      <c r="IG94" s="1240"/>
      <c r="IH94" s="1240"/>
      <c r="II94" s="1240"/>
      <c r="IJ94" s="1240"/>
      <c r="IK94" s="1240"/>
      <c r="IL94" s="1240"/>
      <c r="IM94" s="1240"/>
      <c r="IN94" s="1240"/>
      <c r="IO94" s="1240"/>
      <c r="IP94" s="1240"/>
      <c r="IQ94" s="1240"/>
      <c r="IR94" s="1240"/>
      <c r="IS94" s="1240"/>
      <c r="IT94" s="1240"/>
      <c r="IU94" s="1240"/>
      <c r="IV94" s="1240"/>
      <c r="IW94" s="1240"/>
      <c r="IX94" s="1241"/>
      <c r="IY94" s="1241"/>
      <c r="IZ94" s="1241"/>
      <c r="JA94" s="1241"/>
      <c r="JB94" s="1241"/>
      <c r="JC94" s="1241"/>
      <c r="JD94" s="1241"/>
      <c r="JE94" s="1241"/>
      <c r="JF94" s="1241"/>
      <c r="JG94" s="1241"/>
      <c r="JH94" s="1241"/>
      <c r="JI94" s="1241"/>
      <c r="JJ94" s="526"/>
      <c r="JK94" s="1240"/>
      <c r="JL94" s="1240"/>
      <c r="JM94" s="1240"/>
      <c r="JN94" s="1240"/>
      <c r="JO94" s="1240"/>
      <c r="JP94" s="1240"/>
      <c r="JQ94" s="1240"/>
      <c r="JR94" s="1240"/>
      <c r="JS94" s="1240"/>
      <c r="JT94" s="1240"/>
      <c r="JU94" s="1240"/>
      <c r="JV94" s="1240"/>
      <c r="JW94" s="1240"/>
      <c r="JX94" s="1240"/>
      <c r="JY94" s="1240"/>
      <c r="JZ94" s="1240"/>
      <c r="KA94" s="1240"/>
      <c r="KB94" s="1240"/>
      <c r="KC94" s="1241"/>
      <c r="KD94" s="1241"/>
      <c r="KE94" s="1241"/>
      <c r="KF94" s="1241"/>
      <c r="KG94" s="1241"/>
      <c r="KH94" s="1241"/>
      <c r="KI94" s="1241"/>
      <c r="KJ94" s="1241"/>
      <c r="KK94" s="1241"/>
      <c r="KL94" s="1241"/>
      <c r="KM94" s="1241"/>
      <c r="KN94" s="1241"/>
      <c r="KO94" s="526"/>
      <c r="KP94" s="1240"/>
      <c r="KQ94" s="1240"/>
      <c r="KR94" s="1240"/>
      <c r="KS94" s="1240"/>
      <c r="KT94" s="1240"/>
      <c r="KU94" s="1240"/>
      <c r="KV94" s="1240"/>
      <c r="KW94" s="1240"/>
      <c r="KX94" s="1240"/>
      <c r="KY94" s="1240"/>
      <c r="KZ94" s="1240"/>
      <c r="LA94" s="1240"/>
      <c r="LB94" s="1240"/>
      <c r="LC94" s="1240"/>
      <c r="LD94" s="1240"/>
      <c r="LE94" s="1240"/>
      <c r="LF94" s="1240"/>
      <c r="LG94" s="1240"/>
      <c r="LH94" s="1241"/>
      <c r="LI94" s="1241"/>
      <c r="LJ94" s="1241"/>
      <c r="LK94" s="1241"/>
      <c r="LL94" s="1241"/>
      <c r="LM94" s="1241"/>
      <c r="LN94" s="1241"/>
      <c r="LO94" s="1241"/>
      <c r="LP94" s="1241"/>
      <c r="LQ94" s="1241"/>
      <c r="LR94" s="1241"/>
      <c r="LS94" s="1241"/>
      <c r="NA94" s="1240"/>
      <c r="NB94" s="1240"/>
      <c r="NC94" s="1248"/>
      <c r="ND94" s="1248"/>
      <c r="NE94" s="1248"/>
      <c r="NF94" s="1248"/>
      <c r="NG94" s="1248"/>
      <c r="NH94" s="1248"/>
      <c r="NI94" s="1248"/>
      <c r="NJ94" s="1248"/>
      <c r="NK94" s="1248"/>
      <c r="NL94" s="1248"/>
      <c r="NM94" s="1248"/>
      <c r="NN94" s="1248"/>
      <c r="NO94" s="1248"/>
      <c r="NP94" s="1248"/>
      <c r="NQ94" s="1248"/>
      <c r="NR94" s="1248"/>
      <c r="NS94" s="1235"/>
      <c r="NT94" s="1235"/>
      <c r="NU94" s="1235"/>
      <c r="NV94" s="1235"/>
      <c r="NW94" s="1235"/>
      <c r="NX94" s="1235"/>
      <c r="NY94" s="1235"/>
      <c r="NZ94" s="1241"/>
      <c r="OA94" s="1241"/>
      <c r="OB94" s="1241"/>
      <c r="OC94" s="1241"/>
      <c r="OD94" s="1241"/>
      <c r="OE94" s="526"/>
      <c r="OF94" s="1240"/>
      <c r="OG94" s="1240"/>
      <c r="OH94" s="1240"/>
      <c r="OI94" s="1240"/>
      <c r="OJ94" s="1240"/>
      <c r="OK94" s="1240"/>
      <c r="OL94" s="1240"/>
      <c r="OM94" s="1240"/>
      <c r="ON94" s="1240"/>
      <c r="OO94" s="1240"/>
      <c r="OP94" s="1240"/>
      <c r="OQ94" s="1240"/>
      <c r="OR94" s="1240"/>
      <c r="OS94" s="1240"/>
      <c r="OT94" s="1240"/>
      <c r="OU94" s="1240"/>
      <c r="OV94" s="1240"/>
      <c r="OW94" s="1240"/>
      <c r="OX94" s="1241"/>
      <c r="OY94" s="1241"/>
      <c r="OZ94" s="1241"/>
      <c r="PA94" s="1241"/>
      <c r="PB94" s="1241"/>
      <c r="PC94" s="1241"/>
      <c r="PD94" s="1241"/>
      <c r="PE94" s="1241"/>
      <c r="PF94" s="1241"/>
      <c r="PG94" s="1241"/>
      <c r="PH94" s="1241"/>
      <c r="PI94" s="1241"/>
      <c r="PJ94" s="526"/>
      <c r="PK94" s="1240"/>
      <c r="PL94" s="1240"/>
      <c r="PM94" s="1240"/>
      <c r="PN94" s="1240"/>
      <c r="PO94" s="1240"/>
      <c r="PP94" s="1240"/>
      <c r="PQ94" s="1240"/>
      <c r="PR94" s="1240"/>
      <c r="PS94" s="1240"/>
      <c r="PT94" s="1240"/>
      <c r="PU94" s="1240"/>
      <c r="PV94" s="1240"/>
      <c r="PW94" s="1240"/>
      <c r="PX94" s="1240"/>
      <c r="PY94" s="1240"/>
      <c r="PZ94" s="1240"/>
      <c r="QA94" s="1240"/>
      <c r="QB94" s="1240"/>
      <c r="QC94" s="1241"/>
      <c r="QD94" s="1241"/>
      <c r="QE94" s="1241"/>
      <c r="QF94" s="1241"/>
      <c r="QG94" s="1241"/>
      <c r="QH94" s="1241"/>
      <c r="QI94" s="1241"/>
      <c r="QJ94" s="1241"/>
      <c r="QK94" s="1241"/>
      <c r="QL94" s="1241"/>
      <c r="QM94" s="1241"/>
      <c r="QN94" s="1241"/>
      <c r="QO94" s="526"/>
      <c r="QP94" s="1240"/>
      <c r="QQ94" s="1240"/>
      <c r="QR94" s="1240"/>
      <c r="QS94" s="1240"/>
      <c r="QT94" s="1240"/>
      <c r="QU94" s="1240"/>
      <c r="QV94" s="1240"/>
      <c r="QW94" s="1240"/>
      <c r="QX94" s="1240"/>
      <c r="QY94" s="1240"/>
      <c r="QZ94" s="1240"/>
      <c r="RA94" s="1240"/>
      <c r="RB94" s="1240"/>
      <c r="RC94" s="1240"/>
      <c r="RD94" s="1240"/>
      <c r="RE94" s="1240"/>
      <c r="RF94" s="1240"/>
      <c r="RG94" s="1240"/>
      <c r="RH94" s="1241"/>
      <c r="RI94" s="1241"/>
      <c r="RJ94" s="1241"/>
      <c r="RK94" s="1241"/>
      <c r="RL94" s="1241"/>
      <c r="RM94" s="1241"/>
      <c r="RN94" s="1241"/>
      <c r="RO94" s="1241"/>
      <c r="RP94" s="1241"/>
      <c r="RQ94" s="1241"/>
      <c r="RR94" s="1241"/>
      <c r="RS94" s="1241"/>
    </row>
    <row r="95" spans="1:487" s="94" customFormat="1" ht="9.9499999999999993" customHeight="1">
      <c r="A95" s="55"/>
      <c r="B95" s="156"/>
      <c r="C95" s="1333"/>
      <c r="D95" s="1333"/>
      <c r="E95" s="1333"/>
      <c r="F95" s="1333"/>
      <c r="G95" s="1333"/>
      <c r="H95" s="1333"/>
      <c r="I95" s="1336"/>
      <c r="J95" s="1336"/>
      <c r="K95" s="1336"/>
      <c r="L95" s="1336"/>
      <c r="M95" s="1336"/>
      <c r="N95" s="1336"/>
      <c r="O95" s="1336"/>
      <c r="P95" s="1336"/>
      <c r="Q95" s="1336"/>
      <c r="R95" s="1336"/>
      <c r="S95" s="1336"/>
      <c r="T95" s="1336"/>
      <c r="U95" s="1336"/>
      <c r="V95" s="1336"/>
      <c r="W95" s="1336"/>
      <c r="X95" s="1336"/>
      <c r="Y95" s="1336"/>
      <c r="Z95" s="1336"/>
      <c r="AA95" s="1336"/>
      <c r="AB95" s="1336"/>
      <c r="AC95" s="1336"/>
      <c r="AD95" s="1336"/>
      <c r="AE95" s="138"/>
      <c r="AG95" s="361"/>
      <c r="BA95" s="1303">
        <v>34</v>
      </c>
      <c r="BB95" s="1303"/>
      <c r="BC95" s="1248"/>
      <c r="BD95" s="1248"/>
      <c r="BE95" s="1248"/>
      <c r="BF95" s="1248"/>
      <c r="BG95" s="1248"/>
      <c r="BH95" s="1248"/>
      <c r="BI95" s="1248"/>
      <c r="BJ95" s="1248"/>
      <c r="BK95" s="1248"/>
      <c r="BL95" s="1248"/>
      <c r="BM95" s="1248"/>
      <c r="BN95" s="1248"/>
      <c r="BO95" s="1248"/>
      <c r="BP95" s="1248"/>
      <c r="BQ95" s="1248"/>
      <c r="BR95" s="1248"/>
      <c r="BS95" s="1235"/>
      <c r="BT95" s="1235"/>
      <c r="BU95" s="1235"/>
      <c r="BV95" s="1235"/>
      <c r="BW95" s="1235"/>
      <c r="BX95" s="1235"/>
      <c r="BY95" s="1235"/>
      <c r="BZ95" s="1304">
        <f>+BV95*BS95</f>
        <v>0</v>
      </c>
      <c r="CA95" s="1304"/>
      <c r="CB95" s="1304"/>
      <c r="CC95" s="1304"/>
      <c r="CD95" s="1304"/>
      <c r="CF95" s="1240"/>
      <c r="CG95" s="1240"/>
      <c r="CH95" s="1240"/>
      <c r="CI95" s="1240"/>
      <c r="CJ95" s="1240"/>
      <c r="CK95" s="1240"/>
      <c r="CL95" s="1240"/>
      <c r="CM95" s="1240"/>
      <c r="CN95" s="1240"/>
      <c r="CO95" s="1240"/>
      <c r="CP95" s="1240"/>
      <c r="CQ95" s="1240"/>
      <c r="CR95" s="1240"/>
      <c r="CS95" s="1240"/>
      <c r="CT95" s="1240"/>
      <c r="CU95" s="1240"/>
      <c r="CV95" s="1240"/>
      <c r="CW95" s="1240"/>
      <c r="CX95" s="1241"/>
      <c r="CY95" s="1241"/>
      <c r="CZ95" s="1241"/>
      <c r="DA95" s="1241"/>
      <c r="DB95" s="1241"/>
      <c r="DC95" s="1241"/>
      <c r="DD95" s="1241"/>
      <c r="DE95" s="1241">
        <f>+DA95*CX95</f>
        <v>0</v>
      </c>
      <c r="DF95" s="1241"/>
      <c r="DG95" s="1241"/>
      <c r="DH95" s="1241"/>
      <c r="DI95" s="1241"/>
      <c r="DJ95" s="164"/>
      <c r="DK95" s="1240">
        <v>38</v>
      </c>
      <c r="DL95" s="1240"/>
      <c r="DM95" s="1240"/>
      <c r="DN95" s="1240"/>
      <c r="DO95" s="1240"/>
      <c r="DP95" s="1240"/>
      <c r="DQ95" s="1240"/>
      <c r="DR95" s="1240"/>
      <c r="DS95" s="1240"/>
      <c r="DT95" s="1240"/>
      <c r="DU95" s="1240"/>
      <c r="DV95" s="1240"/>
      <c r="DW95" s="1240"/>
      <c r="DX95" s="1240"/>
      <c r="DY95" s="1240"/>
      <c r="DZ95" s="1240"/>
      <c r="EA95" s="1240"/>
      <c r="EB95" s="1240"/>
      <c r="EC95" s="1241"/>
      <c r="ED95" s="1241"/>
      <c r="EE95" s="1241"/>
      <c r="EF95" s="1241"/>
      <c r="EG95" s="1241"/>
      <c r="EH95" s="1241"/>
      <c r="EI95" s="1241"/>
      <c r="EJ95" s="1241">
        <f>+EF95*EC95</f>
        <v>0</v>
      </c>
      <c r="EK95" s="1241"/>
      <c r="EL95" s="1241"/>
      <c r="EM95" s="1241"/>
      <c r="EN95" s="1241"/>
      <c r="EO95" s="164"/>
      <c r="EP95" s="1240">
        <v>38</v>
      </c>
      <c r="EQ95" s="1240"/>
      <c r="ER95" s="1240"/>
      <c r="ES95" s="1240"/>
      <c r="ET95" s="1240"/>
      <c r="EU95" s="1240"/>
      <c r="EV95" s="1240"/>
      <c r="EW95" s="1240"/>
      <c r="EX95" s="1240"/>
      <c r="EY95" s="1240"/>
      <c r="EZ95" s="1240"/>
      <c r="FA95" s="1240"/>
      <c r="FB95" s="1240"/>
      <c r="FC95" s="1240"/>
      <c r="FD95" s="1240"/>
      <c r="FE95" s="1240"/>
      <c r="FF95" s="1240"/>
      <c r="FG95" s="1240"/>
      <c r="FH95" s="1241"/>
      <c r="FI95" s="1241"/>
      <c r="FJ95" s="1241"/>
      <c r="FK95" s="1241"/>
      <c r="FL95" s="1241"/>
      <c r="FM95" s="1241"/>
      <c r="FN95" s="1241"/>
      <c r="FO95" s="1241">
        <f>+FK95*FH95</f>
        <v>0</v>
      </c>
      <c r="FP95" s="1241"/>
      <c r="FQ95" s="1241"/>
      <c r="FR95" s="1241"/>
      <c r="FS95" s="1241"/>
      <c r="HA95" s="1240">
        <v>34</v>
      </c>
      <c r="HB95" s="1240"/>
      <c r="HC95" s="1248"/>
      <c r="HD95" s="1248"/>
      <c r="HE95" s="1248"/>
      <c r="HF95" s="1248"/>
      <c r="HG95" s="1248"/>
      <c r="HH95" s="1248"/>
      <c r="HI95" s="1248"/>
      <c r="HJ95" s="1248"/>
      <c r="HK95" s="1248"/>
      <c r="HL95" s="1248"/>
      <c r="HM95" s="1248"/>
      <c r="HN95" s="1248"/>
      <c r="HO95" s="1248"/>
      <c r="HP95" s="1248"/>
      <c r="HQ95" s="1248"/>
      <c r="HR95" s="1248"/>
      <c r="HS95" s="1235"/>
      <c r="HT95" s="1235"/>
      <c r="HU95" s="1235"/>
      <c r="HV95" s="1235"/>
      <c r="HW95" s="1235"/>
      <c r="HX95" s="1235"/>
      <c r="HY95" s="1235"/>
      <c r="HZ95" s="1241">
        <f>+HV95*HS95</f>
        <v>0</v>
      </c>
      <c r="IA95" s="1241"/>
      <c r="IB95" s="1241"/>
      <c r="IC95" s="1241"/>
      <c r="ID95" s="1241"/>
      <c r="IE95" s="526"/>
      <c r="IF95" s="1240">
        <v>38</v>
      </c>
      <c r="IG95" s="1240"/>
      <c r="IH95" s="1240"/>
      <c r="II95" s="1240"/>
      <c r="IJ95" s="1240"/>
      <c r="IK95" s="1240"/>
      <c r="IL95" s="1240"/>
      <c r="IM95" s="1240"/>
      <c r="IN95" s="1240"/>
      <c r="IO95" s="1240"/>
      <c r="IP95" s="1240"/>
      <c r="IQ95" s="1240"/>
      <c r="IR95" s="1240"/>
      <c r="IS95" s="1240"/>
      <c r="IT95" s="1240"/>
      <c r="IU95" s="1240"/>
      <c r="IV95" s="1240"/>
      <c r="IW95" s="1240"/>
      <c r="IX95" s="1241"/>
      <c r="IY95" s="1241"/>
      <c r="IZ95" s="1241"/>
      <c r="JA95" s="1241"/>
      <c r="JB95" s="1241"/>
      <c r="JC95" s="1241"/>
      <c r="JD95" s="1241"/>
      <c r="JE95" s="1241">
        <f>+JA95*IX95</f>
        <v>0</v>
      </c>
      <c r="JF95" s="1241"/>
      <c r="JG95" s="1241"/>
      <c r="JH95" s="1241"/>
      <c r="JI95" s="1241"/>
      <c r="JJ95" s="526"/>
      <c r="JK95" s="1240">
        <v>38</v>
      </c>
      <c r="JL95" s="1240"/>
      <c r="JM95" s="1240"/>
      <c r="JN95" s="1240"/>
      <c r="JO95" s="1240"/>
      <c r="JP95" s="1240"/>
      <c r="JQ95" s="1240"/>
      <c r="JR95" s="1240"/>
      <c r="JS95" s="1240"/>
      <c r="JT95" s="1240"/>
      <c r="JU95" s="1240"/>
      <c r="JV95" s="1240"/>
      <c r="JW95" s="1240"/>
      <c r="JX95" s="1240"/>
      <c r="JY95" s="1240"/>
      <c r="JZ95" s="1240"/>
      <c r="KA95" s="1240"/>
      <c r="KB95" s="1240"/>
      <c r="KC95" s="1241"/>
      <c r="KD95" s="1241"/>
      <c r="KE95" s="1241"/>
      <c r="KF95" s="1241"/>
      <c r="KG95" s="1241"/>
      <c r="KH95" s="1241"/>
      <c r="KI95" s="1241"/>
      <c r="KJ95" s="1241">
        <f>+KF95*KC95</f>
        <v>0</v>
      </c>
      <c r="KK95" s="1241"/>
      <c r="KL95" s="1241"/>
      <c r="KM95" s="1241"/>
      <c r="KN95" s="1241"/>
      <c r="KO95" s="526"/>
      <c r="KP95" s="1240">
        <v>38</v>
      </c>
      <c r="KQ95" s="1240"/>
      <c r="KR95" s="1240"/>
      <c r="KS95" s="1240"/>
      <c r="KT95" s="1240"/>
      <c r="KU95" s="1240"/>
      <c r="KV95" s="1240"/>
      <c r="KW95" s="1240"/>
      <c r="KX95" s="1240"/>
      <c r="KY95" s="1240"/>
      <c r="KZ95" s="1240"/>
      <c r="LA95" s="1240"/>
      <c r="LB95" s="1240"/>
      <c r="LC95" s="1240"/>
      <c r="LD95" s="1240"/>
      <c r="LE95" s="1240"/>
      <c r="LF95" s="1240"/>
      <c r="LG95" s="1240"/>
      <c r="LH95" s="1241"/>
      <c r="LI95" s="1241"/>
      <c r="LJ95" s="1241"/>
      <c r="LK95" s="1241"/>
      <c r="LL95" s="1241"/>
      <c r="LM95" s="1241"/>
      <c r="LN95" s="1241"/>
      <c r="LO95" s="1241">
        <f>+LK95*LH95</f>
        <v>0</v>
      </c>
      <c r="LP95" s="1241"/>
      <c r="LQ95" s="1241"/>
      <c r="LR95" s="1241"/>
      <c r="LS95" s="1241"/>
      <c r="NA95" s="1240">
        <v>34</v>
      </c>
      <c r="NB95" s="1240"/>
      <c r="NC95" s="1248"/>
      <c r="ND95" s="1248"/>
      <c r="NE95" s="1248"/>
      <c r="NF95" s="1248"/>
      <c r="NG95" s="1248"/>
      <c r="NH95" s="1248"/>
      <c r="NI95" s="1248"/>
      <c r="NJ95" s="1248"/>
      <c r="NK95" s="1248"/>
      <c r="NL95" s="1248"/>
      <c r="NM95" s="1248"/>
      <c r="NN95" s="1248"/>
      <c r="NO95" s="1248"/>
      <c r="NP95" s="1248"/>
      <c r="NQ95" s="1248"/>
      <c r="NR95" s="1248"/>
      <c r="NS95" s="1235"/>
      <c r="NT95" s="1235"/>
      <c r="NU95" s="1235"/>
      <c r="NV95" s="1235"/>
      <c r="NW95" s="1235"/>
      <c r="NX95" s="1235"/>
      <c r="NY95" s="1235"/>
      <c r="NZ95" s="1241">
        <f>+NV95*NS95</f>
        <v>0</v>
      </c>
      <c r="OA95" s="1241"/>
      <c r="OB95" s="1241"/>
      <c r="OC95" s="1241"/>
      <c r="OD95" s="1241"/>
      <c r="OE95" s="526"/>
      <c r="OF95" s="1240">
        <v>38</v>
      </c>
      <c r="OG95" s="1240"/>
      <c r="OH95" s="1240"/>
      <c r="OI95" s="1240"/>
      <c r="OJ95" s="1240"/>
      <c r="OK95" s="1240"/>
      <c r="OL95" s="1240"/>
      <c r="OM95" s="1240"/>
      <c r="ON95" s="1240"/>
      <c r="OO95" s="1240"/>
      <c r="OP95" s="1240"/>
      <c r="OQ95" s="1240"/>
      <c r="OR95" s="1240"/>
      <c r="OS95" s="1240"/>
      <c r="OT95" s="1240"/>
      <c r="OU95" s="1240"/>
      <c r="OV95" s="1240"/>
      <c r="OW95" s="1240"/>
      <c r="OX95" s="1241"/>
      <c r="OY95" s="1241"/>
      <c r="OZ95" s="1241"/>
      <c r="PA95" s="1241"/>
      <c r="PB95" s="1241"/>
      <c r="PC95" s="1241"/>
      <c r="PD95" s="1241"/>
      <c r="PE95" s="1241">
        <f>+PA95*OX95</f>
        <v>0</v>
      </c>
      <c r="PF95" s="1241"/>
      <c r="PG95" s="1241"/>
      <c r="PH95" s="1241"/>
      <c r="PI95" s="1241"/>
      <c r="PJ95" s="526"/>
      <c r="PK95" s="1240">
        <v>38</v>
      </c>
      <c r="PL95" s="1240"/>
      <c r="PM95" s="1240"/>
      <c r="PN95" s="1240"/>
      <c r="PO95" s="1240"/>
      <c r="PP95" s="1240"/>
      <c r="PQ95" s="1240"/>
      <c r="PR95" s="1240"/>
      <c r="PS95" s="1240"/>
      <c r="PT95" s="1240"/>
      <c r="PU95" s="1240"/>
      <c r="PV95" s="1240"/>
      <c r="PW95" s="1240"/>
      <c r="PX95" s="1240"/>
      <c r="PY95" s="1240"/>
      <c r="PZ95" s="1240"/>
      <c r="QA95" s="1240"/>
      <c r="QB95" s="1240"/>
      <c r="QC95" s="1241"/>
      <c r="QD95" s="1241"/>
      <c r="QE95" s="1241"/>
      <c r="QF95" s="1241"/>
      <c r="QG95" s="1241"/>
      <c r="QH95" s="1241"/>
      <c r="QI95" s="1241"/>
      <c r="QJ95" s="1241">
        <f>+QF95*QC95</f>
        <v>0</v>
      </c>
      <c r="QK95" s="1241"/>
      <c r="QL95" s="1241"/>
      <c r="QM95" s="1241"/>
      <c r="QN95" s="1241"/>
      <c r="QO95" s="526"/>
      <c r="QP95" s="1240">
        <v>38</v>
      </c>
      <c r="QQ95" s="1240"/>
      <c r="QR95" s="1240"/>
      <c r="QS95" s="1240"/>
      <c r="QT95" s="1240"/>
      <c r="QU95" s="1240"/>
      <c r="QV95" s="1240"/>
      <c r="QW95" s="1240"/>
      <c r="QX95" s="1240"/>
      <c r="QY95" s="1240"/>
      <c r="QZ95" s="1240"/>
      <c r="RA95" s="1240"/>
      <c r="RB95" s="1240"/>
      <c r="RC95" s="1240"/>
      <c r="RD95" s="1240"/>
      <c r="RE95" s="1240"/>
      <c r="RF95" s="1240"/>
      <c r="RG95" s="1240"/>
      <c r="RH95" s="1241"/>
      <c r="RI95" s="1241"/>
      <c r="RJ95" s="1241"/>
      <c r="RK95" s="1241"/>
      <c r="RL95" s="1241"/>
      <c r="RM95" s="1241"/>
      <c r="RN95" s="1241"/>
      <c r="RO95" s="1241">
        <f>+RK95*RH95</f>
        <v>0</v>
      </c>
      <c r="RP95" s="1241"/>
      <c r="RQ95" s="1241"/>
      <c r="RR95" s="1241"/>
      <c r="RS95" s="1241"/>
    </row>
    <row r="96" spans="1:487" s="361" customFormat="1" ht="9.9499999999999993" customHeight="1">
      <c r="A96" s="55"/>
      <c r="B96" s="217"/>
      <c r="C96" s="1333" t="s">
        <v>700</v>
      </c>
      <c r="D96" s="1333"/>
      <c r="E96" s="1333"/>
      <c r="F96" s="1333"/>
      <c r="G96" s="1333"/>
      <c r="H96" s="1333"/>
      <c r="I96" s="1336">
        <f>-VLOOKUP(I90,$JK$18:$KN$39,26,FALSE)</f>
        <v>0</v>
      </c>
      <c r="J96" s="1336"/>
      <c r="K96" s="1336">
        <f>-VLOOKUP(K90,$JK$18:$KN$39,26,FALSE)</f>
        <v>0</v>
      </c>
      <c r="L96" s="1336"/>
      <c r="M96" s="1336">
        <f>-VLOOKUP(M90,$JK$18:$KN$39,26,FALSE)</f>
        <v>0</v>
      </c>
      <c r="N96" s="1336"/>
      <c r="O96" s="1336">
        <f>-VLOOKUP(O90,$JK$18:$KN$39,26,FALSE)</f>
        <v>0</v>
      </c>
      <c r="P96" s="1336"/>
      <c r="Q96" s="1336">
        <f>-VLOOKUP(Q90,$JK$18:$KN$39,26,FALSE)</f>
        <v>0</v>
      </c>
      <c r="R96" s="1336"/>
      <c r="S96" s="1336">
        <f>-VLOOKUP(S90,$JK$18:$KN$39,26,FALSE)</f>
        <v>0</v>
      </c>
      <c r="T96" s="1336"/>
      <c r="U96" s="1336">
        <f>-VLOOKUP(U90,$JK$18:$KN$39,26,FALSE)</f>
        <v>0</v>
      </c>
      <c r="V96" s="1336"/>
      <c r="W96" s="1336">
        <f>-VLOOKUP(W90,$JK$18:$KN$39,26,FALSE)</f>
        <v>0</v>
      </c>
      <c r="X96" s="1336"/>
      <c r="Y96" s="1336">
        <f>-VLOOKUP(Y90,$JK$18:$KN$39,26,FALSE)</f>
        <v>0</v>
      </c>
      <c r="Z96" s="1336"/>
      <c r="AA96" s="1336">
        <f>-VLOOKUP(AA90,$JK$18:$KN$39,26,FALSE)</f>
        <v>0</v>
      </c>
      <c r="AB96" s="1336"/>
      <c r="AC96" s="1336">
        <f>-VLOOKUP(AC90,$JK$18:$KN$39,26,FALSE)</f>
        <v>0</v>
      </c>
      <c r="AD96" s="1336"/>
      <c r="AE96" s="202"/>
      <c r="AF96" s="94"/>
      <c r="AG96" s="94"/>
      <c r="BA96" s="1303"/>
      <c r="BB96" s="1303"/>
      <c r="BC96" s="1248"/>
      <c r="BD96" s="1248"/>
      <c r="BE96" s="1248"/>
      <c r="BF96" s="1248"/>
      <c r="BG96" s="1248"/>
      <c r="BH96" s="1248"/>
      <c r="BI96" s="1248"/>
      <c r="BJ96" s="1248"/>
      <c r="BK96" s="1248"/>
      <c r="BL96" s="1248"/>
      <c r="BM96" s="1248"/>
      <c r="BN96" s="1248"/>
      <c r="BO96" s="1248"/>
      <c r="BP96" s="1248"/>
      <c r="BQ96" s="1248"/>
      <c r="BR96" s="1248"/>
      <c r="BS96" s="1235"/>
      <c r="BT96" s="1235"/>
      <c r="BU96" s="1235"/>
      <c r="BV96" s="1235"/>
      <c r="BW96" s="1235"/>
      <c r="BX96" s="1235"/>
      <c r="BY96" s="1235"/>
      <c r="BZ96" s="1304"/>
      <c r="CA96" s="1304"/>
      <c r="CB96" s="1304"/>
      <c r="CC96" s="1304"/>
      <c r="CD96" s="1304"/>
      <c r="CE96" s="164"/>
      <c r="CF96" s="1240"/>
      <c r="CG96" s="1240"/>
      <c r="CH96" s="1240"/>
      <c r="CI96" s="1240"/>
      <c r="CJ96" s="1240"/>
      <c r="CK96" s="1240"/>
      <c r="CL96" s="1240"/>
      <c r="CM96" s="1240"/>
      <c r="CN96" s="1240"/>
      <c r="CO96" s="1240"/>
      <c r="CP96" s="1240"/>
      <c r="CQ96" s="1240"/>
      <c r="CR96" s="1240"/>
      <c r="CS96" s="1240"/>
      <c r="CT96" s="1240"/>
      <c r="CU96" s="1240"/>
      <c r="CV96" s="1240"/>
      <c r="CW96" s="1240"/>
      <c r="CX96" s="1241"/>
      <c r="CY96" s="1241"/>
      <c r="CZ96" s="1241"/>
      <c r="DA96" s="1241"/>
      <c r="DB96" s="1241"/>
      <c r="DC96" s="1241"/>
      <c r="DD96" s="1241"/>
      <c r="DE96" s="1241"/>
      <c r="DF96" s="1241"/>
      <c r="DG96" s="1241"/>
      <c r="DH96" s="1241"/>
      <c r="DI96" s="1241"/>
      <c r="DJ96" s="94"/>
      <c r="DK96" s="1240"/>
      <c r="DL96" s="1240"/>
      <c r="DM96" s="1240"/>
      <c r="DN96" s="1240"/>
      <c r="DO96" s="1240"/>
      <c r="DP96" s="1240"/>
      <c r="DQ96" s="1240"/>
      <c r="DR96" s="1240"/>
      <c r="DS96" s="1240"/>
      <c r="DT96" s="1240"/>
      <c r="DU96" s="1240"/>
      <c r="DV96" s="1240"/>
      <c r="DW96" s="1240"/>
      <c r="DX96" s="1240"/>
      <c r="DY96" s="1240"/>
      <c r="DZ96" s="1240"/>
      <c r="EA96" s="1240"/>
      <c r="EB96" s="1240"/>
      <c r="EC96" s="1241"/>
      <c r="ED96" s="1241"/>
      <c r="EE96" s="1241"/>
      <c r="EF96" s="1241"/>
      <c r="EG96" s="1241"/>
      <c r="EH96" s="1241"/>
      <c r="EI96" s="1241"/>
      <c r="EJ96" s="1241"/>
      <c r="EK96" s="1241"/>
      <c r="EL96" s="1241"/>
      <c r="EM96" s="1241"/>
      <c r="EN96" s="1241"/>
      <c r="EO96" s="94"/>
      <c r="EP96" s="1240"/>
      <c r="EQ96" s="1240"/>
      <c r="ER96" s="1240"/>
      <c r="ES96" s="1240"/>
      <c r="ET96" s="1240"/>
      <c r="EU96" s="1240"/>
      <c r="EV96" s="1240"/>
      <c r="EW96" s="1240"/>
      <c r="EX96" s="1240"/>
      <c r="EY96" s="1240"/>
      <c r="EZ96" s="1240"/>
      <c r="FA96" s="1240"/>
      <c r="FB96" s="1240"/>
      <c r="FC96" s="1240"/>
      <c r="FD96" s="1240"/>
      <c r="FE96" s="1240"/>
      <c r="FF96" s="1240"/>
      <c r="FG96" s="1240"/>
      <c r="FH96" s="1241"/>
      <c r="FI96" s="1241"/>
      <c r="FJ96" s="1241"/>
      <c r="FK96" s="1241"/>
      <c r="FL96" s="1241"/>
      <c r="FM96" s="1241"/>
      <c r="FN96" s="1241"/>
      <c r="FO96" s="1241"/>
      <c r="FP96" s="1241"/>
      <c r="FQ96" s="1241"/>
      <c r="FR96" s="1241"/>
      <c r="FS96" s="1241"/>
      <c r="FT96" s="164"/>
      <c r="FU96" s="164"/>
      <c r="FV96" s="164"/>
      <c r="FW96" s="164"/>
      <c r="FX96" s="164"/>
      <c r="FY96" s="164"/>
      <c r="FZ96" s="164"/>
      <c r="GA96" s="164"/>
      <c r="GB96" s="164"/>
      <c r="GC96" s="164"/>
      <c r="GD96" s="164"/>
      <c r="GE96" s="164"/>
      <c r="GF96" s="164"/>
      <c r="GG96" s="164"/>
      <c r="GH96" s="164"/>
      <c r="GI96" s="164"/>
      <c r="GJ96" s="164"/>
      <c r="GK96" s="164"/>
      <c r="GL96" s="164"/>
      <c r="GM96" s="164"/>
      <c r="GN96" s="164"/>
      <c r="GO96" s="164"/>
      <c r="GP96" s="164"/>
      <c r="GQ96" s="164"/>
      <c r="GR96" s="164"/>
      <c r="GS96" s="164"/>
      <c r="GT96" s="164"/>
      <c r="GU96" s="164"/>
      <c r="GV96" s="164"/>
      <c r="GW96" s="164"/>
      <c r="GX96" s="164"/>
      <c r="GY96" s="164"/>
      <c r="GZ96" s="164"/>
      <c r="HA96" s="1240"/>
      <c r="HB96" s="1240"/>
      <c r="HC96" s="1248"/>
      <c r="HD96" s="1248"/>
      <c r="HE96" s="1248"/>
      <c r="HF96" s="1248"/>
      <c r="HG96" s="1248"/>
      <c r="HH96" s="1248"/>
      <c r="HI96" s="1248"/>
      <c r="HJ96" s="1248"/>
      <c r="HK96" s="1248"/>
      <c r="HL96" s="1248"/>
      <c r="HM96" s="1248"/>
      <c r="HN96" s="1248"/>
      <c r="HO96" s="1248"/>
      <c r="HP96" s="1248"/>
      <c r="HQ96" s="1248"/>
      <c r="HR96" s="1248"/>
      <c r="HS96" s="1235"/>
      <c r="HT96" s="1235"/>
      <c r="HU96" s="1235"/>
      <c r="HV96" s="1235"/>
      <c r="HW96" s="1235"/>
      <c r="HX96" s="1235"/>
      <c r="HY96" s="1235"/>
      <c r="HZ96" s="1241"/>
      <c r="IA96" s="1241"/>
      <c r="IB96" s="1241"/>
      <c r="IC96" s="1241"/>
      <c r="ID96" s="1241"/>
      <c r="IE96" s="526"/>
      <c r="IF96" s="1240"/>
      <c r="IG96" s="1240"/>
      <c r="IH96" s="1240"/>
      <c r="II96" s="1240"/>
      <c r="IJ96" s="1240"/>
      <c r="IK96" s="1240"/>
      <c r="IL96" s="1240"/>
      <c r="IM96" s="1240"/>
      <c r="IN96" s="1240"/>
      <c r="IO96" s="1240"/>
      <c r="IP96" s="1240"/>
      <c r="IQ96" s="1240"/>
      <c r="IR96" s="1240"/>
      <c r="IS96" s="1240"/>
      <c r="IT96" s="1240"/>
      <c r="IU96" s="1240"/>
      <c r="IV96" s="1240"/>
      <c r="IW96" s="1240"/>
      <c r="IX96" s="1241"/>
      <c r="IY96" s="1241"/>
      <c r="IZ96" s="1241"/>
      <c r="JA96" s="1241"/>
      <c r="JB96" s="1241"/>
      <c r="JC96" s="1241"/>
      <c r="JD96" s="1241"/>
      <c r="JE96" s="1241"/>
      <c r="JF96" s="1241"/>
      <c r="JG96" s="1241"/>
      <c r="JH96" s="1241"/>
      <c r="JI96" s="1241"/>
      <c r="JJ96" s="526"/>
      <c r="JK96" s="1240"/>
      <c r="JL96" s="1240"/>
      <c r="JM96" s="1240"/>
      <c r="JN96" s="1240"/>
      <c r="JO96" s="1240"/>
      <c r="JP96" s="1240"/>
      <c r="JQ96" s="1240"/>
      <c r="JR96" s="1240"/>
      <c r="JS96" s="1240"/>
      <c r="JT96" s="1240"/>
      <c r="JU96" s="1240"/>
      <c r="JV96" s="1240"/>
      <c r="JW96" s="1240"/>
      <c r="JX96" s="1240"/>
      <c r="JY96" s="1240"/>
      <c r="JZ96" s="1240"/>
      <c r="KA96" s="1240"/>
      <c r="KB96" s="1240"/>
      <c r="KC96" s="1241"/>
      <c r="KD96" s="1241"/>
      <c r="KE96" s="1241"/>
      <c r="KF96" s="1241"/>
      <c r="KG96" s="1241"/>
      <c r="KH96" s="1241"/>
      <c r="KI96" s="1241"/>
      <c r="KJ96" s="1241"/>
      <c r="KK96" s="1241"/>
      <c r="KL96" s="1241"/>
      <c r="KM96" s="1241"/>
      <c r="KN96" s="1241"/>
      <c r="KO96" s="526"/>
      <c r="KP96" s="1240"/>
      <c r="KQ96" s="1240"/>
      <c r="KR96" s="1240"/>
      <c r="KS96" s="1240"/>
      <c r="KT96" s="1240"/>
      <c r="KU96" s="1240"/>
      <c r="KV96" s="1240"/>
      <c r="KW96" s="1240"/>
      <c r="KX96" s="1240"/>
      <c r="KY96" s="1240"/>
      <c r="KZ96" s="1240"/>
      <c r="LA96" s="1240"/>
      <c r="LB96" s="1240"/>
      <c r="LC96" s="1240"/>
      <c r="LD96" s="1240"/>
      <c r="LE96" s="1240"/>
      <c r="LF96" s="1240"/>
      <c r="LG96" s="1240"/>
      <c r="LH96" s="1241"/>
      <c r="LI96" s="1241"/>
      <c r="LJ96" s="1241"/>
      <c r="LK96" s="1241"/>
      <c r="LL96" s="1241"/>
      <c r="LM96" s="1241"/>
      <c r="LN96" s="1241"/>
      <c r="LO96" s="1241"/>
      <c r="LP96" s="1241"/>
      <c r="LQ96" s="1241"/>
      <c r="LR96" s="1241"/>
      <c r="LS96" s="1241"/>
      <c r="LT96" s="164"/>
      <c r="LU96" s="164"/>
      <c r="LV96" s="164"/>
      <c r="LW96" s="164"/>
      <c r="LX96" s="164"/>
      <c r="LY96" s="164"/>
      <c r="LZ96" s="164"/>
      <c r="MA96" s="164"/>
      <c r="MB96" s="164"/>
      <c r="MC96" s="164"/>
      <c r="MD96" s="164"/>
      <c r="ME96" s="164"/>
      <c r="MF96" s="164"/>
      <c r="MG96" s="164"/>
      <c r="MH96" s="164"/>
      <c r="MI96" s="164"/>
      <c r="MJ96" s="164"/>
      <c r="MK96" s="164"/>
      <c r="ML96" s="164"/>
      <c r="MM96" s="164"/>
      <c r="MN96" s="164"/>
      <c r="MO96" s="164"/>
      <c r="MP96" s="164"/>
      <c r="MQ96" s="164"/>
      <c r="MR96" s="164"/>
      <c r="MS96" s="164"/>
      <c r="MT96" s="164"/>
      <c r="MU96" s="164"/>
      <c r="MV96" s="164"/>
      <c r="MW96" s="164"/>
      <c r="MX96" s="164"/>
      <c r="MY96" s="164"/>
      <c r="MZ96" s="164"/>
      <c r="NA96" s="1240"/>
      <c r="NB96" s="1240"/>
      <c r="NC96" s="1248"/>
      <c r="ND96" s="1248"/>
      <c r="NE96" s="1248"/>
      <c r="NF96" s="1248"/>
      <c r="NG96" s="1248"/>
      <c r="NH96" s="1248"/>
      <c r="NI96" s="1248"/>
      <c r="NJ96" s="1248"/>
      <c r="NK96" s="1248"/>
      <c r="NL96" s="1248"/>
      <c r="NM96" s="1248"/>
      <c r="NN96" s="1248"/>
      <c r="NO96" s="1248"/>
      <c r="NP96" s="1248"/>
      <c r="NQ96" s="1248"/>
      <c r="NR96" s="1248"/>
      <c r="NS96" s="1235"/>
      <c r="NT96" s="1235"/>
      <c r="NU96" s="1235"/>
      <c r="NV96" s="1235"/>
      <c r="NW96" s="1235"/>
      <c r="NX96" s="1235"/>
      <c r="NY96" s="1235"/>
      <c r="NZ96" s="1241"/>
      <c r="OA96" s="1241"/>
      <c r="OB96" s="1241"/>
      <c r="OC96" s="1241"/>
      <c r="OD96" s="1241"/>
      <c r="OE96" s="526"/>
      <c r="OF96" s="1240"/>
      <c r="OG96" s="1240"/>
      <c r="OH96" s="1240"/>
      <c r="OI96" s="1240"/>
      <c r="OJ96" s="1240"/>
      <c r="OK96" s="1240"/>
      <c r="OL96" s="1240"/>
      <c r="OM96" s="1240"/>
      <c r="ON96" s="1240"/>
      <c r="OO96" s="1240"/>
      <c r="OP96" s="1240"/>
      <c r="OQ96" s="1240"/>
      <c r="OR96" s="1240"/>
      <c r="OS96" s="1240"/>
      <c r="OT96" s="1240"/>
      <c r="OU96" s="1240"/>
      <c r="OV96" s="1240"/>
      <c r="OW96" s="1240"/>
      <c r="OX96" s="1241"/>
      <c r="OY96" s="1241"/>
      <c r="OZ96" s="1241"/>
      <c r="PA96" s="1241"/>
      <c r="PB96" s="1241"/>
      <c r="PC96" s="1241"/>
      <c r="PD96" s="1241"/>
      <c r="PE96" s="1241"/>
      <c r="PF96" s="1241"/>
      <c r="PG96" s="1241"/>
      <c r="PH96" s="1241"/>
      <c r="PI96" s="1241"/>
      <c r="PJ96" s="526"/>
      <c r="PK96" s="1240"/>
      <c r="PL96" s="1240"/>
      <c r="PM96" s="1240"/>
      <c r="PN96" s="1240"/>
      <c r="PO96" s="1240"/>
      <c r="PP96" s="1240"/>
      <c r="PQ96" s="1240"/>
      <c r="PR96" s="1240"/>
      <c r="PS96" s="1240"/>
      <c r="PT96" s="1240"/>
      <c r="PU96" s="1240"/>
      <c r="PV96" s="1240"/>
      <c r="PW96" s="1240"/>
      <c r="PX96" s="1240"/>
      <c r="PY96" s="1240"/>
      <c r="PZ96" s="1240"/>
      <c r="QA96" s="1240"/>
      <c r="QB96" s="1240"/>
      <c r="QC96" s="1241"/>
      <c r="QD96" s="1241"/>
      <c r="QE96" s="1241"/>
      <c r="QF96" s="1241"/>
      <c r="QG96" s="1241"/>
      <c r="QH96" s="1241"/>
      <c r="QI96" s="1241"/>
      <c r="QJ96" s="1241"/>
      <c r="QK96" s="1241"/>
      <c r="QL96" s="1241"/>
      <c r="QM96" s="1241"/>
      <c r="QN96" s="1241"/>
      <c r="QO96" s="526"/>
      <c r="QP96" s="1240"/>
      <c r="QQ96" s="1240"/>
      <c r="QR96" s="1240"/>
      <c r="QS96" s="1240"/>
      <c r="QT96" s="1240"/>
      <c r="QU96" s="1240"/>
      <c r="QV96" s="1240"/>
      <c r="QW96" s="1240"/>
      <c r="QX96" s="1240"/>
      <c r="QY96" s="1240"/>
      <c r="QZ96" s="1240"/>
      <c r="RA96" s="1240"/>
      <c r="RB96" s="1240"/>
      <c r="RC96" s="1240"/>
      <c r="RD96" s="1240"/>
      <c r="RE96" s="1240"/>
      <c r="RF96" s="1240"/>
      <c r="RG96" s="1240"/>
      <c r="RH96" s="1241"/>
      <c r="RI96" s="1241"/>
      <c r="RJ96" s="1241"/>
      <c r="RK96" s="1241"/>
      <c r="RL96" s="1241"/>
      <c r="RM96" s="1241"/>
      <c r="RN96" s="1241"/>
      <c r="RO96" s="1241"/>
      <c r="RP96" s="1241"/>
      <c r="RQ96" s="1241"/>
      <c r="RR96" s="1241"/>
      <c r="RS96" s="1241"/>
    </row>
    <row r="97" spans="1:487" s="94" customFormat="1" ht="9.9499999999999993" customHeight="1">
      <c r="A97" s="55"/>
      <c r="B97" s="217"/>
      <c r="C97" s="1333"/>
      <c r="D97" s="1333"/>
      <c r="E97" s="1333"/>
      <c r="F97" s="1333"/>
      <c r="G97" s="1333"/>
      <c r="H97" s="1333"/>
      <c r="I97" s="1336"/>
      <c r="J97" s="1336"/>
      <c r="K97" s="1336"/>
      <c r="L97" s="1336"/>
      <c r="M97" s="1336"/>
      <c r="N97" s="1336"/>
      <c r="O97" s="1336"/>
      <c r="P97" s="1336"/>
      <c r="Q97" s="1336"/>
      <c r="R97" s="1336"/>
      <c r="S97" s="1336"/>
      <c r="T97" s="1336"/>
      <c r="U97" s="1336"/>
      <c r="V97" s="1336"/>
      <c r="W97" s="1336"/>
      <c r="X97" s="1336"/>
      <c r="Y97" s="1336"/>
      <c r="Z97" s="1336"/>
      <c r="AA97" s="1336"/>
      <c r="AB97" s="1336"/>
      <c r="AC97" s="1336"/>
      <c r="AD97" s="1336"/>
      <c r="AE97" s="202"/>
      <c r="BA97" s="1303">
        <v>35</v>
      </c>
      <c r="BB97" s="1303"/>
      <c r="BC97" s="1248"/>
      <c r="BD97" s="1248"/>
      <c r="BE97" s="1248"/>
      <c r="BF97" s="1248"/>
      <c r="BG97" s="1248"/>
      <c r="BH97" s="1248"/>
      <c r="BI97" s="1248"/>
      <c r="BJ97" s="1248"/>
      <c r="BK97" s="1248"/>
      <c r="BL97" s="1248"/>
      <c r="BM97" s="1248"/>
      <c r="BN97" s="1248"/>
      <c r="BO97" s="1248"/>
      <c r="BP97" s="1248"/>
      <c r="BQ97" s="1248"/>
      <c r="BR97" s="1248"/>
      <c r="BS97" s="1235"/>
      <c r="BT97" s="1235"/>
      <c r="BU97" s="1235"/>
      <c r="BV97" s="1235"/>
      <c r="BW97" s="1235"/>
      <c r="BX97" s="1235"/>
      <c r="BY97" s="1235"/>
      <c r="BZ97" s="1304">
        <f>+BV97*BS97</f>
        <v>0</v>
      </c>
      <c r="CA97" s="1304"/>
      <c r="CB97" s="1304"/>
      <c r="CC97" s="1304"/>
      <c r="CD97" s="1304"/>
      <c r="CE97" s="164"/>
      <c r="CF97" s="1240"/>
      <c r="CG97" s="1240"/>
      <c r="CH97" s="1240"/>
      <c r="CI97" s="1240"/>
      <c r="CJ97" s="1240"/>
      <c r="CK97" s="1240"/>
      <c r="CL97" s="1240"/>
      <c r="CM97" s="1240"/>
      <c r="CN97" s="1240"/>
      <c r="CO97" s="1240"/>
      <c r="CP97" s="1240"/>
      <c r="CQ97" s="1240"/>
      <c r="CR97" s="1240"/>
      <c r="CS97" s="1240"/>
      <c r="CT97" s="1240"/>
      <c r="CU97" s="1240"/>
      <c r="CV97" s="1240"/>
      <c r="CW97" s="1240"/>
      <c r="CX97" s="1241"/>
      <c r="CY97" s="1241"/>
      <c r="CZ97" s="1241"/>
      <c r="DA97" s="1241"/>
      <c r="DB97" s="1241"/>
      <c r="DC97" s="1241"/>
      <c r="DD97" s="1241"/>
      <c r="DE97" s="1241">
        <f>+DA97*CX97</f>
        <v>0</v>
      </c>
      <c r="DF97" s="1241"/>
      <c r="DG97" s="1241"/>
      <c r="DH97" s="1241"/>
      <c r="DI97" s="1241"/>
      <c r="DK97" s="1240">
        <v>39</v>
      </c>
      <c r="DL97" s="1240"/>
      <c r="DM97" s="1240"/>
      <c r="DN97" s="1240"/>
      <c r="DO97" s="1240"/>
      <c r="DP97" s="1240"/>
      <c r="DQ97" s="1240"/>
      <c r="DR97" s="1240"/>
      <c r="DS97" s="1240"/>
      <c r="DT97" s="1240"/>
      <c r="DU97" s="1240"/>
      <c r="DV97" s="1240"/>
      <c r="DW97" s="1240"/>
      <c r="DX97" s="1240"/>
      <c r="DY97" s="1240"/>
      <c r="DZ97" s="1240"/>
      <c r="EA97" s="1240"/>
      <c r="EB97" s="1240"/>
      <c r="EC97" s="1241"/>
      <c r="ED97" s="1241"/>
      <c r="EE97" s="1241"/>
      <c r="EF97" s="1241"/>
      <c r="EG97" s="1241"/>
      <c r="EH97" s="1241"/>
      <c r="EI97" s="1241"/>
      <c r="EJ97" s="1241">
        <f>+EF97*EC97</f>
        <v>0</v>
      </c>
      <c r="EK97" s="1241"/>
      <c r="EL97" s="1241"/>
      <c r="EM97" s="1241"/>
      <c r="EN97" s="1241"/>
      <c r="EP97" s="1240">
        <v>39</v>
      </c>
      <c r="EQ97" s="1240"/>
      <c r="ER97" s="1240"/>
      <c r="ES97" s="1240"/>
      <c r="ET97" s="1240"/>
      <c r="EU97" s="1240"/>
      <c r="EV97" s="1240"/>
      <c r="EW97" s="1240"/>
      <c r="EX97" s="1240"/>
      <c r="EY97" s="1240"/>
      <c r="EZ97" s="1240"/>
      <c r="FA97" s="1240"/>
      <c r="FB97" s="1240"/>
      <c r="FC97" s="1240"/>
      <c r="FD97" s="1240"/>
      <c r="FE97" s="1240"/>
      <c r="FF97" s="1240"/>
      <c r="FG97" s="1240"/>
      <c r="FH97" s="1241"/>
      <c r="FI97" s="1241"/>
      <c r="FJ97" s="1241"/>
      <c r="FK97" s="1241"/>
      <c r="FL97" s="1241"/>
      <c r="FM97" s="1241"/>
      <c r="FN97" s="1241"/>
      <c r="FO97" s="1241">
        <f>+FK97*FH97</f>
        <v>0</v>
      </c>
      <c r="FP97" s="1241"/>
      <c r="FQ97" s="1241"/>
      <c r="FR97" s="1241"/>
      <c r="FS97" s="1241"/>
      <c r="FT97" s="164"/>
      <c r="FU97" s="164"/>
      <c r="FV97" s="164"/>
      <c r="FW97" s="164"/>
      <c r="FX97" s="164"/>
      <c r="FY97" s="164"/>
      <c r="FZ97" s="164"/>
      <c r="GA97" s="164"/>
      <c r="GB97" s="164"/>
      <c r="GC97" s="164"/>
      <c r="GD97" s="164"/>
      <c r="GE97" s="164"/>
      <c r="GF97" s="164"/>
      <c r="GG97" s="164"/>
      <c r="GH97" s="164"/>
      <c r="GI97" s="164"/>
      <c r="GJ97" s="164"/>
      <c r="GK97" s="164"/>
      <c r="GL97" s="164"/>
      <c r="GM97" s="164"/>
      <c r="GN97" s="164"/>
      <c r="GO97" s="164"/>
      <c r="GP97" s="164"/>
      <c r="GQ97" s="164"/>
      <c r="GR97" s="164"/>
      <c r="GS97" s="164"/>
      <c r="GT97" s="164"/>
      <c r="GU97" s="164"/>
      <c r="GV97" s="164"/>
      <c r="GW97" s="164"/>
      <c r="GX97" s="164"/>
      <c r="GY97" s="164"/>
      <c r="GZ97" s="164"/>
      <c r="HA97" s="1240">
        <v>35</v>
      </c>
      <c r="HB97" s="1240"/>
      <c r="HC97" s="1248"/>
      <c r="HD97" s="1248"/>
      <c r="HE97" s="1248"/>
      <c r="HF97" s="1248"/>
      <c r="HG97" s="1248"/>
      <c r="HH97" s="1248"/>
      <c r="HI97" s="1248"/>
      <c r="HJ97" s="1248"/>
      <c r="HK97" s="1248"/>
      <c r="HL97" s="1248"/>
      <c r="HM97" s="1248"/>
      <c r="HN97" s="1248"/>
      <c r="HO97" s="1248"/>
      <c r="HP97" s="1248"/>
      <c r="HQ97" s="1248"/>
      <c r="HR97" s="1248"/>
      <c r="HS97" s="1235"/>
      <c r="HT97" s="1235"/>
      <c r="HU97" s="1235"/>
      <c r="HV97" s="1235"/>
      <c r="HW97" s="1235"/>
      <c r="HX97" s="1235"/>
      <c r="HY97" s="1235"/>
      <c r="HZ97" s="1241">
        <f>+HV97*HS97</f>
        <v>0</v>
      </c>
      <c r="IA97" s="1241"/>
      <c r="IB97" s="1241"/>
      <c r="IC97" s="1241"/>
      <c r="ID97" s="1241"/>
      <c r="IE97" s="526"/>
      <c r="IF97" s="1240">
        <v>39</v>
      </c>
      <c r="IG97" s="1240"/>
      <c r="IH97" s="1240"/>
      <c r="II97" s="1240"/>
      <c r="IJ97" s="1240"/>
      <c r="IK97" s="1240"/>
      <c r="IL97" s="1240"/>
      <c r="IM97" s="1240"/>
      <c r="IN97" s="1240"/>
      <c r="IO97" s="1240"/>
      <c r="IP97" s="1240"/>
      <c r="IQ97" s="1240"/>
      <c r="IR97" s="1240"/>
      <c r="IS97" s="1240"/>
      <c r="IT97" s="1240"/>
      <c r="IU97" s="1240"/>
      <c r="IV97" s="1240"/>
      <c r="IW97" s="1240"/>
      <c r="IX97" s="1241"/>
      <c r="IY97" s="1241"/>
      <c r="IZ97" s="1241"/>
      <c r="JA97" s="1241"/>
      <c r="JB97" s="1241"/>
      <c r="JC97" s="1241"/>
      <c r="JD97" s="1241"/>
      <c r="JE97" s="1241">
        <f>+JA97*IX97</f>
        <v>0</v>
      </c>
      <c r="JF97" s="1241"/>
      <c r="JG97" s="1241"/>
      <c r="JH97" s="1241"/>
      <c r="JI97" s="1241"/>
      <c r="JJ97" s="526"/>
      <c r="JK97" s="1240">
        <v>39</v>
      </c>
      <c r="JL97" s="1240"/>
      <c r="JM97" s="1240"/>
      <c r="JN97" s="1240"/>
      <c r="JO97" s="1240"/>
      <c r="JP97" s="1240"/>
      <c r="JQ97" s="1240"/>
      <c r="JR97" s="1240"/>
      <c r="JS97" s="1240"/>
      <c r="JT97" s="1240"/>
      <c r="JU97" s="1240"/>
      <c r="JV97" s="1240"/>
      <c r="JW97" s="1240"/>
      <c r="JX97" s="1240"/>
      <c r="JY97" s="1240"/>
      <c r="JZ97" s="1240"/>
      <c r="KA97" s="1240"/>
      <c r="KB97" s="1240"/>
      <c r="KC97" s="1241"/>
      <c r="KD97" s="1241"/>
      <c r="KE97" s="1241"/>
      <c r="KF97" s="1241"/>
      <c r="KG97" s="1241"/>
      <c r="KH97" s="1241"/>
      <c r="KI97" s="1241"/>
      <c r="KJ97" s="1241">
        <f>+KF97*KC97</f>
        <v>0</v>
      </c>
      <c r="KK97" s="1241"/>
      <c r="KL97" s="1241"/>
      <c r="KM97" s="1241"/>
      <c r="KN97" s="1241"/>
      <c r="KO97" s="526"/>
      <c r="KP97" s="1240">
        <v>39</v>
      </c>
      <c r="KQ97" s="1240"/>
      <c r="KR97" s="1240"/>
      <c r="KS97" s="1240"/>
      <c r="KT97" s="1240"/>
      <c r="KU97" s="1240"/>
      <c r="KV97" s="1240"/>
      <c r="KW97" s="1240"/>
      <c r="KX97" s="1240"/>
      <c r="KY97" s="1240"/>
      <c r="KZ97" s="1240"/>
      <c r="LA97" s="1240"/>
      <c r="LB97" s="1240"/>
      <c r="LC97" s="1240"/>
      <c r="LD97" s="1240"/>
      <c r="LE97" s="1240"/>
      <c r="LF97" s="1240"/>
      <c r="LG97" s="1240"/>
      <c r="LH97" s="1241"/>
      <c r="LI97" s="1241"/>
      <c r="LJ97" s="1241"/>
      <c r="LK97" s="1241"/>
      <c r="LL97" s="1241"/>
      <c r="LM97" s="1241"/>
      <c r="LN97" s="1241"/>
      <c r="LO97" s="1241">
        <f>+LK97*LH97</f>
        <v>0</v>
      </c>
      <c r="LP97" s="1241"/>
      <c r="LQ97" s="1241"/>
      <c r="LR97" s="1241"/>
      <c r="LS97" s="1241"/>
      <c r="LT97" s="164"/>
      <c r="LU97" s="164"/>
      <c r="LV97" s="164"/>
      <c r="LW97" s="164"/>
      <c r="LX97" s="164"/>
      <c r="LY97" s="164"/>
      <c r="LZ97" s="164"/>
      <c r="MA97" s="164"/>
      <c r="MB97" s="164"/>
      <c r="MC97" s="164"/>
      <c r="MD97" s="164"/>
      <c r="ME97" s="164"/>
      <c r="MF97" s="164"/>
      <c r="MG97" s="164"/>
      <c r="MH97" s="164"/>
      <c r="MI97" s="164"/>
      <c r="MJ97" s="164"/>
      <c r="MK97" s="164"/>
      <c r="ML97" s="164"/>
      <c r="MM97" s="164"/>
      <c r="MN97" s="164"/>
      <c r="MO97" s="164"/>
      <c r="MP97" s="164"/>
      <c r="MQ97" s="164"/>
      <c r="MR97" s="164"/>
      <c r="MS97" s="164"/>
      <c r="MT97" s="164"/>
      <c r="MU97" s="164"/>
      <c r="MV97" s="164"/>
      <c r="MW97" s="164"/>
      <c r="MX97" s="164"/>
      <c r="MY97" s="164"/>
      <c r="MZ97" s="164"/>
      <c r="NA97" s="1240">
        <v>35</v>
      </c>
      <c r="NB97" s="1240"/>
      <c r="NC97" s="1248"/>
      <c r="ND97" s="1248"/>
      <c r="NE97" s="1248"/>
      <c r="NF97" s="1248"/>
      <c r="NG97" s="1248"/>
      <c r="NH97" s="1248"/>
      <c r="NI97" s="1248"/>
      <c r="NJ97" s="1248"/>
      <c r="NK97" s="1248"/>
      <c r="NL97" s="1248"/>
      <c r="NM97" s="1248"/>
      <c r="NN97" s="1248"/>
      <c r="NO97" s="1248"/>
      <c r="NP97" s="1248"/>
      <c r="NQ97" s="1248"/>
      <c r="NR97" s="1248"/>
      <c r="NS97" s="1235"/>
      <c r="NT97" s="1235"/>
      <c r="NU97" s="1235"/>
      <c r="NV97" s="1235"/>
      <c r="NW97" s="1235"/>
      <c r="NX97" s="1235"/>
      <c r="NY97" s="1235"/>
      <c r="NZ97" s="1241">
        <f>+NV97*NS97</f>
        <v>0</v>
      </c>
      <c r="OA97" s="1241"/>
      <c r="OB97" s="1241"/>
      <c r="OC97" s="1241"/>
      <c r="OD97" s="1241"/>
      <c r="OE97" s="526"/>
      <c r="OF97" s="1240">
        <v>39</v>
      </c>
      <c r="OG97" s="1240"/>
      <c r="OH97" s="1240"/>
      <c r="OI97" s="1240"/>
      <c r="OJ97" s="1240"/>
      <c r="OK97" s="1240"/>
      <c r="OL97" s="1240"/>
      <c r="OM97" s="1240"/>
      <c r="ON97" s="1240"/>
      <c r="OO97" s="1240"/>
      <c r="OP97" s="1240"/>
      <c r="OQ97" s="1240"/>
      <c r="OR97" s="1240"/>
      <c r="OS97" s="1240"/>
      <c r="OT97" s="1240"/>
      <c r="OU97" s="1240"/>
      <c r="OV97" s="1240"/>
      <c r="OW97" s="1240"/>
      <c r="OX97" s="1241"/>
      <c r="OY97" s="1241"/>
      <c r="OZ97" s="1241"/>
      <c r="PA97" s="1241"/>
      <c r="PB97" s="1241"/>
      <c r="PC97" s="1241"/>
      <c r="PD97" s="1241"/>
      <c r="PE97" s="1241">
        <f>+PA97*OX97</f>
        <v>0</v>
      </c>
      <c r="PF97" s="1241"/>
      <c r="PG97" s="1241"/>
      <c r="PH97" s="1241"/>
      <c r="PI97" s="1241"/>
      <c r="PJ97" s="526"/>
      <c r="PK97" s="1240">
        <v>39</v>
      </c>
      <c r="PL97" s="1240"/>
      <c r="PM97" s="1240"/>
      <c r="PN97" s="1240"/>
      <c r="PO97" s="1240"/>
      <c r="PP97" s="1240"/>
      <c r="PQ97" s="1240"/>
      <c r="PR97" s="1240"/>
      <c r="PS97" s="1240"/>
      <c r="PT97" s="1240"/>
      <c r="PU97" s="1240"/>
      <c r="PV97" s="1240"/>
      <c r="PW97" s="1240"/>
      <c r="PX97" s="1240"/>
      <c r="PY97" s="1240"/>
      <c r="PZ97" s="1240"/>
      <c r="QA97" s="1240"/>
      <c r="QB97" s="1240"/>
      <c r="QC97" s="1241"/>
      <c r="QD97" s="1241"/>
      <c r="QE97" s="1241"/>
      <c r="QF97" s="1241"/>
      <c r="QG97" s="1241"/>
      <c r="QH97" s="1241"/>
      <c r="QI97" s="1241"/>
      <c r="QJ97" s="1241">
        <f>+QF97*QC97</f>
        <v>0</v>
      </c>
      <c r="QK97" s="1241"/>
      <c r="QL97" s="1241"/>
      <c r="QM97" s="1241"/>
      <c r="QN97" s="1241"/>
      <c r="QO97" s="526"/>
      <c r="QP97" s="1240">
        <v>39</v>
      </c>
      <c r="QQ97" s="1240"/>
      <c r="QR97" s="1240"/>
      <c r="QS97" s="1240"/>
      <c r="QT97" s="1240"/>
      <c r="QU97" s="1240"/>
      <c r="QV97" s="1240"/>
      <c r="QW97" s="1240"/>
      <c r="QX97" s="1240"/>
      <c r="QY97" s="1240"/>
      <c r="QZ97" s="1240"/>
      <c r="RA97" s="1240"/>
      <c r="RB97" s="1240"/>
      <c r="RC97" s="1240"/>
      <c r="RD97" s="1240"/>
      <c r="RE97" s="1240"/>
      <c r="RF97" s="1240"/>
      <c r="RG97" s="1240"/>
      <c r="RH97" s="1241"/>
      <c r="RI97" s="1241"/>
      <c r="RJ97" s="1241"/>
      <c r="RK97" s="1241"/>
      <c r="RL97" s="1241"/>
      <c r="RM97" s="1241"/>
      <c r="RN97" s="1241"/>
      <c r="RO97" s="1241">
        <f>+RK97*RH97</f>
        <v>0</v>
      </c>
      <c r="RP97" s="1241"/>
      <c r="RQ97" s="1241"/>
      <c r="RR97" s="1241"/>
      <c r="RS97" s="1241"/>
    </row>
    <row r="98" spans="1:487" s="94" customFormat="1" ht="9.9499999999999993" customHeight="1">
      <c r="A98" s="55"/>
      <c r="B98" s="217"/>
      <c r="C98" s="1333" t="s">
        <v>701</v>
      </c>
      <c r="D98" s="1333"/>
      <c r="E98" s="1333"/>
      <c r="F98" s="1333"/>
      <c r="G98" s="1333"/>
      <c r="H98" s="1333"/>
      <c r="I98" s="1336">
        <f>VLOOKUP(I90,$KP$18:$LS$39,26,FALSE)</f>
        <v>0</v>
      </c>
      <c r="J98" s="1336"/>
      <c r="K98" s="1336">
        <f>VLOOKUP(K90,$KP$18:$LS$39,26,FALSE)</f>
        <v>0</v>
      </c>
      <c r="L98" s="1336"/>
      <c r="M98" s="1336">
        <f>VLOOKUP(M90,$KP$18:$LS$39,26,FALSE)</f>
        <v>0</v>
      </c>
      <c r="N98" s="1336"/>
      <c r="O98" s="1336">
        <f>VLOOKUP(O90,$KP$18:$LS$39,26,FALSE)</f>
        <v>0</v>
      </c>
      <c r="P98" s="1336"/>
      <c r="Q98" s="1336">
        <f>VLOOKUP(Q90,$KP$18:$LS$39,26,FALSE)</f>
        <v>0</v>
      </c>
      <c r="R98" s="1336"/>
      <c r="S98" s="1336">
        <f>VLOOKUP(S90,$KP$18:$LS$39,26,FALSE)</f>
        <v>0</v>
      </c>
      <c r="T98" s="1336"/>
      <c r="U98" s="1336">
        <f>VLOOKUP(U90,$KP$18:$LS$39,26,FALSE)</f>
        <v>0</v>
      </c>
      <c r="V98" s="1336"/>
      <c r="W98" s="1336">
        <f>VLOOKUP(W90,$KP$18:$LS$39,26,FALSE)</f>
        <v>0</v>
      </c>
      <c r="X98" s="1336"/>
      <c r="Y98" s="1336">
        <f>VLOOKUP(Y90,$KP$18:$LS$39,26,FALSE)</f>
        <v>0</v>
      </c>
      <c r="Z98" s="1336"/>
      <c r="AA98" s="1336">
        <f>VLOOKUP(AA90,$KP$18:$LS$39,26,FALSE)</f>
        <v>0</v>
      </c>
      <c r="AB98" s="1336"/>
      <c r="AC98" s="1336">
        <f>VLOOKUP(AC90,$KP$18:$LS$39,26,FALSE)</f>
        <v>0</v>
      </c>
      <c r="AD98" s="1336"/>
      <c r="AE98" s="202"/>
      <c r="BA98" s="1303"/>
      <c r="BB98" s="1303"/>
      <c r="BC98" s="1248"/>
      <c r="BD98" s="1248"/>
      <c r="BE98" s="1248"/>
      <c r="BF98" s="1248"/>
      <c r="BG98" s="1248"/>
      <c r="BH98" s="1248"/>
      <c r="BI98" s="1248"/>
      <c r="BJ98" s="1248"/>
      <c r="BK98" s="1248"/>
      <c r="BL98" s="1248"/>
      <c r="BM98" s="1248"/>
      <c r="BN98" s="1248"/>
      <c r="BO98" s="1248"/>
      <c r="BP98" s="1248"/>
      <c r="BQ98" s="1248"/>
      <c r="BR98" s="1248"/>
      <c r="BS98" s="1235"/>
      <c r="BT98" s="1235"/>
      <c r="BU98" s="1235"/>
      <c r="BV98" s="1235"/>
      <c r="BW98" s="1235"/>
      <c r="BX98" s="1235"/>
      <c r="BY98" s="1235"/>
      <c r="BZ98" s="1304"/>
      <c r="CA98" s="1304"/>
      <c r="CB98" s="1304"/>
      <c r="CC98" s="1304"/>
      <c r="CD98" s="1304"/>
      <c r="CE98" s="164"/>
      <c r="CF98" s="1240"/>
      <c r="CG98" s="1240"/>
      <c r="CH98" s="1240"/>
      <c r="CI98" s="1240"/>
      <c r="CJ98" s="1240"/>
      <c r="CK98" s="1240"/>
      <c r="CL98" s="1240"/>
      <c r="CM98" s="1240"/>
      <c r="CN98" s="1240"/>
      <c r="CO98" s="1240"/>
      <c r="CP98" s="1240"/>
      <c r="CQ98" s="1240"/>
      <c r="CR98" s="1240"/>
      <c r="CS98" s="1240"/>
      <c r="CT98" s="1240"/>
      <c r="CU98" s="1240"/>
      <c r="CV98" s="1240"/>
      <c r="CW98" s="1240"/>
      <c r="CX98" s="1241"/>
      <c r="CY98" s="1241"/>
      <c r="CZ98" s="1241"/>
      <c r="DA98" s="1241"/>
      <c r="DB98" s="1241"/>
      <c r="DC98" s="1241"/>
      <c r="DD98" s="1241"/>
      <c r="DE98" s="1241"/>
      <c r="DF98" s="1241"/>
      <c r="DG98" s="1241"/>
      <c r="DH98" s="1241"/>
      <c r="DI98" s="1241"/>
      <c r="DK98" s="1240"/>
      <c r="DL98" s="1240"/>
      <c r="DM98" s="1240"/>
      <c r="DN98" s="1240"/>
      <c r="DO98" s="1240"/>
      <c r="DP98" s="1240"/>
      <c r="DQ98" s="1240"/>
      <c r="DR98" s="1240"/>
      <c r="DS98" s="1240"/>
      <c r="DT98" s="1240"/>
      <c r="DU98" s="1240"/>
      <c r="DV98" s="1240"/>
      <c r="DW98" s="1240"/>
      <c r="DX98" s="1240"/>
      <c r="DY98" s="1240"/>
      <c r="DZ98" s="1240"/>
      <c r="EA98" s="1240"/>
      <c r="EB98" s="1240"/>
      <c r="EC98" s="1241"/>
      <c r="ED98" s="1241"/>
      <c r="EE98" s="1241"/>
      <c r="EF98" s="1241"/>
      <c r="EG98" s="1241"/>
      <c r="EH98" s="1241"/>
      <c r="EI98" s="1241"/>
      <c r="EJ98" s="1241"/>
      <c r="EK98" s="1241"/>
      <c r="EL98" s="1241"/>
      <c r="EM98" s="1241"/>
      <c r="EN98" s="1241"/>
      <c r="EP98" s="1240"/>
      <c r="EQ98" s="1240"/>
      <c r="ER98" s="1240"/>
      <c r="ES98" s="1240"/>
      <c r="ET98" s="1240"/>
      <c r="EU98" s="1240"/>
      <c r="EV98" s="1240"/>
      <c r="EW98" s="1240"/>
      <c r="EX98" s="1240"/>
      <c r="EY98" s="1240"/>
      <c r="EZ98" s="1240"/>
      <c r="FA98" s="1240"/>
      <c r="FB98" s="1240"/>
      <c r="FC98" s="1240"/>
      <c r="FD98" s="1240"/>
      <c r="FE98" s="1240"/>
      <c r="FF98" s="1240"/>
      <c r="FG98" s="1240"/>
      <c r="FH98" s="1241"/>
      <c r="FI98" s="1241"/>
      <c r="FJ98" s="1241"/>
      <c r="FK98" s="1241"/>
      <c r="FL98" s="1241"/>
      <c r="FM98" s="1241"/>
      <c r="FN98" s="1241"/>
      <c r="FO98" s="1241"/>
      <c r="FP98" s="1241"/>
      <c r="FQ98" s="1241"/>
      <c r="FR98" s="1241"/>
      <c r="FS98" s="1241"/>
      <c r="FT98" s="164"/>
      <c r="FU98" s="164"/>
      <c r="FV98" s="164"/>
      <c r="FW98" s="164"/>
      <c r="FX98" s="164"/>
      <c r="FY98" s="164"/>
      <c r="FZ98" s="164"/>
      <c r="GA98" s="164"/>
      <c r="GB98" s="164"/>
      <c r="GC98" s="164"/>
      <c r="GD98" s="164"/>
      <c r="GE98" s="164"/>
      <c r="GF98" s="164"/>
      <c r="GG98" s="164"/>
      <c r="GH98" s="164"/>
      <c r="GI98" s="164"/>
      <c r="GJ98" s="164"/>
      <c r="GK98" s="164"/>
      <c r="GL98" s="164"/>
      <c r="GM98" s="164"/>
      <c r="GN98" s="164"/>
      <c r="GO98" s="164"/>
      <c r="GP98" s="164"/>
      <c r="GQ98" s="164"/>
      <c r="GR98" s="164"/>
      <c r="GS98" s="164"/>
      <c r="GT98" s="164"/>
      <c r="GU98" s="164"/>
      <c r="GV98" s="164"/>
      <c r="GW98" s="164"/>
      <c r="GX98" s="164"/>
      <c r="GY98" s="164"/>
      <c r="GZ98" s="164"/>
      <c r="HA98" s="1240"/>
      <c r="HB98" s="1240"/>
      <c r="HC98" s="1248"/>
      <c r="HD98" s="1248"/>
      <c r="HE98" s="1248"/>
      <c r="HF98" s="1248"/>
      <c r="HG98" s="1248"/>
      <c r="HH98" s="1248"/>
      <c r="HI98" s="1248"/>
      <c r="HJ98" s="1248"/>
      <c r="HK98" s="1248"/>
      <c r="HL98" s="1248"/>
      <c r="HM98" s="1248"/>
      <c r="HN98" s="1248"/>
      <c r="HO98" s="1248"/>
      <c r="HP98" s="1248"/>
      <c r="HQ98" s="1248"/>
      <c r="HR98" s="1248"/>
      <c r="HS98" s="1235"/>
      <c r="HT98" s="1235"/>
      <c r="HU98" s="1235"/>
      <c r="HV98" s="1235"/>
      <c r="HW98" s="1235"/>
      <c r="HX98" s="1235"/>
      <c r="HY98" s="1235"/>
      <c r="HZ98" s="1241"/>
      <c r="IA98" s="1241"/>
      <c r="IB98" s="1241"/>
      <c r="IC98" s="1241"/>
      <c r="ID98" s="1241"/>
      <c r="IE98" s="526"/>
      <c r="IF98" s="1240"/>
      <c r="IG98" s="1240"/>
      <c r="IH98" s="1240"/>
      <c r="II98" s="1240"/>
      <c r="IJ98" s="1240"/>
      <c r="IK98" s="1240"/>
      <c r="IL98" s="1240"/>
      <c r="IM98" s="1240"/>
      <c r="IN98" s="1240"/>
      <c r="IO98" s="1240"/>
      <c r="IP98" s="1240"/>
      <c r="IQ98" s="1240"/>
      <c r="IR98" s="1240"/>
      <c r="IS98" s="1240"/>
      <c r="IT98" s="1240"/>
      <c r="IU98" s="1240"/>
      <c r="IV98" s="1240"/>
      <c r="IW98" s="1240"/>
      <c r="IX98" s="1241"/>
      <c r="IY98" s="1241"/>
      <c r="IZ98" s="1241"/>
      <c r="JA98" s="1241"/>
      <c r="JB98" s="1241"/>
      <c r="JC98" s="1241"/>
      <c r="JD98" s="1241"/>
      <c r="JE98" s="1241"/>
      <c r="JF98" s="1241"/>
      <c r="JG98" s="1241"/>
      <c r="JH98" s="1241"/>
      <c r="JI98" s="1241"/>
      <c r="JJ98" s="526"/>
      <c r="JK98" s="1240"/>
      <c r="JL98" s="1240"/>
      <c r="JM98" s="1240"/>
      <c r="JN98" s="1240"/>
      <c r="JO98" s="1240"/>
      <c r="JP98" s="1240"/>
      <c r="JQ98" s="1240"/>
      <c r="JR98" s="1240"/>
      <c r="JS98" s="1240"/>
      <c r="JT98" s="1240"/>
      <c r="JU98" s="1240"/>
      <c r="JV98" s="1240"/>
      <c r="JW98" s="1240"/>
      <c r="JX98" s="1240"/>
      <c r="JY98" s="1240"/>
      <c r="JZ98" s="1240"/>
      <c r="KA98" s="1240"/>
      <c r="KB98" s="1240"/>
      <c r="KC98" s="1241"/>
      <c r="KD98" s="1241"/>
      <c r="KE98" s="1241"/>
      <c r="KF98" s="1241"/>
      <c r="KG98" s="1241"/>
      <c r="KH98" s="1241"/>
      <c r="KI98" s="1241"/>
      <c r="KJ98" s="1241"/>
      <c r="KK98" s="1241"/>
      <c r="KL98" s="1241"/>
      <c r="KM98" s="1241"/>
      <c r="KN98" s="1241"/>
      <c r="KO98" s="526"/>
      <c r="KP98" s="1240"/>
      <c r="KQ98" s="1240"/>
      <c r="KR98" s="1240"/>
      <c r="KS98" s="1240"/>
      <c r="KT98" s="1240"/>
      <c r="KU98" s="1240"/>
      <c r="KV98" s="1240"/>
      <c r="KW98" s="1240"/>
      <c r="KX98" s="1240"/>
      <c r="KY98" s="1240"/>
      <c r="KZ98" s="1240"/>
      <c r="LA98" s="1240"/>
      <c r="LB98" s="1240"/>
      <c r="LC98" s="1240"/>
      <c r="LD98" s="1240"/>
      <c r="LE98" s="1240"/>
      <c r="LF98" s="1240"/>
      <c r="LG98" s="1240"/>
      <c r="LH98" s="1241"/>
      <c r="LI98" s="1241"/>
      <c r="LJ98" s="1241"/>
      <c r="LK98" s="1241"/>
      <c r="LL98" s="1241"/>
      <c r="LM98" s="1241"/>
      <c r="LN98" s="1241"/>
      <c r="LO98" s="1241"/>
      <c r="LP98" s="1241"/>
      <c r="LQ98" s="1241"/>
      <c r="LR98" s="1241"/>
      <c r="LS98" s="1241"/>
      <c r="LT98" s="164"/>
      <c r="LU98" s="164"/>
      <c r="LV98" s="164"/>
      <c r="LW98" s="164"/>
      <c r="LX98" s="164"/>
      <c r="LY98" s="164"/>
      <c r="LZ98" s="164"/>
      <c r="MA98" s="164"/>
      <c r="MB98" s="164"/>
      <c r="MC98" s="164"/>
      <c r="MD98" s="164"/>
      <c r="ME98" s="164"/>
      <c r="MF98" s="164"/>
      <c r="MG98" s="164"/>
      <c r="MH98" s="164"/>
      <c r="MI98" s="164"/>
      <c r="MJ98" s="164"/>
      <c r="MK98" s="164"/>
      <c r="ML98" s="164"/>
      <c r="MM98" s="164"/>
      <c r="MN98" s="164"/>
      <c r="MO98" s="164"/>
      <c r="MP98" s="164"/>
      <c r="MQ98" s="164"/>
      <c r="MR98" s="164"/>
      <c r="MS98" s="164"/>
      <c r="MT98" s="164"/>
      <c r="MU98" s="164"/>
      <c r="MV98" s="164"/>
      <c r="MW98" s="164"/>
      <c r="MX98" s="164"/>
      <c r="MY98" s="164"/>
      <c r="MZ98" s="164"/>
      <c r="NA98" s="1240"/>
      <c r="NB98" s="1240"/>
      <c r="NC98" s="1248"/>
      <c r="ND98" s="1248"/>
      <c r="NE98" s="1248"/>
      <c r="NF98" s="1248"/>
      <c r="NG98" s="1248"/>
      <c r="NH98" s="1248"/>
      <c r="NI98" s="1248"/>
      <c r="NJ98" s="1248"/>
      <c r="NK98" s="1248"/>
      <c r="NL98" s="1248"/>
      <c r="NM98" s="1248"/>
      <c r="NN98" s="1248"/>
      <c r="NO98" s="1248"/>
      <c r="NP98" s="1248"/>
      <c r="NQ98" s="1248"/>
      <c r="NR98" s="1248"/>
      <c r="NS98" s="1235"/>
      <c r="NT98" s="1235"/>
      <c r="NU98" s="1235"/>
      <c r="NV98" s="1235"/>
      <c r="NW98" s="1235"/>
      <c r="NX98" s="1235"/>
      <c r="NY98" s="1235"/>
      <c r="NZ98" s="1241"/>
      <c r="OA98" s="1241"/>
      <c r="OB98" s="1241"/>
      <c r="OC98" s="1241"/>
      <c r="OD98" s="1241"/>
      <c r="OE98" s="526"/>
      <c r="OF98" s="1240"/>
      <c r="OG98" s="1240"/>
      <c r="OH98" s="1240"/>
      <c r="OI98" s="1240"/>
      <c r="OJ98" s="1240"/>
      <c r="OK98" s="1240"/>
      <c r="OL98" s="1240"/>
      <c r="OM98" s="1240"/>
      <c r="ON98" s="1240"/>
      <c r="OO98" s="1240"/>
      <c r="OP98" s="1240"/>
      <c r="OQ98" s="1240"/>
      <c r="OR98" s="1240"/>
      <c r="OS98" s="1240"/>
      <c r="OT98" s="1240"/>
      <c r="OU98" s="1240"/>
      <c r="OV98" s="1240"/>
      <c r="OW98" s="1240"/>
      <c r="OX98" s="1241"/>
      <c r="OY98" s="1241"/>
      <c r="OZ98" s="1241"/>
      <c r="PA98" s="1241"/>
      <c r="PB98" s="1241"/>
      <c r="PC98" s="1241"/>
      <c r="PD98" s="1241"/>
      <c r="PE98" s="1241"/>
      <c r="PF98" s="1241"/>
      <c r="PG98" s="1241"/>
      <c r="PH98" s="1241"/>
      <c r="PI98" s="1241"/>
      <c r="PJ98" s="526"/>
      <c r="PK98" s="1240"/>
      <c r="PL98" s="1240"/>
      <c r="PM98" s="1240"/>
      <c r="PN98" s="1240"/>
      <c r="PO98" s="1240"/>
      <c r="PP98" s="1240"/>
      <c r="PQ98" s="1240"/>
      <c r="PR98" s="1240"/>
      <c r="PS98" s="1240"/>
      <c r="PT98" s="1240"/>
      <c r="PU98" s="1240"/>
      <c r="PV98" s="1240"/>
      <c r="PW98" s="1240"/>
      <c r="PX98" s="1240"/>
      <c r="PY98" s="1240"/>
      <c r="PZ98" s="1240"/>
      <c r="QA98" s="1240"/>
      <c r="QB98" s="1240"/>
      <c r="QC98" s="1241"/>
      <c r="QD98" s="1241"/>
      <c r="QE98" s="1241"/>
      <c r="QF98" s="1241"/>
      <c r="QG98" s="1241"/>
      <c r="QH98" s="1241"/>
      <c r="QI98" s="1241"/>
      <c r="QJ98" s="1241"/>
      <c r="QK98" s="1241"/>
      <c r="QL98" s="1241"/>
      <c r="QM98" s="1241"/>
      <c r="QN98" s="1241"/>
      <c r="QO98" s="526"/>
      <c r="QP98" s="1240"/>
      <c r="QQ98" s="1240"/>
      <c r="QR98" s="1240"/>
      <c r="QS98" s="1240"/>
      <c r="QT98" s="1240"/>
      <c r="QU98" s="1240"/>
      <c r="QV98" s="1240"/>
      <c r="QW98" s="1240"/>
      <c r="QX98" s="1240"/>
      <c r="QY98" s="1240"/>
      <c r="QZ98" s="1240"/>
      <c r="RA98" s="1240"/>
      <c r="RB98" s="1240"/>
      <c r="RC98" s="1240"/>
      <c r="RD98" s="1240"/>
      <c r="RE98" s="1240"/>
      <c r="RF98" s="1240"/>
      <c r="RG98" s="1240"/>
      <c r="RH98" s="1241"/>
      <c r="RI98" s="1241"/>
      <c r="RJ98" s="1241"/>
      <c r="RK98" s="1241"/>
      <c r="RL98" s="1241"/>
      <c r="RM98" s="1241"/>
      <c r="RN98" s="1241"/>
      <c r="RO98" s="1241"/>
      <c r="RP98" s="1241"/>
      <c r="RQ98" s="1241"/>
      <c r="RR98" s="1241"/>
      <c r="RS98" s="1241"/>
    </row>
    <row r="99" spans="1:487" s="94" customFormat="1" ht="9.9499999999999993" customHeight="1">
      <c r="A99" s="55"/>
      <c r="B99" s="217"/>
      <c r="C99" s="1333"/>
      <c r="D99" s="1333"/>
      <c r="E99" s="1333"/>
      <c r="F99" s="1333"/>
      <c r="G99" s="1333"/>
      <c r="H99" s="1333"/>
      <c r="I99" s="1336"/>
      <c r="J99" s="1336"/>
      <c r="K99" s="1336"/>
      <c r="L99" s="1336"/>
      <c r="M99" s="1336"/>
      <c r="N99" s="1336"/>
      <c r="O99" s="1336"/>
      <c r="P99" s="1336"/>
      <c r="Q99" s="1336"/>
      <c r="R99" s="1336"/>
      <c r="S99" s="1336"/>
      <c r="T99" s="1336"/>
      <c r="U99" s="1336"/>
      <c r="V99" s="1336"/>
      <c r="W99" s="1336"/>
      <c r="X99" s="1336"/>
      <c r="Y99" s="1336"/>
      <c r="Z99" s="1336"/>
      <c r="AA99" s="1336"/>
      <c r="AB99" s="1336"/>
      <c r="AC99" s="1336"/>
      <c r="AD99" s="1336"/>
      <c r="AE99" s="202"/>
      <c r="AG99" s="164"/>
      <c r="BA99" s="1303">
        <v>36</v>
      </c>
      <c r="BB99" s="1303"/>
      <c r="BC99" s="1248"/>
      <c r="BD99" s="1248"/>
      <c r="BE99" s="1248"/>
      <c r="BF99" s="1248"/>
      <c r="BG99" s="1248"/>
      <c r="BH99" s="1248"/>
      <c r="BI99" s="1248"/>
      <c r="BJ99" s="1248"/>
      <c r="BK99" s="1248"/>
      <c r="BL99" s="1248"/>
      <c r="BM99" s="1248"/>
      <c r="BN99" s="1248"/>
      <c r="BO99" s="1248"/>
      <c r="BP99" s="1248"/>
      <c r="BQ99" s="1248"/>
      <c r="BR99" s="1248"/>
      <c r="BS99" s="1235"/>
      <c r="BT99" s="1235"/>
      <c r="BU99" s="1235"/>
      <c r="BV99" s="1235"/>
      <c r="BW99" s="1235"/>
      <c r="BX99" s="1235"/>
      <c r="BY99" s="1235"/>
      <c r="BZ99" s="1304">
        <f>+BV99*BS99</f>
        <v>0</v>
      </c>
      <c r="CA99" s="1304"/>
      <c r="CB99" s="1304"/>
      <c r="CC99" s="1304"/>
      <c r="CD99" s="1304"/>
      <c r="CE99" s="164"/>
      <c r="CF99" s="1240"/>
      <c r="CG99" s="1240"/>
      <c r="CH99" s="1240"/>
      <c r="CI99" s="1240"/>
      <c r="CJ99" s="1240"/>
      <c r="CK99" s="1240"/>
      <c r="CL99" s="1240"/>
      <c r="CM99" s="1240"/>
      <c r="CN99" s="1240"/>
      <c r="CO99" s="1240"/>
      <c r="CP99" s="1240"/>
      <c r="CQ99" s="1240"/>
      <c r="CR99" s="1240"/>
      <c r="CS99" s="1240"/>
      <c r="CT99" s="1240"/>
      <c r="CU99" s="1240"/>
      <c r="CV99" s="1240"/>
      <c r="CW99" s="1240"/>
      <c r="CX99" s="1241"/>
      <c r="CY99" s="1241"/>
      <c r="CZ99" s="1241"/>
      <c r="DA99" s="1241"/>
      <c r="DB99" s="1241"/>
      <c r="DC99" s="1241"/>
      <c r="DD99" s="1241"/>
      <c r="DE99" s="1241">
        <f>+DA99*CX99</f>
        <v>0</v>
      </c>
      <c r="DF99" s="1241"/>
      <c r="DG99" s="1241"/>
      <c r="DH99" s="1241"/>
      <c r="DI99" s="1241"/>
      <c r="DK99" s="1240">
        <v>40</v>
      </c>
      <c r="DL99" s="1240"/>
      <c r="DM99" s="1240"/>
      <c r="DN99" s="1240"/>
      <c r="DO99" s="1240"/>
      <c r="DP99" s="1240"/>
      <c r="DQ99" s="1240"/>
      <c r="DR99" s="1240"/>
      <c r="DS99" s="1240"/>
      <c r="DT99" s="1240"/>
      <c r="DU99" s="1240"/>
      <c r="DV99" s="1240"/>
      <c r="DW99" s="1240"/>
      <c r="DX99" s="1240"/>
      <c r="DY99" s="1240"/>
      <c r="DZ99" s="1240"/>
      <c r="EA99" s="1240"/>
      <c r="EB99" s="1240"/>
      <c r="EC99" s="1241"/>
      <c r="ED99" s="1241"/>
      <c r="EE99" s="1241"/>
      <c r="EF99" s="1241"/>
      <c r="EG99" s="1241"/>
      <c r="EH99" s="1241"/>
      <c r="EI99" s="1241"/>
      <c r="EJ99" s="1241">
        <f>+EF99*EC99</f>
        <v>0</v>
      </c>
      <c r="EK99" s="1241"/>
      <c r="EL99" s="1241"/>
      <c r="EM99" s="1241"/>
      <c r="EN99" s="1241"/>
      <c r="EP99" s="1240">
        <v>40</v>
      </c>
      <c r="EQ99" s="1240"/>
      <c r="ER99" s="1240"/>
      <c r="ES99" s="1240"/>
      <c r="ET99" s="1240"/>
      <c r="EU99" s="1240"/>
      <c r="EV99" s="1240"/>
      <c r="EW99" s="1240"/>
      <c r="EX99" s="1240"/>
      <c r="EY99" s="1240"/>
      <c r="EZ99" s="1240"/>
      <c r="FA99" s="1240"/>
      <c r="FB99" s="1240"/>
      <c r="FC99" s="1240"/>
      <c r="FD99" s="1240"/>
      <c r="FE99" s="1240"/>
      <c r="FF99" s="1240"/>
      <c r="FG99" s="1240"/>
      <c r="FH99" s="1241"/>
      <c r="FI99" s="1241"/>
      <c r="FJ99" s="1241"/>
      <c r="FK99" s="1241"/>
      <c r="FL99" s="1241"/>
      <c r="FM99" s="1241"/>
      <c r="FN99" s="1241"/>
      <c r="FO99" s="1241">
        <f>+FK99*FH99</f>
        <v>0</v>
      </c>
      <c r="FP99" s="1241"/>
      <c r="FQ99" s="1241"/>
      <c r="FR99" s="1241"/>
      <c r="FS99" s="1241"/>
      <c r="FT99" s="164"/>
      <c r="FU99" s="164"/>
      <c r="FV99" s="164"/>
      <c r="FW99" s="164"/>
      <c r="FX99" s="164"/>
      <c r="FY99" s="164"/>
      <c r="FZ99" s="164"/>
      <c r="GA99" s="164"/>
      <c r="GB99" s="164"/>
      <c r="GC99" s="164"/>
      <c r="GD99" s="164"/>
      <c r="GE99" s="164"/>
      <c r="GF99" s="164"/>
      <c r="GG99" s="164"/>
      <c r="GH99" s="164"/>
      <c r="GI99" s="164"/>
      <c r="GJ99" s="164"/>
      <c r="GK99" s="164"/>
      <c r="GL99" s="164"/>
      <c r="GM99" s="164"/>
      <c r="GN99" s="164"/>
      <c r="GO99" s="164"/>
      <c r="GP99" s="164"/>
      <c r="GQ99" s="164"/>
      <c r="GR99" s="164"/>
      <c r="GS99" s="164"/>
      <c r="GT99" s="164"/>
      <c r="GU99" s="164"/>
      <c r="GV99" s="164"/>
      <c r="GW99" s="164"/>
      <c r="GX99" s="164"/>
      <c r="GY99" s="164"/>
      <c r="GZ99" s="164"/>
      <c r="HA99" s="1240">
        <v>36</v>
      </c>
      <c r="HB99" s="1240"/>
      <c r="HC99" s="1248"/>
      <c r="HD99" s="1248"/>
      <c r="HE99" s="1248"/>
      <c r="HF99" s="1248"/>
      <c r="HG99" s="1248"/>
      <c r="HH99" s="1248"/>
      <c r="HI99" s="1248"/>
      <c r="HJ99" s="1248"/>
      <c r="HK99" s="1248"/>
      <c r="HL99" s="1248"/>
      <c r="HM99" s="1248"/>
      <c r="HN99" s="1248"/>
      <c r="HO99" s="1248"/>
      <c r="HP99" s="1248"/>
      <c r="HQ99" s="1248"/>
      <c r="HR99" s="1248"/>
      <c r="HS99" s="1235"/>
      <c r="HT99" s="1235"/>
      <c r="HU99" s="1235"/>
      <c r="HV99" s="1235"/>
      <c r="HW99" s="1235"/>
      <c r="HX99" s="1235"/>
      <c r="HY99" s="1235"/>
      <c r="HZ99" s="1241">
        <f>+HV99*HS99</f>
        <v>0</v>
      </c>
      <c r="IA99" s="1241"/>
      <c r="IB99" s="1241"/>
      <c r="IC99" s="1241"/>
      <c r="ID99" s="1241"/>
      <c r="IE99" s="526"/>
      <c r="IF99" s="1240">
        <v>40</v>
      </c>
      <c r="IG99" s="1240"/>
      <c r="IH99" s="1240"/>
      <c r="II99" s="1240"/>
      <c r="IJ99" s="1240"/>
      <c r="IK99" s="1240"/>
      <c r="IL99" s="1240"/>
      <c r="IM99" s="1240"/>
      <c r="IN99" s="1240"/>
      <c r="IO99" s="1240"/>
      <c r="IP99" s="1240"/>
      <c r="IQ99" s="1240"/>
      <c r="IR99" s="1240"/>
      <c r="IS99" s="1240"/>
      <c r="IT99" s="1240"/>
      <c r="IU99" s="1240"/>
      <c r="IV99" s="1240"/>
      <c r="IW99" s="1240"/>
      <c r="IX99" s="1241"/>
      <c r="IY99" s="1241"/>
      <c r="IZ99" s="1241"/>
      <c r="JA99" s="1241"/>
      <c r="JB99" s="1241"/>
      <c r="JC99" s="1241"/>
      <c r="JD99" s="1241"/>
      <c r="JE99" s="1241">
        <f>+JA99*IX99</f>
        <v>0</v>
      </c>
      <c r="JF99" s="1241"/>
      <c r="JG99" s="1241"/>
      <c r="JH99" s="1241"/>
      <c r="JI99" s="1241"/>
      <c r="JJ99" s="526"/>
      <c r="JK99" s="1240">
        <v>40</v>
      </c>
      <c r="JL99" s="1240"/>
      <c r="JM99" s="1240"/>
      <c r="JN99" s="1240"/>
      <c r="JO99" s="1240"/>
      <c r="JP99" s="1240"/>
      <c r="JQ99" s="1240"/>
      <c r="JR99" s="1240"/>
      <c r="JS99" s="1240"/>
      <c r="JT99" s="1240"/>
      <c r="JU99" s="1240"/>
      <c r="JV99" s="1240"/>
      <c r="JW99" s="1240"/>
      <c r="JX99" s="1240"/>
      <c r="JY99" s="1240"/>
      <c r="JZ99" s="1240"/>
      <c r="KA99" s="1240"/>
      <c r="KB99" s="1240"/>
      <c r="KC99" s="1241"/>
      <c r="KD99" s="1241"/>
      <c r="KE99" s="1241"/>
      <c r="KF99" s="1241"/>
      <c r="KG99" s="1241"/>
      <c r="KH99" s="1241"/>
      <c r="KI99" s="1241"/>
      <c r="KJ99" s="1241">
        <f>+KF99*KC99</f>
        <v>0</v>
      </c>
      <c r="KK99" s="1241"/>
      <c r="KL99" s="1241"/>
      <c r="KM99" s="1241"/>
      <c r="KN99" s="1241"/>
      <c r="KO99" s="526"/>
      <c r="KP99" s="1240">
        <v>40</v>
      </c>
      <c r="KQ99" s="1240"/>
      <c r="KR99" s="1240"/>
      <c r="KS99" s="1240"/>
      <c r="KT99" s="1240"/>
      <c r="KU99" s="1240"/>
      <c r="KV99" s="1240"/>
      <c r="KW99" s="1240"/>
      <c r="KX99" s="1240"/>
      <c r="KY99" s="1240"/>
      <c r="KZ99" s="1240"/>
      <c r="LA99" s="1240"/>
      <c r="LB99" s="1240"/>
      <c r="LC99" s="1240"/>
      <c r="LD99" s="1240"/>
      <c r="LE99" s="1240"/>
      <c r="LF99" s="1240"/>
      <c r="LG99" s="1240"/>
      <c r="LH99" s="1241"/>
      <c r="LI99" s="1241"/>
      <c r="LJ99" s="1241"/>
      <c r="LK99" s="1241"/>
      <c r="LL99" s="1241"/>
      <c r="LM99" s="1241"/>
      <c r="LN99" s="1241"/>
      <c r="LO99" s="1241">
        <f>+LK99*LH99</f>
        <v>0</v>
      </c>
      <c r="LP99" s="1241"/>
      <c r="LQ99" s="1241"/>
      <c r="LR99" s="1241"/>
      <c r="LS99" s="1241"/>
      <c r="LT99" s="164"/>
      <c r="LU99" s="164"/>
      <c r="LV99" s="164"/>
      <c r="LW99" s="164"/>
      <c r="LX99" s="164"/>
      <c r="LY99" s="164"/>
      <c r="LZ99" s="164"/>
      <c r="MA99" s="164"/>
      <c r="MB99" s="164"/>
      <c r="MC99" s="164"/>
      <c r="MD99" s="164"/>
      <c r="ME99" s="164"/>
      <c r="MF99" s="164"/>
      <c r="MG99" s="164"/>
      <c r="MH99" s="164"/>
      <c r="MI99" s="164"/>
      <c r="MJ99" s="164"/>
      <c r="MK99" s="164"/>
      <c r="ML99" s="164"/>
      <c r="MM99" s="164"/>
      <c r="MN99" s="164"/>
      <c r="MO99" s="164"/>
      <c r="MP99" s="164"/>
      <c r="MQ99" s="164"/>
      <c r="MR99" s="164"/>
      <c r="MS99" s="164"/>
      <c r="MT99" s="164"/>
      <c r="MU99" s="164"/>
      <c r="MV99" s="164"/>
      <c r="MW99" s="164"/>
      <c r="MX99" s="164"/>
      <c r="MY99" s="164"/>
      <c r="MZ99" s="164"/>
      <c r="NA99" s="1240">
        <v>36</v>
      </c>
      <c r="NB99" s="1240"/>
      <c r="NC99" s="1248"/>
      <c r="ND99" s="1248"/>
      <c r="NE99" s="1248"/>
      <c r="NF99" s="1248"/>
      <c r="NG99" s="1248"/>
      <c r="NH99" s="1248"/>
      <c r="NI99" s="1248"/>
      <c r="NJ99" s="1248"/>
      <c r="NK99" s="1248"/>
      <c r="NL99" s="1248"/>
      <c r="NM99" s="1248"/>
      <c r="NN99" s="1248"/>
      <c r="NO99" s="1248"/>
      <c r="NP99" s="1248"/>
      <c r="NQ99" s="1248"/>
      <c r="NR99" s="1248"/>
      <c r="NS99" s="1235"/>
      <c r="NT99" s="1235"/>
      <c r="NU99" s="1235"/>
      <c r="NV99" s="1235"/>
      <c r="NW99" s="1235"/>
      <c r="NX99" s="1235"/>
      <c r="NY99" s="1235"/>
      <c r="NZ99" s="1241">
        <f>+NV99*NS99</f>
        <v>0</v>
      </c>
      <c r="OA99" s="1241"/>
      <c r="OB99" s="1241"/>
      <c r="OC99" s="1241"/>
      <c r="OD99" s="1241"/>
      <c r="OE99" s="526"/>
      <c r="OF99" s="1240">
        <v>40</v>
      </c>
      <c r="OG99" s="1240"/>
      <c r="OH99" s="1240"/>
      <c r="OI99" s="1240"/>
      <c r="OJ99" s="1240"/>
      <c r="OK99" s="1240"/>
      <c r="OL99" s="1240"/>
      <c r="OM99" s="1240"/>
      <c r="ON99" s="1240"/>
      <c r="OO99" s="1240"/>
      <c r="OP99" s="1240"/>
      <c r="OQ99" s="1240"/>
      <c r="OR99" s="1240"/>
      <c r="OS99" s="1240"/>
      <c r="OT99" s="1240"/>
      <c r="OU99" s="1240"/>
      <c r="OV99" s="1240"/>
      <c r="OW99" s="1240"/>
      <c r="OX99" s="1241"/>
      <c r="OY99" s="1241"/>
      <c r="OZ99" s="1241"/>
      <c r="PA99" s="1241"/>
      <c r="PB99" s="1241"/>
      <c r="PC99" s="1241"/>
      <c r="PD99" s="1241"/>
      <c r="PE99" s="1241">
        <f>+PA99*OX99</f>
        <v>0</v>
      </c>
      <c r="PF99" s="1241"/>
      <c r="PG99" s="1241"/>
      <c r="PH99" s="1241"/>
      <c r="PI99" s="1241"/>
      <c r="PJ99" s="526"/>
      <c r="PK99" s="1240">
        <v>40</v>
      </c>
      <c r="PL99" s="1240"/>
      <c r="PM99" s="1240"/>
      <c r="PN99" s="1240"/>
      <c r="PO99" s="1240"/>
      <c r="PP99" s="1240"/>
      <c r="PQ99" s="1240"/>
      <c r="PR99" s="1240"/>
      <c r="PS99" s="1240"/>
      <c r="PT99" s="1240"/>
      <c r="PU99" s="1240"/>
      <c r="PV99" s="1240"/>
      <c r="PW99" s="1240"/>
      <c r="PX99" s="1240"/>
      <c r="PY99" s="1240"/>
      <c r="PZ99" s="1240"/>
      <c r="QA99" s="1240"/>
      <c r="QB99" s="1240"/>
      <c r="QC99" s="1241"/>
      <c r="QD99" s="1241"/>
      <c r="QE99" s="1241"/>
      <c r="QF99" s="1241"/>
      <c r="QG99" s="1241"/>
      <c r="QH99" s="1241"/>
      <c r="QI99" s="1241"/>
      <c r="QJ99" s="1241">
        <f>+QF99*QC99</f>
        <v>0</v>
      </c>
      <c r="QK99" s="1241"/>
      <c r="QL99" s="1241"/>
      <c r="QM99" s="1241"/>
      <c r="QN99" s="1241"/>
      <c r="QO99" s="526"/>
      <c r="QP99" s="1240">
        <v>40</v>
      </c>
      <c r="QQ99" s="1240"/>
      <c r="QR99" s="1240"/>
      <c r="QS99" s="1240"/>
      <c r="QT99" s="1240"/>
      <c r="QU99" s="1240"/>
      <c r="QV99" s="1240"/>
      <c r="QW99" s="1240"/>
      <c r="QX99" s="1240"/>
      <c r="QY99" s="1240"/>
      <c r="QZ99" s="1240"/>
      <c r="RA99" s="1240"/>
      <c r="RB99" s="1240"/>
      <c r="RC99" s="1240"/>
      <c r="RD99" s="1240"/>
      <c r="RE99" s="1240"/>
      <c r="RF99" s="1240"/>
      <c r="RG99" s="1240"/>
      <c r="RH99" s="1241"/>
      <c r="RI99" s="1241"/>
      <c r="RJ99" s="1241"/>
      <c r="RK99" s="1241"/>
      <c r="RL99" s="1241"/>
      <c r="RM99" s="1241"/>
      <c r="RN99" s="1241"/>
      <c r="RO99" s="1241">
        <f>+RK99*RH99</f>
        <v>0</v>
      </c>
      <c r="RP99" s="1241"/>
      <c r="RQ99" s="1241"/>
      <c r="RR99" s="1241"/>
      <c r="RS99" s="1241"/>
    </row>
    <row r="100" spans="1:487" s="164" customFormat="1" ht="9.9499999999999993" customHeight="1">
      <c r="A100" s="55"/>
      <c r="B100" s="217"/>
      <c r="C100" s="1341" t="s">
        <v>705</v>
      </c>
      <c r="D100" s="1341"/>
      <c r="E100" s="1341"/>
      <c r="F100" s="1341"/>
      <c r="G100" s="1341"/>
      <c r="H100" s="1341"/>
      <c r="I100" s="1334">
        <f>+SUM(I92:J99)</f>
        <v>0</v>
      </c>
      <c r="J100" s="1335"/>
      <c r="K100" s="1334">
        <f>+SUM(K92:L99)</f>
        <v>0</v>
      </c>
      <c r="L100" s="1335"/>
      <c r="M100" s="1334">
        <f>+SUM(M92:N99)</f>
        <v>0</v>
      </c>
      <c r="N100" s="1335"/>
      <c r="O100" s="1334">
        <f>+SUM(O92:P99)</f>
        <v>0</v>
      </c>
      <c r="P100" s="1335"/>
      <c r="Q100" s="1334">
        <f>+SUM(Q92:R99)</f>
        <v>0</v>
      </c>
      <c r="R100" s="1335"/>
      <c r="S100" s="1334">
        <f>+SUM(S92:T99)</f>
        <v>0</v>
      </c>
      <c r="T100" s="1335"/>
      <c r="U100" s="1334">
        <f>+SUM(U92:V99)</f>
        <v>0</v>
      </c>
      <c r="V100" s="1335"/>
      <c r="W100" s="1334">
        <f>+SUM(W92:X99)</f>
        <v>0</v>
      </c>
      <c r="X100" s="1335"/>
      <c r="Y100" s="1334">
        <f>+SUM(Y92:Z99)</f>
        <v>0</v>
      </c>
      <c r="Z100" s="1335"/>
      <c r="AA100" s="1334">
        <f>+SUM(AA92:AB99)</f>
        <v>0</v>
      </c>
      <c r="AB100" s="1335"/>
      <c r="AC100" s="1334">
        <f>+SUM(AC92:AD99)</f>
        <v>0</v>
      </c>
      <c r="AD100" s="1335"/>
      <c r="AE100" s="202"/>
      <c r="AF100" s="94"/>
      <c r="BA100" s="1303"/>
      <c r="BB100" s="1303"/>
      <c r="BC100" s="1248"/>
      <c r="BD100" s="1248"/>
      <c r="BE100" s="1248"/>
      <c r="BF100" s="1248"/>
      <c r="BG100" s="1248"/>
      <c r="BH100" s="1248"/>
      <c r="BI100" s="1248"/>
      <c r="BJ100" s="1248"/>
      <c r="BK100" s="1248"/>
      <c r="BL100" s="1248"/>
      <c r="BM100" s="1248"/>
      <c r="BN100" s="1248"/>
      <c r="BO100" s="1248"/>
      <c r="BP100" s="1248"/>
      <c r="BQ100" s="1248"/>
      <c r="BR100" s="1248"/>
      <c r="BS100" s="1235"/>
      <c r="BT100" s="1235"/>
      <c r="BU100" s="1235"/>
      <c r="BV100" s="1235"/>
      <c r="BW100" s="1235"/>
      <c r="BX100" s="1235"/>
      <c r="BY100" s="1235"/>
      <c r="BZ100" s="1304"/>
      <c r="CA100" s="1304"/>
      <c r="CB100" s="1304"/>
      <c r="CC100" s="1304"/>
      <c r="CD100" s="1304"/>
      <c r="CF100" s="1240"/>
      <c r="CG100" s="1240"/>
      <c r="CH100" s="1240"/>
      <c r="CI100" s="1240"/>
      <c r="CJ100" s="1240"/>
      <c r="CK100" s="1240"/>
      <c r="CL100" s="1240"/>
      <c r="CM100" s="1240"/>
      <c r="CN100" s="1240"/>
      <c r="CO100" s="1240"/>
      <c r="CP100" s="1240"/>
      <c r="CQ100" s="1240"/>
      <c r="CR100" s="1240"/>
      <c r="CS100" s="1240"/>
      <c r="CT100" s="1240"/>
      <c r="CU100" s="1240"/>
      <c r="CV100" s="1240"/>
      <c r="CW100" s="1240"/>
      <c r="CX100" s="1241"/>
      <c r="CY100" s="1241"/>
      <c r="CZ100" s="1241"/>
      <c r="DA100" s="1241"/>
      <c r="DB100" s="1241"/>
      <c r="DC100" s="1241"/>
      <c r="DD100" s="1241"/>
      <c r="DE100" s="1241"/>
      <c r="DF100" s="1241"/>
      <c r="DG100" s="1241"/>
      <c r="DH100" s="1241"/>
      <c r="DI100" s="1241"/>
      <c r="DJ100" s="94"/>
      <c r="DK100" s="1240"/>
      <c r="DL100" s="1240"/>
      <c r="DM100" s="1240"/>
      <c r="DN100" s="1240"/>
      <c r="DO100" s="1240"/>
      <c r="DP100" s="1240"/>
      <c r="DQ100" s="1240"/>
      <c r="DR100" s="1240"/>
      <c r="DS100" s="1240"/>
      <c r="DT100" s="1240"/>
      <c r="DU100" s="1240"/>
      <c r="DV100" s="1240"/>
      <c r="DW100" s="1240"/>
      <c r="DX100" s="1240"/>
      <c r="DY100" s="1240"/>
      <c r="DZ100" s="1240"/>
      <c r="EA100" s="1240"/>
      <c r="EB100" s="1240"/>
      <c r="EC100" s="1241"/>
      <c r="ED100" s="1241"/>
      <c r="EE100" s="1241"/>
      <c r="EF100" s="1241"/>
      <c r="EG100" s="1241"/>
      <c r="EH100" s="1241"/>
      <c r="EI100" s="1241"/>
      <c r="EJ100" s="1241"/>
      <c r="EK100" s="1241"/>
      <c r="EL100" s="1241"/>
      <c r="EM100" s="1241"/>
      <c r="EN100" s="1241"/>
      <c r="EO100" s="94"/>
      <c r="EP100" s="1240"/>
      <c r="EQ100" s="1240"/>
      <c r="ER100" s="1240"/>
      <c r="ES100" s="1240"/>
      <c r="ET100" s="1240"/>
      <c r="EU100" s="1240"/>
      <c r="EV100" s="1240"/>
      <c r="EW100" s="1240"/>
      <c r="EX100" s="1240"/>
      <c r="EY100" s="1240"/>
      <c r="EZ100" s="1240"/>
      <c r="FA100" s="1240"/>
      <c r="FB100" s="1240"/>
      <c r="FC100" s="1240"/>
      <c r="FD100" s="1240"/>
      <c r="FE100" s="1240"/>
      <c r="FF100" s="1240"/>
      <c r="FG100" s="1240"/>
      <c r="FH100" s="1241"/>
      <c r="FI100" s="1241"/>
      <c r="FJ100" s="1241"/>
      <c r="FK100" s="1241"/>
      <c r="FL100" s="1241"/>
      <c r="FM100" s="1241"/>
      <c r="FN100" s="1241"/>
      <c r="FO100" s="1241"/>
      <c r="FP100" s="1241"/>
      <c r="FQ100" s="1241"/>
      <c r="FR100" s="1241"/>
      <c r="FS100" s="1241"/>
      <c r="HA100" s="1240"/>
      <c r="HB100" s="1240"/>
      <c r="HC100" s="1248"/>
      <c r="HD100" s="1248"/>
      <c r="HE100" s="1248"/>
      <c r="HF100" s="1248"/>
      <c r="HG100" s="1248"/>
      <c r="HH100" s="1248"/>
      <c r="HI100" s="1248"/>
      <c r="HJ100" s="1248"/>
      <c r="HK100" s="1248"/>
      <c r="HL100" s="1248"/>
      <c r="HM100" s="1248"/>
      <c r="HN100" s="1248"/>
      <c r="HO100" s="1248"/>
      <c r="HP100" s="1248"/>
      <c r="HQ100" s="1248"/>
      <c r="HR100" s="1248"/>
      <c r="HS100" s="1235"/>
      <c r="HT100" s="1235"/>
      <c r="HU100" s="1235"/>
      <c r="HV100" s="1235"/>
      <c r="HW100" s="1235"/>
      <c r="HX100" s="1235"/>
      <c r="HY100" s="1235"/>
      <c r="HZ100" s="1241"/>
      <c r="IA100" s="1241"/>
      <c r="IB100" s="1241"/>
      <c r="IC100" s="1241"/>
      <c r="ID100" s="1241"/>
      <c r="IE100" s="526"/>
      <c r="IF100" s="1240"/>
      <c r="IG100" s="1240"/>
      <c r="IH100" s="1240"/>
      <c r="II100" s="1240"/>
      <c r="IJ100" s="1240"/>
      <c r="IK100" s="1240"/>
      <c r="IL100" s="1240"/>
      <c r="IM100" s="1240"/>
      <c r="IN100" s="1240"/>
      <c r="IO100" s="1240"/>
      <c r="IP100" s="1240"/>
      <c r="IQ100" s="1240"/>
      <c r="IR100" s="1240"/>
      <c r="IS100" s="1240"/>
      <c r="IT100" s="1240"/>
      <c r="IU100" s="1240"/>
      <c r="IV100" s="1240"/>
      <c r="IW100" s="1240"/>
      <c r="IX100" s="1241"/>
      <c r="IY100" s="1241"/>
      <c r="IZ100" s="1241"/>
      <c r="JA100" s="1241"/>
      <c r="JB100" s="1241"/>
      <c r="JC100" s="1241"/>
      <c r="JD100" s="1241"/>
      <c r="JE100" s="1241"/>
      <c r="JF100" s="1241"/>
      <c r="JG100" s="1241"/>
      <c r="JH100" s="1241"/>
      <c r="JI100" s="1241"/>
      <c r="JJ100" s="526"/>
      <c r="JK100" s="1240"/>
      <c r="JL100" s="1240"/>
      <c r="JM100" s="1240"/>
      <c r="JN100" s="1240"/>
      <c r="JO100" s="1240"/>
      <c r="JP100" s="1240"/>
      <c r="JQ100" s="1240"/>
      <c r="JR100" s="1240"/>
      <c r="JS100" s="1240"/>
      <c r="JT100" s="1240"/>
      <c r="JU100" s="1240"/>
      <c r="JV100" s="1240"/>
      <c r="JW100" s="1240"/>
      <c r="JX100" s="1240"/>
      <c r="JY100" s="1240"/>
      <c r="JZ100" s="1240"/>
      <c r="KA100" s="1240"/>
      <c r="KB100" s="1240"/>
      <c r="KC100" s="1241"/>
      <c r="KD100" s="1241"/>
      <c r="KE100" s="1241"/>
      <c r="KF100" s="1241"/>
      <c r="KG100" s="1241"/>
      <c r="KH100" s="1241"/>
      <c r="KI100" s="1241"/>
      <c r="KJ100" s="1241"/>
      <c r="KK100" s="1241"/>
      <c r="KL100" s="1241"/>
      <c r="KM100" s="1241"/>
      <c r="KN100" s="1241"/>
      <c r="KO100" s="526"/>
      <c r="KP100" s="1240"/>
      <c r="KQ100" s="1240"/>
      <c r="KR100" s="1240"/>
      <c r="KS100" s="1240"/>
      <c r="KT100" s="1240"/>
      <c r="KU100" s="1240"/>
      <c r="KV100" s="1240"/>
      <c r="KW100" s="1240"/>
      <c r="KX100" s="1240"/>
      <c r="KY100" s="1240"/>
      <c r="KZ100" s="1240"/>
      <c r="LA100" s="1240"/>
      <c r="LB100" s="1240"/>
      <c r="LC100" s="1240"/>
      <c r="LD100" s="1240"/>
      <c r="LE100" s="1240"/>
      <c r="LF100" s="1240"/>
      <c r="LG100" s="1240"/>
      <c r="LH100" s="1241"/>
      <c r="LI100" s="1241"/>
      <c r="LJ100" s="1241"/>
      <c r="LK100" s="1241"/>
      <c r="LL100" s="1241"/>
      <c r="LM100" s="1241"/>
      <c r="LN100" s="1241"/>
      <c r="LO100" s="1241"/>
      <c r="LP100" s="1241"/>
      <c r="LQ100" s="1241"/>
      <c r="LR100" s="1241"/>
      <c r="LS100" s="1241"/>
      <c r="NA100" s="1240"/>
      <c r="NB100" s="1240"/>
      <c r="NC100" s="1248"/>
      <c r="ND100" s="1248"/>
      <c r="NE100" s="1248"/>
      <c r="NF100" s="1248"/>
      <c r="NG100" s="1248"/>
      <c r="NH100" s="1248"/>
      <c r="NI100" s="1248"/>
      <c r="NJ100" s="1248"/>
      <c r="NK100" s="1248"/>
      <c r="NL100" s="1248"/>
      <c r="NM100" s="1248"/>
      <c r="NN100" s="1248"/>
      <c r="NO100" s="1248"/>
      <c r="NP100" s="1248"/>
      <c r="NQ100" s="1248"/>
      <c r="NR100" s="1248"/>
      <c r="NS100" s="1235"/>
      <c r="NT100" s="1235"/>
      <c r="NU100" s="1235"/>
      <c r="NV100" s="1235"/>
      <c r="NW100" s="1235"/>
      <c r="NX100" s="1235"/>
      <c r="NY100" s="1235"/>
      <c r="NZ100" s="1241"/>
      <c r="OA100" s="1241"/>
      <c r="OB100" s="1241"/>
      <c r="OC100" s="1241"/>
      <c r="OD100" s="1241"/>
      <c r="OE100" s="526"/>
      <c r="OF100" s="1240"/>
      <c r="OG100" s="1240"/>
      <c r="OH100" s="1240"/>
      <c r="OI100" s="1240"/>
      <c r="OJ100" s="1240"/>
      <c r="OK100" s="1240"/>
      <c r="OL100" s="1240"/>
      <c r="OM100" s="1240"/>
      <c r="ON100" s="1240"/>
      <c r="OO100" s="1240"/>
      <c r="OP100" s="1240"/>
      <c r="OQ100" s="1240"/>
      <c r="OR100" s="1240"/>
      <c r="OS100" s="1240"/>
      <c r="OT100" s="1240"/>
      <c r="OU100" s="1240"/>
      <c r="OV100" s="1240"/>
      <c r="OW100" s="1240"/>
      <c r="OX100" s="1241"/>
      <c r="OY100" s="1241"/>
      <c r="OZ100" s="1241"/>
      <c r="PA100" s="1241"/>
      <c r="PB100" s="1241"/>
      <c r="PC100" s="1241"/>
      <c r="PD100" s="1241"/>
      <c r="PE100" s="1241"/>
      <c r="PF100" s="1241"/>
      <c r="PG100" s="1241"/>
      <c r="PH100" s="1241"/>
      <c r="PI100" s="1241"/>
      <c r="PJ100" s="526"/>
      <c r="PK100" s="1240"/>
      <c r="PL100" s="1240"/>
      <c r="PM100" s="1240"/>
      <c r="PN100" s="1240"/>
      <c r="PO100" s="1240"/>
      <c r="PP100" s="1240"/>
      <c r="PQ100" s="1240"/>
      <c r="PR100" s="1240"/>
      <c r="PS100" s="1240"/>
      <c r="PT100" s="1240"/>
      <c r="PU100" s="1240"/>
      <c r="PV100" s="1240"/>
      <c r="PW100" s="1240"/>
      <c r="PX100" s="1240"/>
      <c r="PY100" s="1240"/>
      <c r="PZ100" s="1240"/>
      <c r="QA100" s="1240"/>
      <c r="QB100" s="1240"/>
      <c r="QC100" s="1241"/>
      <c r="QD100" s="1241"/>
      <c r="QE100" s="1241"/>
      <c r="QF100" s="1241"/>
      <c r="QG100" s="1241"/>
      <c r="QH100" s="1241"/>
      <c r="QI100" s="1241"/>
      <c r="QJ100" s="1241"/>
      <c r="QK100" s="1241"/>
      <c r="QL100" s="1241"/>
      <c r="QM100" s="1241"/>
      <c r="QN100" s="1241"/>
      <c r="QO100" s="526"/>
      <c r="QP100" s="1240"/>
      <c r="QQ100" s="1240"/>
      <c r="QR100" s="1240"/>
      <c r="QS100" s="1240"/>
      <c r="QT100" s="1240"/>
      <c r="QU100" s="1240"/>
      <c r="QV100" s="1240"/>
      <c r="QW100" s="1240"/>
      <c r="QX100" s="1240"/>
      <c r="QY100" s="1240"/>
      <c r="QZ100" s="1240"/>
      <c r="RA100" s="1240"/>
      <c r="RB100" s="1240"/>
      <c r="RC100" s="1240"/>
      <c r="RD100" s="1240"/>
      <c r="RE100" s="1240"/>
      <c r="RF100" s="1240"/>
      <c r="RG100" s="1240"/>
      <c r="RH100" s="1241"/>
      <c r="RI100" s="1241"/>
      <c r="RJ100" s="1241"/>
      <c r="RK100" s="1241"/>
      <c r="RL100" s="1241"/>
      <c r="RM100" s="1241"/>
      <c r="RN100" s="1241"/>
      <c r="RO100" s="1241"/>
      <c r="RP100" s="1241"/>
      <c r="RQ100" s="1241"/>
      <c r="RR100" s="1241"/>
      <c r="RS100" s="1241"/>
    </row>
    <row r="101" spans="1:487" s="164" customFormat="1" ht="9.9499999999999993" customHeight="1">
      <c r="A101" s="55"/>
      <c r="B101" s="217"/>
      <c r="C101" s="1341"/>
      <c r="D101" s="1341"/>
      <c r="E101" s="1341"/>
      <c r="F101" s="1341"/>
      <c r="G101" s="1341"/>
      <c r="H101" s="1341"/>
      <c r="I101" s="1335"/>
      <c r="J101" s="1335"/>
      <c r="K101" s="1335"/>
      <c r="L101" s="1335"/>
      <c r="M101" s="1335"/>
      <c r="N101" s="1335"/>
      <c r="O101" s="1335"/>
      <c r="P101" s="1335"/>
      <c r="Q101" s="1335"/>
      <c r="R101" s="1335"/>
      <c r="S101" s="1335"/>
      <c r="T101" s="1335"/>
      <c r="U101" s="1335"/>
      <c r="V101" s="1335"/>
      <c r="W101" s="1335"/>
      <c r="X101" s="1335"/>
      <c r="Y101" s="1335"/>
      <c r="Z101" s="1335"/>
      <c r="AA101" s="1335"/>
      <c r="AB101" s="1335"/>
      <c r="AC101" s="1335"/>
      <c r="AD101" s="1335"/>
      <c r="AE101" s="202"/>
      <c r="AF101" s="361"/>
      <c r="BA101" s="1303">
        <v>37</v>
      </c>
      <c r="BB101" s="1303"/>
      <c r="BC101" s="1248"/>
      <c r="BD101" s="1248"/>
      <c r="BE101" s="1248"/>
      <c r="BF101" s="1248"/>
      <c r="BG101" s="1248"/>
      <c r="BH101" s="1248"/>
      <c r="BI101" s="1248"/>
      <c r="BJ101" s="1248"/>
      <c r="BK101" s="1248"/>
      <c r="BL101" s="1248"/>
      <c r="BM101" s="1248"/>
      <c r="BN101" s="1248"/>
      <c r="BO101" s="1248"/>
      <c r="BP101" s="1248"/>
      <c r="BQ101" s="1248"/>
      <c r="BR101" s="1248"/>
      <c r="BS101" s="1235"/>
      <c r="BT101" s="1235"/>
      <c r="BU101" s="1235"/>
      <c r="BV101" s="1235"/>
      <c r="BW101" s="1235"/>
      <c r="BX101" s="1235"/>
      <c r="BY101" s="1235"/>
      <c r="BZ101" s="1304">
        <f>+BV101*BS101</f>
        <v>0</v>
      </c>
      <c r="CA101" s="1304"/>
      <c r="CB101" s="1304"/>
      <c r="CC101" s="1304"/>
      <c r="CD101" s="1304"/>
      <c r="CF101" s="1240"/>
      <c r="CG101" s="1240"/>
      <c r="CH101" s="1240"/>
      <c r="CI101" s="1240"/>
      <c r="CJ101" s="1240"/>
      <c r="CK101" s="1240"/>
      <c r="CL101" s="1240"/>
      <c r="CM101" s="1240"/>
      <c r="CN101" s="1240"/>
      <c r="CO101" s="1240"/>
      <c r="CP101" s="1240"/>
      <c r="CQ101" s="1240"/>
      <c r="CR101" s="1240"/>
      <c r="CS101" s="1240"/>
      <c r="CT101" s="1240"/>
      <c r="CU101" s="1240"/>
      <c r="CV101" s="1240"/>
      <c r="CW101" s="1240"/>
      <c r="CX101" s="1241"/>
      <c r="CY101" s="1241"/>
      <c r="CZ101" s="1241"/>
      <c r="DA101" s="1241"/>
      <c r="DB101" s="1241"/>
      <c r="DC101" s="1241"/>
      <c r="DD101" s="1241"/>
      <c r="DE101" s="1241">
        <f>+DA101*CX101</f>
        <v>0</v>
      </c>
      <c r="DF101" s="1241"/>
      <c r="DG101" s="1241"/>
      <c r="DH101" s="1241"/>
      <c r="DI101" s="1241"/>
      <c r="DJ101" s="94"/>
      <c r="DK101" s="1240">
        <v>41</v>
      </c>
      <c r="DL101" s="1240"/>
      <c r="DM101" s="1240"/>
      <c r="DN101" s="1240"/>
      <c r="DO101" s="1240"/>
      <c r="DP101" s="1240"/>
      <c r="DQ101" s="1240"/>
      <c r="DR101" s="1240"/>
      <c r="DS101" s="1240"/>
      <c r="DT101" s="1240"/>
      <c r="DU101" s="1240"/>
      <c r="DV101" s="1240"/>
      <c r="DW101" s="1240"/>
      <c r="DX101" s="1240"/>
      <c r="DY101" s="1240"/>
      <c r="DZ101" s="1240"/>
      <c r="EA101" s="1240"/>
      <c r="EB101" s="1240"/>
      <c r="EC101" s="1241"/>
      <c r="ED101" s="1241"/>
      <c r="EE101" s="1241"/>
      <c r="EF101" s="1241"/>
      <c r="EG101" s="1241"/>
      <c r="EH101" s="1241"/>
      <c r="EI101" s="1241"/>
      <c r="EJ101" s="1241">
        <f>+EF101*EC101</f>
        <v>0</v>
      </c>
      <c r="EK101" s="1241"/>
      <c r="EL101" s="1241"/>
      <c r="EM101" s="1241"/>
      <c r="EN101" s="1241"/>
      <c r="EO101" s="94"/>
      <c r="EP101" s="1240">
        <v>41</v>
      </c>
      <c r="EQ101" s="1240"/>
      <c r="ER101" s="1240"/>
      <c r="ES101" s="1240"/>
      <c r="ET101" s="1240"/>
      <c r="EU101" s="1240"/>
      <c r="EV101" s="1240"/>
      <c r="EW101" s="1240"/>
      <c r="EX101" s="1240"/>
      <c r="EY101" s="1240"/>
      <c r="EZ101" s="1240"/>
      <c r="FA101" s="1240"/>
      <c r="FB101" s="1240"/>
      <c r="FC101" s="1240"/>
      <c r="FD101" s="1240"/>
      <c r="FE101" s="1240"/>
      <c r="FF101" s="1240"/>
      <c r="FG101" s="1240"/>
      <c r="FH101" s="1241"/>
      <c r="FI101" s="1241"/>
      <c r="FJ101" s="1241"/>
      <c r="FK101" s="1241"/>
      <c r="FL101" s="1241"/>
      <c r="FM101" s="1241"/>
      <c r="FN101" s="1241"/>
      <c r="FO101" s="1241">
        <f>+FK101*FH101</f>
        <v>0</v>
      </c>
      <c r="FP101" s="1241"/>
      <c r="FQ101" s="1241"/>
      <c r="FR101" s="1241"/>
      <c r="FS101" s="1241"/>
      <c r="HA101" s="1240">
        <v>37</v>
      </c>
      <c r="HB101" s="1240"/>
      <c r="HC101" s="1248"/>
      <c r="HD101" s="1248"/>
      <c r="HE101" s="1248"/>
      <c r="HF101" s="1248"/>
      <c r="HG101" s="1248"/>
      <c r="HH101" s="1248"/>
      <c r="HI101" s="1248"/>
      <c r="HJ101" s="1248"/>
      <c r="HK101" s="1248"/>
      <c r="HL101" s="1248"/>
      <c r="HM101" s="1248"/>
      <c r="HN101" s="1248"/>
      <c r="HO101" s="1248"/>
      <c r="HP101" s="1248"/>
      <c r="HQ101" s="1248"/>
      <c r="HR101" s="1248"/>
      <c r="HS101" s="1235"/>
      <c r="HT101" s="1235"/>
      <c r="HU101" s="1235"/>
      <c r="HV101" s="1235"/>
      <c r="HW101" s="1235"/>
      <c r="HX101" s="1235"/>
      <c r="HY101" s="1235"/>
      <c r="HZ101" s="1241">
        <f>+HV101*HS101</f>
        <v>0</v>
      </c>
      <c r="IA101" s="1241"/>
      <c r="IB101" s="1241"/>
      <c r="IC101" s="1241"/>
      <c r="ID101" s="1241"/>
      <c r="IE101" s="526"/>
      <c r="IF101" s="1240">
        <v>41</v>
      </c>
      <c r="IG101" s="1240"/>
      <c r="IH101" s="1240"/>
      <c r="II101" s="1240"/>
      <c r="IJ101" s="1240"/>
      <c r="IK101" s="1240"/>
      <c r="IL101" s="1240"/>
      <c r="IM101" s="1240"/>
      <c r="IN101" s="1240"/>
      <c r="IO101" s="1240"/>
      <c r="IP101" s="1240"/>
      <c r="IQ101" s="1240"/>
      <c r="IR101" s="1240"/>
      <c r="IS101" s="1240"/>
      <c r="IT101" s="1240"/>
      <c r="IU101" s="1240"/>
      <c r="IV101" s="1240"/>
      <c r="IW101" s="1240"/>
      <c r="IX101" s="1241"/>
      <c r="IY101" s="1241"/>
      <c r="IZ101" s="1241"/>
      <c r="JA101" s="1241"/>
      <c r="JB101" s="1241"/>
      <c r="JC101" s="1241"/>
      <c r="JD101" s="1241"/>
      <c r="JE101" s="1241">
        <f>+JA101*IX101</f>
        <v>0</v>
      </c>
      <c r="JF101" s="1241"/>
      <c r="JG101" s="1241"/>
      <c r="JH101" s="1241"/>
      <c r="JI101" s="1241"/>
      <c r="JJ101" s="526"/>
      <c r="JK101" s="1240">
        <v>41</v>
      </c>
      <c r="JL101" s="1240"/>
      <c r="JM101" s="1240"/>
      <c r="JN101" s="1240"/>
      <c r="JO101" s="1240"/>
      <c r="JP101" s="1240"/>
      <c r="JQ101" s="1240"/>
      <c r="JR101" s="1240"/>
      <c r="JS101" s="1240"/>
      <c r="JT101" s="1240"/>
      <c r="JU101" s="1240"/>
      <c r="JV101" s="1240"/>
      <c r="JW101" s="1240"/>
      <c r="JX101" s="1240"/>
      <c r="JY101" s="1240"/>
      <c r="JZ101" s="1240"/>
      <c r="KA101" s="1240"/>
      <c r="KB101" s="1240"/>
      <c r="KC101" s="1241"/>
      <c r="KD101" s="1241"/>
      <c r="KE101" s="1241"/>
      <c r="KF101" s="1241"/>
      <c r="KG101" s="1241"/>
      <c r="KH101" s="1241"/>
      <c r="KI101" s="1241"/>
      <c r="KJ101" s="1241">
        <f>+KF101*KC101</f>
        <v>0</v>
      </c>
      <c r="KK101" s="1241"/>
      <c r="KL101" s="1241"/>
      <c r="KM101" s="1241"/>
      <c r="KN101" s="1241"/>
      <c r="KO101" s="526"/>
      <c r="KP101" s="1240">
        <v>41</v>
      </c>
      <c r="KQ101" s="1240"/>
      <c r="KR101" s="1240"/>
      <c r="KS101" s="1240"/>
      <c r="KT101" s="1240"/>
      <c r="KU101" s="1240"/>
      <c r="KV101" s="1240"/>
      <c r="KW101" s="1240"/>
      <c r="KX101" s="1240"/>
      <c r="KY101" s="1240"/>
      <c r="KZ101" s="1240"/>
      <c r="LA101" s="1240"/>
      <c r="LB101" s="1240"/>
      <c r="LC101" s="1240"/>
      <c r="LD101" s="1240"/>
      <c r="LE101" s="1240"/>
      <c r="LF101" s="1240"/>
      <c r="LG101" s="1240"/>
      <c r="LH101" s="1241"/>
      <c r="LI101" s="1241"/>
      <c r="LJ101" s="1241"/>
      <c r="LK101" s="1241"/>
      <c r="LL101" s="1241"/>
      <c r="LM101" s="1241"/>
      <c r="LN101" s="1241"/>
      <c r="LO101" s="1241">
        <f>+LK101*LH101</f>
        <v>0</v>
      </c>
      <c r="LP101" s="1241"/>
      <c r="LQ101" s="1241"/>
      <c r="LR101" s="1241"/>
      <c r="LS101" s="1241"/>
      <c r="NA101" s="1240">
        <v>37</v>
      </c>
      <c r="NB101" s="1240"/>
      <c r="NC101" s="1248"/>
      <c r="ND101" s="1248"/>
      <c r="NE101" s="1248"/>
      <c r="NF101" s="1248"/>
      <c r="NG101" s="1248"/>
      <c r="NH101" s="1248"/>
      <c r="NI101" s="1248"/>
      <c r="NJ101" s="1248"/>
      <c r="NK101" s="1248"/>
      <c r="NL101" s="1248"/>
      <c r="NM101" s="1248"/>
      <c r="NN101" s="1248"/>
      <c r="NO101" s="1248"/>
      <c r="NP101" s="1248"/>
      <c r="NQ101" s="1248"/>
      <c r="NR101" s="1248"/>
      <c r="NS101" s="1235"/>
      <c r="NT101" s="1235"/>
      <c r="NU101" s="1235"/>
      <c r="NV101" s="1235"/>
      <c r="NW101" s="1235"/>
      <c r="NX101" s="1235"/>
      <c r="NY101" s="1235"/>
      <c r="NZ101" s="1241">
        <f>+NV101*NS101</f>
        <v>0</v>
      </c>
      <c r="OA101" s="1241"/>
      <c r="OB101" s="1241"/>
      <c r="OC101" s="1241"/>
      <c r="OD101" s="1241"/>
      <c r="OE101" s="526"/>
      <c r="OF101" s="1240">
        <v>41</v>
      </c>
      <c r="OG101" s="1240"/>
      <c r="OH101" s="1240"/>
      <c r="OI101" s="1240"/>
      <c r="OJ101" s="1240"/>
      <c r="OK101" s="1240"/>
      <c r="OL101" s="1240"/>
      <c r="OM101" s="1240"/>
      <c r="ON101" s="1240"/>
      <c r="OO101" s="1240"/>
      <c r="OP101" s="1240"/>
      <c r="OQ101" s="1240"/>
      <c r="OR101" s="1240"/>
      <c r="OS101" s="1240"/>
      <c r="OT101" s="1240"/>
      <c r="OU101" s="1240"/>
      <c r="OV101" s="1240"/>
      <c r="OW101" s="1240"/>
      <c r="OX101" s="1241"/>
      <c r="OY101" s="1241"/>
      <c r="OZ101" s="1241"/>
      <c r="PA101" s="1241"/>
      <c r="PB101" s="1241"/>
      <c r="PC101" s="1241"/>
      <c r="PD101" s="1241"/>
      <c r="PE101" s="1241">
        <f>+PA101*OX101</f>
        <v>0</v>
      </c>
      <c r="PF101" s="1241"/>
      <c r="PG101" s="1241"/>
      <c r="PH101" s="1241"/>
      <c r="PI101" s="1241"/>
      <c r="PJ101" s="526"/>
      <c r="PK101" s="1240">
        <v>41</v>
      </c>
      <c r="PL101" s="1240"/>
      <c r="PM101" s="1240"/>
      <c r="PN101" s="1240"/>
      <c r="PO101" s="1240"/>
      <c r="PP101" s="1240"/>
      <c r="PQ101" s="1240"/>
      <c r="PR101" s="1240"/>
      <c r="PS101" s="1240"/>
      <c r="PT101" s="1240"/>
      <c r="PU101" s="1240"/>
      <c r="PV101" s="1240"/>
      <c r="PW101" s="1240"/>
      <c r="PX101" s="1240"/>
      <c r="PY101" s="1240"/>
      <c r="PZ101" s="1240"/>
      <c r="QA101" s="1240"/>
      <c r="QB101" s="1240"/>
      <c r="QC101" s="1241"/>
      <c r="QD101" s="1241"/>
      <c r="QE101" s="1241"/>
      <c r="QF101" s="1241"/>
      <c r="QG101" s="1241"/>
      <c r="QH101" s="1241"/>
      <c r="QI101" s="1241"/>
      <c r="QJ101" s="1241">
        <f>+QF101*QC101</f>
        <v>0</v>
      </c>
      <c r="QK101" s="1241"/>
      <c r="QL101" s="1241"/>
      <c r="QM101" s="1241"/>
      <c r="QN101" s="1241"/>
      <c r="QO101" s="526"/>
      <c r="QP101" s="1240">
        <v>41</v>
      </c>
      <c r="QQ101" s="1240"/>
      <c r="QR101" s="1240"/>
      <c r="QS101" s="1240"/>
      <c r="QT101" s="1240"/>
      <c r="QU101" s="1240"/>
      <c r="QV101" s="1240"/>
      <c r="QW101" s="1240"/>
      <c r="QX101" s="1240"/>
      <c r="QY101" s="1240"/>
      <c r="QZ101" s="1240"/>
      <c r="RA101" s="1240"/>
      <c r="RB101" s="1240"/>
      <c r="RC101" s="1240"/>
      <c r="RD101" s="1240"/>
      <c r="RE101" s="1240"/>
      <c r="RF101" s="1240"/>
      <c r="RG101" s="1240"/>
      <c r="RH101" s="1241"/>
      <c r="RI101" s="1241"/>
      <c r="RJ101" s="1241"/>
      <c r="RK101" s="1241"/>
      <c r="RL101" s="1241"/>
      <c r="RM101" s="1241"/>
      <c r="RN101" s="1241"/>
      <c r="RO101" s="1241">
        <f>+RK101*RH101</f>
        <v>0</v>
      </c>
      <c r="RP101" s="1241"/>
      <c r="RQ101" s="1241"/>
      <c r="RR101" s="1241"/>
      <c r="RS101" s="1241"/>
    </row>
    <row r="102" spans="1:487" s="164" customFormat="1" ht="9.9499999999999993" customHeight="1">
      <c r="A102" s="96"/>
      <c r="B102" s="217"/>
      <c r="C102" s="412"/>
      <c r="D102" s="412"/>
      <c r="E102" s="412"/>
      <c r="F102" s="412"/>
      <c r="G102" s="412"/>
      <c r="H102" s="412"/>
      <c r="I102" s="383"/>
      <c r="J102" s="383"/>
      <c r="K102" s="383"/>
      <c r="L102" s="383"/>
      <c r="M102" s="383"/>
      <c r="N102" s="383"/>
      <c r="O102" s="383"/>
      <c r="P102" s="383"/>
      <c r="Q102" s="383"/>
      <c r="R102" s="383"/>
      <c r="S102" s="383"/>
      <c r="T102" s="383"/>
      <c r="U102" s="383"/>
      <c r="V102" s="383"/>
      <c r="W102" s="383"/>
      <c r="X102" s="383"/>
      <c r="Y102" s="383"/>
      <c r="Z102" s="383"/>
      <c r="AA102" s="383"/>
      <c r="AB102" s="383"/>
      <c r="AC102" s="383"/>
      <c r="AD102" s="383"/>
      <c r="AE102" s="202"/>
      <c r="AF102" s="7"/>
      <c r="BA102" s="1303"/>
      <c r="BB102" s="1303"/>
      <c r="BC102" s="1248"/>
      <c r="BD102" s="1248"/>
      <c r="BE102" s="1248"/>
      <c r="BF102" s="1248"/>
      <c r="BG102" s="1248"/>
      <c r="BH102" s="1248"/>
      <c r="BI102" s="1248"/>
      <c r="BJ102" s="1248"/>
      <c r="BK102" s="1248"/>
      <c r="BL102" s="1248"/>
      <c r="BM102" s="1248"/>
      <c r="BN102" s="1248"/>
      <c r="BO102" s="1248"/>
      <c r="BP102" s="1248"/>
      <c r="BQ102" s="1248"/>
      <c r="BR102" s="1248"/>
      <c r="BS102" s="1235"/>
      <c r="BT102" s="1235"/>
      <c r="BU102" s="1235"/>
      <c r="BV102" s="1235"/>
      <c r="BW102" s="1235"/>
      <c r="BX102" s="1235"/>
      <c r="BY102" s="1235"/>
      <c r="BZ102" s="1304"/>
      <c r="CA102" s="1304"/>
      <c r="CB102" s="1304"/>
      <c r="CC102" s="1304"/>
      <c r="CD102" s="1304"/>
      <c r="CE102" s="94"/>
      <c r="CF102" s="1240"/>
      <c r="CG102" s="1240"/>
      <c r="CH102" s="1240"/>
      <c r="CI102" s="1240"/>
      <c r="CJ102" s="1240"/>
      <c r="CK102" s="1240"/>
      <c r="CL102" s="1240"/>
      <c r="CM102" s="1240"/>
      <c r="CN102" s="1240"/>
      <c r="CO102" s="1240"/>
      <c r="CP102" s="1240"/>
      <c r="CQ102" s="1240"/>
      <c r="CR102" s="1240"/>
      <c r="CS102" s="1240"/>
      <c r="CT102" s="1240"/>
      <c r="CU102" s="1240"/>
      <c r="CV102" s="1240"/>
      <c r="CW102" s="1240"/>
      <c r="CX102" s="1241"/>
      <c r="CY102" s="1241"/>
      <c r="CZ102" s="1241"/>
      <c r="DA102" s="1241"/>
      <c r="DB102" s="1241"/>
      <c r="DC102" s="1241"/>
      <c r="DD102" s="1241"/>
      <c r="DE102" s="1241"/>
      <c r="DF102" s="1241"/>
      <c r="DG102" s="1241"/>
      <c r="DH102" s="1241"/>
      <c r="DI102" s="1241"/>
      <c r="DJ102" s="94"/>
      <c r="DK102" s="1240"/>
      <c r="DL102" s="1240"/>
      <c r="DM102" s="1240"/>
      <c r="DN102" s="1240"/>
      <c r="DO102" s="1240"/>
      <c r="DP102" s="1240"/>
      <c r="DQ102" s="1240"/>
      <c r="DR102" s="1240"/>
      <c r="DS102" s="1240"/>
      <c r="DT102" s="1240"/>
      <c r="DU102" s="1240"/>
      <c r="DV102" s="1240"/>
      <c r="DW102" s="1240"/>
      <c r="DX102" s="1240"/>
      <c r="DY102" s="1240"/>
      <c r="DZ102" s="1240"/>
      <c r="EA102" s="1240"/>
      <c r="EB102" s="1240"/>
      <c r="EC102" s="1241"/>
      <c r="ED102" s="1241"/>
      <c r="EE102" s="1241"/>
      <c r="EF102" s="1241"/>
      <c r="EG102" s="1241"/>
      <c r="EH102" s="1241"/>
      <c r="EI102" s="1241"/>
      <c r="EJ102" s="1241"/>
      <c r="EK102" s="1241"/>
      <c r="EL102" s="1241"/>
      <c r="EM102" s="1241"/>
      <c r="EN102" s="1241"/>
      <c r="EO102" s="94"/>
      <c r="EP102" s="1240"/>
      <c r="EQ102" s="1240"/>
      <c r="ER102" s="1240"/>
      <c r="ES102" s="1240"/>
      <c r="ET102" s="1240"/>
      <c r="EU102" s="1240"/>
      <c r="EV102" s="1240"/>
      <c r="EW102" s="1240"/>
      <c r="EX102" s="1240"/>
      <c r="EY102" s="1240"/>
      <c r="EZ102" s="1240"/>
      <c r="FA102" s="1240"/>
      <c r="FB102" s="1240"/>
      <c r="FC102" s="1240"/>
      <c r="FD102" s="1240"/>
      <c r="FE102" s="1240"/>
      <c r="FF102" s="1240"/>
      <c r="FG102" s="1240"/>
      <c r="FH102" s="1241"/>
      <c r="FI102" s="1241"/>
      <c r="FJ102" s="1241"/>
      <c r="FK102" s="1241"/>
      <c r="FL102" s="1241"/>
      <c r="FM102" s="1241"/>
      <c r="FN102" s="1241"/>
      <c r="FO102" s="1241"/>
      <c r="FP102" s="1241"/>
      <c r="FQ102" s="1241"/>
      <c r="FR102" s="1241"/>
      <c r="FS102" s="1241"/>
      <c r="FT102" s="94"/>
      <c r="FU102" s="94"/>
      <c r="FV102" s="94"/>
      <c r="FW102" s="94"/>
      <c r="FX102" s="94"/>
      <c r="FY102" s="94"/>
      <c r="FZ102" s="94"/>
      <c r="GA102" s="94"/>
      <c r="GB102" s="94"/>
      <c r="GC102" s="94"/>
      <c r="GD102" s="94"/>
      <c r="GE102" s="94"/>
      <c r="GF102" s="94"/>
      <c r="GG102" s="94"/>
      <c r="GH102" s="94"/>
      <c r="GI102" s="94"/>
      <c r="GJ102" s="94"/>
      <c r="GK102" s="94"/>
      <c r="GL102" s="94"/>
      <c r="GM102" s="94"/>
      <c r="GN102" s="94"/>
      <c r="GO102" s="94"/>
      <c r="GP102" s="94"/>
      <c r="GQ102" s="94"/>
      <c r="GR102" s="94"/>
      <c r="GS102" s="94"/>
      <c r="GT102" s="94"/>
      <c r="GU102" s="94"/>
      <c r="GV102" s="94"/>
      <c r="GW102" s="94"/>
      <c r="GX102" s="94"/>
      <c r="GY102" s="94"/>
      <c r="GZ102" s="94"/>
      <c r="HA102" s="1240"/>
      <c r="HB102" s="1240"/>
      <c r="HC102" s="1248"/>
      <c r="HD102" s="1248"/>
      <c r="HE102" s="1248"/>
      <c r="HF102" s="1248"/>
      <c r="HG102" s="1248"/>
      <c r="HH102" s="1248"/>
      <c r="HI102" s="1248"/>
      <c r="HJ102" s="1248"/>
      <c r="HK102" s="1248"/>
      <c r="HL102" s="1248"/>
      <c r="HM102" s="1248"/>
      <c r="HN102" s="1248"/>
      <c r="HO102" s="1248"/>
      <c r="HP102" s="1248"/>
      <c r="HQ102" s="1248"/>
      <c r="HR102" s="1248"/>
      <c r="HS102" s="1235"/>
      <c r="HT102" s="1235"/>
      <c r="HU102" s="1235"/>
      <c r="HV102" s="1235"/>
      <c r="HW102" s="1235"/>
      <c r="HX102" s="1235"/>
      <c r="HY102" s="1235"/>
      <c r="HZ102" s="1241"/>
      <c r="IA102" s="1241"/>
      <c r="IB102" s="1241"/>
      <c r="IC102" s="1241"/>
      <c r="ID102" s="1241"/>
      <c r="IE102" s="526"/>
      <c r="IF102" s="1240"/>
      <c r="IG102" s="1240"/>
      <c r="IH102" s="1240"/>
      <c r="II102" s="1240"/>
      <c r="IJ102" s="1240"/>
      <c r="IK102" s="1240"/>
      <c r="IL102" s="1240"/>
      <c r="IM102" s="1240"/>
      <c r="IN102" s="1240"/>
      <c r="IO102" s="1240"/>
      <c r="IP102" s="1240"/>
      <c r="IQ102" s="1240"/>
      <c r="IR102" s="1240"/>
      <c r="IS102" s="1240"/>
      <c r="IT102" s="1240"/>
      <c r="IU102" s="1240"/>
      <c r="IV102" s="1240"/>
      <c r="IW102" s="1240"/>
      <c r="IX102" s="1241"/>
      <c r="IY102" s="1241"/>
      <c r="IZ102" s="1241"/>
      <c r="JA102" s="1241"/>
      <c r="JB102" s="1241"/>
      <c r="JC102" s="1241"/>
      <c r="JD102" s="1241"/>
      <c r="JE102" s="1241"/>
      <c r="JF102" s="1241"/>
      <c r="JG102" s="1241"/>
      <c r="JH102" s="1241"/>
      <c r="JI102" s="1241"/>
      <c r="JJ102" s="526"/>
      <c r="JK102" s="1240"/>
      <c r="JL102" s="1240"/>
      <c r="JM102" s="1240"/>
      <c r="JN102" s="1240"/>
      <c r="JO102" s="1240"/>
      <c r="JP102" s="1240"/>
      <c r="JQ102" s="1240"/>
      <c r="JR102" s="1240"/>
      <c r="JS102" s="1240"/>
      <c r="JT102" s="1240"/>
      <c r="JU102" s="1240"/>
      <c r="JV102" s="1240"/>
      <c r="JW102" s="1240"/>
      <c r="JX102" s="1240"/>
      <c r="JY102" s="1240"/>
      <c r="JZ102" s="1240"/>
      <c r="KA102" s="1240"/>
      <c r="KB102" s="1240"/>
      <c r="KC102" s="1241"/>
      <c r="KD102" s="1241"/>
      <c r="KE102" s="1241"/>
      <c r="KF102" s="1241"/>
      <c r="KG102" s="1241"/>
      <c r="KH102" s="1241"/>
      <c r="KI102" s="1241"/>
      <c r="KJ102" s="1241"/>
      <c r="KK102" s="1241"/>
      <c r="KL102" s="1241"/>
      <c r="KM102" s="1241"/>
      <c r="KN102" s="1241"/>
      <c r="KO102" s="526"/>
      <c r="KP102" s="1240"/>
      <c r="KQ102" s="1240"/>
      <c r="KR102" s="1240"/>
      <c r="KS102" s="1240"/>
      <c r="KT102" s="1240"/>
      <c r="KU102" s="1240"/>
      <c r="KV102" s="1240"/>
      <c r="KW102" s="1240"/>
      <c r="KX102" s="1240"/>
      <c r="KY102" s="1240"/>
      <c r="KZ102" s="1240"/>
      <c r="LA102" s="1240"/>
      <c r="LB102" s="1240"/>
      <c r="LC102" s="1240"/>
      <c r="LD102" s="1240"/>
      <c r="LE102" s="1240"/>
      <c r="LF102" s="1240"/>
      <c r="LG102" s="1240"/>
      <c r="LH102" s="1241"/>
      <c r="LI102" s="1241"/>
      <c r="LJ102" s="1241"/>
      <c r="LK102" s="1241"/>
      <c r="LL102" s="1241"/>
      <c r="LM102" s="1241"/>
      <c r="LN102" s="1241"/>
      <c r="LO102" s="1241"/>
      <c r="LP102" s="1241"/>
      <c r="LQ102" s="1241"/>
      <c r="LR102" s="1241"/>
      <c r="LS102" s="1241"/>
      <c r="LT102" s="94"/>
      <c r="LU102" s="94"/>
      <c r="LV102" s="94"/>
      <c r="LW102" s="94"/>
      <c r="LX102" s="94"/>
      <c r="LY102" s="94"/>
      <c r="LZ102" s="94"/>
      <c r="MA102" s="94"/>
      <c r="MB102" s="94"/>
      <c r="MC102" s="94"/>
      <c r="MD102" s="94"/>
      <c r="ME102" s="94"/>
      <c r="MF102" s="94"/>
      <c r="MG102" s="94"/>
      <c r="MH102" s="94"/>
      <c r="MI102" s="94"/>
      <c r="MJ102" s="94"/>
      <c r="MK102" s="94"/>
      <c r="ML102" s="94"/>
      <c r="MM102" s="94"/>
      <c r="MN102" s="94"/>
      <c r="MO102" s="94"/>
      <c r="MP102" s="94"/>
      <c r="MQ102" s="94"/>
      <c r="MR102" s="94"/>
      <c r="MS102" s="94"/>
      <c r="MT102" s="94"/>
      <c r="MU102" s="94"/>
      <c r="MV102" s="94"/>
      <c r="MW102" s="94"/>
      <c r="MX102" s="94"/>
      <c r="MY102" s="94"/>
      <c r="MZ102" s="94"/>
      <c r="NA102" s="1240"/>
      <c r="NB102" s="1240"/>
      <c r="NC102" s="1248"/>
      <c r="ND102" s="1248"/>
      <c r="NE102" s="1248"/>
      <c r="NF102" s="1248"/>
      <c r="NG102" s="1248"/>
      <c r="NH102" s="1248"/>
      <c r="NI102" s="1248"/>
      <c r="NJ102" s="1248"/>
      <c r="NK102" s="1248"/>
      <c r="NL102" s="1248"/>
      <c r="NM102" s="1248"/>
      <c r="NN102" s="1248"/>
      <c r="NO102" s="1248"/>
      <c r="NP102" s="1248"/>
      <c r="NQ102" s="1248"/>
      <c r="NR102" s="1248"/>
      <c r="NS102" s="1235"/>
      <c r="NT102" s="1235"/>
      <c r="NU102" s="1235"/>
      <c r="NV102" s="1235"/>
      <c r="NW102" s="1235"/>
      <c r="NX102" s="1235"/>
      <c r="NY102" s="1235"/>
      <c r="NZ102" s="1241"/>
      <c r="OA102" s="1241"/>
      <c r="OB102" s="1241"/>
      <c r="OC102" s="1241"/>
      <c r="OD102" s="1241"/>
      <c r="OE102" s="526"/>
      <c r="OF102" s="1240"/>
      <c r="OG102" s="1240"/>
      <c r="OH102" s="1240"/>
      <c r="OI102" s="1240"/>
      <c r="OJ102" s="1240"/>
      <c r="OK102" s="1240"/>
      <c r="OL102" s="1240"/>
      <c r="OM102" s="1240"/>
      <c r="ON102" s="1240"/>
      <c r="OO102" s="1240"/>
      <c r="OP102" s="1240"/>
      <c r="OQ102" s="1240"/>
      <c r="OR102" s="1240"/>
      <c r="OS102" s="1240"/>
      <c r="OT102" s="1240"/>
      <c r="OU102" s="1240"/>
      <c r="OV102" s="1240"/>
      <c r="OW102" s="1240"/>
      <c r="OX102" s="1241"/>
      <c r="OY102" s="1241"/>
      <c r="OZ102" s="1241"/>
      <c r="PA102" s="1241"/>
      <c r="PB102" s="1241"/>
      <c r="PC102" s="1241"/>
      <c r="PD102" s="1241"/>
      <c r="PE102" s="1241"/>
      <c r="PF102" s="1241"/>
      <c r="PG102" s="1241"/>
      <c r="PH102" s="1241"/>
      <c r="PI102" s="1241"/>
      <c r="PJ102" s="526"/>
      <c r="PK102" s="1240"/>
      <c r="PL102" s="1240"/>
      <c r="PM102" s="1240"/>
      <c r="PN102" s="1240"/>
      <c r="PO102" s="1240"/>
      <c r="PP102" s="1240"/>
      <c r="PQ102" s="1240"/>
      <c r="PR102" s="1240"/>
      <c r="PS102" s="1240"/>
      <c r="PT102" s="1240"/>
      <c r="PU102" s="1240"/>
      <c r="PV102" s="1240"/>
      <c r="PW102" s="1240"/>
      <c r="PX102" s="1240"/>
      <c r="PY102" s="1240"/>
      <c r="PZ102" s="1240"/>
      <c r="QA102" s="1240"/>
      <c r="QB102" s="1240"/>
      <c r="QC102" s="1241"/>
      <c r="QD102" s="1241"/>
      <c r="QE102" s="1241"/>
      <c r="QF102" s="1241"/>
      <c r="QG102" s="1241"/>
      <c r="QH102" s="1241"/>
      <c r="QI102" s="1241"/>
      <c r="QJ102" s="1241"/>
      <c r="QK102" s="1241"/>
      <c r="QL102" s="1241"/>
      <c r="QM102" s="1241"/>
      <c r="QN102" s="1241"/>
      <c r="QO102" s="526"/>
      <c r="QP102" s="1240"/>
      <c r="QQ102" s="1240"/>
      <c r="QR102" s="1240"/>
      <c r="QS102" s="1240"/>
      <c r="QT102" s="1240"/>
      <c r="QU102" s="1240"/>
      <c r="QV102" s="1240"/>
      <c r="QW102" s="1240"/>
      <c r="QX102" s="1240"/>
      <c r="QY102" s="1240"/>
      <c r="QZ102" s="1240"/>
      <c r="RA102" s="1240"/>
      <c r="RB102" s="1240"/>
      <c r="RC102" s="1240"/>
      <c r="RD102" s="1240"/>
      <c r="RE102" s="1240"/>
      <c r="RF102" s="1240"/>
      <c r="RG102" s="1240"/>
      <c r="RH102" s="1241"/>
      <c r="RI102" s="1241"/>
      <c r="RJ102" s="1241"/>
      <c r="RK102" s="1241"/>
      <c r="RL102" s="1241"/>
      <c r="RM102" s="1241"/>
      <c r="RN102" s="1241"/>
      <c r="RO102" s="1241"/>
      <c r="RP102" s="1241"/>
      <c r="RQ102" s="1241"/>
      <c r="RR102" s="1241"/>
      <c r="RS102" s="1241"/>
    </row>
    <row r="103" spans="1:487" s="164" customFormat="1" ht="9.9499999999999993" customHeight="1">
      <c r="A103" s="96"/>
      <c r="B103" s="125"/>
      <c r="C103" s="67"/>
      <c r="D103" s="96"/>
      <c r="E103" s="96"/>
      <c r="F103" s="10"/>
      <c r="G103" s="96"/>
      <c r="H103" s="10"/>
      <c r="I103" s="96"/>
      <c r="J103" s="96"/>
      <c r="K103" s="96"/>
      <c r="L103" s="96"/>
      <c r="M103" s="92"/>
      <c r="N103" s="92"/>
      <c r="O103" s="92"/>
      <c r="P103" s="92"/>
      <c r="Q103" s="96"/>
      <c r="R103" s="96"/>
      <c r="S103" s="96"/>
      <c r="T103" s="96"/>
      <c r="U103" s="96"/>
      <c r="V103" s="96"/>
      <c r="W103" s="96"/>
      <c r="X103" s="96"/>
      <c r="Y103" s="10"/>
      <c r="Z103" s="10"/>
      <c r="AA103" s="10"/>
      <c r="AB103" s="10"/>
      <c r="AC103" s="10"/>
      <c r="AD103" s="10"/>
      <c r="AE103" s="155"/>
      <c r="AF103" s="7"/>
      <c r="BA103" s="1303">
        <v>38</v>
      </c>
      <c r="BB103" s="1303"/>
      <c r="BC103" s="1248"/>
      <c r="BD103" s="1248"/>
      <c r="BE103" s="1248"/>
      <c r="BF103" s="1248"/>
      <c r="BG103" s="1248"/>
      <c r="BH103" s="1248"/>
      <c r="BI103" s="1248"/>
      <c r="BJ103" s="1248"/>
      <c r="BK103" s="1248"/>
      <c r="BL103" s="1248"/>
      <c r="BM103" s="1248"/>
      <c r="BN103" s="1248"/>
      <c r="BO103" s="1248"/>
      <c r="BP103" s="1248"/>
      <c r="BQ103" s="1248"/>
      <c r="BR103" s="1248"/>
      <c r="BS103" s="1235"/>
      <c r="BT103" s="1235"/>
      <c r="BU103" s="1235"/>
      <c r="BV103" s="1235"/>
      <c r="BW103" s="1235"/>
      <c r="BX103" s="1235"/>
      <c r="BY103" s="1235"/>
      <c r="BZ103" s="1304">
        <f>+BV103*BS103</f>
        <v>0</v>
      </c>
      <c r="CA103" s="1304"/>
      <c r="CB103" s="1304"/>
      <c r="CC103" s="1304"/>
      <c r="CD103" s="1304"/>
      <c r="CE103" s="94"/>
      <c r="CF103" s="1240"/>
      <c r="CG103" s="1240"/>
      <c r="CH103" s="1240"/>
      <c r="CI103" s="1240"/>
      <c r="CJ103" s="1240"/>
      <c r="CK103" s="1240"/>
      <c r="CL103" s="1240"/>
      <c r="CM103" s="1240"/>
      <c r="CN103" s="1240"/>
      <c r="CO103" s="1240"/>
      <c r="CP103" s="1240"/>
      <c r="CQ103" s="1240"/>
      <c r="CR103" s="1240"/>
      <c r="CS103" s="1240"/>
      <c r="CT103" s="1240"/>
      <c r="CU103" s="1240"/>
      <c r="CV103" s="1240"/>
      <c r="CW103" s="1240"/>
      <c r="CX103" s="1241"/>
      <c r="CY103" s="1241"/>
      <c r="CZ103" s="1241"/>
      <c r="DA103" s="1241"/>
      <c r="DB103" s="1241"/>
      <c r="DC103" s="1241"/>
      <c r="DD103" s="1241"/>
      <c r="DE103" s="1241">
        <f>+DA103*CX103</f>
        <v>0</v>
      </c>
      <c r="DF103" s="1241"/>
      <c r="DG103" s="1241"/>
      <c r="DH103" s="1241"/>
      <c r="DI103" s="1241"/>
      <c r="DJ103" s="94"/>
      <c r="DK103" s="1240">
        <v>42</v>
      </c>
      <c r="DL103" s="1240"/>
      <c r="DM103" s="1240"/>
      <c r="DN103" s="1240"/>
      <c r="DO103" s="1240"/>
      <c r="DP103" s="1240"/>
      <c r="DQ103" s="1240"/>
      <c r="DR103" s="1240"/>
      <c r="DS103" s="1240"/>
      <c r="DT103" s="1240"/>
      <c r="DU103" s="1240"/>
      <c r="DV103" s="1240"/>
      <c r="DW103" s="1240"/>
      <c r="DX103" s="1240"/>
      <c r="DY103" s="1240"/>
      <c r="DZ103" s="1240"/>
      <c r="EA103" s="1240"/>
      <c r="EB103" s="1240"/>
      <c r="EC103" s="1241"/>
      <c r="ED103" s="1241"/>
      <c r="EE103" s="1241"/>
      <c r="EF103" s="1241"/>
      <c r="EG103" s="1241"/>
      <c r="EH103" s="1241"/>
      <c r="EI103" s="1241"/>
      <c r="EJ103" s="1241">
        <f>+EF103*EC103</f>
        <v>0</v>
      </c>
      <c r="EK103" s="1241"/>
      <c r="EL103" s="1241"/>
      <c r="EM103" s="1241"/>
      <c r="EN103" s="1241"/>
      <c r="EO103" s="94"/>
      <c r="EP103" s="1240">
        <v>42</v>
      </c>
      <c r="EQ103" s="1240"/>
      <c r="ER103" s="1240"/>
      <c r="ES103" s="1240"/>
      <c r="ET103" s="1240"/>
      <c r="EU103" s="1240"/>
      <c r="EV103" s="1240"/>
      <c r="EW103" s="1240"/>
      <c r="EX103" s="1240"/>
      <c r="EY103" s="1240"/>
      <c r="EZ103" s="1240"/>
      <c r="FA103" s="1240"/>
      <c r="FB103" s="1240"/>
      <c r="FC103" s="1240"/>
      <c r="FD103" s="1240"/>
      <c r="FE103" s="1240"/>
      <c r="FF103" s="1240"/>
      <c r="FG103" s="1240"/>
      <c r="FH103" s="1241"/>
      <c r="FI103" s="1241"/>
      <c r="FJ103" s="1241"/>
      <c r="FK103" s="1241"/>
      <c r="FL103" s="1241"/>
      <c r="FM103" s="1241"/>
      <c r="FN103" s="1241"/>
      <c r="FO103" s="1241">
        <f>+FK103*FH103</f>
        <v>0</v>
      </c>
      <c r="FP103" s="1241"/>
      <c r="FQ103" s="1241"/>
      <c r="FR103" s="1241"/>
      <c r="FS103" s="1241"/>
      <c r="FT103" s="94"/>
      <c r="FU103" s="94"/>
      <c r="FV103" s="94"/>
      <c r="FW103" s="94"/>
      <c r="FX103" s="94"/>
      <c r="FY103" s="94"/>
      <c r="FZ103" s="94"/>
      <c r="GA103" s="94"/>
      <c r="GB103" s="94"/>
      <c r="GC103" s="94"/>
      <c r="GD103" s="94"/>
      <c r="GE103" s="94"/>
      <c r="GF103" s="94"/>
      <c r="GG103" s="94"/>
      <c r="GH103" s="94"/>
      <c r="GI103" s="94"/>
      <c r="GJ103" s="94"/>
      <c r="GK103" s="94"/>
      <c r="GL103" s="94"/>
      <c r="GM103" s="94"/>
      <c r="GN103" s="94"/>
      <c r="GO103" s="94"/>
      <c r="GP103" s="94"/>
      <c r="GQ103" s="94"/>
      <c r="GR103" s="94"/>
      <c r="GS103" s="94"/>
      <c r="GT103" s="94"/>
      <c r="GU103" s="94"/>
      <c r="GV103" s="94"/>
      <c r="GW103" s="94"/>
      <c r="GX103" s="94"/>
      <c r="GY103" s="94"/>
      <c r="GZ103" s="94"/>
      <c r="HA103" s="1240">
        <v>38</v>
      </c>
      <c r="HB103" s="1240"/>
      <c r="HC103" s="1248"/>
      <c r="HD103" s="1248"/>
      <c r="HE103" s="1248"/>
      <c r="HF103" s="1248"/>
      <c r="HG103" s="1248"/>
      <c r="HH103" s="1248"/>
      <c r="HI103" s="1248"/>
      <c r="HJ103" s="1248"/>
      <c r="HK103" s="1248"/>
      <c r="HL103" s="1248"/>
      <c r="HM103" s="1248"/>
      <c r="HN103" s="1248"/>
      <c r="HO103" s="1248"/>
      <c r="HP103" s="1248"/>
      <c r="HQ103" s="1248"/>
      <c r="HR103" s="1248"/>
      <c r="HS103" s="1235"/>
      <c r="HT103" s="1235"/>
      <c r="HU103" s="1235"/>
      <c r="HV103" s="1235"/>
      <c r="HW103" s="1235"/>
      <c r="HX103" s="1235"/>
      <c r="HY103" s="1235"/>
      <c r="HZ103" s="1241">
        <f>+HV103*HS103</f>
        <v>0</v>
      </c>
      <c r="IA103" s="1241"/>
      <c r="IB103" s="1241"/>
      <c r="IC103" s="1241"/>
      <c r="ID103" s="1241"/>
      <c r="IE103" s="526"/>
      <c r="IF103" s="1240">
        <v>42</v>
      </c>
      <c r="IG103" s="1240"/>
      <c r="IH103" s="1240"/>
      <c r="II103" s="1240"/>
      <c r="IJ103" s="1240"/>
      <c r="IK103" s="1240"/>
      <c r="IL103" s="1240"/>
      <c r="IM103" s="1240"/>
      <c r="IN103" s="1240"/>
      <c r="IO103" s="1240"/>
      <c r="IP103" s="1240"/>
      <c r="IQ103" s="1240"/>
      <c r="IR103" s="1240"/>
      <c r="IS103" s="1240"/>
      <c r="IT103" s="1240"/>
      <c r="IU103" s="1240"/>
      <c r="IV103" s="1240"/>
      <c r="IW103" s="1240"/>
      <c r="IX103" s="1241"/>
      <c r="IY103" s="1241"/>
      <c r="IZ103" s="1241"/>
      <c r="JA103" s="1241"/>
      <c r="JB103" s="1241"/>
      <c r="JC103" s="1241"/>
      <c r="JD103" s="1241"/>
      <c r="JE103" s="1241">
        <f>+JA103*IX103</f>
        <v>0</v>
      </c>
      <c r="JF103" s="1241"/>
      <c r="JG103" s="1241"/>
      <c r="JH103" s="1241"/>
      <c r="JI103" s="1241"/>
      <c r="JJ103" s="526"/>
      <c r="JK103" s="1240">
        <v>42</v>
      </c>
      <c r="JL103" s="1240"/>
      <c r="JM103" s="1240"/>
      <c r="JN103" s="1240"/>
      <c r="JO103" s="1240"/>
      <c r="JP103" s="1240"/>
      <c r="JQ103" s="1240"/>
      <c r="JR103" s="1240"/>
      <c r="JS103" s="1240"/>
      <c r="JT103" s="1240"/>
      <c r="JU103" s="1240"/>
      <c r="JV103" s="1240"/>
      <c r="JW103" s="1240"/>
      <c r="JX103" s="1240"/>
      <c r="JY103" s="1240"/>
      <c r="JZ103" s="1240"/>
      <c r="KA103" s="1240"/>
      <c r="KB103" s="1240"/>
      <c r="KC103" s="1241"/>
      <c r="KD103" s="1241"/>
      <c r="KE103" s="1241"/>
      <c r="KF103" s="1241"/>
      <c r="KG103" s="1241"/>
      <c r="KH103" s="1241"/>
      <c r="KI103" s="1241"/>
      <c r="KJ103" s="1241">
        <f>+KF103*KC103</f>
        <v>0</v>
      </c>
      <c r="KK103" s="1241"/>
      <c r="KL103" s="1241"/>
      <c r="KM103" s="1241"/>
      <c r="KN103" s="1241"/>
      <c r="KO103" s="526"/>
      <c r="KP103" s="1240">
        <v>42</v>
      </c>
      <c r="KQ103" s="1240"/>
      <c r="KR103" s="1240"/>
      <c r="KS103" s="1240"/>
      <c r="KT103" s="1240"/>
      <c r="KU103" s="1240"/>
      <c r="KV103" s="1240"/>
      <c r="KW103" s="1240"/>
      <c r="KX103" s="1240"/>
      <c r="KY103" s="1240"/>
      <c r="KZ103" s="1240"/>
      <c r="LA103" s="1240"/>
      <c r="LB103" s="1240"/>
      <c r="LC103" s="1240"/>
      <c r="LD103" s="1240"/>
      <c r="LE103" s="1240"/>
      <c r="LF103" s="1240"/>
      <c r="LG103" s="1240"/>
      <c r="LH103" s="1241"/>
      <c r="LI103" s="1241"/>
      <c r="LJ103" s="1241"/>
      <c r="LK103" s="1241"/>
      <c r="LL103" s="1241"/>
      <c r="LM103" s="1241"/>
      <c r="LN103" s="1241"/>
      <c r="LO103" s="1241">
        <f>+LK103*LH103</f>
        <v>0</v>
      </c>
      <c r="LP103" s="1241"/>
      <c r="LQ103" s="1241"/>
      <c r="LR103" s="1241"/>
      <c r="LS103" s="1241"/>
      <c r="LT103" s="94"/>
      <c r="LU103" s="94"/>
      <c r="LV103" s="94"/>
      <c r="LW103" s="94"/>
      <c r="LX103" s="94"/>
      <c r="LY103" s="94"/>
      <c r="LZ103" s="94"/>
      <c r="MA103" s="94"/>
      <c r="MB103" s="94"/>
      <c r="MC103" s="94"/>
      <c r="MD103" s="94"/>
      <c r="ME103" s="94"/>
      <c r="MF103" s="94"/>
      <c r="MG103" s="94"/>
      <c r="MH103" s="94"/>
      <c r="MI103" s="94"/>
      <c r="MJ103" s="94"/>
      <c r="MK103" s="94"/>
      <c r="ML103" s="94"/>
      <c r="MM103" s="94"/>
      <c r="MN103" s="94"/>
      <c r="MO103" s="94"/>
      <c r="MP103" s="94"/>
      <c r="MQ103" s="94"/>
      <c r="MR103" s="94"/>
      <c r="MS103" s="94"/>
      <c r="MT103" s="94"/>
      <c r="MU103" s="94"/>
      <c r="MV103" s="94"/>
      <c r="MW103" s="94"/>
      <c r="MX103" s="94"/>
      <c r="MY103" s="94"/>
      <c r="MZ103" s="94"/>
      <c r="NA103" s="1240">
        <v>38</v>
      </c>
      <c r="NB103" s="1240"/>
      <c r="NC103" s="1248"/>
      <c r="ND103" s="1248"/>
      <c r="NE103" s="1248"/>
      <c r="NF103" s="1248"/>
      <c r="NG103" s="1248"/>
      <c r="NH103" s="1248"/>
      <c r="NI103" s="1248"/>
      <c r="NJ103" s="1248"/>
      <c r="NK103" s="1248"/>
      <c r="NL103" s="1248"/>
      <c r="NM103" s="1248"/>
      <c r="NN103" s="1248"/>
      <c r="NO103" s="1248"/>
      <c r="NP103" s="1248"/>
      <c r="NQ103" s="1248"/>
      <c r="NR103" s="1248"/>
      <c r="NS103" s="1235"/>
      <c r="NT103" s="1235"/>
      <c r="NU103" s="1235"/>
      <c r="NV103" s="1235"/>
      <c r="NW103" s="1235"/>
      <c r="NX103" s="1235"/>
      <c r="NY103" s="1235"/>
      <c r="NZ103" s="1241">
        <f>+NV103*NS103</f>
        <v>0</v>
      </c>
      <c r="OA103" s="1241"/>
      <c r="OB103" s="1241"/>
      <c r="OC103" s="1241"/>
      <c r="OD103" s="1241"/>
      <c r="OE103" s="526"/>
      <c r="OF103" s="1240">
        <v>42</v>
      </c>
      <c r="OG103" s="1240"/>
      <c r="OH103" s="1240"/>
      <c r="OI103" s="1240"/>
      <c r="OJ103" s="1240"/>
      <c r="OK103" s="1240"/>
      <c r="OL103" s="1240"/>
      <c r="OM103" s="1240"/>
      <c r="ON103" s="1240"/>
      <c r="OO103" s="1240"/>
      <c r="OP103" s="1240"/>
      <c r="OQ103" s="1240"/>
      <c r="OR103" s="1240"/>
      <c r="OS103" s="1240"/>
      <c r="OT103" s="1240"/>
      <c r="OU103" s="1240"/>
      <c r="OV103" s="1240"/>
      <c r="OW103" s="1240"/>
      <c r="OX103" s="1241"/>
      <c r="OY103" s="1241"/>
      <c r="OZ103" s="1241"/>
      <c r="PA103" s="1241"/>
      <c r="PB103" s="1241"/>
      <c r="PC103" s="1241"/>
      <c r="PD103" s="1241"/>
      <c r="PE103" s="1241">
        <f>+PA103*OX103</f>
        <v>0</v>
      </c>
      <c r="PF103" s="1241"/>
      <c r="PG103" s="1241"/>
      <c r="PH103" s="1241"/>
      <c r="PI103" s="1241"/>
      <c r="PJ103" s="526"/>
      <c r="PK103" s="1240">
        <v>42</v>
      </c>
      <c r="PL103" s="1240"/>
      <c r="PM103" s="1240"/>
      <c r="PN103" s="1240"/>
      <c r="PO103" s="1240"/>
      <c r="PP103" s="1240"/>
      <c r="PQ103" s="1240"/>
      <c r="PR103" s="1240"/>
      <c r="PS103" s="1240"/>
      <c r="PT103" s="1240"/>
      <c r="PU103" s="1240"/>
      <c r="PV103" s="1240"/>
      <c r="PW103" s="1240"/>
      <c r="PX103" s="1240"/>
      <c r="PY103" s="1240"/>
      <c r="PZ103" s="1240"/>
      <c r="QA103" s="1240"/>
      <c r="QB103" s="1240"/>
      <c r="QC103" s="1241"/>
      <c r="QD103" s="1241"/>
      <c r="QE103" s="1241"/>
      <c r="QF103" s="1241"/>
      <c r="QG103" s="1241"/>
      <c r="QH103" s="1241"/>
      <c r="QI103" s="1241"/>
      <c r="QJ103" s="1241">
        <f>+QF103*QC103</f>
        <v>0</v>
      </c>
      <c r="QK103" s="1241"/>
      <c r="QL103" s="1241"/>
      <c r="QM103" s="1241"/>
      <c r="QN103" s="1241"/>
      <c r="QO103" s="526"/>
      <c r="QP103" s="1240">
        <v>42</v>
      </c>
      <c r="QQ103" s="1240"/>
      <c r="QR103" s="1240"/>
      <c r="QS103" s="1240"/>
      <c r="QT103" s="1240"/>
      <c r="QU103" s="1240"/>
      <c r="QV103" s="1240"/>
      <c r="QW103" s="1240"/>
      <c r="QX103" s="1240"/>
      <c r="QY103" s="1240"/>
      <c r="QZ103" s="1240"/>
      <c r="RA103" s="1240"/>
      <c r="RB103" s="1240"/>
      <c r="RC103" s="1240"/>
      <c r="RD103" s="1240"/>
      <c r="RE103" s="1240"/>
      <c r="RF103" s="1240"/>
      <c r="RG103" s="1240"/>
      <c r="RH103" s="1241"/>
      <c r="RI103" s="1241"/>
      <c r="RJ103" s="1241"/>
      <c r="RK103" s="1241"/>
      <c r="RL103" s="1241"/>
      <c r="RM103" s="1241"/>
      <c r="RN103" s="1241"/>
      <c r="RO103" s="1241">
        <f>+RK103*RH103</f>
        <v>0</v>
      </c>
      <c r="RP103" s="1241"/>
      <c r="RQ103" s="1241"/>
      <c r="RR103" s="1241"/>
      <c r="RS103" s="1241"/>
    </row>
    <row r="104" spans="1:487" s="164" customFormat="1" ht="9.9499999999999993" customHeight="1">
      <c r="A104" s="96"/>
      <c r="B104" s="125"/>
      <c r="C104" s="813" t="s">
        <v>122</v>
      </c>
      <c r="D104" s="1339"/>
      <c r="E104" s="1339"/>
      <c r="F104" s="1339"/>
      <c r="G104" s="1339"/>
      <c r="H104" s="1339"/>
      <c r="I104" s="1339"/>
      <c r="J104" s="1339"/>
      <c r="K104" s="1339"/>
      <c r="L104" s="1339"/>
      <c r="M104" s="1339"/>
      <c r="N104" s="1339"/>
      <c r="O104" s="1339"/>
      <c r="P104" s="1339"/>
      <c r="Q104" s="1339"/>
      <c r="R104" s="1339"/>
      <c r="S104" s="1339"/>
      <c r="T104" s="1339"/>
      <c r="U104" s="1339"/>
      <c r="V104" s="1339"/>
      <c r="W104" s="1339"/>
      <c r="X104" s="1339"/>
      <c r="Y104" s="1339"/>
      <c r="Z104" s="1339"/>
      <c r="AA104" s="1339"/>
      <c r="AB104" s="1339"/>
      <c r="AC104" s="1339"/>
      <c r="AD104" s="814"/>
      <c r="AE104" s="155"/>
      <c r="AF104" s="7"/>
      <c r="BA104" s="1303"/>
      <c r="BB104" s="1303"/>
      <c r="BC104" s="1248"/>
      <c r="BD104" s="1248"/>
      <c r="BE104" s="1248"/>
      <c r="BF104" s="1248"/>
      <c r="BG104" s="1248"/>
      <c r="BH104" s="1248"/>
      <c r="BI104" s="1248"/>
      <c r="BJ104" s="1248"/>
      <c r="BK104" s="1248"/>
      <c r="BL104" s="1248"/>
      <c r="BM104" s="1248"/>
      <c r="BN104" s="1248"/>
      <c r="BO104" s="1248"/>
      <c r="BP104" s="1248"/>
      <c r="BQ104" s="1248"/>
      <c r="BR104" s="1248"/>
      <c r="BS104" s="1235"/>
      <c r="BT104" s="1235"/>
      <c r="BU104" s="1235"/>
      <c r="BV104" s="1235"/>
      <c r="BW104" s="1235"/>
      <c r="BX104" s="1235"/>
      <c r="BY104" s="1235"/>
      <c r="BZ104" s="1304"/>
      <c r="CA104" s="1304"/>
      <c r="CB104" s="1304"/>
      <c r="CC104" s="1304"/>
      <c r="CD104" s="1304"/>
      <c r="CE104" s="94"/>
      <c r="CF104" s="1240"/>
      <c r="CG104" s="1240"/>
      <c r="CH104" s="1240"/>
      <c r="CI104" s="1240"/>
      <c r="CJ104" s="1240"/>
      <c r="CK104" s="1240"/>
      <c r="CL104" s="1240"/>
      <c r="CM104" s="1240"/>
      <c r="CN104" s="1240"/>
      <c r="CO104" s="1240"/>
      <c r="CP104" s="1240"/>
      <c r="CQ104" s="1240"/>
      <c r="CR104" s="1240"/>
      <c r="CS104" s="1240"/>
      <c r="CT104" s="1240"/>
      <c r="CU104" s="1240"/>
      <c r="CV104" s="1240"/>
      <c r="CW104" s="1240"/>
      <c r="CX104" s="1241"/>
      <c r="CY104" s="1241"/>
      <c r="CZ104" s="1241"/>
      <c r="DA104" s="1241"/>
      <c r="DB104" s="1241"/>
      <c r="DC104" s="1241"/>
      <c r="DD104" s="1241"/>
      <c r="DE104" s="1241"/>
      <c r="DF104" s="1241"/>
      <c r="DG104" s="1241"/>
      <c r="DH104" s="1241"/>
      <c r="DI104" s="1241"/>
      <c r="DJ104" s="94"/>
      <c r="DK104" s="1240"/>
      <c r="DL104" s="1240"/>
      <c r="DM104" s="1240"/>
      <c r="DN104" s="1240"/>
      <c r="DO104" s="1240"/>
      <c r="DP104" s="1240"/>
      <c r="DQ104" s="1240"/>
      <c r="DR104" s="1240"/>
      <c r="DS104" s="1240"/>
      <c r="DT104" s="1240"/>
      <c r="DU104" s="1240"/>
      <c r="DV104" s="1240"/>
      <c r="DW104" s="1240"/>
      <c r="DX104" s="1240"/>
      <c r="DY104" s="1240"/>
      <c r="DZ104" s="1240"/>
      <c r="EA104" s="1240"/>
      <c r="EB104" s="1240"/>
      <c r="EC104" s="1241"/>
      <c r="ED104" s="1241"/>
      <c r="EE104" s="1241"/>
      <c r="EF104" s="1241"/>
      <c r="EG104" s="1241"/>
      <c r="EH104" s="1241"/>
      <c r="EI104" s="1241"/>
      <c r="EJ104" s="1241"/>
      <c r="EK104" s="1241"/>
      <c r="EL104" s="1241"/>
      <c r="EM104" s="1241"/>
      <c r="EN104" s="1241"/>
      <c r="EO104" s="94"/>
      <c r="EP104" s="1240"/>
      <c r="EQ104" s="1240"/>
      <c r="ER104" s="1240"/>
      <c r="ES104" s="1240"/>
      <c r="ET104" s="1240"/>
      <c r="EU104" s="1240"/>
      <c r="EV104" s="1240"/>
      <c r="EW104" s="1240"/>
      <c r="EX104" s="1240"/>
      <c r="EY104" s="1240"/>
      <c r="EZ104" s="1240"/>
      <c r="FA104" s="1240"/>
      <c r="FB104" s="1240"/>
      <c r="FC104" s="1240"/>
      <c r="FD104" s="1240"/>
      <c r="FE104" s="1240"/>
      <c r="FF104" s="1240"/>
      <c r="FG104" s="1240"/>
      <c r="FH104" s="1241"/>
      <c r="FI104" s="1241"/>
      <c r="FJ104" s="1241"/>
      <c r="FK104" s="1241"/>
      <c r="FL104" s="1241"/>
      <c r="FM104" s="1241"/>
      <c r="FN104" s="1241"/>
      <c r="FO104" s="1241"/>
      <c r="FP104" s="1241"/>
      <c r="FQ104" s="1241"/>
      <c r="FR104" s="1241"/>
      <c r="FS104" s="1241"/>
      <c r="FT104" s="94"/>
      <c r="FU104" s="94"/>
      <c r="FV104" s="94"/>
      <c r="FW104" s="94"/>
      <c r="FX104" s="94"/>
      <c r="FY104" s="94"/>
      <c r="FZ104" s="94"/>
      <c r="GA104" s="94"/>
      <c r="GB104" s="94"/>
      <c r="GC104" s="94"/>
      <c r="GD104" s="94"/>
      <c r="GE104" s="94"/>
      <c r="GF104" s="94"/>
      <c r="GG104" s="94"/>
      <c r="GH104" s="94"/>
      <c r="GI104" s="94"/>
      <c r="GJ104" s="94"/>
      <c r="GK104" s="94"/>
      <c r="GL104" s="94"/>
      <c r="GM104" s="94"/>
      <c r="GN104" s="94"/>
      <c r="GO104" s="94"/>
      <c r="GP104" s="94"/>
      <c r="GQ104" s="94"/>
      <c r="GR104" s="94"/>
      <c r="GS104" s="94"/>
      <c r="GT104" s="94"/>
      <c r="GU104" s="94"/>
      <c r="GV104" s="94"/>
      <c r="GW104" s="94"/>
      <c r="GX104" s="94"/>
      <c r="GY104" s="94"/>
      <c r="GZ104" s="94"/>
      <c r="HA104" s="1240"/>
      <c r="HB104" s="1240"/>
      <c r="HC104" s="1248"/>
      <c r="HD104" s="1248"/>
      <c r="HE104" s="1248"/>
      <c r="HF104" s="1248"/>
      <c r="HG104" s="1248"/>
      <c r="HH104" s="1248"/>
      <c r="HI104" s="1248"/>
      <c r="HJ104" s="1248"/>
      <c r="HK104" s="1248"/>
      <c r="HL104" s="1248"/>
      <c r="HM104" s="1248"/>
      <c r="HN104" s="1248"/>
      <c r="HO104" s="1248"/>
      <c r="HP104" s="1248"/>
      <c r="HQ104" s="1248"/>
      <c r="HR104" s="1248"/>
      <c r="HS104" s="1235"/>
      <c r="HT104" s="1235"/>
      <c r="HU104" s="1235"/>
      <c r="HV104" s="1235"/>
      <c r="HW104" s="1235"/>
      <c r="HX104" s="1235"/>
      <c r="HY104" s="1235"/>
      <c r="HZ104" s="1241"/>
      <c r="IA104" s="1241"/>
      <c r="IB104" s="1241"/>
      <c r="IC104" s="1241"/>
      <c r="ID104" s="1241"/>
      <c r="IE104" s="526"/>
      <c r="IF104" s="1240"/>
      <c r="IG104" s="1240"/>
      <c r="IH104" s="1240"/>
      <c r="II104" s="1240"/>
      <c r="IJ104" s="1240"/>
      <c r="IK104" s="1240"/>
      <c r="IL104" s="1240"/>
      <c r="IM104" s="1240"/>
      <c r="IN104" s="1240"/>
      <c r="IO104" s="1240"/>
      <c r="IP104" s="1240"/>
      <c r="IQ104" s="1240"/>
      <c r="IR104" s="1240"/>
      <c r="IS104" s="1240"/>
      <c r="IT104" s="1240"/>
      <c r="IU104" s="1240"/>
      <c r="IV104" s="1240"/>
      <c r="IW104" s="1240"/>
      <c r="IX104" s="1241"/>
      <c r="IY104" s="1241"/>
      <c r="IZ104" s="1241"/>
      <c r="JA104" s="1241"/>
      <c r="JB104" s="1241"/>
      <c r="JC104" s="1241"/>
      <c r="JD104" s="1241"/>
      <c r="JE104" s="1241"/>
      <c r="JF104" s="1241"/>
      <c r="JG104" s="1241"/>
      <c r="JH104" s="1241"/>
      <c r="JI104" s="1241"/>
      <c r="JJ104" s="526"/>
      <c r="JK104" s="1240"/>
      <c r="JL104" s="1240"/>
      <c r="JM104" s="1240"/>
      <c r="JN104" s="1240"/>
      <c r="JO104" s="1240"/>
      <c r="JP104" s="1240"/>
      <c r="JQ104" s="1240"/>
      <c r="JR104" s="1240"/>
      <c r="JS104" s="1240"/>
      <c r="JT104" s="1240"/>
      <c r="JU104" s="1240"/>
      <c r="JV104" s="1240"/>
      <c r="JW104" s="1240"/>
      <c r="JX104" s="1240"/>
      <c r="JY104" s="1240"/>
      <c r="JZ104" s="1240"/>
      <c r="KA104" s="1240"/>
      <c r="KB104" s="1240"/>
      <c r="KC104" s="1241"/>
      <c r="KD104" s="1241"/>
      <c r="KE104" s="1241"/>
      <c r="KF104" s="1241"/>
      <c r="KG104" s="1241"/>
      <c r="KH104" s="1241"/>
      <c r="KI104" s="1241"/>
      <c r="KJ104" s="1241"/>
      <c r="KK104" s="1241"/>
      <c r="KL104" s="1241"/>
      <c r="KM104" s="1241"/>
      <c r="KN104" s="1241"/>
      <c r="KO104" s="526"/>
      <c r="KP104" s="1240"/>
      <c r="KQ104" s="1240"/>
      <c r="KR104" s="1240"/>
      <c r="KS104" s="1240"/>
      <c r="KT104" s="1240"/>
      <c r="KU104" s="1240"/>
      <c r="KV104" s="1240"/>
      <c r="KW104" s="1240"/>
      <c r="KX104" s="1240"/>
      <c r="KY104" s="1240"/>
      <c r="KZ104" s="1240"/>
      <c r="LA104" s="1240"/>
      <c r="LB104" s="1240"/>
      <c r="LC104" s="1240"/>
      <c r="LD104" s="1240"/>
      <c r="LE104" s="1240"/>
      <c r="LF104" s="1240"/>
      <c r="LG104" s="1240"/>
      <c r="LH104" s="1241"/>
      <c r="LI104" s="1241"/>
      <c r="LJ104" s="1241"/>
      <c r="LK104" s="1241"/>
      <c r="LL104" s="1241"/>
      <c r="LM104" s="1241"/>
      <c r="LN104" s="1241"/>
      <c r="LO104" s="1241"/>
      <c r="LP104" s="1241"/>
      <c r="LQ104" s="1241"/>
      <c r="LR104" s="1241"/>
      <c r="LS104" s="1241"/>
      <c r="LT104" s="94"/>
      <c r="LU104" s="94"/>
      <c r="LV104" s="94"/>
      <c r="LW104" s="94"/>
      <c r="LX104" s="94"/>
      <c r="LY104" s="94"/>
      <c r="LZ104" s="94"/>
      <c r="MA104" s="94"/>
      <c r="MB104" s="94"/>
      <c r="MC104" s="94"/>
      <c r="MD104" s="94"/>
      <c r="ME104" s="94"/>
      <c r="MF104" s="94"/>
      <c r="MG104" s="94"/>
      <c r="MH104" s="94"/>
      <c r="MI104" s="94"/>
      <c r="MJ104" s="94"/>
      <c r="MK104" s="94"/>
      <c r="ML104" s="94"/>
      <c r="MM104" s="94"/>
      <c r="MN104" s="94"/>
      <c r="MO104" s="94"/>
      <c r="MP104" s="94"/>
      <c r="MQ104" s="94"/>
      <c r="MR104" s="94"/>
      <c r="MS104" s="94"/>
      <c r="MT104" s="94"/>
      <c r="MU104" s="94"/>
      <c r="MV104" s="94"/>
      <c r="MW104" s="94"/>
      <c r="MX104" s="94"/>
      <c r="MY104" s="94"/>
      <c r="MZ104" s="94"/>
      <c r="NA104" s="1240"/>
      <c r="NB104" s="1240"/>
      <c r="NC104" s="1248"/>
      <c r="ND104" s="1248"/>
      <c r="NE104" s="1248"/>
      <c r="NF104" s="1248"/>
      <c r="NG104" s="1248"/>
      <c r="NH104" s="1248"/>
      <c r="NI104" s="1248"/>
      <c r="NJ104" s="1248"/>
      <c r="NK104" s="1248"/>
      <c r="NL104" s="1248"/>
      <c r="NM104" s="1248"/>
      <c r="NN104" s="1248"/>
      <c r="NO104" s="1248"/>
      <c r="NP104" s="1248"/>
      <c r="NQ104" s="1248"/>
      <c r="NR104" s="1248"/>
      <c r="NS104" s="1235"/>
      <c r="NT104" s="1235"/>
      <c r="NU104" s="1235"/>
      <c r="NV104" s="1235"/>
      <c r="NW104" s="1235"/>
      <c r="NX104" s="1235"/>
      <c r="NY104" s="1235"/>
      <c r="NZ104" s="1241"/>
      <c r="OA104" s="1241"/>
      <c r="OB104" s="1241"/>
      <c r="OC104" s="1241"/>
      <c r="OD104" s="1241"/>
      <c r="OE104" s="526"/>
      <c r="OF104" s="1240"/>
      <c r="OG104" s="1240"/>
      <c r="OH104" s="1240"/>
      <c r="OI104" s="1240"/>
      <c r="OJ104" s="1240"/>
      <c r="OK104" s="1240"/>
      <c r="OL104" s="1240"/>
      <c r="OM104" s="1240"/>
      <c r="ON104" s="1240"/>
      <c r="OO104" s="1240"/>
      <c r="OP104" s="1240"/>
      <c r="OQ104" s="1240"/>
      <c r="OR104" s="1240"/>
      <c r="OS104" s="1240"/>
      <c r="OT104" s="1240"/>
      <c r="OU104" s="1240"/>
      <c r="OV104" s="1240"/>
      <c r="OW104" s="1240"/>
      <c r="OX104" s="1241"/>
      <c r="OY104" s="1241"/>
      <c r="OZ104" s="1241"/>
      <c r="PA104" s="1241"/>
      <c r="PB104" s="1241"/>
      <c r="PC104" s="1241"/>
      <c r="PD104" s="1241"/>
      <c r="PE104" s="1241"/>
      <c r="PF104" s="1241"/>
      <c r="PG104" s="1241"/>
      <c r="PH104" s="1241"/>
      <c r="PI104" s="1241"/>
      <c r="PJ104" s="526"/>
      <c r="PK104" s="1240"/>
      <c r="PL104" s="1240"/>
      <c r="PM104" s="1240"/>
      <c r="PN104" s="1240"/>
      <c r="PO104" s="1240"/>
      <c r="PP104" s="1240"/>
      <c r="PQ104" s="1240"/>
      <c r="PR104" s="1240"/>
      <c r="PS104" s="1240"/>
      <c r="PT104" s="1240"/>
      <c r="PU104" s="1240"/>
      <c r="PV104" s="1240"/>
      <c r="PW104" s="1240"/>
      <c r="PX104" s="1240"/>
      <c r="PY104" s="1240"/>
      <c r="PZ104" s="1240"/>
      <c r="QA104" s="1240"/>
      <c r="QB104" s="1240"/>
      <c r="QC104" s="1241"/>
      <c r="QD104" s="1241"/>
      <c r="QE104" s="1241"/>
      <c r="QF104" s="1241"/>
      <c r="QG104" s="1241"/>
      <c r="QH104" s="1241"/>
      <c r="QI104" s="1241"/>
      <c r="QJ104" s="1241"/>
      <c r="QK104" s="1241"/>
      <c r="QL104" s="1241"/>
      <c r="QM104" s="1241"/>
      <c r="QN104" s="1241"/>
      <c r="QO104" s="526"/>
      <c r="QP104" s="1240"/>
      <c r="QQ104" s="1240"/>
      <c r="QR104" s="1240"/>
      <c r="QS104" s="1240"/>
      <c r="QT104" s="1240"/>
      <c r="QU104" s="1240"/>
      <c r="QV104" s="1240"/>
      <c r="QW104" s="1240"/>
      <c r="QX104" s="1240"/>
      <c r="QY104" s="1240"/>
      <c r="QZ104" s="1240"/>
      <c r="RA104" s="1240"/>
      <c r="RB104" s="1240"/>
      <c r="RC104" s="1240"/>
      <c r="RD104" s="1240"/>
      <c r="RE104" s="1240"/>
      <c r="RF104" s="1240"/>
      <c r="RG104" s="1240"/>
      <c r="RH104" s="1241"/>
      <c r="RI104" s="1241"/>
      <c r="RJ104" s="1241"/>
      <c r="RK104" s="1241"/>
      <c r="RL104" s="1241"/>
      <c r="RM104" s="1241"/>
      <c r="RN104" s="1241"/>
      <c r="RO104" s="1241"/>
      <c r="RP104" s="1241"/>
      <c r="RQ104" s="1241"/>
      <c r="RR104" s="1241"/>
      <c r="RS104" s="1241"/>
    </row>
    <row r="105" spans="1:487" s="164" customFormat="1" ht="9.9499999999999993" customHeight="1">
      <c r="A105" s="166"/>
      <c r="B105" s="125"/>
      <c r="C105" s="815"/>
      <c r="D105" s="1340"/>
      <c r="E105" s="1340"/>
      <c r="F105" s="1340"/>
      <c r="G105" s="1340"/>
      <c r="H105" s="1340"/>
      <c r="I105" s="1340"/>
      <c r="J105" s="1340"/>
      <c r="K105" s="1340"/>
      <c r="L105" s="1340"/>
      <c r="M105" s="1340"/>
      <c r="N105" s="1340"/>
      <c r="O105" s="1340"/>
      <c r="P105" s="1340"/>
      <c r="Q105" s="1340"/>
      <c r="R105" s="1340"/>
      <c r="S105" s="1340"/>
      <c r="T105" s="1340"/>
      <c r="U105" s="1340"/>
      <c r="V105" s="1340"/>
      <c r="W105" s="1340"/>
      <c r="X105" s="1340"/>
      <c r="Y105" s="1340"/>
      <c r="Z105" s="1340"/>
      <c r="AA105" s="1340"/>
      <c r="AB105" s="1340"/>
      <c r="AC105" s="1340"/>
      <c r="AD105" s="816"/>
      <c r="AE105" s="155"/>
      <c r="AF105" s="7"/>
      <c r="AG105" s="94"/>
      <c r="BA105" s="1303">
        <v>39</v>
      </c>
      <c r="BB105" s="1303"/>
      <c r="BC105" s="1248"/>
      <c r="BD105" s="1248"/>
      <c r="BE105" s="1248"/>
      <c r="BF105" s="1248"/>
      <c r="BG105" s="1248"/>
      <c r="BH105" s="1248"/>
      <c r="BI105" s="1248"/>
      <c r="BJ105" s="1248"/>
      <c r="BK105" s="1248"/>
      <c r="BL105" s="1248"/>
      <c r="BM105" s="1248"/>
      <c r="BN105" s="1248"/>
      <c r="BO105" s="1248"/>
      <c r="BP105" s="1248"/>
      <c r="BQ105" s="1248"/>
      <c r="BR105" s="1248"/>
      <c r="BS105" s="1235"/>
      <c r="BT105" s="1235"/>
      <c r="BU105" s="1235"/>
      <c r="BV105" s="1235"/>
      <c r="BW105" s="1235"/>
      <c r="BX105" s="1235"/>
      <c r="BY105" s="1235"/>
      <c r="BZ105" s="1304">
        <f>+BV105*BS105</f>
        <v>0</v>
      </c>
      <c r="CA105" s="1304"/>
      <c r="CB105" s="1304"/>
      <c r="CC105" s="1304"/>
      <c r="CD105" s="1304"/>
      <c r="CE105" s="94"/>
      <c r="CF105" s="1240"/>
      <c r="CG105" s="1240"/>
      <c r="CH105" s="1240"/>
      <c r="CI105" s="1240"/>
      <c r="CJ105" s="1240"/>
      <c r="CK105" s="1240"/>
      <c r="CL105" s="1240"/>
      <c r="CM105" s="1240"/>
      <c r="CN105" s="1240"/>
      <c r="CO105" s="1240"/>
      <c r="CP105" s="1240"/>
      <c r="CQ105" s="1240"/>
      <c r="CR105" s="1240"/>
      <c r="CS105" s="1240"/>
      <c r="CT105" s="1240"/>
      <c r="CU105" s="1240"/>
      <c r="CV105" s="1240"/>
      <c r="CW105" s="1240"/>
      <c r="CX105" s="1241"/>
      <c r="CY105" s="1241"/>
      <c r="CZ105" s="1241"/>
      <c r="DA105" s="1241"/>
      <c r="DB105" s="1241"/>
      <c r="DC105" s="1241"/>
      <c r="DD105" s="1241"/>
      <c r="DE105" s="1241">
        <f>+DA105*CX105</f>
        <v>0</v>
      </c>
      <c r="DF105" s="1241"/>
      <c r="DG105" s="1241"/>
      <c r="DH105" s="1241"/>
      <c r="DI105" s="1241"/>
      <c r="DJ105" s="94"/>
      <c r="DK105" s="1240">
        <v>43</v>
      </c>
      <c r="DL105" s="1240"/>
      <c r="DM105" s="1240"/>
      <c r="DN105" s="1240"/>
      <c r="DO105" s="1240"/>
      <c r="DP105" s="1240"/>
      <c r="DQ105" s="1240"/>
      <c r="DR105" s="1240"/>
      <c r="DS105" s="1240"/>
      <c r="DT105" s="1240"/>
      <c r="DU105" s="1240"/>
      <c r="DV105" s="1240"/>
      <c r="DW105" s="1240"/>
      <c r="DX105" s="1240"/>
      <c r="DY105" s="1240"/>
      <c r="DZ105" s="1240"/>
      <c r="EA105" s="1240"/>
      <c r="EB105" s="1240"/>
      <c r="EC105" s="1241"/>
      <c r="ED105" s="1241"/>
      <c r="EE105" s="1241"/>
      <c r="EF105" s="1241"/>
      <c r="EG105" s="1241"/>
      <c r="EH105" s="1241"/>
      <c r="EI105" s="1241"/>
      <c r="EJ105" s="1241">
        <f>+EF105*EC105</f>
        <v>0</v>
      </c>
      <c r="EK105" s="1241"/>
      <c r="EL105" s="1241"/>
      <c r="EM105" s="1241"/>
      <c r="EN105" s="1241"/>
      <c r="EO105" s="94"/>
      <c r="EP105" s="1240">
        <v>43</v>
      </c>
      <c r="EQ105" s="1240"/>
      <c r="ER105" s="1240"/>
      <c r="ES105" s="1240"/>
      <c r="ET105" s="1240"/>
      <c r="EU105" s="1240"/>
      <c r="EV105" s="1240"/>
      <c r="EW105" s="1240"/>
      <c r="EX105" s="1240"/>
      <c r="EY105" s="1240"/>
      <c r="EZ105" s="1240"/>
      <c r="FA105" s="1240"/>
      <c r="FB105" s="1240"/>
      <c r="FC105" s="1240"/>
      <c r="FD105" s="1240"/>
      <c r="FE105" s="1240"/>
      <c r="FF105" s="1240"/>
      <c r="FG105" s="1240"/>
      <c r="FH105" s="1241"/>
      <c r="FI105" s="1241"/>
      <c r="FJ105" s="1241"/>
      <c r="FK105" s="1241"/>
      <c r="FL105" s="1241"/>
      <c r="FM105" s="1241"/>
      <c r="FN105" s="1241"/>
      <c r="FO105" s="1241">
        <f>+FK105*FH105</f>
        <v>0</v>
      </c>
      <c r="FP105" s="1241"/>
      <c r="FQ105" s="1241"/>
      <c r="FR105" s="1241"/>
      <c r="FS105" s="1241"/>
      <c r="FT105" s="94"/>
      <c r="FU105" s="94"/>
      <c r="FV105" s="94"/>
      <c r="FW105" s="94"/>
      <c r="FX105" s="94"/>
      <c r="FY105" s="94"/>
      <c r="FZ105" s="94"/>
      <c r="GA105" s="94"/>
      <c r="GB105" s="94"/>
      <c r="GC105" s="94"/>
      <c r="GD105" s="94"/>
      <c r="GE105" s="94"/>
      <c r="GF105" s="94"/>
      <c r="GG105" s="94"/>
      <c r="GH105" s="94"/>
      <c r="GI105" s="94"/>
      <c r="GJ105" s="94"/>
      <c r="GK105" s="94"/>
      <c r="GL105" s="94"/>
      <c r="GM105" s="94"/>
      <c r="GN105" s="94"/>
      <c r="GO105" s="94"/>
      <c r="GP105" s="94"/>
      <c r="GQ105" s="94"/>
      <c r="GR105" s="94"/>
      <c r="GS105" s="94"/>
      <c r="GT105" s="94"/>
      <c r="GU105" s="94"/>
      <c r="GV105" s="94"/>
      <c r="GW105" s="94"/>
      <c r="GX105" s="94"/>
      <c r="GY105" s="94"/>
      <c r="GZ105" s="94"/>
      <c r="HA105" s="1240">
        <v>39</v>
      </c>
      <c r="HB105" s="1240"/>
      <c r="HC105" s="1248"/>
      <c r="HD105" s="1248"/>
      <c r="HE105" s="1248"/>
      <c r="HF105" s="1248"/>
      <c r="HG105" s="1248"/>
      <c r="HH105" s="1248"/>
      <c r="HI105" s="1248"/>
      <c r="HJ105" s="1248"/>
      <c r="HK105" s="1248"/>
      <c r="HL105" s="1248"/>
      <c r="HM105" s="1248"/>
      <c r="HN105" s="1248"/>
      <c r="HO105" s="1248"/>
      <c r="HP105" s="1248"/>
      <c r="HQ105" s="1248"/>
      <c r="HR105" s="1248"/>
      <c r="HS105" s="1235"/>
      <c r="HT105" s="1235"/>
      <c r="HU105" s="1235"/>
      <c r="HV105" s="1235"/>
      <c r="HW105" s="1235"/>
      <c r="HX105" s="1235"/>
      <c r="HY105" s="1235"/>
      <c r="HZ105" s="1241">
        <f>+HV105*HS105</f>
        <v>0</v>
      </c>
      <c r="IA105" s="1241"/>
      <c r="IB105" s="1241"/>
      <c r="IC105" s="1241"/>
      <c r="ID105" s="1241"/>
      <c r="IE105" s="526"/>
      <c r="IF105" s="1240">
        <v>43</v>
      </c>
      <c r="IG105" s="1240"/>
      <c r="IH105" s="1240"/>
      <c r="II105" s="1240"/>
      <c r="IJ105" s="1240"/>
      <c r="IK105" s="1240"/>
      <c r="IL105" s="1240"/>
      <c r="IM105" s="1240"/>
      <c r="IN105" s="1240"/>
      <c r="IO105" s="1240"/>
      <c r="IP105" s="1240"/>
      <c r="IQ105" s="1240"/>
      <c r="IR105" s="1240"/>
      <c r="IS105" s="1240"/>
      <c r="IT105" s="1240"/>
      <c r="IU105" s="1240"/>
      <c r="IV105" s="1240"/>
      <c r="IW105" s="1240"/>
      <c r="IX105" s="1241"/>
      <c r="IY105" s="1241"/>
      <c r="IZ105" s="1241"/>
      <c r="JA105" s="1241"/>
      <c r="JB105" s="1241"/>
      <c r="JC105" s="1241"/>
      <c r="JD105" s="1241"/>
      <c r="JE105" s="1241">
        <f>+JA105*IX105</f>
        <v>0</v>
      </c>
      <c r="JF105" s="1241"/>
      <c r="JG105" s="1241"/>
      <c r="JH105" s="1241"/>
      <c r="JI105" s="1241"/>
      <c r="JJ105" s="526"/>
      <c r="JK105" s="1240">
        <v>43</v>
      </c>
      <c r="JL105" s="1240"/>
      <c r="JM105" s="1240"/>
      <c r="JN105" s="1240"/>
      <c r="JO105" s="1240"/>
      <c r="JP105" s="1240"/>
      <c r="JQ105" s="1240"/>
      <c r="JR105" s="1240"/>
      <c r="JS105" s="1240"/>
      <c r="JT105" s="1240"/>
      <c r="JU105" s="1240"/>
      <c r="JV105" s="1240"/>
      <c r="JW105" s="1240"/>
      <c r="JX105" s="1240"/>
      <c r="JY105" s="1240"/>
      <c r="JZ105" s="1240"/>
      <c r="KA105" s="1240"/>
      <c r="KB105" s="1240"/>
      <c r="KC105" s="1241"/>
      <c r="KD105" s="1241"/>
      <c r="KE105" s="1241"/>
      <c r="KF105" s="1241"/>
      <c r="KG105" s="1241"/>
      <c r="KH105" s="1241"/>
      <c r="KI105" s="1241"/>
      <c r="KJ105" s="1241">
        <f>+KF105*KC105</f>
        <v>0</v>
      </c>
      <c r="KK105" s="1241"/>
      <c r="KL105" s="1241"/>
      <c r="KM105" s="1241"/>
      <c r="KN105" s="1241"/>
      <c r="KO105" s="526"/>
      <c r="KP105" s="1240">
        <v>43</v>
      </c>
      <c r="KQ105" s="1240"/>
      <c r="KR105" s="1240"/>
      <c r="KS105" s="1240"/>
      <c r="KT105" s="1240"/>
      <c r="KU105" s="1240"/>
      <c r="KV105" s="1240"/>
      <c r="KW105" s="1240"/>
      <c r="KX105" s="1240"/>
      <c r="KY105" s="1240"/>
      <c r="KZ105" s="1240"/>
      <c r="LA105" s="1240"/>
      <c r="LB105" s="1240"/>
      <c r="LC105" s="1240"/>
      <c r="LD105" s="1240"/>
      <c r="LE105" s="1240"/>
      <c r="LF105" s="1240"/>
      <c r="LG105" s="1240"/>
      <c r="LH105" s="1241"/>
      <c r="LI105" s="1241"/>
      <c r="LJ105" s="1241"/>
      <c r="LK105" s="1241"/>
      <c r="LL105" s="1241"/>
      <c r="LM105" s="1241"/>
      <c r="LN105" s="1241"/>
      <c r="LO105" s="1241">
        <f>+LK105*LH105</f>
        <v>0</v>
      </c>
      <c r="LP105" s="1241"/>
      <c r="LQ105" s="1241"/>
      <c r="LR105" s="1241"/>
      <c r="LS105" s="1241"/>
      <c r="LT105" s="94"/>
      <c r="LU105" s="94"/>
      <c r="LV105" s="94"/>
      <c r="LW105" s="94"/>
      <c r="LX105" s="94"/>
      <c r="LY105" s="94"/>
      <c r="LZ105" s="94"/>
      <c r="MA105" s="94"/>
      <c r="MB105" s="94"/>
      <c r="MC105" s="94"/>
      <c r="MD105" s="94"/>
      <c r="ME105" s="94"/>
      <c r="MF105" s="94"/>
      <c r="MG105" s="94"/>
      <c r="MH105" s="94"/>
      <c r="MI105" s="94"/>
      <c r="MJ105" s="94"/>
      <c r="MK105" s="94"/>
      <c r="ML105" s="94"/>
      <c r="MM105" s="94"/>
      <c r="MN105" s="94"/>
      <c r="MO105" s="94"/>
      <c r="MP105" s="94"/>
      <c r="MQ105" s="94"/>
      <c r="MR105" s="94"/>
      <c r="MS105" s="94"/>
      <c r="MT105" s="94"/>
      <c r="MU105" s="94"/>
      <c r="MV105" s="94"/>
      <c r="MW105" s="94"/>
      <c r="MX105" s="94"/>
      <c r="MY105" s="94"/>
      <c r="MZ105" s="94"/>
      <c r="NA105" s="1240">
        <v>39</v>
      </c>
      <c r="NB105" s="1240"/>
      <c r="NC105" s="1248"/>
      <c r="ND105" s="1248"/>
      <c r="NE105" s="1248"/>
      <c r="NF105" s="1248"/>
      <c r="NG105" s="1248"/>
      <c r="NH105" s="1248"/>
      <c r="NI105" s="1248"/>
      <c r="NJ105" s="1248"/>
      <c r="NK105" s="1248"/>
      <c r="NL105" s="1248"/>
      <c r="NM105" s="1248"/>
      <c r="NN105" s="1248"/>
      <c r="NO105" s="1248"/>
      <c r="NP105" s="1248"/>
      <c r="NQ105" s="1248"/>
      <c r="NR105" s="1248"/>
      <c r="NS105" s="1235"/>
      <c r="NT105" s="1235"/>
      <c r="NU105" s="1235"/>
      <c r="NV105" s="1235"/>
      <c r="NW105" s="1235"/>
      <c r="NX105" s="1235"/>
      <c r="NY105" s="1235"/>
      <c r="NZ105" s="1241">
        <f>+NV105*NS105</f>
        <v>0</v>
      </c>
      <c r="OA105" s="1241"/>
      <c r="OB105" s="1241"/>
      <c r="OC105" s="1241"/>
      <c r="OD105" s="1241"/>
      <c r="OE105" s="526"/>
      <c r="OF105" s="1240">
        <v>43</v>
      </c>
      <c r="OG105" s="1240"/>
      <c r="OH105" s="1240"/>
      <c r="OI105" s="1240"/>
      <c r="OJ105" s="1240"/>
      <c r="OK105" s="1240"/>
      <c r="OL105" s="1240"/>
      <c r="OM105" s="1240"/>
      <c r="ON105" s="1240"/>
      <c r="OO105" s="1240"/>
      <c r="OP105" s="1240"/>
      <c r="OQ105" s="1240"/>
      <c r="OR105" s="1240"/>
      <c r="OS105" s="1240"/>
      <c r="OT105" s="1240"/>
      <c r="OU105" s="1240"/>
      <c r="OV105" s="1240"/>
      <c r="OW105" s="1240"/>
      <c r="OX105" s="1241"/>
      <c r="OY105" s="1241"/>
      <c r="OZ105" s="1241"/>
      <c r="PA105" s="1241"/>
      <c r="PB105" s="1241"/>
      <c r="PC105" s="1241"/>
      <c r="PD105" s="1241"/>
      <c r="PE105" s="1241">
        <f>+PA105*OX105</f>
        <v>0</v>
      </c>
      <c r="PF105" s="1241"/>
      <c r="PG105" s="1241"/>
      <c r="PH105" s="1241"/>
      <c r="PI105" s="1241"/>
      <c r="PJ105" s="526"/>
      <c r="PK105" s="1240">
        <v>43</v>
      </c>
      <c r="PL105" s="1240"/>
      <c r="PM105" s="1240"/>
      <c r="PN105" s="1240"/>
      <c r="PO105" s="1240"/>
      <c r="PP105" s="1240"/>
      <c r="PQ105" s="1240"/>
      <c r="PR105" s="1240"/>
      <c r="PS105" s="1240"/>
      <c r="PT105" s="1240"/>
      <c r="PU105" s="1240"/>
      <c r="PV105" s="1240"/>
      <c r="PW105" s="1240"/>
      <c r="PX105" s="1240"/>
      <c r="PY105" s="1240"/>
      <c r="PZ105" s="1240"/>
      <c r="QA105" s="1240"/>
      <c r="QB105" s="1240"/>
      <c r="QC105" s="1241"/>
      <c r="QD105" s="1241"/>
      <c r="QE105" s="1241"/>
      <c r="QF105" s="1241"/>
      <c r="QG105" s="1241"/>
      <c r="QH105" s="1241"/>
      <c r="QI105" s="1241"/>
      <c r="QJ105" s="1241">
        <f>+QF105*QC105</f>
        <v>0</v>
      </c>
      <c r="QK105" s="1241"/>
      <c r="QL105" s="1241"/>
      <c r="QM105" s="1241"/>
      <c r="QN105" s="1241"/>
      <c r="QO105" s="526"/>
      <c r="QP105" s="1240">
        <v>43</v>
      </c>
      <c r="QQ105" s="1240"/>
      <c r="QR105" s="1240"/>
      <c r="QS105" s="1240"/>
      <c r="QT105" s="1240"/>
      <c r="QU105" s="1240"/>
      <c r="QV105" s="1240"/>
      <c r="QW105" s="1240"/>
      <c r="QX105" s="1240"/>
      <c r="QY105" s="1240"/>
      <c r="QZ105" s="1240"/>
      <c r="RA105" s="1240"/>
      <c r="RB105" s="1240"/>
      <c r="RC105" s="1240"/>
      <c r="RD105" s="1240"/>
      <c r="RE105" s="1240"/>
      <c r="RF105" s="1240"/>
      <c r="RG105" s="1240"/>
      <c r="RH105" s="1241"/>
      <c r="RI105" s="1241"/>
      <c r="RJ105" s="1241"/>
      <c r="RK105" s="1241"/>
      <c r="RL105" s="1241"/>
      <c r="RM105" s="1241"/>
      <c r="RN105" s="1241"/>
      <c r="RO105" s="1241">
        <f>+RK105*RH105</f>
        <v>0</v>
      </c>
      <c r="RP105" s="1241"/>
      <c r="RQ105" s="1241"/>
      <c r="RR105" s="1241"/>
      <c r="RS105" s="1241"/>
    </row>
    <row r="106" spans="1:487" s="94" customFormat="1" ht="9.9499999999999993" customHeight="1">
      <c r="A106" s="166"/>
      <c r="B106" s="137"/>
      <c r="C106" s="172"/>
      <c r="D106" s="172"/>
      <c r="E106" s="172"/>
      <c r="F106" s="172"/>
      <c r="G106" s="172"/>
      <c r="H106" s="172"/>
      <c r="I106" s="172"/>
      <c r="J106" s="172"/>
      <c r="K106" s="172"/>
      <c r="L106" s="172"/>
      <c r="M106" s="172"/>
      <c r="N106" s="172"/>
      <c r="O106" s="172"/>
      <c r="P106" s="172"/>
      <c r="Q106" s="172"/>
      <c r="R106" s="172"/>
      <c r="S106" s="172"/>
      <c r="T106" s="172"/>
      <c r="U106" s="172"/>
      <c r="V106" s="172"/>
      <c r="W106" s="172"/>
      <c r="X106" s="172"/>
      <c r="Y106" s="172"/>
      <c r="Z106" s="172"/>
      <c r="AA106" s="172"/>
      <c r="AB106" s="172"/>
      <c r="AC106" s="172"/>
      <c r="AD106" s="172"/>
      <c r="AE106" s="139"/>
      <c r="AF106" s="7"/>
      <c r="BA106" s="1303"/>
      <c r="BB106" s="1303"/>
      <c r="BC106" s="1248"/>
      <c r="BD106" s="1248"/>
      <c r="BE106" s="1248"/>
      <c r="BF106" s="1248"/>
      <c r="BG106" s="1248"/>
      <c r="BH106" s="1248"/>
      <c r="BI106" s="1248"/>
      <c r="BJ106" s="1248"/>
      <c r="BK106" s="1248"/>
      <c r="BL106" s="1248"/>
      <c r="BM106" s="1248"/>
      <c r="BN106" s="1248"/>
      <c r="BO106" s="1248"/>
      <c r="BP106" s="1248"/>
      <c r="BQ106" s="1248"/>
      <c r="BR106" s="1248"/>
      <c r="BS106" s="1235"/>
      <c r="BT106" s="1235"/>
      <c r="BU106" s="1235"/>
      <c r="BV106" s="1235"/>
      <c r="BW106" s="1235"/>
      <c r="BX106" s="1235"/>
      <c r="BY106" s="1235"/>
      <c r="BZ106" s="1304"/>
      <c r="CA106" s="1304"/>
      <c r="CB106" s="1304"/>
      <c r="CC106" s="1304"/>
      <c r="CD106" s="1304"/>
      <c r="CF106" s="1240"/>
      <c r="CG106" s="1240"/>
      <c r="CH106" s="1240"/>
      <c r="CI106" s="1240"/>
      <c r="CJ106" s="1240"/>
      <c r="CK106" s="1240"/>
      <c r="CL106" s="1240"/>
      <c r="CM106" s="1240"/>
      <c r="CN106" s="1240"/>
      <c r="CO106" s="1240"/>
      <c r="CP106" s="1240"/>
      <c r="CQ106" s="1240"/>
      <c r="CR106" s="1240"/>
      <c r="CS106" s="1240"/>
      <c r="CT106" s="1240"/>
      <c r="CU106" s="1240"/>
      <c r="CV106" s="1240"/>
      <c r="CW106" s="1240"/>
      <c r="CX106" s="1241"/>
      <c r="CY106" s="1241"/>
      <c r="CZ106" s="1241"/>
      <c r="DA106" s="1241"/>
      <c r="DB106" s="1241"/>
      <c r="DC106" s="1241"/>
      <c r="DD106" s="1241"/>
      <c r="DE106" s="1241"/>
      <c r="DF106" s="1241"/>
      <c r="DG106" s="1241"/>
      <c r="DH106" s="1241"/>
      <c r="DI106" s="1241"/>
      <c r="DK106" s="1240"/>
      <c r="DL106" s="1240"/>
      <c r="DM106" s="1240"/>
      <c r="DN106" s="1240"/>
      <c r="DO106" s="1240"/>
      <c r="DP106" s="1240"/>
      <c r="DQ106" s="1240"/>
      <c r="DR106" s="1240"/>
      <c r="DS106" s="1240"/>
      <c r="DT106" s="1240"/>
      <c r="DU106" s="1240"/>
      <c r="DV106" s="1240"/>
      <c r="DW106" s="1240"/>
      <c r="DX106" s="1240"/>
      <c r="DY106" s="1240"/>
      <c r="DZ106" s="1240"/>
      <c r="EA106" s="1240"/>
      <c r="EB106" s="1240"/>
      <c r="EC106" s="1241"/>
      <c r="ED106" s="1241"/>
      <c r="EE106" s="1241"/>
      <c r="EF106" s="1241"/>
      <c r="EG106" s="1241"/>
      <c r="EH106" s="1241"/>
      <c r="EI106" s="1241"/>
      <c r="EJ106" s="1241"/>
      <c r="EK106" s="1241"/>
      <c r="EL106" s="1241"/>
      <c r="EM106" s="1241"/>
      <c r="EN106" s="1241"/>
      <c r="EP106" s="1240"/>
      <c r="EQ106" s="1240"/>
      <c r="ER106" s="1240"/>
      <c r="ES106" s="1240"/>
      <c r="ET106" s="1240"/>
      <c r="EU106" s="1240"/>
      <c r="EV106" s="1240"/>
      <c r="EW106" s="1240"/>
      <c r="EX106" s="1240"/>
      <c r="EY106" s="1240"/>
      <c r="EZ106" s="1240"/>
      <c r="FA106" s="1240"/>
      <c r="FB106" s="1240"/>
      <c r="FC106" s="1240"/>
      <c r="FD106" s="1240"/>
      <c r="FE106" s="1240"/>
      <c r="FF106" s="1240"/>
      <c r="FG106" s="1240"/>
      <c r="FH106" s="1241"/>
      <c r="FI106" s="1241"/>
      <c r="FJ106" s="1241"/>
      <c r="FK106" s="1241"/>
      <c r="FL106" s="1241"/>
      <c r="FM106" s="1241"/>
      <c r="FN106" s="1241"/>
      <c r="FO106" s="1241"/>
      <c r="FP106" s="1241"/>
      <c r="FQ106" s="1241"/>
      <c r="FR106" s="1241"/>
      <c r="FS106" s="1241"/>
      <c r="HA106" s="1240"/>
      <c r="HB106" s="1240"/>
      <c r="HC106" s="1248"/>
      <c r="HD106" s="1248"/>
      <c r="HE106" s="1248"/>
      <c r="HF106" s="1248"/>
      <c r="HG106" s="1248"/>
      <c r="HH106" s="1248"/>
      <c r="HI106" s="1248"/>
      <c r="HJ106" s="1248"/>
      <c r="HK106" s="1248"/>
      <c r="HL106" s="1248"/>
      <c r="HM106" s="1248"/>
      <c r="HN106" s="1248"/>
      <c r="HO106" s="1248"/>
      <c r="HP106" s="1248"/>
      <c r="HQ106" s="1248"/>
      <c r="HR106" s="1248"/>
      <c r="HS106" s="1235"/>
      <c r="HT106" s="1235"/>
      <c r="HU106" s="1235"/>
      <c r="HV106" s="1235"/>
      <c r="HW106" s="1235"/>
      <c r="HX106" s="1235"/>
      <c r="HY106" s="1235"/>
      <c r="HZ106" s="1241"/>
      <c r="IA106" s="1241"/>
      <c r="IB106" s="1241"/>
      <c r="IC106" s="1241"/>
      <c r="ID106" s="1241"/>
      <c r="IE106" s="526"/>
      <c r="IF106" s="1240"/>
      <c r="IG106" s="1240"/>
      <c r="IH106" s="1240"/>
      <c r="II106" s="1240"/>
      <c r="IJ106" s="1240"/>
      <c r="IK106" s="1240"/>
      <c r="IL106" s="1240"/>
      <c r="IM106" s="1240"/>
      <c r="IN106" s="1240"/>
      <c r="IO106" s="1240"/>
      <c r="IP106" s="1240"/>
      <c r="IQ106" s="1240"/>
      <c r="IR106" s="1240"/>
      <c r="IS106" s="1240"/>
      <c r="IT106" s="1240"/>
      <c r="IU106" s="1240"/>
      <c r="IV106" s="1240"/>
      <c r="IW106" s="1240"/>
      <c r="IX106" s="1241"/>
      <c r="IY106" s="1241"/>
      <c r="IZ106" s="1241"/>
      <c r="JA106" s="1241"/>
      <c r="JB106" s="1241"/>
      <c r="JC106" s="1241"/>
      <c r="JD106" s="1241"/>
      <c r="JE106" s="1241"/>
      <c r="JF106" s="1241"/>
      <c r="JG106" s="1241"/>
      <c r="JH106" s="1241"/>
      <c r="JI106" s="1241"/>
      <c r="JJ106" s="526"/>
      <c r="JK106" s="1240"/>
      <c r="JL106" s="1240"/>
      <c r="JM106" s="1240"/>
      <c r="JN106" s="1240"/>
      <c r="JO106" s="1240"/>
      <c r="JP106" s="1240"/>
      <c r="JQ106" s="1240"/>
      <c r="JR106" s="1240"/>
      <c r="JS106" s="1240"/>
      <c r="JT106" s="1240"/>
      <c r="JU106" s="1240"/>
      <c r="JV106" s="1240"/>
      <c r="JW106" s="1240"/>
      <c r="JX106" s="1240"/>
      <c r="JY106" s="1240"/>
      <c r="JZ106" s="1240"/>
      <c r="KA106" s="1240"/>
      <c r="KB106" s="1240"/>
      <c r="KC106" s="1241"/>
      <c r="KD106" s="1241"/>
      <c r="KE106" s="1241"/>
      <c r="KF106" s="1241"/>
      <c r="KG106" s="1241"/>
      <c r="KH106" s="1241"/>
      <c r="KI106" s="1241"/>
      <c r="KJ106" s="1241"/>
      <c r="KK106" s="1241"/>
      <c r="KL106" s="1241"/>
      <c r="KM106" s="1241"/>
      <c r="KN106" s="1241"/>
      <c r="KO106" s="526"/>
      <c r="KP106" s="1240"/>
      <c r="KQ106" s="1240"/>
      <c r="KR106" s="1240"/>
      <c r="KS106" s="1240"/>
      <c r="KT106" s="1240"/>
      <c r="KU106" s="1240"/>
      <c r="KV106" s="1240"/>
      <c r="KW106" s="1240"/>
      <c r="KX106" s="1240"/>
      <c r="KY106" s="1240"/>
      <c r="KZ106" s="1240"/>
      <c r="LA106" s="1240"/>
      <c r="LB106" s="1240"/>
      <c r="LC106" s="1240"/>
      <c r="LD106" s="1240"/>
      <c r="LE106" s="1240"/>
      <c r="LF106" s="1240"/>
      <c r="LG106" s="1240"/>
      <c r="LH106" s="1241"/>
      <c r="LI106" s="1241"/>
      <c r="LJ106" s="1241"/>
      <c r="LK106" s="1241"/>
      <c r="LL106" s="1241"/>
      <c r="LM106" s="1241"/>
      <c r="LN106" s="1241"/>
      <c r="LO106" s="1241"/>
      <c r="LP106" s="1241"/>
      <c r="LQ106" s="1241"/>
      <c r="LR106" s="1241"/>
      <c r="LS106" s="1241"/>
      <c r="NA106" s="1240"/>
      <c r="NB106" s="1240"/>
      <c r="NC106" s="1248"/>
      <c r="ND106" s="1248"/>
      <c r="NE106" s="1248"/>
      <c r="NF106" s="1248"/>
      <c r="NG106" s="1248"/>
      <c r="NH106" s="1248"/>
      <c r="NI106" s="1248"/>
      <c r="NJ106" s="1248"/>
      <c r="NK106" s="1248"/>
      <c r="NL106" s="1248"/>
      <c r="NM106" s="1248"/>
      <c r="NN106" s="1248"/>
      <c r="NO106" s="1248"/>
      <c r="NP106" s="1248"/>
      <c r="NQ106" s="1248"/>
      <c r="NR106" s="1248"/>
      <c r="NS106" s="1235"/>
      <c r="NT106" s="1235"/>
      <c r="NU106" s="1235"/>
      <c r="NV106" s="1235"/>
      <c r="NW106" s="1235"/>
      <c r="NX106" s="1235"/>
      <c r="NY106" s="1235"/>
      <c r="NZ106" s="1241"/>
      <c r="OA106" s="1241"/>
      <c r="OB106" s="1241"/>
      <c r="OC106" s="1241"/>
      <c r="OD106" s="1241"/>
      <c r="OE106" s="526"/>
      <c r="OF106" s="1240"/>
      <c r="OG106" s="1240"/>
      <c r="OH106" s="1240"/>
      <c r="OI106" s="1240"/>
      <c r="OJ106" s="1240"/>
      <c r="OK106" s="1240"/>
      <c r="OL106" s="1240"/>
      <c r="OM106" s="1240"/>
      <c r="ON106" s="1240"/>
      <c r="OO106" s="1240"/>
      <c r="OP106" s="1240"/>
      <c r="OQ106" s="1240"/>
      <c r="OR106" s="1240"/>
      <c r="OS106" s="1240"/>
      <c r="OT106" s="1240"/>
      <c r="OU106" s="1240"/>
      <c r="OV106" s="1240"/>
      <c r="OW106" s="1240"/>
      <c r="OX106" s="1241"/>
      <c r="OY106" s="1241"/>
      <c r="OZ106" s="1241"/>
      <c r="PA106" s="1241"/>
      <c r="PB106" s="1241"/>
      <c r="PC106" s="1241"/>
      <c r="PD106" s="1241"/>
      <c r="PE106" s="1241"/>
      <c r="PF106" s="1241"/>
      <c r="PG106" s="1241"/>
      <c r="PH106" s="1241"/>
      <c r="PI106" s="1241"/>
      <c r="PJ106" s="526"/>
      <c r="PK106" s="1240"/>
      <c r="PL106" s="1240"/>
      <c r="PM106" s="1240"/>
      <c r="PN106" s="1240"/>
      <c r="PO106" s="1240"/>
      <c r="PP106" s="1240"/>
      <c r="PQ106" s="1240"/>
      <c r="PR106" s="1240"/>
      <c r="PS106" s="1240"/>
      <c r="PT106" s="1240"/>
      <c r="PU106" s="1240"/>
      <c r="PV106" s="1240"/>
      <c r="PW106" s="1240"/>
      <c r="PX106" s="1240"/>
      <c r="PY106" s="1240"/>
      <c r="PZ106" s="1240"/>
      <c r="QA106" s="1240"/>
      <c r="QB106" s="1240"/>
      <c r="QC106" s="1241"/>
      <c r="QD106" s="1241"/>
      <c r="QE106" s="1241"/>
      <c r="QF106" s="1241"/>
      <c r="QG106" s="1241"/>
      <c r="QH106" s="1241"/>
      <c r="QI106" s="1241"/>
      <c r="QJ106" s="1241"/>
      <c r="QK106" s="1241"/>
      <c r="QL106" s="1241"/>
      <c r="QM106" s="1241"/>
      <c r="QN106" s="1241"/>
      <c r="QO106" s="526"/>
      <c r="QP106" s="1240"/>
      <c r="QQ106" s="1240"/>
      <c r="QR106" s="1240"/>
      <c r="QS106" s="1240"/>
      <c r="QT106" s="1240"/>
      <c r="QU106" s="1240"/>
      <c r="QV106" s="1240"/>
      <c r="QW106" s="1240"/>
      <c r="QX106" s="1240"/>
      <c r="QY106" s="1240"/>
      <c r="QZ106" s="1240"/>
      <c r="RA106" s="1240"/>
      <c r="RB106" s="1240"/>
      <c r="RC106" s="1240"/>
      <c r="RD106" s="1240"/>
      <c r="RE106" s="1240"/>
      <c r="RF106" s="1240"/>
      <c r="RG106" s="1240"/>
      <c r="RH106" s="1241"/>
      <c r="RI106" s="1241"/>
      <c r="RJ106" s="1241"/>
      <c r="RK106" s="1241"/>
      <c r="RL106" s="1241"/>
      <c r="RM106" s="1241"/>
      <c r="RN106" s="1241"/>
      <c r="RO106" s="1241"/>
      <c r="RP106" s="1241"/>
      <c r="RQ106" s="1241"/>
      <c r="RR106" s="1241"/>
      <c r="RS106" s="1241"/>
    </row>
    <row r="107" spans="1:487" s="94" customFormat="1" ht="9.9499999999999993" customHeight="1">
      <c r="A107" s="166"/>
      <c r="B107" s="137"/>
      <c r="C107" s="172"/>
      <c r="D107" s="172"/>
      <c r="E107" s="172"/>
      <c r="F107" s="172"/>
      <c r="G107" s="172"/>
      <c r="H107" s="1062"/>
      <c r="I107" s="1063"/>
      <c r="J107" s="1063"/>
      <c r="K107" s="1063"/>
      <c r="L107" s="1063"/>
      <c r="M107" s="1063"/>
      <c r="N107" s="1063"/>
      <c r="O107" s="1063"/>
      <c r="P107" s="1063"/>
      <c r="Q107" s="1063"/>
      <c r="R107" s="1063"/>
      <c r="S107" s="1063"/>
      <c r="T107" s="1063"/>
      <c r="U107" s="1063"/>
      <c r="V107" s="1063"/>
      <c r="W107" s="1063"/>
      <c r="X107" s="1063"/>
      <c r="Y107" s="1063"/>
      <c r="Z107" s="1063"/>
      <c r="AA107" s="1063"/>
      <c r="AB107" s="1063"/>
      <c r="AC107" s="1063"/>
      <c r="AD107" s="1064"/>
      <c r="AE107" s="139"/>
      <c r="AF107" s="7"/>
      <c r="BA107" s="1303">
        <v>40</v>
      </c>
      <c r="BB107" s="1303"/>
      <c r="BC107" s="1248"/>
      <c r="BD107" s="1248"/>
      <c r="BE107" s="1248"/>
      <c r="BF107" s="1248"/>
      <c r="BG107" s="1248"/>
      <c r="BH107" s="1248"/>
      <c r="BI107" s="1248"/>
      <c r="BJ107" s="1248"/>
      <c r="BK107" s="1248"/>
      <c r="BL107" s="1248"/>
      <c r="BM107" s="1248"/>
      <c r="BN107" s="1248"/>
      <c r="BO107" s="1248"/>
      <c r="BP107" s="1248"/>
      <c r="BQ107" s="1248"/>
      <c r="BR107" s="1248"/>
      <c r="BS107" s="1235"/>
      <c r="BT107" s="1235"/>
      <c r="BU107" s="1235"/>
      <c r="BV107" s="1235"/>
      <c r="BW107" s="1235"/>
      <c r="BX107" s="1235"/>
      <c r="BY107" s="1235"/>
      <c r="BZ107" s="1304">
        <f>+BV107*BS107</f>
        <v>0</v>
      </c>
      <c r="CA107" s="1304"/>
      <c r="CB107" s="1304"/>
      <c r="CC107" s="1304"/>
      <c r="CD107" s="1304"/>
      <c r="CF107" s="1240"/>
      <c r="CG107" s="1240"/>
      <c r="CH107" s="1240"/>
      <c r="CI107" s="1240"/>
      <c r="CJ107" s="1240"/>
      <c r="CK107" s="1240"/>
      <c r="CL107" s="1240"/>
      <c r="CM107" s="1240"/>
      <c r="CN107" s="1240"/>
      <c r="CO107" s="1240"/>
      <c r="CP107" s="1240"/>
      <c r="CQ107" s="1240"/>
      <c r="CR107" s="1240"/>
      <c r="CS107" s="1240"/>
      <c r="CT107" s="1240"/>
      <c r="CU107" s="1240"/>
      <c r="CV107" s="1240"/>
      <c r="CW107" s="1240"/>
      <c r="CX107" s="1241"/>
      <c r="CY107" s="1241"/>
      <c r="CZ107" s="1241"/>
      <c r="DA107" s="1241"/>
      <c r="DB107" s="1241"/>
      <c r="DC107" s="1241"/>
      <c r="DD107" s="1241"/>
      <c r="DE107" s="1241">
        <f>+DA107*CX107</f>
        <v>0</v>
      </c>
      <c r="DF107" s="1241"/>
      <c r="DG107" s="1241"/>
      <c r="DH107" s="1241"/>
      <c r="DI107" s="1241"/>
      <c r="DK107" s="1240">
        <v>44</v>
      </c>
      <c r="DL107" s="1240"/>
      <c r="DM107" s="1240"/>
      <c r="DN107" s="1240"/>
      <c r="DO107" s="1240"/>
      <c r="DP107" s="1240"/>
      <c r="DQ107" s="1240"/>
      <c r="DR107" s="1240"/>
      <c r="DS107" s="1240"/>
      <c r="DT107" s="1240"/>
      <c r="DU107" s="1240"/>
      <c r="DV107" s="1240"/>
      <c r="DW107" s="1240"/>
      <c r="DX107" s="1240"/>
      <c r="DY107" s="1240"/>
      <c r="DZ107" s="1240"/>
      <c r="EA107" s="1240"/>
      <c r="EB107" s="1240"/>
      <c r="EC107" s="1241"/>
      <c r="ED107" s="1241"/>
      <c r="EE107" s="1241"/>
      <c r="EF107" s="1241"/>
      <c r="EG107" s="1241"/>
      <c r="EH107" s="1241"/>
      <c r="EI107" s="1241"/>
      <c r="EJ107" s="1241">
        <f>+EF107*EC107</f>
        <v>0</v>
      </c>
      <c r="EK107" s="1241"/>
      <c r="EL107" s="1241"/>
      <c r="EM107" s="1241"/>
      <c r="EN107" s="1241"/>
      <c r="EP107" s="1240">
        <v>44</v>
      </c>
      <c r="EQ107" s="1240"/>
      <c r="ER107" s="1240"/>
      <c r="ES107" s="1240"/>
      <c r="ET107" s="1240"/>
      <c r="EU107" s="1240"/>
      <c r="EV107" s="1240"/>
      <c r="EW107" s="1240"/>
      <c r="EX107" s="1240"/>
      <c r="EY107" s="1240"/>
      <c r="EZ107" s="1240"/>
      <c r="FA107" s="1240"/>
      <c r="FB107" s="1240"/>
      <c r="FC107" s="1240"/>
      <c r="FD107" s="1240"/>
      <c r="FE107" s="1240"/>
      <c r="FF107" s="1240"/>
      <c r="FG107" s="1240"/>
      <c r="FH107" s="1241"/>
      <c r="FI107" s="1241"/>
      <c r="FJ107" s="1241"/>
      <c r="FK107" s="1241"/>
      <c r="FL107" s="1241"/>
      <c r="FM107" s="1241"/>
      <c r="FN107" s="1241"/>
      <c r="FO107" s="1241">
        <f>+FK107*FH107</f>
        <v>0</v>
      </c>
      <c r="FP107" s="1241"/>
      <c r="FQ107" s="1241"/>
      <c r="FR107" s="1241"/>
      <c r="FS107" s="1241"/>
      <c r="HA107" s="1240">
        <v>40</v>
      </c>
      <c r="HB107" s="1240"/>
      <c r="HC107" s="1248"/>
      <c r="HD107" s="1248"/>
      <c r="HE107" s="1248"/>
      <c r="HF107" s="1248"/>
      <c r="HG107" s="1248"/>
      <c r="HH107" s="1248"/>
      <c r="HI107" s="1248"/>
      <c r="HJ107" s="1248"/>
      <c r="HK107" s="1248"/>
      <c r="HL107" s="1248"/>
      <c r="HM107" s="1248"/>
      <c r="HN107" s="1248"/>
      <c r="HO107" s="1248"/>
      <c r="HP107" s="1248"/>
      <c r="HQ107" s="1248"/>
      <c r="HR107" s="1248"/>
      <c r="HS107" s="1235"/>
      <c r="HT107" s="1235"/>
      <c r="HU107" s="1235"/>
      <c r="HV107" s="1235"/>
      <c r="HW107" s="1235"/>
      <c r="HX107" s="1235"/>
      <c r="HY107" s="1235"/>
      <c r="HZ107" s="1241">
        <f>+HV107*HS107</f>
        <v>0</v>
      </c>
      <c r="IA107" s="1241"/>
      <c r="IB107" s="1241"/>
      <c r="IC107" s="1241"/>
      <c r="ID107" s="1241"/>
      <c r="IE107" s="526"/>
      <c r="IF107" s="1240">
        <v>44</v>
      </c>
      <c r="IG107" s="1240"/>
      <c r="IH107" s="1240"/>
      <c r="II107" s="1240"/>
      <c r="IJ107" s="1240"/>
      <c r="IK107" s="1240"/>
      <c r="IL107" s="1240"/>
      <c r="IM107" s="1240"/>
      <c r="IN107" s="1240"/>
      <c r="IO107" s="1240"/>
      <c r="IP107" s="1240"/>
      <c r="IQ107" s="1240"/>
      <c r="IR107" s="1240"/>
      <c r="IS107" s="1240"/>
      <c r="IT107" s="1240"/>
      <c r="IU107" s="1240"/>
      <c r="IV107" s="1240"/>
      <c r="IW107" s="1240"/>
      <c r="IX107" s="1241"/>
      <c r="IY107" s="1241"/>
      <c r="IZ107" s="1241"/>
      <c r="JA107" s="1241"/>
      <c r="JB107" s="1241"/>
      <c r="JC107" s="1241"/>
      <c r="JD107" s="1241"/>
      <c r="JE107" s="1241">
        <f>+JA107*IX107</f>
        <v>0</v>
      </c>
      <c r="JF107" s="1241"/>
      <c r="JG107" s="1241"/>
      <c r="JH107" s="1241"/>
      <c r="JI107" s="1241"/>
      <c r="JJ107" s="526"/>
      <c r="JK107" s="1240">
        <v>44</v>
      </c>
      <c r="JL107" s="1240"/>
      <c r="JM107" s="1240"/>
      <c r="JN107" s="1240"/>
      <c r="JO107" s="1240"/>
      <c r="JP107" s="1240"/>
      <c r="JQ107" s="1240"/>
      <c r="JR107" s="1240"/>
      <c r="JS107" s="1240"/>
      <c r="JT107" s="1240"/>
      <c r="JU107" s="1240"/>
      <c r="JV107" s="1240"/>
      <c r="JW107" s="1240"/>
      <c r="JX107" s="1240"/>
      <c r="JY107" s="1240"/>
      <c r="JZ107" s="1240"/>
      <c r="KA107" s="1240"/>
      <c r="KB107" s="1240"/>
      <c r="KC107" s="1241"/>
      <c r="KD107" s="1241"/>
      <c r="KE107" s="1241"/>
      <c r="KF107" s="1241"/>
      <c r="KG107" s="1241"/>
      <c r="KH107" s="1241"/>
      <c r="KI107" s="1241"/>
      <c r="KJ107" s="1241">
        <f>+KF107*KC107</f>
        <v>0</v>
      </c>
      <c r="KK107" s="1241"/>
      <c r="KL107" s="1241"/>
      <c r="KM107" s="1241"/>
      <c r="KN107" s="1241"/>
      <c r="KO107" s="526"/>
      <c r="KP107" s="1240">
        <v>44</v>
      </c>
      <c r="KQ107" s="1240"/>
      <c r="KR107" s="1240"/>
      <c r="KS107" s="1240"/>
      <c r="KT107" s="1240"/>
      <c r="KU107" s="1240"/>
      <c r="KV107" s="1240"/>
      <c r="KW107" s="1240"/>
      <c r="KX107" s="1240"/>
      <c r="KY107" s="1240"/>
      <c r="KZ107" s="1240"/>
      <c r="LA107" s="1240"/>
      <c r="LB107" s="1240"/>
      <c r="LC107" s="1240"/>
      <c r="LD107" s="1240"/>
      <c r="LE107" s="1240"/>
      <c r="LF107" s="1240"/>
      <c r="LG107" s="1240"/>
      <c r="LH107" s="1241"/>
      <c r="LI107" s="1241"/>
      <c r="LJ107" s="1241"/>
      <c r="LK107" s="1241"/>
      <c r="LL107" s="1241"/>
      <c r="LM107" s="1241"/>
      <c r="LN107" s="1241"/>
      <c r="LO107" s="1241">
        <f>+LK107*LH107</f>
        <v>0</v>
      </c>
      <c r="LP107" s="1241"/>
      <c r="LQ107" s="1241"/>
      <c r="LR107" s="1241"/>
      <c r="LS107" s="1241"/>
      <c r="NA107" s="1240">
        <v>40</v>
      </c>
      <c r="NB107" s="1240"/>
      <c r="NC107" s="1248"/>
      <c r="ND107" s="1248"/>
      <c r="NE107" s="1248"/>
      <c r="NF107" s="1248"/>
      <c r="NG107" s="1248"/>
      <c r="NH107" s="1248"/>
      <c r="NI107" s="1248"/>
      <c r="NJ107" s="1248"/>
      <c r="NK107" s="1248"/>
      <c r="NL107" s="1248"/>
      <c r="NM107" s="1248"/>
      <c r="NN107" s="1248"/>
      <c r="NO107" s="1248"/>
      <c r="NP107" s="1248"/>
      <c r="NQ107" s="1248"/>
      <c r="NR107" s="1248"/>
      <c r="NS107" s="1235"/>
      <c r="NT107" s="1235"/>
      <c r="NU107" s="1235"/>
      <c r="NV107" s="1235"/>
      <c r="NW107" s="1235"/>
      <c r="NX107" s="1235"/>
      <c r="NY107" s="1235"/>
      <c r="NZ107" s="1241">
        <f>+NV107*NS107</f>
        <v>0</v>
      </c>
      <c r="OA107" s="1241"/>
      <c r="OB107" s="1241"/>
      <c r="OC107" s="1241"/>
      <c r="OD107" s="1241"/>
      <c r="OE107" s="526"/>
      <c r="OF107" s="1240">
        <v>44</v>
      </c>
      <c r="OG107" s="1240"/>
      <c r="OH107" s="1240"/>
      <c r="OI107" s="1240"/>
      <c r="OJ107" s="1240"/>
      <c r="OK107" s="1240"/>
      <c r="OL107" s="1240"/>
      <c r="OM107" s="1240"/>
      <c r="ON107" s="1240"/>
      <c r="OO107" s="1240"/>
      <c r="OP107" s="1240"/>
      <c r="OQ107" s="1240"/>
      <c r="OR107" s="1240"/>
      <c r="OS107" s="1240"/>
      <c r="OT107" s="1240"/>
      <c r="OU107" s="1240"/>
      <c r="OV107" s="1240"/>
      <c r="OW107" s="1240"/>
      <c r="OX107" s="1241"/>
      <c r="OY107" s="1241"/>
      <c r="OZ107" s="1241"/>
      <c r="PA107" s="1241"/>
      <c r="PB107" s="1241"/>
      <c r="PC107" s="1241"/>
      <c r="PD107" s="1241"/>
      <c r="PE107" s="1241">
        <f>+PA107*OX107</f>
        <v>0</v>
      </c>
      <c r="PF107" s="1241"/>
      <c r="PG107" s="1241"/>
      <c r="PH107" s="1241"/>
      <c r="PI107" s="1241"/>
      <c r="PJ107" s="526"/>
      <c r="PK107" s="1240">
        <v>44</v>
      </c>
      <c r="PL107" s="1240"/>
      <c r="PM107" s="1240"/>
      <c r="PN107" s="1240"/>
      <c r="PO107" s="1240"/>
      <c r="PP107" s="1240"/>
      <c r="PQ107" s="1240"/>
      <c r="PR107" s="1240"/>
      <c r="PS107" s="1240"/>
      <c r="PT107" s="1240"/>
      <c r="PU107" s="1240"/>
      <c r="PV107" s="1240"/>
      <c r="PW107" s="1240"/>
      <c r="PX107" s="1240"/>
      <c r="PY107" s="1240"/>
      <c r="PZ107" s="1240"/>
      <c r="QA107" s="1240"/>
      <c r="QB107" s="1240"/>
      <c r="QC107" s="1241"/>
      <c r="QD107" s="1241"/>
      <c r="QE107" s="1241"/>
      <c r="QF107" s="1241"/>
      <c r="QG107" s="1241"/>
      <c r="QH107" s="1241"/>
      <c r="QI107" s="1241"/>
      <c r="QJ107" s="1241">
        <f>+QF107*QC107</f>
        <v>0</v>
      </c>
      <c r="QK107" s="1241"/>
      <c r="QL107" s="1241"/>
      <c r="QM107" s="1241"/>
      <c r="QN107" s="1241"/>
      <c r="QO107" s="526"/>
      <c r="QP107" s="1240">
        <v>44</v>
      </c>
      <c r="QQ107" s="1240"/>
      <c r="QR107" s="1240"/>
      <c r="QS107" s="1240"/>
      <c r="QT107" s="1240"/>
      <c r="QU107" s="1240"/>
      <c r="QV107" s="1240"/>
      <c r="QW107" s="1240"/>
      <c r="QX107" s="1240"/>
      <c r="QY107" s="1240"/>
      <c r="QZ107" s="1240"/>
      <c r="RA107" s="1240"/>
      <c r="RB107" s="1240"/>
      <c r="RC107" s="1240"/>
      <c r="RD107" s="1240"/>
      <c r="RE107" s="1240"/>
      <c r="RF107" s="1240"/>
      <c r="RG107" s="1240"/>
      <c r="RH107" s="1241"/>
      <c r="RI107" s="1241"/>
      <c r="RJ107" s="1241"/>
      <c r="RK107" s="1241"/>
      <c r="RL107" s="1241"/>
      <c r="RM107" s="1241"/>
      <c r="RN107" s="1241"/>
      <c r="RO107" s="1241">
        <f>+RK107*RH107</f>
        <v>0</v>
      </c>
      <c r="RP107" s="1241"/>
      <c r="RQ107" s="1241"/>
      <c r="RR107" s="1241"/>
      <c r="RS107" s="1241"/>
    </row>
    <row r="108" spans="1:487" s="94" customFormat="1" ht="9.9499999999999993" customHeight="1">
      <c r="A108" s="166"/>
      <c r="B108" s="137"/>
      <c r="C108" s="1358" t="s">
        <v>130</v>
      </c>
      <c r="D108" s="1358"/>
      <c r="E108" s="1358"/>
      <c r="F108" s="1358"/>
      <c r="G108" s="172"/>
      <c r="H108" s="1065"/>
      <c r="I108" s="1066"/>
      <c r="J108" s="1066"/>
      <c r="K108" s="1066"/>
      <c r="L108" s="1066"/>
      <c r="M108" s="1066"/>
      <c r="N108" s="1066"/>
      <c r="O108" s="1066"/>
      <c r="P108" s="1066"/>
      <c r="Q108" s="1066"/>
      <c r="R108" s="1066"/>
      <c r="S108" s="1066"/>
      <c r="T108" s="1066"/>
      <c r="U108" s="1066"/>
      <c r="V108" s="1066"/>
      <c r="W108" s="1066"/>
      <c r="X108" s="1066"/>
      <c r="Y108" s="1066"/>
      <c r="Z108" s="1066"/>
      <c r="AA108" s="1066"/>
      <c r="AB108" s="1066"/>
      <c r="AC108" s="1066"/>
      <c r="AD108" s="1067"/>
      <c r="AE108" s="139"/>
      <c r="AF108" s="7"/>
      <c r="BA108" s="1303"/>
      <c r="BB108" s="1303"/>
      <c r="BC108" s="1248"/>
      <c r="BD108" s="1248"/>
      <c r="BE108" s="1248"/>
      <c r="BF108" s="1248"/>
      <c r="BG108" s="1248"/>
      <c r="BH108" s="1248"/>
      <c r="BI108" s="1248"/>
      <c r="BJ108" s="1248"/>
      <c r="BK108" s="1248"/>
      <c r="BL108" s="1248"/>
      <c r="BM108" s="1248"/>
      <c r="BN108" s="1248"/>
      <c r="BO108" s="1248"/>
      <c r="BP108" s="1248"/>
      <c r="BQ108" s="1248"/>
      <c r="BR108" s="1248"/>
      <c r="BS108" s="1235"/>
      <c r="BT108" s="1235"/>
      <c r="BU108" s="1235"/>
      <c r="BV108" s="1235"/>
      <c r="BW108" s="1235"/>
      <c r="BX108" s="1235"/>
      <c r="BY108" s="1235"/>
      <c r="BZ108" s="1304"/>
      <c r="CA108" s="1304"/>
      <c r="CB108" s="1304"/>
      <c r="CC108" s="1304"/>
      <c r="CD108" s="1304"/>
      <c r="CF108" s="1240"/>
      <c r="CG108" s="1240"/>
      <c r="CH108" s="1240"/>
      <c r="CI108" s="1240"/>
      <c r="CJ108" s="1240"/>
      <c r="CK108" s="1240"/>
      <c r="CL108" s="1240"/>
      <c r="CM108" s="1240"/>
      <c r="CN108" s="1240"/>
      <c r="CO108" s="1240"/>
      <c r="CP108" s="1240"/>
      <c r="CQ108" s="1240"/>
      <c r="CR108" s="1240"/>
      <c r="CS108" s="1240"/>
      <c r="CT108" s="1240"/>
      <c r="CU108" s="1240"/>
      <c r="CV108" s="1240"/>
      <c r="CW108" s="1240"/>
      <c r="CX108" s="1241"/>
      <c r="CY108" s="1241"/>
      <c r="CZ108" s="1241"/>
      <c r="DA108" s="1241"/>
      <c r="DB108" s="1241"/>
      <c r="DC108" s="1241"/>
      <c r="DD108" s="1241"/>
      <c r="DE108" s="1241"/>
      <c r="DF108" s="1241"/>
      <c r="DG108" s="1241"/>
      <c r="DH108" s="1241"/>
      <c r="DI108" s="1241"/>
      <c r="DK108" s="1240"/>
      <c r="DL108" s="1240"/>
      <c r="DM108" s="1240"/>
      <c r="DN108" s="1240"/>
      <c r="DO108" s="1240"/>
      <c r="DP108" s="1240"/>
      <c r="DQ108" s="1240"/>
      <c r="DR108" s="1240"/>
      <c r="DS108" s="1240"/>
      <c r="DT108" s="1240"/>
      <c r="DU108" s="1240"/>
      <c r="DV108" s="1240"/>
      <c r="DW108" s="1240"/>
      <c r="DX108" s="1240"/>
      <c r="DY108" s="1240"/>
      <c r="DZ108" s="1240"/>
      <c r="EA108" s="1240"/>
      <c r="EB108" s="1240"/>
      <c r="EC108" s="1241"/>
      <c r="ED108" s="1241"/>
      <c r="EE108" s="1241"/>
      <c r="EF108" s="1241"/>
      <c r="EG108" s="1241"/>
      <c r="EH108" s="1241"/>
      <c r="EI108" s="1241"/>
      <c r="EJ108" s="1241"/>
      <c r="EK108" s="1241"/>
      <c r="EL108" s="1241"/>
      <c r="EM108" s="1241"/>
      <c r="EN108" s="1241"/>
      <c r="EP108" s="1240"/>
      <c r="EQ108" s="1240"/>
      <c r="ER108" s="1240"/>
      <c r="ES108" s="1240"/>
      <c r="ET108" s="1240"/>
      <c r="EU108" s="1240"/>
      <c r="EV108" s="1240"/>
      <c r="EW108" s="1240"/>
      <c r="EX108" s="1240"/>
      <c r="EY108" s="1240"/>
      <c r="EZ108" s="1240"/>
      <c r="FA108" s="1240"/>
      <c r="FB108" s="1240"/>
      <c r="FC108" s="1240"/>
      <c r="FD108" s="1240"/>
      <c r="FE108" s="1240"/>
      <c r="FF108" s="1240"/>
      <c r="FG108" s="1240"/>
      <c r="FH108" s="1241"/>
      <c r="FI108" s="1241"/>
      <c r="FJ108" s="1241"/>
      <c r="FK108" s="1241"/>
      <c r="FL108" s="1241"/>
      <c r="FM108" s="1241"/>
      <c r="FN108" s="1241"/>
      <c r="FO108" s="1241"/>
      <c r="FP108" s="1241"/>
      <c r="FQ108" s="1241"/>
      <c r="FR108" s="1241"/>
      <c r="FS108" s="1241"/>
      <c r="HA108" s="1240"/>
      <c r="HB108" s="1240"/>
      <c r="HC108" s="1248"/>
      <c r="HD108" s="1248"/>
      <c r="HE108" s="1248"/>
      <c r="HF108" s="1248"/>
      <c r="HG108" s="1248"/>
      <c r="HH108" s="1248"/>
      <c r="HI108" s="1248"/>
      <c r="HJ108" s="1248"/>
      <c r="HK108" s="1248"/>
      <c r="HL108" s="1248"/>
      <c r="HM108" s="1248"/>
      <c r="HN108" s="1248"/>
      <c r="HO108" s="1248"/>
      <c r="HP108" s="1248"/>
      <c r="HQ108" s="1248"/>
      <c r="HR108" s="1248"/>
      <c r="HS108" s="1235"/>
      <c r="HT108" s="1235"/>
      <c r="HU108" s="1235"/>
      <c r="HV108" s="1235"/>
      <c r="HW108" s="1235"/>
      <c r="HX108" s="1235"/>
      <c r="HY108" s="1235"/>
      <c r="HZ108" s="1241"/>
      <c r="IA108" s="1241"/>
      <c r="IB108" s="1241"/>
      <c r="IC108" s="1241"/>
      <c r="ID108" s="1241"/>
      <c r="IE108" s="526"/>
      <c r="IF108" s="1240"/>
      <c r="IG108" s="1240"/>
      <c r="IH108" s="1240"/>
      <c r="II108" s="1240"/>
      <c r="IJ108" s="1240"/>
      <c r="IK108" s="1240"/>
      <c r="IL108" s="1240"/>
      <c r="IM108" s="1240"/>
      <c r="IN108" s="1240"/>
      <c r="IO108" s="1240"/>
      <c r="IP108" s="1240"/>
      <c r="IQ108" s="1240"/>
      <c r="IR108" s="1240"/>
      <c r="IS108" s="1240"/>
      <c r="IT108" s="1240"/>
      <c r="IU108" s="1240"/>
      <c r="IV108" s="1240"/>
      <c r="IW108" s="1240"/>
      <c r="IX108" s="1241"/>
      <c r="IY108" s="1241"/>
      <c r="IZ108" s="1241"/>
      <c r="JA108" s="1241"/>
      <c r="JB108" s="1241"/>
      <c r="JC108" s="1241"/>
      <c r="JD108" s="1241"/>
      <c r="JE108" s="1241"/>
      <c r="JF108" s="1241"/>
      <c r="JG108" s="1241"/>
      <c r="JH108" s="1241"/>
      <c r="JI108" s="1241"/>
      <c r="JJ108" s="526"/>
      <c r="JK108" s="1240"/>
      <c r="JL108" s="1240"/>
      <c r="JM108" s="1240"/>
      <c r="JN108" s="1240"/>
      <c r="JO108" s="1240"/>
      <c r="JP108" s="1240"/>
      <c r="JQ108" s="1240"/>
      <c r="JR108" s="1240"/>
      <c r="JS108" s="1240"/>
      <c r="JT108" s="1240"/>
      <c r="JU108" s="1240"/>
      <c r="JV108" s="1240"/>
      <c r="JW108" s="1240"/>
      <c r="JX108" s="1240"/>
      <c r="JY108" s="1240"/>
      <c r="JZ108" s="1240"/>
      <c r="KA108" s="1240"/>
      <c r="KB108" s="1240"/>
      <c r="KC108" s="1241"/>
      <c r="KD108" s="1241"/>
      <c r="KE108" s="1241"/>
      <c r="KF108" s="1241"/>
      <c r="KG108" s="1241"/>
      <c r="KH108" s="1241"/>
      <c r="KI108" s="1241"/>
      <c r="KJ108" s="1241"/>
      <c r="KK108" s="1241"/>
      <c r="KL108" s="1241"/>
      <c r="KM108" s="1241"/>
      <c r="KN108" s="1241"/>
      <c r="KO108" s="526"/>
      <c r="KP108" s="1240"/>
      <c r="KQ108" s="1240"/>
      <c r="KR108" s="1240"/>
      <c r="KS108" s="1240"/>
      <c r="KT108" s="1240"/>
      <c r="KU108" s="1240"/>
      <c r="KV108" s="1240"/>
      <c r="KW108" s="1240"/>
      <c r="KX108" s="1240"/>
      <c r="KY108" s="1240"/>
      <c r="KZ108" s="1240"/>
      <c r="LA108" s="1240"/>
      <c r="LB108" s="1240"/>
      <c r="LC108" s="1240"/>
      <c r="LD108" s="1240"/>
      <c r="LE108" s="1240"/>
      <c r="LF108" s="1240"/>
      <c r="LG108" s="1240"/>
      <c r="LH108" s="1241"/>
      <c r="LI108" s="1241"/>
      <c r="LJ108" s="1241"/>
      <c r="LK108" s="1241"/>
      <c r="LL108" s="1241"/>
      <c r="LM108" s="1241"/>
      <c r="LN108" s="1241"/>
      <c r="LO108" s="1241"/>
      <c r="LP108" s="1241"/>
      <c r="LQ108" s="1241"/>
      <c r="LR108" s="1241"/>
      <c r="LS108" s="1241"/>
      <c r="NA108" s="1240"/>
      <c r="NB108" s="1240"/>
      <c r="NC108" s="1248"/>
      <c r="ND108" s="1248"/>
      <c r="NE108" s="1248"/>
      <c r="NF108" s="1248"/>
      <c r="NG108" s="1248"/>
      <c r="NH108" s="1248"/>
      <c r="NI108" s="1248"/>
      <c r="NJ108" s="1248"/>
      <c r="NK108" s="1248"/>
      <c r="NL108" s="1248"/>
      <c r="NM108" s="1248"/>
      <c r="NN108" s="1248"/>
      <c r="NO108" s="1248"/>
      <c r="NP108" s="1248"/>
      <c r="NQ108" s="1248"/>
      <c r="NR108" s="1248"/>
      <c r="NS108" s="1235"/>
      <c r="NT108" s="1235"/>
      <c r="NU108" s="1235"/>
      <c r="NV108" s="1235"/>
      <c r="NW108" s="1235"/>
      <c r="NX108" s="1235"/>
      <c r="NY108" s="1235"/>
      <c r="NZ108" s="1241"/>
      <c r="OA108" s="1241"/>
      <c r="OB108" s="1241"/>
      <c r="OC108" s="1241"/>
      <c r="OD108" s="1241"/>
      <c r="OE108" s="526"/>
      <c r="OF108" s="1240"/>
      <c r="OG108" s="1240"/>
      <c r="OH108" s="1240"/>
      <c r="OI108" s="1240"/>
      <c r="OJ108" s="1240"/>
      <c r="OK108" s="1240"/>
      <c r="OL108" s="1240"/>
      <c r="OM108" s="1240"/>
      <c r="ON108" s="1240"/>
      <c r="OO108" s="1240"/>
      <c r="OP108" s="1240"/>
      <c r="OQ108" s="1240"/>
      <c r="OR108" s="1240"/>
      <c r="OS108" s="1240"/>
      <c r="OT108" s="1240"/>
      <c r="OU108" s="1240"/>
      <c r="OV108" s="1240"/>
      <c r="OW108" s="1240"/>
      <c r="OX108" s="1241"/>
      <c r="OY108" s="1241"/>
      <c r="OZ108" s="1241"/>
      <c r="PA108" s="1241"/>
      <c r="PB108" s="1241"/>
      <c r="PC108" s="1241"/>
      <c r="PD108" s="1241"/>
      <c r="PE108" s="1241"/>
      <c r="PF108" s="1241"/>
      <c r="PG108" s="1241"/>
      <c r="PH108" s="1241"/>
      <c r="PI108" s="1241"/>
      <c r="PJ108" s="526"/>
      <c r="PK108" s="1240"/>
      <c r="PL108" s="1240"/>
      <c r="PM108" s="1240"/>
      <c r="PN108" s="1240"/>
      <c r="PO108" s="1240"/>
      <c r="PP108" s="1240"/>
      <c r="PQ108" s="1240"/>
      <c r="PR108" s="1240"/>
      <c r="PS108" s="1240"/>
      <c r="PT108" s="1240"/>
      <c r="PU108" s="1240"/>
      <c r="PV108" s="1240"/>
      <c r="PW108" s="1240"/>
      <c r="PX108" s="1240"/>
      <c r="PY108" s="1240"/>
      <c r="PZ108" s="1240"/>
      <c r="QA108" s="1240"/>
      <c r="QB108" s="1240"/>
      <c r="QC108" s="1241"/>
      <c r="QD108" s="1241"/>
      <c r="QE108" s="1241"/>
      <c r="QF108" s="1241"/>
      <c r="QG108" s="1241"/>
      <c r="QH108" s="1241"/>
      <c r="QI108" s="1241"/>
      <c r="QJ108" s="1241"/>
      <c r="QK108" s="1241"/>
      <c r="QL108" s="1241"/>
      <c r="QM108" s="1241"/>
      <c r="QN108" s="1241"/>
      <c r="QO108" s="526"/>
      <c r="QP108" s="1240"/>
      <c r="QQ108" s="1240"/>
      <c r="QR108" s="1240"/>
      <c r="QS108" s="1240"/>
      <c r="QT108" s="1240"/>
      <c r="QU108" s="1240"/>
      <c r="QV108" s="1240"/>
      <c r="QW108" s="1240"/>
      <c r="QX108" s="1240"/>
      <c r="QY108" s="1240"/>
      <c r="QZ108" s="1240"/>
      <c r="RA108" s="1240"/>
      <c r="RB108" s="1240"/>
      <c r="RC108" s="1240"/>
      <c r="RD108" s="1240"/>
      <c r="RE108" s="1240"/>
      <c r="RF108" s="1240"/>
      <c r="RG108" s="1240"/>
      <c r="RH108" s="1241"/>
      <c r="RI108" s="1241"/>
      <c r="RJ108" s="1241"/>
      <c r="RK108" s="1241"/>
      <c r="RL108" s="1241"/>
      <c r="RM108" s="1241"/>
      <c r="RN108" s="1241"/>
      <c r="RO108" s="1241"/>
      <c r="RP108" s="1241"/>
      <c r="RQ108" s="1241"/>
      <c r="RR108" s="1241"/>
      <c r="RS108" s="1241"/>
    </row>
    <row r="109" spans="1:487" s="94" customFormat="1" ht="9.9499999999999993" customHeight="1">
      <c r="A109" s="166"/>
      <c r="B109" s="137"/>
      <c r="C109" s="1358"/>
      <c r="D109" s="1358"/>
      <c r="E109" s="1358"/>
      <c r="F109" s="1358"/>
      <c r="G109" s="172"/>
      <c r="H109" s="1065"/>
      <c r="I109" s="1066"/>
      <c r="J109" s="1066"/>
      <c r="K109" s="1066"/>
      <c r="L109" s="1066"/>
      <c r="M109" s="1066"/>
      <c r="N109" s="1066"/>
      <c r="O109" s="1066"/>
      <c r="P109" s="1066"/>
      <c r="Q109" s="1066"/>
      <c r="R109" s="1066"/>
      <c r="S109" s="1066"/>
      <c r="T109" s="1066"/>
      <c r="U109" s="1066"/>
      <c r="V109" s="1066"/>
      <c r="W109" s="1066"/>
      <c r="X109" s="1066"/>
      <c r="Y109" s="1066"/>
      <c r="Z109" s="1066"/>
      <c r="AA109" s="1066"/>
      <c r="AB109" s="1066"/>
      <c r="AC109" s="1066"/>
      <c r="AD109" s="1067"/>
      <c r="AE109" s="139"/>
      <c r="AF109" s="7"/>
      <c r="BA109" s="1303">
        <v>41</v>
      </c>
      <c r="BB109" s="1303"/>
      <c r="BC109" s="1248"/>
      <c r="BD109" s="1248"/>
      <c r="BE109" s="1248"/>
      <c r="BF109" s="1248"/>
      <c r="BG109" s="1248"/>
      <c r="BH109" s="1248"/>
      <c r="BI109" s="1248"/>
      <c r="BJ109" s="1248"/>
      <c r="BK109" s="1248"/>
      <c r="BL109" s="1248"/>
      <c r="BM109" s="1248"/>
      <c r="BN109" s="1248"/>
      <c r="BO109" s="1248"/>
      <c r="BP109" s="1248"/>
      <c r="BQ109" s="1248"/>
      <c r="BR109" s="1248"/>
      <c r="BS109" s="1235"/>
      <c r="BT109" s="1235"/>
      <c r="BU109" s="1235"/>
      <c r="BV109" s="1235"/>
      <c r="BW109" s="1235"/>
      <c r="BX109" s="1235"/>
      <c r="BY109" s="1235"/>
      <c r="BZ109" s="1304">
        <f>+BV109*BS109</f>
        <v>0</v>
      </c>
      <c r="CA109" s="1304"/>
      <c r="CB109" s="1304"/>
      <c r="CC109" s="1304"/>
      <c r="CD109" s="1304"/>
      <c r="CF109" s="1240"/>
      <c r="CG109" s="1240"/>
      <c r="CH109" s="1240"/>
      <c r="CI109" s="1240"/>
      <c r="CJ109" s="1240"/>
      <c r="CK109" s="1240"/>
      <c r="CL109" s="1240"/>
      <c r="CM109" s="1240"/>
      <c r="CN109" s="1240"/>
      <c r="CO109" s="1240"/>
      <c r="CP109" s="1240"/>
      <c r="CQ109" s="1240"/>
      <c r="CR109" s="1240"/>
      <c r="CS109" s="1240"/>
      <c r="CT109" s="1240"/>
      <c r="CU109" s="1240"/>
      <c r="CV109" s="1240"/>
      <c r="CW109" s="1240"/>
      <c r="CX109" s="1241"/>
      <c r="CY109" s="1241"/>
      <c r="CZ109" s="1241"/>
      <c r="DA109" s="1241"/>
      <c r="DB109" s="1241"/>
      <c r="DC109" s="1241"/>
      <c r="DD109" s="1241"/>
      <c r="DE109" s="1241">
        <f>+DA109*CX109</f>
        <v>0</v>
      </c>
      <c r="DF109" s="1241"/>
      <c r="DG109" s="1241"/>
      <c r="DH109" s="1241"/>
      <c r="DI109" s="1241"/>
      <c r="DK109" s="1240">
        <v>45</v>
      </c>
      <c r="DL109" s="1240"/>
      <c r="DM109" s="1240"/>
      <c r="DN109" s="1240"/>
      <c r="DO109" s="1240"/>
      <c r="DP109" s="1240"/>
      <c r="DQ109" s="1240"/>
      <c r="DR109" s="1240"/>
      <c r="DS109" s="1240"/>
      <c r="DT109" s="1240"/>
      <c r="DU109" s="1240"/>
      <c r="DV109" s="1240"/>
      <c r="DW109" s="1240"/>
      <c r="DX109" s="1240"/>
      <c r="DY109" s="1240"/>
      <c r="DZ109" s="1240"/>
      <c r="EA109" s="1240"/>
      <c r="EB109" s="1240"/>
      <c r="EC109" s="1241"/>
      <c r="ED109" s="1241"/>
      <c r="EE109" s="1241"/>
      <c r="EF109" s="1241"/>
      <c r="EG109" s="1241"/>
      <c r="EH109" s="1241"/>
      <c r="EI109" s="1241"/>
      <c r="EJ109" s="1241">
        <f>+EF109*EC109</f>
        <v>0</v>
      </c>
      <c r="EK109" s="1241"/>
      <c r="EL109" s="1241"/>
      <c r="EM109" s="1241"/>
      <c r="EN109" s="1241"/>
      <c r="EP109" s="1240">
        <v>45</v>
      </c>
      <c r="EQ109" s="1240"/>
      <c r="ER109" s="1240"/>
      <c r="ES109" s="1240"/>
      <c r="ET109" s="1240"/>
      <c r="EU109" s="1240"/>
      <c r="EV109" s="1240"/>
      <c r="EW109" s="1240"/>
      <c r="EX109" s="1240"/>
      <c r="EY109" s="1240"/>
      <c r="EZ109" s="1240"/>
      <c r="FA109" s="1240"/>
      <c r="FB109" s="1240"/>
      <c r="FC109" s="1240"/>
      <c r="FD109" s="1240"/>
      <c r="FE109" s="1240"/>
      <c r="FF109" s="1240"/>
      <c r="FG109" s="1240"/>
      <c r="FH109" s="1241"/>
      <c r="FI109" s="1241"/>
      <c r="FJ109" s="1241"/>
      <c r="FK109" s="1241"/>
      <c r="FL109" s="1241"/>
      <c r="FM109" s="1241"/>
      <c r="FN109" s="1241"/>
      <c r="FO109" s="1241">
        <f>+FK109*FH109</f>
        <v>0</v>
      </c>
      <c r="FP109" s="1241"/>
      <c r="FQ109" s="1241"/>
      <c r="FR109" s="1241"/>
      <c r="FS109" s="1241"/>
      <c r="HA109" s="1240">
        <v>41</v>
      </c>
      <c r="HB109" s="1240"/>
      <c r="HC109" s="1248"/>
      <c r="HD109" s="1248"/>
      <c r="HE109" s="1248"/>
      <c r="HF109" s="1248"/>
      <c r="HG109" s="1248"/>
      <c r="HH109" s="1248"/>
      <c r="HI109" s="1248"/>
      <c r="HJ109" s="1248"/>
      <c r="HK109" s="1248"/>
      <c r="HL109" s="1248"/>
      <c r="HM109" s="1248"/>
      <c r="HN109" s="1248"/>
      <c r="HO109" s="1248"/>
      <c r="HP109" s="1248"/>
      <c r="HQ109" s="1248"/>
      <c r="HR109" s="1248"/>
      <c r="HS109" s="1235"/>
      <c r="HT109" s="1235"/>
      <c r="HU109" s="1235"/>
      <c r="HV109" s="1235"/>
      <c r="HW109" s="1235"/>
      <c r="HX109" s="1235"/>
      <c r="HY109" s="1235"/>
      <c r="HZ109" s="1241">
        <f>+HV109*HS109</f>
        <v>0</v>
      </c>
      <c r="IA109" s="1241"/>
      <c r="IB109" s="1241"/>
      <c r="IC109" s="1241"/>
      <c r="ID109" s="1241"/>
      <c r="IE109" s="526"/>
      <c r="IF109" s="1240">
        <v>45</v>
      </c>
      <c r="IG109" s="1240"/>
      <c r="IH109" s="1240"/>
      <c r="II109" s="1240"/>
      <c r="IJ109" s="1240"/>
      <c r="IK109" s="1240"/>
      <c r="IL109" s="1240"/>
      <c r="IM109" s="1240"/>
      <c r="IN109" s="1240"/>
      <c r="IO109" s="1240"/>
      <c r="IP109" s="1240"/>
      <c r="IQ109" s="1240"/>
      <c r="IR109" s="1240"/>
      <c r="IS109" s="1240"/>
      <c r="IT109" s="1240"/>
      <c r="IU109" s="1240"/>
      <c r="IV109" s="1240"/>
      <c r="IW109" s="1240"/>
      <c r="IX109" s="1241"/>
      <c r="IY109" s="1241"/>
      <c r="IZ109" s="1241"/>
      <c r="JA109" s="1241"/>
      <c r="JB109" s="1241"/>
      <c r="JC109" s="1241"/>
      <c r="JD109" s="1241"/>
      <c r="JE109" s="1241">
        <f>+JA109*IX109</f>
        <v>0</v>
      </c>
      <c r="JF109" s="1241"/>
      <c r="JG109" s="1241"/>
      <c r="JH109" s="1241"/>
      <c r="JI109" s="1241"/>
      <c r="JJ109" s="526"/>
      <c r="JK109" s="1240">
        <v>45</v>
      </c>
      <c r="JL109" s="1240"/>
      <c r="JM109" s="1240"/>
      <c r="JN109" s="1240"/>
      <c r="JO109" s="1240"/>
      <c r="JP109" s="1240"/>
      <c r="JQ109" s="1240"/>
      <c r="JR109" s="1240"/>
      <c r="JS109" s="1240"/>
      <c r="JT109" s="1240"/>
      <c r="JU109" s="1240"/>
      <c r="JV109" s="1240"/>
      <c r="JW109" s="1240"/>
      <c r="JX109" s="1240"/>
      <c r="JY109" s="1240"/>
      <c r="JZ109" s="1240"/>
      <c r="KA109" s="1240"/>
      <c r="KB109" s="1240"/>
      <c r="KC109" s="1241"/>
      <c r="KD109" s="1241"/>
      <c r="KE109" s="1241"/>
      <c r="KF109" s="1241"/>
      <c r="KG109" s="1241"/>
      <c r="KH109" s="1241"/>
      <c r="KI109" s="1241"/>
      <c r="KJ109" s="1241">
        <f>+KF109*KC109</f>
        <v>0</v>
      </c>
      <c r="KK109" s="1241"/>
      <c r="KL109" s="1241"/>
      <c r="KM109" s="1241"/>
      <c r="KN109" s="1241"/>
      <c r="KO109" s="526"/>
      <c r="KP109" s="1240">
        <v>45</v>
      </c>
      <c r="KQ109" s="1240"/>
      <c r="KR109" s="1240"/>
      <c r="KS109" s="1240"/>
      <c r="KT109" s="1240"/>
      <c r="KU109" s="1240"/>
      <c r="KV109" s="1240"/>
      <c r="KW109" s="1240"/>
      <c r="KX109" s="1240"/>
      <c r="KY109" s="1240"/>
      <c r="KZ109" s="1240"/>
      <c r="LA109" s="1240"/>
      <c r="LB109" s="1240"/>
      <c r="LC109" s="1240"/>
      <c r="LD109" s="1240"/>
      <c r="LE109" s="1240"/>
      <c r="LF109" s="1240"/>
      <c r="LG109" s="1240"/>
      <c r="LH109" s="1241"/>
      <c r="LI109" s="1241"/>
      <c r="LJ109" s="1241"/>
      <c r="LK109" s="1241"/>
      <c r="LL109" s="1241"/>
      <c r="LM109" s="1241"/>
      <c r="LN109" s="1241"/>
      <c r="LO109" s="1241">
        <f>+LK109*LH109</f>
        <v>0</v>
      </c>
      <c r="LP109" s="1241"/>
      <c r="LQ109" s="1241"/>
      <c r="LR109" s="1241"/>
      <c r="LS109" s="1241"/>
      <c r="NA109" s="1240">
        <v>41</v>
      </c>
      <c r="NB109" s="1240"/>
      <c r="NC109" s="1248"/>
      <c r="ND109" s="1248"/>
      <c r="NE109" s="1248"/>
      <c r="NF109" s="1248"/>
      <c r="NG109" s="1248"/>
      <c r="NH109" s="1248"/>
      <c r="NI109" s="1248"/>
      <c r="NJ109" s="1248"/>
      <c r="NK109" s="1248"/>
      <c r="NL109" s="1248"/>
      <c r="NM109" s="1248"/>
      <c r="NN109" s="1248"/>
      <c r="NO109" s="1248"/>
      <c r="NP109" s="1248"/>
      <c r="NQ109" s="1248"/>
      <c r="NR109" s="1248"/>
      <c r="NS109" s="1235"/>
      <c r="NT109" s="1235"/>
      <c r="NU109" s="1235"/>
      <c r="NV109" s="1235"/>
      <c r="NW109" s="1235"/>
      <c r="NX109" s="1235"/>
      <c r="NY109" s="1235"/>
      <c r="NZ109" s="1241">
        <f>+NV109*NS109</f>
        <v>0</v>
      </c>
      <c r="OA109" s="1241"/>
      <c r="OB109" s="1241"/>
      <c r="OC109" s="1241"/>
      <c r="OD109" s="1241"/>
      <c r="OE109" s="526"/>
      <c r="OF109" s="1240">
        <v>45</v>
      </c>
      <c r="OG109" s="1240"/>
      <c r="OH109" s="1240"/>
      <c r="OI109" s="1240"/>
      <c r="OJ109" s="1240"/>
      <c r="OK109" s="1240"/>
      <c r="OL109" s="1240"/>
      <c r="OM109" s="1240"/>
      <c r="ON109" s="1240"/>
      <c r="OO109" s="1240"/>
      <c r="OP109" s="1240"/>
      <c r="OQ109" s="1240"/>
      <c r="OR109" s="1240"/>
      <c r="OS109" s="1240"/>
      <c r="OT109" s="1240"/>
      <c r="OU109" s="1240"/>
      <c r="OV109" s="1240"/>
      <c r="OW109" s="1240"/>
      <c r="OX109" s="1241"/>
      <c r="OY109" s="1241"/>
      <c r="OZ109" s="1241"/>
      <c r="PA109" s="1241"/>
      <c r="PB109" s="1241"/>
      <c r="PC109" s="1241"/>
      <c r="PD109" s="1241"/>
      <c r="PE109" s="1241">
        <f>+PA109*OX109</f>
        <v>0</v>
      </c>
      <c r="PF109" s="1241"/>
      <c r="PG109" s="1241"/>
      <c r="PH109" s="1241"/>
      <c r="PI109" s="1241"/>
      <c r="PJ109" s="526"/>
      <c r="PK109" s="1240">
        <v>45</v>
      </c>
      <c r="PL109" s="1240"/>
      <c r="PM109" s="1240"/>
      <c r="PN109" s="1240"/>
      <c r="PO109" s="1240"/>
      <c r="PP109" s="1240"/>
      <c r="PQ109" s="1240"/>
      <c r="PR109" s="1240"/>
      <c r="PS109" s="1240"/>
      <c r="PT109" s="1240"/>
      <c r="PU109" s="1240"/>
      <c r="PV109" s="1240"/>
      <c r="PW109" s="1240"/>
      <c r="PX109" s="1240"/>
      <c r="PY109" s="1240"/>
      <c r="PZ109" s="1240"/>
      <c r="QA109" s="1240"/>
      <c r="QB109" s="1240"/>
      <c r="QC109" s="1241"/>
      <c r="QD109" s="1241"/>
      <c r="QE109" s="1241"/>
      <c r="QF109" s="1241"/>
      <c r="QG109" s="1241"/>
      <c r="QH109" s="1241"/>
      <c r="QI109" s="1241"/>
      <c r="QJ109" s="1241">
        <f>+QF109*QC109</f>
        <v>0</v>
      </c>
      <c r="QK109" s="1241"/>
      <c r="QL109" s="1241"/>
      <c r="QM109" s="1241"/>
      <c r="QN109" s="1241"/>
      <c r="QO109" s="526"/>
      <c r="QP109" s="1240">
        <v>45</v>
      </c>
      <c r="QQ109" s="1240"/>
      <c r="QR109" s="1240"/>
      <c r="QS109" s="1240"/>
      <c r="QT109" s="1240"/>
      <c r="QU109" s="1240"/>
      <c r="QV109" s="1240"/>
      <c r="QW109" s="1240"/>
      <c r="QX109" s="1240"/>
      <c r="QY109" s="1240"/>
      <c r="QZ109" s="1240"/>
      <c r="RA109" s="1240"/>
      <c r="RB109" s="1240"/>
      <c r="RC109" s="1240"/>
      <c r="RD109" s="1240"/>
      <c r="RE109" s="1240"/>
      <c r="RF109" s="1240"/>
      <c r="RG109" s="1240"/>
      <c r="RH109" s="1241"/>
      <c r="RI109" s="1241"/>
      <c r="RJ109" s="1241"/>
      <c r="RK109" s="1241"/>
      <c r="RL109" s="1241"/>
      <c r="RM109" s="1241"/>
      <c r="RN109" s="1241"/>
      <c r="RO109" s="1241">
        <f>+RK109*RH109</f>
        <v>0</v>
      </c>
      <c r="RP109" s="1241"/>
      <c r="RQ109" s="1241"/>
      <c r="RR109" s="1241"/>
      <c r="RS109" s="1241"/>
    </row>
    <row r="110" spans="1:487" s="94" customFormat="1" ht="9.9499999999999993" customHeight="1">
      <c r="A110" s="166"/>
      <c r="B110" s="125"/>
      <c r="C110" s="67"/>
      <c r="D110" s="166"/>
      <c r="E110" s="166"/>
      <c r="F110" s="10"/>
      <c r="G110" s="166"/>
      <c r="H110" s="1065"/>
      <c r="I110" s="1066"/>
      <c r="J110" s="1066"/>
      <c r="K110" s="1066"/>
      <c r="L110" s="1066"/>
      <c r="M110" s="1066"/>
      <c r="N110" s="1066"/>
      <c r="O110" s="1066"/>
      <c r="P110" s="1066"/>
      <c r="Q110" s="1066"/>
      <c r="R110" s="1066"/>
      <c r="S110" s="1066"/>
      <c r="T110" s="1066"/>
      <c r="U110" s="1066"/>
      <c r="V110" s="1066"/>
      <c r="W110" s="1066"/>
      <c r="X110" s="1066"/>
      <c r="Y110" s="1066"/>
      <c r="Z110" s="1066"/>
      <c r="AA110" s="1066"/>
      <c r="AB110" s="1066"/>
      <c r="AC110" s="1066"/>
      <c r="AD110" s="1067"/>
      <c r="AE110" s="155"/>
      <c r="AF110" s="7"/>
      <c r="BA110" s="1303"/>
      <c r="BB110" s="1303"/>
      <c r="BC110" s="1248"/>
      <c r="BD110" s="1248"/>
      <c r="BE110" s="1248"/>
      <c r="BF110" s="1248"/>
      <c r="BG110" s="1248"/>
      <c r="BH110" s="1248"/>
      <c r="BI110" s="1248"/>
      <c r="BJ110" s="1248"/>
      <c r="BK110" s="1248"/>
      <c r="BL110" s="1248"/>
      <c r="BM110" s="1248"/>
      <c r="BN110" s="1248"/>
      <c r="BO110" s="1248"/>
      <c r="BP110" s="1248"/>
      <c r="BQ110" s="1248"/>
      <c r="BR110" s="1248"/>
      <c r="BS110" s="1235"/>
      <c r="BT110" s="1235"/>
      <c r="BU110" s="1235"/>
      <c r="BV110" s="1235"/>
      <c r="BW110" s="1235"/>
      <c r="BX110" s="1235"/>
      <c r="BY110" s="1235"/>
      <c r="BZ110" s="1304"/>
      <c r="CA110" s="1304"/>
      <c r="CB110" s="1304"/>
      <c r="CC110" s="1304"/>
      <c r="CD110" s="1304"/>
      <c r="CF110" s="1240"/>
      <c r="CG110" s="1240"/>
      <c r="CH110" s="1240"/>
      <c r="CI110" s="1240"/>
      <c r="CJ110" s="1240"/>
      <c r="CK110" s="1240"/>
      <c r="CL110" s="1240"/>
      <c r="CM110" s="1240"/>
      <c r="CN110" s="1240"/>
      <c r="CO110" s="1240"/>
      <c r="CP110" s="1240"/>
      <c r="CQ110" s="1240"/>
      <c r="CR110" s="1240"/>
      <c r="CS110" s="1240"/>
      <c r="CT110" s="1240"/>
      <c r="CU110" s="1240"/>
      <c r="CV110" s="1240"/>
      <c r="CW110" s="1240"/>
      <c r="CX110" s="1241"/>
      <c r="CY110" s="1241"/>
      <c r="CZ110" s="1241"/>
      <c r="DA110" s="1241"/>
      <c r="DB110" s="1241"/>
      <c r="DC110" s="1241"/>
      <c r="DD110" s="1241"/>
      <c r="DE110" s="1241"/>
      <c r="DF110" s="1241"/>
      <c r="DG110" s="1241"/>
      <c r="DH110" s="1241"/>
      <c r="DI110" s="1241"/>
      <c r="DK110" s="1240"/>
      <c r="DL110" s="1240"/>
      <c r="DM110" s="1240"/>
      <c r="DN110" s="1240"/>
      <c r="DO110" s="1240"/>
      <c r="DP110" s="1240"/>
      <c r="DQ110" s="1240"/>
      <c r="DR110" s="1240"/>
      <c r="DS110" s="1240"/>
      <c r="DT110" s="1240"/>
      <c r="DU110" s="1240"/>
      <c r="DV110" s="1240"/>
      <c r="DW110" s="1240"/>
      <c r="DX110" s="1240"/>
      <c r="DY110" s="1240"/>
      <c r="DZ110" s="1240"/>
      <c r="EA110" s="1240"/>
      <c r="EB110" s="1240"/>
      <c r="EC110" s="1241"/>
      <c r="ED110" s="1241"/>
      <c r="EE110" s="1241"/>
      <c r="EF110" s="1241"/>
      <c r="EG110" s="1241"/>
      <c r="EH110" s="1241"/>
      <c r="EI110" s="1241"/>
      <c r="EJ110" s="1241"/>
      <c r="EK110" s="1241"/>
      <c r="EL110" s="1241"/>
      <c r="EM110" s="1241"/>
      <c r="EN110" s="1241"/>
      <c r="EP110" s="1240"/>
      <c r="EQ110" s="1240"/>
      <c r="ER110" s="1240"/>
      <c r="ES110" s="1240"/>
      <c r="ET110" s="1240"/>
      <c r="EU110" s="1240"/>
      <c r="EV110" s="1240"/>
      <c r="EW110" s="1240"/>
      <c r="EX110" s="1240"/>
      <c r="EY110" s="1240"/>
      <c r="EZ110" s="1240"/>
      <c r="FA110" s="1240"/>
      <c r="FB110" s="1240"/>
      <c r="FC110" s="1240"/>
      <c r="FD110" s="1240"/>
      <c r="FE110" s="1240"/>
      <c r="FF110" s="1240"/>
      <c r="FG110" s="1240"/>
      <c r="FH110" s="1241"/>
      <c r="FI110" s="1241"/>
      <c r="FJ110" s="1241"/>
      <c r="FK110" s="1241"/>
      <c r="FL110" s="1241"/>
      <c r="FM110" s="1241"/>
      <c r="FN110" s="1241"/>
      <c r="FO110" s="1241"/>
      <c r="FP110" s="1241"/>
      <c r="FQ110" s="1241"/>
      <c r="FR110" s="1241"/>
      <c r="FS110" s="1241"/>
      <c r="HA110" s="1240"/>
      <c r="HB110" s="1240"/>
      <c r="HC110" s="1248"/>
      <c r="HD110" s="1248"/>
      <c r="HE110" s="1248"/>
      <c r="HF110" s="1248"/>
      <c r="HG110" s="1248"/>
      <c r="HH110" s="1248"/>
      <c r="HI110" s="1248"/>
      <c r="HJ110" s="1248"/>
      <c r="HK110" s="1248"/>
      <c r="HL110" s="1248"/>
      <c r="HM110" s="1248"/>
      <c r="HN110" s="1248"/>
      <c r="HO110" s="1248"/>
      <c r="HP110" s="1248"/>
      <c r="HQ110" s="1248"/>
      <c r="HR110" s="1248"/>
      <c r="HS110" s="1235"/>
      <c r="HT110" s="1235"/>
      <c r="HU110" s="1235"/>
      <c r="HV110" s="1235"/>
      <c r="HW110" s="1235"/>
      <c r="HX110" s="1235"/>
      <c r="HY110" s="1235"/>
      <c r="HZ110" s="1241"/>
      <c r="IA110" s="1241"/>
      <c r="IB110" s="1241"/>
      <c r="IC110" s="1241"/>
      <c r="ID110" s="1241"/>
      <c r="IE110" s="526"/>
      <c r="IF110" s="1240"/>
      <c r="IG110" s="1240"/>
      <c r="IH110" s="1240"/>
      <c r="II110" s="1240"/>
      <c r="IJ110" s="1240"/>
      <c r="IK110" s="1240"/>
      <c r="IL110" s="1240"/>
      <c r="IM110" s="1240"/>
      <c r="IN110" s="1240"/>
      <c r="IO110" s="1240"/>
      <c r="IP110" s="1240"/>
      <c r="IQ110" s="1240"/>
      <c r="IR110" s="1240"/>
      <c r="IS110" s="1240"/>
      <c r="IT110" s="1240"/>
      <c r="IU110" s="1240"/>
      <c r="IV110" s="1240"/>
      <c r="IW110" s="1240"/>
      <c r="IX110" s="1241"/>
      <c r="IY110" s="1241"/>
      <c r="IZ110" s="1241"/>
      <c r="JA110" s="1241"/>
      <c r="JB110" s="1241"/>
      <c r="JC110" s="1241"/>
      <c r="JD110" s="1241"/>
      <c r="JE110" s="1241"/>
      <c r="JF110" s="1241"/>
      <c r="JG110" s="1241"/>
      <c r="JH110" s="1241"/>
      <c r="JI110" s="1241"/>
      <c r="JJ110" s="526"/>
      <c r="JK110" s="1240"/>
      <c r="JL110" s="1240"/>
      <c r="JM110" s="1240"/>
      <c r="JN110" s="1240"/>
      <c r="JO110" s="1240"/>
      <c r="JP110" s="1240"/>
      <c r="JQ110" s="1240"/>
      <c r="JR110" s="1240"/>
      <c r="JS110" s="1240"/>
      <c r="JT110" s="1240"/>
      <c r="JU110" s="1240"/>
      <c r="JV110" s="1240"/>
      <c r="JW110" s="1240"/>
      <c r="JX110" s="1240"/>
      <c r="JY110" s="1240"/>
      <c r="JZ110" s="1240"/>
      <c r="KA110" s="1240"/>
      <c r="KB110" s="1240"/>
      <c r="KC110" s="1241"/>
      <c r="KD110" s="1241"/>
      <c r="KE110" s="1241"/>
      <c r="KF110" s="1241"/>
      <c r="KG110" s="1241"/>
      <c r="KH110" s="1241"/>
      <c r="KI110" s="1241"/>
      <c r="KJ110" s="1241"/>
      <c r="KK110" s="1241"/>
      <c r="KL110" s="1241"/>
      <c r="KM110" s="1241"/>
      <c r="KN110" s="1241"/>
      <c r="KO110" s="526"/>
      <c r="KP110" s="1240"/>
      <c r="KQ110" s="1240"/>
      <c r="KR110" s="1240"/>
      <c r="KS110" s="1240"/>
      <c r="KT110" s="1240"/>
      <c r="KU110" s="1240"/>
      <c r="KV110" s="1240"/>
      <c r="KW110" s="1240"/>
      <c r="KX110" s="1240"/>
      <c r="KY110" s="1240"/>
      <c r="KZ110" s="1240"/>
      <c r="LA110" s="1240"/>
      <c r="LB110" s="1240"/>
      <c r="LC110" s="1240"/>
      <c r="LD110" s="1240"/>
      <c r="LE110" s="1240"/>
      <c r="LF110" s="1240"/>
      <c r="LG110" s="1240"/>
      <c r="LH110" s="1241"/>
      <c r="LI110" s="1241"/>
      <c r="LJ110" s="1241"/>
      <c r="LK110" s="1241"/>
      <c r="LL110" s="1241"/>
      <c r="LM110" s="1241"/>
      <c r="LN110" s="1241"/>
      <c r="LO110" s="1241"/>
      <c r="LP110" s="1241"/>
      <c r="LQ110" s="1241"/>
      <c r="LR110" s="1241"/>
      <c r="LS110" s="1241"/>
      <c r="NA110" s="1240"/>
      <c r="NB110" s="1240"/>
      <c r="NC110" s="1248"/>
      <c r="ND110" s="1248"/>
      <c r="NE110" s="1248"/>
      <c r="NF110" s="1248"/>
      <c r="NG110" s="1248"/>
      <c r="NH110" s="1248"/>
      <c r="NI110" s="1248"/>
      <c r="NJ110" s="1248"/>
      <c r="NK110" s="1248"/>
      <c r="NL110" s="1248"/>
      <c r="NM110" s="1248"/>
      <c r="NN110" s="1248"/>
      <c r="NO110" s="1248"/>
      <c r="NP110" s="1248"/>
      <c r="NQ110" s="1248"/>
      <c r="NR110" s="1248"/>
      <c r="NS110" s="1235"/>
      <c r="NT110" s="1235"/>
      <c r="NU110" s="1235"/>
      <c r="NV110" s="1235"/>
      <c r="NW110" s="1235"/>
      <c r="NX110" s="1235"/>
      <c r="NY110" s="1235"/>
      <c r="NZ110" s="1241"/>
      <c r="OA110" s="1241"/>
      <c r="OB110" s="1241"/>
      <c r="OC110" s="1241"/>
      <c r="OD110" s="1241"/>
      <c r="OE110" s="526"/>
      <c r="OF110" s="1240"/>
      <c r="OG110" s="1240"/>
      <c r="OH110" s="1240"/>
      <c r="OI110" s="1240"/>
      <c r="OJ110" s="1240"/>
      <c r="OK110" s="1240"/>
      <c r="OL110" s="1240"/>
      <c r="OM110" s="1240"/>
      <c r="ON110" s="1240"/>
      <c r="OO110" s="1240"/>
      <c r="OP110" s="1240"/>
      <c r="OQ110" s="1240"/>
      <c r="OR110" s="1240"/>
      <c r="OS110" s="1240"/>
      <c r="OT110" s="1240"/>
      <c r="OU110" s="1240"/>
      <c r="OV110" s="1240"/>
      <c r="OW110" s="1240"/>
      <c r="OX110" s="1241"/>
      <c r="OY110" s="1241"/>
      <c r="OZ110" s="1241"/>
      <c r="PA110" s="1241"/>
      <c r="PB110" s="1241"/>
      <c r="PC110" s="1241"/>
      <c r="PD110" s="1241"/>
      <c r="PE110" s="1241"/>
      <c r="PF110" s="1241"/>
      <c r="PG110" s="1241"/>
      <c r="PH110" s="1241"/>
      <c r="PI110" s="1241"/>
      <c r="PJ110" s="526"/>
      <c r="PK110" s="1240"/>
      <c r="PL110" s="1240"/>
      <c r="PM110" s="1240"/>
      <c r="PN110" s="1240"/>
      <c r="PO110" s="1240"/>
      <c r="PP110" s="1240"/>
      <c r="PQ110" s="1240"/>
      <c r="PR110" s="1240"/>
      <c r="PS110" s="1240"/>
      <c r="PT110" s="1240"/>
      <c r="PU110" s="1240"/>
      <c r="PV110" s="1240"/>
      <c r="PW110" s="1240"/>
      <c r="PX110" s="1240"/>
      <c r="PY110" s="1240"/>
      <c r="PZ110" s="1240"/>
      <c r="QA110" s="1240"/>
      <c r="QB110" s="1240"/>
      <c r="QC110" s="1241"/>
      <c r="QD110" s="1241"/>
      <c r="QE110" s="1241"/>
      <c r="QF110" s="1241"/>
      <c r="QG110" s="1241"/>
      <c r="QH110" s="1241"/>
      <c r="QI110" s="1241"/>
      <c r="QJ110" s="1241"/>
      <c r="QK110" s="1241"/>
      <c r="QL110" s="1241"/>
      <c r="QM110" s="1241"/>
      <c r="QN110" s="1241"/>
      <c r="QO110" s="526"/>
      <c r="QP110" s="1240"/>
      <c r="QQ110" s="1240"/>
      <c r="QR110" s="1240"/>
      <c r="QS110" s="1240"/>
      <c r="QT110" s="1240"/>
      <c r="QU110" s="1240"/>
      <c r="QV110" s="1240"/>
      <c r="QW110" s="1240"/>
      <c r="QX110" s="1240"/>
      <c r="QY110" s="1240"/>
      <c r="QZ110" s="1240"/>
      <c r="RA110" s="1240"/>
      <c r="RB110" s="1240"/>
      <c r="RC110" s="1240"/>
      <c r="RD110" s="1240"/>
      <c r="RE110" s="1240"/>
      <c r="RF110" s="1240"/>
      <c r="RG110" s="1240"/>
      <c r="RH110" s="1241"/>
      <c r="RI110" s="1241"/>
      <c r="RJ110" s="1241"/>
      <c r="RK110" s="1241"/>
      <c r="RL110" s="1241"/>
      <c r="RM110" s="1241"/>
      <c r="RN110" s="1241"/>
      <c r="RO110" s="1241"/>
      <c r="RP110" s="1241"/>
      <c r="RQ110" s="1241"/>
      <c r="RR110" s="1241"/>
      <c r="RS110" s="1241"/>
    </row>
    <row r="111" spans="1:487" s="94" customFormat="1" ht="9.9499999999999993" customHeight="1">
      <c r="A111" s="55"/>
      <c r="B111" s="125"/>
      <c r="C111" s="7"/>
      <c r="D111" s="224"/>
      <c r="E111" s="224"/>
      <c r="F111" s="224"/>
      <c r="G111" s="224"/>
      <c r="H111" s="1065"/>
      <c r="I111" s="1066"/>
      <c r="J111" s="1066"/>
      <c r="K111" s="1066"/>
      <c r="L111" s="1066"/>
      <c r="M111" s="1066"/>
      <c r="N111" s="1066"/>
      <c r="O111" s="1066"/>
      <c r="P111" s="1066"/>
      <c r="Q111" s="1066"/>
      <c r="R111" s="1066"/>
      <c r="S111" s="1066"/>
      <c r="T111" s="1066"/>
      <c r="U111" s="1066"/>
      <c r="V111" s="1066"/>
      <c r="W111" s="1066"/>
      <c r="X111" s="1066"/>
      <c r="Y111" s="1066"/>
      <c r="Z111" s="1066"/>
      <c r="AA111" s="1066"/>
      <c r="AB111" s="1066"/>
      <c r="AC111" s="1066"/>
      <c r="AD111" s="1067"/>
      <c r="AE111" s="155"/>
      <c r="BA111" s="1303">
        <v>42</v>
      </c>
      <c r="BB111" s="1303"/>
      <c r="BC111" s="1248"/>
      <c r="BD111" s="1248"/>
      <c r="BE111" s="1248"/>
      <c r="BF111" s="1248"/>
      <c r="BG111" s="1248"/>
      <c r="BH111" s="1248"/>
      <c r="BI111" s="1248"/>
      <c r="BJ111" s="1248"/>
      <c r="BK111" s="1248"/>
      <c r="BL111" s="1248"/>
      <c r="BM111" s="1248"/>
      <c r="BN111" s="1248"/>
      <c r="BO111" s="1248"/>
      <c r="BP111" s="1248"/>
      <c r="BQ111" s="1248"/>
      <c r="BR111" s="1248"/>
      <c r="BS111" s="1235"/>
      <c r="BT111" s="1235"/>
      <c r="BU111" s="1235"/>
      <c r="BV111" s="1235"/>
      <c r="BW111" s="1235"/>
      <c r="BX111" s="1235"/>
      <c r="BY111" s="1235"/>
      <c r="BZ111" s="1304">
        <f>+BV111*BS111</f>
        <v>0</v>
      </c>
      <c r="CA111" s="1304"/>
      <c r="CB111" s="1304"/>
      <c r="CC111" s="1304"/>
      <c r="CD111" s="1304"/>
      <c r="CF111" s="1240"/>
      <c r="CG111" s="1240"/>
      <c r="CH111" s="1240"/>
      <c r="CI111" s="1240"/>
      <c r="CJ111" s="1240"/>
      <c r="CK111" s="1240"/>
      <c r="CL111" s="1240"/>
      <c r="CM111" s="1240"/>
      <c r="CN111" s="1240"/>
      <c r="CO111" s="1240"/>
      <c r="CP111" s="1240"/>
      <c r="CQ111" s="1240"/>
      <c r="CR111" s="1240"/>
      <c r="CS111" s="1240"/>
      <c r="CT111" s="1240"/>
      <c r="CU111" s="1240"/>
      <c r="CV111" s="1240"/>
      <c r="CW111" s="1240"/>
      <c r="CX111" s="1241"/>
      <c r="CY111" s="1241"/>
      <c r="CZ111" s="1241"/>
      <c r="DA111" s="1241"/>
      <c r="DB111" s="1241"/>
      <c r="DC111" s="1241"/>
      <c r="DD111" s="1241"/>
      <c r="DE111" s="1241">
        <f>+DA111*CX111</f>
        <v>0</v>
      </c>
      <c r="DF111" s="1241"/>
      <c r="DG111" s="1241"/>
      <c r="DH111" s="1241"/>
      <c r="DI111" s="1241"/>
      <c r="DK111" s="1240">
        <v>46</v>
      </c>
      <c r="DL111" s="1240"/>
      <c r="DM111" s="1240"/>
      <c r="DN111" s="1240"/>
      <c r="DO111" s="1240"/>
      <c r="DP111" s="1240"/>
      <c r="DQ111" s="1240"/>
      <c r="DR111" s="1240"/>
      <c r="DS111" s="1240"/>
      <c r="DT111" s="1240"/>
      <c r="DU111" s="1240"/>
      <c r="DV111" s="1240"/>
      <c r="DW111" s="1240"/>
      <c r="DX111" s="1240"/>
      <c r="DY111" s="1240"/>
      <c r="DZ111" s="1240"/>
      <c r="EA111" s="1240"/>
      <c r="EB111" s="1240"/>
      <c r="EC111" s="1241"/>
      <c r="ED111" s="1241"/>
      <c r="EE111" s="1241"/>
      <c r="EF111" s="1241"/>
      <c r="EG111" s="1241"/>
      <c r="EH111" s="1241"/>
      <c r="EI111" s="1241"/>
      <c r="EJ111" s="1241">
        <f>+EF111*EC111</f>
        <v>0</v>
      </c>
      <c r="EK111" s="1241"/>
      <c r="EL111" s="1241"/>
      <c r="EM111" s="1241"/>
      <c r="EN111" s="1241"/>
      <c r="EP111" s="1240">
        <v>46</v>
      </c>
      <c r="EQ111" s="1240"/>
      <c r="ER111" s="1240"/>
      <c r="ES111" s="1240"/>
      <c r="ET111" s="1240"/>
      <c r="EU111" s="1240"/>
      <c r="EV111" s="1240"/>
      <c r="EW111" s="1240"/>
      <c r="EX111" s="1240"/>
      <c r="EY111" s="1240"/>
      <c r="EZ111" s="1240"/>
      <c r="FA111" s="1240"/>
      <c r="FB111" s="1240"/>
      <c r="FC111" s="1240"/>
      <c r="FD111" s="1240"/>
      <c r="FE111" s="1240"/>
      <c r="FF111" s="1240"/>
      <c r="FG111" s="1240"/>
      <c r="FH111" s="1241"/>
      <c r="FI111" s="1241"/>
      <c r="FJ111" s="1241"/>
      <c r="FK111" s="1241"/>
      <c r="FL111" s="1241"/>
      <c r="FM111" s="1241"/>
      <c r="FN111" s="1241"/>
      <c r="FO111" s="1241">
        <f>+FK111*FH111</f>
        <v>0</v>
      </c>
      <c r="FP111" s="1241"/>
      <c r="FQ111" s="1241"/>
      <c r="FR111" s="1241"/>
      <c r="FS111" s="1241"/>
      <c r="HA111" s="1240">
        <v>42</v>
      </c>
      <c r="HB111" s="1240"/>
      <c r="HC111" s="1248"/>
      <c r="HD111" s="1248"/>
      <c r="HE111" s="1248"/>
      <c r="HF111" s="1248"/>
      <c r="HG111" s="1248"/>
      <c r="HH111" s="1248"/>
      <c r="HI111" s="1248"/>
      <c r="HJ111" s="1248"/>
      <c r="HK111" s="1248"/>
      <c r="HL111" s="1248"/>
      <c r="HM111" s="1248"/>
      <c r="HN111" s="1248"/>
      <c r="HO111" s="1248"/>
      <c r="HP111" s="1248"/>
      <c r="HQ111" s="1248"/>
      <c r="HR111" s="1248"/>
      <c r="HS111" s="1235"/>
      <c r="HT111" s="1235"/>
      <c r="HU111" s="1235"/>
      <c r="HV111" s="1235"/>
      <c r="HW111" s="1235"/>
      <c r="HX111" s="1235"/>
      <c r="HY111" s="1235"/>
      <c r="HZ111" s="1241">
        <f>+HV111*HS111</f>
        <v>0</v>
      </c>
      <c r="IA111" s="1241"/>
      <c r="IB111" s="1241"/>
      <c r="IC111" s="1241"/>
      <c r="ID111" s="1241"/>
      <c r="IE111" s="526"/>
      <c r="IF111" s="1240">
        <v>46</v>
      </c>
      <c r="IG111" s="1240"/>
      <c r="IH111" s="1240"/>
      <c r="II111" s="1240"/>
      <c r="IJ111" s="1240"/>
      <c r="IK111" s="1240"/>
      <c r="IL111" s="1240"/>
      <c r="IM111" s="1240"/>
      <c r="IN111" s="1240"/>
      <c r="IO111" s="1240"/>
      <c r="IP111" s="1240"/>
      <c r="IQ111" s="1240"/>
      <c r="IR111" s="1240"/>
      <c r="IS111" s="1240"/>
      <c r="IT111" s="1240"/>
      <c r="IU111" s="1240"/>
      <c r="IV111" s="1240"/>
      <c r="IW111" s="1240"/>
      <c r="IX111" s="1241"/>
      <c r="IY111" s="1241"/>
      <c r="IZ111" s="1241"/>
      <c r="JA111" s="1241"/>
      <c r="JB111" s="1241"/>
      <c r="JC111" s="1241"/>
      <c r="JD111" s="1241"/>
      <c r="JE111" s="1241">
        <f>+JA111*IX111</f>
        <v>0</v>
      </c>
      <c r="JF111" s="1241"/>
      <c r="JG111" s="1241"/>
      <c r="JH111" s="1241"/>
      <c r="JI111" s="1241"/>
      <c r="JJ111" s="526"/>
      <c r="JK111" s="1240">
        <v>46</v>
      </c>
      <c r="JL111" s="1240"/>
      <c r="JM111" s="1240"/>
      <c r="JN111" s="1240"/>
      <c r="JO111" s="1240"/>
      <c r="JP111" s="1240"/>
      <c r="JQ111" s="1240"/>
      <c r="JR111" s="1240"/>
      <c r="JS111" s="1240"/>
      <c r="JT111" s="1240"/>
      <c r="JU111" s="1240"/>
      <c r="JV111" s="1240"/>
      <c r="JW111" s="1240"/>
      <c r="JX111" s="1240"/>
      <c r="JY111" s="1240"/>
      <c r="JZ111" s="1240"/>
      <c r="KA111" s="1240"/>
      <c r="KB111" s="1240"/>
      <c r="KC111" s="1241"/>
      <c r="KD111" s="1241"/>
      <c r="KE111" s="1241"/>
      <c r="KF111" s="1241"/>
      <c r="KG111" s="1241"/>
      <c r="KH111" s="1241"/>
      <c r="KI111" s="1241"/>
      <c r="KJ111" s="1241">
        <f>+KF111*KC111</f>
        <v>0</v>
      </c>
      <c r="KK111" s="1241"/>
      <c r="KL111" s="1241"/>
      <c r="KM111" s="1241"/>
      <c r="KN111" s="1241"/>
      <c r="KO111" s="526"/>
      <c r="KP111" s="1240">
        <v>46</v>
      </c>
      <c r="KQ111" s="1240"/>
      <c r="KR111" s="1240"/>
      <c r="KS111" s="1240"/>
      <c r="KT111" s="1240"/>
      <c r="KU111" s="1240"/>
      <c r="KV111" s="1240"/>
      <c r="KW111" s="1240"/>
      <c r="KX111" s="1240"/>
      <c r="KY111" s="1240"/>
      <c r="KZ111" s="1240"/>
      <c r="LA111" s="1240"/>
      <c r="LB111" s="1240"/>
      <c r="LC111" s="1240"/>
      <c r="LD111" s="1240"/>
      <c r="LE111" s="1240"/>
      <c r="LF111" s="1240"/>
      <c r="LG111" s="1240"/>
      <c r="LH111" s="1241"/>
      <c r="LI111" s="1241"/>
      <c r="LJ111" s="1241"/>
      <c r="LK111" s="1241"/>
      <c r="LL111" s="1241"/>
      <c r="LM111" s="1241"/>
      <c r="LN111" s="1241"/>
      <c r="LO111" s="1241">
        <f>+LK111*LH111</f>
        <v>0</v>
      </c>
      <c r="LP111" s="1241"/>
      <c r="LQ111" s="1241"/>
      <c r="LR111" s="1241"/>
      <c r="LS111" s="1241"/>
      <c r="NA111" s="1240">
        <v>42</v>
      </c>
      <c r="NB111" s="1240"/>
      <c r="NC111" s="1248"/>
      <c r="ND111" s="1248"/>
      <c r="NE111" s="1248"/>
      <c r="NF111" s="1248"/>
      <c r="NG111" s="1248"/>
      <c r="NH111" s="1248"/>
      <c r="NI111" s="1248"/>
      <c r="NJ111" s="1248"/>
      <c r="NK111" s="1248"/>
      <c r="NL111" s="1248"/>
      <c r="NM111" s="1248"/>
      <c r="NN111" s="1248"/>
      <c r="NO111" s="1248"/>
      <c r="NP111" s="1248"/>
      <c r="NQ111" s="1248"/>
      <c r="NR111" s="1248"/>
      <c r="NS111" s="1235"/>
      <c r="NT111" s="1235"/>
      <c r="NU111" s="1235"/>
      <c r="NV111" s="1235"/>
      <c r="NW111" s="1235"/>
      <c r="NX111" s="1235"/>
      <c r="NY111" s="1235"/>
      <c r="NZ111" s="1241">
        <f>+NV111*NS111</f>
        <v>0</v>
      </c>
      <c r="OA111" s="1241"/>
      <c r="OB111" s="1241"/>
      <c r="OC111" s="1241"/>
      <c r="OD111" s="1241"/>
      <c r="OE111" s="526"/>
      <c r="OF111" s="1240">
        <v>46</v>
      </c>
      <c r="OG111" s="1240"/>
      <c r="OH111" s="1240"/>
      <c r="OI111" s="1240"/>
      <c r="OJ111" s="1240"/>
      <c r="OK111" s="1240"/>
      <c r="OL111" s="1240"/>
      <c r="OM111" s="1240"/>
      <c r="ON111" s="1240"/>
      <c r="OO111" s="1240"/>
      <c r="OP111" s="1240"/>
      <c r="OQ111" s="1240"/>
      <c r="OR111" s="1240"/>
      <c r="OS111" s="1240"/>
      <c r="OT111" s="1240"/>
      <c r="OU111" s="1240"/>
      <c r="OV111" s="1240"/>
      <c r="OW111" s="1240"/>
      <c r="OX111" s="1241"/>
      <c r="OY111" s="1241"/>
      <c r="OZ111" s="1241"/>
      <c r="PA111" s="1241"/>
      <c r="PB111" s="1241"/>
      <c r="PC111" s="1241"/>
      <c r="PD111" s="1241"/>
      <c r="PE111" s="1241">
        <f>+PA111*OX111</f>
        <v>0</v>
      </c>
      <c r="PF111" s="1241"/>
      <c r="PG111" s="1241"/>
      <c r="PH111" s="1241"/>
      <c r="PI111" s="1241"/>
      <c r="PJ111" s="526"/>
      <c r="PK111" s="1240">
        <v>46</v>
      </c>
      <c r="PL111" s="1240"/>
      <c r="PM111" s="1240"/>
      <c r="PN111" s="1240"/>
      <c r="PO111" s="1240"/>
      <c r="PP111" s="1240"/>
      <c r="PQ111" s="1240"/>
      <c r="PR111" s="1240"/>
      <c r="PS111" s="1240"/>
      <c r="PT111" s="1240"/>
      <c r="PU111" s="1240"/>
      <c r="PV111" s="1240"/>
      <c r="PW111" s="1240"/>
      <c r="PX111" s="1240"/>
      <c r="PY111" s="1240"/>
      <c r="PZ111" s="1240"/>
      <c r="QA111" s="1240"/>
      <c r="QB111" s="1240"/>
      <c r="QC111" s="1241"/>
      <c r="QD111" s="1241"/>
      <c r="QE111" s="1241"/>
      <c r="QF111" s="1241"/>
      <c r="QG111" s="1241"/>
      <c r="QH111" s="1241"/>
      <c r="QI111" s="1241"/>
      <c r="QJ111" s="1241">
        <f>+QF111*QC111</f>
        <v>0</v>
      </c>
      <c r="QK111" s="1241"/>
      <c r="QL111" s="1241"/>
      <c r="QM111" s="1241"/>
      <c r="QN111" s="1241"/>
      <c r="QO111" s="526"/>
      <c r="QP111" s="1240">
        <v>46</v>
      </c>
      <c r="QQ111" s="1240"/>
      <c r="QR111" s="1240"/>
      <c r="QS111" s="1240"/>
      <c r="QT111" s="1240"/>
      <c r="QU111" s="1240"/>
      <c r="QV111" s="1240"/>
      <c r="QW111" s="1240"/>
      <c r="QX111" s="1240"/>
      <c r="QY111" s="1240"/>
      <c r="QZ111" s="1240"/>
      <c r="RA111" s="1240"/>
      <c r="RB111" s="1240"/>
      <c r="RC111" s="1240"/>
      <c r="RD111" s="1240"/>
      <c r="RE111" s="1240"/>
      <c r="RF111" s="1240"/>
      <c r="RG111" s="1240"/>
      <c r="RH111" s="1241"/>
      <c r="RI111" s="1241"/>
      <c r="RJ111" s="1241"/>
      <c r="RK111" s="1241"/>
      <c r="RL111" s="1241"/>
      <c r="RM111" s="1241"/>
      <c r="RN111" s="1241"/>
      <c r="RO111" s="1241">
        <f>+RK111*RH111</f>
        <v>0</v>
      </c>
      <c r="RP111" s="1241"/>
      <c r="RQ111" s="1241"/>
      <c r="RR111" s="1241"/>
      <c r="RS111" s="1241"/>
    </row>
    <row r="112" spans="1:487" s="94" customFormat="1" ht="9.9499999999999993" customHeight="1">
      <c r="A112" s="55"/>
      <c r="B112" s="125"/>
      <c r="C112" s="7"/>
      <c r="D112" s="224"/>
      <c r="E112" s="224"/>
      <c r="F112" s="224"/>
      <c r="G112" s="224"/>
      <c r="H112" s="1065"/>
      <c r="I112" s="1066"/>
      <c r="J112" s="1066"/>
      <c r="K112" s="1066"/>
      <c r="L112" s="1066"/>
      <c r="M112" s="1066"/>
      <c r="N112" s="1066"/>
      <c r="O112" s="1066"/>
      <c r="P112" s="1066"/>
      <c r="Q112" s="1066"/>
      <c r="R112" s="1066"/>
      <c r="S112" s="1066"/>
      <c r="T112" s="1066"/>
      <c r="U112" s="1066"/>
      <c r="V112" s="1066"/>
      <c r="W112" s="1066"/>
      <c r="X112" s="1066"/>
      <c r="Y112" s="1066"/>
      <c r="Z112" s="1066"/>
      <c r="AA112" s="1066"/>
      <c r="AB112" s="1066"/>
      <c r="AC112" s="1066"/>
      <c r="AD112" s="1067"/>
      <c r="AE112" s="155"/>
      <c r="AF112" s="687"/>
      <c r="BA112" s="1303"/>
      <c r="BB112" s="1303"/>
      <c r="BC112" s="1248"/>
      <c r="BD112" s="1248"/>
      <c r="BE112" s="1248"/>
      <c r="BF112" s="1248"/>
      <c r="BG112" s="1248"/>
      <c r="BH112" s="1248"/>
      <c r="BI112" s="1248"/>
      <c r="BJ112" s="1248"/>
      <c r="BK112" s="1248"/>
      <c r="BL112" s="1248"/>
      <c r="BM112" s="1248"/>
      <c r="BN112" s="1248"/>
      <c r="BO112" s="1248"/>
      <c r="BP112" s="1248"/>
      <c r="BQ112" s="1248"/>
      <c r="BR112" s="1248"/>
      <c r="BS112" s="1235"/>
      <c r="BT112" s="1235"/>
      <c r="BU112" s="1235"/>
      <c r="BV112" s="1235"/>
      <c r="BW112" s="1235"/>
      <c r="BX112" s="1235"/>
      <c r="BY112" s="1235"/>
      <c r="BZ112" s="1304"/>
      <c r="CA112" s="1304"/>
      <c r="CB112" s="1304"/>
      <c r="CC112" s="1304"/>
      <c r="CD112" s="1304"/>
      <c r="CF112" s="1240"/>
      <c r="CG112" s="1240"/>
      <c r="CH112" s="1240"/>
      <c r="CI112" s="1240"/>
      <c r="CJ112" s="1240"/>
      <c r="CK112" s="1240"/>
      <c r="CL112" s="1240"/>
      <c r="CM112" s="1240"/>
      <c r="CN112" s="1240"/>
      <c r="CO112" s="1240"/>
      <c r="CP112" s="1240"/>
      <c r="CQ112" s="1240"/>
      <c r="CR112" s="1240"/>
      <c r="CS112" s="1240"/>
      <c r="CT112" s="1240"/>
      <c r="CU112" s="1240"/>
      <c r="CV112" s="1240"/>
      <c r="CW112" s="1240"/>
      <c r="CX112" s="1241"/>
      <c r="CY112" s="1241"/>
      <c r="CZ112" s="1241"/>
      <c r="DA112" s="1241"/>
      <c r="DB112" s="1241"/>
      <c r="DC112" s="1241"/>
      <c r="DD112" s="1241"/>
      <c r="DE112" s="1241"/>
      <c r="DF112" s="1241"/>
      <c r="DG112" s="1241"/>
      <c r="DH112" s="1241"/>
      <c r="DI112" s="1241"/>
      <c r="DK112" s="1240"/>
      <c r="DL112" s="1240"/>
      <c r="DM112" s="1240"/>
      <c r="DN112" s="1240"/>
      <c r="DO112" s="1240"/>
      <c r="DP112" s="1240"/>
      <c r="DQ112" s="1240"/>
      <c r="DR112" s="1240"/>
      <c r="DS112" s="1240"/>
      <c r="DT112" s="1240"/>
      <c r="DU112" s="1240"/>
      <c r="DV112" s="1240"/>
      <c r="DW112" s="1240"/>
      <c r="DX112" s="1240"/>
      <c r="DY112" s="1240"/>
      <c r="DZ112" s="1240"/>
      <c r="EA112" s="1240"/>
      <c r="EB112" s="1240"/>
      <c r="EC112" s="1241"/>
      <c r="ED112" s="1241"/>
      <c r="EE112" s="1241"/>
      <c r="EF112" s="1241"/>
      <c r="EG112" s="1241"/>
      <c r="EH112" s="1241"/>
      <c r="EI112" s="1241"/>
      <c r="EJ112" s="1241"/>
      <c r="EK112" s="1241"/>
      <c r="EL112" s="1241"/>
      <c r="EM112" s="1241"/>
      <c r="EN112" s="1241"/>
      <c r="EP112" s="1240"/>
      <c r="EQ112" s="1240"/>
      <c r="ER112" s="1240"/>
      <c r="ES112" s="1240"/>
      <c r="ET112" s="1240"/>
      <c r="EU112" s="1240"/>
      <c r="EV112" s="1240"/>
      <c r="EW112" s="1240"/>
      <c r="EX112" s="1240"/>
      <c r="EY112" s="1240"/>
      <c r="EZ112" s="1240"/>
      <c r="FA112" s="1240"/>
      <c r="FB112" s="1240"/>
      <c r="FC112" s="1240"/>
      <c r="FD112" s="1240"/>
      <c r="FE112" s="1240"/>
      <c r="FF112" s="1240"/>
      <c r="FG112" s="1240"/>
      <c r="FH112" s="1241"/>
      <c r="FI112" s="1241"/>
      <c r="FJ112" s="1241"/>
      <c r="FK112" s="1241"/>
      <c r="FL112" s="1241"/>
      <c r="FM112" s="1241"/>
      <c r="FN112" s="1241"/>
      <c r="FO112" s="1241"/>
      <c r="FP112" s="1241"/>
      <c r="FQ112" s="1241"/>
      <c r="FR112" s="1241"/>
      <c r="FS112" s="1241"/>
      <c r="HA112" s="1240"/>
      <c r="HB112" s="1240"/>
      <c r="HC112" s="1248"/>
      <c r="HD112" s="1248"/>
      <c r="HE112" s="1248"/>
      <c r="HF112" s="1248"/>
      <c r="HG112" s="1248"/>
      <c r="HH112" s="1248"/>
      <c r="HI112" s="1248"/>
      <c r="HJ112" s="1248"/>
      <c r="HK112" s="1248"/>
      <c r="HL112" s="1248"/>
      <c r="HM112" s="1248"/>
      <c r="HN112" s="1248"/>
      <c r="HO112" s="1248"/>
      <c r="HP112" s="1248"/>
      <c r="HQ112" s="1248"/>
      <c r="HR112" s="1248"/>
      <c r="HS112" s="1235"/>
      <c r="HT112" s="1235"/>
      <c r="HU112" s="1235"/>
      <c r="HV112" s="1235"/>
      <c r="HW112" s="1235"/>
      <c r="HX112" s="1235"/>
      <c r="HY112" s="1235"/>
      <c r="HZ112" s="1241"/>
      <c r="IA112" s="1241"/>
      <c r="IB112" s="1241"/>
      <c r="IC112" s="1241"/>
      <c r="ID112" s="1241"/>
      <c r="IE112" s="526"/>
      <c r="IF112" s="1240"/>
      <c r="IG112" s="1240"/>
      <c r="IH112" s="1240"/>
      <c r="II112" s="1240"/>
      <c r="IJ112" s="1240"/>
      <c r="IK112" s="1240"/>
      <c r="IL112" s="1240"/>
      <c r="IM112" s="1240"/>
      <c r="IN112" s="1240"/>
      <c r="IO112" s="1240"/>
      <c r="IP112" s="1240"/>
      <c r="IQ112" s="1240"/>
      <c r="IR112" s="1240"/>
      <c r="IS112" s="1240"/>
      <c r="IT112" s="1240"/>
      <c r="IU112" s="1240"/>
      <c r="IV112" s="1240"/>
      <c r="IW112" s="1240"/>
      <c r="IX112" s="1241"/>
      <c r="IY112" s="1241"/>
      <c r="IZ112" s="1241"/>
      <c r="JA112" s="1241"/>
      <c r="JB112" s="1241"/>
      <c r="JC112" s="1241"/>
      <c r="JD112" s="1241"/>
      <c r="JE112" s="1241"/>
      <c r="JF112" s="1241"/>
      <c r="JG112" s="1241"/>
      <c r="JH112" s="1241"/>
      <c r="JI112" s="1241"/>
      <c r="JJ112" s="526"/>
      <c r="JK112" s="1240"/>
      <c r="JL112" s="1240"/>
      <c r="JM112" s="1240"/>
      <c r="JN112" s="1240"/>
      <c r="JO112" s="1240"/>
      <c r="JP112" s="1240"/>
      <c r="JQ112" s="1240"/>
      <c r="JR112" s="1240"/>
      <c r="JS112" s="1240"/>
      <c r="JT112" s="1240"/>
      <c r="JU112" s="1240"/>
      <c r="JV112" s="1240"/>
      <c r="JW112" s="1240"/>
      <c r="JX112" s="1240"/>
      <c r="JY112" s="1240"/>
      <c r="JZ112" s="1240"/>
      <c r="KA112" s="1240"/>
      <c r="KB112" s="1240"/>
      <c r="KC112" s="1241"/>
      <c r="KD112" s="1241"/>
      <c r="KE112" s="1241"/>
      <c r="KF112" s="1241"/>
      <c r="KG112" s="1241"/>
      <c r="KH112" s="1241"/>
      <c r="KI112" s="1241"/>
      <c r="KJ112" s="1241"/>
      <c r="KK112" s="1241"/>
      <c r="KL112" s="1241"/>
      <c r="KM112" s="1241"/>
      <c r="KN112" s="1241"/>
      <c r="KO112" s="526"/>
      <c r="KP112" s="1240"/>
      <c r="KQ112" s="1240"/>
      <c r="KR112" s="1240"/>
      <c r="KS112" s="1240"/>
      <c r="KT112" s="1240"/>
      <c r="KU112" s="1240"/>
      <c r="KV112" s="1240"/>
      <c r="KW112" s="1240"/>
      <c r="KX112" s="1240"/>
      <c r="KY112" s="1240"/>
      <c r="KZ112" s="1240"/>
      <c r="LA112" s="1240"/>
      <c r="LB112" s="1240"/>
      <c r="LC112" s="1240"/>
      <c r="LD112" s="1240"/>
      <c r="LE112" s="1240"/>
      <c r="LF112" s="1240"/>
      <c r="LG112" s="1240"/>
      <c r="LH112" s="1241"/>
      <c r="LI112" s="1241"/>
      <c r="LJ112" s="1241"/>
      <c r="LK112" s="1241"/>
      <c r="LL112" s="1241"/>
      <c r="LM112" s="1241"/>
      <c r="LN112" s="1241"/>
      <c r="LO112" s="1241"/>
      <c r="LP112" s="1241"/>
      <c r="LQ112" s="1241"/>
      <c r="LR112" s="1241"/>
      <c r="LS112" s="1241"/>
      <c r="NA112" s="1240"/>
      <c r="NB112" s="1240"/>
      <c r="NC112" s="1248"/>
      <c r="ND112" s="1248"/>
      <c r="NE112" s="1248"/>
      <c r="NF112" s="1248"/>
      <c r="NG112" s="1248"/>
      <c r="NH112" s="1248"/>
      <c r="NI112" s="1248"/>
      <c r="NJ112" s="1248"/>
      <c r="NK112" s="1248"/>
      <c r="NL112" s="1248"/>
      <c r="NM112" s="1248"/>
      <c r="NN112" s="1248"/>
      <c r="NO112" s="1248"/>
      <c r="NP112" s="1248"/>
      <c r="NQ112" s="1248"/>
      <c r="NR112" s="1248"/>
      <c r="NS112" s="1235"/>
      <c r="NT112" s="1235"/>
      <c r="NU112" s="1235"/>
      <c r="NV112" s="1235"/>
      <c r="NW112" s="1235"/>
      <c r="NX112" s="1235"/>
      <c r="NY112" s="1235"/>
      <c r="NZ112" s="1241"/>
      <c r="OA112" s="1241"/>
      <c r="OB112" s="1241"/>
      <c r="OC112" s="1241"/>
      <c r="OD112" s="1241"/>
      <c r="OE112" s="526"/>
      <c r="OF112" s="1240"/>
      <c r="OG112" s="1240"/>
      <c r="OH112" s="1240"/>
      <c r="OI112" s="1240"/>
      <c r="OJ112" s="1240"/>
      <c r="OK112" s="1240"/>
      <c r="OL112" s="1240"/>
      <c r="OM112" s="1240"/>
      <c r="ON112" s="1240"/>
      <c r="OO112" s="1240"/>
      <c r="OP112" s="1240"/>
      <c r="OQ112" s="1240"/>
      <c r="OR112" s="1240"/>
      <c r="OS112" s="1240"/>
      <c r="OT112" s="1240"/>
      <c r="OU112" s="1240"/>
      <c r="OV112" s="1240"/>
      <c r="OW112" s="1240"/>
      <c r="OX112" s="1241"/>
      <c r="OY112" s="1241"/>
      <c r="OZ112" s="1241"/>
      <c r="PA112" s="1241"/>
      <c r="PB112" s="1241"/>
      <c r="PC112" s="1241"/>
      <c r="PD112" s="1241"/>
      <c r="PE112" s="1241"/>
      <c r="PF112" s="1241"/>
      <c r="PG112" s="1241"/>
      <c r="PH112" s="1241"/>
      <c r="PI112" s="1241"/>
      <c r="PJ112" s="526"/>
      <c r="PK112" s="1240"/>
      <c r="PL112" s="1240"/>
      <c r="PM112" s="1240"/>
      <c r="PN112" s="1240"/>
      <c r="PO112" s="1240"/>
      <c r="PP112" s="1240"/>
      <c r="PQ112" s="1240"/>
      <c r="PR112" s="1240"/>
      <c r="PS112" s="1240"/>
      <c r="PT112" s="1240"/>
      <c r="PU112" s="1240"/>
      <c r="PV112" s="1240"/>
      <c r="PW112" s="1240"/>
      <c r="PX112" s="1240"/>
      <c r="PY112" s="1240"/>
      <c r="PZ112" s="1240"/>
      <c r="QA112" s="1240"/>
      <c r="QB112" s="1240"/>
      <c r="QC112" s="1241"/>
      <c r="QD112" s="1241"/>
      <c r="QE112" s="1241"/>
      <c r="QF112" s="1241"/>
      <c r="QG112" s="1241"/>
      <c r="QH112" s="1241"/>
      <c r="QI112" s="1241"/>
      <c r="QJ112" s="1241"/>
      <c r="QK112" s="1241"/>
      <c r="QL112" s="1241"/>
      <c r="QM112" s="1241"/>
      <c r="QN112" s="1241"/>
      <c r="QO112" s="526"/>
      <c r="QP112" s="1240"/>
      <c r="QQ112" s="1240"/>
      <c r="QR112" s="1240"/>
      <c r="QS112" s="1240"/>
      <c r="QT112" s="1240"/>
      <c r="QU112" s="1240"/>
      <c r="QV112" s="1240"/>
      <c r="QW112" s="1240"/>
      <c r="QX112" s="1240"/>
      <c r="QY112" s="1240"/>
      <c r="QZ112" s="1240"/>
      <c r="RA112" s="1240"/>
      <c r="RB112" s="1240"/>
      <c r="RC112" s="1240"/>
      <c r="RD112" s="1240"/>
      <c r="RE112" s="1240"/>
      <c r="RF112" s="1240"/>
      <c r="RG112" s="1240"/>
      <c r="RH112" s="1241"/>
      <c r="RI112" s="1241"/>
      <c r="RJ112" s="1241"/>
      <c r="RK112" s="1241"/>
      <c r="RL112" s="1241"/>
      <c r="RM112" s="1241"/>
      <c r="RN112" s="1241"/>
      <c r="RO112" s="1241"/>
      <c r="RP112" s="1241"/>
      <c r="RQ112" s="1241"/>
      <c r="RR112" s="1241"/>
      <c r="RS112" s="1241"/>
    </row>
    <row r="113" spans="1:487" s="94" customFormat="1" ht="9.9499999999999993" customHeight="1">
      <c r="A113" s="55"/>
      <c r="B113" s="125"/>
      <c r="C113" s="7"/>
      <c r="D113" s="224"/>
      <c r="E113" s="224"/>
      <c r="F113" s="224"/>
      <c r="G113" s="224"/>
      <c r="H113" s="1065"/>
      <c r="I113" s="1066"/>
      <c r="J113" s="1066"/>
      <c r="K113" s="1066"/>
      <c r="L113" s="1066"/>
      <c r="M113" s="1066"/>
      <c r="N113" s="1066"/>
      <c r="O113" s="1066"/>
      <c r="P113" s="1066"/>
      <c r="Q113" s="1066"/>
      <c r="R113" s="1066"/>
      <c r="S113" s="1066"/>
      <c r="T113" s="1066"/>
      <c r="U113" s="1066"/>
      <c r="V113" s="1066"/>
      <c r="W113" s="1066"/>
      <c r="X113" s="1066"/>
      <c r="Y113" s="1066"/>
      <c r="Z113" s="1066"/>
      <c r="AA113" s="1066"/>
      <c r="AB113" s="1066"/>
      <c r="AC113" s="1066"/>
      <c r="AD113" s="1067"/>
      <c r="AE113" s="155"/>
      <c r="AF113" s="687"/>
      <c r="BA113" s="1303">
        <v>43</v>
      </c>
      <c r="BB113" s="1303"/>
      <c r="BC113" s="1248"/>
      <c r="BD113" s="1248"/>
      <c r="BE113" s="1248"/>
      <c r="BF113" s="1248"/>
      <c r="BG113" s="1248"/>
      <c r="BH113" s="1248"/>
      <c r="BI113" s="1248"/>
      <c r="BJ113" s="1248"/>
      <c r="BK113" s="1248"/>
      <c r="BL113" s="1248"/>
      <c r="BM113" s="1248"/>
      <c r="BN113" s="1248"/>
      <c r="BO113" s="1248"/>
      <c r="BP113" s="1248"/>
      <c r="BQ113" s="1248"/>
      <c r="BR113" s="1248"/>
      <c r="BS113" s="1235"/>
      <c r="BT113" s="1235"/>
      <c r="BU113" s="1235"/>
      <c r="BV113" s="1235"/>
      <c r="BW113" s="1235"/>
      <c r="BX113" s="1235"/>
      <c r="BY113" s="1235"/>
      <c r="BZ113" s="1304">
        <f>+BV113*BS113</f>
        <v>0</v>
      </c>
      <c r="CA113" s="1304"/>
      <c r="CB113" s="1304"/>
      <c r="CC113" s="1304"/>
      <c r="CD113" s="1304"/>
      <c r="CF113" s="1240"/>
      <c r="CG113" s="1240"/>
      <c r="CH113" s="1240"/>
      <c r="CI113" s="1240"/>
      <c r="CJ113" s="1240"/>
      <c r="CK113" s="1240"/>
      <c r="CL113" s="1240"/>
      <c r="CM113" s="1240"/>
      <c r="CN113" s="1240"/>
      <c r="CO113" s="1240"/>
      <c r="CP113" s="1240"/>
      <c r="CQ113" s="1240"/>
      <c r="CR113" s="1240"/>
      <c r="CS113" s="1240"/>
      <c r="CT113" s="1240"/>
      <c r="CU113" s="1240"/>
      <c r="CV113" s="1240"/>
      <c r="CW113" s="1240"/>
      <c r="CX113" s="1241"/>
      <c r="CY113" s="1241"/>
      <c r="CZ113" s="1241"/>
      <c r="DA113" s="1241"/>
      <c r="DB113" s="1241"/>
      <c r="DC113" s="1241"/>
      <c r="DD113" s="1241"/>
      <c r="DE113" s="1241">
        <f>+DA113*CX113</f>
        <v>0</v>
      </c>
      <c r="DF113" s="1241"/>
      <c r="DG113" s="1241"/>
      <c r="DH113" s="1241"/>
      <c r="DI113" s="1241"/>
      <c r="DJ113" s="7"/>
      <c r="DK113" s="1240">
        <v>47</v>
      </c>
      <c r="DL113" s="1240"/>
      <c r="DM113" s="1240"/>
      <c r="DN113" s="1240"/>
      <c r="DO113" s="1240"/>
      <c r="DP113" s="1240"/>
      <c r="DQ113" s="1240"/>
      <c r="DR113" s="1240"/>
      <c r="DS113" s="1240"/>
      <c r="DT113" s="1240"/>
      <c r="DU113" s="1240"/>
      <c r="DV113" s="1240"/>
      <c r="DW113" s="1240"/>
      <c r="DX113" s="1240"/>
      <c r="DY113" s="1240"/>
      <c r="DZ113" s="1240"/>
      <c r="EA113" s="1240"/>
      <c r="EB113" s="1240"/>
      <c r="EC113" s="1241"/>
      <c r="ED113" s="1241"/>
      <c r="EE113" s="1241"/>
      <c r="EF113" s="1241"/>
      <c r="EG113" s="1241"/>
      <c r="EH113" s="1241"/>
      <c r="EI113" s="1241"/>
      <c r="EJ113" s="1241">
        <f>+EF113*EC113</f>
        <v>0</v>
      </c>
      <c r="EK113" s="1241"/>
      <c r="EL113" s="1241"/>
      <c r="EM113" s="1241"/>
      <c r="EN113" s="1241"/>
      <c r="EO113" s="7"/>
      <c r="EP113" s="1240">
        <v>47</v>
      </c>
      <c r="EQ113" s="1240"/>
      <c r="ER113" s="1240"/>
      <c r="ES113" s="1240"/>
      <c r="ET113" s="1240"/>
      <c r="EU113" s="1240"/>
      <c r="EV113" s="1240"/>
      <c r="EW113" s="1240"/>
      <c r="EX113" s="1240"/>
      <c r="EY113" s="1240"/>
      <c r="EZ113" s="1240"/>
      <c r="FA113" s="1240"/>
      <c r="FB113" s="1240"/>
      <c r="FC113" s="1240"/>
      <c r="FD113" s="1240"/>
      <c r="FE113" s="1240"/>
      <c r="FF113" s="1240"/>
      <c r="FG113" s="1240"/>
      <c r="FH113" s="1241"/>
      <c r="FI113" s="1241"/>
      <c r="FJ113" s="1241"/>
      <c r="FK113" s="1241"/>
      <c r="FL113" s="1241"/>
      <c r="FM113" s="1241"/>
      <c r="FN113" s="1241"/>
      <c r="FO113" s="1241">
        <f>+FK113*FH113</f>
        <v>0</v>
      </c>
      <c r="FP113" s="1241"/>
      <c r="FQ113" s="1241"/>
      <c r="FR113" s="1241"/>
      <c r="FS113" s="1241"/>
      <c r="HA113" s="1240">
        <v>43</v>
      </c>
      <c r="HB113" s="1240"/>
      <c r="HC113" s="1248"/>
      <c r="HD113" s="1248"/>
      <c r="HE113" s="1248"/>
      <c r="HF113" s="1248"/>
      <c r="HG113" s="1248"/>
      <c r="HH113" s="1248"/>
      <c r="HI113" s="1248"/>
      <c r="HJ113" s="1248"/>
      <c r="HK113" s="1248"/>
      <c r="HL113" s="1248"/>
      <c r="HM113" s="1248"/>
      <c r="HN113" s="1248"/>
      <c r="HO113" s="1248"/>
      <c r="HP113" s="1248"/>
      <c r="HQ113" s="1248"/>
      <c r="HR113" s="1248"/>
      <c r="HS113" s="1235"/>
      <c r="HT113" s="1235"/>
      <c r="HU113" s="1235"/>
      <c r="HV113" s="1235"/>
      <c r="HW113" s="1235"/>
      <c r="HX113" s="1235"/>
      <c r="HY113" s="1235"/>
      <c r="HZ113" s="1241">
        <f>+HV113*HS113</f>
        <v>0</v>
      </c>
      <c r="IA113" s="1241"/>
      <c r="IB113" s="1241"/>
      <c r="IC113" s="1241"/>
      <c r="ID113" s="1241"/>
      <c r="IE113" s="526"/>
      <c r="IF113" s="1240">
        <v>47</v>
      </c>
      <c r="IG113" s="1240"/>
      <c r="IH113" s="1240"/>
      <c r="II113" s="1240"/>
      <c r="IJ113" s="1240"/>
      <c r="IK113" s="1240"/>
      <c r="IL113" s="1240"/>
      <c r="IM113" s="1240"/>
      <c r="IN113" s="1240"/>
      <c r="IO113" s="1240"/>
      <c r="IP113" s="1240"/>
      <c r="IQ113" s="1240"/>
      <c r="IR113" s="1240"/>
      <c r="IS113" s="1240"/>
      <c r="IT113" s="1240"/>
      <c r="IU113" s="1240"/>
      <c r="IV113" s="1240"/>
      <c r="IW113" s="1240"/>
      <c r="IX113" s="1241"/>
      <c r="IY113" s="1241"/>
      <c r="IZ113" s="1241"/>
      <c r="JA113" s="1241"/>
      <c r="JB113" s="1241"/>
      <c r="JC113" s="1241"/>
      <c r="JD113" s="1241"/>
      <c r="JE113" s="1241">
        <f>+JA113*IX113</f>
        <v>0</v>
      </c>
      <c r="JF113" s="1241"/>
      <c r="JG113" s="1241"/>
      <c r="JH113" s="1241"/>
      <c r="JI113" s="1241"/>
      <c r="JJ113" s="7"/>
      <c r="JK113" s="1240">
        <v>47</v>
      </c>
      <c r="JL113" s="1240"/>
      <c r="JM113" s="1240"/>
      <c r="JN113" s="1240"/>
      <c r="JO113" s="1240"/>
      <c r="JP113" s="1240"/>
      <c r="JQ113" s="1240"/>
      <c r="JR113" s="1240"/>
      <c r="JS113" s="1240"/>
      <c r="JT113" s="1240"/>
      <c r="JU113" s="1240"/>
      <c r="JV113" s="1240"/>
      <c r="JW113" s="1240"/>
      <c r="JX113" s="1240"/>
      <c r="JY113" s="1240"/>
      <c r="JZ113" s="1240"/>
      <c r="KA113" s="1240"/>
      <c r="KB113" s="1240"/>
      <c r="KC113" s="1241"/>
      <c r="KD113" s="1241"/>
      <c r="KE113" s="1241"/>
      <c r="KF113" s="1241"/>
      <c r="KG113" s="1241"/>
      <c r="KH113" s="1241"/>
      <c r="KI113" s="1241"/>
      <c r="KJ113" s="1241">
        <f>+KF113*KC113</f>
        <v>0</v>
      </c>
      <c r="KK113" s="1241"/>
      <c r="KL113" s="1241"/>
      <c r="KM113" s="1241"/>
      <c r="KN113" s="1241"/>
      <c r="KO113" s="7"/>
      <c r="KP113" s="1240">
        <v>47</v>
      </c>
      <c r="KQ113" s="1240"/>
      <c r="KR113" s="1240"/>
      <c r="KS113" s="1240"/>
      <c r="KT113" s="1240"/>
      <c r="KU113" s="1240"/>
      <c r="KV113" s="1240"/>
      <c r="KW113" s="1240"/>
      <c r="KX113" s="1240"/>
      <c r="KY113" s="1240"/>
      <c r="KZ113" s="1240"/>
      <c r="LA113" s="1240"/>
      <c r="LB113" s="1240"/>
      <c r="LC113" s="1240"/>
      <c r="LD113" s="1240"/>
      <c r="LE113" s="1240"/>
      <c r="LF113" s="1240"/>
      <c r="LG113" s="1240"/>
      <c r="LH113" s="1241"/>
      <c r="LI113" s="1241"/>
      <c r="LJ113" s="1241"/>
      <c r="LK113" s="1241"/>
      <c r="LL113" s="1241"/>
      <c r="LM113" s="1241"/>
      <c r="LN113" s="1241"/>
      <c r="LO113" s="1241">
        <f>+LK113*LH113</f>
        <v>0</v>
      </c>
      <c r="LP113" s="1241"/>
      <c r="LQ113" s="1241"/>
      <c r="LR113" s="1241"/>
      <c r="LS113" s="1241"/>
      <c r="NA113" s="1240">
        <v>43</v>
      </c>
      <c r="NB113" s="1240"/>
      <c r="NC113" s="1248"/>
      <c r="ND113" s="1248"/>
      <c r="NE113" s="1248"/>
      <c r="NF113" s="1248"/>
      <c r="NG113" s="1248"/>
      <c r="NH113" s="1248"/>
      <c r="NI113" s="1248"/>
      <c r="NJ113" s="1248"/>
      <c r="NK113" s="1248"/>
      <c r="NL113" s="1248"/>
      <c r="NM113" s="1248"/>
      <c r="NN113" s="1248"/>
      <c r="NO113" s="1248"/>
      <c r="NP113" s="1248"/>
      <c r="NQ113" s="1248"/>
      <c r="NR113" s="1248"/>
      <c r="NS113" s="1235"/>
      <c r="NT113" s="1235"/>
      <c r="NU113" s="1235"/>
      <c r="NV113" s="1235"/>
      <c r="NW113" s="1235"/>
      <c r="NX113" s="1235"/>
      <c r="NY113" s="1235"/>
      <c r="NZ113" s="1241">
        <f>+NV113*NS113</f>
        <v>0</v>
      </c>
      <c r="OA113" s="1241"/>
      <c r="OB113" s="1241"/>
      <c r="OC113" s="1241"/>
      <c r="OD113" s="1241"/>
      <c r="OE113" s="526"/>
      <c r="OF113" s="1240">
        <v>47</v>
      </c>
      <c r="OG113" s="1240"/>
      <c r="OH113" s="1240"/>
      <c r="OI113" s="1240"/>
      <c r="OJ113" s="1240"/>
      <c r="OK113" s="1240"/>
      <c r="OL113" s="1240"/>
      <c r="OM113" s="1240"/>
      <c r="ON113" s="1240"/>
      <c r="OO113" s="1240"/>
      <c r="OP113" s="1240"/>
      <c r="OQ113" s="1240"/>
      <c r="OR113" s="1240"/>
      <c r="OS113" s="1240"/>
      <c r="OT113" s="1240"/>
      <c r="OU113" s="1240"/>
      <c r="OV113" s="1240"/>
      <c r="OW113" s="1240"/>
      <c r="OX113" s="1241"/>
      <c r="OY113" s="1241"/>
      <c r="OZ113" s="1241"/>
      <c r="PA113" s="1241"/>
      <c r="PB113" s="1241"/>
      <c r="PC113" s="1241"/>
      <c r="PD113" s="1241"/>
      <c r="PE113" s="1241">
        <f>+PA113*OX113</f>
        <v>0</v>
      </c>
      <c r="PF113" s="1241"/>
      <c r="PG113" s="1241"/>
      <c r="PH113" s="1241"/>
      <c r="PI113" s="1241"/>
      <c r="PJ113" s="7"/>
      <c r="PK113" s="1240">
        <v>47</v>
      </c>
      <c r="PL113" s="1240"/>
      <c r="PM113" s="1240"/>
      <c r="PN113" s="1240"/>
      <c r="PO113" s="1240"/>
      <c r="PP113" s="1240"/>
      <c r="PQ113" s="1240"/>
      <c r="PR113" s="1240"/>
      <c r="PS113" s="1240"/>
      <c r="PT113" s="1240"/>
      <c r="PU113" s="1240"/>
      <c r="PV113" s="1240"/>
      <c r="PW113" s="1240"/>
      <c r="PX113" s="1240"/>
      <c r="PY113" s="1240"/>
      <c r="PZ113" s="1240"/>
      <c r="QA113" s="1240"/>
      <c r="QB113" s="1240"/>
      <c r="QC113" s="1241"/>
      <c r="QD113" s="1241"/>
      <c r="QE113" s="1241"/>
      <c r="QF113" s="1241"/>
      <c r="QG113" s="1241"/>
      <c r="QH113" s="1241"/>
      <c r="QI113" s="1241"/>
      <c r="QJ113" s="1241">
        <f>+QF113*QC113</f>
        <v>0</v>
      </c>
      <c r="QK113" s="1241"/>
      <c r="QL113" s="1241"/>
      <c r="QM113" s="1241"/>
      <c r="QN113" s="1241"/>
      <c r="QO113" s="7"/>
      <c r="QP113" s="1240">
        <v>47</v>
      </c>
      <c r="QQ113" s="1240"/>
      <c r="QR113" s="1240"/>
      <c r="QS113" s="1240"/>
      <c r="QT113" s="1240"/>
      <c r="QU113" s="1240"/>
      <c r="QV113" s="1240"/>
      <c r="QW113" s="1240"/>
      <c r="QX113" s="1240"/>
      <c r="QY113" s="1240"/>
      <c r="QZ113" s="1240"/>
      <c r="RA113" s="1240"/>
      <c r="RB113" s="1240"/>
      <c r="RC113" s="1240"/>
      <c r="RD113" s="1240"/>
      <c r="RE113" s="1240"/>
      <c r="RF113" s="1240"/>
      <c r="RG113" s="1240"/>
      <c r="RH113" s="1241"/>
      <c r="RI113" s="1241"/>
      <c r="RJ113" s="1241"/>
      <c r="RK113" s="1241"/>
      <c r="RL113" s="1241"/>
      <c r="RM113" s="1241"/>
      <c r="RN113" s="1241"/>
      <c r="RO113" s="1241">
        <f>+RK113*RH113</f>
        <v>0</v>
      </c>
      <c r="RP113" s="1241"/>
      <c r="RQ113" s="1241"/>
      <c r="RR113" s="1241"/>
      <c r="RS113" s="1241"/>
    </row>
    <row r="114" spans="1:487" s="94" customFormat="1" ht="9.9499999999999993" customHeight="1">
      <c r="A114" s="55"/>
      <c r="B114" s="125"/>
      <c r="C114" s="7"/>
      <c r="D114" s="224"/>
      <c r="E114" s="224"/>
      <c r="F114" s="224"/>
      <c r="G114" s="224"/>
      <c r="H114" s="1068"/>
      <c r="I114" s="1069"/>
      <c r="J114" s="1069"/>
      <c r="K114" s="1069"/>
      <c r="L114" s="1069"/>
      <c r="M114" s="1069"/>
      <c r="N114" s="1069"/>
      <c r="O114" s="1069"/>
      <c r="P114" s="1069"/>
      <c r="Q114" s="1069"/>
      <c r="R114" s="1069"/>
      <c r="S114" s="1069"/>
      <c r="T114" s="1069"/>
      <c r="U114" s="1069"/>
      <c r="V114" s="1069"/>
      <c r="W114" s="1069"/>
      <c r="X114" s="1069"/>
      <c r="Y114" s="1069"/>
      <c r="Z114" s="1069"/>
      <c r="AA114" s="1069"/>
      <c r="AB114" s="1069"/>
      <c r="AC114" s="1069"/>
      <c r="AD114" s="1070"/>
      <c r="AE114" s="155"/>
      <c r="AF114" s="687"/>
      <c r="BA114" s="1303"/>
      <c r="BB114" s="1303"/>
      <c r="BC114" s="1248"/>
      <c r="BD114" s="1248"/>
      <c r="BE114" s="1248"/>
      <c r="BF114" s="1248"/>
      <c r="BG114" s="1248"/>
      <c r="BH114" s="1248"/>
      <c r="BI114" s="1248"/>
      <c r="BJ114" s="1248"/>
      <c r="BK114" s="1248"/>
      <c r="BL114" s="1248"/>
      <c r="BM114" s="1248"/>
      <c r="BN114" s="1248"/>
      <c r="BO114" s="1248"/>
      <c r="BP114" s="1248"/>
      <c r="BQ114" s="1248"/>
      <c r="BR114" s="1248"/>
      <c r="BS114" s="1235"/>
      <c r="BT114" s="1235"/>
      <c r="BU114" s="1235"/>
      <c r="BV114" s="1235"/>
      <c r="BW114" s="1235"/>
      <c r="BX114" s="1235"/>
      <c r="BY114" s="1235"/>
      <c r="BZ114" s="1304"/>
      <c r="CA114" s="1304"/>
      <c r="CB114" s="1304"/>
      <c r="CC114" s="1304"/>
      <c r="CD114" s="1304"/>
      <c r="CF114" s="1240"/>
      <c r="CG114" s="1240"/>
      <c r="CH114" s="1240"/>
      <c r="CI114" s="1240"/>
      <c r="CJ114" s="1240"/>
      <c r="CK114" s="1240"/>
      <c r="CL114" s="1240"/>
      <c r="CM114" s="1240"/>
      <c r="CN114" s="1240"/>
      <c r="CO114" s="1240"/>
      <c r="CP114" s="1240"/>
      <c r="CQ114" s="1240"/>
      <c r="CR114" s="1240"/>
      <c r="CS114" s="1240"/>
      <c r="CT114" s="1240"/>
      <c r="CU114" s="1240"/>
      <c r="CV114" s="1240"/>
      <c r="CW114" s="1240"/>
      <c r="CX114" s="1241"/>
      <c r="CY114" s="1241"/>
      <c r="CZ114" s="1241"/>
      <c r="DA114" s="1241"/>
      <c r="DB114" s="1241"/>
      <c r="DC114" s="1241"/>
      <c r="DD114" s="1241"/>
      <c r="DE114" s="1241"/>
      <c r="DF114" s="1241"/>
      <c r="DG114" s="1241"/>
      <c r="DH114" s="1241"/>
      <c r="DI114" s="1241"/>
      <c r="DK114" s="1240"/>
      <c r="DL114" s="1240"/>
      <c r="DM114" s="1240"/>
      <c r="DN114" s="1240"/>
      <c r="DO114" s="1240"/>
      <c r="DP114" s="1240"/>
      <c r="DQ114" s="1240"/>
      <c r="DR114" s="1240"/>
      <c r="DS114" s="1240"/>
      <c r="DT114" s="1240"/>
      <c r="DU114" s="1240"/>
      <c r="DV114" s="1240"/>
      <c r="DW114" s="1240"/>
      <c r="DX114" s="1240"/>
      <c r="DY114" s="1240"/>
      <c r="DZ114" s="1240"/>
      <c r="EA114" s="1240"/>
      <c r="EB114" s="1240"/>
      <c r="EC114" s="1241"/>
      <c r="ED114" s="1241"/>
      <c r="EE114" s="1241"/>
      <c r="EF114" s="1241"/>
      <c r="EG114" s="1241"/>
      <c r="EH114" s="1241"/>
      <c r="EI114" s="1241"/>
      <c r="EJ114" s="1241"/>
      <c r="EK114" s="1241"/>
      <c r="EL114" s="1241"/>
      <c r="EM114" s="1241"/>
      <c r="EN114" s="1241"/>
      <c r="EP114" s="1240"/>
      <c r="EQ114" s="1240"/>
      <c r="ER114" s="1240"/>
      <c r="ES114" s="1240"/>
      <c r="ET114" s="1240"/>
      <c r="EU114" s="1240"/>
      <c r="EV114" s="1240"/>
      <c r="EW114" s="1240"/>
      <c r="EX114" s="1240"/>
      <c r="EY114" s="1240"/>
      <c r="EZ114" s="1240"/>
      <c r="FA114" s="1240"/>
      <c r="FB114" s="1240"/>
      <c r="FC114" s="1240"/>
      <c r="FD114" s="1240"/>
      <c r="FE114" s="1240"/>
      <c r="FF114" s="1240"/>
      <c r="FG114" s="1240"/>
      <c r="FH114" s="1241"/>
      <c r="FI114" s="1241"/>
      <c r="FJ114" s="1241"/>
      <c r="FK114" s="1241"/>
      <c r="FL114" s="1241"/>
      <c r="FM114" s="1241"/>
      <c r="FN114" s="1241"/>
      <c r="FO114" s="1241"/>
      <c r="FP114" s="1241"/>
      <c r="FQ114" s="1241"/>
      <c r="FR114" s="1241"/>
      <c r="FS114" s="1241"/>
      <c r="HA114" s="1240"/>
      <c r="HB114" s="1240"/>
      <c r="HC114" s="1248"/>
      <c r="HD114" s="1248"/>
      <c r="HE114" s="1248"/>
      <c r="HF114" s="1248"/>
      <c r="HG114" s="1248"/>
      <c r="HH114" s="1248"/>
      <c r="HI114" s="1248"/>
      <c r="HJ114" s="1248"/>
      <c r="HK114" s="1248"/>
      <c r="HL114" s="1248"/>
      <c r="HM114" s="1248"/>
      <c r="HN114" s="1248"/>
      <c r="HO114" s="1248"/>
      <c r="HP114" s="1248"/>
      <c r="HQ114" s="1248"/>
      <c r="HR114" s="1248"/>
      <c r="HS114" s="1235"/>
      <c r="HT114" s="1235"/>
      <c r="HU114" s="1235"/>
      <c r="HV114" s="1235"/>
      <c r="HW114" s="1235"/>
      <c r="HX114" s="1235"/>
      <c r="HY114" s="1235"/>
      <c r="HZ114" s="1241"/>
      <c r="IA114" s="1241"/>
      <c r="IB114" s="1241"/>
      <c r="IC114" s="1241"/>
      <c r="ID114" s="1241"/>
      <c r="IE114" s="526"/>
      <c r="IF114" s="1240"/>
      <c r="IG114" s="1240"/>
      <c r="IH114" s="1240"/>
      <c r="II114" s="1240"/>
      <c r="IJ114" s="1240"/>
      <c r="IK114" s="1240"/>
      <c r="IL114" s="1240"/>
      <c r="IM114" s="1240"/>
      <c r="IN114" s="1240"/>
      <c r="IO114" s="1240"/>
      <c r="IP114" s="1240"/>
      <c r="IQ114" s="1240"/>
      <c r="IR114" s="1240"/>
      <c r="IS114" s="1240"/>
      <c r="IT114" s="1240"/>
      <c r="IU114" s="1240"/>
      <c r="IV114" s="1240"/>
      <c r="IW114" s="1240"/>
      <c r="IX114" s="1241"/>
      <c r="IY114" s="1241"/>
      <c r="IZ114" s="1241"/>
      <c r="JA114" s="1241"/>
      <c r="JB114" s="1241"/>
      <c r="JC114" s="1241"/>
      <c r="JD114" s="1241"/>
      <c r="JE114" s="1241"/>
      <c r="JF114" s="1241"/>
      <c r="JG114" s="1241"/>
      <c r="JH114" s="1241"/>
      <c r="JI114" s="1241"/>
      <c r="JJ114" s="526"/>
      <c r="JK114" s="1240"/>
      <c r="JL114" s="1240"/>
      <c r="JM114" s="1240"/>
      <c r="JN114" s="1240"/>
      <c r="JO114" s="1240"/>
      <c r="JP114" s="1240"/>
      <c r="JQ114" s="1240"/>
      <c r="JR114" s="1240"/>
      <c r="JS114" s="1240"/>
      <c r="JT114" s="1240"/>
      <c r="JU114" s="1240"/>
      <c r="JV114" s="1240"/>
      <c r="JW114" s="1240"/>
      <c r="JX114" s="1240"/>
      <c r="JY114" s="1240"/>
      <c r="JZ114" s="1240"/>
      <c r="KA114" s="1240"/>
      <c r="KB114" s="1240"/>
      <c r="KC114" s="1241"/>
      <c r="KD114" s="1241"/>
      <c r="KE114" s="1241"/>
      <c r="KF114" s="1241"/>
      <c r="KG114" s="1241"/>
      <c r="KH114" s="1241"/>
      <c r="KI114" s="1241"/>
      <c r="KJ114" s="1241"/>
      <c r="KK114" s="1241"/>
      <c r="KL114" s="1241"/>
      <c r="KM114" s="1241"/>
      <c r="KN114" s="1241"/>
      <c r="KO114" s="526"/>
      <c r="KP114" s="1240"/>
      <c r="KQ114" s="1240"/>
      <c r="KR114" s="1240"/>
      <c r="KS114" s="1240"/>
      <c r="KT114" s="1240"/>
      <c r="KU114" s="1240"/>
      <c r="KV114" s="1240"/>
      <c r="KW114" s="1240"/>
      <c r="KX114" s="1240"/>
      <c r="KY114" s="1240"/>
      <c r="KZ114" s="1240"/>
      <c r="LA114" s="1240"/>
      <c r="LB114" s="1240"/>
      <c r="LC114" s="1240"/>
      <c r="LD114" s="1240"/>
      <c r="LE114" s="1240"/>
      <c r="LF114" s="1240"/>
      <c r="LG114" s="1240"/>
      <c r="LH114" s="1241"/>
      <c r="LI114" s="1241"/>
      <c r="LJ114" s="1241"/>
      <c r="LK114" s="1241"/>
      <c r="LL114" s="1241"/>
      <c r="LM114" s="1241"/>
      <c r="LN114" s="1241"/>
      <c r="LO114" s="1241"/>
      <c r="LP114" s="1241"/>
      <c r="LQ114" s="1241"/>
      <c r="LR114" s="1241"/>
      <c r="LS114" s="1241"/>
      <c r="NA114" s="1240"/>
      <c r="NB114" s="1240"/>
      <c r="NC114" s="1248"/>
      <c r="ND114" s="1248"/>
      <c r="NE114" s="1248"/>
      <c r="NF114" s="1248"/>
      <c r="NG114" s="1248"/>
      <c r="NH114" s="1248"/>
      <c r="NI114" s="1248"/>
      <c r="NJ114" s="1248"/>
      <c r="NK114" s="1248"/>
      <c r="NL114" s="1248"/>
      <c r="NM114" s="1248"/>
      <c r="NN114" s="1248"/>
      <c r="NO114" s="1248"/>
      <c r="NP114" s="1248"/>
      <c r="NQ114" s="1248"/>
      <c r="NR114" s="1248"/>
      <c r="NS114" s="1235"/>
      <c r="NT114" s="1235"/>
      <c r="NU114" s="1235"/>
      <c r="NV114" s="1235"/>
      <c r="NW114" s="1235"/>
      <c r="NX114" s="1235"/>
      <c r="NY114" s="1235"/>
      <c r="NZ114" s="1241"/>
      <c r="OA114" s="1241"/>
      <c r="OB114" s="1241"/>
      <c r="OC114" s="1241"/>
      <c r="OD114" s="1241"/>
      <c r="OE114" s="526"/>
      <c r="OF114" s="1240"/>
      <c r="OG114" s="1240"/>
      <c r="OH114" s="1240"/>
      <c r="OI114" s="1240"/>
      <c r="OJ114" s="1240"/>
      <c r="OK114" s="1240"/>
      <c r="OL114" s="1240"/>
      <c r="OM114" s="1240"/>
      <c r="ON114" s="1240"/>
      <c r="OO114" s="1240"/>
      <c r="OP114" s="1240"/>
      <c r="OQ114" s="1240"/>
      <c r="OR114" s="1240"/>
      <c r="OS114" s="1240"/>
      <c r="OT114" s="1240"/>
      <c r="OU114" s="1240"/>
      <c r="OV114" s="1240"/>
      <c r="OW114" s="1240"/>
      <c r="OX114" s="1241"/>
      <c r="OY114" s="1241"/>
      <c r="OZ114" s="1241"/>
      <c r="PA114" s="1241"/>
      <c r="PB114" s="1241"/>
      <c r="PC114" s="1241"/>
      <c r="PD114" s="1241"/>
      <c r="PE114" s="1241"/>
      <c r="PF114" s="1241"/>
      <c r="PG114" s="1241"/>
      <c r="PH114" s="1241"/>
      <c r="PI114" s="1241"/>
      <c r="PJ114" s="526"/>
      <c r="PK114" s="1240"/>
      <c r="PL114" s="1240"/>
      <c r="PM114" s="1240"/>
      <c r="PN114" s="1240"/>
      <c r="PO114" s="1240"/>
      <c r="PP114" s="1240"/>
      <c r="PQ114" s="1240"/>
      <c r="PR114" s="1240"/>
      <c r="PS114" s="1240"/>
      <c r="PT114" s="1240"/>
      <c r="PU114" s="1240"/>
      <c r="PV114" s="1240"/>
      <c r="PW114" s="1240"/>
      <c r="PX114" s="1240"/>
      <c r="PY114" s="1240"/>
      <c r="PZ114" s="1240"/>
      <c r="QA114" s="1240"/>
      <c r="QB114" s="1240"/>
      <c r="QC114" s="1241"/>
      <c r="QD114" s="1241"/>
      <c r="QE114" s="1241"/>
      <c r="QF114" s="1241"/>
      <c r="QG114" s="1241"/>
      <c r="QH114" s="1241"/>
      <c r="QI114" s="1241"/>
      <c r="QJ114" s="1241"/>
      <c r="QK114" s="1241"/>
      <c r="QL114" s="1241"/>
      <c r="QM114" s="1241"/>
      <c r="QN114" s="1241"/>
      <c r="QO114" s="526"/>
      <c r="QP114" s="1240"/>
      <c r="QQ114" s="1240"/>
      <c r="QR114" s="1240"/>
      <c r="QS114" s="1240"/>
      <c r="QT114" s="1240"/>
      <c r="QU114" s="1240"/>
      <c r="QV114" s="1240"/>
      <c r="QW114" s="1240"/>
      <c r="QX114" s="1240"/>
      <c r="QY114" s="1240"/>
      <c r="QZ114" s="1240"/>
      <c r="RA114" s="1240"/>
      <c r="RB114" s="1240"/>
      <c r="RC114" s="1240"/>
      <c r="RD114" s="1240"/>
      <c r="RE114" s="1240"/>
      <c r="RF114" s="1240"/>
      <c r="RG114" s="1240"/>
      <c r="RH114" s="1241"/>
      <c r="RI114" s="1241"/>
      <c r="RJ114" s="1241"/>
      <c r="RK114" s="1241"/>
      <c r="RL114" s="1241"/>
      <c r="RM114" s="1241"/>
      <c r="RN114" s="1241"/>
      <c r="RO114" s="1241"/>
      <c r="RP114" s="1241"/>
      <c r="RQ114" s="1241"/>
      <c r="RR114" s="1241"/>
      <c r="RS114" s="1241"/>
    </row>
    <row r="115" spans="1:487" s="94" customFormat="1" ht="9.9499999999999993" customHeight="1">
      <c r="A115" s="96"/>
      <c r="B115" s="156"/>
      <c r="C115" s="205"/>
      <c r="D115" s="206"/>
      <c r="E115" s="206"/>
      <c r="F115" s="206"/>
      <c r="G115" s="206"/>
      <c r="H115" s="206"/>
      <c r="I115" s="99"/>
      <c r="J115" s="99"/>
      <c r="K115" s="99"/>
      <c r="L115" s="99"/>
      <c r="M115" s="99"/>
      <c r="N115" s="99"/>
      <c r="O115" s="99"/>
      <c r="P115" s="99"/>
      <c r="Q115" s="99"/>
      <c r="R115" s="99"/>
      <c r="S115" s="99"/>
      <c r="T115" s="99"/>
      <c r="U115" s="99"/>
      <c r="V115" s="99"/>
      <c r="W115" s="99"/>
      <c r="X115" s="99"/>
      <c r="Y115" s="99"/>
      <c r="Z115" s="99"/>
      <c r="AA115" s="99"/>
      <c r="AB115" s="99"/>
      <c r="AC115" s="99"/>
      <c r="AD115" s="99"/>
      <c r="AE115" s="138"/>
      <c r="BA115" s="1303">
        <v>44</v>
      </c>
      <c r="BB115" s="1303"/>
      <c r="BC115" s="1248"/>
      <c r="BD115" s="1248"/>
      <c r="BE115" s="1248"/>
      <c r="BF115" s="1248"/>
      <c r="BG115" s="1248"/>
      <c r="BH115" s="1248"/>
      <c r="BI115" s="1248"/>
      <c r="BJ115" s="1248"/>
      <c r="BK115" s="1248"/>
      <c r="BL115" s="1248"/>
      <c r="BM115" s="1248"/>
      <c r="BN115" s="1248"/>
      <c r="BO115" s="1248"/>
      <c r="BP115" s="1248"/>
      <c r="BQ115" s="1248"/>
      <c r="BR115" s="1248"/>
      <c r="BS115" s="1235"/>
      <c r="BT115" s="1235"/>
      <c r="BU115" s="1235"/>
      <c r="BV115" s="1235"/>
      <c r="BW115" s="1235"/>
      <c r="BX115" s="1235"/>
      <c r="BY115" s="1235"/>
      <c r="BZ115" s="1304">
        <f>+BV115*BS115</f>
        <v>0</v>
      </c>
      <c r="CA115" s="1304"/>
      <c r="CB115" s="1304"/>
      <c r="CC115" s="1304"/>
      <c r="CD115" s="1304"/>
      <c r="CF115" s="1240"/>
      <c r="CG115" s="1240"/>
      <c r="CH115" s="1240"/>
      <c r="CI115" s="1240"/>
      <c r="CJ115" s="1240"/>
      <c r="CK115" s="1240"/>
      <c r="CL115" s="1240"/>
      <c r="CM115" s="1240"/>
      <c r="CN115" s="1240"/>
      <c r="CO115" s="1240"/>
      <c r="CP115" s="1240"/>
      <c r="CQ115" s="1240"/>
      <c r="CR115" s="1240"/>
      <c r="CS115" s="1240"/>
      <c r="CT115" s="1240"/>
      <c r="CU115" s="1240"/>
      <c r="CV115" s="1240"/>
      <c r="CW115" s="1240"/>
      <c r="CX115" s="1241"/>
      <c r="CY115" s="1241"/>
      <c r="CZ115" s="1241"/>
      <c r="DA115" s="1241"/>
      <c r="DB115" s="1241"/>
      <c r="DC115" s="1241"/>
      <c r="DD115" s="1241"/>
      <c r="DE115" s="1241">
        <f>+DA115*CX115</f>
        <v>0</v>
      </c>
      <c r="DF115" s="1241"/>
      <c r="DG115" s="1241"/>
      <c r="DH115" s="1241"/>
      <c r="DI115" s="1241"/>
      <c r="DK115" s="1240">
        <v>48</v>
      </c>
      <c r="DL115" s="1240"/>
      <c r="DM115" s="1240"/>
      <c r="DN115" s="1240"/>
      <c r="DO115" s="1240"/>
      <c r="DP115" s="1240"/>
      <c r="DQ115" s="1240"/>
      <c r="DR115" s="1240"/>
      <c r="DS115" s="1240"/>
      <c r="DT115" s="1240"/>
      <c r="DU115" s="1240"/>
      <c r="DV115" s="1240"/>
      <c r="DW115" s="1240"/>
      <c r="DX115" s="1240"/>
      <c r="DY115" s="1240"/>
      <c r="DZ115" s="1240"/>
      <c r="EA115" s="1240"/>
      <c r="EB115" s="1240"/>
      <c r="EC115" s="1241"/>
      <c r="ED115" s="1241"/>
      <c r="EE115" s="1241"/>
      <c r="EF115" s="1241"/>
      <c r="EG115" s="1241"/>
      <c r="EH115" s="1241"/>
      <c r="EI115" s="1241"/>
      <c r="EJ115" s="1241">
        <f>+EF115*EC115</f>
        <v>0</v>
      </c>
      <c r="EK115" s="1241"/>
      <c r="EL115" s="1241"/>
      <c r="EM115" s="1241"/>
      <c r="EN115" s="1241"/>
      <c r="EP115" s="1240">
        <v>48</v>
      </c>
      <c r="EQ115" s="1240"/>
      <c r="ER115" s="1240"/>
      <c r="ES115" s="1240"/>
      <c r="ET115" s="1240"/>
      <c r="EU115" s="1240"/>
      <c r="EV115" s="1240"/>
      <c r="EW115" s="1240"/>
      <c r="EX115" s="1240"/>
      <c r="EY115" s="1240"/>
      <c r="EZ115" s="1240"/>
      <c r="FA115" s="1240"/>
      <c r="FB115" s="1240"/>
      <c r="FC115" s="1240"/>
      <c r="FD115" s="1240"/>
      <c r="FE115" s="1240"/>
      <c r="FF115" s="1240"/>
      <c r="FG115" s="1240"/>
      <c r="FH115" s="1241"/>
      <c r="FI115" s="1241"/>
      <c r="FJ115" s="1241"/>
      <c r="FK115" s="1241"/>
      <c r="FL115" s="1241"/>
      <c r="FM115" s="1241"/>
      <c r="FN115" s="1241"/>
      <c r="FO115" s="1241">
        <f>+FK115*FH115</f>
        <v>0</v>
      </c>
      <c r="FP115" s="1241"/>
      <c r="FQ115" s="1241"/>
      <c r="FR115" s="1241"/>
      <c r="FS115" s="1241"/>
      <c r="HA115" s="1240">
        <v>44</v>
      </c>
      <c r="HB115" s="1240"/>
      <c r="HC115" s="1248"/>
      <c r="HD115" s="1248"/>
      <c r="HE115" s="1248"/>
      <c r="HF115" s="1248"/>
      <c r="HG115" s="1248"/>
      <c r="HH115" s="1248"/>
      <c r="HI115" s="1248"/>
      <c r="HJ115" s="1248"/>
      <c r="HK115" s="1248"/>
      <c r="HL115" s="1248"/>
      <c r="HM115" s="1248"/>
      <c r="HN115" s="1248"/>
      <c r="HO115" s="1248"/>
      <c r="HP115" s="1248"/>
      <c r="HQ115" s="1248"/>
      <c r="HR115" s="1248"/>
      <c r="HS115" s="1235"/>
      <c r="HT115" s="1235"/>
      <c r="HU115" s="1235"/>
      <c r="HV115" s="1235"/>
      <c r="HW115" s="1235"/>
      <c r="HX115" s="1235"/>
      <c r="HY115" s="1235"/>
      <c r="HZ115" s="1241">
        <f>+HV115*HS115</f>
        <v>0</v>
      </c>
      <c r="IA115" s="1241"/>
      <c r="IB115" s="1241"/>
      <c r="IC115" s="1241"/>
      <c r="ID115" s="1241"/>
      <c r="IE115" s="526"/>
      <c r="IF115" s="1240">
        <v>48</v>
      </c>
      <c r="IG115" s="1240"/>
      <c r="IH115" s="1240"/>
      <c r="II115" s="1240"/>
      <c r="IJ115" s="1240"/>
      <c r="IK115" s="1240"/>
      <c r="IL115" s="1240"/>
      <c r="IM115" s="1240"/>
      <c r="IN115" s="1240"/>
      <c r="IO115" s="1240"/>
      <c r="IP115" s="1240"/>
      <c r="IQ115" s="1240"/>
      <c r="IR115" s="1240"/>
      <c r="IS115" s="1240"/>
      <c r="IT115" s="1240"/>
      <c r="IU115" s="1240"/>
      <c r="IV115" s="1240"/>
      <c r="IW115" s="1240"/>
      <c r="IX115" s="1241"/>
      <c r="IY115" s="1241"/>
      <c r="IZ115" s="1241"/>
      <c r="JA115" s="1241"/>
      <c r="JB115" s="1241"/>
      <c r="JC115" s="1241"/>
      <c r="JD115" s="1241"/>
      <c r="JE115" s="1241">
        <f>+JA115*IX115</f>
        <v>0</v>
      </c>
      <c r="JF115" s="1241"/>
      <c r="JG115" s="1241"/>
      <c r="JH115" s="1241"/>
      <c r="JI115" s="1241"/>
      <c r="JJ115" s="526"/>
      <c r="JK115" s="1240">
        <v>48</v>
      </c>
      <c r="JL115" s="1240"/>
      <c r="JM115" s="1240"/>
      <c r="JN115" s="1240"/>
      <c r="JO115" s="1240"/>
      <c r="JP115" s="1240"/>
      <c r="JQ115" s="1240"/>
      <c r="JR115" s="1240"/>
      <c r="JS115" s="1240"/>
      <c r="JT115" s="1240"/>
      <c r="JU115" s="1240"/>
      <c r="JV115" s="1240"/>
      <c r="JW115" s="1240"/>
      <c r="JX115" s="1240"/>
      <c r="JY115" s="1240"/>
      <c r="JZ115" s="1240"/>
      <c r="KA115" s="1240"/>
      <c r="KB115" s="1240"/>
      <c r="KC115" s="1241"/>
      <c r="KD115" s="1241"/>
      <c r="KE115" s="1241"/>
      <c r="KF115" s="1241"/>
      <c r="KG115" s="1241"/>
      <c r="KH115" s="1241"/>
      <c r="KI115" s="1241"/>
      <c r="KJ115" s="1241">
        <f>+KF115*KC115</f>
        <v>0</v>
      </c>
      <c r="KK115" s="1241"/>
      <c r="KL115" s="1241"/>
      <c r="KM115" s="1241"/>
      <c r="KN115" s="1241"/>
      <c r="KO115" s="526"/>
      <c r="KP115" s="1240">
        <v>48</v>
      </c>
      <c r="KQ115" s="1240"/>
      <c r="KR115" s="1240"/>
      <c r="KS115" s="1240"/>
      <c r="KT115" s="1240"/>
      <c r="KU115" s="1240"/>
      <c r="KV115" s="1240"/>
      <c r="KW115" s="1240"/>
      <c r="KX115" s="1240"/>
      <c r="KY115" s="1240"/>
      <c r="KZ115" s="1240"/>
      <c r="LA115" s="1240"/>
      <c r="LB115" s="1240"/>
      <c r="LC115" s="1240"/>
      <c r="LD115" s="1240"/>
      <c r="LE115" s="1240"/>
      <c r="LF115" s="1240"/>
      <c r="LG115" s="1240"/>
      <c r="LH115" s="1241"/>
      <c r="LI115" s="1241"/>
      <c r="LJ115" s="1241"/>
      <c r="LK115" s="1241"/>
      <c r="LL115" s="1241"/>
      <c r="LM115" s="1241"/>
      <c r="LN115" s="1241"/>
      <c r="LO115" s="1241">
        <f>+LK115*LH115</f>
        <v>0</v>
      </c>
      <c r="LP115" s="1241"/>
      <c r="LQ115" s="1241"/>
      <c r="LR115" s="1241"/>
      <c r="LS115" s="1241"/>
      <c r="NA115" s="1240">
        <v>44</v>
      </c>
      <c r="NB115" s="1240"/>
      <c r="NC115" s="1248"/>
      <c r="ND115" s="1248"/>
      <c r="NE115" s="1248"/>
      <c r="NF115" s="1248"/>
      <c r="NG115" s="1248"/>
      <c r="NH115" s="1248"/>
      <c r="NI115" s="1248"/>
      <c r="NJ115" s="1248"/>
      <c r="NK115" s="1248"/>
      <c r="NL115" s="1248"/>
      <c r="NM115" s="1248"/>
      <c r="NN115" s="1248"/>
      <c r="NO115" s="1248"/>
      <c r="NP115" s="1248"/>
      <c r="NQ115" s="1248"/>
      <c r="NR115" s="1248"/>
      <c r="NS115" s="1235"/>
      <c r="NT115" s="1235"/>
      <c r="NU115" s="1235"/>
      <c r="NV115" s="1235"/>
      <c r="NW115" s="1235"/>
      <c r="NX115" s="1235"/>
      <c r="NY115" s="1235"/>
      <c r="NZ115" s="1241">
        <f>+NV115*NS115</f>
        <v>0</v>
      </c>
      <c r="OA115" s="1241"/>
      <c r="OB115" s="1241"/>
      <c r="OC115" s="1241"/>
      <c r="OD115" s="1241"/>
      <c r="OE115" s="526"/>
      <c r="OF115" s="1240">
        <v>48</v>
      </c>
      <c r="OG115" s="1240"/>
      <c r="OH115" s="1240"/>
      <c r="OI115" s="1240"/>
      <c r="OJ115" s="1240"/>
      <c r="OK115" s="1240"/>
      <c r="OL115" s="1240"/>
      <c r="OM115" s="1240"/>
      <c r="ON115" s="1240"/>
      <c r="OO115" s="1240"/>
      <c r="OP115" s="1240"/>
      <c r="OQ115" s="1240"/>
      <c r="OR115" s="1240"/>
      <c r="OS115" s="1240"/>
      <c r="OT115" s="1240"/>
      <c r="OU115" s="1240"/>
      <c r="OV115" s="1240"/>
      <c r="OW115" s="1240"/>
      <c r="OX115" s="1241"/>
      <c r="OY115" s="1241"/>
      <c r="OZ115" s="1241"/>
      <c r="PA115" s="1241"/>
      <c r="PB115" s="1241"/>
      <c r="PC115" s="1241"/>
      <c r="PD115" s="1241"/>
      <c r="PE115" s="1241">
        <f>+PA115*OX115</f>
        <v>0</v>
      </c>
      <c r="PF115" s="1241"/>
      <c r="PG115" s="1241"/>
      <c r="PH115" s="1241"/>
      <c r="PI115" s="1241"/>
      <c r="PJ115" s="526"/>
      <c r="PK115" s="1240">
        <v>48</v>
      </c>
      <c r="PL115" s="1240"/>
      <c r="PM115" s="1240"/>
      <c r="PN115" s="1240"/>
      <c r="PO115" s="1240"/>
      <c r="PP115" s="1240"/>
      <c r="PQ115" s="1240"/>
      <c r="PR115" s="1240"/>
      <c r="PS115" s="1240"/>
      <c r="PT115" s="1240"/>
      <c r="PU115" s="1240"/>
      <c r="PV115" s="1240"/>
      <c r="PW115" s="1240"/>
      <c r="PX115" s="1240"/>
      <c r="PY115" s="1240"/>
      <c r="PZ115" s="1240"/>
      <c r="QA115" s="1240"/>
      <c r="QB115" s="1240"/>
      <c r="QC115" s="1241"/>
      <c r="QD115" s="1241"/>
      <c r="QE115" s="1241"/>
      <c r="QF115" s="1241"/>
      <c r="QG115" s="1241"/>
      <c r="QH115" s="1241"/>
      <c r="QI115" s="1241"/>
      <c r="QJ115" s="1241">
        <f>+QF115*QC115</f>
        <v>0</v>
      </c>
      <c r="QK115" s="1241"/>
      <c r="QL115" s="1241"/>
      <c r="QM115" s="1241"/>
      <c r="QN115" s="1241"/>
      <c r="QO115" s="526"/>
      <c r="QP115" s="1240">
        <v>48</v>
      </c>
      <c r="QQ115" s="1240"/>
      <c r="QR115" s="1240"/>
      <c r="QS115" s="1240"/>
      <c r="QT115" s="1240"/>
      <c r="QU115" s="1240"/>
      <c r="QV115" s="1240"/>
      <c r="QW115" s="1240"/>
      <c r="QX115" s="1240"/>
      <c r="QY115" s="1240"/>
      <c r="QZ115" s="1240"/>
      <c r="RA115" s="1240"/>
      <c r="RB115" s="1240"/>
      <c r="RC115" s="1240"/>
      <c r="RD115" s="1240"/>
      <c r="RE115" s="1240"/>
      <c r="RF115" s="1240"/>
      <c r="RG115" s="1240"/>
      <c r="RH115" s="1241"/>
      <c r="RI115" s="1241"/>
      <c r="RJ115" s="1241"/>
      <c r="RK115" s="1241"/>
      <c r="RL115" s="1241"/>
      <c r="RM115" s="1241"/>
      <c r="RN115" s="1241"/>
      <c r="RO115" s="1241">
        <f>+RK115*RH115</f>
        <v>0</v>
      </c>
      <c r="RP115" s="1241"/>
      <c r="RQ115" s="1241"/>
      <c r="RR115" s="1241"/>
      <c r="RS115" s="1241"/>
    </row>
    <row r="116" spans="1:487" s="94" customFormat="1" ht="9.9499999999999993" customHeight="1">
      <c r="A116" s="96"/>
      <c r="B116" s="123"/>
      <c r="C116" s="207"/>
      <c r="D116" s="207"/>
      <c r="E116" s="207"/>
      <c r="F116" s="207"/>
      <c r="G116" s="207"/>
      <c r="H116" s="207"/>
      <c r="I116" s="207"/>
      <c r="J116" s="1338" t="s">
        <v>116</v>
      </c>
      <c r="K116" s="1338"/>
      <c r="L116" s="1338"/>
      <c r="M116" s="1338"/>
      <c r="N116" s="1338"/>
      <c r="O116" s="1338"/>
      <c r="P116" s="1338"/>
      <c r="Q116" s="1338"/>
      <c r="R116" s="1338"/>
      <c r="S116" s="1338"/>
      <c r="T116" s="1338"/>
      <c r="U116" s="1338"/>
      <c r="V116" s="1338"/>
      <c r="W116" s="1338"/>
      <c r="X116" s="1338"/>
      <c r="Y116" s="209"/>
      <c r="Z116" s="209"/>
      <c r="AA116" s="10"/>
      <c r="AB116" s="10"/>
      <c r="AC116" s="7"/>
      <c r="AD116" s="7"/>
      <c r="AE116" s="138"/>
      <c r="BA116" s="1303"/>
      <c r="BB116" s="1303"/>
      <c r="BC116" s="1248"/>
      <c r="BD116" s="1248"/>
      <c r="BE116" s="1248"/>
      <c r="BF116" s="1248"/>
      <c r="BG116" s="1248"/>
      <c r="BH116" s="1248"/>
      <c r="BI116" s="1248"/>
      <c r="BJ116" s="1248"/>
      <c r="BK116" s="1248"/>
      <c r="BL116" s="1248"/>
      <c r="BM116" s="1248"/>
      <c r="BN116" s="1248"/>
      <c r="BO116" s="1248"/>
      <c r="BP116" s="1248"/>
      <c r="BQ116" s="1248"/>
      <c r="BR116" s="1248"/>
      <c r="BS116" s="1235"/>
      <c r="BT116" s="1235"/>
      <c r="BU116" s="1235"/>
      <c r="BV116" s="1235"/>
      <c r="BW116" s="1235"/>
      <c r="BX116" s="1235"/>
      <c r="BY116" s="1235"/>
      <c r="BZ116" s="1304"/>
      <c r="CA116" s="1304"/>
      <c r="CB116" s="1304"/>
      <c r="CC116" s="1304"/>
      <c r="CD116" s="1304"/>
      <c r="CF116" s="1240"/>
      <c r="CG116" s="1240"/>
      <c r="CH116" s="1240"/>
      <c r="CI116" s="1240"/>
      <c r="CJ116" s="1240"/>
      <c r="CK116" s="1240"/>
      <c r="CL116" s="1240"/>
      <c r="CM116" s="1240"/>
      <c r="CN116" s="1240"/>
      <c r="CO116" s="1240"/>
      <c r="CP116" s="1240"/>
      <c r="CQ116" s="1240"/>
      <c r="CR116" s="1240"/>
      <c r="CS116" s="1240"/>
      <c r="CT116" s="1240"/>
      <c r="CU116" s="1240"/>
      <c r="CV116" s="1240"/>
      <c r="CW116" s="1240"/>
      <c r="CX116" s="1241"/>
      <c r="CY116" s="1241"/>
      <c r="CZ116" s="1241"/>
      <c r="DA116" s="1241"/>
      <c r="DB116" s="1241"/>
      <c r="DC116" s="1241"/>
      <c r="DD116" s="1241"/>
      <c r="DE116" s="1241"/>
      <c r="DF116" s="1241"/>
      <c r="DG116" s="1241"/>
      <c r="DH116" s="1241"/>
      <c r="DI116" s="1241"/>
      <c r="DK116" s="1240"/>
      <c r="DL116" s="1240"/>
      <c r="DM116" s="1240"/>
      <c r="DN116" s="1240"/>
      <c r="DO116" s="1240"/>
      <c r="DP116" s="1240"/>
      <c r="DQ116" s="1240"/>
      <c r="DR116" s="1240"/>
      <c r="DS116" s="1240"/>
      <c r="DT116" s="1240"/>
      <c r="DU116" s="1240"/>
      <c r="DV116" s="1240"/>
      <c r="DW116" s="1240"/>
      <c r="DX116" s="1240"/>
      <c r="DY116" s="1240"/>
      <c r="DZ116" s="1240"/>
      <c r="EA116" s="1240"/>
      <c r="EB116" s="1240"/>
      <c r="EC116" s="1241"/>
      <c r="ED116" s="1241"/>
      <c r="EE116" s="1241"/>
      <c r="EF116" s="1241"/>
      <c r="EG116" s="1241"/>
      <c r="EH116" s="1241"/>
      <c r="EI116" s="1241"/>
      <c r="EJ116" s="1241"/>
      <c r="EK116" s="1241"/>
      <c r="EL116" s="1241"/>
      <c r="EM116" s="1241"/>
      <c r="EN116" s="1241"/>
      <c r="EP116" s="1240"/>
      <c r="EQ116" s="1240"/>
      <c r="ER116" s="1240"/>
      <c r="ES116" s="1240"/>
      <c r="ET116" s="1240"/>
      <c r="EU116" s="1240"/>
      <c r="EV116" s="1240"/>
      <c r="EW116" s="1240"/>
      <c r="EX116" s="1240"/>
      <c r="EY116" s="1240"/>
      <c r="EZ116" s="1240"/>
      <c r="FA116" s="1240"/>
      <c r="FB116" s="1240"/>
      <c r="FC116" s="1240"/>
      <c r="FD116" s="1240"/>
      <c r="FE116" s="1240"/>
      <c r="FF116" s="1240"/>
      <c r="FG116" s="1240"/>
      <c r="FH116" s="1241"/>
      <c r="FI116" s="1241"/>
      <c r="FJ116" s="1241"/>
      <c r="FK116" s="1241"/>
      <c r="FL116" s="1241"/>
      <c r="FM116" s="1241"/>
      <c r="FN116" s="1241"/>
      <c r="FO116" s="1241"/>
      <c r="FP116" s="1241"/>
      <c r="FQ116" s="1241"/>
      <c r="FR116" s="1241"/>
      <c r="FS116" s="1241"/>
      <c r="HA116" s="1240"/>
      <c r="HB116" s="1240"/>
      <c r="HC116" s="1248"/>
      <c r="HD116" s="1248"/>
      <c r="HE116" s="1248"/>
      <c r="HF116" s="1248"/>
      <c r="HG116" s="1248"/>
      <c r="HH116" s="1248"/>
      <c r="HI116" s="1248"/>
      <c r="HJ116" s="1248"/>
      <c r="HK116" s="1248"/>
      <c r="HL116" s="1248"/>
      <c r="HM116" s="1248"/>
      <c r="HN116" s="1248"/>
      <c r="HO116" s="1248"/>
      <c r="HP116" s="1248"/>
      <c r="HQ116" s="1248"/>
      <c r="HR116" s="1248"/>
      <c r="HS116" s="1235"/>
      <c r="HT116" s="1235"/>
      <c r="HU116" s="1235"/>
      <c r="HV116" s="1235"/>
      <c r="HW116" s="1235"/>
      <c r="HX116" s="1235"/>
      <c r="HY116" s="1235"/>
      <c r="HZ116" s="1241"/>
      <c r="IA116" s="1241"/>
      <c r="IB116" s="1241"/>
      <c r="IC116" s="1241"/>
      <c r="ID116" s="1241"/>
      <c r="IE116" s="526"/>
      <c r="IF116" s="1240"/>
      <c r="IG116" s="1240"/>
      <c r="IH116" s="1240"/>
      <c r="II116" s="1240"/>
      <c r="IJ116" s="1240"/>
      <c r="IK116" s="1240"/>
      <c r="IL116" s="1240"/>
      <c r="IM116" s="1240"/>
      <c r="IN116" s="1240"/>
      <c r="IO116" s="1240"/>
      <c r="IP116" s="1240"/>
      <c r="IQ116" s="1240"/>
      <c r="IR116" s="1240"/>
      <c r="IS116" s="1240"/>
      <c r="IT116" s="1240"/>
      <c r="IU116" s="1240"/>
      <c r="IV116" s="1240"/>
      <c r="IW116" s="1240"/>
      <c r="IX116" s="1241"/>
      <c r="IY116" s="1241"/>
      <c r="IZ116" s="1241"/>
      <c r="JA116" s="1241"/>
      <c r="JB116" s="1241"/>
      <c r="JC116" s="1241"/>
      <c r="JD116" s="1241"/>
      <c r="JE116" s="1241"/>
      <c r="JF116" s="1241"/>
      <c r="JG116" s="1241"/>
      <c r="JH116" s="1241"/>
      <c r="JI116" s="1241"/>
      <c r="JJ116" s="526"/>
      <c r="JK116" s="1240"/>
      <c r="JL116" s="1240"/>
      <c r="JM116" s="1240"/>
      <c r="JN116" s="1240"/>
      <c r="JO116" s="1240"/>
      <c r="JP116" s="1240"/>
      <c r="JQ116" s="1240"/>
      <c r="JR116" s="1240"/>
      <c r="JS116" s="1240"/>
      <c r="JT116" s="1240"/>
      <c r="JU116" s="1240"/>
      <c r="JV116" s="1240"/>
      <c r="JW116" s="1240"/>
      <c r="JX116" s="1240"/>
      <c r="JY116" s="1240"/>
      <c r="JZ116" s="1240"/>
      <c r="KA116" s="1240"/>
      <c r="KB116" s="1240"/>
      <c r="KC116" s="1241"/>
      <c r="KD116" s="1241"/>
      <c r="KE116" s="1241"/>
      <c r="KF116" s="1241"/>
      <c r="KG116" s="1241"/>
      <c r="KH116" s="1241"/>
      <c r="KI116" s="1241"/>
      <c r="KJ116" s="1241"/>
      <c r="KK116" s="1241"/>
      <c r="KL116" s="1241"/>
      <c r="KM116" s="1241"/>
      <c r="KN116" s="1241"/>
      <c r="KO116" s="526"/>
      <c r="KP116" s="1240"/>
      <c r="KQ116" s="1240"/>
      <c r="KR116" s="1240"/>
      <c r="KS116" s="1240"/>
      <c r="KT116" s="1240"/>
      <c r="KU116" s="1240"/>
      <c r="KV116" s="1240"/>
      <c r="KW116" s="1240"/>
      <c r="KX116" s="1240"/>
      <c r="KY116" s="1240"/>
      <c r="KZ116" s="1240"/>
      <c r="LA116" s="1240"/>
      <c r="LB116" s="1240"/>
      <c r="LC116" s="1240"/>
      <c r="LD116" s="1240"/>
      <c r="LE116" s="1240"/>
      <c r="LF116" s="1240"/>
      <c r="LG116" s="1240"/>
      <c r="LH116" s="1241"/>
      <c r="LI116" s="1241"/>
      <c r="LJ116" s="1241"/>
      <c r="LK116" s="1241"/>
      <c r="LL116" s="1241"/>
      <c r="LM116" s="1241"/>
      <c r="LN116" s="1241"/>
      <c r="LO116" s="1241"/>
      <c r="LP116" s="1241"/>
      <c r="LQ116" s="1241"/>
      <c r="LR116" s="1241"/>
      <c r="LS116" s="1241"/>
      <c r="NA116" s="1240"/>
      <c r="NB116" s="1240"/>
      <c r="NC116" s="1248"/>
      <c r="ND116" s="1248"/>
      <c r="NE116" s="1248"/>
      <c r="NF116" s="1248"/>
      <c r="NG116" s="1248"/>
      <c r="NH116" s="1248"/>
      <c r="NI116" s="1248"/>
      <c r="NJ116" s="1248"/>
      <c r="NK116" s="1248"/>
      <c r="NL116" s="1248"/>
      <c r="NM116" s="1248"/>
      <c r="NN116" s="1248"/>
      <c r="NO116" s="1248"/>
      <c r="NP116" s="1248"/>
      <c r="NQ116" s="1248"/>
      <c r="NR116" s="1248"/>
      <c r="NS116" s="1235"/>
      <c r="NT116" s="1235"/>
      <c r="NU116" s="1235"/>
      <c r="NV116" s="1235"/>
      <c r="NW116" s="1235"/>
      <c r="NX116" s="1235"/>
      <c r="NY116" s="1235"/>
      <c r="NZ116" s="1241"/>
      <c r="OA116" s="1241"/>
      <c r="OB116" s="1241"/>
      <c r="OC116" s="1241"/>
      <c r="OD116" s="1241"/>
      <c r="OE116" s="526"/>
      <c r="OF116" s="1240"/>
      <c r="OG116" s="1240"/>
      <c r="OH116" s="1240"/>
      <c r="OI116" s="1240"/>
      <c r="OJ116" s="1240"/>
      <c r="OK116" s="1240"/>
      <c r="OL116" s="1240"/>
      <c r="OM116" s="1240"/>
      <c r="ON116" s="1240"/>
      <c r="OO116" s="1240"/>
      <c r="OP116" s="1240"/>
      <c r="OQ116" s="1240"/>
      <c r="OR116" s="1240"/>
      <c r="OS116" s="1240"/>
      <c r="OT116" s="1240"/>
      <c r="OU116" s="1240"/>
      <c r="OV116" s="1240"/>
      <c r="OW116" s="1240"/>
      <c r="OX116" s="1241"/>
      <c r="OY116" s="1241"/>
      <c r="OZ116" s="1241"/>
      <c r="PA116" s="1241"/>
      <c r="PB116" s="1241"/>
      <c r="PC116" s="1241"/>
      <c r="PD116" s="1241"/>
      <c r="PE116" s="1241"/>
      <c r="PF116" s="1241"/>
      <c r="PG116" s="1241"/>
      <c r="PH116" s="1241"/>
      <c r="PI116" s="1241"/>
      <c r="PJ116" s="526"/>
      <c r="PK116" s="1240"/>
      <c r="PL116" s="1240"/>
      <c r="PM116" s="1240"/>
      <c r="PN116" s="1240"/>
      <c r="PO116" s="1240"/>
      <c r="PP116" s="1240"/>
      <c r="PQ116" s="1240"/>
      <c r="PR116" s="1240"/>
      <c r="PS116" s="1240"/>
      <c r="PT116" s="1240"/>
      <c r="PU116" s="1240"/>
      <c r="PV116" s="1240"/>
      <c r="PW116" s="1240"/>
      <c r="PX116" s="1240"/>
      <c r="PY116" s="1240"/>
      <c r="PZ116" s="1240"/>
      <c r="QA116" s="1240"/>
      <c r="QB116" s="1240"/>
      <c r="QC116" s="1241"/>
      <c r="QD116" s="1241"/>
      <c r="QE116" s="1241"/>
      <c r="QF116" s="1241"/>
      <c r="QG116" s="1241"/>
      <c r="QH116" s="1241"/>
      <c r="QI116" s="1241"/>
      <c r="QJ116" s="1241"/>
      <c r="QK116" s="1241"/>
      <c r="QL116" s="1241"/>
      <c r="QM116" s="1241"/>
      <c r="QN116" s="1241"/>
      <c r="QO116" s="526"/>
      <c r="QP116" s="1240"/>
      <c r="QQ116" s="1240"/>
      <c r="QR116" s="1240"/>
      <c r="QS116" s="1240"/>
      <c r="QT116" s="1240"/>
      <c r="QU116" s="1240"/>
      <c r="QV116" s="1240"/>
      <c r="QW116" s="1240"/>
      <c r="QX116" s="1240"/>
      <c r="QY116" s="1240"/>
      <c r="QZ116" s="1240"/>
      <c r="RA116" s="1240"/>
      <c r="RB116" s="1240"/>
      <c r="RC116" s="1240"/>
      <c r="RD116" s="1240"/>
      <c r="RE116" s="1240"/>
      <c r="RF116" s="1240"/>
      <c r="RG116" s="1240"/>
      <c r="RH116" s="1241"/>
      <c r="RI116" s="1241"/>
      <c r="RJ116" s="1241"/>
      <c r="RK116" s="1241"/>
      <c r="RL116" s="1241"/>
      <c r="RM116" s="1241"/>
      <c r="RN116" s="1241"/>
      <c r="RO116" s="1241"/>
      <c r="RP116" s="1241"/>
      <c r="RQ116" s="1241"/>
      <c r="RR116" s="1241"/>
      <c r="RS116" s="1241"/>
    </row>
    <row r="117" spans="1:487" s="94" customFormat="1" ht="9.9499999999999993" customHeight="1">
      <c r="A117" s="55"/>
      <c r="B117" s="123"/>
      <c r="C117" s="207"/>
      <c r="D117" s="207"/>
      <c r="E117" s="207"/>
      <c r="F117" s="207"/>
      <c r="G117" s="204"/>
      <c r="H117" s="204"/>
      <c r="I117" s="204"/>
      <c r="J117" s="1196"/>
      <c r="K117" s="1196"/>
      <c r="L117" s="1196"/>
      <c r="M117" s="1196"/>
      <c r="N117" s="1196"/>
      <c r="O117" s="1196"/>
      <c r="P117" s="1196"/>
      <c r="Q117" s="1196"/>
      <c r="R117" s="1196"/>
      <c r="S117" s="1196"/>
      <c r="T117" s="1196"/>
      <c r="U117" s="1196"/>
      <c r="V117" s="1196"/>
      <c r="W117" s="1196"/>
      <c r="X117" s="1196"/>
      <c r="Y117" s="210"/>
      <c r="Z117" s="210"/>
      <c r="AA117" s="10"/>
      <c r="AB117" s="10"/>
      <c r="AC117" s="7"/>
      <c r="AD117" s="7"/>
      <c r="AE117" s="138"/>
      <c r="BA117" s="1303">
        <v>45</v>
      </c>
      <c r="BB117" s="1303"/>
      <c r="BC117" s="1248"/>
      <c r="BD117" s="1248"/>
      <c r="BE117" s="1248"/>
      <c r="BF117" s="1248"/>
      <c r="BG117" s="1248"/>
      <c r="BH117" s="1248"/>
      <c r="BI117" s="1248"/>
      <c r="BJ117" s="1248"/>
      <c r="BK117" s="1248"/>
      <c r="BL117" s="1248"/>
      <c r="BM117" s="1248"/>
      <c r="BN117" s="1248"/>
      <c r="BO117" s="1248"/>
      <c r="BP117" s="1248"/>
      <c r="BQ117" s="1248"/>
      <c r="BR117" s="1248"/>
      <c r="BS117" s="1235"/>
      <c r="BT117" s="1235"/>
      <c r="BU117" s="1235"/>
      <c r="BV117" s="1235"/>
      <c r="BW117" s="1235"/>
      <c r="BX117" s="1235"/>
      <c r="BY117" s="1235"/>
      <c r="BZ117" s="1304">
        <f>+BV117*BS117</f>
        <v>0</v>
      </c>
      <c r="CA117" s="1304"/>
      <c r="CB117" s="1304"/>
      <c r="CC117" s="1304"/>
      <c r="CD117" s="1304"/>
      <c r="CF117" s="1240"/>
      <c r="CG117" s="1240"/>
      <c r="CH117" s="1240"/>
      <c r="CI117" s="1240"/>
      <c r="CJ117" s="1240"/>
      <c r="CK117" s="1240"/>
      <c r="CL117" s="1240"/>
      <c r="CM117" s="1240"/>
      <c r="CN117" s="1240"/>
      <c r="CO117" s="1240"/>
      <c r="CP117" s="1240"/>
      <c r="CQ117" s="1240"/>
      <c r="CR117" s="1240"/>
      <c r="CS117" s="1240"/>
      <c r="CT117" s="1240"/>
      <c r="CU117" s="1240"/>
      <c r="CV117" s="1240"/>
      <c r="CW117" s="1240"/>
      <c r="CX117" s="1241"/>
      <c r="CY117" s="1241"/>
      <c r="CZ117" s="1241"/>
      <c r="DA117" s="1241"/>
      <c r="DB117" s="1241"/>
      <c r="DC117" s="1241"/>
      <c r="DD117" s="1241"/>
      <c r="DE117" s="1241">
        <f>+DA117*CX117</f>
        <v>0</v>
      </c>
      <c r="DF117" s="1241"/>
      <c r="DG117" s="1241"/>
      <c r="DH117" s="1241"/>
      <c r="DI117" s="1241"/>
      <c r="DK117" s="1240">
        <v>49</v>
      </c>
      <c r="DL117" s="1240"/>
      <c r="DM117" s="1240"/>
      <c r="DN117" s="1240"/>
      <c r="DO117" s="1240"/>
      <c r="DP117" s="1240"/>
      <c r="DQ117" s="1240"/>
      <c r="DR117" s="1240"/>
      <c r="DS117" s="1240"/>
      <c r="DT117" s="1240"/>
      <c r="DU117" s="1240"/>
      <c r="DV117" s="1240"/>
      <c r="DW117" s="1240"/>
      <c r="DX117" s="1240"/>
      <c r="DY117" s="1240"/>
      <c r="DZ117" s="1240"/>
      <c r="EA117" s="1240"/>
      <c r="EB117" s="1240"/>
      <c r="EC117" s="1241"/>
      <c r="ED117" s="1241"/>
      <c r="EE117" s="1241"/>
      <c r="EF117" s="1241"/>
      <c r="EG117" s="1241"/>
      <c r="EH117" s="1241"/>
      <c r="EI117" s="1241"/>
      <c r="EJ117" s="1241">
        <f>+EF117*EC117</f>
        <v>0</v>
      </c>
      <c r="EK117" s="1241"/>
      <c r="EL117" s="1241"/>
      <c r="EM117" s="1241"/>
      <c r="EN117" s="1241"/>
      <c r="EP117" s="1240">
        <v>49</v>
      </c>
      <c r="EQ117" s="1240"/>
      <c r="ER117" s="1240"/>
      <c r="ES117" s="1240"/>
      <c r="ET117" s="1240"/>
      <c r="EU117" s="1240"/>
      <c r="EV117" s="1240"/>
      <c r="EW117" s="1240"/>
      <c r="EX117" s="1240"/>
      <c r="EY117" s="1240"/>
      <c r="EZ117" s="1240"/>
      <c r="FA117" s="1240"/>
      <c r="FB117" s="1240"/>
      <c r="FC117" s="1240"/>
      <c r="FD117" s="1240"/>
      <c r="FE117" s="1240"/>
      <c r="FF117" s="1240"/>
      <c r="FG117" s="1240"/>
      <c r="FH117" s="1241"/>
      <c r="FI117" s="1241"/>
      <c r="FJ117" s="1241"/>
      <c r="FK117" s="1241"/>
      <c r="FL117" s="1241"/>
      <c r="FM117" s="1241"/>
      <c r="FN117" s="1241"/>
      <c r="FO117" s="1241">
        <f>+FK117*FH117</f>
        <v>0</v>
      </c>
      <c r="FP117" s="1241"/>
      <c r="FQ117" s="1241"/>
      <c r="FR117" s="1241"/>
      <c r="FS117" s="1241"/>
      <c r="HA117" s="1240">
        <v>45</v>
      </c>
      <c r="HB117" s="1240"/>
      <c r="HC117" s="1248"/>
      <c r="HD117" s="1248"/>
      <c r="HE117" s="1248"/>
      <c r="HF117" s="1248"/>
      <c r="HG117" s="1248"/>
      <c r="HH117" s="1248"/>
      <c r="HI117" s="1248"/>
      <c r="HJ117" s="1248"/>
      <c r="HK117" s="1248"/>
      <c r="HL117" s="1248"/>
      <c r="HM117" s="1248"/>
      <c r="HN117" s="1248"/>
      <c r="HO117" s="1248"/>
      <c r="HP117" s="1248"/>
      <c r="HQ117" s="1248"/>
      <c r="HR117" s="1248"/>
      <c r="HS117" s="1235"/>
      <c r="HT117" s="1235"/>
      <c r="HU117" s="1235"/>
      <c r="HV117" s="1235"/>
      <c r="HW117" s="1235"/>
      <c r="HX117" s="1235"/>
      <c r="HY117" s="1235"/>
      <c r="HZ117" s="1241">
        <f>+HV117*HS117</f>
        <v>0</v>
      </c>
      <c r="IA117" s="1241"/>
      <c r="IB117" s="1241"/>
      <c r="IC117" s="1241"/>
      <c r="ID117" s="1241"/>
      <c r="IE117" s="526"/>
      <c r="IF117" s="1240">
        <v>49</v>
      </c>
      <c r="IG117" s="1240"/>
      <c r="IH117" s="1240"/>
      <c r="II117" s="1240"/>
      <c r="IJ117" s="1240"/>
      <c r="IK117" s="1240"/>
      <c r="IL117" s="1240"/>
      <c r="IM117" s="1240"/>
      <c r="IN117" s="1240"/>
      <c r="IO117" s="1240"/>
      <c r="IP117" s="1240"/>
      <c r="IQ117" s="1240"/>
      <c r="IR117" s="1240"/>
      <c r="IS117" s="1240"/>
      <c r="IT117" s="1240"/>
      <c r="IU117" s="1240"/>
      <c r="IV117" s="1240"/>
      <c r="IW117" s="1240"/>
      <c r="IX117" s="1241"/>
      <c r="IY117" s="1241"/>
      <c r="IZ117" s="1241"/>
      <c r="JA117" s="1241"/>
      <c r="JB117" s="1241"/>
      <c r="JC117" s="1241"/>
      <c r="JD117" s="1241"/>
      <c r="JE117" s="1241">
        <f>+JA117*IX117</f>
        <v>0</v>
      </c>
      <c r="JF117" s="1241"/>
      <c r="JG117" s="1241"/>
      <c r="JH117" s="1241"/>
      <c r="JI117" s="1241"/>
      <c r="JJ117" s="526"/>
      <c r="JK117" s="1240">
        <v>49</v>
      </c>
      <c r="JL117" s="1240"/>
      <c r="JM117" s="1240"/>
      <c r="JN117" s="1240"/>
      <c r="JO117" s="1240"/>
      <c r="JP117" s="1240"/>
      <c r="JQ117" s="1240"/>
      <c r="JR117" s="1240"/>
      <c r="JS117" s="1240"/>
      <c r="JT117" s="1240"/>
      <c r="JU117" s="1240"/>
      <c r="JV117" s="1240"/>
      <c r="JW117" s="1240"/>
      <c r="JX117" s="1240"/>
      <c r="JY117" s="1240"/>
      <c r="JZ117" s="1240"/>
      <c r="KA117" s="1240"/>
      <c r="KB117" s="1240"/>
      <c r="KC117" s="1241"/>
      <c r="KD117" s="1241"/>
      <c r="KE117" s="1241"/>
      <c r="KF117" s="1241"/>
      <c r="KG117" s="1241"/>
      <c r="KH117" s="1241"/>
      <c r="KI117" s="1241"/>
      <c r="KJ117" s="1241">
        <f>+KF117*KC117</f>
        <v>0</v>
      </c>
      <c r="KK117" s="1241"/>
      <c r="KL117" s="1241"/>
      <c r="KM117" s="1241"/>
      <c r="KN117" s="1241"/>
      <c r="KO117" s="526"/>
      <c r="KP117" s="1240">
        <v>49</v>
      </c>
      <c r="KQ117" s="1240"/>
      <c r="KR117" s="1240"/>
      <c r="KS117" s="1240"/>
      <c r="KT117" s="1240"/>
      <c r="KU117" s="1240"/>
      <c r="KV117" s="1240"/>
      <c r="KW117" s="1240"/>
      <c r="KX117" s="1240"/>
      <c r="KY117" s="1240"/>
      <c r="KZ117" s="1240"/>
      <c r="LA117" s="1240"/>
      <c r="LB117" s="1240"/>
      <c r="LC117" s="1240"/>
      <c r="LD117" s="1240"/>
      <c r="LE117" s="1240"/>
      <c r="LF117" s="1240"/>
      <c r="LG117" s="1240"/>
      <c r="LH117" s="1241"/>
      <c r="LI117" s="1241"/>
      <c r="LJ117" s="1241"/>
      <c r="LK117" s="1241"/>
      <c r="LL117" s="1241"/>
      <c r="LM117" s="1241"/>
      <c r="LN117" s="1241"/>
      <c r="LO117" s="1241">
        <f>+LK117*LH117</f>
        <v>0</v>
      </c>
      <c r="LP117" s="1241"/>
      <c r="LQ117" s="1241"/>
      <c r="LR117" s="1241"/>
      <c r="LS117" s="1241"/>
      <c r="NA117" s="1240">
        <v>45</v>
      </c>
      <c r="NB117" s="1240"/>
      <c r="NC117" s="1248"/>
      <c r="ND117" s="1248"/>
      <c r="NE117" s="1248"/>
      <c r="NF117" s="1248"/>
      <c r="NG117" s="1248"/>
      <c r="NH117" s="1248"/>
      <c r="NI117" s="1248"/>
      <c r="NJ117" s="1248"/>
      <c r="NK117" s="1248"/>
      <c r="NL117" s="1248"/>
      <c r="NM117" s="1248"/>
      <c r="NN117" s="1248"/>
      <c r="NO117" s="1248"/>
      <c r="NP117" s="1248"/>
      <c r="NQ117" s="1248"/>
      <c r="NR117" s="1248"/>
      <c r="NS117" s="1235"/>
      <c r="NT117" s="1235"/>
      <c r="NU117" s="1235"/>
      <c r="NV117" s="1235"/>
      <c r="NW117" s="1235"/>
      <c r="NX117" s="1235"/>
      <c r="NY117" s="1235"/>
      <c r="NZ117" s="1241">
        <f>+NV117*NS117</f>
        <v>0</v>
      </c>
      <c r="OA117" s="1241"/>
      <c r="OB117" s="1241"/>
      <c r="OC117" s="1241"/>
      <c r="OD117" s="1241"/>
      <c r="OE117" s="526"/>
      <c r="OF117" s="1240">
        <v>49</v>
      </c>
      <c r="OG117" s="1240"/>
      <c r="OH117" s="1240"/>
      <c r="OI117" s="1240"/>
      <c r="OJ117" s="1240"/>
      <c r="OK117" s="1240"/>
      <c r="OL117" s="1240"/>
      <c r="OM117" s="1240"/>
      <c r="ON117" s="1240"/>
      <c r="OO117" s="1240"/>
      <c r="OP117" s="1240"/>
      <c r="OQ117" s="1240"/>
      <c r="OR117" s="1240"/>
      <c r="OS117" s="1240"/>
      <c r="OT117" s="1240"/>
      <c r="OU117" s="1240"/>
      <c r="OV117" s="1240"/>
      <c r="OW117" s="1240"/>
      <c r="OX117" s="1241"/>
      <c r="OY117" s="1241"/>
      <c r="OZ117" s="1241"/>
      <c r="PA117" s="1241"/>
      <c r="PB117" s="1241"/>
      <c r="PC117" s="1241"/>
      <c r="PD117" s="1241"/>
      <c r="PE117" s="1241">
        <f>+PA117*OX117</f>
        <v>0</v>
      </c>
      <c r="PF117" s="1241"/>
      <c r="PG117" s="1241"/>
      <c r="PH117" s="1241"/>
      <c r="PI117" s="1241"/>
      <c r="PJ117" s="526"/>
      <c r="PK117" s="1240">
        <v>49</v>
      </c>
      <c r="PL117" s="1240"/>
      <c r="PM117" s="1240"/>
      <c r="PN117" s="1240"/>
      <c r="PO117" s="1240"/>
      <c r="PP117" s="1240"/>
      <c r="PQ117" s="1240"/>
      <c r="PR117" s="1240"/>
      <c r="PS117" s="1240"/>
      <c r="PT117" s="1240"/>
      <c r="PU117" s="1240"/>
      <c r="PV117" s="1240"/>
      <c r="PW117" s="1240"/>
      <c r="PX117" s="1240"/>
      <c r="PY117" s="1240"/>
      <c r="PZ117" s="1240"/>
      <c r="QA117" s="1240"/>
      <c r="QB117" s="1240"/>
      <c r="QC117" s="1241"/>
      <c r="QD117" s="1241"/>
      <c r="QE117" s="1241"/>
      <c r="QF117" s="1241"/>
      <c r="QG117" s="1241"/>
      <c r="QH117" s="1241"/>
      <c r="QI117" s="1241"/>
      <c r="QJ117" s="1241">
        <f>+QF117*QC117</f>
        <v>0</v>
      </c>
      <c r="QK117" s="1241"/>
      <c r="QL117" s="1241"/>
      <c r="QM117" s="1241"/>
      <c r="QN117" s="1241"/>
      <c r="QO117" s="526"/>
      <c r="QP117" s="1240">
        <v>49</v>
      </c>
      <c r="QQ117" s="1240"/>
      <c r="QR117" s="1240"/>
      <c r="QS117" s="1240"/>
      <c r="QT117" s="1240"/>
      <c r="QU117" s="1240"/>
      <c r="QV117" s="1240"/>
      <c r="QW117" s="1240"/>
      <c r="QX117" s="1240"/>
      <c r="QY117" s="1240"/>
      <c r="QZ117" s="1240"/>
      <c r="RA117" s="1240"/>
      <c r="RB117" s="1240"/>
      <c r="RC117" s="1240"/>
      <c r="RD117" s="1240"/>
      <c r="RE117" s="1240"/>
      <c r="RF117" s="1240"/>
      <c r="RG117" s="1240"/>
      <c r="RH117" s="1241"/>
      <c r="RI117" s="1241"/>
      <c r="RJ117" s="1241"/>
      <c r="RK117" s="1241"/>
      <c r="RL117" s="1241"/>
      <c r="RM117" s="1241"/>
      <c r="RN117" s="1241"/>
      <c r="RO117" s="1241">
        <f>+RK117*RH117</f>
        <v>0</v>
      </c>
      <c r="RP117" s="1241"/>
      <c r="RQ117" s="1241"/>
      <c r="RR117" s="1241"/>
      <c r="RS117" s="1241"/>
    </row>
    <row r="118" spans="1:487" s="94" customFormat="1" ht="9.9499999999999993" customHeight="1">
      <c r="A118" s="55"/>
      <c r="B118" s="156"/>
      <c r="C118" s="1343" t="s">
        <v>118</v>
      </c>
      <c r="D118" s="1343"/>
      <c r="E118" s="1343"/>
      <c r="F118" s="1343"/>
      <c r="G118" s="1343"/>
      <c r="H118" s="1343"/>
      <c r="I118" s="1337">
        <v>0</v>
      </c>
      <c r="J118" s="1337"/>
      <c r="K118" s="1337">
        <v>1</v>
      </c>
      <c r="L118" s="1337"/>
      <c r="M118" s="1337">
        <v>2</v>
      </c>
      <c r="N118" s="1337"/>
      <c r="O118" s="1337">
        <v>3</v>
      </c>
      <c r="P118" s="1337"/>
      <c r="Q118" s="1337">
        <v>4</v>
      </c>
      <c r="R118" s="1337"/>
      <c r="S118" s="1337">
        <v>5</v>
      </c>
      <c r="T118" s="1337"/>
      <c r="U118" s="1337">
        <v>6</v>
      </c>
      <c r="V118" s="1337"/>
      <c r="W118" s="1337">
        <v>7</v>
      </c>
      <c r="X118" s="1337"/>
      <c r="Y118" s="1337">
        <v>8</v>
      </c>
      <c r="Z118" s="1337"/>
      <c r="AA118" s="1337">
        <v>9</v>
      </c>
      <c r="AB118" s="1337"/>
      <c r="AC118" s="1337">
        <v>10</v>
      </c>
      <c r="AD118" s="1337"/>
      <c r="AE118" s="138"/>
      <c r="BA118" s="1303"/>
      <c r="BB118" s="1303"/>
      <c r="BC118" s="1248"/>
      <c r="BD118" s="1248"/>
      <c r="BE118" s="1248"/>
      <c r="BF118" s="1248"/>
      <c r="BG118" s="1248"/>
      <c r="BH118" s="1248"/>
      <c r="BI118" s="1248"/>
      <c r="BJ118" s="1248"/>
      <c r="BK118" s="1248"/>
      <c r="BL118" s="1248"/>
      <c r="BM118" s="1248"/>
      <c r="BN118" s="1248"/>
      <c r="BO118" s="1248"/>
      <c r="BP118" s="1248"/>
      <c r="BQ118" s="1248"/>
      <c r="BR118" s="1248"/>
      <c r="BS118" s="1235"/>
      <c r="BT118" s="1235"/>
      <c r="BU118" s="1235"/>
      <c r="BV118" s="1235"/>
      <c r="BW118" s="1235"/>
      <c r="BX118" s="1235"/>
      <c r="BY118" s="1235"/>
      <c r="BZ118" s="1304"/>
      <c r="CA118" s="1304"/>
      <c r="CB118" s="1304"/>
      <c r="CC118" s="1304"/>
      <c r="CD118" s="1304"/>
      <c r="CF118" s="1240"/>
      <c r="CG118" s="1240"/>
      <c r="CH118" s="1240"/>
      <c r="CI118" s="1240"/>
      <c r="CJ118" s="1240"/>
      <c r="CK118" s="1240"/>
      <c r="CL118" s="1240"/>
      <c r="CM118" s="1240"/>
      <c r="CN118" s="1240"/>
      <c r="CO118" s="1240"/>
      <c r="CP118" s="1240"/>
      <c r="CQ118" s="1240"/>
      <c r="CR118" s="1240"/>
      <c r="CS118" s="1240"/>
      <c r="CT118" s="1240"/>
      <c r="CU118" s="1240"/>
      <c r="CV118" s="1240"/>
      <c r="CW118" s="1240"/>
      <c r="CX118" s="1241"/>
      <c r="CY118" s="1241"/>
      <c r="CZ118" s="1241"/>
      <c r="DA118" s="1241"/>
      <c r="DB118" s="1241"/>
      <c r="DC118" s="1241"/>
      <c r="DD118" s="1241"/>
      <c r="DE118" s="1241"/>
      <c r="DF118" s="1241"/>
      <c r="DG118" s="1241"/>
      <c r="DH118" s="1241"/>
      <c r="DI118" s="1241"/>
      <c r="DK118" s="1240"/>
      <c r="DL118" s="1240"/>
      <c r="DM118" s="1240"/>
      <c r="DN118" s="1240"/>
      <c r="DO118" s="1240"/>
      <c r="DP118" s="1240"/>
      <c r="DQ118" s="1240"/>
      <c r="DR118" s="1240"/>
      <c r="DS118" s="1240"/>
      <c r="DT118" s="1240"/>
      <c r="DU118" s="1240"/>
      <c r="DV118" s="1240"/>
      <c r="DW118" s="1240"/>
      <c r="DX118" s="1240"/>
      <c r="DY118" s="1240"/>
      <c r="DZ118" s="1240"/>
      <c r="EA118" s="1240"/>
      <c r="EB118" s="1240"/>
      <c r="EC118" s="1241"/>
      <c r="ED118" s="1241"/>
      <c r="EE118" s="1241"/>
      <c r="EF118" s="1241"/>
      <c r="EG118" s="1241"/>
      <c r="EH118" s="1241"/>
      <c r="EI118" s="1241"/>
      <c r="EJ118" s="1241"/>
      <c r="EK118" s="1241"/>
      <c r="EL118" s="1241"/>
      <c r="EM118" s="1241"/>
      <c r="EN118" s="1241"/>
      <c r="EP118" s="1240"/>
      <c r="EQ118" s="1240"/>
      <c r="ER118" s="1240"/>
      <c r="ES118" s="1240"/>
      <c r="ET118" s="1240"/>
      <c r="EU118" s="1240"/>
      <c r="EV118" s="1240"/>
      <c r="EW118" s="1240"/>
      <c r="EX118" s="1240"/>
      <c r="EY118" s="1240"/>
      <c r="EZ118" s="1240"/>
      <c r="FA118" s="1240"/>
      <c r="FB118" s="1240"/>
      <c r="FC118" s="1240"/>
      <c r="FD118" s="1240"/>
      <c r="FE118" s="1240"/>
      <c r="FF118" s="1240"/>
      <c r="FG118" s="1240"/>
      <c r="FH118" s="1241"/>
      <c r="FI118" s="1241"/>
      <c r="FJ118" s="1241"/>
      <c r="FK118" s="1241"/>
      <c r="FL118" s="1241"/>
      <c r="FM118" s="1241"/>
      <c r="FN118" s="1241"/>
      <c r="FO118" s="1241"/>
      <c r="FP118" s="1241"/>
      <c r="FQ118" s="1241"/>
      <c r="FR118" s="1241"/>
      <c r="FS118" s="1241"/>
      <c r="HA118" s="1240"/>
      <c r="HB118" s="1240"/>
      <c r="HC118" s="1248"/>
      <c r="HD118" s="1248"/>
      <c r="HE118" s="1248"/>
      <c r="HF118" s="1248"/>
      <c r="HG118" s="1248"/>
      <c r="HH118" s="1248"/>
      <c r="HI118" s="1248"/>
      <c r="HJ118" s="1248"/>
      <c r="HK118" s="1248"/>
      <c r="HL118" s="1248"/>
      <c r="HM118" s="1248"/>
      <c r="HN118" s="1248"/>
      <c r="HO118" s="1248"/>
      <c r="HP118" s="1248"/>
      <c r="HQ118" s="1248"/>
      <c r="HR118" s="1248"/>
      <c r="HS118" s="1235"/>
      <c r="HT118" s="1235"/>
      <c r="HU118" s="1235"/>
      <c r="HV118" s="1235"/>
      <c r="HW118" s="1235"/>
      <c r="HX118" s="1235"/>
      <c r="HY118" s="1235"/>
      <c r="HZ118" s="1241"/>
      <c r="IA118" s="1241"/>
      <c r="IB118" s="1241"/>
      <c r="IC118" s="1241"/>
      <c r="ID118" s="1241"/>
      <c r="IE118" s="526"/>
      <c r="IF118" s="1240"/>
      <c r="IG118" s="1240"/>
      <c r="IH118" s="1240"/>
      <c r="II118" s="1240"/>
      <c r="IJ118" s="1240"/>
      <c r="IK118" s="1240"/>
      <c r="IL118" s="1240"/>
      <c r="IM118" s="1240"/>
      <c r="IN118" s="1240"/>
      <c r="IO118" s="1240"/>
      <c r="IP118" s="1240"/>
      <c r="IQ118" s="1240"/>
      <c r="IR118" s="1240"/>
      <c r="IS118" s="1240"/>
      <c r="IT118" s="1240"/>
      <c r="IU118" s="1240"/>
      <c r="IV118" s="1240"/>
      <c r="IW118" s="1240"/>
      <c r="IX118" s="1241"/>
      <c r="IY118" s="1241"/>
      <c r="IZ118" s="1241"/>
      <c r="JA118" s="1241"/>
      <c r="JB118" s="1241"/>
      <c r="JC118" s="1241"/>
      <c r="JD118" s="1241"/>
      <c r="JE118" s="1241"/>
      <c r="JF118" s="1241"/>
      <c r="JG118" s="1241"/>
      <c r="JH118" s="1241"/>
      <c r="JI118" s="1241"/>
      <c r="JJ118" s="526"/>
      <c r="JK118" s="1240"/>
      <c r="JL118" s="1240"/>
      <c r="JM118" s="1240"/>
      <c r="JN118" s="1240"/>
      <c r="JO118" s="1240"/>
      <c r="JP118" s="1240"/>
      <c r="JQ118" s="1240"/>
      <c r="JR118" s="1240"/>
      <c r="JS118" s="1240"/>
      <c r="JT118" s="1240"/>
      <c r="JU118" s="1240"/>
      <c r="JV118" s="1240"/>
      <c r="JW118" s="1240"/>
      <c r="JX118" s="1240"/>
      <c r="JY118" s="1240"/>
      <c r="JZ118" s="1240"/>
      <c r="KA118" s="1240"/>
      <c r="KB118" s="1240"/>
      <c r="KC118" s="1241"/>
      <c r="KD118" s="1241"/>
      <c r="KE118" s="1241"/>
      <c r="KF118" s="1241"/>
      <c r="KG118" s="1241"/>
      <c r="KH118" s="1241"/>
      <c r="KI118" s="1241"/>
      <c r="KJ118" s="1241"/>
      <c r="KK118" s="1241"/>
      <c r="KL118" s="1241"/>
      <c r="KM118" s="1241"/>
      <c r="KN118" s="1241"/>
      <c r="KO118" s="526"/>
      <c r="KP118" s="1240"/>
      <c r="KQ118" s="1240"/>
      <c r="KR118" s="1240"/>
      <c r="KS118" s="1240"/>
      <c r="KT118" s="1240"/>
      <c r="KU118" s="1240"/>
      <c r="KV118" s="1240"/>
      <c r="KW118" s="1240"/>
      <c r="KX118" s="1240"/>
      <c r="KY118" s="1240"/>
      <c r="KZ118" s="1240"/>
      <c r="LA118" s="1240"/>
      <c r="LB118" s="1240"/>
      <c r="LC118" s="1240"/>
      <c r="LD118" s="1240"/>
      <c r="LE118" s="1240"/>
      <c r="LF118" s="1240"/>
      <c r="LG118" s="1240"/>
      <c r="LH118" s="1241"/>
      <c r="LI118" s="1241"/>
      <c r="LJ118" s="1241"/>
      <c r="LK118" s="1241"/>
      <c r="LL118" s="1241"/>
      <c r="LM118" s="1241"/>
      <c r="LN118" s="1241"/>
      <c r="LO118" s="1241"/>
      <c r="LP118" s="1241"/>
      <c r="LQ118" s="1241"/>
      <c r="LR118" s="1241"/>
      <c r="LS118" s="1241"/>
      <c r="NA118" s="1240"/>
      <c r="NB118" s="1240"/>
      <c r="NC118" s="1248"/>
      <c r="ND118" s="1248"/>
      <c r="NE118" s="1248"/>
      <c r="NF118" s="1248"/>
      <c r="NG118" s="1248"/>
      <c r="NH118" s="1248"/>
      <c r="NI118" s="1248"/>
      <c r="NJ118" s="1248"/>
      <c r="NK118" s="1248"/>
      <c r="NL118" s="1248"/>
      <c r="NM118" s="1248"/>
      <c r="NN118" s="1248"/>
      <c r="NO118" s="1248"/>
      <c r="NP118" s="1248"/>
      <c r="NQ118" s="1248"/>
      <c r="NR118" s="1248"/>
      <c r="NS118" s="1235"/>
      <c r="NT118" s="1235"/>
      <c r="NU118" s="1235"/>
      <c r="NV118" s="1235"/>
      <c r="NW118" s="1235"/>
      <c r="NX118" s="1235"/>
      <c r="NY118" s="1235"/>
      <c r="NZ118" s="1241"/>
      <c r="OA118" s="1241"/>
      <c r="OB118" s="1241"/>
      <c r="OC118" s="1241"/>
      <c r="OD118" s="1241"/>
      <c r="OE118" s="526"/>
      <c r="OF118" s="1240"/>
      <c r="OG118" s="1240"/>
      <c r="OH118" s="1240"/>
      <c r="OI118" s="1240"/>
      <c r="OJ118" s="1240"/>
      <c r="OK118" s="1240"/>
      <c r="OL118" s="1240"/>
      <c r="OM118" s="1240"/>
      <c r="ON118" s="1240"/>
      <c r="OO118" s="1240"/>
      <c r="OP118" s="1240"/>
      <c r="OQ118" s="1240"/>
      <c r="OR118" s="1240"/>
      <c r="OS118" s="1240"/>
      <c r="OT118" s="1240"/>
      <c r="OU118" s="1240"/>
      <c r="OV118" s="1240"/>
      <c r="OW118" s="1240"/>
      <c r="OX118" s="1241"/>
      <c r="OY118" s="1241"/>
      <c r="OZ118" s="1241"/>
      <c r="PA118" s="1241"/>
      <c r="PB118" s="1241"/>
      <c r="PC118" s="1241"/>
      <c r="PD118" s="1241"/>
      <c r="PE118" s="1241"/>
      <c r="PF118" s="1241"/>
      <c r="PG118" s="1241"/>
      <c r="PH118" s="1241"/>
      <c r="PI118" s="1241"/>
      <c r="PJ118" s="526"/>
      <c r="PK118" s="1240"/>
      <c r="PL118" s="1240"/>
      <c r="PM118" s="1240"/>
      <c r="PN118" s="1240"/>
      <c r="PO118" s="1240"/>
      <c r="PP118" s="1240"/>
      <c r="PQ118" s="1240"/>
      <c r="PR118" s="1240"/>
      <c r="PS118" s="1240"/>
      <c r="PT118" s="1240"/>
      <c r="PU118" s="1240"/>
      <c r="PV118" s="1240"/>
      <c r="PW118" s="1240"/>
      <c r="PX118" s="1240"/>
      <c r="PY118" s="1240"/>
      <c r="PZ118" s="1240"/>
      <c r="QA118" s="1240"/>
      <c r="QB118" s="1240"/>
      <c r="QC118" s="1241"/>
      <c r="QD118" s="1241"/>
      <c r="QE118" s="1241"/>
      <c r="QF118" s="1241"/>
      <c r="QG118" s="1241"/>
      <c r="QH118" s="1241"/>
      <c r="QI118" s="1241"/>
      <c r="QJ118" s="1241"/>
      <c r="QK118" s="1241"/>
      <c r="QL118" s="1241"/>
      <c r="QM118" s="1241"/>
      <c r="QN118" s="1241"/>
      <c r="QO118" s="526"/>
      <c r="QP118" s="1240"/>
      <c r="QQ118" s="1240"/>
      <c r="QR118" s="1240"/>
      <c r="QS118" s="1240"/>
      <c r="QT118" s="1240"/>
      <c r="QU118" s="1240"/>
      <c r="QV118" s="1240"/>
      <c r="QW118" s="1240"/>
      <c r="QX118" s="1240"/>
      <c r="QY118" s="1240"/>
      <c r="QZ118" s="1240"/>
      <c r="RA118" s="1240"/>
      <c r="RB118" s="1240"/>
      <c r="RC118" s="1240"/>
      <c r="RD118" s="1240"/>
      <c r="RE118" s="1240"/>
      <c r="RF118" s="1240"/>
      <c r="RG118" s="1240"/>
      <c r="RH118" s="1241"/>
      <c r="RI118" s="1241"/>
      <c r="RJ118" s="1241"/>
      <c r="RK118" s="1241"/>
      <c r="RL118" s="1241"/>
      <c r="RM118" s="1241"/>
      <c r="RN118" s="1241"/>
      <c r="RO118" s="1241"/>
      <c r="RP118" s="1241"/>
      <c r="RQ118" s="1241"/>
      <c r="RR118" s="1241"/>
      <c r="RS118" s="1241"/>
    </row>
    <row r="119" spans="1:487" s="94" customFormat="1" ht="9.9499999999999993" customHeight="1">
      <c r="A119" s="55"/>
      <c r="B119" s="156"/>
      <c r="C119" s="1343"/>
      <c r="D119" s="1343"/>
      <c r="E119" s="1343"/>
      <c r="F119" s="1343"/>
      <c r="G119" s="1343"/>
      <c r="H119" s="1343"/>
      <c r="I119" s="1337"/>
      <c r="J119" s="1337"/>
      <c r="K119" s="1337"/>
      <c r="L119" s="1337"/>
      <c r="M119" s="1337"/>
      <c r="N119" s="1337"/>
      <c r="O119" s="1337"/>
      <c r="P119" s="1337"/>
      <c r="Q119" s="1337"/>
      <c r="R119" s="1337"/>
      <c r="S119" s="1337"/>
      <c r="T119" s="1337"/>
      <c r="U119" s="1337"/>
      <c r="V119" s="1337"/>
      <c r="W119" s="1337"/>
      <c r="X119" s="1337"/>
      <c r="Y119" s="1337"/>
      <c r="Z119" s="1337"/>
      <c r="AA119" s="1337"/>
      <c r="AB119" s="1337"/>
      <c r="AC119" s="1337"/>
      <c r="AD119" s="1337"/>
      <c r="AE119" s="138"/>
      <c r="BA119" s="1303">
        <v>46</v>
      </c>
      <c r="BB119" s="1303"/>
      <c r="BC119" s="1248"/>
      <c r="BD119" s="1248"/>
      <c r="BE119" s="1248"/>
      <c r="BF119" s="1248"/>
      <c r="BG119" s="1248"/>
      <c r="BH119" s="1248"/>
      <c r="BI119" s="1248"/>
      <c r="BJ119" s="1248"/>
      <c r="BK119" s="1248"/>
      <c r="BL119" s="1248"/>
      <c r="BM119" s="1248"/>
      <c r="BN119" s="1248"/>
      <c r="BO119" s="1248"/>
      <c r="BP119" s="1248"/>
      <c r="BQ119" s="1248"/>
      <c r="BR119" s="1248"/>
      <c r="BS119" s="1235"/>
      <c r="BT119" s="1235"/>
      <c r="BU119" s="1235"/>
      <c r="BV119" s="1235"/>
      <c r="BW119" s="1235"/>
      <c r="BX119" s="1235"/>
      <c r="BY119" s="1235"/>
      <c r="BZ119" s="1304">
        <f>+BV119*BS119</f>
        <v>0</v>
      </c>
      <c r="CA119" s="1304"/>
      <c r="CB119" s="1304"/>
      <c r="CC119" s="1304"/>
      <c r="CD119" s="1304"/>
      <c r="CE119" s="7"/>
      <c r="CF119" s="1240"/>
      <c r="CG119" s="1240"/>
      <c r="CH119" s="1240"/>
      <c r="CI119" s="1240"/>
      <c r="CJ119" s="1240"/>
      <c r="CK119" s="1240"/>
      <c r="CL119" s="1240"/>
      <c r="CM119" s="1240"/>
      <c r="CN119" s="1240"/>
      <c r="CO119" s="1240"/>
      <c r="CP119" s="1240"/>
      <c r="CQ119" s="1240"/>
      <c r="CR119" s="1240"/>
      <c r="CS119" s="1240"/>
      <c r="CT119" s="1240"/>
      <c r="CU119" s="1240"/>
      <c r="CV119" s="1240"/>
      <c r="CW119" s="1240"/>
      <c r="CX119" s="1241"/>
      <c r="CY119" s="1241"/>
      <c r="CZ119" s="1241"/>
      <c r="DA119" s="1241"/>
      <c r="DB119" s="1241"/>
      <c r="DC119" s="1241"/>
      <c r="DD119" s="1241"/>
      <c r="DE119" s="1241">
        <f>+DA119*CX119</f>
        <v>0</v>
      </c>
      <c r="DF119" s="1241"/>
      <c r="DG119" s="1241"/>
      <c r="DH119" s="1241"/>
      <c r="DI119" s="1241"/>
      <c r="DK119" s="1240">
        <v>50</v>
      </c>
      <c r="DL119" s="1240"/>
      <c r="DM119" s="1240"/>
      <c r="DN119" s="1240"/>
      <c r="DO119" s="1240"/>
      <c r="DP119" s="1240"/>
      <c r="DQ119" s="1240"/>
      <c r="DR119" s="1240"/>
      <c r="DS119" s="1240"/>
      <c r="DT119" s="1240"/>
      <c r="DU119" s="1240"/>
      <c r="DV119" s="1240"/>
      <c r="DW119" s="1240"/>
      <c r="DX119" s="1240"/>
      <c r="DY119" s="1240"/>
      <c r="DZ119" s="1240"/>
      <c r="EA119" s="1240"/>
      <c r="EB119" s="1240"/>
      <c r="EC119" s="1241"/>
      <c r="ED119" s="1241"/>
      <c r="EE119" s="1241"/>
      <c r="EF119" s="1241"/>
      <c r="EG119" s="1241"/>
      <c r="EH119" s="1241"/>
      <c r="EI119" s="1241"/>
      <c r="EJ119" s="1241">
        <f>+EF119*EC119</f>
        <v>0</v>
      </c>
      <c r="EK119" s="1241"/>
      <c r="EL119" s="1241"/>
      <c r="EM119" s="1241"/>
      <c r="EN119" s="1241"/>
      <c r="EP119" s="1240">
        <v>50</v>
      </c>
      <c r="EQ119" s="1240"/>
      <c r="ER119" s="1240"/>
      <c r="ES119" s="1240"/>
      <c r="ET119" s="1240"/>
      <c r="EU119" s="1240"/>
      <c r="EV119" s="1240"/>
      <c r="EW119" s="1240"/>
      <c r="EX119" s="1240"/>
      <c r="EY119" s="1240"/>
      <c r="EZ119" s="1240"/>
      <c r="FA119" s="1240"/>
      <c r="FB119" s="1240"/>
      <c r="FC119" s="1240"/>
      <c r="FD119" s="1240"/>
      <c r="FE119" s="1240"/>
      <c r="FF119" s="1240"/>
      <c r="FG119" s="1240"/>
      <c r="FH119" s="1241"/>
      <c r="FI119" s="1241"/>
      <c r="FJ119" s="1241"/>
      <c r="FK119" s="1241"/>
      <c r="FL119" s="1241"/>
      <c r="FM119" s="1241"/>
      <c r="FN119" s="1241"/>
      <c r="FO119" s="1241">
        <f>+FK119*FH119</f>
        <v>0</v>
      </c>
      <c r="FP119" s="1241"/>
      <c r="FQ119" s="1241"/>
      <c r="FR119" s="1241"/>
      <c r="FS119" s="1241"/>
      <c r="FT119" s="7"/>
      <c r="FU119" s="7"/>
      <c r="FV119" s="7"/>
      <c r="FW119" s="7"/>
      <c r="FX119" s="7"/>
      <c r="FY119" s="7"/>
      <c r="FZ119" s="7"/>
      <c r="GA119" s="7"/>
      <c r="GB119" s="7"/>
      <c r="GC119" s="7"/>
      <c r="GD119" s="7"/>
      <c r="GE119" s="7"/>
      <c r="GF119" s="7"/>
      <c r="GG119" s="7"/>
      <c r="GH119" s="7"/>
      <c r="GI119" s="7"/>
      <c r="GJ119" s="7"/>
      <c r="GK119" s="7"/>
      <c r="GL119" s="7"/>
      <c r="GM119" s="7"/>
      <c r="GN119" s="7"/>
      <c r="GO119" s="7"/>
      <c r="GP119" s="7"/>
      <c r="GQ119" s="7"/>
      <c r="GR119" s="7"/>
      <c r="GS119" s="7"/>
      <c r="GT119" s="7"/>
      <c r="GU119" s="7"/>
      <c r="GV119" s="7"/>
      <c r="GW119" s="7"/>
      <c r="GX119" s="7"/>
      <c r="GY119" s="7"/>
      <c r="GZ119" s="7"/>
      <c r="HA119" s="1240">
        <v>46</v>
      </c>
      <c r="HB119" s="1240"/>
      <c r="HC119" s="1248"/>
      <c r="HD119" s="1248"/>
      <c r="HE119" s="1248"/>
      <c r="HF119" s="1248"/>
      <c r="HG119" s="1248"/>
      <c r="HH119" s="1248"/>
      <c r="HI119" s="1248"/>
      <c r="HJ119" s="1248"/>
      <c r="HK119" s="1248"/>
      <c r="HL119" s="1248"/>
      <c r="HM119" s="1248"/>
      <c r="HN119" s="1248"/>
      <c r="HO119" s="1248"/>
      <c r="HP119" s="1248"/>
      <c r="HQ119" s="1248"/>
      <c r="HR119" s="1248"/>
      <c r="HS119" s="1235"/>
      <c r="HT119" s="1235"/>
      <c r="HU119" s="1235"/>
      <c r="HV119" s="1235"/>
      <c r="HW119" s="1235"/>
      <c r="HX119" s="1235"/>
      <c r="HY119" s="1235"/>
      <c r="HZ119" s="1241">
        <f>+HV119*HS119</f>
        <v>0</v>
      </c>
      <c r="IA119" s="1241"/>
      <c r="IB119" s="1241"/>
      <c r="IC119" s="1241"/>
      <c r="ID119" s="1241"/>
      <c r="IE119" s="7"/>
      <c r="IF119" s="1240">
        <v>50</v>
      </c>
      <c r="IG119" s="1240"/>
      <c r="IH119" s="1240"/>
      <c r="II119" s="1240"/>
      <c r="IJ119" s="1240"/>
      <c r="IK119" s="1240"/>
      <c r="IL119" s="1240"/>
      <c r="IM119" s="1240"/>
      <c r="IN119" s="1240"/>
      <c r="IO119" s="1240"/>
      <c r="IP119" s="1240"/>
      <c r="IQ119" s="1240"/>
      <c r="IR119" s="1240"/>
      <c r="IS119" s="1240"/>
      <c r="IT119" s="1240"/>
      <c r="IU119" s="1240"/>
      <c r="IV119" s="1240"/>
      <c r="IW119" s="1240"/>
      <c r="IX119" s="1241"/>
      <c r="IY119" s="1241"/>
      <c r="IZ119" s="1241"/>
      <c r="JA119" s="1241"/>
      <c r="JB119" s="1241"/>
      <c r="JC119" s="1241"/>
      <c r="JD119" s="1241"/>
      <c r="JE119" s="1241">
        <f>+JA119*IX119</f>
        <v>0</v>
      </c>
      <c r="JF119" s="1241"/>
      <c r="JG119" s="1241"/>
      <c r="JH119" s="1241"/>
      <c r="JI119" s="1241"/>
      <c r="JJ119" s="526"/>
      <c r="JK119" s="1240">
        <v>50</v>
      </c>
      <c r="JL119" s="1240"/>
      <c r="JM119" s="1240"/>
      <c r="JN119" s="1240"/>
      <c r="JO119" s="1240"/>
      <c r="JP119" s="1240"/>
      <c r="JQ119" s="1240"/>
      <c r="JR119" s="1240"/>
      <c r="JS119" s="1240"/>
      <c r="JT119" s="1240"/>
      <c r="JU119" s="1240"/>
      <c r="JV119" s="1240"/>
      <c r="JW119" s="1240"/>
      <c r="JX119" s="1240"/>
      <c r="JY119" s="1240"/>
      <c r="JZ119" s="1240"/>
      <c r="KA119" s="1240"/>
      <c r="KB119" s="1240"/>
      <c r="KC119" s="1241"/>
      <c r="KD119" s="1241"/>
      <c r="KE119" s="1241"/>
      <c r="KF119" s="1241"/>
      <c r="KG119" s="1241"/>
      <c r="KH119" s="1241"/>
      <c r="KI119" s="1241"/>
      <c r="KJ119" s="1241">
        <f>+KF119*KC119</f>
        <v>0</v>
      </c>
      <c r="KK119" s="1241"/>
      <c r="KL119" s="1241"/>
      <c r="KM119" s="1241"/>
      <c r="KN119" s="1241"/>
      <c r="KO119" s="526"/>
      <c r="KP119" s="1240">
        <v>50</v>
      </c>
      <c r="KQ119" s="1240"/>
      <c r="KR119" s="1240"/>
      <c r="KS119" s="1240"/>
      <c r="KT119" s="1240"/>
      <c r="KU119" s="1240"/>
      <c r="KV119" s="1240"/>
      <c r="KW119" s="1240"/>
      <c r="KX119" s="1240"/>
      <c r="KY119" s="1240"/>
      <c r="KZ119" s="1240"/>
      <c r="LA119" s="1240"/>
      <c r="LB119" s="1240"/>
      <c r="LC119" s="1240"/>
      <c r="LD119" s="1240"/>
      <c r="LE119" s="1240"/>
      <c r="LF119" s="1240"/>
      <c r="LG119" s="1240"/>
      <c r="LH119" s="1241"/>
      <c r="LI119" s="1241"/>
      <c r="LJ119" s="1241"/>
      <c r="LK119" s="1241"/>
      <c r="LL119" s="1241"/>
      <c r="LM119" s="1241"/>
      <c r="LN119" s="1241"/>
      <c r="LO119" s="1241">
        <f>+LK119*LH119</f>
        <v>0</v>
      </c>
      <c r="LP119" s="1241"/>
      <c r="LQ119" s="1241"/>
      <c r="LR119" s="1241"/>
      <c r="LS119" s="1241"/>
      <c r="LT119" s="7"/>
      <c r="LU119" s="7"/>
      <c r="LV119" s="7"/>
      <c r="LW119" s="7"/>
      <c r="LX119" s="7"/>
      <c r="LY119" s="7"/>
      <c r="LZ119" s="7"/>
      <c r="MA119" s="7"/>
      <c r="MB119" s="7"/>
      <c r="MC119" s="7"/>
      <c r="MD119" s="7"/>
      <c r="ME119" s="7"/>
      <c r="MF119" s="7"/>
      <c r="MG119" s="7"/>
      <c r="MH119" s="7"/>
      <c r="MI119" s="7"/>
      <c r="MJ119" s="7"/>
      <c r="MK119" s="7"/>
      <c r="ML119" s="7"/>
      <c r="MM119" s="7"/>
      <c r="MN119" s="7"/>
      <c r="MO119" s="7"/>
      <c r="MP119" s="7"/>
      <c r="MQ119" s="7"/>
      <c r="MR119" s="7"/>
      <c r="MS119" s="7"/>
      <c r="MT119" s="7"/>
      <c r="MU119" s="7"/>
      <c r="MV119" s="7"/>
      <c r="MW119" s="7"/>
      <c r="MX119" s="7"/>
      <c r="MY119" s="7"/>
      <c r="MZ119" s="7"/>
      <c r="NA119" s="1240">
        <v>46</v>
      </c>
      <c r="NB119" s="1240"/>
      <c r="NC119" s="1248"/>
      <c r="ND119" s="1248"/>
      <c r="NE119" s="1248"/>
      <c r="NF119" s="1248"/>
      <c r="NG119" s="1248"/>
      <c r="NH119" s="1248"/>
      <c r="NI119" s="1248"/>
      <c r="NJ119" s="1248"/>
      <c r="NK119" s="1248"/>
      <c r="NL119" s="1248"/>
      <c r="NM119" s="1248"/>
      <c r="NN119" s="1248"/>
      <c r="NO119" s="1248"/>
      <c r="NP119" s="1248"/>
      <c r="NQ119" s="1248"/>
      <c r="NR119" s="1248"/>
      <c r="NS119" s="1235"/>
      <c r="NT119" s="1235"/>
      <c r="NU119" s="1235"/>
      <c r="NV119" s="1235"/>
      <c r="NW119" s="1235"/>
      <c r="NX119" s="1235"/>
      <c r="NY119" s="1235"/>
      <c r="NZ119" s="1241">
        <f>+NV119*NS119</f>
        <v>0</v>
      </c>
      <c r="OA119" s="1241"/>
      <c r="OB119" s="1241"/>
      <c r="OC119" s="1241"/>
      <c r="OD119" s="1241"/>
      <c r="OE119" s="7"/>
      <c r="OF119" s="1240">
        <v>50</v>
      </c>
      <c r="OG119" s="1240"/>
      <c r="OH119" s="1240"/>
      <c r="OI119" s="1240"/>
      <c r="OJ119" s="1240"/>
      <c r="OK119" s="1240"/>
      <c r="OL119" s="1240"/>
      <c r="OM119" s="1240"/>
      <c r="ON119" s="1240"/>
      <c r="OO119" s="1240"/>
      <c r="OP119" s="1240"/>
      <c r="OQ119" s="1240"/>
      <c r="OR119" s="1240"/>
      <c r="OS119" s="1240"/>
      <c r="OT119" s="1240"/>
      <c r="OU119" s="1240"/>
      <c r="OV119" s="1240"/>
      <c r="OW119" s="1240"/>
      <c r="OX119" s="1241"/>
      <c r="OY119" s="1241"/>
      <c r="OZ119" s="1241"/>
      <c r="PA119" s="1241"/>
      <c r="PB119" s="1241"/>
      <c r="PC119" s="1241"/>
      <c r="PD119" s="1241"/>
      <c r="PE119" s="1241">
        <f>+PA119*OX119</f>
        <v>0</v>
      </c>
      <c r="PF119" s="1241"/>
      <c r="PG119" s="1241"/>
      <c r="PH119" s="1241"/>
      <c r="PI119" s="1241"/>
      <c r="PJ119" s="526"/>
      <c r="PK119" s="1240">
        <v>50</v>
      </c>
      <c r="PL119" s="1240"/>
      <c r="PM119" s="1240"/>
      <c r="PN119" s="1240"/>
      <c r="PO119" s="1240"/>
      <c r="PP119" s="1240"/>
      <c r="PQ119" s="1240"/>
      <c r="PR119" s="1240"/>
      <c r="PS119" s="1240"/>
      <c r="PT119" s="1240"/>
      <c r="PU119" s="1240"/>
      <c r="PV119" s="1240"/>
      <c r="PW119" s="1240"/>
      <c r="PX119" s="1240"/>
      <c r="PY119" s="1240"/>
      <c r="PZ119" s="1240"/>
      <c r="QA119" s="1240"/>
      <c r="QB119" s="1240"/>
      <c r="QC119" s="1241"/>
      <c r="QD119" s="1241"/>
      <c r="QE119" s="1241"/>
      <c r="QF119" s="1241"/>
      <c r="QG119" s="1241"/>
      <c r="QH119" s="1241"/>
      <c r="QI119" s="1241"/>
      <c r="QJ119" s="1241">
        <f>+QF119*QC119</f>
        <v>0</v>
      </c>
      <c r="QK119" s="1241"/>
      <c r="QL119" s="1241"/>
      <c r="QM119" s="1241"/>
      <c r="QN119" s="1241"/>
      <c r="QO119" s="526"/>
      <c r="QP119" s="1240">
        <v>50</v>
      </c>
      <c r="QQ119" s="1240"/>
      <c r="QR119" s="1240"/>
      <c r="QS119" s="1240"/>
      <c r="QT119" s="1240"/>
      <c r="QU119" s="1240"/>
      <c r="QV119" s="1240"/>
      <c r="QW119" s="1240"/>
      <c r="QX119" s="1240"/>
      <c r="QY119" s="1240"/>
      <c r="QZ119" s="1240"/>
      <c r="RA119" s="1240"/>
      <c r="RB119" s="1240"/>
      <c r="RC119" s="1240"/>
      <c r="RD119" s="1240"/>
      <c r="RE119" s="1240"/>
      <c r="RF119" s="1240"/>
      <c r="RG119" s="1240"/>
      <c r="RH119" s="1241"/>
      <c r="RI119" s="1241"/>
      <c r="RJ119" s="1241"/>
      <c r="RK119" s="1241"/>
      <c r="RL119" s="1241"/>
      <c r="RM119" s="1241"/>
      <c r="RN119" s="1241"/>
      <c r="RO119" s="1241">
        <f>+RK119*RH119</f>
        <v>0</v>
      </c>
      <c r="RP119" s="1241"/>
      <c r="RQ119" s="1241"/>
      <c r="RR119" s="1241"/>
      <c r="RS119" s="1241"/>
    </row>
    <row r="120" spans="1:487" s="94" customFormat="1" ht="9.9499999999999993" customHeight="1">
      <c r="A120" s="55"/>
      <c r="B120" s="156"/>
      <c r="C120" s="1333" t="s">
        <v>698</v>
      </c>
      <c r="D120" s="1333"/>
      <c r="E120" s="1333"/>
      <c r="F120" s="1333"/>
      <c r="G120" s="1333"/>
      <c r="H120" s="1333"/>
      <c r="I120" s="1336">
        <f>-NW13</f>
        <v>0</v>
      </c>
      <c r="J120" s="1336"/>
      <c r="K120" s="1336">
        <f>+IF(GCD(K118,$NW$16)=$NW$16,$I$120,0)</f>
        <v>0</v>
      </c>
      <c r="L120" s="1336"/>
      <c r="M120" s="1336">
        <f>+IF(GCD(M118,$NW$16)=$NW$16,$I$120,0)</f>
        <v>0</v>
      </c>
      <c r="N120" s="1336"/>
      <c r="O120" s="1336">
        <f>+IF(GCD(O118,$NW$16)=$NW$16,$I$120,0)</f>
        <v>0</v>
      </c>
      <c r="P120" s="1336"/>
      <c r="Q120" s="1336">
        <f>+IF(GCD(Q118,$NW$16)=$NW$16,$I$120,0)</f>
        <v>0</v>
      </c>
      <c r="R120" s="1336"/>
      <c r="S120" s="1336">
        <f>+IF(GCD(S118,$NW$16)=$NW$16,$I$120,0)</f>
        <v>0</v>
      </c>
      <c r="T120" s="1336"/>
      <c r="U120" s="1336">
        <f>+IF(GCD(U118,$NW$16)=$NW$16,$I$120,0)</f>
        <v>0</v>
      </c>
      <c r="V120" s="1336"/>
      <c r="W120" s="1336">
        <f>+IF(GCD(W118,$NW$16)=$NW$16,$I$120,0)</f>
        <v>0</v>
      </c>
      <c r="X120" s="1336"/>
      <c r="Y120" s="1336">
        <f>+IF(GCD(Y118,$NW$16)=$NW$16,$I$120,0)</f>
        <v>0</v>
      </c>
      <c r="Z120" s="1336"/>
      <c r="AA120" s="1336">
        <f>+IF(GCD(AA118,$NW$16)=$NW$16,$I$120,0)</f>
        <v>0</v>
      </c>
      <c r="AB120" s="1336"/>
      <c r="AC120" s="1336">
        <f>+NW18</f>
        <v>0</v>
      </c>
      <c r="AD120" s="1336"/>
      <c r="AE120" s="138"/>
      <c r="BA120" s="1303"/>
      <c r="BB120" s="1303"/>
      <c r="BC120" s="1248"/>
      <c r="BD120" s="1248"/>
      <c r="BE120" s="1248"/>
      <c r="BF120" s="1248"/>
      <c r="BG120" s="1248"/>
      <c r="BH120" s="1248"/>
      <c r="BI120" s="1248"/>
      <c r="BJ120" s="1248"/>
      <c r="BK120" s="1248"/>
      <c r="BL120" s="1248"/>
      <c r="BM120" s="1248"/>
      <c r="BN120" s="1248"/>
      <c r="BO120" s="1248"/>
      <c r="BP120" s="1248"/>
      <c r="BQ120" s="1248"/>
      <c r="BR120" s="1248"/>
      <c r="BS120" s="1235"/>
      <c r="BT120" s="1235"/>
      <c r="BU120" s="1235"/>
      <c r="BV120" s="1235"/>
      <c r="BW120" s="1235"/>
      <c r="BX120" s="1235"/>
      <c r="BY120" s="1235"/>
      <c r="BZ120" s="1304"/>
      <c r="CA120" s="1304"/>
      <c r="CB120" s="1304"/>
      <c r="CC120" s="1304"/>
      <c r="CD120" s="1304"/>
      <c r="CF120" s="1240"/>
      <c r="CG120" s="1240"/>
      <c r="CH120" s="1240"/>
      <c r="CI120" s="1240"/>
      <c r="CJ120" s="1240"/>
      <c r="CK120" s="1240"/>
      <c r="CL120" s="1240"/>
      <c r="CM120" s="1240"/>
      <c r="CN120" s="1240"/>
      <c r="CO120" s="1240"/>
      <c r="CP120" s="1240"/>
      <c r="CQ120" s="1240"/>
      <c r="CR120" s="1240"/>
      <c r="CS120" s="1240"/>
      <c r="CT120" s="1240"/>
      <c r="CU120" s="1240"/>
      <c r="CV120" s="1240"/>
      <c r="CW120" s="1240"/>
      <c r="CX120" s="1241"/>
      <c r="CY120" s="1241"/>
      <c r="CZ120" s="1241"/>
      <c r="DA120" s="1241"/>
      <c r="DB120" s="1241"/>
      <c r="DC120" s="1241"/>
      <c r="DD120" s="1241"/>
      <c r="DE120" s="1241"/>
      <c r="DF120" s="1241"/>
      <c r="DG120" s="1241"/>
      <c r="DH120" s="1241"/>
      <c r="DI120" s="1241"/>
      <c r="DK120" s="1240"/>
      <c r="DL120" s="1240"/>
      <c r="DM120" s="1240"/>
      <c r="DN120" s="1240"/>
      <c r="DO120" s="1240"/>
      <c r="DP120" s="1240"/>
      <c r="DQ120" s="1240"/>
      <c r="DR120" s="1240"/>
      <c r="DS120" s="1240"/>
      <c r="DT120" s="1240"/>
      <c r="DU120" s="1240"/>
      <c r="DV120" s="1240"/>
      <c r="DW120" s="1240"/>
      <c r="DX120" s="1240"/>
      <c r="DY120" s="1240"/>
      <c r="DZ120" s="1240"/>
      <c r="EA120" s="1240"/>
      <c r="EB120" s="1240"/>
      <c r="EC120" s="1241"/>
      <c r="ED120" s="1241"/>
      <c r="EE120" s="1241"/>
      <c r="EF120" s="1241"/>
      <c r="EG120" s="1241"/>
      <c r="EH120" s="1241"/>
      <c r="EI120" s="1241"/>
      <c r="EJ120" s="1241"/>
      <c r="EK120" s="1241"/>
      <c r="EL120" s="1241"/>
      <c r="EM120" s="1241"/>
      <c r="EN120" s="1241"/>
      <c r="EP120" s="1240"/>
      <c r="EQ120" s="1240"/>
      <c r="ER120" s="1240"/>
      <c r="ES120" s="1240"/>
      <c r="ET120" s="1240"/>
      <c r="EU120" s="1240"/>
      <c r="EV120" s="1240"/>
      <c r="EW120" s="1240"/>
      <c r="EX120" s="1240"/>
      <c r="EY120" s="1240"/>
      <c r="EZ120" s="1240"/>
      <c r="FA120" s="1240"/>
      <c r="FB120" s="1240"/>
      <c r="FC120" s="1240"/>
      <c r="FD120" s="1240"/>
      <c r="FE120" s="1240"/>
      <c r="FF120" s="1240"/>
      <c r="FG120" s="1240"/>
      <c r="FH120" s="1241"/>
      <c r="FI120" s="1241"/>
      <c r="FJ120" s="1241"/>
      <c r="FK120" s="1241"/>
      <c r="FL120" s="1241"/>
      <c r="FM120" s="1241"/>
      <c r="FN120" s="1241"/>
      <c r="FO120" s="1241"/>
      <c r="FP120" s="1241"/>
      <c r="FQ120" s="1241"/>
      <c r="FR120" s="1241"/>
      <c r="FS120" s="1241"/>
      <c r="HA120" s="1240"/>
      <c r="HB120" s="1240"/>
      <c r="HC120" s="1248"/>
      <c r="HD120" s="1248"/>
      <c r="HE120" s="1248"/>
      <c r="HF120" s="1248"/>
      <c r="HG120" s="1248"/>
      <c r="HH120" s="1248"/>
      <c r="HI120" s="1248"/>
      <c r="HJ120" s="1248"/>
      <c r="HK120" s="1248"/>
      <c r="HL120" s="1248"/>
      <c r="HM120" s="1248"/>
      <c r="HN120" s="1248"/>
      <c r="HO120" s="1248"/>
      <c r="HP120" s="1248"/>
      <c r="HQ120" s="1248"/>
      <c r="HR120" s="1248"/>
      <c r="HS120" s="1235"/>
      <c r="HT120" s="1235"/>
      <c r="HU120" s="1235"/>
      <c r="HV120" s="1235"/>
      <c r="HW120" s="1235"/>
      <c r="HX120" s="1235"/>
      <c r="HY120" s="1235"/>
      <c r="HZ120" s="1241"/>
      <c r="IA120" s="1241"/>
      <c r="IB120" s="1241"/>
      <c r="IC120" s="1241"/>
      <c r="ID120" s="1241"/>
      <c r="IE120" s="526"/>
      <c r="IF120" s="1240"/>
      <c r="IG120" s="1240"/>
      <c r="IH120" s="1240"/>
      <c r="II120" s="1240"/>
      <c r="IJ120" s="1240"/>
      <c r="IK120" s="1240"/>
      <c r="IL120" s="1240"/>
      <c r="IM120" s="1240"/>
      <c r="IN120" s="1240"/>
      <c r="IO120" s="1240"/>
      <c r="IP120" s="1240"/>
      <c r="IQ120" s="1240"/>
      <c r="IR120" s="1240"/>
      <c r="IS120" s="1240"/>
      <c r="IT120" s="1240"/>
      <c r="IU120" s="1240"/>
      <c r="IV120" s="1240"/>
      <c r="IW120" s="1240"/>
      <c r="IX120" s="1241"/>
      <c r="IY120" s="1241"/>
      <c r="IZ120" s="1241"/>
      <c r="JA120" s="1241"/>
      <c r="JB120" s="1241"/>
      <c r="JC120" s="1241"/>
      <c r="JD120" s="1241"/>
      <c r="JE120" s="1241"/>
      <c r="JF120" s="1241"/>
      <c r="JG120" s="1241"/>
      <c r="JH120" s="1241"/>
      <c r="JI120" s="1241"/>
      <c r="JJ120" s="526"/>
      <c r="JK120" s="1240"/>
      <c r="JL120" s="1240"/>
      <c r="JM120" s="1240"/>
      <c r="JN120" s="1240"/>
      <c r="JO120" s="1240"/>
      <c r="JP120" s="1240"/>
      <c r="JQ120" s="1240"/>
      <c r="JR120" s="1240"/>
      <c r="JS120" s="1240"/>
      <c r="JT120" s="1240"/>
      <c r="JU120" s="1240"/>
      <c r="JV120" s="1240"/>
      <c r="JW120" s="1240"/>
      <c r="JX120" s="1240"/>
      <c r="JY120" s="1240"/>
      <c r="JZ120" s="1240"/>
      <c r="KA120" s="1240"/>
      <c r="KB120" s="1240"/>
      <c r="KC120" s="1241"/>
      <c r="KD120" s="1241"/>
      <c r="KE120" s="1241"/>
      <c r="KF120" s="1241"/>
      <c r="KG120" s="1241"/>
      <c r="KH120" s="1241"/>
      <c r="KI120" s="1241"/>
      <c r="KJ120" s="1241"/>
      <c r="KK120" s="1241"/>
      <c r="KL120" s="1241"/>
      <c r="KM120" s="1241"/>
      <c r="KN120" s="1241"/>
      <c r="KO120" s="526"/>
      <c r="KP120" s="1240"/>
      <c r="KQ120" s="1240"/>
      <c r="KR120" s="1240"/>
      <c r="KS120" s="1240"/>
      <c r="KT120" s="1240"/>
      <c r="KU120" s="1240"/>
      <c r="KV120" s="1240"/>
      <c r="KW120" s="1240"/>
      <c r="KX120" s="1240"/>
      <c r="KY120" s="1240"/>
      <c r="KZ120" s="1240"/>
      <c r="LA120" s="1240"/>
      <c r="LB120" s="1240"/>
      <c r="LC120" s="1240"/>
      <c r="LD120" s="1240"/>
      <c r="LE120" s="1240"/>
      <c r="LF120" s="1240"/>
      <c r="LG120" s="1240"/>
      <c r="LH120" s="1241"/>
      <c r="LI120" s="1241"/>
      <c r="LJ120" s="1241"/>
      <c r="LK120" s="1241"/>
      <c r="LL120" s="1241"/>
      <c r="LM120" s="1241"/>
      <c r="LN120" s="1241"/>
      <c r="LO120" s="1241"/>
      <c r="LP120" s="1241"/>
      <c r="LQ120" s="1241"/>
      <c r="LR120" s="1241"/>
      <c r="LS120" s="1241"/>
      <c r="NA120" s="1240"/>
      <c r="NB120" s="1240"/>
      <c r="NC120" s="1248"/>
      <c r="ND120" s="1248"/>
      <c r="NE120" s="1248"/>
      <c r="NF120" s="1248"/>
      <c r="NG120" s="1248"/>
      <c r="NH120" s="1248"/>
      <c r="NI120" s="1248"/>
      <c r="NJ120" s="1248"/>
      <c r="NK120" s="1248"/>
      <c r="NL120" s="1248"/>
      <c r="NM120" s="1248"/>
      <c r="NN120" s="1248"/>
      <c r="NO120" s="1248"/>
      <c r="NP120" s="1248"/>
      <c r="NQ120" s="1248"/>
      <c r="NR120" s="1248"/>
      <c r="NS120" s="1235"/>
      <c r="NT120" s="1235"/>
      <c r="NU120" s="1235"/>
      <c r="NV120" s="1235"/>
      <c r="NW120" s="1235"/>
      <c r="NX120" s="1235"/>
      <c r="NY120" s="1235"/>
      <c r="NZ120" s="1241"/>
      <c r="OA120" s="1241"/>
      <c r="OB120" s="1241"/>
      <c r="OC120" s="1241"/>
      <c r="OD120" s="1241"/>
      <c r="OE120" s="526"/>
      <c r="OF120" s="1240"/>
      <c r="OG120" s="1240"/>
      <c r="OH120" s="1240"/>
      <c r="OI120" s="1240"/>
      <c r="OJ120" s="1240"/>
      <c r="OK120" s="1240"/>
      <c r="OL120" s="1240"/>
      <c r="OM120" s="1240"/>
      <c r="ON120" s="1240"/>
      <c r="OO120" s="1240"/>
      <c r="OP120" s="1240"/>
      <c r="OQ120" s="1240"/>
      <c r="OR120" s="1240"/>
      <c r="OS120" s="1240"/>
      <c r="OT120" s="1240"/>
      <c r="OU120" s="1240"/>
      <c r="OV120" s="1240"/>
      <c r="OW120" s="1240"/>
      <c r="OX120" s="1241"/>
      <c r="OY120" s="1241"/>
      <c r="OZ120" s="1241"/>
      <c r="PA120" s="1241"/>
      <c r="PB120" s="1241"/>
      <c r="PC120" s="1241"/>
      <c r="PD120" s="1241"/>
      <c r="PE120" s="1241"/>
      <c r="PF120" s="1241"/>
      <c r="PG120" s="1241"/>
      <c r="PH120" s="1241"/>
      <c r="PI120" s="1241"/>
      <c r="PJ120" s="526"/>
      <c r="PK120" s="1240"/>
      <c r="PL120" s="1240"/>
      <c r="PM120" s="1240"/>
      <c r="PN120" s="1240"/>
      <c r="PO120" s="1240"/>
      <c r="PP120" s="1240"/>
      <c r="PQ120" s="1240"/>
      <c r="PR120" s="1240"/>
      <c r="PS120" s="1240"/>
      <c r="PT120" s="1240"/>
      <c r="PU120" s="1240"/>
      <c r="PV120" s="1240"/>
      <c r="PW120" s="1240"/>
      <c r="PX120" s="1240"/>
      <c r="PY120" s="1240"/>
      <c r="PZ120" s="1240"/>
      <c r="QA120" s="1240"/>
      <c r="QB120" s="1240"/>
      <c r="QC120" s="1241"/>
      <c r="QD120" s="1241"/>
      <c r="QE120" s="1241"/>
      <c r="QF120" s="1241"/>
      <c r="QG120" s="1241"/>
      <c r="QH120" s="1241"/>
      <c r="QI120" s="1241"/>
      <c r="QJ120" s="1241"/>
      <c r="QK120" s="1241"/>
      <c r="QL120" s="1241"/>
      <c r="QM120" s="1241"/>
      <c r="QN120" s="1241"/>
      <c r="QO120" s="526"/>
      <c r="QP120" s="1240"/>
      <c r="QQ120" s="1240"/>
      <c r="QR120" s="1240"/>
      <c r="QS120" s="1240"/>
      <c r="QT120" s="1240"/>
      <c r="QU120" s="1240"/>
      <c r="QV120" s="1240"/>
      <c r="QW120" s="1240"/>
      <c r="QX120" s="1240"/>
      <c r="QY120" s="1240"/>
      <c r="QZ120" s="1240"/>
      <c r="RA120" s="1240"/>
      <c r="RB120" s="1240"/>
      <c r="RC120" s="1240"/>
      <c r="RD120" s="1240"/>
      <c r="RE120" s="1240"/>
      <c r="RF120" s="1240"/>
      <c r="RG120" s="1240"/>
      <c r="RH120" s="1241"/>
      <c r="RI120" s="1241"/>
      <c r="RJ120" s="1241"/>
      <c r="RK120" s="1241"/>
      <c r="RL120" s="1241"/>
      <c r="RM120" s="1241"/>
      <c r="RN120" s="1241"/>
      <c r="RO120" s="1241"/>
      <c r="RP120" s="1241"/>
      <c r="RQ120" s="1241"/>
      <c r="RR120" s="1241"/>
      <c r="RS120" s="1241"/>
    </row>
    <row r="121" spans="1:487" s="94" customFormat="1" ht="9.9499999999999993" customHeight="1">
      <c r="A121" s="55"/>
      <c r="B121" s="156"/>
      <c r="C121" s="1333"/>
      <c r="D121" s="1333"/>
      <c r="E121" s="1333"/>
      <c r="F121" s="1333"/>
      <c r="G121" s="1333"/>
      <c r="H121" s="1333"/>
      <c r="I121" s="1336"/>
      <c r="J121" s="1336"/>
      <c r="K121" s="1336"/>
      <c r="L121" s="1336"/>
      <c r="M121" s="1336"/>
      <c r="N121" s="1336"/>
      <c r="O121" s="1336"/>
      <c r="P121" s="1336"/>
      <c r="Q121" s="1336"/>
      <c r="R121" s="1336"/>
      <c r="S121" s="1336"/>
      <c r="T121" s="1336"/>
      <c r="U121" s="1336"/>
      <c r="V121" s="1336"/>
      <c r="W121" s="1336"/>
      <c r="X121" s="1336"/>
      <c r="Y121" s="1336"/>
      <c r="Z121" s="1336"/>
      <c r="AA121" s="1336"/>
      <c r="AB121" s="1336"/>
      <c r="AC121" s="1336"/>
      <c r="AD121" s="1336"/>
      <c r="AE121" s="138"/>
      <c r="BA121" s="1303">
        <v>47</v>
      </c>
      <c r="BB121" s="1303"/>
      <c r="BC121" s="1248"/>
      <c r="BD121" s="1248"/>
      <c r="BE121" s="1248"/>
      <c r="BF121" s="1248"/>
      <c r="BG121" s="1248"/>
      <c r="BH121" s="1248"/>
      <c r="BI121" s="1248"/>
      <c r="BJ121" s="1248"/>
      <c r="BK121" s="1248"/>
      <c r="BL121" s="1248"/>
      <c r="BM121" s="1248"/>
      <c r="BN121" s="1248"/>
      <c r="BO121" s="1248"/>
      <c r="BP121" s="1248"/>
      <c r="BQ121" s="1248"/>
      <c r="BR121" s="1248"/>
      <c r="BS121" s="1235"/>
      <c r="BT121" s="1235"/>
      <c r="BU121" s="1235"/>
      <c r="BV121" s="1235"/>
      <c r="BW121" s="1235"/>
      <c r="BX121" s="1235"/>
      <c r="BY121" s="1235"/>
      <c r="BZ121" s="1304">
        <f>+BV121*BS121</f>
        <v>0</v>
      </c>
      <c r="CA121" s="1304"/>
      <c r="CB121" s="1304"/>
      <c r="CC121" s="1304"/>
      <c r="CD121" s="1304"/>
      <c r="CF121" s="526"/>
      <c r="CG121" s="526"/>
      <c r="CH121" s="526"/>
      <c r="CI121" s="526"/>
      <c r="CJ121" s="526"/>
      <c r="CK121" s="526"/>
      <c r="CL121" s="526"/>
      <c r="CM121" s="526"/>
      <c r="CN121" s="526"/>
      <c r="CO121" s="526"/>
      <c r="CP121" s="526"/>
      <c r="CQ121" s="526"/>
      <c r="CR121" s="526"/>
      <c r="CS121" s="526"/>
      <c r="CT121" s="526"/>
      <c r="CU121" s="526"/>
      <c r="CV121" s="526"/>
      <c r="CW121" s="526"/>
      <c r="CX121" s="526"/>
      <c r="CY121" s="526"/>
      <c r="CZ121" s="526"/>
      <c r="DA121" s="526"/>
      <c r="DB121" s="526"/>
      <c r="DC121" s="526"/>
      <c r="DD121" s="526"/>
      <c r="DE121" s="526"/>
      <c r="DF121" s="526"/>
      <c r="DG121" s="526"/>
      <c r="DH121" s="526"/>
      <c r="DI121" s="526"/>
      <c r="DK121" s="526"/>
      <c r="DL121" s="526"/>
      <c r="DM121" s="526"/>
      <c r="DN121" s="526"/>
      <c r="DO121" s="526"/>
      <c r="DP121" s="526"/>
      <c r="DQ121" s="526"/>
      <c r="DR121" s="526"/>
      <c r="DS121" s="526"/>
      <c r="DT121" s="526"/>
      <c r="DU121" s="526"/>
      <c r="DV121" s="526"/>
      <c r="DW121" s="526"/>
      <c r="DX121" s="526"/>
      <c r="DY121" s="526"/>
      <c r="DZ121" s="526"/>
      <c r="EA121" s="526"/>
      <c r="EB121" s="526"/>
      <c r="EC121" s="526"/>
      <c r="ED121" s="526"/>
      <c r="EE121" s="526"/>
      <c r="EF121" s="526"/>
      <c r="EG121" s="526"/>
      <c r="EH121" s="526"/>
      <c r="EI121" s="526"/>
      <c r="EJ121" s="526"/>
      <c r="EK121" s="526"/>
      <c r="EL121" s="526"/>
      <c r="EM121" s="526"/>
      <c r="EN121" s="526"/>
      <c r="EP121" s="526"/>
      <c r="EQ121" s="526"/>
      <c r="ER121" s="526"/>
      <c r="ES121" s="526"/>
      <c r="ET121" s="526"/>
      <c r="EU121" s="526"/>
      <c r="EV121" s="526"/>
      <c r="EW121" s="526"/>
      <c r="EX121" s="526"/>
      <c r="EY121" s="526"/>
      <c r="EZ121" s="526"/>
      <c r="FA121" s="526"/>
      <c r="FB121" s="526"/>
      <c r="FC121" s="526"/>
      <c r="FD121" s="526"/>
      <c r="FE121" s="526"/>
      <c r="FF121" s="526"/>
      <c r="FG121" s="526"/>
      <c r="FH121" s="526"/>
      <c r="FI121" s="526"/>
      <c r="FJ121" s="526"/>
      <c r="FK121" s="526"/>
      <c r="FL121" s="526"/>
      <c r="FM121" s="526"/>
      <c r="FN121" s="526"/>
      <c r="FO121" s="526"/>
      <c r="FP121" s="526"/>
      <c r="FQ121" s="526"/>
      <c r="FR121" s="526"/>
      <c r="FS121" s="526"/>
      <c r="HA121" s="1240">
        <v>47</v>
      </c>
      <c r="HB121" s="1240"/>
      <c r="HC121" s="1248"/>
      <c r="HD121" s="1248"/>
      <c r="HE121" s="1248"/>
      <c r="HF121" s="1248"/>
      <c r="HG121" s="1248"/>
      <c r="HH121" s="1248"/>
      <c r="HI121" s="1248"/>
      <c r="HJ121" s="1248"/>
      <c r="HK121" s="1248"/>
      <c r="HL121" s="1248"/>
      <c r="HM121" s="1248"/>
      <c r="HN121" s="1248"/>
      <c r="HO121" s="1248"/>
      <c r="HP121" s="1248"/>
      <c r="HQ121" s="1248"/>
      <c r="HR121" s="1248"/>
      <c r="HS121" s="1235"/>
      <c r="HT121" s="1235"/>
      <c r="HU121" s="1235"/>
      <c r="HV121" s="1235"/>
      <c r="HW121" s="1235"/>
      <c r="HX121" s="1235"/>
      <c r="HY121" s="1235"/>
      <c r="HZ121" s="1241">
        <f>+HV121*HS121</f>
        <v>0</v>
      </c>
      <c r="IA121" s="1241"/>
      <c r="IB121" s="1241"/>
      <c r="IC121" s="1241"/>
      <c r="ID121" s="1241"/>
      <c r="IE121" s="526"/>
      <c r="IF121" s="526"/>
      <c r="IG121" s="526"/>
      <c r="IH121" s="526"/>
      <c r="II121" s="526"/>
      <c r="IJ121" s="526"/>
      <c r="IK121" s="526"/>
      <c r="IL121" s="526"/>
      <c r="IM121" s="526"/>
      <c r="IN121" s="526"/>
      <c r="IO121" s="526"/>
      <c r="IP121" s="526"/>
      <c r="IQ121" s="526"/>
      <c r="IR121" s="526"/>
      <c r="IS121" s="526"/>
      <c r="IT121" s="526"/>
      <c r="IU121" s="526"/>
      <c r="IV121" s="526"/>
      <c r="IW121" s="526"/>
      <c r="IX121" s="526"/>
      <c r="IY121" s="526"/>
      <c r="IZ121" s="526"/>
      <c r="JA121" s="526"/>
      <c r="JB121" s="526"/>
      <c r="JC121" s="526"/>
      <c r="JD121" s="526"/>
      <c r="JE121" s="526"/>
      <c r="JF121" s="526"/>
      <c r="JG121" s="526"/>
      <c r="JH121" s="526"/>
      <c r="JI121" s="526"/>
      <c r="JJ121" s="526"/>
      <c r="JK121" s="526"/>
      <c r="JL121" s="526"/>
      <c r="JM121" s="526"/>
      <c r="JN121" s="526"/>
      <c r="JO121" s="526"/>
      <c r="JP121" s="526"/>
      <c r="JQ121" s="526"/>
      <c r="JR121" s="526"/>
      <c r="JS121" s="526"/>
      <c r="JT121" s="526"/>
      <c r="JU121" s="526"/>
      <c r="JV121" s="526"/>
      <c r="JW121" s="526"/>
      <c r="JX121" s="526"/>
      <c r="JY121" s="526"/>
      <c r="JZ121" s="526"/>
      <c r="KA121" s="526"/>
      <c r="KB121" s="526"/>
      <c r="KC121" s="526"/>
      <c r="KD121" s="526"/>
      <c r="KE121" s="526"/>
      <c r="KF121" s="526"/>
      <c r="KG121" s="526"/>
      <c r="KH121" s="526"/>
      <c r="KI121" s="526"/>
      <c r="KJ121" s="526"/>
      <c r="KK121" s="526"/>
      <c r="KL121" s="526"/>
      <c r="KM121" s="526"/>
      <c r="KN121" s="526"/>
      <c r="KO121" s="526"/>
      <c r="KP121" s="526"/>
      <c r="KQ121" s="526"/>
      <c r="KR121" s="526"/>
      <c r="KS121" s="526"/>
      <c r="KT121" s="526"/>
      <c r="KU121" s="526"/>
      <c r="KV121" s="526"/>
      <c r="KW121" s="526"/>
      <c r="KX121" s="526"/>
      <c r="KY121" s="526"/>
      <c r="KZ121" s="526"/>
      <c r="LA121" s="526"/>
      <c r="LB121" s="526"/>
      <c r="LC121" s="526"/>
      <c r="LD121" s="526"/>
      <c r="LE121" s="526"/>
      <c r="LF121" s="526"/>
      <c r="LG121" s="526"/>
      <c r="LH121" s="526"/>
      <c r="LI121" s="526"/>
      <c r="LJ121" s="526"/>
      <c r="LK121" s="526"/>
      <c r="LL121" s="526"/>
      <c r="LM121" s="526"/>
      <c r="LN121" s="526"/>
      <c r="LO121" s="526"/>
      <c r="LP121" s="526"/>
      <c r="LQ121" s="526"/>
      <c r="LR121" s="526"/>
      <c r="LS121" s="526"/>
      <c r="NA121" s="1240">
        <v>47</v>
      </c>
      <c r="NB121" s="1240"/>
      <c r="NC121" s="1248"/>
      <c r="ND121" s="1248"/>
      <c r="NE121" s="1248"/>
      <c r="NF121" s="1248"/>
      <c r="NG121" s="1248"/>
      <c r="NH121" s="1248"/>
      <c r="NI121" s="1248"/>
      <c r="NJ121" s="1248"/>
      <c r="NK121" s="1248"/>
      <c r="NL121" s="1248"/>
      <c r="NM121" s="1248"/>
      <c r="NN121" s="1248"/>
      <c r="NO121" s="1248"/>
      <c r="NP121" s="1248"/>
      <c r="NQ121" s="1248"/>
      <c r="NR121" s="1248"/>
      <c r="NS121" s="1235"/>
      <c r="NT121" s="1235"/>
      <c r="NU121" s="1235"/>
      <c r="NV121" s="1235"/>
      <c r="NW121" s="1235"/>
      <c r="NX121" s="1235"/>
      <c r="NY121" s="1235"/>
      <c r="NZ121" s="1241">
        <f>+NV121*NS121</f>
        <v>0</v>
      </c>
      <c r="OA121" s="1241"/>
      <c r="OB121" s="1241"/>
      <c r="OC121" s="1241"/>
      <c r="OD121" s="1241"/>
      <c r="OE121" s="526"/>
      <c r="OF121" s="526"/>
      <c r="OG121" s="526"/>
      <c r="OH121" s="526"/>
      <c r="OI121" s="526"/>
      <c r="OJ121" s="526"/>
      <c r="OK121" s="526"/>
      <c r="OL121" s="526"/>
      <c r="OM121" s="526"/>
      <c r="ON121" s="526"/>
      <c r="OO121" s="526"/>
      <c r="OP121" s="526"/>
      <c r="OQ121" s="526"/>
      <c r="OR121" s="526"/>
      <c r="OS121" s="526"/>
      <c r="OT121" s="526"/>
      <c r="OU121" s="526"/>
      <c r="OV121" s="526"/>
      <c r="OW121" s="526"/>
      <c r="OX121" s="526"/>
      <c r="OY121" s="526"/>
      <c r="OZ121" s="526"/>
      <c r="PA121" s="526"/>
      <c r="PB121" s="526"/>
      <c r="PC121" s="526"/>
      <c r="PD121" s="526"/>
      <c r="PE121" s="526"/>
      <c r="PF121" s="526"/>
      <c r="PG121" s="526"/>
      <c r="PH121" s="526"/>
      <c r="PI121" s="526"/>
      <c r="PJ121" s="526"/>
      <c r="PK121" s="526"/>
      <c r="PL121" s="526"/>
      <c r="PM121" s="526"/>
      <c r="PN121" s="526"/>
      <c r="PO121" s="526"/>
      <c r="PP121" s="526"/>
      <c r="PQ121" s="526"/>
      <c r="PR121" s="526"/>
      <c r="PS121" s="526"/>
      <c r="PT121" s="526"/>
      <c r="PU121" s="526"/>
      <c r="PV121" s="526"/>
      <c r="PW121" s="526"/>
      <c r="PX121" s="526"/>
      <c r="PY121" s="526"/>
      <c r="PZ121" s="526"/>
      <c r="QA121" s="526"/>
      <c r="QB121" s="526"/>
      <c r="QC121" s="526"/>
      <c r="QD121" s="526"/>
      <c r="QE121" s="526"/>
      <c r="QF121" s="526"/>
      <c r="QG121" s="526"/>
      <c r="QH121" s="526"/>
      <c r="QI121" s="526"/>
      <c r="QJ121" s="526"/>
      <c r="QK121" s="526"/>
      <c r="QL121" s="526"/>
      <c r="QM121" s="526"/>
      <c r="QN121" s="526"/>
      <c r="QO121" s="526"/>
      <c r="QP121" s="526"/>
      <c r="QQ121" s="526"/>
      <c r="QR121" s="526"/>
      <c r="QS121" s="526"/>
      <c r="QT121" s="526"/>
      <c r="QU121" s="526"/>
      <c r="QV121" s="526"/>
      <c r="QW121" s="526"/>
      <c r="QX121" s="526"/>
      <c r="QY121" s="526"/>
      <c r="QZ121" s="526"/>
      <c r="RA121" s="526"/>
      <c r="RB121" s="526"/>
      <c r="RC121" s="526"/>
      <c r="RD121" s="526"/>
      <c r="RE121" s="526"/>
      <c r="RF121" s="526"/>
      <c r="RG121" s="526"/>
      <c r="RH121" s="526"/>
      <c r="RI121" s="526"/>
      <c r="RJ121" s="526"/>
      <c r="RK121" s="526"/>
      <c r="RL121" s="526"/>
      <c r="RM121" s="526"/>
      <c r="RN121" s="526"/>
      <c r="RO121" s="526"/>
      <c r="RP121" s="526"/>
      <c r="RQ121" s="526"/>
      <c r="RR121" s="526"/>
      <c r="RS121" s="526"/>
    </row>
    <row r="122" spans="1:487" s="94" customFormat="1" ht="9.9499999999999993" customHeight="1">
      <c r="A122" s="55"/>
      <c r="B122" s="156"/>
      <c r="C122" s="1333" t="s">
        <v>699</v>
      </c>
      <c r="D122" s="1333"/>
      <c r="E122" s="1333"/>
      <c r="F122" s="1333"/>
      <c r="G122" s="1333"/>
      <c r="H122" s="1333"/>
      <c r="I122" s="1336">
        <f>-VLOOKUP(I118,$OF$18:$PI$39,26,FALSE)</f>
        <v>0</v>
      </c>
      <c r="J122" s="1336"/>
      <c r="K122" s="1336">
        <f>-VLOOKUP(K118,$OF$18:$PI$39,26,FALSE)</f>
        <v>0</v>
      </c>
      <c r="L122" s="1336"/>
      <c r="M122" s="1336">
        <f>-VLOOKUP(M118,$OF$18:$PI$39,26,FALSE)</f>
        <v>0</v>
      </c>
      <c r="N122" s="1336"/>
      <c r="O122" s="1336">
        <f>-VLOOKUP(O118,$OF$18:$PI$39,26,FALSE)</f>
        <v>0</v>
      </c>
      <c r="P122" s="1336"/>
      <c r="Q122" s="1336">
        <f>-VLOOKUP(Q118,$OF$18:$PI$39,26,FALSE)</f>
        <v>0</v>
      </c>
      <c r="R122" s="1336"/>
      <c r="S122" s="1336">
        <f>-VLOOKUP(S118,$OF$18:$PI$39,26,FALSE)</f>
        <v>0</v>
      </c>
      <c r="T122" s="1336"/>
      <c r="U122" s="1336">
        <f>-VLOOKUP(U118,$OF$18:$PI$39,26,FALSE)</f>
        <v>0</v>
      </c>
      <c r="V122" s="1336"/>
      <c r="W122" s="1336">
        <f>-VLOOKUP(W118,$OF$18:$PI$39,26,FALSE)</f>
        <v>0</v>
      </c>
      <c r="X122" s="1336"/>
      <c r="Y122" s="1336">
        <f>-VLOOKUP(Y118,$OF$18:$PI$39,26,FALSE)</f>
        <v>0</v>
      </c>
      <c r="Z122" s="1336"/>
      <c r="AA122" s="1336">
        <f>-VLOOKUP(AA118,$OF$18:$PI$39,26,FALSE)</f>
        <v>0</v>
      </c>
      <c r="AB122" s="1336"/>
      <c r="AC122" s="1336">
        <f>-VLOOKUP(AC118,$OF$18:$PI$39,26,FALSE)</f>
        <v>0</v>
      </c>
      <c r="AD122" s="1336"/>
      <c r="AE122" s="138"/>
      <c r="AG122" s="7"/>
      <c r="BA122" s="1303"/>
      <c r="BB122" s="1303"/>
      <c r="BC122" s="1248"/>
      <c r="BD122" s="1248"/>
      <c r="BE122" s="1248"/>
      <c r="BF122" s="1248"/>
      <c r="BG122" s="1248"/>
      <c r="BH122" s="1248"/>
      <c r="BI122" s="1248"/>
      <c r="BJ122" s="1248"/>
      <c r="BK122" s="1248"/>
      <c r="BL122" s="1248"/>
      <c r="BM122" s="1248"/>
      <c r="BN122" s="1248"/>
      <c r="BO122" s="1248"/>
      <c r="BP122" s="1248"/>
      <c r="BQ122" s="1248"/>
      <c r="BR122" s="1248"/>
      <c r="BS122" s="1235"/>
      <c r="BT122" s="1235"/>
      <c r="BU122" s="1235"/>
      <c r="BV122" s="1235"/>
      <c r="BW122" s="1235"/>
      <c r="BX122" s="1235"/>
      <c r="BY122" s="1235"/>
      <c r="BZ122" s="1304"/>
      <c r="CA122" s="1304"/>
      <c r="CB122" s="1304"/>
      <c r="CC122" s="1304"/>
      <c r="CD122" s="1304"/>
      <c r="CF122" s="526"/>
      <c r="CG122" s="526"/>
      <c r="CH122" s="526"/>
      <c r="CI122" s="526"/>
      <c r="CJ122" s="526"/>
      <c r="CK122" s="526"/>
      <c r="CL122" s="526"/>
      <c r="CM122" s="526"/>
      <c r="CN122" s="526"/>
      <c r="CO122" s="526"/>
      <c r="CP122" s="526"/>
      <c r="CQ122" s="526"/>
      <c r="CR122" s="526"/>
      <c r="CS122" s="526"/>
      <c r="CT122" s="526"/>
      <c r="CU122" s="526"/>
      <c r="CV122" s="526"/>
      <c r="CW122" s="526"/>
      <c r="CX122" s="526"/>
      <c r="CY122" s="526"/>
      <c r="CZ122" s="526"/>
      <c r="DA122" s="526"/>
      <c r="DB122" s="526"/>
      <c r="DC122" s="526"/>
      <c r="DD122" s="526"/>
      <c r="DE122" s="526"/>
      <c r="DF122" s="526"/>
      <c r="DG122" s="526"/>
      <c r="DH122" s="526"/>
      <c r="DI122" s="526"/>
      <c r="DK122" s="526"/>
      <c r="DL122" s="526"/>
      <c r="DM122" s="526"/>
      <c r="DN122" s="526"/>
      <c r="DO122" s="526"/>
      <c r="DP122" s="526"/>
      <c r="DQ122" s="526"/>
      <c r="DR122" s="526"/>
      <c r="DS122" s="526"/>
      <c r="DT122" s="526"/>
      <c r="DU122" s="526"/>
      <c r="DV122" s="526"/>
      <c r="DW122" s="526"/>
      <c r="DX122" s="526"/>
      <c r="DY122" s="526"/>
      <c r="DZ122" s="526"/>
      <c r="EA122" s="526"/>
      <c r="EB122" s="526"/>
      <c r="EC122" s="526"/>
      <c r="ED122" s="526"/>
      <c r="EE122" s="526"/>
      <c r="EF122" s="526"/>
      <c r="EG122" s="526"/>
      <c r="EH122" s="526"/>
      <c r="EI122" s="526"/>
      <c r="EJ122" s="526"/>
      <c r="EK122" s="526"/>
      <c r="EL122" s="526"/>
      <c r="EM122" s="526"/>
      <c r="EN122" s="526"/>
      <c r="EP122" s="526"/>
      <c r="EQ122" s="526"/>
      <c r="ER122" s="526"/>
      <c r="ES122" s="526"/>
      <c r="ET122" s="526"/>
      <c r="EU122" s="526"/>
      <c r="EV122" s="526"/>
      <c r="EW122" s="526"/>
      <c r="EX122" s="526"/>
      <c r="EY122" s="526"/>
      <c r="EZ122" s="526"/>
      <c r="FA122" s="526"/>
      <c r="FB122" s="526"/>
      <c r="FC122" s="526"/>
      <c r="FD122" s="526"/>
      <c r="FE122" s="526"/>
      <c r="FF122" s="526"/>
      <c r="FG122" s="526"/>
      <c r="FH122" s="526"/>
      <c r="FI122" s="526"/>
      <c r="FJ122" s="526"/>
      <c r="FK122" s="526"/>
      <c r="FL122" s="526"/>
      <c r="FM122" s="526"/>
      <c r="FN122" s="526"/>
      <c r="FO122" s="526"/>
      <c r="FP122" s="526"/>
      <c r="FQ122" s="526"/>
      <c r="FR122" s="526"/>
      <c r="FS122" s="526"/>
      <c r="HA122" s="1240"/>
      <c r="HB122" s="1240"/>
      <c r="HC122" s="1248"/>
      <c r="HD122" s="1248"/>
      <c r="HE122" s="1248"/>
      <c r="HF122" s="1248"/>
      <c r="HG122" s="1248"/>
      <c r="HH122" s="1248"/>
      <c r="HI122" s="1248"/>
      <c r="HJ122" s="1248"/>
      <c r="HK122" s="1248"/>
      <c r="HL122" s="1248"/>
      <c r="HM122" s="1248"/>
      <c r="HN122" s="1248"/>
      <c r="HO122" s="1248"/>
      <c r="HP122" s="1248"/>
      <c r="HQ122" s="1248"/>
      <c r="HR122" s="1248"/>
      <c r="HS122" s="1235"/>
      <c r="HT122" s="1235"/>
      <c r="HU122" s="1235"/>
      <c r="HV122" s="1235"/>
      <c r="HW122" s="1235"/>
      <c r="HX122" s="1235"/>
      <c r="HY122" s="1235"/>
      <c r="HZ122" s="1241"/>
      <c r="IA122" s="1241"/>
      <c r="IB122" s="1241"/>
      <c r="IC122" s="1241"/>
      <c r="ID122" s="1241"/>
      <c r="IE122" s="526"/>
      <c r="IF122" s="526"/>
      <c r="IG122" s="526"/>
      <c r="IH122" s="526"/>
      <c r="II122" s="526"/>
      <c r="IJ122" s="526"/>
      <c r="IK122" s="526"/>
      <c r="IL122" s="526"/>
      <c r="IM122" s="526"/>
      <c r="IN122" s="526"/>
      <c r="IO122" s="526"/>
      <c r="IP122" s="526"/>
      <c r="IQ122" s="526"/>
      <c r="IR122" s="526"/>
      <c r="IS122" s="526"/>
      <c r="IT122" s="526"/>
      <c r="IU122" s="526"/>
      <c r="IV122" s="526"/>
      <c r="IW122" s="526"/>
      <c r="IX122" s="526"/>
      <c r="IY122" s="526"/>
      <c r="IZ122" s="526"/>
      <c r="JA122" s="526"/>
      <c r="JB122" s="526"/>
      <c r="JC122" s="526"/>
      <c r="JD122" s="526"/>
      <c r="JE122" s="526"/>
      <c r="JF122" s="526"/>
      <c r="JG122" s="526"/>
      <c r="JH122" s="526"/>
      <c r="JI122" s="526"/>
      <c r="JJ122" s="526"/>
      <c r="JK122" s="526"/>
      <c r="JL122" s="526"/>
      <c r="JM122" s="526"/>
      <c r="JN122" s="526"/>
      <c r="JO122" s="526"/>
      <c r="JP122" s="526"/>
      <c r="JQ122" s="526"/>
      <c r="JR122" s="526"/>
      <c r="JS122" s="526"/>
      <c r="JT122" s="526"/>
      <c r="JU122" s="526"/>
      <c r="JV122" s="526"/>
      <c r="JW122" s="526"/>
      <c r="JX122" s="526"/>
      <c r="JY122" s="526"/>
      <c r="JZ122" s="526"/>
      <c r="KA122" s="526"/>
      <c r="KB122" s="526"/>
      <c r="KC122" s="526"/>
      <c r="KD122" s="526"/>
      <c r="KE122" s="526"/>
      <c r="KF122" s="526"/>
      <c r="KG122" s="526"/>
      <c r="KH122" s="526"/>
      <c r="KI122" s="526"/>
      <c r="KJ122" s="526"/>
      <c r="KK122" s="526"/>
      <c r="KL122" s="526"/>
      <c r="KM122" s="526"/>
      <c r="KN122" s="526"/>
      <c r="KO122" s="526"/>
      <c r="KP122" s="526"/>
      <c r="KQ122" s="526"/>
      <c r="KR122" s="526"/>
      <c r="KS122" s="526"/>
      <c r="KT122" s="526"/>
      <c r="KU122" s="526"/>
      <c r="KV122" s="526"/>
      <c r="KW122" s="526"/>
      <c r="KX122" s="526"/>
      <c r="KY122" s="526"/>
      <c r="KZ122" s="526"/>
      <c r="LA122" s="526"/>
      <c r="LB122" s="526"/>
      <c r="LC122" s="526"/>
      <c r="LD122" s="526"/>
      <c r="LE122" s="526"/>
      <c r="LF122" s="526"/>
      <c r="LG122" s="526"/>
      <c r="LH122" s="526"/>
      <c r="LI122" s="526"/>
      <c r="LJ122" s="526"/>
      <c r="LK122" s="526"/>
      <c r="LL122" s="526"/>
      <c r="LM122" s="526"/>
      <c r="LN122" s="526"/>
      <c r="LO122" s="526"/>
      <c r="LP122" s="526"/>
      <c r="LQ122" s="526"/>
      <c r="LR122" s="526"/>
      <c r="LS122" s="526"/>
      <c r="NA122" s="1240"/>
      <c r="NB122" s="1240"/>
      <c r="NC122" s="1248"/>
      <c r="ND122" s="1248"/>
      <c r="NE122" s="1248"/>
      <c r="NF122" s="1248"/>
      <c r="NG122" s="1248"/>
      <c r="NH122" s="1248"/>
      <c r="NI122" s="1248"/>
      <c r="NJ122" s="1248"/>
      <c r="NK122" s="1248"/>
      <c r="NL122" s="1248"/>
      <c r="NM122" s="1248"/>
      <c r="NN122" s="1248"/>
      <c r="NO122" s="1248"/>
      <c r="NP122" s="1248"/>
      <c r="NQ122" s="1248"/>
      <c r="NR122" s="1248"/>
      <c r="NS122" s="1235"/>
      <c r="NT122" s="1235"/>
      <c r="NU122" s="1235"/>
      <c r="NV122" s="1235"/>
      <c r="NW122" s="1235"/>
      <c r="NX122" s="1235"/>
      <c r="NY122" s="1235"/>
      <c r="NZ122" s="1241"/>
      <c r="OA122" s="1241"/>
      <c r="OB122" s="1241"/>
      <c r="OC122" s="1241"/>
      <c r="OD122" s="1241"/>
      <c r="OE122" s="526"/>
      <c r="OF122" s="526"/>
      <c r="OG122" s="526"/>
      <c r="OH122" s="526"/>
      <c r="OI122" s="526"/>
      <c r="OJ122" s="526"/>
      <c r="OK122" s="526"/>
      <c r="OL122" s="526"/>
      <c r="OM122" s="526"/>
      <c r="ON122" s="526"/>
      <c r="OO122" s="526"/>
      <c r="OP122" s="526"/>
      <c r="OQ122" s="526"/>
      <c r="OR122" s="526"/>
      <c r="OS122" s="526"/>
      <c r="OT122" s="526"/>
      <c r="OU122" s="526"/>
      <c r="OV122" s="526"/>
      <c r="OW122" s="526"/>
      <c r="OX122" s="526"/>
      <c r="OY122" s="526"/>
      <c r="OZ122" s="526"/>
      <c r="PA122" s="526"/>
      <c r="PB122" s="526"/>
      <c r="PC122" s="526"/>
      <c r="PD122" s="526"/>
      <c r="PE122" s="526"/>
      <c r="PF122" s="526"/>
      <c r="PG122" s="526"/>
      <c r="PH122" s="526"/>
      <c r="PI122" s="526"/>
      <c r="PJ122" s="526"/>
      <c r="PK122" s="526"/>
      <c r="PL122" s="526"/>
      <c r="PM122" s="526"/>
      <c r="PN122" s="526"/>
      <c r="PO122" s="526"/>
      <c r="PP122" s="526"/>
      <c r="PQ122" s="526"/>
      <c r="PR122" s="526"/>
      <c r="PS122" s="526"/>
      <c r="PT122" s="526"/>
      <c r="PU122" s="526"/>
      <c r="PV122" s="526"/>
      <c r="PW122" s="526"/>
      <c r="PX122" s="526"/>
      <c r="PY122" s="526"/>
      <c r="PZ122" s="526"/>
      <c r="QA122" s="526"/>
      <c r="QB122" s="526"/>
      <c r="QC122" s="526"/>
      <c r="QD122" s="526"/>
      <c r="QE122" s="526"/>
      <c r="QF122" s="526"/>
      <c r="QG122" s="526"/>
      <c r="QH122" s="526"/>
      <c r="QI122" s="526"/>
      <c r="QJ122" s="526"/>
      <c r="QK122" s="526"/>
      <c r="QL122" s="526"/>
      <c r="QM122" s="526"/>
      <c r="QN122" s="526"/>
      <c r="QO122" s="526"/>
      <c r="QP122" s="526"/>
      <c r="QQ122" s="526"/>
      <c r="QR122" s="526"/>
      <c r="QS122" s="526"/>
      <c r="QT122" s="526"/>
      <c r="QU122" s="526"/>
      <c r="QV122" s="526"/>
      <c r="QW122" s="526"/>
      <c r="QX122" s="526"/>
      <c r="QY122" s="526"/>
      <c r="QZ122" s="526"/>
      <c r="RA122" s="526"/>
      <c r="RB122" s="526"/>
      <c r="RC122" s="526"/>
      <c r="RD122" s="526"/>
      <c r="RE122" s="526"/>
      <c r="RF122" s="526"/>
      <c r="RG122" s="526"/>
      <c r="RH122" s="526"/>
      <c r="RI122" s="526"/>
      <c r="RJ122" s="526"/>
      <c r="RK122" s="526"/>
      <c r="RL122" s="526"/>
      <c r="RM122" s="526"/>
      <c r="RN122" s="526"/>
      <c r="RO122" s="526"/>
      <c r="RP122" s="526"/>
      <c r="RQ122" s="526"/>
      <c r="RR122" s="526"/>
      <c r="RS122" s="526"/>
    </row>
    <row r="123" spans="1:487" s="7" customFormat="1" ht="9.9499999999999993" customHeight="1">
      <c r="A123" s="55"/>
      <c r="B123" s="156"/>
      <c r="C123" s="1333"/>
      <c r="D123" s="1333"/>
      <c r="E123" s="1333"/>
      <c r="F123" s="1333"/>
      <c r="G123" s="1333"/>
      <c r="H123" s="1333"/>
      <c r="I123" s="1336"/>
      <c r="J123" s="1336"/>
      <c r="K123" s="1336"/>
      <c r="L123" s="1336"/>
      <c r="M123" s="1336"/>
      <c r="N123" s="1336"/>
      <c r="O123" s="1336"/>
      <c r="P123" s="1336"/>
      <c r="Q123" s="1336"/>
      <c r="R123" s="1336"/>
      <c r="S123" s="1336"/>
      <c r="T123" s="1336"/>
      <c r="U123" s="1336"/>
      <c r="V123" s="1336"/>
      <c r="W123" s="1336"/>
      <c r="X123" s="1336"/>
      <c r="Y123" s="1336"/>
      <c r="Z123" s="1336"/>
      <c r="AA123" s="1336"/>
      <c r="AB123" s="1336"/>
      <c r="AC123" s="1336"/>
      <c r="AD123" s="1336"/>
      <c r="AE123" s="138"/>
      <c r="AF123" s="94"/>
      <c r="AG123" s="94"/>
      <c r="BA123" s="1303">
        <v>48</v>
      </c>
      <c r="BB123" s="1303"/>
      <c r="BC123" s="1248"/>
      <c r="BD123" s="1248"/>
      <c r="BE123" s="1248"/>
      <c r="BF123" s="1248"/>
      <c r="BG123" s="1248"/>
      <c r="BH123" s="1248"/>
      <c r="BI123" s="1248"/>
      <c r="BJ123" s="1248"/>
      <c r="BK123" s="1248"/>
      <c r="BL123" s="1248"/>
      <c r="BM123" s="1248"/>
      <c r="BN123" s="1248"/>
      <c r="BO123" s="1248"/>
      <c r="BP123" s="1248"/>
      <c r="BQ123" s="1248"/>
      <c r="BR123" s="1248"/>
      <c r="BS123" s="1235"/>
      <c r="BT123" s="1235"/>
      <c r="BU123" s="1235"/>
      <c r="BV123" s="1235"/>
      <c r="BW123" s="1235"/>
      <c r="BX123" s="1235"/>
      <c r="BY123" s="1235"/>
      <c r="BZ123" s="1304">
        <f>+BV123*BS123</f>
        <v>0</v>
      </c>
      <c r="CA123" s="1304"/>
      <c r="CB123" s="1304"/>
      <c r="CC123" s="1304"/>
      <c r="CD123" s="1304"/>
      <c r="CE123" s="94"/>
      <c r="CF123" s="526"/>
      <c r="CG123" s="526"/>
      <c r="CH123" s="526"/>
      <c r="CI123" s="526"/>
      <c r="CJ123" s="526"/>
      <c r="CK123" s="526"/>
      <c r="CL123" s="526"/>
      <c r="CM123" s="526"/>
      <c r="CN123" s="526"/>
      <c r="CO123" s="526"/>
      <c r="CP123" s="526"/>
      <c r="CQ123" s="526"/>
      <c r="CR123" s="526"/>
      <c r="CS123" s="526"/>
      <c r="CT123" s="526"/>
      <c r="CU123" s="526"/>
      <c r="CV123" s="526"/>
      <c r="CW123" s="526"/>
      <c r="CX123" s="526"/>
      <c r="CY123" s="526"/>
      <c r="CZ123" s="526"/>
      <c r="DA123" s="526"/>
      <c r="DB123" s="526"/>
      <c r="DC123" s="526"/>
      <c r="DD123" s="526"/>
      <c r="DE123" s="526"/>
      <c r="DF123" s="526"/>
      <c r="DG123" s="526"/>
      <c r="DH123" s="526"/>
      <c r="DI123" s="526"/>
      <c r="DJ123" s="94"/>
      <c r="DK123" s="526"/>
      <c r="DL123" s="526"/>
      <c r="DM123" s="526"/>
      <c r="DN123" s="526"/>
      <c r="DO123" s="526"/>
      <c r="DP123" s="526"/>
      <c r="DQ123" s="526"/>
      <c r="DR123" s="526"/>
      <c r="DS123" s="526"/>
      <c r="DT123" s="526"/>
      <c r="DU123" s="526"/>
      <c r="DV123" s="526"/>
      <c r="DW123" s="526"/>
      <c r="DX123" s="526"/>
      <c r="DY123" s="526"/>
      <c r="DZ123" s="526"/>
      <c r="EA123" s="526"/>
      <c r="EB123" s="526"/>
      <c r="EC123" s="526"/>
      <c r="ED123" s="526"/>
      <c r="EE123" s="526"/>
      <c r="EF123" s="526"/>
      <c r="EG123" s="526"/>
      <c r="EH123" s="526"/>
      <c r="EI123" s="526"/>
      <c r="EJ123" s="526"/>
      <c r="EK123" s="526"/>
      <c r="EL123" s="526"/>
      <c r="EM123" s="526"/>
      <c r="EN123" s="526"/>
      <c r="EO123" s="94"/>
      <c r="EP123" s="526"/>
      <c r="EQ123" s="526"/>
      <c r="ER123" s="526"/>
      <c r="ES123" s="526"/>
      <c r="ET123" s="526"/>
      <c r="EU123" s="526"/>
      <c r="EV123" s="526"/>
      <c r="EW123" s="526"/>
      <c r="EX123" s="526"/>
      <c r="EY123" s="526"/>
      <c r="EZ123" s="526"/>
      <c r="FA123" s="526"/>
      <c r="FB123" s="526"/>
      <c r="FC123" s="526"/>
      <c r="FD123" s="526"/>
      <c r="FE123" s="526"/>
      <c r="FF123" s="526"/>
      <c r="FG123" s="526"/>
      <c r="FH123" s="526"/>
      <c r="FI123" s="526"/>
      <c r="FJ123" s="526"/>
      <c r="FK123" s="526"/>
      <c r="FL123" s="526"/>
      <c r="FM123" s="526"/>
      <c r="FN123" s="526"/>
      <c r="FO123" s="526"/>
      <c r="FP123" s="526"/>
      <c r="FQ123" s="526"/>
      <c r="FR123" s="526"/>
      <c r="FS123" s="526"/>
      <c r="FT123" s="94"/>
      <c r="FU123" s="94"/>
      <c r="FV123" s="94"/>
      <c r="FW123" s="94"/>
      <c r="FX123" s="94"/>
      <c r="FY123" s="94"/>
      <c r="FZ123" s="94"/>
      <c r="GA123" s="94"/>
      <c r="GB123" s="94"/>
      <c r="GC123" s="94"/>
      <c r="GD123" s="94"/>
      <c r="GE123" s="94"/>
      <c r="GF123" s="94"/>
      <c r="GG123" s="94"/>
      <c r="GH123" s="94"/>
      <c r="GI123" s="94"/>
      <c r="GJ123" s="94"/>
      <c r="GK123" s="94"/>
      <c r="GL123" s="94"/>
      <c r="GM123" s="94"/>
      <c r="GN123" s="94"/>
      <c r="GO123" s="94"/>
      <c r="GP123" s="94"/>
      <c r="GQ123" s="94"/>
      <c r="GR123" s="94"/>
      <c r="GS123" s="94"/>
      <c r="GT123" s="94"/>
      <c r="GU123" s="94"/>
      <c r="GV123" s="94"/>
      <c r="GW123" s="94"/>
      <c r="GX123" s="94"/>
      <c r="GY123" s="94"/>
      <c r="GZ123" s="94"/>
      <c r="HA123" s="1240">
        <v>48</v>
      </c>
      <c r="HB123" s="1240"/>
      <c r="HC123" s="1248"/>
      <c r="HD123" s="1248"/>
      <c r="HE123" s="1248"/>
      <c r="HF123" s="1248"/>
      <c r="HG123" s="1248"/>
      <c r="HH123" s="1248"/>
      <c r="HI123" s="1248"/>
      <c r="HJ123" s="1248"/>
      <c r="HK123" s="1248"/>
      <c r="HL123" s="1248"/>
      <c r="HM123" s="1248"/>
      <c r="HN123" s="1248"/>
      <c r="HO123" s="1248"/>
      <c r="HP123" s="1248"/>
      <c r="HQ123" s="1248"/>
      <c r="HR123" s="1248"/>
      <c r="HS123" s="1235"/>
      <c r="HT123" s="1235"/>
      <c r="HU123" s="1235"/>
      <c r="HV123" s="1235"/>
      <c r="HW123" s="1235"/>
      <c r="HX123" s="1235"/>
      <c r="HY123" s="1235"/>
      <c r="HZ123" s="1241">
        <f>+HV123*HS123</f>
        <v>0</v>
      </c>
      <c r="IA123" s="1241"/>
      <c r="IB123" s="1241"/>
      <c r="IC123" s="1241"/>
      <c r="ID123" s="1241"/>
      <c r="IE123" s="526"/>
      <c r="IF123" s="526"/>
      <c r="IG123" s="526"/>
      <c r="IH123" s="526"/>
      <c r="II123" s="526"/>
      <c r="IJ123" s="526"/>
      <c r="IK123" s="526"/>
      <c r="IL123" s="526"/>
      <c r="IM123" s="526"/>
      <c r="IN123" s="526"/>
      <c r="IO123" s="526"/>
      <c r="IP123" s="526"/>
      <c r="IQ123" s="526"/>
      <c r="IR123" s="526"/>
      <c r="IS123" s="526"/>
      <c r="IT123" s="526"/>
      <c r="IU123" s="526"/>
      <c r="IV123" s="526"/>
      <c r="IW123" s="526"/>
      <c r="IX123" s="526"/>
      <c r="IY123" s="526"/>
      <c r="IZ123" s="526"/>
      <c r="JA123" s="526"/>
      <c r="JB123" s="526"/>
      <c r="JC123" s="526"/>
      <c r="JD123" s="526"/>
      <c r="JE123" s="526"/>
      <c r="JF123" s="526"/>
      <c r="JG123" s="526"/>
      <c r="JH123" s="526"/>
      <c r="JI123" s="526"/>
      <c r="JJ123" s="526"/>
      <c r="JK123" s="526"/>
      <c r="JL123" s="526"/>
      <c r="JM123" s="526"/>
      <c r="JN123" s="526"/>
      <c r="JO123" s="526"/>
      <c r="JP123" s="526"/>
      <c r="JQ123" s="526"/>
      <c r="JR123" s="526"/>
      <c r="JS123" s="526"/>
      <c r="JT123" s="526"/>
      <c r="JU123" s="526"/>
      <c r="JV123" s="526"/>
      <c r="JW123" s="526"/>
      <c r="JX123" s="526"/>
      <c r="JY123" s="526"/>
      <c r="JZ123" s="526"/>
      <c r="KA123" s="526"/>
      <c r="KB123" s="526"/>
      <c r="KC123" s="526"/>
      <c r="KD123" s="526"/>
      <c r="KE123" s="526"/>
      <c r="KF123" s="526"/>
      <c r="KG123" s="526"/>
      <c r="KH123" s="526"/>
      <c r="KI123" s="526"/>
      <c r="KJ123" s="526"/>
      <c r="KK123" s="526"/>
      <c r="KL123" s="526"/>
      <c r="KM123" s="526"/>
      <c r="KN123" s="526"/>
      <c r="KO123" s="526"/>
      <c r="KP123" s="526"/>
      <c r="KQ123" s="526"/>
      <c r="KR123" s="526"/>
      <c r="KS123" s="526"/>
      <c r="KT123" s="526"/>
      <c r="KU123" s="526"/>
      <c r="KV123" s="526"/>
      <c r="KW123" s="526"/>
      <c r="KX123" s="526"/>
      <c r="KY123" s="526"/>
      <c r="KZ123" s="526"/>
      <c r="LA123" s="526"/>
      <c r="LB123" s="526"/>
      <c r="LC123" s="526"/>
      <c r="LD123" s="526"/>
      <c r="LE123" s="526"/>
      <c r="LF123" s="526"/>
      <c r="LG123" s="526"/>
      <c r="LH123" s="526"/>
      <c r="LI123" s="526"/>
      <c r="LJ123" s="526"/>
      <c r="LK123" s="526"/>
      <c r="LL123" s="526"/>
      <c r="LM123" s="526"/>
      <c r="LN123" s="526"/>
      <c r="LO123" s="526"/>
      <c r="LP123" s="526"/>
      <c r="LQ123" s="526"/>
      <c r="LR123" s="526"/>
      <c r="LS123" s="526"/>
      <c r="LT123" s="94"/>
      <c r="LU123" s="94"/>
      <c r="LV123" s="94"/>
      <c r="LW123" s="94"/>
      <c r="LX123" s="94"/>
      <c r="LY123" s="94"/>
      <c r="LZ123" s="94"/>
      <c r="MA123" s="94"/>
      <c r="MB123" s="94"/>
      <c r="MC123" s="94"/>
      <c r="MD123" s="94"/>
      <c r="ME123" s="94"/>
      <c r="MF123" s="94"/>
      <c r="MG123" s="94"/>
      <c r="MH123" s="94"/>
      <c r="MI123" s="94"/>
      <c r="MJ123" s="94"/>
      <c r="MK123" s="94"/>
      <c r="ML123" s="94"/>
      <c r="MM123" s="94"/>
      <c r="MN123" s="94"/>
      <c r="MO123" s="94"/>
      <c r="MP123" s="94"/>
      <c r="MQ123" s="94"/>
      <c r="MR123" s="94"/>
      <c r="MS123" s="94"/>
      <c r="MT123" s="94"/>
      <c r="MU123" s="94"/>
      <c r="MV123" s="94"/>
      <c r="MW123" s="94"/>
      <c r="MX123" s="94"/>
      <c r="MY123" s="94"/>
      <c r="MZ123" s="94"/>
      <c r="NA123" s="1240">
        <v>48</v>
      </c>
      <c r="NB123" s="1240"/>
      <c r="NC123" s="1248"/>
      <c r="ND123" s="1248"/>
      <c r="NE123" s="1248"/>
      <c r="NF123" s="1248"/>
      <c r="NG123" s="1248"/>
      <c r="NH123" s="1248"/>
      <c r="NI123" s="1248"/>
      <c r="NJ123" s="1248"/>
      <c r="NK123" s="1248"/>
      <c r="NL123" s="1248"/>
      <c r="NM123" s="1248"/>
      <c r="NN123" s="1248"/>
      <c r="NO123" s="1248"/>
      <c r="NP123" s="1248"/>
      <c r="NQ123" s="1248"/>
      <c r="NR123" s="1248"/>
      <c r="NS123" s="1235"/>
      <c r="NT123" s="1235"/>
      <c r="NU123" s="1235"/>
      <c r="NV123" s="1235"/>
      <c r="NW123" s="1235"/>
      <c r="NX123" s="1235"/>
      <c r="NY123" s="1235"/>
      <c r="NZ123" s="1241">
        <f>+NV123*NS123</f>
        <v>0</v>
      </c>
      <c r="OA123" s="1241"/>
      <c r="OB123" s="1241"/>
      <c r="OC123" s="1241"/>
      <c r="OD123" s="1241"/>
      <c r="OE123" s="526"/>
      <c r="OF123" s="526"/>
      <c r="OG123" s="526"/>
      <c r="OH123" s="526"/>
      <c r="OI123" s="526"/>
      <c r="OJ123" s="526"/>
      <c r="OK123" s="526"/>
      <c r="OL123" s="526"/>
      <c r="OM123" s="526"/>
      <c r="ON123" s="526"/>
      <c r="OO123" s="526"/>
      <c r="OP123" s="526"/>
      <c r="OQ123" s="526"/>
      <c r="OR123" s="526"/>
      <c r="OS123" s="526"/>
      <c r="OT123" s="526"/>
      <c r="OU123" s="526"/>
      <c r="OV123" s="526"/>
      <c r="OW123" s="526"/>
      <c r="OX123" s="526"/>
      <c r="OY123" s="526"/>
      <c r="OZ123" s="526"/>
      <c r="PA123" s="526"/>
      <c r="PB123" s="526"/>
      <c r="PC123" s="526"/>
      <c r="PD123" s="526"/>
      <c r="PE123" s="526"/>
      <c r="PF123" s="526"/>
      <c r="PG123" s="526"/>
      <c r="PH123" s="526"/>
      <c r="PI123" s="526"/>
      <c r="PJ123" s="526"/>
      <c r="PK123" s="526"/>
      <c r="PL123" s="526"/>
      <c r="PM123" s="526"/>
      <c r="PN123" s="526"/>
      <c r="PO123" s="526"/>
      <c r="PP123" s="526"/>
      <c r="PQ123" s="526"/>
      <c r="PR123" s="526"/>
      <c r="PS123" s="526"/>
      <c r="PT123" s="526"/>
      <c r="PU123" s="526"/>
      <c r="PV123" s="526"/>
      <c r="PW123" s="526"/>
      <c r="PX123" s="526"/>
      <c r="PY123" s="526"/>
      <c r="PZ123" s="526"/>
      <c r="QA123" s="526"/>
      <c r="QB123" s="526"/>
      <c r="QC123" s="526"/>
      <c r="QD123" s="526"/>
      <c r="QE123" s="526"/>
      <c r="QF123" s="526"/>
      <c r="QG123" s="526"/>
      <c r="QH123" s="526"/>
      <c r="QI123" s="526"/>
      <c r="QJ123" s="526"/>
      <c r="QK123" s="526"/>
      <c r="QL123" s="526"/>
      <c r="QM123" s="526"/>
      <c r="QN123" s="526"/>
      <c r="QO123" s="526"/>
      <c r="QP123" s="526"/>
      <c r="QQ123" s="526"/>
      <c r="QR123" s="526"/>
      <c r="QS123" s="526"/>
      <c r="QT123" s="526"/>
      <c r="QU123" s="526"/>
      <c r="QV123" s="526"/>
      <c r="QW123" s="526"/>
      <c r="QX123" s="526"/>
      <c r="QY123" s="526"/>
      <c r="QZ123" s="526"/>
      <c r="RA123" s="526"/>
      <c r="RB123" s="526"/>
      <c r="RC123" s="526"/>
      <c r="RD123" s="526"/>
      <c r="RE123" s="526"/>
      <c r="RF123" s="526"/>
      <c r="RG123" s="526"/>
      <c r="RH123" s="526"/>
      <c r="RI123" s="526"/>
      <c r="RJ123" s="526"/>
      <c r="RK123" s="526"/>
      <c r="RL123" s="526"/>
      <c r="RM123" s="526"/>
      <c r="RN123" s="526"/>
      <c r="RO123" s="526"/>
      <c r="RP123" s="526"/>
      <c r="RQ123" s="526"/>
      <c r="RR123" s="526"/>
      <c r="RS123" s="526"/>
    </row>
    <row r="124" spans="1:487" s="94" customFormat="1" ht="9.9499999999999993" customHeight="1">
      <c r="A124" s="55"/>
      <c r="B124" s="217"/>
      <c r="C124" s="1333" t="s">
        <v>700</v>
      </c>
      <c r="D124" s="1333"/>
      <c r="E124" s="1333"/>
      <c r="F124" s="1333"/>
      <c r="G124" s="1333"/>
      <c r="H124" s="1333"/>
      <c r="I124" s="1336">
        <f>-VLOOKUP(I118,$PK$18:$QN$39,26,FALSE)</f>
        <v>0</v>
      </c>
      <c r="J124" s="1336"/>
      <c r="K124" s="1336">
        <f>-VLOOKUP(K118,$PK$18:$QN$39,26,FALSE)</f>
        <v>0</v>
      </c>
      <c r="L124" s="1336"/>
      <c r="M124" s="1336">
        <f>-VLOOKUP(M118,$PK$18:$QN$39,26,FALSE)</f>
        <v>0</v>
      </c>
      <c r="N124" s="1336"/>
      <c r="O124" s="1336">
        <f>-VLOOKUP(O118,$PK$18:$QN$39,26,FALSE)</f>
        <v>0</v>
      </c>
      <c r="P124" s="1336"/>
      <c r="Q124" s="1336">
        <f>-VLOOKUP(Q118,$PK$18:$QN$39,26,FALSE)</f>
        <v>0</v>
      </c>
      <c r="R124" s="1336"/>
      <c r="S124" s="1336">
        <f>-VLOOKUP(S118,$PK$18:$QN$39,26,FALSE)</f>
        <v>0</v>
      </c>
      <c r="T124" s="1336"/>
      <c r="U124" s="1336">
        <f>-VLOOKUP(U118,$PK$18:$QN$39,26,FALSE)</f>
        <v>0</v>
      </c>
      <c r="V124" s="1336"/>
      <c r="W124" s="1336">
        <f>-VLOOKUP(W118,$PK$18:$QN$39,26,FALSE)</f>
        <v>0</v>
      </c>
      <c r="X124" s="1336"/>
      <c r="Y124" s="1336">
        <f>-VLOOKUP(Y118,$PK$18:$QN$39,26,FALSE)</f>
        <v>0</v>
      </c>
      <c r="Z124" s="1336"/>
      <c r="AA124" s="1336">
        <f>-VLOOKUP(AA118,$PK$18:$QN$39,26,FALSE)</f>
        <v>0</v>
      </c>
      <c r="AB124" s="1336"/>
      <c r="AC124" s="1336">
        <f>-VLOOKUP(AC118,$PK$18:$QN$39,26,FALSE)</f>
        <v>0</v>
      </c>
      <c r="AD124" s="1336"/>
      <c r="AE124" s="202"/>
      <c r="BA124" s="1303"/>
      <c r="BB124" s="1303"/>
      <c r="BC124" s="1248"/>
      <c r="BD124" s="1248"/>
      <c r="BE124" s="1248"/>
      <c r="BF124" s="1248"/>
      <c r="BG124" s="1248"/>
      <c r="BH124" s="1248"/>
      <c r="BI124" s="1248"/>
      <c r="BJ124" s="1248"/>
      <c r="BK124" s="1248"/>
      <c r="BL124" s="1248"/>
      <c r="BM124" s="1248"/>
      <c r="BN124" s="1248"/>
      <c r="BO124" s="1248"/>
      <c r="BP124" s="1248"/>
      <c r="BQ124" s="1248"/>
      <c r="BR124" s="1248"/>
      <c r="BS124" s="1235"/>
      <c r="BT124" s="1235"/>
      <c r="BU124" s="1235"/>
      <c r="BV124" s="1235"/>
      <c r="BW124" s="1235"/>
      <c r="BX124" s="1235"/>
      <c r="BY124" s="1235"/>
      <c r="BZ124" s="1304"/>
      <c r="CA124" s="1304"/>
      <c r="CB124" s="1304"/>
      <c r="CC124" s="1304"/>
      <c r="CD124" s="1304"/>
      <c r="CF124" s="526"/>
      <c r="CG124" s="526"/>
      <c r="CH124" s="526"/>
      <c r="CI124" s="526"/>
      <c r="CJ124" s="526"/>
      <c r="CK124" s="526"/>
      <c r="CL124" s="526"/>
      <c r="CM124" s="526"/>
      <c r="CN124" s="526"/>
      <c r="CO124" s="526"/>
      <c r="CP124" s="526"/>
      <c r="CQ124" s="526"/>
      <c r="CR124" s="526"/>
      <c r="CS124" s="526"/>
      <c r="CT124" s="526"/>
      <c r="CU124" s="526"/>
      <c r="CV124" s="526"/>
      <c r="CW124" s="526"/>
      <c r="CX124" s="526"/>
      <c r="CY124" s="526"/>
      <c r="CZ124" s="526"/>
      <c r="DA124" s="526"/>
      <c r="DB124" s="526"/>
      <c r="DC124" s="526"/>
      <c r="DD124" s="526"/>
      <c r="DE124" s="526"/>
      <c r="DF124" s="526"/>
      <c r="DG124" s="526"/>
      <c r="DH124" s="526"/>
      <c r="DI124" s="526"/>
      <c r="DK124" s="526"/>
      <c r="DL124" s="526"/>
      <c r="DM124" s="526"/>
      <c r="DN124" s="526"/>
      <c r="DO124" s="526"/>
      <c r="DP124" s="526"/>
      <c r="DQ124" s="526"/>
      <c r="DR124" s="526"/>
      <c r="DS124" s="526"/>
      <c r="DT124" s="526"/>
      <c r="DU124" s="526"/>
      <c r="DV124" s="526"/>
      <c r="DW124" s="526"/>
      <c r="DX124" s="526"/>
      <c r="DY124" s="526"/>
      <c r="DZ124" s="526"/>
      <c r="EA124" s="526"/>
      <c r="EB124" s="526"/>
      <c r="EC124" s="526"/>
      <c r="ED124" s="526"/>
      <c r="EE124" s="526"/>
      <c r="EF124" s="526"/>
      <c r="EG124" s="526"/>
      <c r="EH124" s="526"/>
      <c r="EI124" s="526"/>
      <c r="EJ124" s="526"/>
      <c r="EK124" s="526"/>
      <c r="EL124" s="526"/>
      <c r="EM124" s="526"/>
      <c r="EN124" s="526"/>
      <c r="EP124" s="526"/>
      <c r="EQ124" s="526"/>
      <c r="ER124" s="526"/>
      <c r="ES124" s="526"/>
      <c r="ET124" s="526"/>
      <c r="EU124" s="526"/>
      <c r="EV124" s="526"/>
      <c r="EW124" s="526"/>
      <c r="EX124" s="526"/>
      <c r="EY124" s="526"/>
      <c r="EZ124" s="526"/>
      <c r="FA124" s="526"/>
      <c r="FB124" s="526"/>
      <c r="FC124" s="526"/>
      <c r="FD124" s="526"/>
      <c r="FE124" s="526"/>
      <c r="FF124" s="526"/>
      <c r="FG124" s="526"/>
      <c r="FH124" s="526"/>
      <c r="FI124" s="526"/>
      <c r="FJ124" s="526"/>
      <c r="FK124" s="526"/>
      <c r="FL124" s="526"/>
      <c r="FM124" s="526"/>
      <c r="FN124" s="526"/>
      <c r="FO124" s="526"/>
      <c r="FP124" s="526"/>
      <c r="FQ124" s="526"/>
      <c r="FR124" s="526"/>
      <c r="FS124" s="526"/>
      <c r="HA124" s="1240"/>
      <c r="HB124" s="1240"/>
      <c r="HC124" s="1248"/>
      <c r="HD124" s="1248"/>
      <c r="HE124" s="1248"/>
      <c r="HF124" s="1248"/>
      <c r="HG124" s="1248"/>
      <c r="HH124" s="1248"/>
      <c r="HI124" s="1248"/>
      <c r="HJ124" s="1248"/>
      <c r="HK124" s="1248"/>
      <c r="HL124" s="1248"/>
      <c r="HM124" s="1248"/>
      <c r="HN124" s="1248"/>
      <c r="HO124" s="1248"/>
      <c r="HP124" s="1248"/>
      <c r="HQ124" s="1248"/>
      <c r="HR124" s="1248"/>
      <c r="HS124" s="1235"/>
      <c r="HT124" s="1235"/>
      <c r="HU124" s="1235"/>
      <c r="HV124" s="1235"/>
      <c r="HW124" s="1235"/>
      <c r="HX124" s="1235"/>
      <c r="HY124" s="1235"/>
      <c r="HZ124" s="1241"/>
      <c r="IA124" s="1241"/>
      <c r="IB124" s="1241"/>
      <c r="IC124" s="1241"/>
      <c r="ID124" s="1241"/>
      <c r="IE124" s="526"/>
      <c r="IF124" s="526"/>
      <c r="IG124" s="526"/>
      <c r="IH124" s="526"/>
      <c r="II124" s="526"/>
      <c r="IJ124" s="526"/>
      <c r="IK124" s="526"/>
      <c r="IL124" s="526"/>
      <c r="IM124" s="526"/>
      <c r="IN124" s="526"/>
      <c r="IO124" s="526"/>
      <c r="IP124" s="526"/>
      <c r="IQ124" s="526"/>
      <c r="IR124" s="526"/>
      <c r="IS124" s="526"/>
      <c r="IT124" s="526"/>
      <c r="IU124" s="526"/>
      <c r="IV124" s="526"/>
      <c r="IW124" s="526"/>
      <c r="IX124" s="526"/>
      <c r="IY124" s="526"/>
      <c r="IZ124" s="526"/>
      <c r="JA124" s="526"/>
      <c r="JB124" s="526"/>
      <c r="JC124" s="526"/>
      <c r="JD124" s="526"/>
      <c r="JE124" s="526"/>
      <c r="JF124" s="526"/>
      <c r="JG124" s="526"/>
      <c r="JH124" s="526"/>
      <c r="JI124" s="526"/>
      <c r="JJ124" s="526"/>
      <c r="JK124" s="526"/>
      <c r="JL124" s="526"/>
      <c r="JM124" s="526"/>
      <c r="JN124" s="526"/>
      <c r="JO124" s="526"/>
      <c r="JP124" s="526"/>
      <c r="JQ124" s="526"/>
      <c r="JR124" s="526"/>
      <c r="JS124" s="526"/>
      <c r="JT124" s="526"/>
      <c r="JU124" s="526"/>
      <c r="JV124" s="526"/>
      <c r="JW124" s="526"/>
      <c r="JX124" s="526"/>
      <c r="JY124" s="526"/>
      <c r="JZ124" s="526"/>
      <c r="KA124" s="526"/>
      <c r="KB124" s="526"/>
      <c r="KC124" s="526"/>
      <c r="KD124" s="526"/>
      <c r="KE124" s="526"/>
      <c r="KF124" s="526"/>
      <c r="KG124" s="526"/>
      <c r="KH124" s="526"/>
      <c r="KI124" s="526"/>
      <c r="KJ124" s="526"/>
      <c r="KK124" s="526"/>
      <c r="KL124" s="526"/>
      <c r="KM124" s="526"/>
      <c r="KN124" s="526"/>
      <c r="KO124" s="526"/>
      <c r="KP124" s="526"/>
      <c r="KQ124" s="526"/>
      <c r="KR124" s="526"/>
      <c r="KS124" s="526"/>
      <c r="KT124" s="526"/>
      <c r="KU124" s="526"/>
      <c r="KV124" s="526"/>
      <c r="KW124" s="526"/>
      <c r="KX124" s="526"/>
      <c r="KY124" s="526"/>
      <c r="KZ124" s="526"/>
      <c r="LA124" s="526"/>
      <c r="LB124" s="526"/>
      <c r="LC124" s="526"/>
      <c r="LD124" s="526"/>
      <c r="LE124" s="526"/>
      <c r="LF124" s="526"/>
      <c r="LG124" s="526"/>
      <c r="LH124" s="526"/>
      <c r="LI124" s="526"/>
      <c r="LJ124" s="526"/>
      <c r="LK124" s="526"/>
      <c r="LL124" s="526"/>
      <c r="LM124" s="526"/>
      <c r="LN124" s="526"/>
      <c r="LO124" s="526"/>
      <c r="LP124" s="526"/>
      <c r="LQ124" s="526"/>
      <c r="LR124" s="526"/>
      <c r="LS124" s="526"/>
      <c r="NA124" s="1240"/>
      <c r="NB124" s="1240"/>
      <c r="NC124" s="1248"/>
      <c r="ND124" s="1248"/>
      <c r="NE124" s="1248"/>
      <c r="NF124" s="1248"/>
      <c r="NG124" s="1248"/>
      <c r="NH124" s="1248"/>
      <c r="NI124" s="1248"/>
      <c r="NJ124" s="1248"/>
      <c r="NK124" s="1248"/>
      <c r="NL124" s="1248"/>
      <c r="NM124" s="1248"/>
      <c r="NN124" s="1248"/>
      <c r="NO124" s="1248"/>
      <c r="NP124" s="1248"/>
      <c r="NQ124" s="1248"/>
      <c r="NR124" s="1248"/>
      <c r="NS124" s="1235"/>
      <c r="NT124" s="1235"/>
      <c r="NU124" s="1235"/>
      <c r="NV124" s="1235"/>
      <c r="NW124" s="1235"/>
      <c r="NX124" s="1235"/>
      <c r="NY124" s="1235"/>
      <c r="NZ124" s="1241"/>
      <c r="OA124" s="1241"/>
      <c r="OB124" s="1241"/>
      <c r="OC124" s="1241"/>
      <c r="OD124" s="1241"/>
      <c r="OE124" s="526"/>
      <c r="OF124" s="526"/>
      <c r="OG124" s="526"/>
      <c r="OH124" s="526"/>
      <c r="OI124" s="526"/>
      <c r="OJ124" s="526"/>
      <c r="OK124" s="526"/>
      <c r="OL124" s="526"/>
      <c r="OM124" s="526"/>
      <c r="ON124" s="526"/>
      <c r="OO124" s="526"/>
      <c r="OP124" s="526"/>
      <c r="OQ124" s="526"/>
      <c r="OR124" s="526"/>
      <c r="OS124" s="526"/>
      <c r="OT124" s="526"/>
      <c r="OU124" s="526"/>
      <c r="OV124" s="526"/>
      <c r="OW124" s="526"/>
      <c r="OX124" s="526"/>
      <c r="OY124" s="526"/>
      <c r="OZ124" s="526"/>
      <c r="PA124" s="526"/>
      <c r="PB124" s="526"/>
      <c r="PC124" s="526"/>
      <c r="PD124" s="526"/>
      <c r="PE124" s="526"/>
      <c r="PF124" s="526"/>
      <c r="PG124" s="526"/>
      <c r="PH124" s="526"/>
      <c r="PI124" s="526"/>
      <c r="PJ124" s="526"/>
      <c r="PK124" s="526"/>
      <c r="PL124" s="526"/>
      <c r="PM124" s="526"/>
      <c r="PN124" s="526"/>
      <c r="PO124" s="526"/>
      <c r="PP124" s="526"/>
      <c r="PQ124" s="526"/>
      <c r="PR124" s="526"/>
      <c r="PS124" s="526"/>
      <c r="PT124" s="526"/>
      <c r="PU124" s="526"/>
      <c r="PV124" s="526"/>
      <c r="PW124" s="526"/>
      <c r="PX124" s="526"/>
      <c r="PY124" s="526"/>
      <c r="PZ124" s="526"/>
      <c r="QA124" s="526"/>
      <c r="QB124" s="526"/>
      <c r="QC124" s="526"/>
      <c r="QD124" s="526"/>
      <c r="QE124" s="526"/>
      <c r="QF124" s="526"/>
      <c r="QG124" s="526"/>
      <c r="QH124" s="526"/>
      <c r="QI124" s="526"/>
      <c r="QJ124" s="526"/>
      <c r="QK124" s="526"/>
      <c r="QL124" s="526"/>
      <c r="QM124" s="526"/>
      <c r="QN124" s="526"/>
      <c r="QO124" s="526"/>
      <c r="QP124" s="526"/>
      <c r="QQ124" s="526"/>
      <c r="QR124" s="526"/>
      <c r="QS124" s="526"/>
      <c r="QT124" s="526"/>
      <c r="QU124" s="526"/>
      <c r="QV124" s="526"/>
      <c r="QW124" s="526"/>
      <c r="QX124" s="526"/>
      <c r="QY124" s="526"/>
      <c r="QZ124" s="526"/>
      <c r="RA124" s="526"/>
      <c r="RB124" s="526"/>
      <c r="RC124" s="526"/>
      <c r="RD124" s="526"/>
      <c r="RE124" s="526"/>
      <c r="RF124" s="526"/>
      <c r="RG124" s="526"/>
      <c r="RH124" s="526"/>
      <c r="RI124" s="526"/>
      <c r="RJ124" s="526"/>
      <c r="RK124" s="526"/>
      <c r="RL124" s="526"/>
      <c r="RM124" s="526"/>
      <c r="RN124" s="526"/>
      <c r="RO124" s="526"/>
      <c r="RP124" s="526"/>
      <c r="RQ124" s="526"/>
      <c r="RR124" s="526"/>
      <c r="RS124" s="526"/>
    </row>
    <row r="125" spans="1:487" s="94" customFormat="1" ht="9.9499999999999993" customHeight="1">
      <c r="A125" s="55"/>
      <c r="B125" s="217"/>
      <c r="C125" s="1333"/>
      <c r="D125" s="1333"/>
      <c r="E125" s="1333"/>
      <c r="F125" s="1333"/>
      <c r="G125" s="1333"/>
      <c r="H125" s="1333"/>
      <c r="I125" s="1336"/>
      <c r="J125" s="1336"/>
      <c r="K125" s="1336"/>
      <c r="L125" s="1336"/>
      <c r="M125" s="1336"/>
      <c r="N125" s="1336"/>
      <c r="O125" s="1336"/>
      <c r="P125" s="1336"/>
      <c r="Q125" s="1336"/>
      <c r="R125" s="1336"/>
      <c r="S125" s="1336"/>
      <c r="T125" s="1336"/>
      <c r="U125" s="1336"/>
      <c r="V125" s="1336"/>
      <c r="W125" s="1336"/>
      <c r="X125" s="1336"/>
      <c r="Y125" s="1336"/>
      <c r="Z125" s="1336"/>
      <c r="AA125" s="1336"/>
      <c r="AB125" s="1336"/>
      <c r="AC125" s="1336"/>
      <c r="AD125" s="1336"/>
      <c r="AE125" s="202"/>
      <c r="BA125" s="1303">
        <v>49</v>
      </c>
      <c r="BB125" s="1303"/>
      <c r="BC125" s="1248"/>
      <c r="BD125" s="1248"/>
      <c r="BE125" s="1248"/>
      <c r="BF125" s="1248"/>
      <c r="BG125" s="1248"/>
      <c r="BH125" s="1248"/>
      <c r="BI125" s="1248"/>
      <c r="BJ125" s="1248"/>
      <c r="BK125" s="1248"/>
      <c r="BL125" s="1248"/>
      <c r="BM125" s="1248"/>
      <c r="BN125" s="1248"/>
      <c r="BO125" s="1248"/>
      <c r="BP125" s="1248"/>
      <c r="BQ125" s="1248"/>
      <c r="BR125" s="1248"/>
      <c r="BS125" s="1235"/>
      <c r="BT125" s="1235"/>
      <c r="BU125" s="1235"/>
      <c r="BV125" s="1235"/>
      <c r="BW125" s="1235"/>
      <c r="BX125" s="1235"/>
      <c r="BY125" s="1235"/>
      <c r="BZ125" s="1304">
        <f>+BV125*BS125</f>
        <v>0</v>
      </c>
      <c r="CA125" s="1304"/>
      <c r="CB125" s="1304"/>
      <c r="CC125" s="1304"/>
      <c r="CD125" s="1304"/>
      <c r="CF125" s="526"/>
      <c r="CG125" s="526"/>
      <c r="CH125" s="526"/>
      <c r="CI125" s="526"/>
      <c r="CJ125" s="526"/>
      <c r="CK125" s="526"/>
      <c r="CL125" s="526"/>
      <c r="CM125" s="526"/>
      <c r="CN125" s="526"/>
      <c r="CO125" s="526"/>
      <c r="CP125" s="526"/>
      <c r="CQ125" s="526"/>
      <c r="CR125" s="526"/>
      <c r="CS125" s="526"/>
      <c r="CT125" s="526"/>
      <c r="CU125" s="526"/>
      <c r="CV125" s="526"/>
      <c r="CW125" s="526"/>
      <c r="CX125" s="526"/>
      <c r="CY125" s="526"/>
      <c r="CZ125" s="526"/>
      <c r="DA125" s="526"/>
      <c r="DB125" s="526"/>
      <c r="DC125" s="526"/>
      <c r="DD125" s="526"/>
      <c r="DE125" s="526"/>
      <c r="DF125" s="526"/>
      <c r="DG125" s="526"/>
      <c r="DH125" s="526"/>
      <c r="DI125" s="526"/>
      <c r="DJ125" s="164"/>
      <c r="DK125" s="526"/>
      <c r="DL125" s="526"/>
      <c r="DM125" s="526"/>
      <c r="DN125" s="526"/>
      <c r="DO125" s="526"/>
      <c r="DP125" s="526"/>
      <c r="DQ125" s="526"/>
      <c r="DR125" s="526"/>
      <c r="DS125" s="526"/>
      <c r="DT125" s="526"/>
      <c r="DU125" s="526"/>
      <c r="DV125" s="526"/>
      <c r="DW125" s="526"/>
      <c r="DX125" s="526"/>
      <c r="DY125" s="526"/>
      <c r="DZ125" s="526"/>
      <c r="EA125" s="526"/>
      <c r="EB125" s="526"/>
      <c r="EC125" s="526"/>
      <c r="ED125" s="526"/>
      <c r="EE125" s="526"/>
      <c r="EF125" s="526"/>
      <c r="EG125" s="526"/>
      <c r="EH125" s="526"/>
      <c r="EI125" s="526"/>
      <c r="EJ125" s="526"/>
      <c r="EK125" s="526"/>
      <c r="EL125" s="526"/>
      <c r="EM125" s="526"/>
      <c r="EN125" s="526"/>
      <c r="EO125" s="164"/>
      <c r="EP125" s="526"/>
      <c r="EQ125" s="526"/>
      <c r="ER125" s="526"/>
      <c r="ES125" s="526"/>
      <c r="ET125" s="526"/>
      <c r="EU125" s="526"/>
      <c r="EV125" s="526"/>
      <c r="EW125" s="526"/>
      <c r="EX125" s="526"/>
      <c r="EY125" s="526"/>
      <c r="EZ125" s="526"/>
      <c r="FA125" s="526"/>
      <c r="FB125" s="526"/>
      <c r="FC125" s="526"/>
      <c r="FD125" s="526"/>
      <c r="FE125" s="526"/>
      <c r="FF125" s="526"/>
      <c r="FG125" s="526"/>
      <c r="FH125" s="526"/>
      <c r="FI125" s="526"/>
      <c r="FJ125" s="526"/>
      <c r="FK125" s="526"/>
      <c r="FL125" s="526"/>
      <c r="FM125" s="526"/>
      <c r="FN125" s="526"/>
      <c r="FO125" s="526"/>
      <c r="FP125" s="526"/>
      <c r="FQ125" s="526"/>
      <c r="FR125" s="526"/>
      <c r="FS125" s="526"/>
      <c r="HA125" s="1240">
        <v>49</v>
      </c>
      <c r="HB125" s="1240"/>
      <c r="HC125" s="1248"/>
      <c r="HD125" s="1248"/>
      <c r="HE125" s="1248"/>
      <c r="HF125" s="1248"/>
      <c r="HG125" s="1248"/>
      <c r="HH125" s="1248"/>
      <c r="HI125" s="1248"/>
      <c r="HJ125" s="1248"/>
      <c r="HK125" s="1248"/>
      <c r="HL125" s="1248"/>
      <c r="HM125" s="1248"/>
      <c r="HN125" s="1248"/>
      <c r="HO125" s="1248"/>
      <c r="HP125" s="1248"/>
      <c r="HQ125" s="1248"/>
      <c r="HR125" s="1248"/>
      <c r="HS125" s="1235"/>
      <c r="HT125" s="1235"/>
      <c r="HU125" s="1235"/>
      <c r="HV125" s="1235"/>
      <c r="HW125" s="1235"/>
      <c r="HX125" s="1235"/>
      <c r="HY125" s="1235"/>
      <c r="HZ125" s="1241">
        <f>+HV125*HS125</f>
        <v>0</v>
      </c>
      <c r="IA125" s="1241"/>
      <c r="IB125" s="1241"/>
      <c r="IC125" s="1241"/>
      <c r="ID125" s="1241"/>
      <c r="IE125" s="526"/>
      <c r="IF125" s="526"/>
      <c r="IG125" s="526"/>
      <c r="IH125" s="526"/>
      <c r="II125" s="526"/>
      <c r="IJ125" s="526"/>
      <c r="IK125" s="526"/>
      <c r="IL125" s="526"/>
      <c r="IM125" s="526"/>
      <c r="IN125" s="526"/>
      <c r="IO125" s="526"/>
      <c r="IP125" s="526"/>
      <c r="IQ125" s="526"/>
      <c r="IR125" s="526"/>
      <c r="IS125" s="526"/>
      <c r="IT125" s="526"/>
      <c r="IU125" s="526"/>
      <c r="IV125" s="526"/>
      <c r="IW125" s="526"/>
      <c r="IX125" s="526"/>
      <c r="IY125" s="526"/>
      <c r="IZ125" s="526"/>
      <c r="JA125" s="526"/>
      <c r="JB125" s="526"/>
      <c r="JC125" s="526"/>
      <c r="JD125" s="526"/>
      <c r="JE125" s="526"/>
      <c r="JF125" s="526"/>
      <c r="JG125" s="526"/>
      <c r="JH125" s="526"/>
      <c r="JI125" s="526"/>
      <c r="JJ125" s="526"/>
      <c r="JK125" s="526"/>
      <c r="JL125" s="526"/>
      <c r="JM125" s="526"/>
      <c r="JN125" s="526"/>
      <c r="JO125" s="526"/>
      <c r="JP125" s="526"/>
      <c r="JQ125" s="526"/>
      <c r="JR125" s="526"/>
      <c r="JS125" s="526"/>
      <c r="JT125" s="526"/>
      <c r="JU125" s="526"/>
      <c r="JV125" s="526"/>
      <c r="JW125" s="526"/>
      <c r="JX125" s="526"/>
      <c r="JY125" s="526"/>
      <c r="JZ125" s="526"/>
      <c r="KA125" s="526"/>
      <c r="KB125" s="526"/>
      <c r="KC125" s="526"/>
      <c r="KD125" s="526"/>
      <c r="KE125" s="526"/>
      <c r="KF125" s="526"/>
      <c r="KG125" s="526"/>
      <c r="KH125" s="526"/>
      <c r="KI125" s="526"/>
      <c r="KJ125" s="526"/>
      <c r="KK125" s="526"/>
      <c r="KL125" s="526"/>
      <c r="KM125" s="526"/>
      <c r="KN125" s="526"/>
      <c r="KO125" s="526"/>
      <c r="KP125" s="526"/>
      <c r="KQ125" s="526"/>
      <c r="KR125" s="526"/>
      <c r="KS125" s="526"/>
      <c r="KT125" s="526"/>
      <c r="KU125" s="526"/>
      <c r="KV125" s="526"/>
      <c r="KW125" s="526"/>
      <c r="KX125" s="526"/>
      <c r="KY125" s="526"/>
      <c r="KZ125" s="526"/>
      <c r="LA125" s="526"/>
      <c r="LB125" s="526"/>
      <c r="LC125" s="526"/>
      <c r="LD125" s="526"/>
      <c r="LE125" s="526"/>
      <c r="LF125" s="526"/>
      <c r="LG125" s="526"/>
      <c r="LH125" s="526"/>
      <c r="LI125" s="526"/>
      <c r="LJ125" s="526"/>
      <c r="LK125" s="526"/>
      <c r="LL125" s="526"/>
      <c r="LM125" s="526"/>
      <c r="LN125" s="526"/>
      <c r="LO125" s="526"/>
      <c r="LP125" s="526"/>
      <c r="LQ125" s="526"/>
      <c r="LR125" s="526"/>
      <c r="LS125" s="526"/>
      <c r="NA125" s="1240">
        <v>49</v>
      </c>
      <c r="NB125" s="1240"/>
      <c r="NC125" s="1248"/>
      <c r="ND125" s="1248"/>
      <c r="NE125" s="1248"/>
      <c r="NF125" s="1248"/>
      <c r="NG125" s="1248"/>
      <c r="NH125" s="1248"/>
      <c r="NI125" s="1248"/>
      <c r="NJ125" s="1248"/>
      <c r="NK125" s="1248"/>
      <c r="NL125" s="1248"/>
      <c r="NM125" s="1248"/>
      <c r="NN125" s="1248"/>
      <c r="NO125" s="1248"/>
      <c r="NP125" s="1248"/>
      <c r="NQ125" s="1248"/>
      <c r="NR125" s="1248"/>
      <c r="NS125" s="1235"/>
      <c r="NT125" s="1235"/>
      <c r="NU125" s="1235"/>
      <c r="NV125" s="1235"/>
      <c r="NW125" s="1235"/>
      <c r="NX125" s="1235"/>
      <c r="NY125" s="1235"/>
      <c r="NZ125" s="1241">
        <f>+NV125*NS125</f>
        <v>0</v>
      </c>
      <c r="OA125" s="1241"/>
      <c r="OB125" s="1241"/>
      <c r="OC125" s="1241"/>
      <c r="OD125" s="1241"/>
      <c r="OE125" s="526"/>
      <c r="OF125" s="526"/>
      <c r="OG125" s="526"/>
      <c r="OH125" s="526"/>
      <c r="OI125" s="526"/>
      <c r="OJ125" s="526"/>
      <c r="OK125" s="526"/>
      <c r="OL125" s="526"/>
      <c r="OM125" s="526"/>
      <c r="ON125" s="526"/>
      <c r="OO125" s="526"/>
      <c r="OP125" s="526"/>
      <c r="OQ125" s="526"/>
      <c r="OR125" s="526"/>
      <c r="OS125" s="526"/>
      <c r="OT125" s="526"/>
      <c r="OU125" s="526"/>
      <c r="OV125" s="526"/>
      <c r="OW125" s="526"/>
      <c r="OX125" s="526"/>
      <c r="OY125" s="526"/>
      <c r="OZ125" s="526"/>
      <c r="PA125" s="526"/>
      <c r="PB125" s="526"/>
      <c r="PC125" s="526"/>
      <c r="PD125" s="526"/>
      <c r="PE125" s="526"/>
      <c r="PF125" s="526"/>
      <c r="PG125" s="526"/>
      <c r="PH125" s="526"/>
      <c r="PI125" s="526"/>
      <c r="PJ125" s="526"/>
      <c r="PK125" s="526"/>
      <c r="PL125" s="526"/>
      <c r="PM125" s="526"/>
      <c r="PN125" s="526"/>
      <c r="PO125" s="526"/>
      <c r="PP125" s="526"/>
      <c r="PQ125" s="526"/>
      <c r="PR125" s="526"/>
      <c r="PS125" s="526"/>
      <c r="PT125" s="526"/>
      <c r="PU125" s="526"/>
      <c r="PV125" s="526"/>
      <c r="PW125" s="526"/>
      <c r="PX125" s="526"/>
      <c r="PY125" s="526"/>
      <c r="PZ125" s="526"/>
      <c r="QA125" s="526"/>
      <c r="QB125" s="526"/>
      <c r="QC125" s="526"/>
      <c r="QD125" s="526"/>
      <c r="QE125" s="526"/>
      <c r="QF125" s="526"/>
      <c r="QG125" s="526"/>
      <c r="QH125" s="526"/>
      <c r="QI125" s="526"/>
      <c r="QJ125" s="526"/>
      <c r="QK125" s="526"/>
      <c r="QL125" s="526"/>
      <c r="QM125" s="526"/>
      <c r="QN125" s="526"/>
      <c r="QO125" s="526"/>
      <c r="QP125" s="526"/>
      <c r="QQ125" s="526"/>
      <c r="QR125" s="526"/>
      <c r="QS125" s="526"/>
      <c r="QT125" s="526"/>
      <c r="QU125" s="526"/>
      <c r="QV125" s="526"/>
      <c r="QW125" s="526"/>
      <c r="QX125" s="526"/>
      <c r="QY125" s="526"/>
      <c r="QZ125" s="526"/>
      <c r="RA125" s="526"/>
      <c r="RB125" s="526"/>
      <c r="RC125" s="526"/>
      <c r="RD125" s="526"/>
      <c r="RE125" s="526"/>
      <c r="RF125" s="526"/>
      <c r="RG125" s="526"/>
      <c r="RH125" s="526"/>
      <c r="RI125" s="526"/>
      <c r="RJ125" s="526"/>
      <c r="RK125" s="526"/>
      <c r="RL125" s="526"/>
      <c r="RM125" s="526"/>
      <c r="RN125" s="526"/>
      <c r="RO125" s="526"/>
      <c r="RP125" s="526"/>
      <c r="RQ125" s="526"/>
      <c r="RR125" s="526"/>
      <c r="RS125" s="526"/>
    </row>
    <row r="126" spans="1:487" s="94" customFormat="1" ht="9.9499999999999993" customHeight="1">
      <c r="A126" s="55"/>
      <c r="B126" s="217"/>
      <c r="C126" s="1333" t="s">
        <v>701</v>
      </c>
      <c r="D126" s="1333"/>
      <c r="E126" s="1333"/>
      <c r="F126" s="1333"/>
      <c r="G126" s="1333"/>
      <c r="H126" s="1333"/>
      <c r="I126" s="1336">
        <f>+VLOOKUP(I118,$QP$18:$RS$39,26,FALSE)</f>
        <v>0</v>
      </c>
      <c r="J126" s="1336"/>
      <c r="K126" s="1336">
        <f>+VLOOKUP(K118,$QP$18:$RS$39,26,FALSE)</f>
        <v>0</v>
      </c>
      <c r="L126" s="1336"/>
      <c r="M126" s="1336">
        <f>+VLOOKUP(M118,$QP$18:$RS$39,26,FALSE)</f>
        <v>0</v>
      </c>
      <c r="N126" s="1336"/>
      <c r="O126" s="1336">
        <f>+VLOOKUP(O118,$QP$18:$RS$39,26,FALSE)</f>
        <v>0</v>
      </c>
      <c r="P126" s="1336"/>
      <c r="Q126" s="1336">
        <f>+VLOOKUP(Q118,$QP$18:$RS$39,26,FALSE)</f>
        <v>0</v>
      </c>
      <c r="R126" s="1336"/>
      <c r="S126" s="1336">
        <f>+VLOOKUP(S118,$QP$18:$RS$39,26,FALSE)</f>
        <v>0</v>
      </c>
      <c r="T126" s="1336"/>
      <c r="U126" s="1336">
        <f>+VLOOKUP(U118,$QP$18:$RS$39,26,FALSE)</f>
        <v>0</v>
      </c>
      <c r="V126" s="1336"/>
      <c r="W126" s="1336">
        <f>+VLOOKUP(W118,$QP$18:$RS$39,26,FALSE)</f>
        <v>0</v>
      </c>
      <c r="X126" s="1336"/>
      <c r="Y126" s="1336">
        <f>+VLOOKUP(Y118,$QP$18:$RS$39,26,FALSE)</f>
        <v>0</v>
      </c>
      <c r="Z126" s="1336"/>
      <c r="AA126" s="1336">
        <f>+VLOOKUP(AA118,$QP$18:$RS$39,26,FALSE)</f>
        <v>0</v>
      </c>
      <c r="AB126" s="1336"/>
      <c r="AC126" s="1336">
        <f>+VLOOKUP(AC118,$QP$18:$RS$39,26,FALSE)</f>
        <v>0</v>
      </c>
      <c r="AD126" s="1336"/>
      <c r="AE126" s="202"/>
      <c r="BA126" s="1303"/>
      <c r="BB126" s="1303"/>
      <c r="BC126" s="1248"/>
      <c r="BD126" s="1248"/>
      <c r="BE126" s="1248"/>
      <c r="BF126" s="1248"/>
      <c r="BG126" s="1248"/>
      <c r="BH126" s="1248"/>
      <c r="BI126" s="1248"/>
      <c r="BJ126" s="1248"/>
      <c r="BK126" s="1248"/>
      <c r="BL126" s="1248"/>
      <c r="BM126" s="1248"/>
      <c r="BN126" s="1248"/>
      <c r="BO126" s="1248"/>
      <c r="BP126" s="1248"/>
      <c r="BQ126" s="1248"/>
      <c r="BR126" s="1248"/>
      <c r="BS126" s="1235"/>
      <c r="BT126" s="1235"/>
      <c r="BU126" s="1235"/>
      <c r="BV126" s="1235"/>
      <c r="BW126" s="1235"/>
      <c r="BX126" s="1235"/>
      <c r="BY126" s="1235"/>
      <c r="BZ126" s="1304"/>
      <c r="CA126" s="1304"/>
      <c r="CB126" s="1304"/>
      <c r="CC126" s="1304"/>
      <c r="CD126" s="1304"/>
      <c r="CF126" s="526"/>
      <c r="CG126" s="526"/>
      <c r="CH126" s="526"/>
      <c r="CI126" s="526"/>
      <c r="CJ126" s="526"/>
      <c r="CK126" s="526"/>
      <c r="CL126" s="526"/>
      <c r="CM126" s="526"/>
      <c r="CN126" s="526"/>
      <c r="CO126" s="526"/>
      <c r="CP126" s="526"/>
      <c r="CQ126" s="526"/>
      <c r="CR126" s="526"/>
      <c r="CS126" s="526"/>
      <c r="CT126" s="526"/>
      <c r="CU126" s="526"/>
      <c r="CV126" s="526"/>
      <c r="CW126" s="526"/>
      <c r="CX126" s="526"/>
      <c r="CY126" s="526"/>
      <c r="CZ126" s="526"/>
      <c r="DA126" s="526"/>
      <c r="DB126" s="526"/>
      <c r="DC126" s="526"/>
      <c r="DD126" s="526"/>
      <c r="DE126" s="526"/>
      <c r="DF126" s="526"/>
      <c r="DG126" s="526"/>
      <c r="DH126" s="526"/>
      <c r="DI126" s="526"/>
      <c r="DJ126" s="164"/>
      <c r="DK126" s="526"/>
      <c r="DL126" s="526"/>
      <c r="DM126" s="526"/>
      <c r="DN126" s="526"/>
      <c r="DO126" s="526"/>
      <c r="DP126" s="526"/>
      <c r="DQ126" s="526"/>
      <c r="DR126" s="526"/>
      <c r="DS126" s="526"/>
      <c r="DT126" s="526"/>
      <c r="DU126" s="526"/>
      <c r="DV126" s="526"/>
      <c r="DW126" s="526"/>
      <c r="DX126" s="526"/>
      <c r="DY126" s="526"/>
      <c r="DZ126" s="526"/>
      <c r="EA126" s="526"/>
      <c r="EB126" s="526"/>
      <c r="EC126" s="526"/>
      <c r="ED126" s="526"/>
      <c r="EE126" s="526"/>
      <c r="EF126" s="526"/>
      <c r="EG126" s="526"/>
      <c r="EH126" s="526"/>
      <c r="EI126" s="526"/>
      <c r="EJ126" s="526"/>
      <c r="EK126" s="526"/>
      <c r="EL126" s="526"/>
      <c r="EM126" s="526"/>
      <c r="EN126" s="526"/>
      <c r="EO126" s="164"/>
      <c r="EP126" s="526"/>
      <c r="EQ126" s="526"/>
      <c r="ER126" s="526"/>
      <c r="ES126" s="526"/>
      <c r="ET126" s="526"/>
      <c r="EU126" s="526"/>
      <c r="EV126" s="526"/>
      <c r="EW126" s="526"/>
      <c r="EX126" s="526"/>
      <c r="EY126" s="526"/>
      <c r="EZ126" s="526"/>
      <c r="FA126" s="526"/>
      <c r="FB126" s="526"/>
      <c r="FC126" s="526"/>
      <c r="FD126" s="526"/>
      <c r="FE126" s="526"/>
      <c r="FF126" s="526"/>
      <c r="FG126" s="526"/>
      <c r="FH126" s="526"/>
      <c r="FI126" s="526"/>
      <c r="FJ126" s="526"/>
      <c r="FK126" s="526"/>
      <c r="FL126" s="526"/>
      <c r="FM126" s="526"/>
      <c r="FN126" s="526"/>
      <c r="FO126" s="526"/>
      <c r="FP126" s="526"/>
      <c r="FQ126" s="526"/>
      <c r="FR126" s="526"/>
      <c r="FS126" s="526"/>
      <c r="HA126" s="1240"/>
      <c r="HB126" s="1240"/>
      <c r="HC126" s="1248"/>
      <c r="HD126" s="1248"/>
      <c r="HE126" s="1248"/>
      <c r="HF126" s="1248"/>
      <c r="HG126" s="1248"/>
      <c r="HH126" s="1248"/>
      <c r="HI126" s="1248"/>
      <c r="HJ126" s="1248"/>
      <c r="HK126" s="1248"/>
      <c r="HL126" s="1248"/>
      <c r="HM126" s="1248"/>
      <c r="HN126" s="1248"/>
      <c r="HO126" s="1248"/>
      <c r="HP126" s="1248"/>
      <c r="HQ126" s="1248"/>
      <c r="HR126" s="1248"/>
      <c r="HS126" s="1235"/>
      <c r="HT126" s="1235"/>
      <c r="HU126" s="1235"/>
      <c r="HV126" s="1235"/>
      <c r="HW126" s="1235"/>
      <c r="HX126" s="1235"/>
      <c r="HY126" s="1235"/>
      <c r="HZ126" s="1241"/>
      <c r="IA126" s="1241"/>
      <c r="IB126" s="1241"/>
      <c r="IC126" s="1241"/>
      <c r="ID126" s="1241"/>
      <c r="IE126" s="526"/>
      <c r="IF126" s="526"/>
      <c r="IG126" s="526"/>
      <c r="IH126" s="526"/>
      <c r="II126" s="526"/>
      <c r="IJ126" s="526"/>
      <c r="IK126" s="526"/>
      <c r="IL126" s="526"/>
      <c r="IM126" s="526"/>
      <c r="IN126" s="526"/>
      <c r="IO126" s="526"/>
      <c r="IP126" s="526"/>
      <c r="IQ126" s="526"/>
      <c r="IR126" s="526"/>
      <c r="IS126" s="526"/>
      <c r="IT126" s="526"/>
      <c r="IU126" s="526"/>
      <c r="IV126" s="526"/>
      <c r="IW126" s="526"/>
      <c r="IX126" s="526"/>
      <c r="IY126" s="526"/>
      <c r="IZ126" s="526"/>
      <c r="JA126" s="526"/>
      <c r="JB126" s="526"/>
      <c r="JC126" s="526"/>
      <c r="JD126" s="526"/>
      <c r="JE126" s="526"/>
      <c r="JF126" s="526"/>
      <c r="JG126" s="526"/>
      <c r="JH126" s="526"/>
      <c r="JI126" s="526"/>
      <c r="JJ126" s="526"/>
      <c r="JK126" s="526"/>
      <c r="JL126" s="526"/>
      <c r="JM126" s="526"/>
      <c r="JN126" s="526"/>
      <c r="JO126" s="526"/>
      <c r="JP126" s="526"/>
      <c r="JQ126" s="526"/>
      <c r="JR126" s="526"/>
      <c r="JS126" s="526"/>
      <c r="JT126" s="526"/>
      <c r="JU126" s="526"/>
      <c r="JV126" s="526"/>
      <c r="JW126" s="526"/>
      <c r="JX126" s="526"/>
      <c r="JY126" s="526"/>
      <c r="JZ126" s="526"/>
      <c r="KA126" s="526"/>
      <c r="KB126" s="526"/>
      <c r="KC126" s="526"/>
      <c r="KD126" s="526"/>
      <c r="KE126" s="526"/>
      <c r="KF126" s="526"/>
      <c r="KG126" s="526"/>
      <c r="KH126" s="526"/>
      <c r="KI126" s="526"/>
      <c r="KJ126" s="526"/>
      <c r="KK126" s="526"/>
      <c r="KL126" s="526"/>
      <c r="KM126" s="526"/>
      <c r="KN126" s="526"/>
      <c r="KO126" s="526"/>
      <c r="KP126" s="526"/>
      <c r="KQ126" s="526"/>
      <c r="KR126" s="526"/>
      <c r="KS126" s="526"/>
      <c r="KT126" s="526"/>
      <c r="KU126" s="526"/>
      <c r="KV126" s="526"/>
      <c r="KW126" s="526"/>
      <c r="KX126" s="526"/>
      <c r="KY126" s="526"/>
      <c r="KZ126" s="526"/>
      <c r="LA126" s="526"/>
      <c r="LB126" s="526"/>
      <c r="LC126" s="526"/>
      <c r="LD126" s="526"/>
      <c r="LE126" s="526"/>
      <c r="LF126" s="526"/>
      <c r="LG126" s="526"/>
      <c r="LH126" s="526"/>
      <c r="LI126" s="526"/>
      <c r="LJ126" s="526"/>
      <c r="LK126" s="526"/>
      <c r="LL126" s="526"/>
      <c r="LM126" s="526"/>
      <c r="LN126" s="526"/>
      <c r="LO126" s="526"/>
      <c r="LP126" s="526"/>
      <c r="LQ126" s="526"/>
      <c r="LR126" s="526"/>
      <c r="LS126" s="526"/>
      <c r="NA126" s="1240"/>
      <c r="NB126" s="1240"/>
      <c r="NC126" s="1248"/>
      <c r="ND126" s="1248"/>
      <c r="NE126" s="1248"/>
      <c r="NF126" s="1248"/>
      <c r="NG126" s="1248"/>
      <c r="NH126" s="1248"/>
      <c r="NI126" s="1248"/>
      <c r="NJ126" s="1248"/>
      <c r="NK126" s="1248"/>
      <c r="NL126" s="1248"/>
      <c r="NM126" s="1248"/>
      <c r="NN126" s="1248"/>
      <c r="NO126" s="1248"/>
      <c r="NP126" s="1248"/>
      <c r="NQ126" s="1248"/>
      <c r="NR126" s="1248"/>
      <c r="NS126" s="1235"/>
      <c r="NT126" s="1235"/>
      <c r="NU126" s="1235"/>
      <c r="NV126" s="1235"/>
      <c r="NW126" s="1235"/>
      <c r="NX126" s="1235"/>
      <c r="NY126" s="1235"/>
      <c r="NZ126" s="1241"/>
      <c r="OA126" s="1241"/>
      <c r="OB126" s="1241"/>
      <c r="OC126" s="1241"/>
      <c r="OD126" s="1241"/>
      <c r="OE126" s="526"/>
      <c r="OF126" s="526"/>
      <c r="OG126" s="526"/>
      <c r="OH126" s="526"/>
      <c r="OI126" s="526"/>
      <c r="OJ126" s="526"/>
      <c r="OK126" s="526"/>
      <c r="OL126" s="526"/>
      <c r="OM126" s="526"/>
      <c r="ON126" s="526"/>
      <c r="OO126" s="526"/>
      <c r="OP126" s="526"/>
      <c r="OQ126" s="526"/>
      <c r="OR126" s="526"/>
      <c r="OS126" s="526"/>
      <c r="OT126" s="526"/>
      <c r="OU126" s="526"/>
      <c r="OV126" s="526"/>
      <c r="OW126" s="526"/>
      <c r="OX126" s="526"/>
      <c r="OY126" s="526"/>
      <c r="OZ126" s="526"/>
      <c r="PA126" s="526"/>
      <c r="PB126" s="526"/>
      <c r="PC126" s="526"/>
      <c r="PD126" s="526"/>
      <c r="PE126" s="526"/>
      <c r="PF126" s="526"/>
      <c r="PG126" s="526"/>
      <c r="PH126" s="526"/>
      <c r="PI126" s="526"/>
      <c r="PJ126" s="526"/>
      <c r="PK126" s="526"/>
      <c r="PL126" s="526"/>
      <c r="PM126" s="526"/>
      <c r="PN126" s="526"/>
      <c r="PO126" s="526"/>
      <c r="PP126" s="526"/>
      <c r="PQ126" s="526"/>
      <c r="PR126" s="526"/>
      <c r="PS126" s="526"/>
      <c r="PT126" s="526"/>
      <c r="PU126" s="526"/>
      <c r="PV126" s="526"/>
      <c r="PW126" s="526"/>
      <c r="PX126" s="526"/>
      <c r="PY126" s="526"/>
      <c r="PZ126" s="526"/>
      <c r="QA126" s="526"/>
      <c r="QB126" s="526"/>
      <c r="QC126" s="526"/>
      <c r="QD126" s="526"/>
      <c r="QE126" s="526"/>
      <c r="QF126" s="526"/>
      <c r="QG126" s="526"/>
      <c r="QH126" s="526"/>
      <c r="QI126" s="526"/>
      <c r="QJ126" s="526"/>
      <c r="QK126" s="526"/>
      <c r="QL126" s="526"/>
      <c r="QM126" s="526"/>
      <c r="QN126" s="526"/>
      <c r="QO126" s="526"/>
      <c r="QP126" s="526"/>
      <c r="QQ126" s="526"/>
      <c r="QR126" s="526"/>
      <c r="QS126" s="526"/>
      <c r="QT126" s="526"/>
      <c r="QU126" s="526"/>
      <c r="QV126" s="526"/>
      <c r="QW126" s="526"/>
      <c r="QX126" s="526"/>
      <c r="QY126" s="526"/>
      <c r="QZ126" s="526"/>
      <c r="RA126" s="526"/>
      <c r="RB126" s="526"/>
      <c r="RC126" s="526"/>
      <c r="RD126" s="526"/>
      <c r="RE126" s="526"/>
      <c r="RF126" s="526"/>
      <c r="RG126" s="526"/>
      <c r="RH126" s="526"/>
      <c r="RI126" s="526"/>
      <c r="RJ126" s="526"/>
      <c r="RK126" s="526"/>
      <c r="RL126" s="526"/>
      <c r="RM126" s="526"/>
      <c r="RN126" s="526"/>
      <c r="RO126" s="526"/>
      <c r="RP126" s="526"/>
      <c r="RQ126" s="526"/>
      <c r="RR126" s="526"/>
      <c r="RS126" s="526"/>
    </row>
    <row r="127" spans="1:487" s="94" customFormat="1" ht="9.9499999999999993" customHeight="1">
      <c r="A127" s="55"/>
      <c r="B127" s="217"/>
      <c r="C127" s="1333"/>
      <c r="D127" s="1333"/>
      <c r="E127" s="1333"/>
      <c r="F127" s="1333"/>
      <c r="G127" s="1333"/>
      <c r="H127" s="1333"/>
      <c r="I127" s="1336"/>
      <c r="J127" s="1336"/>
      <c r="K127" s="1336"/>
      <c r="L127" s="1336"/>
      <c r="M127" s="1336"/>
      <c r="N127" s="1336"/>
      <c r="O127" s="1336"/>
      <c r="P127" s="1336"/>
      <c r="Q127" s="1336"/>
      <c r="R127" s="1336"/>
      <c r="S127" s="1336"/>
      <c r="T127" s="1336"/>
      <c r="U127" s="1336"/>
      <c r="V127" s="1336"/>
      <c r="W127" s="1336"/>
      <c r="X127" s="1336"/>
      <c r="Y127" s="1336"/>
      <c r="Z127" s="1336"/>
      <c r="AA127" s="1336"/>
      <c r="AB127" s="1336"/>
      <c r="AC127" s="1336"/>
      <c r="AD127" s="1336"/>
      <c r="AE127" s="202"/>
      <c r="BA127" s="1303">
        <v>50</v>
      </c>
      <c r="BB127" s="1303"/>
      <c r="BC127" s="1248"/>
      <c r="BD127" s="1248"/>
      <c r="BE127" s="1248"/>
      <c r="BF127" s="1248"/>
      <c r="BG127" s="1248"/>
      <c r="BH127" s="1248"/>
      <c r="BI127" s="1248"/>
      <c r="BJ127" s="1248"/>
      <c r="BK127" s="1248"/>
      <c r="BL127" s="1248"/>
      <c r="BM127" s="1248"/>
      <c r="BN127" s="1248"/>
      <c r="BO127" s="1248"/>
      <c r="BP127" s="1248"/>
      <c r="BQ127" s="1248"/>
      <c r="BR127" s="1248"/>
      <c r="BS127" s="1235"/>
      <c r="BT127" s="1235"/>
      <c r="BU127" s="1235"/>
      <c r="BV127" s="1235"/>
      <c r="BW127" s="1235"/>
      <c r="BX127" s="1235"/>
      <c r="BY127" s="1235"/>
      <c r="BZ127" s="1304">
        <f>+BV127*BS127</f>
        <v>0</v>
      </c>
      <c r="CA127" s="1304"/>
      <c r="CB127" s="1304"/>
      <c r="CC127" s="1304"/>
      <c r="CD127" s="1304"/>
      <c r="CF127" s="526"/>
      <c r="CG127" s="526"/>
      <c r="CH127" s="526"/>
      <c r="CI127" s="526"/>
      <c r="CJ127" s="526"/>
      <c r="CK127" s="526"/>
      <c r="CL127" s="526"/>
      <c r="CM127" s="526"/>
      <c r="CN127" s="526"/>
      <c r="CO127" s="526"/>
      <c r="CP127" s="526"/>
      <c r="CQ127" s="526"/>
      <c r="CR127" s="526"/>
      <c r="CS127" s="526"/>
      <c r="CT127" s="526"/>
      <c r="CU127" s="526"/>
      <c r="CV127" s="526"/>
      <c r="CW127" s="526"/>
      <c r="CX127" s="526"/>
      <c r="CY127" s="526"/>
      <c r="CZ127" s="526"/>
      <c r="DA127" s="526"/>
      <c r="DB127" s="526"/>
      <c r="DC127" s="526"/>
      <c r="DD127" s="526"/>
      <c r="DE127" s="526"/>
      <c r="DF127" s="526"/>
      <c r="DG127" s="526"/>
      <c r="DH127" s="526"/>
      <c r="DI127" s="526"/>
      <c r="DJ127" s="164"/>
      <c r="DK127" s="526"/>
      <c r="DL127" s="526"/>
      <c r="DM127" s="526"/>
      <c r="DN127" s="526"/>
      <c r="DO127" s="526"/>
      <c r="DP127" s="526"/>
      <c r="DQ127" s="526"/>
      <c r="DR127" s="526"/>
      <c r="DS127" s="526"/>
      <c r="DT127" s="526"/>
      <c r="DU127" s="526"/>
      <c r="DV127" s="526"/>
      <c r="DW127" s="526"/>
      <c r="DX127" s="526"/>
      <c r="DY127" s="526"/>
      <c r="DZ127" s="526"/>
      <c r="EA127" s="526"/>
      <c r="EB127" s="526"/>
      <c r="EC127" s="526"/>
      <c r="ED127" s="526"/>
      <c r="EE127" s="526"/>
      <c r="EF127" s="526"/>
      <c r="EG127" s="526"/>
      <c r="EH127" s="526"/>
      <c r="EI127" s="526"/>
      <c r="EJ127" s="526"/>
      <c r="EK127" s="526"/>
      <c r="EL127" s="526"/>
      <c r="EM127" s="526"/>
      <c r="EN127" s="526"/>
      <c r="EO127" s="164"/>
      <c r="EP127" s="526"/>
      <c r="EQ127" s="526"/>
      <c r="ER127" s="526"/>
      <c r="ES127" s="526"/>
      <c r="ET127" s="526"/>
      <c r="EU127" s="526"/>
      <c r="EV127" s="526"/>
      <c r="EW127" s="526"/>
      <c r="EX127" s="526"/>
      <c r="EY127" s="526"/>
      <c r="EZ127" s="526"/>
      <c r="FA127" s="526"/>
      <c r="FB127" s="526"/>
      <c r="FC127" s="526"/>
      <c r="FD127" s="526"/>
      <c r="FE127" s="526"/>
      <c r="FF127" s="526"/>
      <c r="FG127" s="526"/>
      <c r="FH127" s="526"/>
      <c r="FI127" s="526"/>
      <c r="FJ127" s="526"/>
      <c r="FK127" s="526"/>
      <c r="FL127" s="526"/>
      <c r="FM127" s="526"/>
      <c r="FN127" s="526"/>
      <c r="FO127" s="526"/>
      <c r="FP127" s="526"/>
      <c r="FQ127" s="526"/>
      <c r="FR127" s="526"/>
      <c r="FS127" s="526"/>
      <c r="HA127" s="1240">
        <v>50</v>
      </c>
      <c r="HB127" s="1240"/>
      <c r="HC127" s="1248"/>
      <c r="HD127" s="1248"/>
      <c r="HE127" s="1248"/>
      <c r="HF127" s="1248"/>
      <c r="HG127" s="1248"/>
      <c r="HH127" s="1248"/>
      <c r="HI127" s="1248"/>
      <c r="HJ127" s="1248"/>
      <c r="HK127" s="1248"/>
      <c r="HL127" s="1248"/>
      <c r="HM127" s="1248"/>
      <c r="HN127" s="1248"/>
      <c r="HO127" s="1248"/>
      <c r="HP127" s="1248"/>
      <c r="HQ127" s="1248"/>
      <c r="HR127" s="1248"/>
      <c r="HS127" s="1235"/>
      <c r="HT127" s="1235"/>
      <c r="HU127" s="1235"/>
      <c r="HV127" s="1235"/>
      <c r="HW127" s="1235"/>
      <c r="HX127" s="1235"/>
      <c r="HY127" s="1235"/>
      <c r="HZ127" s="1241">
        <f>+HV127*HS127</f>
        <v>0</v>
      </c>
      <c r="IA127" s="1241"/>
      <c r="IB127" s="1241"/>
      <c r="IC127" s="1241"/>
      <c r="ID127" s="1241"/>
      <c r="IE127" s="526"/>
      <c r="IF127" s="526"/>
      <c r="IG127" s="526"/>
      <c r="IH127" s="526"/>
      <c r="II127" s="526"/>
      <c r="IJ127" s="526"/>
      <c r="IK127" s="526"/>
      <c r="IL127" s="526"/>
      <c r="IM127" s="526"/>
      <c r="IN127" s="526"/>
      <c r="IO127" s="526"/>
      <c r="IP127" s="526"/>
      <c r="IQ127" s="526"/>
      <c r="IR127" s="526"/>
      <c r="IS127" s="526"/>
      <c r="IT127" s="526"/>
      <c r="IU127" s="526"/>
      <c r="IV127" s="526"/>
      <c r="IW127" s="526"/>
      <c r="IX127" s="526"/>
      <c r="IY127" s="526"/>
      <c r="IZ127" s="526"/>
      <c r="JA127" s="526"/>
      <c r="JB127" s="526"/>
      <c r="JC127" s="526"/>
      <c r="JD127" s="526"/>
      <c r="JE127" s="526"/>
      <c r="JF127" s="526"/>
      <c r="JG127" s="526"/>
      <c r="JH127" s="526"/>
      <c r="JI127" s="526"/>
      <c r="JJ127" s="526"/>
      <c r="JK127" s="526"/>
      <c r="JL127" s="526"/>
      <c r="JM127" s="526"/>
      <c r="JN127" s="526"/>
      <c r="JO127" s="526"/>
      <c r="JP127" s="526"/>
      <c r="JQ127" s="526"/>
      <c r="JR127" s="526"/>
      <c r="JS127" s="526"/>
      <c r="JT127" s="526"/>
      <c r="JU127" s="526"/>
      <c r="JV127" s="526"/>
      <c r="JW127" s="526"/>
      <c r="JX127" s="526"/>
      <c r="JY127" s="526"/>
      <c r="JZ127" s="526"/>
      <c r="KA127" s="526"/>
      <c r="KB127" s="526"/>
      <c r="KC127" s="526"/>
      <c r="KD127" s="526"/>
      <c r="KE127" s="526"/>
      <c r="KF127" s="526"/>
      <c r="KG127" s="526"/>
      <c r="KH127" s="526"/>
      <c r="KI127" s="526"/>
      <c r="KJ127" s="526"/>
      <c r="KK127" s="526"/>
      <c r="KL127" s="526"/>
      <c r="KM127" s="526"/>
      <c r="KN127" s="526"/>
      <c r="KO127" s="526"/>
      <c r="KP127" s="526"/>
      <c r="KQ127" s="526"/>
      <c r="KR127" s="526"/>
      <c r="KS127" s="526"/>
      <c r="KT127" s="526"/>
      <c r="KU127" s="526"/>
      <c r="KV127" s="526"/>
      <c r="KW127" s="526"/>
      <c r="KX127" s="526"/>
      <c r="KY127" s="526"/>
      <c r="KZ127" s="526"/>
      <c r="LA127" s="526"/>
      <c r="LB127" s="526"/>
      <c r="LC127" s="526"/>
      <c r="LD127" s="526"/>
      <c r="LE127" s="526"/>
      <c r="LF127" s="526"/>
      <c r="LG127" s="526"/>
      <c r="LH127" s="526"/>
      <c r="LI127" s="526"/>
      <c r="LJ127" s="526"/>
      <c r="LK127" s="526"/>
      <c r="LL127" s="526"/>
      <c r="LM127" s="526"/>
      <c r="LN127" s="526"/>
      <c r="LO127" s="526"/>
      <c r="LP127" s="526"/>
      <c r="LQ127" s="526"/>
      <c r="LR127" s="526"/>
      <c r="LS127" s="526"/>
      <c r="NA127" s="1240">
        <v>50</v>
      </c>
      <c r="NB127" s="1240"/>
      <c r="NC127" s="1248"/>
      <c r="ND127" s="1248"/>
      <c r="NE127" s="1248"/>
      <c r="NF127" s="1248"/>
      <c r="NG127" s="1248"/>
      <c r="NH127" s="1248"/>
      <c r="NI127" s="1248"/>
      <c r="NJ127" s="1248"/>
      <c r="NK127" s="1248"/>
      <c r="NL127" s="1248"/>
      <c r="NM127" s="1248"/>
      <c r="NN127" s="1248"/>
      <c r="NO127" s="1248"/>
      <c r="NP127" s="1248"/>
      <c r="NQ127" s="1248"/>
      <c r="NR127" s="1248"/>
      <c r="NS127" s="1235"/>
      <c r="NT127" s="1235"/>
      <c r="NU127" s="1235"/>
      <c r="NV127" s="1235"/>
      <c r="NW127" s="1235"/>
      <c r="NX127" s="1235"/>
      <c r="NY127" s="1235"/>
      <c r="NZ127" s="1241">
        <f>+NV127*NS127</f>
        <v>0</v>
      </c>
      <c r="OA127" s="1241"/>
      <c r="OB127" s="1241"/>
      <c r="OC127" s="1241"/>
      <c r="OD127" s="1241"/>
      <c r="OE127" s="526"/>
      <c r="OF127" s="526"/>
      <c r="OG127" s="526"/>
      <c r="OH127" s="526"/>
      <c r="OI127" s="526"/>
      <c r="OJ127" s="526"/>
      <c r="OK127" s="526"/>
      <c r="OL127" s="526"/>
      <c r="OM127" s="526"/>
      <c r="ON127" s="526"/>
      <c r="OO127" s="526"/>
      <c r="OP127" s="526"/>
      <c r="OQ127" s="526"/>
      <c r="OR127" s="526"/>
      <c r="OS127" s="526"/>
      <c r="OT127" s="526"/>
      <c r="OU127" s="526"/>
      <c r="OV127" s="526"/>
      <c r="OW127" s="526"/>
      <c r="OX127" s="526"/>
      <c r="OY127" s="526"/>
      <c r="OZ127" s="526"/>
      <c r="PA127" s="526"/>
      <c r="PB127" s="526"/>
      <c r="PC127" s="526"/>
      <c r="PD127" s="526"/>
      <c r="PE127" s="526"/>
      <c r="PF127" s="526"/>
      <c r="PG127" s="526"/>
      <c r="PH127" s="526"/>
      <c r="PI127" s="526"/>
      <c r="PJ127" s="526"/>
      <c r="PK127" s="526"/>
      <c r="PL127" s="526"/>
      <c r="PM127" s="526"/>
      <c r="PN127" s="526"/>
      <c r="PO127" s="526"/>
      <c r="PP127" s="526"/>
      <c r="PQ127" s="526"/>
      <c r="PR127" s="526"/>
      <c r="PS127" s="526"/>
      <c r="PT127" s="526"/>
      <c r="PU127" s="526"/>
      <c r="PV127" s="526"/>
      <c r="PW127" s="526"/>
      <c r="PX127" s="526"/>
      <c r="PY127" s="526"/>
      <c r="PZ127" s="526"/>
      <c r="QA127" s="526"/>
      <c r="QB127" s="526"/>
      <c r="QC127" s="526"/>
      <c r="QD127" s="526"/>
      <c r="QE127" s="526"/>
      <c r="QF127" s="526"/>
      <c r="QG127" s="526"/>
      <c r="QH127" s="526"/>
      <c r="QI127" s="526"/>
      <c r="QJ127" s="526"/>
      <c r="QK127" s="526"/>
      <c r="QL127" s="526"/>
      <c r="QM127" s="526"/>
      <c r="QN127" s="526"/>
      <c r="QO127" s="526"/>
      <c r="QP127" s="526"/>
      <c r="QQ127" s="526"/>
      <c r="QR127" s="526"/>
      <c r="QS127" s="526"/>
      <c r="QT127" s="526"/>
      <c r="QU127" s="526"/>
      <c r="QV127" s="526"/>
      <c r="QW127" s="526"/>
      <c r="QX127" s="526"/>
      <c r="QY127" s="526"/>
      <c r="QZ127" s="526"/>
      <c r="RA127" s="526"/>
      <c r="RB127" s="526"/>
      <c r="RC127" s="526"/>
      <c r="RD127" s="526"/>
      <c r="RE127" s="526"/>
      <c r="RF127" s="526"/>
      <c r="RG127" s="526"/>
      <c r="RH127" s="526"/>
      <c r="RI127" s="526"/>
      <c r="RJ127" s="526"/>
      <c r="RK127" s="526"/>
      <c r="RL127" s="526"/>
      <c r="RM127" s="526"/>
      <c r="RN127" s="526"/>
      <c r="RO127" s="526"/>
      <c r="RP127" s="526"/>
      <c r="RQ127" s="526"/>
      <c r="RR127" s="526"/>
      <c r="RS127" s="526"/>
    </row>
    <row r="128" spans="1:487" s="94" customFormat="1" ht="9.9499999999999993" customHeight="1">
      <c r="A128" s="55"/>
      <c r="B128" s="217"/>
      <c r="C128" s="1341" t="s">
        <v>705</v>
      </c>
      <c r="D128" s="1341"/>
      <c r="E128" s="1341"/>
      <c r="F128" s="1341"/>
      <c r="G128" s="1341"/>
      <c r="H128" s="1341"/>
      <c r="I128" s="1334">
        <f>+SUM(I120:J127)</f>
        <v>0</v>
      </c>
      <c r="J128" s="1335"/>
      <c r="K128" s="1334">
        <f>+SUM(K120:L127)</f>
        <v>0</v>
      </c>
      <c r="L128" s="1335"/>
      <c r="M128" s="1334">
        <f>+SUM(M120:N127)</f>
        <v>0</v>
      </c>
      <c r="N128" s="1335"/>
      <c r="O128" s="1334">
        <f>+SUM(O120:P127)</f>
        <v>0</v>
      </c>
      <c r="P128" s="1335"/>
      <c r="Q128" s="1334">
        <f>+SUM(Q120:R127)</f>
        <v>0</v>
      </c>
      <c r="R128" s="1335"/>
      <c r="S128" s="1334">
        <f>+SUM(S120:T127)</f>
        <v>0</v>
      </c>
      <c r="T128" s="1335"/>
      <c r="U128" s="1334">
        <f>+SUM(U120:V127)</f>
        <v>0</v>
      </c>
      <c r="V128" s="1335"/>
      <c r="W128" s="1334">
        <f>+SUM(W120:X127)</f>
        <v>0</v>
      </c>
      <c r="X128" s="1335"/>
      <c r="Y128" s="1334">
        <f>+SUM(Y120:Z127)</f>
        <v>0</v>
      </c>
      <c r="Z128" s="1335"/>
      <c r="AA128" s="1334">
        <f>+SUM(AA120:AB127)</f>
        <v>0</v>
      </c>
      <c r="AB128" s="1335"/>
      <c r="AC128" s="1334">
        <f>+SUM(AC120:AD127)</f>
        <v>0</v>
      </c>
      <c r="AD128" s="1335"/>
      <c r="AE128" s="202"/>
      <c r="BA128" s="1303"/>
      <c r="BB128" s="1303"/>
      <c r="BC128" s="1248"/>
      <c r="BD128" s="1248"/>
      <c r="BE128" s="1248"/>
      <c r="BF128" s="1248"/>
      <c r="BG128" s="1248"/>
      <c r="BH128" s="1248"/>
      <c r="BI128" s="1248"/>
      <c r="BJ128" s="1248"/>
      <c r="BK128" s="1248"/>
      <c r="BL128" s="1248"/>
      <c r="BM128" s="1248"/>
      <c r="BN128" s="1248"/>
      <c r="BO128" s="1248"/>
      <c r="BP128" s="1248"/>
      <c r="BQ128" s="1248"/>
      <c r="BR128" s="1248"/>
      <c r="BS128" s="1235"/>
      <c r="BT128" s="1235"/>
      <c r="BU128" s="1235"/>
      <c r="BV128" s="1235"/>
      <c r="BW128" s="1235"/>
      <c r="BX128" s="1235"/>
      <c r="BY128" s="1235"/>
      <c r="BZ128" s="1304"/>
      <c r="CA128" s="1304"/>
      <c r="CB128" s="1304"/>
      <c r="CC128" s="1304"/>
      <c r="CD128" s="1304"/>
      <c r="CF128" s="526"/>
      <c r="CG128" s="526"/>
      <c r="CH128" s="526"/>
      <c r="CI128" s="526"/>
      <c r="CJ128" s="526"/>
      <c r="CK128" s="526"/>
      <c r="CL128" s="526"/>
      <c r="CM128" s="526"/>
      <c r="CN128" s="526"/>
      <c r="CO128" s="526"/>
      <c r="CP128" s="526"/>
      <c r="CQ128" s="526"/>
      <c r="CR128" s="526"/>
      <c r="CS128" s="526"/>
      <c r="CT128" s="526"/>
      <c r="CU128" s="526"/>
      <c r="CV128" s="526"/>
      <c r="CW128" s="526"/>
      <c r="CX128" s="526"/>
      <c r="CY128" s="526"/>
      <c r="CZ128" s="526"/>
      <c r="DA128" s="526"/>
      <c r="DB128" s="526"/>
      <c r="DC128" s="526"/>
      <c r="DD128" s="526"/>
      <c r="DE128" s="526"/>
      <c r="DF128" s="526"/>
      <c r="DG128" s="526"/>
      <c r="DH128" s="526"/>
      <c r="DI128" s="526"/>
      <c r="DJ128" s="164"/>
      <c r="DK128" s="526"/>
      <c r="DL128" s="526"/>
      <c r="DM128" s="526"/>
      <c r="DN128" s="526"/>
      <c r="DO128" s="526"/>
      <c r="DP128" s="526"/>
      <c r="DQ128" s="526"/>
      <c r="DR128" s="526"/>
      <c r="DS128" s="526"/>
      <c r="DT128" s="526"/>
      <c r="DU128" s="526"/>
      <c r="DV128" s="526"/>
      <c r="DW128" s="526"/>
      <c r="DX128" s="526"/>
      <c r="DY128" s="526"/>
      <c r="DZ128" s="526"/>
      <c r="EA128" s="526"/>
      <c r="EB128" s="526"/>
      <c r="EC128" s="526"/>
      <c r="ED128" s="526"/>
      <c r="EE128" s="526"/>
      <c r="EF128" s="526"/>
      <c r="EG128" s="526"/>
      <c r="EH128" s="526"/>
      <c r="EI128" s="526"/>
      <c r="EJ128" s="526"/>
      <c r="EK128" s="526"/>
      <c r="EL128" s="526"/>
      <c r="EM128" s="526"/>
      <c r="EN128" s="526"/>
      <c r="EO128" s="164"/>
      <c r="EP128" s="526"/>
      <c r="EQ128" s="526"/>
      <c r="ER128" s="526"/>
      <c r="ES128" s="526"/>
      <c r="ET128" s="526"/>
      <c r="EU128" s="526"/>
      <c r="EV128" s="526"/>
      <c r="EW128" s="526"/>
      <c r="EX128" s="526"/>
      <c r="EY128" s="526"/>
      <c r="EZ128" s="526"/>
      <c r="FA128" s="526"/>
      <c r="FB128" s="526"/>
      <c r="FC128" s="526"/>
      <c r="FD128" s="526"/>
      <c r="FE128" s="526"/>
      <c r="FF128" s="526"/>
      <c r="FG128" s="526"/>
      <c r="FH128" s="526"/>
      <c r="FI128" s="526"/>
      <c r="FJ128" s="526"/>
      <c r="FK128" s="526"/>
      <c r="FL128" s="526"/>
      <c r="FM128" s="526"/>
      <c r="FN128" s="526"/>
      <c r="FO128" s="526"/>
      <c r="FP128" s="526"/>
      <c r="FQ128" s="526"/>
      <c r="FR128" s="526"/>
      <c r="FS128" s="526"/>
      <c r="HA128" s="1240"/>
      <c r="HB128" s="1240"/>
      <c r="HC128" s="1248"/>
      <c r="HD128" s="1248"/>
      <c r="HE128" s="1248"/>
      <c r="HF128" s="1248"/>
      <c r="HG128" s="1248"/>
      <c r="HH128" s="1248"/>
      <c r="HI128" s="1248"/>
      <c r="HJ128" s="1248"/>
      <c r="HK128" s="1248"/>
      <c r="HL128" s="1248"/>
      <c r="HM128" s="1248"/>
      <c r="HN128" s="1248"/>
      <c r="HO128" s="1248"/>
      <c r="HP128" s="1248"/>
      <c r="HQ128" s="1248"/>
      <c r="HR128" s="1248"/>
      <c r="HS128" s="1235"/>
      <c r="HT128" s="1235"/>
      <c r="HU128" s="1235"/>
      <c r="HV128" s="1235"/>
      <c r="HW128" s="1235"/>
      <c r="HX128" s="1235"/>
      <c r="HY128" s="1235"/>
      <c r="HZ128" s="1241"/>
      <c r="IA128" s="1241"/>
      <c r="IB128" s="1241"/>
      <c r="IC128" s="1241"/>
      <c r="ID128" s="1241"/>
      <c r="IE128" s="526"/>
      <c r="IF128" s="526"/>
      <c r="IG128" s="526"/>
      <c r="IH128" s="526"/>
      <c r="II128" s="526"/>
      <c r="IJ128" s="526"/>
      <c r="IK128" s="526"/>
      <c r="IL128" s="526"/>
      <c r="IM128" s="526"/>
      <c r="IN128" s="526"/>
      <c r="IO128" s="526"/>
      <c r="IP128" s="526"/>
      <c r="IQ128" s="526"/>
      <c r="IR128" s="526"/>
      <c r="IS128" s="526"/>
      <c r="IT128" s="526"/>
      <c r="IU128" s="526"/>
      <c r="IV128" s="526"/>
      <c r="IW128" s="526"/>
      <c r="IX128" s="526"/>
      <c r="IY128" s="526"/>
      <c r="IZ128" s="526"/>
      <c r="JA128" s="526"/>
      <c r="JB128" s="526"/>
      <c r="JC128" s="526"/>
      <c r="JD128" s="526"/>
      <c r="JE128" s="526"/>
      <c r="JF128" s="526"/>
      <c r="JG128" s="526"/>
      <c r="JH128" s="526"/>
      <c r="JI128" s="526"/>
      <c r="JJ128" s="526"/>
      <c r="JK128" s="526"/>
      <c r="JL128" s="526"/>
      <c r="JM128" s="526"/>
      <c r="JN128" s="526"/>
      <c r="JO128" s="526"/>
      <c r="JP128" s="526"/>
      <c r="JQ128" s="526"/>
      <c r="JR128" s="526"/>
      <c r="JS128" s="526"/>
      <c r="JT128" s="526"/>
      <c r="JU128" s="526"/>
      <c r="JV128" s="526"/>
      <c r="JW128" s="526"/>
      <c r="JX128" s="526"/>
      <c r="JY128" s="526"/>
      <c r="JZ128" s="526"/>
      <c r="KA128" s="526"/>
      <c r="KB128" s="526"/>
      <c r="KC128" s="526"/>
      <c r="KD128" s="526"/>
      <c r="KE128" s="526"/>
      <c r="KF128" s="526"/>
      <c r="KG128" s="526"/>
      <c r="KH128" s="526"/>
      <c r="KI128" s="526"/>
      <c r="KJ128" s="526"/>
      <c r="KK128" s="526"/>
      <c r="KL128" s="526"/>
      <c r="KM128" s="526"/>
      <c r="KN128" s="526"/>
      <c r="KO128" s="526"/>
      <c r="KP128" s="526"/>
      <c r="KQ128" s="526"/>
      <c r="KR128" s="526"/>
      <c r="KS128" s="526"/>
      <c r="KT128" s="526"/>
      <c r="KU128" s="526"/>
      <c r="KV128" s="526"/>
      <c r="KW128" s="526"/>
      <c r="KX128" s="526"/>
      <c r="KY128" s="526"/>
      <c r="KZ128" s="526"/>
      <c r="LA128" s="526"/>
      <c r="LB128" s="526"/>
      <c r="LC128" s="526"/>
      <c r="LD128" s="526"/>
      <c r="LE128" s="526"/>
      <c r="LF128" s="526"/>
      <c r="LG128" s="526"/>
      <c r="LH128" s="526"/>
      <c r="LI128" s="526"/>
      <c r="LJ128" s="526"/>
      <c r="LK128" s="526"/>
      <c r="LL128" s="526"/>
      <c r="LM128" s="526"/>
      <c r="LN128" s="526"/>
      <c r="LO128" s="526"/>
      <c r="LP128" s="526"/>
      <c r="LQ128" s="526"/>
      <c r="LR128" s="526"/>
      <c r="LS128" s="526"/>
      <c r="NA128" s="1240"/>
      <c r="NB128" s="1240"/>
      <c r="NC128" s="1248"/>
      <c r="ND128" s="1248"/>
      <c r="NE128" s="1248"/>
      <c r="NF128" s="1248"/>
      <c r="NG128" s="1248"/>
      <c r="NH128" s="1248"/>
      <c r="NI128" s="1248"/>
      <c r="NJ128" s="1248"/>
      <c r="NK128" s="1248"/>
      <c r="NL128" s="1248"/>
      <c r="NM128" s="1248"/>
      <c r="NN128" s="1248"/>
      <c r="NO128" s="1248"/>
      <c r="NP128" s="1248"/>
      <c r="NQ128" s="1248"/>
      <c r="NR128" s="1248"/>
      <c r="NS128" s="1235"/>
      <c r="NT128" s="1235"/>
      <c r="NU128" s="1235"/>
      <c r="NV128" s="1235"/>
      <c r="NW128" s="1235"/>
      <c r="NX128" s="1235"/>
      <c r="NY128" s="1235"/>
      <c r="NZ128" s="1241"/>
      <c r="OA128" s="1241"/>
      <c r="OB128" s="1241"/>
      <c r="OC128" s="1241"/>
      <c r="OD128" s="1241"/>
      <c r="OE128" s="526"/>
      <c r="OF128" s="526"/>
      <c r="OG128" s="526"/>
      <c r="OH128" s="526"/>
      <c r="OI128" s="526"/>
      <c r="OJ128" s="526"/>
      <c r="OK128" s="526"/>
      <c r="OL128" s="526"/>
      <c r="OM128" s="526"/>
      <c r="ON128" s="526"/>
      <c r="OO128" s="526"/>
      <c r="OP128" s="526"/>
      <c r="OQ128" s="526"/>
      <c r="OR128" s="526"/>
      <c r="OS128" s="526"/>
      <c r="OT128" s="526"/>
      <c r="OU128" s="526"/>
      <c r="OV128" s="526"/>
      <c r="OW128" s="526"/>
      <c r="OX128" s="526"/>
      <c r="OY128" s="526"/>
      <c r="OZ128" s="526"/>
      <c r="PA128" s="526"/>
      <c r="PB128" s="526"/>
      <c r="PC128" s="526"/>
      <c r="PD128" s="526"/>
      <c r="PE128" s="526"/>
      <c r="PF128" s="526"/>
      <c r="PG128" s="526"/>
      <c r="PH128" s="526"/>
      <c r="PI128" s="526"/>
      <c r="PJ128" s="526"/>
      <c r="PK128" s="526"/>
      <c r="PL128" s="526"/>
      <c r="PM128" s="526"/>
      <c r="PN128" s="526"/>
      <c r="PO128" s="526"/>
      <c r="PP128" s="526"/>
      <c r="PQ128" s="526"/>
      <c r="PR128" s="526"/>
      <c r="PS128" s="526"/>
      <c r="PT128" s="526"/>
      <c r="PU128" s="526"/>
      <c r="PV128" s="526"/>
      <c r="PW128" s="526"/>
      <c r="PX128" s="526"/>
      <c r="PY128" s="526"/>
      <c r="PZ128" s="526"/>
      <c r="QA128" s="526"/>
      <c r="QB128" s="526"/>
      <c r="QC128" s="526"/>
      <c r="QD128" s="526"/>
      <c r="QE128" s="526"/>
      <c r="QF128" s="526"/>
      <c r="QG128" s="526"/>
      <c r="QH128" s="526"/>
      <c r="QI128" s="526"/>
      <c r="QJ128" s="526"/>
      <c r="QK128" s="526"/>
      <c r="QL128" s="526"/>
      <c r="QM128" s="526"/>
      <c r="QN128" s="526"/>
      <c r="QO128" s="526"/>
      <c r="QP128" s="526"/>
      <c r="QQ128" s="526"/>
      <c r="QR128" s="526"/>
      <c r="QS128" s="526"/>
      <c r="QT128" s="526"/>
      <c r="QU128" s="526"/>
      <c r="QV128" s="526"/>
      <c r="QW128" s="526"/>
      <c r="QX128" s="526"/>
      <c r="QY128" s="526"/>
      <c r="QZ128" s="526"/>
      <c r="RA128" s="526"/>
      <c r="RB128" s="526"/>
      <c r="RC128" s="526"/>
      <c r="RD128" s="526"/>
      <c r="RE128" s="526"/>
      <c r="RF128" s="526"/>
      <c r="RG128" s="526"/>
      <c r="RH128" s="526"/>
      <c r="RI128" s="526"/>
      <c r="RJ128" s="526"/>
      <c r="RK128" s="526"/>
      <c r="RL128" s="526"/>
      <c r="RM128" s="526"/>
      <c r="RN128" s="526"/>
      <c r="RO128" s="526"/>
      <c r="RP128" s="526"/>
      <c r="RQ128" s="526"/>
      <c r="RR128" s="526"/>
      <c r="RS128" s="526"/>
    </row>
    <row r="129" spans="1:487" s="94" customFormat="1" ht="9.9499999999999993" customHeight="1">
      <c r="A129" s="55"/>
      <c r="B129" s="217"/>
      <c r="C129" s="1341"/>
      <c r="D129" s="1341"/>
      <c r="E129" s="1341"/>
      <c r="F129" s="1341"/>
      <c r="G129" s="1341"/>
      <c r="H129" s="1341"/>
      <c r="I129" s="1335"/>
      <c r="J129" s="1335"/>
      <c r="K129" s="1335"/>
      <c r="L129" s="1335"/>
      <c r="M129" s="1335"/>
      <c r="N129" s="1335"/>
      <c r="O129" s="1335"/>
      <c r="P129" s="1335"/>
      <c r="Q129" s="1335"/>
      <c r="R129" s="1335"/>
      <c r="S129" s="1335"/>
      <c r="T129" s="1335"/>
      <c r="U129" s="1335"/>
      <c r="V129" s="1335"/>
      <c r="W129" s="1335"/>
      <c r="X129" s="1335"/>
      <c r="Y129" s="1335"/>
      <c r="Z129" s="1335"/>
      <c r="AA129" s="1335"/>
      <c r="AB129" s="1335"/>
      <c r="AC129" s="1335"/>
      <c r="AD129" s="1335"/>
      <c r="AE129" s="202"/>
      <c r="BA129" s="595"/>
      <c r="BB129" s="595"/>
      <c r="BC129" s="592"/>
      <c r="BD129" s="592"/>
      <c r="BE129" s="592"/>
      <c r="BF129" s="592"/>
      <c r="BG129" s="592"/>
      <c r="BH129" s="592"/>
      <c r="BI129" s="592"/>
      <c r="BJ129" s="592"/>
      <c r="BK129" s="592"/>
      <c r="BL129" s="592"/>
      <c r="BM129" s="592"/>
      <c r="BN129" s="592"/>
      <c r="BO129" s="592"/>
      <c r="BP129" s="592"/>
      <c r="BQ129" s="592"/>
      <c r="BR129" s="592"/>
      <c r="BS129" s="592"/>
      <c r="BT129" s="592"/>
      <c r="BU129" s="592"/>
      <c r="BV129" s="592"/>
      <c r="BW129" s="592"/>
      <c r="BX129" s="592"/>
      <c r="BY129" s="592"/>
      <c r="BZ129" s="595"/>
      <c r="CA129" s="595"/>
      <c r="CB129" s="595"/>
      <c r="CC129" s="595"/>
      <c r="CD129" s="595"/>
      <c r="CF129" s="526"/>
      <c r="CG129" s="526"/>
      <c r="CH129" s="526"/>
      <c r="CI129" s="526"/>
      <c r="CJ129" s="526"/>
      <c r="CK129" s="526"/>
      <c r="CL129" s="526"/>
      <c r="CM129" s="526"/>
      <c r="CN129" s="526"/>
      <c r="CO129" s="526"/>
      <c r="CP129" s="526"/>
      <c r="CQ129" s="526"/>
      <c r="CR129" s="526"/>
      <c r="CS129" s="526"/>
      <c r="CT129" s="526"/>
      <c r="CU129" s="526"/>
      <c r="CV129" s="526"/>
      <c r="CW129" s="526"/>
      <c r="CX129" s="526"/>
      <c r="CY129" s="526"/>
      <c r="CZ129" s="526"/>
      <c r="DA129" s="526"/>
      <c r="DB129" s="526"/>
      <c r="DC129" s="526"/>
      <c r="DD129" s="526"/>
      <c r="DE129" s="526"/>
      <c r="DF129" s="526"/>
      <c r="DG129" s="526"/>
      <c r="DH129" s="526"/>
      <c r="DI129" s="526"/>
      <c r="DJ129" s="164"/>
      <c r="DK129" s="526"/>
      <c r="DL129" s="526"/>
      <c r="DM129" s="526"/>
      <c r="DN129" s="526"/>
      <c r="DO129" s="526"/>
      <c r="DP129" s="526"/>
      <c r="DQ129" s="526"/>
      <c r="DR129" s="526"/>
      <c r="DS129" s="526"/>
      <c r="DT129" s="526"/>
      <c r="DU129" s="526"/>
      <c r="DV129" s="526"/>
      <c r="DW129" s="526"/>
      <c r="DX129" s="526"/>
      <c r="DY129" s="526"/>
      <c r="DZ129" s="526"/>
      <c r="EA129" s="526"/>
      <c r="EB129" s="526"/>
      <c r="EC129" s="526"/>
      <c r="ED129" s="526"/>
      <c r="EE129" s="526"/>
      <c r="EF129" s="526"/>
      <c r="EG129" s="526"/>
      <c r="EH129" s="526"/>
      <c r="EI129" s="526"/>
      <c r="EJ129" s="526"/>
      <c r="EK129" s="526"/>
      <c r="EL129" s="526"/>
      <c r="EM129" s="526"/>
      <c r="EN129" s="526"/>
      <c r="EO129" s="164"/>
      <c r="EP129" s="526"/>
      <c r="EQ129" s="526"/>
      <c r="ER129" s="526"/>
      <c r="ES129" s="526"/>
      <c r="ET129" s="526"/>
      <c r="EU129" s="526"/>
      <c r="EV129" s="526"/>
      <c r="EW129" s="526"/>
      <c r="EX129" s="526"/>
      <c r="EY129" s="526"/>
      <c r="EZ129" s="526"/>
      <c r="FA129" s="526"/>
      <c r="FB129" s="526"/>
      <c r="FC129" s="526"/>
      <c r="FD129" s="526"/>
      <c r="FE129" s="526"/>
      <c r="FF129" s="526"/>
      <c r="FG129" s="526"/>
      <c r="FH129" s="526"/>
      <c r="FI129" s="526"/>
      <c r="FJ129" s="526"/>
      <c r="FK129" s="526"/>
      <c r="FL129" s="526"/>
      <c r="FM129" s="526"/>
      <c r="FN129" s="526"/>
      <c r="FO129" s="526"/>
      <c r="FP129" s="526"/>
      <c r="FQ129" s="526"/>
      <c r="FR129" s="526"/>
      <c r="FS129" s="526"/>
      <c r="HA129" s="526"/>
      <c r="HB129" s="526"/>
      <c r="HC129" s="592"/>
      <c r="HD129" s="592"/>
      <c r="HE129" s="592"/>
      <c r="HF129" s="592"/>
      <c r="HG129" s="592"/>
      <c r="HH129" s="592"/>
      <c r="HI129" s="592"/>
      <c r="HJ129" s="592"/>
      <c r="HK129" s="592"/>
      <c r="HL129" s="592"/>
      <c r="HM129" s="592"/>
      <c r="HN129" s="592"/>
      <c r="HO129" s="592"/>
      <c r="HP129" s="592"/>
      <c r="HQ129" s="592"/>
      <c r="HR129" s="592"/>
      <c r="HS129" s="592"/>
      <c r="HT129" s="592"/>
      <c r="HU129" s="592"/>
      <c r="HV129" s="592"/>
      <c r="HW129" s="592"/>
      <c r="HX129" s="592"/>
      <c r="HY129" s="592"/>
      <c r="HZ129" s="526"/>
      <c r="IA129" s="526"/>
      <c r="IB129" s="526"/>
      <c r="IC129" s="526"/>
      <c r="ID129" s="526"/>
      <c r="IE129" s="526"/>
      <c r="IF129" s="526"/>
      <c r="IG129" s="526"/>
      <c r="IH129" s="526"/>
      <c r="II129" s="526"/>
      <c r="IJ129" s="526"/>
      <c r="IK129" s="526"/>
      <c r="IL129" s="526"/>
      <c r="IM129" s="526"/>
      <c r="IN129" s="526"/>
      <c r="IO129" s="526"/>
      <c r="IP129" s="526"/>
      <c r="IQ129" s="526"/>
      <c r="IR129" s="526"/>
      <c r="IS129" s="526"/>
      <c r="IT129" s="526"/>
      <c r="IU129" s="526"/>
      <c r="IV129" s="526"/>
      <c r="IW129" s="526"/>
      <c r="IX129" s="526"/>
      <c r="IY129" s="526"/>
      <c r="IZ129" s="526"/>
      <c r="JA129" s="526"/>
      <c r="JB129" s="526"/>
      <c r="JC129" s="526"/>
      <c r="JD129" s="526"/>
      <c r="JE129" s="526"/>
      <c r="JF129" s="526"/>
      <c r="JG129" s="526"/>
      <c r="JH129" s="526"/>
      <c r="JI129" s="526"/>
      <c r="JJ129" s="526"/>
      <c r="JK129" s="526"/>
      <c r="JL129" s="526"/>
      <c r="JM129" s="526"/>
      <c r="JN129" s="526"/>
      <c r="JO129" s="526"/>
      <c r="JP129" s="526"/>
      <c r="JQ129" s="526"/>
      <c r="JR129" s="526"/>
      <c r="JS129" s="526"/>
      <c r="JT129" s="526"/>
      <c r="JU129" s="526"/>
      <c r="JV129" s="526"/>
      <c r="JW129" s="526"/>
      <c r="JX129" s="526"/>
      <c r="JY129" s="526"/>
      <c r="JZ129" s="526"/>
      <c r="KA129" s="526"/>
      <c r="KB129" s="526"/>
      <c r="KC129" s="526"/>
      <c r="KD129" s="526"/>
      <c r="KE129" s="526"/>
      <c r="KF129" s="526"/>
      <c r="KG129" s="526"/>
      <c r="KH129" s="526"/>
      <c r="KI129" s="526"/>
      <c r="KJ129" s="526"/>
      <c r="KK129" s="526"/>
      <c r="KL129" s="526"/>
      <c r="KM129" s="526"/>
      <c r="KN129" s="526"/>
      <c r="KO129" s="526"/>
      <c r="KP129" s="526"/>
      <c r="KQ129" s="526"/>
      <c r="KR129" s="526"/>
      <c r="KS129" s="526"/>
      <c r="KT129" s="526"/>
      <c r="KU129" s="526"/>
      <c r="KV129" s="526"/>
      <c r="KW129" s="526"/>
      <c r="KX129" s="526"/>
      <c r="KY129" s="526"/>
      <c r="KZ129" s="526"/>
      <c r="LA129" s="526"/>
      <c r="LB129" s="526"/>
      <c r="LC129" s="526"/>
      <c r="LD129" s="526"/>
      <c r="LE129" s="526"/>
      <c r="LF129" s="526"/>
      <c r="LG129" s="526"/>
      <c r="LH129" s="526"/>
      <c r="LI129" s="526"/>
      <c r="LJ129" s="526"/>
      <c r="LK129" s="526"/>
      <c r="LL129" s="526"/>
      <c r="LM129" s="526"/>
      <c r="LN129" s="526"/>
      <c r="LO129" s="526"/>
      <c r="LP129" s="526"/>
      <c r="LQ129" s="526"/>
      <c r="LR129" s="526"/>
      <c r="LS129" s="526"/>
      <c r="NA129" s="526"/>
      <c r="NB129" s="526"/>
      <c r="NC129" s="592"/>
      <c r="ND129" s="592"/>
      <c r="NE129" s="592"/>
      <c r="NF129" s="592"/>
      <c r="NG129" s="592"/>
      <c r="NH129" s="592"/>
      <c r="NI129" s="592"/>
      <c r="NJ129" s="592"/>
      <c r="NK129" s="592"/>
      <c r="NL129" s="592"/>
      <c r="NM129" s="592"/>
      <c r="NN129" s="592"/>
      <c r="NO129" s="592"/>
      <c r="NP129" s="592"/>
      <c r="NQ129" s="592"/>
      <c r="NR129" s="592"/>
      <c r="NS129" s="592"/>
      <c r="NT129" s="592"/>
      <c r="NU129" s="592"/>
      <c r="NV129" s="592"/>
      <c r="NW129" s="592"/>
      <c r="NX129" s="592"/>
      <c r="NY129" s="592"/>
      <c r="NZ129" s="526"/>
      <c r="OA129" s="526"/>
      <c r="OB129" s="526"/>
      <c r="OC129" s="526"/>
      <c r="OD129" s="526"/>
      <c r="OE129" s="526"/>
      <c r="OF129" s="526"/>
      <c r="OG129" s="526"/>
      <c r="OH129" s="526"/>
      <c r="OI129" s="526"/>
      <c r="OJ129" s="526"/>
      <c r="OK129" s="526"/>
      <c r="OL129" s="526"/>
      <c r="OM129" s="526"/>
      <c r="ON129" s="526"/>
      <c r="OO129" s="526"/>
      <c r="OP129" s="526"/>
      <c r="OQ129" s="526"/>
      <c r="OR129" s="526"/>
      <c r="OS129" s="526"/>
      <c r="OT129" s="526"/>
      <c r="OU129" s="526"/>
      <c r="OV129" s="526"/>
      <c r="OW129" s="526"/>
      <c r="OX129" s="526"/>
      <c r="OY129" s="526"/>
      <c r="OZ129" s="526"/>
      <c r="PA129" s="526"/>
      <c r="PB129" s="526"/>
      <c r="PC129" s="526"/>
      <c r="PD129" s="526"/>
      <c r="PE129" s="526"/>
      <c r="PF129" s="526"/>
      <c r="PG129" s="526"/>
      <c r="PH129" s="526"/>
      <c r="PI129" s="526"/>
      <c r="PJ129" s="526"/>
      <c r="PK129" s="526"/>
      <c r="PL129" s="526"/>
      <c r="PM129" s="526"/>
      <c r="PN129" s="526"/>
      <c r="PO129" s="526"/>
      <c r="PP129" s="526"/>
      <c r="PQ129" s="526"/>
      <c r="PR129" s="526"/>
      <c r="PS129" s="526"/>
      <c r="PT129" s="526"/>
      <c r="PU129" s="526"/>
      <c r="PV129" s="526"/>
      <c r="PW129" s="526"/>
      <c r="PX129" s="526"/>
      <c r="PY129" s="526"/>
      <c r="PZ129" s="526"/>
      <c r="QA129" s="526"/>
      <c r="QB129" s="526"/>
      <c r="QC129" s="526"/>
      <c r="QD129" s="526"/>
      <c r="QE129" s="526"/>
      <c r="QF129" s="526"/>
      <c r="QG129" s="526"/>
      <c r="QH129" s="526"/>
      <c r="QI129" s="526"/>
      <c r="QJ129" s="526"/>
      <c r="QK129" s="526"/>
      <c r="QL129" s="526"/>
      <c r="QM129" s="526"/>
      <c r="QN129" s="526"/>
      <c r="QO129" s="526"/>
      <c r="QP129" s="526"/>
      <c r="QQ129" s="526"/>
      <c r="QR129" s="526"/>
      <c r="QS129" s="526"/>
      <c r="QT129" s="526"/>
      <c r="QU129" s="526"/>
      <c r="QV129" s="526"/>
      <c r="QW129" s="526"/>
      <c r="QX129" s="526"/>
      <c r="QY129" s="526"/>
      <c r="QZ129" s="526"/>
      <c r="RA129" s="526"/>
      <c r="RB129" s="526"/>
      <c r="RC129" s="526"/>
      <c r="RD129" s="526"/>
      <c r="RE129" s="526"/>
      <c r="RF129" s="526"/>
      <c r="RG129" s="526"/>
      <c r="RH129" s="526"/>
      <c r="RI129" s="526"/>
      <c r="RJ129" s="526"/>
      <c r="RK129" s="526"/>
      <c r="RL129" s="526"/>
      <c r="RM129" s="526"/>
      <c r="RN129" s="526"/>
      <c r="RO129" s="526"/>
      <c r="RP129" s="526"/>
      <c r="RQ129" s="526"/>
      <c r="RR129" s="526"/>
      <c r="RS129" s="526"/>
    </row>
    <row r="130" spans="1:487" s="94" customFormat="1" ht="9.9499999999999993" customHeight="1">
      <c r="A130" s="55"/>
      <c r="B130" s="217"/>
      <c r="C130" s="206"/>
      <c r="D130" s="206"/>
      <c r="E130" s="206"/>
      <c r="F130" s="206"/>
      <c r="G130" s="206"/>
      <c r="H130" s="206"/>
      <c r="I130" s="206"/>
      <c r="J130" s="99"/>
      <c r="K130" s="99"/>
      <c r="L130" s="99"/>
      <c r="M130" s="99"/>
      <c r="N130" s="99"/>
      <c r="O130" s="99"/>
      <c r="P130" s="99"/>
      <c r="Q130" s="99"/>
      <c r="R130" s="99"/>
      <c r="S130" s="99"/>
      <c r="T130" s="99"/>
      <c r="U130" s="99"/>
      <c r="V130" s="99"/>
      <c r="W130" s="99"/>
      <c r="X130" s="99"/>
      <c r="Y130" s="99"/>
      <c r="Z130" s="99"/>
      <c r="AA130" s="99"/>
      <c r="AB130" s="99"/>
      <c r="AC130" s="99"/>
      <c r="AD130" s="99"/>
      <c r="AE130" s="202"/>
      <c r="BA130" s="595"/>
      <c r="BB130" s="595"/>
      <c r="BC130" s="592"/>
      <c r="BD130" s="592"/>
      <c r="BE130" s="592"/>
      <c r="BF130" s="592"/>
      <c r="BG130" s="592"/>
      <c r="BH130" s="592"/>
      <c r="BI130" s="592"/>
      <c r="BJ130" s="592"/>
      <c r="BK130" s="592"/>
      <c r="BL130" s="592"/>
      <c r="BM130" s="592"/>
      <c r="BN130" s="592"/>
      <c r="BO130" s="592"/>
      <c r="BP130" s="592"/>
      <c r="BQ130" s="592"/>
      <c r="BR130" s="592"/>
      <c r="BS130" s="592"/>
      <c r="BT130" s="592"/>
      <c r="BU130" s="592"/>
      <c r="BV130" s="592"/>
      <c r="BW130" s="592"/>
      <c r="BX130" s="592"/>
      <c r="BY130" s="592"/>
      <c r="BZ130" s="595"/>
      <c r="CA130" s="595"/>
      <c r="CB130" s="595"/>
      <c r="CC130" s="595"/>
      <c r="CD130" s="595"/>
      <c r="CF130" s="526"/>
      <c r="CG130" s="526"/>
      <c r="CH130" s="526"/>
      <c r="CI130" s="526"/>
      <c r="CJ130" s="526"/>
      <c r="CK130" s="526"/>
      <c r="CL130" s="526"/>
      <c r="CM130" s="526"/>
      <c r="CN130" s="526"/>
      <c r="CO130" s="526"/>
      <c r="CP130" s="526"/>
      <c r="CQ130" s="526"/>
      <c r="CR130" s="526"/>
      <c r="CS130" s="526"/>
      <c r="CT130" s="526"/>
      <c r="CU130" s="526"/>
      <c r="CV130" s="526"/>
      <c r="CW130" s="526"/>
      <c r="CX130" s="526"/>
      <c r="CY130" s="526"/>
      <c r="CZ130" s="526"/>
      <c r="DA130" s="526"/>
      <c r="DB130" s="526"/>
      <c r="DC130" s="526"/>
      <c r="DD130" s="526"/>
      <c r="DE130" s="526"/>
      <c r="DF130" s="526"/>
      <c r="DG130" s="526"/>
      <c r="DH130" s="526"/>
      <c r="DI130" s="526"/>
      <c r="DK130" s="526"/>
      <c r="DL130" s="526"/>
      <c r="DM130" s="526"/>
      <c r="DN130" s="526"/>
      <c r="DO130" s="526"/>
      <c r="DP130" s="526"/>
      <c r="DQ130" s="526"/>
      <c r="DR130" s="526"/>
      <c r="DS130" s="526"/>
      <c r="DT130" s="526"/>
      <c r="DU130" s="526"/>
      <c r="DV130" s="526"/>
      <c r="DW130" s="526"/>
      <c r="DX130" s="526"/>
      <c r="DY130" s="526"/>
      <c r="DZ130" s="526"/>
      <c r="EA130" s="526"/>
      <c r="EB130" s="526"/>
      <c r="EC130" s="526"/>
      <c r="ED130" s="526"/>
      <c r="EE130" s="526"/>
      <c r="EF130" s="526"/>
      <c r="EG130" s="526"/>
      <c r="EH130" s="526"/>
      <c r="EI130" s="526"/>
      <c r="EJ130" s="526"/>
      <c r="EK130" s="526"/>
      <c r="EL130" s="526"/>
      <c r="EM130" s="526"/>
      <c r="EN130" s="526"/>
      <c r="EP130" s="526"/>
      <c r="EQ130" s="526"/>
      <c r="ER130" s="526"/>
      <c r="ES130" s="526"/>
      <c r="ET130" s="526"/>
      <c r="EU130" s="526"/>
      <c r="EV130" s="526"/>
      <c r="EW130" s="526"/>
      <c r="EX130" s="526"/>
      <c r="EY130" s="526"/>
      <c r="EZ130" s="526"/>
      <c r="FA130" s="526"/>
      <c r="FB130" s="526"/>
      <c r="FC130" s="526"/>
      <c r="FD130" s="526"/>
      <c r="FE130" s="526"/>
      <c r="FF130" s="526"/>
      <c r="FG130" s="526"/>
      <c r="FH130" s="526"/>
      <c r="FI130" s="526"/>
      <c r="FJ130" s="526"/>
      <c r="FK130" s="526"/>
      <c r="FL130" s="526"/>
      <c r="FM130" s="526"/>
      <c r="FN130" s="526"/>
      <c r="FO130" s="526"/>
      <c r="FP130" s="526"/>
      <c r="FQ130" s="526"/>
      <c r="FR130" s="526"/>
      <c r="FS130" s="526"/>
      <c r="HA130" s="526"/>
      <c r="HB130" s="526"/>
      <c r="HC130" s="592"/>
      <c r="HD130" s="592"/>
      <c r="HE130" s="592"/>
      <c r="HF130" s="592"/>
      <c r="HG130" s="592"/>
      <c r="HH130" s="592"/>
      <c r="HI130" s="592"/>
      <c r="HJ130" s="592"/>
      <c r="HK130" s="592"/>
      <c r="HL130" s="592"/>
      <c r="HM130" s="592"/>
      <c r="HN130" s="592"/>
      <c r="HO130" s="592"/>
      <c r="HP130" s="592"/>
      <c r="HQ130" s="592"/>
      <c r="HR130" s="592"/>
      <c r="HS130" s="592"/>
      <c r="HT130" s="592"/>
      <c r="HU130" s="592"/>
      <c r="HV130" s="592"/>
      <c r="HW130" s="592"/>
      <c r="HX130" s="592"/>
      <c r="HY130" s="592"/>
      <c r="HZ130" s="526"/>
      <c r="IA130" s="526"/>
      <c r="IB130" s="526"/>
      <c r="IC130" s="526"/>
      <c r="ID130" s="526"/>
      <c r="IE130" s="526"/>
      <c r="IF130" s="526"/>
      <c r="IG130" s="526"/>
      <c r="IH130" s="526"/>
      <c r="II130" s="526"/>
      <c r="IJ130" s="526"/>
      <c r="IK130" s="526"/>
      <c r="IL130" s="526"/>
      <c r="IM130" s="526"/>
      <c r="IN130" s="526"/>
      <c r="IO130" s="526"/>
      <c r="IP130" s="526"/>
      <c r="IQ130" s="526"/>
      <c r="IR130" s="526"/>
      <c r="IS130" s="526"/>
      <c r="IT130" s="526"/>
      <c r="IU130" s="526"/>
      <c r="IV130" s="526"/>
      <c r="IW130" s="526"/>
      <c r="IX130" s="526"/>
      <c r="IY130" s="526"/>
      <c r="IZ130" s="526"/>
      <c r="JA130" s="526"/>
      <c r="JB130" s="526"/>
      <c r="JC130" s="526"/>
      <c r="JD130" s="526"/>
      <c r="JE130" s="526"/>
      <c r="JF130" s="526"/>
      <c r="JG130" s="526"/>
      <c r="JH130" s="526"/>
      <c r="JI130" s="526"/>
      <c r="JJ130" s="526"/>
      <c r="JK130" s="526"/>
      <c r="JL130" s="526"/>
      <c r="JM130" s="526"/>
      <c r="JN130" s="526"/>
      <c r="JO130" s="526"/>
      <c r="JP130" s="526"/>
      <c r="JQ130" s="526"/>
      <c r="JR130" s="526"/>
      <c r="JS130" s="526"/>
      <c r="JT130" s="526"/>
      <c r="JU130" s="526"/>
      <c r="JV130" s="526"/>
      <c r="JW130" s="526"/>
      <c r="JX130" s="526"/>
      <c r="JY130" s="526"/>
      <c r="JZ130" s="526"/>
      <c r="KA130" s="526"/>
      <c r="KB130" s="526"/>
      <c r="KC130" s="526"/>
      <c r="KD130" s="526"/>
      <c r="KE130" s="526"/>
      <c r="KF130" s="526"/>
      <c r="KG130" s="526"/>
      <c r="KH130" s="526"/>
      <c r="KI130" s="526"/>
      <c r="KJ130" s="526"/>
      <c r="KK130" s="526"/>
      <c r="KL130" s="526"/>
      <c r="KM130" s="526"/>
      <c r="KN130" s="526"/>
      <c r="KO130" s="526"/>
      <c r="KP130" s="526"/>
      <c r="KQ130" s="526"/>
      <c r="KR130" s="526"/>
      <c r="KS130" s="526"/>
      <c r="KT130" s="526"/>
      <c r="KU130" s="526"/>
      <c r="KV130" s="526"/>
      <c r="KW130" s="526"/>
      <c r="KX130" s="526"/>
      <c r="KY130" s="526"/>
      <c r="KZ130" s="526"/>
      <c r="LA130" s="526"/>
      <c r="LB130" s="526"/>
      <c r="LC130" s="526"/>
      <c r="LD130" s="526"/>
      <c r="LE130" s="526"/>
      <c r="LF130" s="526"/>
      <c r="LG130" s="526"/>
      <c r="LH130" s="526"/>
      <c r="LI130" s="526"/>
      <c r="LJ130" s="526"/>
      <c r="LK130" s="526"/>
      <c r="LL130" s="526"/>
      <c r="LM130" s="526"/>
      <c r="LN130" s="526"/>
      <c r="LO130" s="526"/>
      <c r="LP130" s="526"/>
      <c r="LQ130" s="526"/>
      <c r="LR130" s="526"/>
      <c r="LS130" s="526"/>
      <c r="NA130" s="526"/>
      <c r="NB130" s="526"/>
      <c r="NC130" s="592"/>
      <c r="ND130" s="592"/>
      <c r="NE130" s="592"/>
      <c r="NF130" s="592"/>
      <c r="NG130" s="592"/>
      <c r="NH130" s="592"/>
      <c r="NI130" s="592"/>
      <c r="NJ130" s="592"/>
      <c r="NK130" s="592"/>
      <c r="NL130" s="592"/>
      <c r="NM130" s="592"/>
      <c r="NN130" s="592"/>
      <c r="NO130" s="592"/>
      <c r="NP130" s="592"/>
      <c r="NQ130" s="592"/>
      <c r="NR130" s="592"/>
      <c r="NS130" s="592"/>
      <c r="NT130" s="592"/>
      <c r="NU130" s="592"/>
      <c r="NV130" s="592"/>
      <c r="NW130" s="592"/>
      <c r="NX130" s="592"/>
      <c r="NY130" s="592"/>
      <c r="NZ130" s="526"/>
      <c r="OA130" s="526"/>
      <c r="OB130" s="526"/>
      <c r="OC130" s="526"/>
      <c r="OD130" s="526"/>
      <c r="OE130" s="526"/>
      <c r="OF130" s="526"/>
      <c r="OG130" s="526"/>
      <c r="OH130" s="526"/>
      <c r="OI130" s="526"/>
      <c r="OJ130" s="526"/>
      <c r="OK130" s="526"/>
      <c r="OL130" s="526"/>
      <c r="OM130" s="526"/>
      <c r="ON130" s="526"/>
      <c r="OO130" s="526"/>
      <c r="OP130" s="526"/>
      <c r="OQ130" s="526"/>
      <c r="OR130" s="526"/>
      <c r="OS130" s="526"/>
      <c r="OT130" s="526"/>
      <c r="OU130" s="526"/>
      <c r="OV130" s="526"/>
      <c r="OW130" s="526"/>
      <c r="OX130" s="526"/>
      <c r="OY130" s="526"/>
      <c r="OZ130" s="526"/>
      <c r="PA130" s="526"/>
      <c r="PB130" s="526"/>
      <c r="PC130" s="526"/>
      <c r="PD130" s="526"/>
      <c r="PE130" s="526"/>
      <c r="PF130" s="526"/>
      <c r="PG130" s="526"/>
      <c r="PH130" s="526"/>
      <c r="PI130" s="526"/>
      <c r="PJ130" s="526"/>
      <c r="PK130" s="526"/>
      <c r="PL130" s="526"/>
      <c r="PM130" s="526"/>
      <c r="PN130" s="526"/>
      <c r="PO130" s="526"/>
      <c r="PP130" s="526"/>
      <c r="PQ130" s="526"/>
      <c r="PR130" s="526"/>
      <c r="PS130" s="526"/>
      <c r="PT130" s="526"/>
      <c r="PU130" s="526"/>
      <c r="PV130" s="526"/>
      <c r="PW130" s="526"/>
      <c r="PX130" s="526"/>
      <c r="PY130" s="526"/>
      <c r="PZ130" s="526"/>
      <c r="QA130" s="526"/>
      <c r="QB130" s="526"/>
      <c r="QC130" s="526"/>
      <c r="QD130" s="526"/>
      <c r="QE130" s="526"/>
      <c r="QF130" s="526"/>
      <c r="QG130" s="526"/>
      <c r="QH130" s="526"/>
      <c r="QI130" s="526"/>
      <c r="QJ130" s="526"/>
      <c r="QK130" s="526"/>
      <c r="QL130" s="526"/>
      <c r="QM130" s="526"/>
      <c r="QN130" s="526"/>
      <c r="QO130" s="526"/>
      <c r="QP130" s="526"/>
      <c r="QQ130" s="526"/>
      <c r="QR130" s="526"/>
      <c r="QS130" s="526"/>
      <c r="QT130" s="526"/>
      <c r="QU130" s="526"/>
      <c r="QV130" s="526"/>
      <c r="QW130" s="526"/>
      <c r="QX130" s="526"/>
      <c r="QY130" s="526"/>
      <c r="QZ130" s="526"/>
      <c r="RA130" s="526"/>
      <c r="RB130" s="526"/>
      <c r="RC130" s="526"/>
      <c r="RD130" s="526"/>
      <c r="RE130" s="526"/>
      <c r="RF130" s="526"/>
      <c r="RG130" s="526"/>
      <c r="RH130" s="526"/>
      <c r="RI130" s="526"/>
      <c r="RJ130" s="526"/>
      <c r="RK130" s="526"/>
      <c r="RL130" s="526"/>
      <c r="RM130" s="526"/>
      <c r="RN130" s="526"/>
      <c r="RO130" s="526"/>
      <c r="RP130" s="526"/>
      <c r="RQ130" s="526"/>
      <c r="RR130" s="526"/>
      <c r="RS130" s="526"/>
    </row>
    <row r="131" spans="1:487" s="94" customFormat="1" ht="9.9499999999999993" customHeight="1" thickBot="1">
      <c r="A131" s="96"/>
      <c r="B131" s="218"/>
      <c r="C131" s="219"/>
      <c r="D131" s="219"/>
      <c r="E131" s="219"/>
      <c r="F131" s="219"/>
      <c r="G131" s="219"/>
      <c r="H131" s="219"/>
      <c r="I131" s="219"/>
      <c r="J131" s="216"/>
      <c r="K131" s="216"/>
      <c r="L131" s="216"/>
      <c r="M131" s="216"/>
      <c r="N131" s="216"/>
      <c r="O131" s="216"/>
      <c r="P131" s="216"/>
      <c r="Q131" s="216"/>
      <c r="R131" s="216"/>
      <c r="S131" s="216"/>
      <c r="T131" s="216"/>
      <c r="U131" s="216"/>
      <c r="V131" s="216"/>
      <c r="W131" s="216"/>
      <c r="X131" s="216"/>
      <c r="Y131" s="216"/>
      <c r="Z131" s="216"/>
      <c r="AA131" s="216"/>
      <c r="AB131" s="216"/>
      <c r="AC131" s="216"/>
      <c r="AD131" s="216"/>
      <c r="AE131" s="220"/>
      <c r="AF131" s="7"/>
      <c r="BA131" s="595"/>
      <c r="BB131" s="595"/>
      <c r="BC131" s="592"/>
      <c r="BD131" s="592"/>
      <c r="BE131" s="592"/>
      <c r="BF131" s="592"/>
      <c r="BG131" s="592"/>
      <c r="BH131" s="592"/>
      <c r="BI131" s="592"/>
      <c r="BJ131" s="592"/>
      <c r="BK131" s="592"/>
      <c r="BL131" s="592"/>
      <c r="BM131" s="592"/>
      <c r="BN131" s="592"/>
      <c r="BO131" s="592"/>
      <c r="BP131" s="592"/>
      <c r="BQ131" s="592"/>
      <c r="BR131" s="592"/>
      <c r="BS131" s="592"/>
      <c r="BT131" s="592"/>
      <c r="BU131" s="592"/>
      <c r="BV131" s="592"/>
      <c r="BW131" s="592"/>
      <c r="BX131" s="592"/>
      <c r="BY131" s="592"/>
      <c r="BZ131" s="595"/>
      <c r="CA131" s="595"/>
      <c r="CB131" s="595"/>
      <c r="CC131" s="595"/>
      <c r="CD131" s="595"/>
      <c r="CE131" s="164"/>
      <c r="CF131" s="526"/>
      <c r="CG131" s="526"/>
      <c r="CH131" s="526"/>
      <c r="CI131" s="526"/>
      <c r="CJ131" s="526"/>
      <c r="CK131" s="526"/>
      <c r="CL131" s="526"/>
      <c r="CM131" s="526"/>
      <c r="CN131" s="526"/>
      <c r="CO131" s="526"/>
      <c r="CP131" s="526"/>
      <c r="CQ131" s="526"/>
      <c r="CR131" s="526"/>
      <c r="CS131" s="526"/>
      <c r="CT131" s="526"/>
      <c r="CU131" s="526"/>
      <c r="CV131" s="526"/>
      <c r="CW131" s="526"/>
      <c r="CX131" s="526"/>
      <c r="CY131" s="526"/>
      <c r="CZ131" s="526"/>
      <c r="DA131" s="526"/>
      <c r="DB131" s="526"/>
      <c r="DC131" s="526"/>
      <c r="DD131" s="526"/>
      <c r="DE131" s="526"/>
      <c r="DF131" s="526"/>
      <c r="DG131" s="526"/>
      <c r="DH131" s="526"/>
      <c r="DI131" s="526"/>
      <c r="DK131" s="526"/>
      <c r="DL131" s="526"/>
      <c r="DM131" s="526"/>
      <c r="DN131" s="526"/>
      <c r="DO131" s="526"/>
      <c r="DP131" s="526"/>
      <c r="DQ131" s="526"/>
      <c r="DR131" s="526"/>
      <c r="DS131" s="526"/>
      <c r="DT131" s="526"/>
      <c r="DU131" s="526"/>
      <c r="DV131" s="526"/>
      <c r="DW131" s="526"/>
      <c r="DX131" s="526"/>
      <c r="DY131" s="526"/>
      <c r="DZ131" s="526"/>
      <c r="EA131" s="526"/>
      <c r="EB131" s="526"/>
      <c r="EC131" s="526"/>
      <c r="ED131" s="526"/>
      <c r="EE131" s="526"/>
      <c r="EF131" s="526"/>
      <c r="EG131" s="526"/>
      <c r="EH131" s="526"/>
      <c r="EI131" s="526"/>
      <c r="EJ131" s="526"/>
      <c r="EK131" s="526"/>
      <c r="EL131" s="526"/>
      <c r="EM131" s="526"/>
      <c r="EN131" s="526"/>
      <c r="EP131" s="526"/>
      <c r="EQ131" s="526"/>
      <c r="ER131" s="526"/>
      <c r="ES131" s="526"/>
      <c r="ET131" s="526"/>
      <c r="EU131" s="526"/>
      <c r="EV131" s="526"/>
      <c r="EW131" s="526"/>
      <c r="EX131" s="526"/>
      <c r="EY131" s="526"/>
      <c r="EZ131" s="526"/>
      <c r="FA131" s="526"/>
      <c r="FB131" s="526"/>
      <c r="FC131" s="526"/>
      <c r="FD131" s="526"/>
      <c r="FE131" s="526"/>
      <c r="FF131" s="526"/>
      <c r="FG131" s="526"/>
      <c r="FH131" s="526"/>
      <c r="FI131" s="526"/>
      <c r="FJ131" s="526"/>
      <c r="FK131" s="526"/>
      <c r="FL131" s="526"/>
      <c r="FM131" s="526"/>
      <c r="FN131" s="526"/>
      <c r="FO131" s="526"/>
      <c r="FP131" s="526"/>
      <c r="FQ131" s="526"/>
      <c r="FR131" s="526"/>
      <c r="FS131" s="526"/>
      <c r="FT131" s="164"/>
      <c r="FU131" s="164"/>
      <c r="FV131" s="164"/>
      <c r="FW131" s="164"/>
      <c r="FX131" s="164"/>
      <c r="FY131" s="164"/>
      <c r="FZ131" s="164"/>
      <c r="GA131" s="164"/>
      <c r="GB131" s="164"/>
      <c r="GC131" s="164"/>
      <c r="GD131" s="164"/>
      <c r="GE131" s="164"/>
      <c r="GF131" s="164"/>
      <c r="GG131" s="164"/>
      <c r="GH131" s="164"/>
      <c r="GI131" s="164"/>
      <c r="GJ131" s="164"/>
      <c r="GK131" s="164"/>
      <c r="GL131" s="164"/>
      <c r="GM131" s="164"/>
      <c r="GN131" s="164"/>
      <c r="GO131" s="164"/>
      <c r="GP131" s="164"/>
      <c r="GQ131" s="164"/>
      <c r="GR131" s="164"/>
      <c r="GS131" s="164"/>
      <c r="GT131" s="164"/>
      <c r="GU131" s="164"/>
      <c r="GV131" s="164"/>
      <c r="GW131" s="164"/>
      <c r="GX131" s="164"/>
      <c r="GY131" s="164"/>
      <c r="GZ131" s="164"/>
      <c r="HA131" s="526"/>
      <c r="HB131" s="526"/>
      <c r="HC131" s="592"/>
      <c r="HD131" s="592"/>
      <c r="HE131" s="592"/>
      <c r="HF131" s="592"/>
      <c r="HG131" s="592"/>
      <c r="HH131" s="592"/>
      <c r="HI131" s="592"/>
      <c r="HJ131" s="592"/>
      <c r="HK131" s="592"/>
      <c r="HL131" s="592"/>
      <c r="HM131" s="592"/>
      <c r="HN131" s="592"/>
      <c r="HO131" s="592"/>
      <c r="HP131" s="592"/>
      <c r="HQ131" s="592"/>
      <c r="HR131" s="592"/>
      <c r="HS131" s="592"/>
      <c r="HT131" s="592"/>
      <c r="HU131" s="592"/>
      <c r="HV131" s="592"/>
      <c r="HW131" s="592"/>
      <c r="HX131" s="592"/>
      <c r="HY131" s="592"/>
      <c r="HZ131" s="526"/>
      <c r="IA131" s="526"/>
      <c r="IB131" s="526"/>
      <c r="IC131" s="526"/>
      <c r="ID131" s="526"/>
      <c r="IE131" s="526"/>
      <c r="IF131" s="526"/>
      <c r="IG131" s="526"/>
      <c r="IH131" s="526"/>
      <c r="II131" s="526"/>
      <c r="IJ131" s="526"/>
      <c r="IK131" s="526"/>
      <c r="IL131" s="526"/>
      <c r="IM131" s="526"/>
      <c r="IN131" s="526"/>
      <c r="IO131" s="526"/>
      <c r="IP131" s="526"/>
      <c r="IQ131" s="526"/>
      <c r="IR131" s="526"/>
      <c r="IS131" s="526"/>
      <c r="IT131" s="526"/>
      <c r="IU131" s="526"/>
      <c r="IV131" s="526"/>
      <c r="IW131" s="526"/>
      <c r="IX131" s="526"/>
      <c r="IY131" s="526"/>
      <c r="IZ131" s="526"/>
      <c r="JA131" s="526"/>
      <c r="JB131" s="526"/>
      <c r="JC131" s="526"/>
      <c r="JD131" s="526"/>
      <c r="JE131" s="526"/>
      <c r="JF131" s="526"/>
      <c r="JG131" s="526"/>
      <c r="JH131" s="526"/>
      <c r="JI131" s="526"/>
      <c r="JJ131" s="526"/>
      <c r="JK131" s="526"/>
      <c r="JL131" s="526"/>
      <c r="JM131" s="526"/>
      <c r="JN131" s="526"/>
      <c r="JO131" s="526"/>
      <c r="JP131" s="526"/>
      <c r="JQ131" s="526"/>
      <c r="JR131" s="526"/>
      <c r="JS131" s="526"/>
      <c r="JT131" s="526"/>
      <c r="JU131" s="526"/>
      <c r="JV131" s="526"/>
      <c r="JW131" s="526"/>
      <c r="JX131" s="526"/>
      <c r="JY131" s="526"/>
      <c r="JZ131" s="526"/>
      <c r="KA131" s="526"/>
      <c r="KB131" s="526"/>
      <c r="KC131" s="526"/>
      <c r="KD131" s="526"/>
      <c r="KE131" s="526"/>
      <c r="KF131" s="526"/>
      <c r="KG131" s="526"/>
      <c r="KH131" s="526"/>
      <c r="KI131" s="526"/>
      <c r="KJ131" s="526"/>
      <c r="KK131" s="526"/>
      <c r="KL131" s="526"/>
      <c r="KM131" s="526"/>
      <c r="KN131" s="526"/>
      <c r="KO131" s="526"/>
      <c r="KP131" s="526"/>
      <c r="KQ131" s="526"/>
      <c r="KR131" s="526"/>
      <c r="KS131" s="526"/>
      <c r="KT131" s="526"/>
      <c r="KU131" s="526"/>
      <c r="KV131" s="526"/>
      <c r="KW131" s="526"/>
      <c r="KX131" s="526"/>
      <c r="KY131" s="526"/>
      <c r="KZ131" s="526"/>
      <c r="LA131" s="526"/>
      <c r="LB131" s="526"/>
      <c r="LC131" s="526"/>
      <c r="LD131" s="526"/>
      <c r="LE131" s="526"/>
      <c r="LF131" s="526"/>
      <c r="LG131" s="526"/>
      <c r="LH131" s="526"/>
      <c r="LI131" s="526"/>
      <c r="LJ131" s="526"/>
      <c r="LK131" s="526"/>
      <c r="LL131" s="526"/>
      <c r="LM131" s="526"/>
      <c r="LN131" s="526"/>
      <c r="LO131" s="526"/>
      <c r="LP131" s="526"/>
      <c r="LQ131" s="526"/>
      <c r="LR131" s="526"/>
      <c r="LS131" s="526"/>
      <c r="LT131" s="164"/>
      <c r="LU131" s="164"/>
      <c r="LV131" s="164"/>
      <c r="LW131" s="164"/>
      <c r="LX131" s="164"/>
      <c r="LY131" s="164"/>
      <c r="LZ131" s="164"/>
      <c r="MA131" s="164"/>
      <c r="MB131" s="164"/>
      <c r="MC131" s="164"/>
      <c r="MD131" s="164"/>
      <c r="ME131" s="164"/>
      <c r="MF131" s="164"/>
      <c r="MG131" s="164"/>
      <c r="MH131" s="164"/>
      <c r="MI131" s="164"/>
      <c r="MJ131" s="164"/>
      <c r="MK131" s="164"/>
      <c r="ML131" s="164"/>
      <c r="MM131" s="164"/>
      <c r="MN131" s="164"/>
      <c r="MO131" s="164"/>
      <c r="MP131" s="164"/>
      <c r="MQ131" s="164"/>
      <c r="MR131" s="164"/>
      <c r="MS131" s="164"/>
      <c r="MT131" s="164"/>
      <c r="MU131" s="164"/>
      <c r="MV131" s="164"/>
      <c r="MW131" s="164"/>
      <c r="MX131" s="164"/>
      <c r="MY131" s="164"/>
      <c r="MZ131" s="164"/>
      <c r="NA131" s="526"/>
      <c r="NB131" s="526"/>
      <c r="NC131" s="592"/>
      <c r="ND131" s="592"/>
      <c r="NE131" s="592"/>
      <c r="NF131" s="592"/>
      <c r="NG131" s="592"/>
      <c r="NH131" s="592"/>
      <c r="NI131" s="592"/>
      <c r="NJ131" s="592"/>
      <c r="NK131" s="592"/>
      <c r="NL131" s="592"/>
      <c r="NM131" s="592"/>
      <c r="NN131" s="592"/>
      <c r="NO131" s="592"/>
      <c r="NP131" s="592"/>
      <c r="NQ131" s="592"/>
      <c r="NR131" s="592"/>
      <c r="NS131" s="592"/>
      <c r="NT131" s="592"/>
      <c r="NU131" s="592"/>
      <c r="NV131" s="592"/>
      <c r="NW131" s="592"/>
      <c r="NX131" s="592"/>
      <c r="NY131" s="592"/>
      <c r="NZ131" s="526"/>
      <c r="OA131" s="526"/>
      <c r="OB131" s="526"/>
      <c r="OC131" s="526"/>
      <c r="OD131" s="526"/>
      <c r="OE131" s="526"/>
      <c r="OF131" s="526"/>
      <c r="OG131" s="526"/>
      <c r="OH131" s="526"/>
      <c r="OI131" s="526"/>
      <c r="OJ131" s="526"/>
      <c r="OK131" s="526"/>
      <c r="OL131" s="526"/>
      <c r="OM131" s="526"/>
      <c r="ON131" s="526"/>
      <c r="OO131" s="526"/>
      <c r="OP131" s="526"/>
      <c r="OQ131" s="526"/>
      <c r="OR131" s="526"/>
      <c r="OS131" s="526"/>
      <c r="OT131" s="526"/>
      <c r="OU131" s="526"/>
      <c r="OV131" s="526"/>
      <c r="OW131" s="526"/>
      <c r="OX131" s="526"/>
      <c r="OY131" s="526"/>
      <c r="OZ131" s="526"/>
      <c r="PA131" s="526"/>
      <c r="PB131" s="526"/>
      <c r="PC131" s="526"/>
      <c r="PD131" s="526"/>
      <c r="PE131" s="526"/>
      <c r="PF131" s="526"/>
      <c r="PG131" s="526"/>
      <c r="PH131" s="526"/>
      <c r="PI131" s="526"/>
      <c r="PJ131" s="526"/>
      <c r="PK131" s="526"/>
      <c r="PL131" s="526"/>
      <c r="PM131" s="526"/>
      <c r="PN131" s="526"/>
      <c r="PO131" s="526"/>
      <c r="PP131" s="526"/>
      <c r="PQ131" s="526"/>
      <c r="PR131" s="526"/>
      <c r="PS131" s="526"/>
      <c r="PT131" s="526"/>
      <c r="PU131" s="526"/>
      <c r="PV131" s="526"/>
      <c r="PW131" s="526"/>
      <c r="PX131" s="526"/>
      <c r="PY131" s="526"/>
      <c r="PZ131" s="526"/>
      <c r="QA131" s="526"/>
      <c r="QB131" s="526"/>
      <c r="QC131" s="526"/>
      <c r="QD131" s="526"/>
      <c r="QE131" s="526"/>
      <c r="QF131" s="526"/>
      <c r="QG131" s="526"/>
      <c r="QH131" s="526"/>
      <c r="QI131" s="526"/>
      <c r="QJ131" s="526"/>
      <c r="QK131" s="526"/>
      <c r="QL131" s="526"/>
      <c r="QM131" s="526"/>
      <c r="QN131" s="526"/>
      <c r="QO131" s="526"/>
      <c r="QP131" s="526"/>
      <c r="QQ131" s="526"/>
      <c r="QR131" s="526"/>
      <c r="QS131" s="526"/>
      <c r="QT131" s="526"/>
      <c r="QU131" s="526"/>
      <c r="QV131" s="526"/>
      <c r="QW131" s="526"/>
      <c r="QX131" s="526"/>
      <c r="QY131" s="526"/>
      <c r="QZ131" s="526"/>
      <c r="RA131" s="526"/>
      <c r="RB131" s="526"/>
      <c r="RC131" s="526"/>
      <c r="RD131" s="526"/>
      <c r="RE131" s="526"/>
      <c r="RF131" s="526"/>
      <c r="RG131" s="526"/>
      <c r="RH131" s="526"/>
      <c r="RI131" s="526"/>
      <c r="RJ131" s="526"/>
      <c r="RK131" s="526"/>
      <c r="RL131" s="526"/>
      <c r="RM131" s="526"/>
      <c r="RN131" s="526"/>
      <c r="RO131" s="526"/>
      <c r="RP131" s="526"/>
      <c r="RQ131" s="526"/>
      <c r="RR131" s="526"/>
      <c r="RS131" s="526"/>
    </row>
    <row r="132" spans="1:487" s="94" customFormat="1" ht="9.9499999999999993" customHeight="1" thickTop="1" thickBot="1">
      <c r="A132" s="96"/>
      <c r="B132" s="96"/>
      <c r="C132" s="96"/>
      <c r="D132" s="96"/>
      <c r="E132" s="96"/>
      <c r="F132" s="96"/>
      <c r="G132" s="96"/>
      <c r="H132" s="55"/>
      <c r="I132" s="96"/>
      <c r="J132" s="96"/>
      <c r="K132" s="96"/>
      <c r="L132" s="96"/>
      <c r="M132" s="96"/>
      <c r="N132" s="96"/>
      <c r="O132" s="96"/>
      <c r="P132" s="96"/>
      <c r="Q132" s="96"/>
      <c r="R132" s="96"/>
      <c r="S132" s="96"/>
      <c r="T132" s="96"/>
      <c r="U132" s="96"/>
      <c r="V132" s="96"/>
      <c r="W132" s="96"/>
      <c r="X132" s="96"/>
      <c r="Y132" s="96"/>
      <c r="Z132" s="96"/>
      <c r="AA132" s="96"/>
      <c r="AB132" s="96"/>
      <c r="AC132" s="96"/>
      <c r="AD132" s="96"/>
      <c r="AE132" s="7"/>
      <c r="AF132" s="7"/>
      <c r="BA132" s="595"/>
      <c r="BB132" s="595"/>
      <c r="BC132" s="592"/>
      <c r="BD132" s="592"/>
      <c r="BE132" s="592"/>
      <c r="BF132" s="592"/>
      <c r="BG132" s="592"/>
      <c r="BH132" s="592"/>
      <c r="BI132" s="592"/>
      <c r="BJ132" s="592"/>
      <c r="BK132" s="592"/>
      <c r="BL132" s="592"/>
      <c r="BM132" s="592"/>
      <c r="BN132" s="592"/>
      <c r="BO132" s="592"/>
      <c r="BP132" s="592"/>
      <c r="BQ132" s="592"/>
      <c r="BR132" s="592"/>
      <c r="BS132" s="592"/>
      <c r="BT132" s="592"/>
      <c r="BU132" s="592"/>
      <c r="BV132" s="592"/>
      <c r="BW132" s="592"/>
      <c r="BX132" s="592"/>
      <c r="BY132" s="592"/>
      <c r="BZ132" s="595"/>
      <c r="CA132" s="595"/>
      <c r="CB132" s="595"/>
      <c r="CC132" s="595"/>
      <c r="CD132" s="595"/>
      <c r="CE132" s="164"/>
      <c r="CF132" s="526"/>
      <c r="CG132" s="526"/>
      <c r="CH132" s="526"/>
      <c r="CI132" s="526"/>
      <c r="CJ132" s="526"/>
      <c r="CK132" s="526"/>
      <c r="CL132" s="526"/>
      <c r="CM132" s="526"/>
      <c r="CN132" s="526"/>
      <c r="CO132" s="526"/>
      <c r="CP132" s="526"/>
      <c r="CQ132" s="526"/>
      <c r="CR132" s="526"/>
      <c r="CS132" s="526"/>
      <c r="CT132" s="526"/>
      <c r="CU132" s="526"/>
      <c r="CV132" s="526"/>
      <c r="CW132" s="526"/>
      <c r="CX132" s="526"/>
      <c r="CY132" s="526"/>
      <c r="CZ132" s="526"/>
      <c r="DA132" s="526"/>
      <c r="DB132" s="526"/>
      <c r="DC132" s="526"/>
      <c r="DD132" s="526"/>
      <c r="DE132" s="526"/>
      <c r="DF132" s="526"/>
      <c r="DG132" s="526"/>
      <c r="DH132" s="526"/>
      <c r="DI132" s="526"/>
      <c r="DK132" s="526"/>
      <c r="DL132" s="526"/>
      <c r="DM132" s="526"/>
      <c r="DN132" s="526"/>
      <c r="DO132" s="526"/>
      <c r="DP132" s="526"/>
      <c r="DQ132" s="526"/>
      <c r="DR132" s="526"/>
      <c r="DS132" s="526"/>
      <c r="DT132" s="526"/>
      <c r="DU132" s="526"/>
      <c r="DV132" s="526"/>
      <c r="DW132" s="526"/>
      <c r="DX132" s="526"/>
      <c r="DY132" s="526"/>
      <c r="DZ132" s="526"/>
      <c r="EA132" s="526"/>
      <c r="EB132" s="526"/>
      <c r="EC132" s="526"/>
      <c r="ED132" s="526"/>
      <c r="EE132" s="526"/>
      <c r="EF132" s="526"/>
      <c r="EG132" s="526"/>
      <c r="EH132" s="526"/>
      <c r="EI132" s="526"/>
      <c r="EJ132" s="526"/>
      <c r="EK132" s="526"/>
      <c r="EL132" s="526"/>
      <c r="EM132" s="526"/>
      <c r="EN132" s="526"/>
      <c r="EP132" s="526"/>
      <c r="EQ132" s="526"/>
      <c r="ER132" s="526"/>
      <c r="ES132" s="526"/>
      <c r="ET132" s="526"/>
      <c r="EU132" s="526"/>
      <c r="EV132" s="526"/>
      <c r="EW132" s="526"/>
      <c r="EX132" s="526"/>
      <c r="EY132" s="526"/>
      <c r="EZ132" s="526"/>
      <c r="FA132" s="526"/>
      <c r="FB132" s="526"/>
      <c r="FC132" s="526"/>
      <c r="FD132" s="526"/>
      <c r="FE132" s="526"/>
      <c r="FF132" s="526"/>
      <c r="FG132" s="526"/>
      <c r="FH132" s="526"/>
      <c r="FI132" s="526"/>
      <c r="FJ132" s="526"/>
      <c r="FK132" s="526"/>
      <c r="FL132" s="526"/>
      <c r="FM132" s="526"/>
      <c r="FN132" s="526"/>
      <c r="FO132" s="526"/>
      <c r="FP132" s="526"/>
      <c r="FQ132" s="526"/>
      <c r="FR132" s="526"/>
      <c r="FS132" s="526"/>
      <c r="FT132" s="164"/>
      <c r="FU132" s="164"/>
      <c r="FV132" s="164"/>
      <c r="FW132" s="164"/>
      <c r="FX132" s="164"/>
      <c r="FY132" s="164"/>
      <c r="FZ132" s="164"/>
      <c r="GA132" s="164"/>
      <c r="GB132" s="164"/>
      <c r="GC132" s="164"/>
      <c r="GD132" s="164"/>
      <c r="GE132" s="164"/>
      <c r="GF132" s="164"/>
      <c r="GG132" s="164"/>
      <c r="GH132" s="164"/>
      <c r="GI132" s="164"/>
      <c r="GJ132" s="164"/>
      <c r="GK132" s="164"/>
      <c r="GL132" s="164"/>
      <c r="GM132" s="164"/>
      <c r="GN132" s="164"/>
      <c r="GO132" s="164"/>
      <c r="GP132" s="164"/>
      <c r="GQ132" s="164"/>
      <c r="GR132" s="164"/>
      <c r="GS132" s="164"/>
      <c r="GT132" s="164"/>
      <c r="GU132" s="164"/>
      <c r="GV132" s="164"/>
      <c r="GW132" s="164"/>
      <c r="GX132" s="164"/>
      <c r="GY132" s="164"/>
      <c r="GZ132" s="164"/>
      <c r="HA132" s="526"/>
      <c r="HB132" s="526"/>
      <c r="HC132" s="592"/>
      <c r="HD132" s="592"/>
      <c r="HE132" s="592"/>
      <c r="HF132" s="592"/>
      <c r="HG132" s="592"/>
      <c r="HH132" s="592"/>
      <c r="HI132" s="592"/>
      <c r="HJ132" s="592"/>
      <c r="HK132" s="592"/>
      <c r="HL132" s="592"/>
      <c r="HM132" s="592"/>
      <c r="HN132" s="592"/>
      <c r="HO132" s="592"/>
      <c r="HP132" s="592"/>
      <c r="HQ132" s="592"/>
      <c r="HR132" s="592"/>
      <c r="HS132" s="592"/>
      <c r="HT132" s="592"/>
      <c r="HU132" s="592"/>
      <c r="HV132" s="592"/>
      <c r="HW132" s="592"/>
      <c r="HX132" s="592"/>
      <c r="HY132" s="592"/>
      <c r="HZ132" s="526"/>
      <c r="IA132" s="526"/>
      <c r="IB132" s="526"/>
      <c r="IC132" s="526"/>
      <c r="ID132" s="526"/>
      <c r="IE132" s="526"/>
      <c r="IF132" s="526"/>
      <c r="IG132" s="526"/>
      <c r="IH132" s="526"/>
      <c r="II132" s="526"/>
      <c r="IJ132" s="526"/>
      <c r="IK132" s="526"/>
      <c r="IL132" s="526"/>
      <c r="IM132" s="526"/>
      <c r="IN132" s="526"/>
      <c r="IO132" s="526"/>
      <c r="IP132" s="526"/>
      <c r="IQ132" s="526"/>
      <c r="IR132" s="526"/>
      <c r="IS132" s="526"/>
      <c r="IT132" s="526"/>
      <c r="IU132" s="526"/>
      <c r="IV132" s="526"/>
      <c r="IW132" s="526"/>
      <c r="IX132" s="526"/>
      <c r="IY132" s="526"/>
      <c r="IZ132" s="526"/>
      <c r="JA132" s="526"/>
      <c r="JB132" s="526"/>
      <c r="JC132" s="526"/>
      <c r="JD132" s="526"/>
      <c r="JE132" s="526"/>
      <c r="JF132" s="526"/>
      <c r="JG132" s="526"/>
      <c r="JH132" s="526"/>
      <c r="JI132" s="526"/>
      <c r="JJ132" s="526"/>
      <c r="JK132" s="526"/>
      <c r="JL132" s="526"/>
      <c r="JM132" s="526"/>
      <c r="JN132" s="526"/>
      <c r="JO132" s="526"/>
      <c r="JP132" s="526"/>
      <c r="JQ132" s="526"/>
      <c r="JR132" s="526"/>
      <c r="JS132" s="526"/>
      <c r="JT132" s="526"/>
      <c r="JU132" s="526"/>
      <c r="JV132" s="526"/>
      <c r="JW132" s="526"/>
      <c r="JX132" s="526"/>
      <c r="JY132" s="526"/>
      <c r="JZ132" s="526"/>
      <c r="KA132" s="526"/>
      <c r="KB132" s="526"/>
      <c r="KC132" s="526"/>
      <c r="KD132" s="526"/>
      <c r="KE132" s="526"/>
      <c r="KF132" s="526"/>
      <c r="KG132" s="526"/>
      <c r="KH132" s="526"/>
      <c r="KI132" s="526"/>
      <c r="KJ132" s="526"/>
      <c r="KK132" s="526"/>
      <c r="KL132" s="526"/>
      <c r="KM132" s="526"/>
      <c r="KN132" s="526"/>
      <c r="KO132" s="526"/>
      <c r="KP132" s="526"/>
      <c r="KQ132" s="526"/>
      <c r="KR132" s="526"/>
      <c r="KS132" s="526"/>
      <c r="KT132" s="526"/>
      <c r="KU132" s="526"/>
      <c r="KV132" s="526"/>
      <c r="KW132" s="526"/>
      <c r="KX132" s="526"/>
      <c r="KY132" s="526"/>
      <c r="KZ132" s="526"/>
      <c r="LA132" s="526"/>
      <c r="LB132" s="526"/>
      <c r="LC132" s="526"/>
      <c r="LD132" s="526"/>
      <c r="LE132" s="526"/>
      <c r="LF132" s="526"/>
      <c r="LG132" s="526"/>
      <c r="LH132" s="526"/>
      <c r="LI132" s="526"/>
      <c r="LJ132" s="526"/>
      <c r="LK132" s="526"/>
      <c r="LL132" s="526"/>
      <c r="LM132" s="526"/>
      <c r="LN132" s="526"/>
      <c r="LO132" s="526"/>
      <c r="LP132" s="526"/>
      <c r="LQ132" s="526"/>
      <c r="LR132" s="526"/>
      <c r="LS132" s="526"/>
      <c r="LT132" s="164"/>
      <c r="LU132" s="164"/>
      <c r="LV132" s="164"/>
      <c r="LW132" s="164"/>
      <c r="LX132" s="164"/>
      <c r="LY132" s="164"/>
      <c r="LZ132" s="164"/>
      <c r="MA132" s="164"/>
      <c r="MB132" s="164"/>
      <c r="MC132" s="164"/>
      <c r="MD132" s="164"/>
      <c r="ME132" s="164"/>
      <c r="MF132" s="164"/>
      <c r="MG132" s="164"/>
      <c r="MH132" s="164"/>
      <c r="MI132" s="164"/>
      <c r="MJ132" s="164"/>
      <c r="MK132" s="164"/>
      <c r="ML132" s="164"/>
      <c r="MM132" s="164"/>
      <c r="MN132" s="164"/>
      <c r="MO132" s="164"/>
      <c r="MP132" s="164"/>
      <c r="MQ132" s="164"/>
      <c r="MR132" s="164"/>
      <c r="MS132" s="164"/>
      <c r="MT132" s="164"/>
      <c r="MU132" s="164"/>
      <c r="MV132" s="164"/>
      <c r="MW132" s="164"/>
      <c r="MX132" s="164"/>
      <c r="MY132" s="164"/>
      <c r="MZ132" s="164"/>
      <c r="NA132" s="526"/>
      <c r="NB132" s="526"/>
      <c r="NC132" s="592"/>
      <c r="ND132" s="592"/>
      <c r="NE132" s="592"/>
      <c r="NF132" s="592"/>
      <c r="NG132" s="592"/>
      <c r="NH132" s="592"/>
      <c r="NI132" s="592"/>
      <c r="NJ132" s="592"/>
      <c r="NK132" s="592"/>
      <c r="NL132" s="592"/>
      <c r="NM132" s="592"/>
      <c r="NN132" s="592"/>
      <c r="NO132" s="592"/>
      <c r="NP132" s="592"/>
      <c r="NQ132" s="592"/>
      <c r="NR132" s="592"/>
      <c r="NS132" s="592"/>
      <c r="NT132" s="592"/>
      <c r="NU132" s="592"/>
      <c r="NV132" s="592"/>
      <c r="NW132" s="592"/>
      <c r="NX132" s="592"/>
      <c r="NY132" s="592"/>
      <c r="NZ132" s="526"/>
      <c r="OA132" s="526"/>
      <c r="OB132" s="526"/>
      <c r="OC132" s="526"/>
      <c r="OD132" s="526"/>
      <c r="OE132" s="526"/>
      <c r="OF132" s="526"/>
      <c r="OG132" s="526"/>
      <c r="OH132" s="526"/>
      <c r="OI132" s="526"/>
      <c r="OJ132" s="526"/>
      <c r="OK132" s="526"/>
      <c r="OL132" s="526"/>
      <c r="OM132" s="526"/>
      <c r="ON132" s="526"/>
      <c r="OO132" s="526"/>
      <c r="OP132" s="526"/>
      <c r="OQ132" s="526"/>
      <c r="OR132" s="526"/>
      <c r="OS132" s="526"/>
      <c r="OT132" s="526"/>
      <c r="OU132" s="526"/>
      <c r="OV132" s="526"/>
      <c r="OW132" s="526"/>
      <c r="OX132" s="526"/>
      <c r="OY132" s="526"/>
      <c r="OZ132" s="526"/>
      <c r="PA132" s="526"/>
      <c r="PB132" s="526"/>
      <c r="PC132" s="526"/>
      <c r="PD132" s="526"/>
      <c r="PE132" s="526"/>
      <c r="PF132" s="526"/>
      <c r="PG132" s="526"/>
      <c r="PH132" s="526"/>
      <c r="PI132" s="526"/>
      <c r="PJ132" s="526"/>
      <c r="PK132" s="526"/>
      <c r="PL132" s="526"/>
      <c r="PM132" s="526"/>
      <c r="PN132" s="526"/>
      <c r="PO132" s="526"/>
      <c r="PP132" s="526"/>
      <c r="PQ132" s="526"/>
      <c r="PR132" s="526"/>
      <c r="PS132" s="526"/>
      <c r="PT132" s="526"/>
      <c r="PU132" s="526"/>
      <c r="PV132" s="526"/>
      <c r="PW132" s="526"/>
      <c r="PX132" s="526"/>
      <c r="PY132" s="526"/>
      <c r="PZ132" s="526"/>
      <c r="QA132" s="526"/>
      <c r="QB132" s="526"/>
      <c r="QC132" s="526"/>
      <c r="QD132" s="526"/>
      <c r="QE132" s="526"/>
      <c r="QF132" s="526"/>
      <c r="QG132" s="526"/>
      <c r="QH132" s="526"/>
      <c r="QI132" s="526"/>
      <c r="QJ132" s="526"/>
      <c r="QK132" s="526"/>
      <c r="QL132" s="526"/>
      <c r="QM132" s="526"/>
      <c r="QN132" s="526"/>
      <c r="QO132" s="526"/>
      <c r="QP132" s="526"/>
      <c r="QQ132" s="526"/>
      <c r="QR132" s="526"/>
      <c r="QS132" s="526"/>
      <c r="QT132" s="526"/>
      <c r="QU132" s="526"/>
      <c r="QV132" s="526"/>
      <c r="QW132" s="526"/>
      <c r="QX132" s="526"/>
      <c r="QY132" s="526"/>
      <c r="QZ132" s="526"/>
      <c r="RA132" s="526"/>
      <c r="RB132" s="526"/>
      <c r="RC132" s="526"/>
      <c r="RD132" s="526"/>
      <c r="RE132" s="526"/>
      <c r="RF132" s="526"/>
      <c r="RG132" s="526"/>
      <c r="RH132" s="526"/>
      <c r="RI132" s="526"/>
      <c r="RJ132" s="526"/>
      <c r="RK132" s="526"/>
      <c r="RL132" s="526"/>
      <c r="RM132" s="526"/>
      <c r="RN132" s="526"/>
      <c r="RO132" s="526"/>
      <c r="RP132" s="526"/>
      <c r="RQ132" s="526"/>
      <c r="RR132" s="526"/>
      <c r="RS132" s="526"/>
    </row>
    <row r="133" spans="1:487" s="94" customFormat="1" ht="9.9499999999999993" customHeight="1" thickTop="1">
      <c r="A133" s="96"/>
      <c r="B133" s="1013" t="s">
        <v>123</v>
      </c>
      <c r="C133" s="1014"/>
      <c r="D133" s="1014"/>
      <c r="E133" s="1014"/>
      <c r="F133" s="1014"/>
      <c r="G133" s="1014"/>
      <c r="H133" s="1014"/>
      <c r="I133" s="1014"/>
      <c r="J133" s="1014"/>
      <c r="K133" s="1014"/>
      <c r="L133" s="1014"/>
      <c r="M133" s="1014"/>
      <c r="N133" s="1014"/>
      <c r="O133" s="1014"/>
      <c r="P133" s="1014"/>
      <c r="Q133" s="1014"/>
      <c r="R133" s="1014"/>
      <c r="S133" s="1014"/>
      <c r="T133" s="1014"/>
      <c r="U133" s="1014"/>
      <c r="V133" s="1014"/>
      <c r="W133" s="1014"/>
      <c r="X133" s="1014"/>
      <c r="Y133" s="1014"/>
      <c r="Z133" s="1014"/>
      <c r="AA133" s="1014"/>
      <c r="AB133" s="1014"/>
      <c r="AC133" s="1014"/>
      <c r="AD133" s="1014"/>
      <c r="AE133" s="1015"/>
      <c r="AF133" s="7"/>
      <c r="AG133" s="573"/>
      <c r="AH133" s="573"/>
      <c r="BA133" s="595"/>
      <c r="BB133" s="595"/>
      <c r="BC133" s="592"/>
      <c r="BD133" s="592"/>
      <c r="BE133" s="592"/>
      <c r="BF133" s="592"/>
      <c r="BG133" s="592"/>
      <c r="BH133" s="592"/>
      <c r="BI133" s="592"/>
      <c r="BJ133" s="592"/>
      <c r="BK133" s="592"/>
      <c r="BL133" s="592"/>
      <c r="BM133" s="592"/>
      <c r="BN133" s="592"/>
      <c r="BO133" s="592"/>
      <c r="BP133" s="592"/>
      <c r="BQ133" s="592"/>
      <c r="BR133" s="592"/>
      <c r="BS133" s="592"/>
      <c r="BT133" s="592"/>
      <c r="BU133" s="592"/>
      <c r="BV133" s="592"/>
      <c r="BW133" s="592"/>
      <c r="BX133" s="592"/>
      <c r="BY133" s="592"/>
      <c r="BZ133" s="595"/>
      <c r="CA133" s="595"/>
      <c r="CB133" s="595"/>
      <c r="CC133" s="595"/>
      <c r="CD133" s="595"/>
      <c r="CE133" s="164"/>
      <c r="CF133" s="526"/>
      <c r="CG133" s="526"/>
      <c r="CH133" s="526"/>
      <c r="CI133" s="526"/>
      <c r="CJ133" s="526"/>
      <c r="CK133" s="526"/>
      <c r="CL133" s="526"/>
      <c r="CM133" s="526"/>
      <c r="CN133" s="526"/>
      <c r="CO133" s="526"/>
      <c r="CP133" s="526"/>
      <c r="CQ133" s="526"/>
      <c r="CR133" s="526"/>
      <c r="CS133" s="526"/>
      <c r="CT133" s="526"/>
      <c r="CU133" s="526"/>
      <c r="CV133" s="526"/>
      <c r="CW133" s="526"/>
      <c r="CX133" s="526"/>
      <c r="CY133" s="526"/>
      <c r="CZ133" s="526"/>
      <c r="DA133" s="526"/>
      <c r="DB133" s="526"/>
      <c r="DC133" s="526"/>
      <c r="DD133" s="526"/>
      <c r="DE133" s="526"/>
      <c r="DF133" s="526"/>
      <c r="DG133" s="526"/>
      <c r="DH133" s="526"/>
      <c r="DI133" s="526"/>
      <c r="DK133" s="526"/>
      <c r="DL133" s="526"/>
      <c r="DM133" s="526"/>
      <c r="DN133" s="526"/>
      <c r="DO133" s="526"/>
      <c r="DP133" s="526"/>
      <c r="DQ133" s="526"/>
      <c r="DR133" s="526"/>
      <c r="DS133" s="526"/>
      <c r="DT133" s="526"/>
      <c r="DU133" s="526"/>
      <c r="DV133" s="526"/>
      <c r="DW133" s="526"/>
      <c r="DX133" s="526"/>
      <c r="DY133" s="526"/>
      <c r="DZ133" s="526"/>
      <c r="EA133" s="526"/>
      <c r="EB133" s="526"/>
      <c r="EC133" s="526"/>
      <c r="ED133" s="526"/>
      <c r="EE133" s="526"/>
      <c r="EF133" s="526"/>
      <c r="EG133" s="526"/>
      <c r="EH133" s="526"/>
      <c r="EI133" s="526"/>
      <c r="EJ133" s="526"/>
      <c r="EK133" s="526"/>
      <c r="EL133" s="526"/>
      <c r="EM133" s="526"/>
      <c r="EN133" s="526"/>
      <c r="EP133" s="526"/>
      <c r="EQ133" s="526"/>
      <c r="ER133" s="526"/>
      <c r="ES133" s="526"/>
      <c r="ET133" s="526"/>
      <c r="EU133" s="526"/>
      <c r="EV133" s="526"/>
      <c r="EW133" s="526"/>
      <c r="EX133" s="526"/>
      <c r="EY133" s="526"/>
      <c r="EZ133" s="526"/>
      <c r="FA133" s="526"/>
      <c r="FB133" s="526"/>
      <c r="FC133" s="526"/>
      <c r="FD133" s="526"/>
      <c r="FE133" s="526"/>
      <c r="FF133" s="526"/>
      <c r="FG133" s="526"/>
      <c r="FH133" s="526"/>
      <c r="FI133" s="526"/>
      <c r="FJ133" s="526"/>
      <c r="FK133" s="526"/>
      <c r="FL133" s="526"/>
      <c r="FM133" s="526"/>
      <c r="FN133" s="526"/>
      <c r="FO133" s="526"/>
      <c r="FP133" s="526"/>
      <c r="FQ133" s="526"/>
      <c r="FR133" s="526"/>
      <c r="FS133" s="526"/>
      <c r="FT133" s="164"/>
      <c r="FU133" s="164"/>
      <c r="FV133" s="164"/>
      <c r="FW133" s="164"/>
      <c r="FX133" s="164"/>
      <c r="FY133" s="164"/>
      <c r="FZ133" s="164"/>
      <c r="GA133" s="164"/>
      <c r="GB133" s="164"/>
      <c r="GC133" s="164"/>
      <c r="GD133" s="164"/>
      <c r="GE133" s="164"/>
      <c r="GF133" s="164"/>
      <c r="GG133" s="164"/>
      <c r="GH133" s="164"/>
      <c r="GI133" s="164"/>
      <c r="GJ133" s="164"/>
      <c r="GK133" s="164"/>
      <c r="GL133" s="164"/>
      <c r="GM133" s="164"/>
      <c r="GN133" s="164"/>
      <c r="GO133" s="164"/>
      <c r="GP133" s="164"/>
      <c r="GQ133" s="164"/>
      <c r="GR133" s="164"/>
      <c r="GS133" s="164"/>
      <c r="GT133" s="164"/>
      <c r="GU133" s="164"/>
      <c r="GV133" s="164"/>
      <c r="GW133" s="164"/>
      <c r="GX133" s="164"/>
      <c r="GY133" s="164"/>
      <c r="GZ133" s="164"/>
      <c r="HA133" s="526"/>
      <c r="HB133" s="526"/>
      <c r="HC133" s="592"/>
      <c r="HD133" s="592"/>
      <c r="HE133" s="592"/>
      <c r="HF133" s="592"/>
      <c r="HG133" s="592"/>
      <c r="HH133" s="592"/>
      <c r="HI133" s="592"/>
      <c r="HJ133" s="592"/>
      <c r="HK133" s="592"/>
      <c r="HL133" s="592"/>
      <c r="HM133" s="592"/>
      <c r="HN133" s="592"/>
      <c r="HO133" s="592"/>
      <c r="HP133" s="592"/>
      <c r="HQ133" s="592"/>
      <c r="HR133" s="592"/>
      <c r="HS133" s="592"/>
      <c r="HT133" s="592"/>
      <c r="HU133" s="592"/>
      <c r="HV133" s="592"/>
      <c r="HW133" s="592"/>
      <c r="HX133" s="592"/>
      <c r="HY133" s="592"/>
      <c r="HZ133" s="526"/>
      <c r="IA133" s="526"/>
      <c r="IB133" s="526"/>
      <c r="IC133" s="526"/>
      <c r="ID133" s="526"/>
      <c r="IE133" s="526"/>
      <c r="IF133" s="526"/>
      <c r="IG133" s="526"/>
      <c r="IH133" s="526"/>
      <c r="II133" s="526"/>
      <c r="IJ133" s="526"/>
      <c r="IK133" s="526"/>
      <c r="IL133" s="526"/>
      <c r="IM133" s="526"/>
      <c r="IN133" s="526"/>
      <c r="IO133" s="526"/>
      <c r="IP133" s="526"/>
      <c r="IQ133" s="526"/>
      <c r="IR133" s="526"/>
      <c r="IS133" s="526"/>
      <c r="IT133" s="526"/>
      <c r="IU133" s="526"/>
      <c r="IV133" s="526"/>
      <c r="IW133" s="526"/>
      <c r="IX133" s="526"/>
      <c r="IY133" s="526"/>
      <c r="IZ133" s="526"/>
      <c r="JA133" s="526"/>
      <c r="JB133" s="526"/>
      <c r="JC133" s="526"/>
      <c r="JD133" s="526"/>
      <c r="JE133" s="526"/>
      <c r="JF133" s="526"/>
      <c r="JG133" s="526"/>
      <c r="JH133" s="526"/>
      <c r="JI133" s="526"/>
      <c r="JJ133" s="526"/>
      <c r="JK133" s="526"/>
      <c r="JL133" s="526"/>
      <c r="JM133" s="526"/>
      <c r="JN133" s="526"/>
      <c r="JO133" s="526"/>
      <c r="JP133" s="526"/>
      <c r="JQ133" s="526"/>
      <c r="JR133" s="526"/>
      <c r="JS133" s="526"/>
      <c r="JT133" s="526"/>
      <c r="JU133" s="526"/>
      <c r="JV133" s="526"/>
      <c r="JW133" s="526"/>
      <c r="JX133" s="526"/>
      <c r="JY133" s="526"/>
      <c r="JZ133" s="526"/>
      <c r="KA133" s="526"/>
      <c r="KB133" s="526"/>
      <c r="KC133" s="526"/>
      <c r="KD133" s="526"/>
      <c r="KE133" s="526"/>
      <c r="KF133" s="526"/>
      <c r="KG133" s="526"/>
      <c r="KH133" s="526"/>
      <c r="KI133" s="526"/>
      <c r="KJ133" s="526"/>
      <c r="KK133" s="526"/>
      <c r="KL133" s="526"/>
      <c r="KM133" s="526"/>
      <c r="KN133" s="526"/>
      <c r="KO133" s="526"/>
      <c r="KP133" s="526"/>
      <c r="KQ133" s="526"/>
      <c r="KR133" s="526"/>
      <c r="KS133" s="526"/>
      <c r="KT133" s="526"/>
      <c r="KU133" s="526"/>
      <c r="KV133" s="526"/>
      <c r="KW133" s="526"/>
      <c r="KX133" s="526"/>
      <c r="KY133" s="526"/>
      <c r="KZ133" s="526"/>
      <c r="LA133" s="526"/>
      <c r="LB133" s="526"/>
      <c r="LC133" s="526"/>
      <c r="LD133" s="526"/>
      <c r="LE133" s="526"/>
      <c r="LF133" s="526"/>
      <c r="LG133" s="526"/>
      <c r="LH133" s="526"/>
      <c r="LI133" s="526"/>
      <c r="LJ133" s="526"/>
      <c r="LK133" s="526"/>
      <c r="LL133" s="526"/>
      <c r="LM133" s="526"/>
      <c r="LN133" s="526"/>
      <c r="LO133" s="526"/>
      <c r="LP133" s="526"/>
      <c r="LQ133" s="526"/>
      <c r="LR133" s="526"/>
      <c r="LS133" s="526"/>
      <c r="LT133" s="164"/>
      <c r="LU133" s="164"/>
      <c r="LV133" s="164"/>
      <c r="LW133" s="164"/>
      <c r="LX133" s="164"/>
      <c r="LY133" s="164"/>
      <c r="LZ133" s="164"/>
      <c r="MA133" s="164"/>
      <c r="MB133" s="164"/>
      <c r="MC133" s="164"/>
      <c r="MD133" s="164"/>
      <c r="ME133" s="164"/>
      <c r="MF133" s="164"/>
      <c r="MG133" s="164"/>
      <c r="MH133" s="164"/>
      <c r="MI133" s="164"/>
      <c r="MJ133" s="164"/>
      <c r="MK133" s="164"/>
      <c r="ML133" s="164"/>
      <c r="MM133" s="164"/>
      <c r="MN133" s="164"/>
      <c r="MO133" s="164"/>
      <c r="MP133" s="164"/>
      <c r="MQ133" s="164"/>
      <c r="MR133" s="164"/>
      <c r="MS133" s="164"/>
      <c r="MT133" s="164"/>
      <c r="MU133" s="164"/>
      <c r="MV133" s="164"/>
      <c r="MW133" s="164"/>
      <c r="MX133" s="164"/>
      <c r="MY133" s="164"/>
      <c r="MZ133" s="164"/>
      <c r="NA133" s="526"/>
      <c r="NB133" s="526"/>
      <c r="NC133" s="592"/>
      <c r="ND133" s="592"/>
      <c r="NE133" s="592"/>
      <c r="NF133" s="592"/>
      <c r="NG133" s="592"/>
      <c r="NH133" s="592"/>
      <c r="NI133" s="592"/>
      <c r="NJ133" s="592"/>
      <c r="NK133" s="592"/>
      <c r="NL133" s="592"/>
      <c r="NM133" s="592"/>
      <c r="NN133" s="592"/>
      <c r="NO133" s="592"/>
      <c r="NP133" s="592"/>
      <c r="NQ133" s="592"/>
      <c r="NR133" s="592"/>
      <c r="NS133" s="592"/>
      <c r="NT133" s="592"/>
      <c r="NU133" s="592"/>
      <c r="NV133" s="592"/>
      <c r="NW133" s="592"/>
      <c r="NX133" s="592"/>
      <c r="NY133" s="592"/>
      <c r="NZ133" s="526"/>
      <c r="OA133" s="526"/>
      <c r="OB133" s="526"/>
      <c r="OC133" s="526"/>
      <c r="OD133" s="526"/>
      <c r="OE133" s="526"/>
      <c r="OF133" s="526"/>
      <c r="OG133" s="526"/>
      <c r="OH133" s="526"/>
      <c r="OI133" s="526"/>
      <c r="OJ133" s="526"/>
      <c r="OK133" s="526"/>
      <c r="OL133" s="526"/>
      <c r="OM133" s="526"/>
      <c r="ON133" s="526"/>
      <c r="OO133" s="526"/>
      <c r="OP133" s="526"/>
      <c r="OQ133" s="526"/>
      <c r="OR133" s="526"/>
      <c r="OS133" s="526"/>
      <c r="OT133" s="526"/>
      <c r="OU133" s="526"/>
      <c r="OV133" s="526"/>
      <c r="OW133" s="526"/>
      <c r="OX133" s="526"/>
      <c r="OY133" s="526"/>
      <c r="OZ133" s="526"/>
      <c r="PA133" s="526"/>
      <c r="PB133" s="526"/>
      <c r="PC133" s="526"/>
      <c r="PD133" s="526"/>
      <c r="PE133" s="526"/>
      <c r="PF133" s="526"/>
      <c r="PG133" s="526"/>
      <c r="PH133" s="526"/>
      <c r="PI133" s="526"/>
      <c r="PJ133" s="526"/>
      <c r="PK133" s="526"/>
      <c r="PL133" s="526"/>
      <c r="PM133" s="526"/>
      <c r="PN133" s="526"/>
      <c r="PO133" s="526"/>
      <c r="PP133" s="526"/>
      <c r="PQ133" s="526"/>
      <c r="PR133" s="526"/>
      <c r="PS133" s="526"/>
      <c r="PT133" s="526"/>
      <c r="PU133" s="526"/>
      <c r="PV133" s="526"/>
      <c r="PW133" s="526"/>
      <c r="PX133" s="526"/>
      <c r="PY133" s="526"/>
      <c r="PZ133" s="526"/>
      <c r="QA133" s="526"/>
      <c r="QB133" s="526"/>
      <c r="QC133" s="526"/>
      <c r="QD133" s="526"/>
      <c r="QE133" s="526"/>
      <c r="QF133" s="526"/>
      <c r="QG133" s="526"/>
      <c r="QH133" s="526"/>
      <c r="QI133" s="526"/>
      <c r="QJ133" s="526"/>
      <c r="QK133" s="526"/>
      <c r="QL133" s="526"/>
      <c r="QM133" s="526"/>
      <c r="QN133" s="526"/>
      <c r="QO133" s="526"/>
      <c r="QP133" s="526"/>
      <c r="QQ133" s="526"/>
      <c r="QR133" s="526"/>
      <c r="QS133" s="526"/>
      <c r="QT133" s="526"/>
      <c r="QU133" s="526"/>
      <c r="QV133" s="526"/>
      <c r="QW133" s="526"/>
      <c r="QX133" s="526"/>
      <c r="QY133" s="526"/>
      <c r="QZ133" s="526"/>
      <c r="RA133" s="526"/>
      <c r="RB133" s="526"/>
      <c r="RC133" s="526"/>
      <c r="RD133" s="526"/>
      <c r="RE133" s="526"/>
      <c r="RF133" s="526"/>
      <c r="RG133" s="526"/>
      <c r="RH133" s="526"/>
      <c r="RI133" s="526"/>
      <c r="RJ133" s="526"/>
      <c r="RK133" s="526"/>
      <c r="RL133" s="526"/>
      <c r="RM133" s="526"/>
      <c r="RN133" s="526"/>
      <c r="RO133" s="526"/>
      <c r="RP133" s="526"/>
      <c r="RQ133" s="526"/>
      <c r="RR133" s="526"/>
      <c r="RS133" s="526"/>
    </row>
    <row r="134" spans="1:487" s="94" customFormat="1" ht="9.9499999999999993" customHeight="1">
      <c r="A134" s="96"/>
      <c r="B134" s="1016"/>
      <c r="C134" s="1017"/>
      <c r="D134" s="1017"/>
      <c r="E134" s="1017"/>
      <c r="F134" s="1017"/>
      <c r="G134" s="1017"/>
      <c r="H134" s="1017"/>
      <c r="I134" s="1017"/>
      <c r="J134" s="1017"/>
      <c r="K134" s="1017"/>
      <c r="L134" s="1017"/>
      <c r="M134" s="1017"/>
      <c r="N134" s="1017"/>
      <c r="O134" s="1017"/>
      <c r="P134" s="1017"/>
      <c r="Q134" s="1017"/>
      <c r="R134" s="1017"/>
      <c r="S134" s="1017"/>
      <c r="T134" s="1017"/>
      <c r="U134" s="1017"/>
      <c r="V134" s="1017"/>
      <c r="W134" s="1017"/>
      <c r="X134" s="1017"/>
      <c r="Y134" s="1017"/>
      <c r="Z134" s="1017"/>
      <c r="AA134" s="1017"/>
      <c r="AB134" s="1017"/>
      <c r="AC134" s="1017"/>
      <c r="AD134" s="1017"/>
      <c r="AE134" s="1018"/>
      <c r="AF134" s="7"/>
      <c r="AG134" s="164"/>
      <c r="BA134" s="595"/>
      <c r="BB134" s="595"/>
      <c r="BC134" s="592"/>
      <c r="BD134" s="592"/>
      <c r="BE134" s="592"/>
      <c r="BF134" s="592"/>
      <c r="BG134" s="592"/>
      <c r="BH134" s="592"/>
      <c r="BI134" s="592"/>
      <c r="BJ134" s="592"/>
      <c r="BK134" s="592"/>
      <c r="BL134" s="592"/>
      <c r="BM134" s="592"/>
      <c r="BN134" s="592"/>
      <c r="BO134" s="592"/>
      <c r="BP134" s="592"/>
      <c r="BQ134" s="592"/>
      <c r="BR134" s="592"/>
      <c r="BS134" s="592"/>
      <c r="BT134" s="592"/>
      <c r="BU134" s="592"/>
      <c r="BV134" s="592"/>
      <c r="BW134" s="592"/>
      <c r="BX134" s="592"/>
      <c r="BY134" s="592"/>
      <c r="BZ134" s="595"/>
      <c r="CA134" s="595"/>
      <c r="CB134" s="595"/>
      <c r="CC134" s="595"/>
      <c r="CD134" s="595"/>
      <c r="CE134" s="164"/>
      <c r="CF134" s="7"/>
      <c r="CG134" s="7"/>
      <c r="CH134" s="7"/>
      <c r="CI134" s="7"/>
      <c r="CJ134" s="7"/>
      <c r="CK134" s="7"/>
      <c r="CL134" s="7"/>
      <c r="CM134" s="7"/>
      <c r="CN134" s="7"/>
      <c r="CO134" s="7"/>
      <c r="CP134" s="7"/>
      <c r="CQ134" s="7"/>
      <c r="CR134" s="7"/>
      <c r="CS134" s="7"/>
      <c r="CT134" s="7"/>
      <c r="CU134" s="7"/>
      <c r="CV134" s="7"/>
      <c r="CW134" s="7"/>
      <c r="CX134" s="7"/>
      <c r="CY134" s="7"/>
      <c r="CZ134" s="7"/>
      <c r="DA134" s="526"/>
      <c r="DB134" s="526"/>
      <c r="DC134" s="526"/>
      <c r="DD134" s="526"/>
      <c r="DE134" s="526"/>
      <c r="DF134" s="526"/>
      <c r="DG134" s="526"/>
      <c r="DH134" s="526"/>
      <c r="DI134" s="526"/>
      <c r="DK134" s="7"/>
      <c r="DL134" s="7"/>
      <c r="DM134" s="7"/>
      <c r="DN134" s="7"/>
      <c r="DO134" s="7"/>
      <c r="DP134" s="7"/>
      <c r="DQ134" s="7"/>
      <c r="DR134" s="7"/>
      <c r="DS134" s="7"/>
      <c r="DT134" s="7"/>
      <c r="DU134" s="7"/>
      <c r="DV134" s="7"/>
      <c r="DW134" s="7"/>
      <c r="DX134" s="7"/>
      <c r="DY134" s="7"/>
      <c r="DZ134" s="7"/>
      <c r="EA134" s="7"/>
      <c r="EB134" s="7"/>
      <c r="EC134" s="7"/>
      <c r="ED134" s="7"/>
      <c r="EE134" s="7"/>
      <c r="EF134" s="526"/>
      <c r="EG134" s="526"/>
      <c r="EH134" s="526"/>
      <c r="EI134" s="526"/>
      <c r="EJ134" s="526"/>
      <c r="EK134" s="526"/>
      <c r="EL134" s="526"/>
      <c r="EM134" s="526"/>
      <c r="EN134" s="526"/>
      <c r="EP134" s="7"/>
      <c r="EQ134" s="7"/>
      <c r="ER134" s="7"/>
      <c r="ES134" s="7"/>
      <c r="ET134" s="7"/>
      <c r="EU134" s="7"/>
      <c r="EV134" s="7"/>
      <c r="EW134" s="7"/>
      <c r="EX134" s="7"/>
      <c r="EY134" s="7"/>
      <c r="EZ134" s="7"/>
      <c r="FA134" s="7"/>
      <c r="FB134" s="7"/>
      <c r="FC134" s="7"/>
      <c r="FD134" s="7"/>
      <c r="FE134" s="7"/>
      <c r="FF134" s="7"/>
      <c r="FG134" s="7"/>
      <c r="FH134" s="7"/>
      <c r="FI134" s="7"/>
      <c r="FJ134" s="7"/>
      <c r="FK134" s="526"/>
      <c r="FL134" s="526"/>
      <c r="FM134" s="526"/>
      <c r="FN134" s="526"/>
      <c r="FO134" s="526"/>
      <c r="FP134" s="526"/>
      <c r="FQ134" s="526"/>
      <c r="FR134" s="526"/>
      <c r="FS134" s="526"/>
      <c r="FT134" s="164"/>
      <c r="FU134" s="164"/>
      <c r="FV134" s="164"/>
      <c r="FW134" s="164"/>
      <c r="FX134" s="164"/>
      <c r="FY134" s="164"/>
      <c r="FZ134" s="164"/>
      <c r="GA134" s="164"/>
      <c r="GB134" s="164"/>
      <c r="GC134" s="164"/>
      <c r="GD134" s="164"/>
      <c r="GE134" s="164"/>
      <c r="GF134" s="164"/>
      <c r="GG134" s="164"/>
      <c r="GH134" s="164"/>
      <c r="GI134" s="164"/>
      <c r="GJ134" s="164"/>
      <c r="GK134" s="164"/>
      <c r="GL134" s="164"/>
      <c r="GM134" s="164"/>
      <c r="GN134" s="164"/>
      <c r="GO134" s="164"/>
      <c r="GP134" s="164"/>
      <c r="GQ134" s="164"/>
      <c r="GR134" s="164"/>
      <c r="GS134" s="164"/>
      <c r="GT134" s="164"/>
      <c r="GU134" s="164"/>
      <c r="GV134" s="164"/>
      <c r="GW134" s="164"/>
      <c r="GX134" s="164"/>
      <c r="GY134" s="164"/>
      <c r="GZ134" s="164"/>
      <c r="HA134" s="526"/>
      <c r="HB134" s="526"/>
      <c r="HC134" s="592"/>
      <c r="HD134" s="592"/>
      <c r="HE134" s="592"/>
      <c r="HF134" s="592"/>
      <c r="HG134" s="592"/>
      <c r="HH134" s="592"/>
      <c r="HI134" s="592"/>
      <c r="HJ134" s="592"/>
      <c r="HK134" s="592"/>
      <c r="HL134" s="592"/>
      <c r="HM134" s="592"/>
      <c r="HN134" s="592"/>
      <c r="HO134" s="592"/>
      <c r="HP134" s="592"/>
      <c r="HQ134" s="592"/>
      <c r="HR134" s="592"/>
      <c r="HS134" s="592"/>
      <c r="HT134" s="592"/>
      <c r="HU134" s="592"/>
      <c r="HV134" s="592"/>
      <c r="HW134" s="592"/>
      <c r="HX134" s="592"/>
      <c r="HY134" s="592"/>
      <c r="HZ134" s="526"/>
      <c r="IA134" s="526"/>
      <c r="IB134" s="526"/>
      <c r="IC134" s="526"/>
      <c r="ID134" s="526"/>
      <c r="IE134" s="526"/>
      <c r="IF134" s="7"/>
      <c r="IG134" s="7"/>
      <c r="IH134" s="7"/>
      <c r="II134" s="7"/>
      <c r="IJ134" s="7"/>
      <c r="IK134" s="7"/>
      <c r="IL134" s="7"/>
      <c r="IM134" s="7"/>
      <c r="IN134" s="7"/>
      <c r="IO134" s="7"/>
      <c r="IP134" s="7"/>
      <c r="IQ134" s="7"/>
      <c r="IR134" s="7"/>
      <c r="IS134" s="7"/>
      <c r="IT134" s="7"/>
      <c r="IU134" s="7"/>
      <c r="IV134" s="7"/>
      <c r="IW134" s="7"/>
      <c r="IX134" s="7"/>
      <c r="IY134" s="7"/>
      <c r="IZ134" s="7"/>
      <c r="JA134" s="526"/>
      <c r="JB134" s="526"/>
      <c r="JC134" s="526"/>
      <c r="JD134" s="526"/>
      <c r="JE134" s="526"/>
      <c r="JF134" s="526"/>
      <c r="JG134" s="526"/>
      <c r="JH134" s="526"/>
      <c r="JI134" s="526"/>
      <c r="JJ134" s="526"/>
      <c r="JK134" s="7"/>
      <c r="JL134" s="7"/>
      <c r="JM134" s="7"/>
      <c r="JN134" s="7"/>
      <c r="JO134" s="7"/>
      <c r="JP134" s="7"/>
      <c r="JQ134" s="7"/>
      <c r="JR134" s="7"/>
      <c r="JS134" s="7"/>
      <c r="JT134" s="7"/>
      <c r="JU134" s="7"/>
      <c r="JV134" s="7"/>
      <c r="JW134" s="7"/>
      <c r="JX134" s="7"/>
      <c r="JY134" s="7"/>
      <c r="JZ134" s="7"/>
      <c r="KA134" s="7"/>
      <c r="KB134" s="7"/>
      <c r="KC134" s="7"/>
      <c r="KD134" s="7"/>
      <c r="KE134" s="7"/>
      <c r="KF134" s="526"/>
      <c r="KG134" s="526"/>
      <c r="KH134" s="526"/>
      <c r="KI134" s="526"/>
      <c r="KJ134" s="526"/>
      <c r="KK134" s="526"/>
      <c r="KL134" s="526"/>
      <c r="KM134" s="526"/>
      <c r="KN134" s="526"/>
      <c r="KO134" s="526"/>
      <c r="KP134" s="7"/>
      <c r="KQ134" s="7"/>
      <c r="KR134" s="7"/>
      <c r="KS134" s="7"/>
      <c r="KT134" s="7"/>
      <c r="KU134" s="7"/>
      <c r="KV134" s="7"/>
      <c r="KW134" s="7"/>
      <c r="KX134" s="7"/>
      <c r="KY134" s="7"/>
      <c r="KZ134" s="7"/>
      <c r="LA134" s="7"/>
      <c r="LB134" s="7"/>
      <c r="LC134" s="7"/>
      <c r="LD134" s="7"/>
      <c r="LE134" s="7"/>
      <c r="LF134" s="7"/>
      <c r="LG134" s="7"/>
      <c r="LH134" s="7"/>
      <c r="LI134" s="7"/>
      <c r="LJ134" s="7"/>
      <c r="LK134" s="526"/>
      <c r="LL134" s="526"/>
      <c r="LM134" s="526"/>
      <c r="LN134" s="526"/>
      <c r="LO134" s="526"/>
      <c r="LP134" s="526"/>
      <c r="LQ134" s="526"/>
      <c r="LR134" s="526"/>
      <c r="LS134" s="526"/>
      <c r="LT134" s="164"/>
      <c r="LU134" s="164"/>
      <c r="LV134" s="164"/>
      <c r="LW134" s="164"/>
      <c r="LX134" s="164"/>
      <c r="LY134" s="164"/>
      <c r="LZ134" s="164"/>
      <c r="MA134" s="164"/>
      <c r="MB134" s="164"/>
      <c r="MC134" s="164"/>
      <c r="MD134" s="164"/>
      <c r="ME134" s="164"/>
      <c r="MF134" s="164"/>
      <c r="MG134" s="164"/>
      <c r="MH134" s="164"/>
      <c r="MI134" s="164"/>
      <c r="MJ134" s="164"/>
      <c r="MK134" s="164"/>
      <c r="ML134" s="164"/>
      <c r="MM134" s="164"/>
      <c r="MN134" s="164"/>
      <c r="MO134" s="164"/>
      <c r="MP134" s="164"/>
      <c r="MQ134" s="164"/>
      <c r="MR134" s="164"/>
      <c r="MS134" s="164"/>
      <c r="MT134" s="164"/>
      <c r="MU134" s="164"/>
      <c r="MV134" s="164"/>
      <c r="MW134" s="164"/>
      <c r="MX134" s="164"/>
      <c r="MY134" s="164"/>
      <c r="MZ134" s="164"/>
      <c r="NA134" s="526"/>
      <c r="NB134" s="526"/>
      <c r="NC134" s="592"/>
      <c r="ND134" s="592"/>
      <c r="NE134" s="592"/>
      <c r="NF134" s="592"/>
      <c r="NG134" s="592"/>
      <c r="NH134" s="592"/>
      <c r="NI134" s="592"/>
      <c r="NJ134" s="592"/>
      <c r="NK134" s="592"/>
      <c r="NL134" s="592"/>
      <c r="NM134" s="592"/>
      <c r="NN134" s="592"/>
      <c r="NO134" s="592"/>
      <c r="NP134" s="592"/>
      <c r="NQ134" s="592"/>
      <c r="NR134" s="592"/>
      <c r="NS134" s="592"/>
      <c r="NT134" s="592"/>
      <c r="NU134" s="592"/>
      <c r="NV134" s="592"/>
      <c r="NW134" s="592"/>
      <c r="NX134" s="592"/>
      <c r="NY134" s="592"/>
      <c r="NZ134" s="526"/>
      <c r="OA134" s="526"/>
      <c r="OB134" s="526"/>
      <c r="OC134" s="526"/>
      <c r="OD134" s="526"/>
      <c r="OE134" s="526"/>
      <c r="OF134" s="7"/>
      <c r="OG134" s="7"/>
      <c r="OH134" s="7"/>
      <c r="OI134" s="7"/>
      <c r="OJ134" s="7"/>
      <c r="OK134" s="7"/>
      <c r="OL134" s="7"/>
      <c r="OM134" s="7"/>
      <c r="ON134" s="7"/>
      <c r="OO134" s="7"/>
      <c r="OP134" s="7"/>
      <c r="OQ134" s="7"/>
      <c r="OR134" s="7"/>
      <c r="OS134" s="7"/>
      <c r="OT134" s="7"/>
      <c r="OU134" s="7"/>
      <c r="OV134" s="7"/>
      <c r="OW134" s="7"/>
      <c r="OX134" s="7"/>
      <c r="OY134" s="7"/>
      <c r="OZ134" s="7"/>
      <c r="PA134" s="526"/>
      <c r="PB134" s="526"/>
      <c r="PC134" s="526"/>
      <c r="PD134" s="526"/>
      <c r="PE134" s="526"/>
      <c r="PF134" s="526"/>
      <c r="PG134" s="526"/>
      <c r="PH134" s="526"/>
      <c r="PI134" s="526"/>
      <c r="PJ134" s="526"/>
      <c r="PK134" s="7"/>
      <c r="PL134" s="7"/>
      <c r="PM134" s="7"/>
      <c r="PN134" s="7"/>
      <c r="PO134" s="7"/>
      <c r="PP134" s="7"/>
      <c r="PQ134" s="7"/>
      <c r="PR134" s="7"/>
      <c r="PS134" s="7"/>
      <c r="PT134" s="7"/>
      <c r="PU134" s="7"/>
      <c r="PV134" s="7"/>
      <c r="PW134" s="7"/>
      <c r="PX134" s="7"/>
      <c r="PY134" s="7"/>
      <c r="PZ134" s="7"/>
      <c r="QA134" s="7"/>
      <c r="QB134" s="7"/>
      <c r="QC134" s="7"/>
      <c r="QD134" s="7"/>
      <c r="QE134" s="7"/>
      <c r="QF134" s="526"/>
      <c r="QG134" s="526"/>
      <c r="QH134" s="526"/>
      <c r="QI134" s="526"/>
      <c r="QJ134" s="526"/>
      <c r="QK134" s="526"/>
      <c r="QL134" s="526"/>
      <c r="QM134" s="526"/>
      <c r="QN134" s="526"/>
      <c r="QO134" s="526"/>
      <c r="QP134" s="7"/>
      <c r="QQ134" s="7"/>
      <c r="QR134" s="7"/>
      <c r="QS134" s="7"/>
      <c r="QT134" s="7"/>
      <c r="QU134" s="7"/>
      <c r="QV134" s="7"/>
      <c r="QW134" s="7"/>
      <c r="QX134" s="7"/>
      <c r="QY134" s="7"/>
      <c r="QZ134" s="7"/>
      <c r="RA134" s="7"/>
      <c r="RB134" s="7"/>
      <c r="RC134" s="7"/>
      <c r="RD134" s="7"/>
      <c r="RE134" s="7"/>
      <c r="RF134" s="7"/>
      <c r="RG134" s="7"/>
      <c r="RH134" s="7"/>
      <c r="RI134" s="7"/>
      <c r="RJ134" s="7"/>
      <c r="RK134" s="526"/>
      <c r="RL134" s="526"/>
      <c r="RM134" s="526"/>
      <c r="RN134" s="526"/>
      <c r="RO134" s="526"/>
      <c r="RP134" s="526"/>
      <c r="RQ134" s="526"/>
      <c r="RR134" s="526"/>
      <c r="RS134" s="526"/>
    </row>
    <row r="135" spans="1:487" s="164" customFormat="1" ht="9.9499999999999993" customHeight="1">
      <c r="A135" s="96"/>
      <c r="B135" s="1016"/>
      <c r="C135" s="1017"/>
      <c r="D135" s="1017"/>
      <c r="E135" s="1017"/>
      <c r="F135" s="1017"/>
      <c r="G135" s="1017"/>
      <c r="H135" s="1017"/>
      <c r="I135" s="1017"/>
      <c r="J135" s="1017"/>
      <c r="K135" s="1017"/>
      <c r="L135" s="1017"/>
      <c r="M135" s="1017"/>
      <c r="N135" s="1017"/>
      <c r="O135" s="1017"/>
      <c r="P135" s="1017"/>
      <c r="Q135" s="1017"/>
      <c r="R135" s="1017"/>
      <c r="S135" s="1017"/>
      <c r="T135" s="1017"/>
      <c r="U135" s="1017"/>
      <c r="V135" s="1017"/>
      <c r="W135" s="1017"/>
      <c r="X135" s="1017"/>
      <c r="Y135" s="1017"/>
      <c r="Z135" s="1017"/>
      <c r="AA135" s="1017"/>
      <c r="AB135" s="1017"/>
      <c r="AC135" s="1017"/>
      <c r="AD135" s="1017"/>
      <c r="AE135" s="1018"/>
      <c r="AF135" s="7"/>
      <c r="BA135" s="595"/>
      <c r="BB135" s="595"/>
      <c r="BC135" s="592"/>
      <c r="BD135" s="592"/>
      <c r="BE135" s="592"/>
      <c r="BF135" s="592"/>
      <c r="BG135" s="592"/>
      <c r="BH135" s="592"/>
      <c r="BI135" s="592"/>
      <c r="BJ135" s="592"/>
      <c r="BK135" s="592"/>
      <c r="BL135" s="592"/>
      <c r="BM135" s="592"/>
      <c r="BN135" s="592"/>
      <c r="BO135" s="592"/>
      <c r="BP135" s="592"/>
      <c r="BQ135" s="592"/>
      <c r="BR135" s="592"/>
      <c r="BS135" s="592"/>
      <c r="BT135" s="592"/>
      <c r="BU135" s="592"/>
      <c r="BV135" s="592"/>
      <c r="BW135" s="592"/>
      <c r="BX135" s="592"/>
      <c r="BY135" s="592"/>
      <c r="BZ135" s="595"/>
      <c r="CA135" s="595"/>
      <c r="CB135" s="595"/>
      <c r="CC135" s="595"/>
      <c r="CD135" s="595"/>
      <c r="CF135" s="526"/>
      <c r="CG135" s="526"/>
      <c r="CH135" s="526"/>
      <c r="CI135" s="526"/>
      <c r="CJ135" s="526"/>
      <c r="CK135" s="526"/>
      <c r="CL135" s="526"/>
      <c r="CM135" s="526"/>
      <c r="CN135" s="526"/>
      <c r="CO135" s="526"/>
      <c r="CP135" s="526"/>
      <c r="CQ135" s="526"/>
      <c r="CR135" s="526"/>
      <c r="CS135" s="526"/>
      <c r="CT135" s="526"/>
      <c r="CU135" s="526"/>
      <c r="CV135" s="526"/>
      <c r="CW135" s="526"/>
      <c r="CX135" s="526"/>
      <c r="CY135" s="526"/>
      <c r="CZ135" s="526"/>
      <c r="DA135" s="526"/>
      <c r="DB135" s="526"/>
      <c r="DC135" s="526"/>
      <c r="DD135" s="526"/>
      <c r="DE135" s="526"/>
      <c r="DF135" s="526"/>
      <c r="DG135" s="526"/>
      <c r="DH135" s="526"/>
      <c r="DI135" s="526"/>
      <c r="DJ135" s="94"/>
      <c r="DK135" s="526"/>
      <c r="DL135" s="526"/>
      <c r="DM135" s="526"/>
      <c r="DN135" s="526"/>
      <c r="DO135" s="526"/>
      <c r="DP135" s="526"/>
      <c r="DQ135" s="526"/>
      <c r="DR135" s="526"/>
      <c r="DS135" s="526"/>
      <c r="DT135" s="526"/>
      <c r="DU135" s="526"/>
      <c r="DV135" s="526"/>
      <c r="DW135" s="526"/>
      <c r="DX135" s="526"/>
      <c r="DY135" s="526"/>
      <c r="DZ135" s="526"/>
      <c r="EA135" s="526"/>
      <c r="EB135" s="526"/>
      <c r="EC135" s="526"/>
      <c r="ED135" s="526"/>
      <c r="EE135" s="526"/>
      <c r="EF135" s="526"/>
      <c r="EG135" s="526"/>
      <c r="EH135" s="526"/>
      <c r="EI135" s="526"/>
      <c r="EJ135" s="526"/>
      <c r="EK135" s="526"/>
      <c r="EL135" s="526"/>
      <c r="EM135" s="526"/>
      <c r="EN135" s="526"/>
      <c r="EO135" s="94"/>
      <c r="EP135" s="526"/>
      <c r="EQ135" s="526"/>
      <c r="ER135" s="526"/>
      <c r="ES135" s="526"/>
      <c r="ET135" s="526"/>
      <c r="EU135" s="526"/>
      <c r="EV135" s="526"/>
      <c r="EW135" s="526"/>
      <c r="EX135" s="526"/>
      <c r="EY135" s="526"/>
      <c r="EZ135" s="526"/>
      <c r="FA135" s="526"/>
      <c r="FB135" s="526"/>
      <c r="FC135" s="526"/>
      <c r="FD135" s="526"/>
      <c r="FE135" s="526"/>
      <c r="FF135" s="526"/>
      <c r="FG135" s="526"/>
      <c r="FH135" s="526"/>
      <c r="FI135" s="526"/>
      <c r="FJ135" s="526"/>
      <c r="FK135" s="526"/>
      <c r="FL135" s="526"/>
      <c r="FM135" s="526"/>
      <c r="FN135" s="526"/>
      <c r="FO135" s="526"/>
      <c r="FP135" s="526"/>
      <c r="FQ135" s="526"/>
      <c r="FR135" s="526"/>
      <c r="FS135" s="526"/>
      <c r="HA135" s="526"/>
      <c r="HB135" s="526"/>
      <c r="HC135" s="592"/>
      <c r="HD135" s="592"/>
      <c r="HE135" s="592"/>
      <c r="HF135" s="592"/>
      <c r="HG135" s="592"/>
      <c r="HH135" s="592"/>
      <c r="HI135" s="592"/>
      <c r="HJ135" s="592"/>
      <c r="HK135" s="592"/>
      <c r="HL135" s="592"/>
      <c r="HM135" s="592"/>
      <c r="HN135" s="592"/>
      <c r="HO135" s="592"/>
      <c r="HP135" s="592"/>
      <c r="HQ135" s="592"/>
      <c r="HR135" s="592"/>
      <c r="HS135" s="592"/>
      <c r="HT135" s="592"/>
      <c r="HU135" s="592"/>
      <c r="HV135" s="592"/>
      <c r="HW135" s="592"/>
      <c r="HX135" s="592"/>
      <c r="HY135" s="592"/>
      <c r="HZ135" s="526"/>
      <c r="IA135" s="526"/>
      <c r="IB135" s="526"/>
      <c r="IC135" s="526"/>
      <c r="ID135" s="526"/>
      <c r="IE135" s="526"/>
      <c r="IF135" s="526"/>
      <c r="IG135" s="526"/>
      <c r="IH135" s="526"/>
      <c r="II135" s="526"/>
      <c r="IJ135" s="526"/>
      <c r="IK135" s="526"/>
      <c r="IL135" s="526"/>
      <c r="IM135" s="526"/>
      <c r="IN135" s="526"/>
      <c r="IO135" s="526"/>
      <c r="IP135" s="526"/>
      <c r="IQ135" s="526"/>
      <c r="IR135" s="526"/>
      <c r="IS135" s="526"/>
      <c r="IT135" s="526"/>
      <c r="IU135" s="526"/>
      <c r="IV135" s="526"/>
      <c r="IW135" s="526"/>
      <c r="IX135" s="526"/>
      <c r="IY135" s="526"/>
      <c r="IZ135" s="526"/>
      <c r="JA135" s="526"/>
      <c r="JB135" s="526"/>
      <c r="JC135" s="526"/>
      <c r="JD135" s="526"/>
      <c r="JE135" s="526"/>
      <c r="JF135" s="526"/>
      <c r="JG135" s="526"/>
      <c r="JH135" s="526"/>
      <c r="JI135" s="526"/>
      <c r="JJ135" s="526"/>
      <c r="JK135" s="526"/>
      <c r="JL135" s="526"/>
      <c r="JM135" s="526"/>
      <c r="JN135" s="526"/>
      <c r="JO135" s="526"/>
      <c r="JP135" s="526"/>
      <c r="JQ135" s="526"/>
      <c r="JR135" s="526"/>
      <c r="JS135" s="526"/>
      <c r="JT135" s="526"/>
      <c r="JU135" s="526"/>
      <c r="JV135" s="526"/>
      <c r="JW135" s="526"/>
      <c r="JX135" s="526"/>
      <c r="JY135" s="526"/>
      <c r="JZ135" s="526"/>
      <c r="KA135" s="526"/>
      <c r="KB135" s="526"/>
      <c r="KC135" s="526"/>
      <c r="KD135" s="526"/>
      <c r="KE135" s="526"/>
      <c r="KF135" s="526"/>
      <c r="KG135" s="526"/>
      <c r="KH135" s="526"/>
      <c r="KI135" s="526"/>
      <c r="KJ135" s="526"/>
      <c r="KK135" s="526"/>
      <c r="KL135" s="526"/>
      <c r="KM135" s="526"/>
      <c r="KN135" s="526"/>
      <c r="KO135" s="526"/>
      <c r="KP135" s="526"/>
      <c r="KQ135" s="526"/>
      <c r="KR135" s="526"/>
      <c r="KS135" s="526"/>
      <c r="KT135" s="526"/>
      <c r="KU135" s="526"/>
      <c r="KV135" s="526"/>
      <c r="KW135" s="526"/>
      <c r="KX135" s="526"/>
      <c r="KY135" s="526"/>
      <c r="KZ135" s="526"/>
      <c r="LA135" s="526"/>
      <c r="LB135" s="526"/>
      <c r="LC135" s="526"/>
      <c r="LD135" s="526"/>
      <c r="LE135" s="526"/>
      <c r="LF135" s="526"/>
      <c r="LG135" s="526"/>
      <c r="LH135" s="526"/>
      <c r="LI135" s="526"/>
      <c r="LJ135" s="526"/>
      <c r="LK135" s="526"/>
      <c r="LL135" s="526"/>
      <c r="LM135" s="526"/>
      <c r="LN135" s="526"/>
      <c r="LO135" s="526"/>
      <c r="LP135" s="526"/>
      <c r="LQ135" s="526"/>
      <c r="LR135" s="526"/>
      <c r="LS135" s="526"/>
      <c r="NA135" s="526"/>
      <c r="NB135" s="526"/>
      <c r="NC135" s="592"/>
      <c r="ND135" s="592"/>
      <c r="NE135" s="592"/>
      <c r="NF135" s="592"/>
      <c r="NG135" s="592"/>
      <c r="NH135" s="592"/>
      <c r="NI135" s="592"/>
      <c r="NJ135" s="592"/>
      <c r="NK135" s="592"/>
      <c r="NL135" s="592"/>
      <c r="NM135" s="592"/>
      <c r="NN135" s="592"/>
      <c r="NO135" s="592"/>
      <c r="NP135" s="592"/>
      <c r="NQ135" s="592"/>
      <c r="NR135" s="592"/>
      <c r="NS135" s="592"/>
      <c r="NT135" s="592"/>
      <c r="NU135" s="592"/>
      <c r="NV135" s="592"/>
      <c r="NW135" s="592"/>
      <c r="NX135" s="592"/>
      <c r="NY135" s="592"/>
      <c r="NZ135" s="526"/>
      <c r="OA135" s="526"/>
      <c r="OB135" s="526"/>
      <c r="OC135" s="526"/>
      <c r="OD135" s="526"/>
      <c r="OE135" s="526"/>
      <c r="OF135" s="526"/>
      <c r="OG135" s="526"/>
      <c r="OH135" s="526"/>
      <c r="OI135" s="526"/>
      <c r="OJ135" s="526"/>
      <c r="OK135" s="526"/>
      <c r="OL135" s="526"/>
      <c r="OM135" s="526"/>
      <c r="ON135" s="526"/>
      <c r="OO135" s="526"/>
      <c r="OP135" s="526"/>
      <c r="OQ135" s="526"/>
      <c r="OR135" s="526"/>
      <c r="OS135" s="526"/>
      <c r="OT135" s="526"/>
      <c r="OU135" s="526"/>
      <c r="OV135" s="526"/>
      <c r="OW135" s="526"/>
      <c r="OX135" s="526"/>
      <c r="OY135" s="526"/>
      <c r="OZ135" s="526"/>
      <c r="PA135" s="526"/>
      <c r="PB135" s="526"/>
      <c r="PC135" s="526"/>
      <c r="PD135" s="526"/>
      <c r="PE135" s="526"/>
      <c r="PF135" s="526"/>
      <c r="PG135" s="526"/>
      <c r="PH135" s="526"/>
      <c r="PI135" s="526"/>
      <c r="PJ135" s="526"/>
      <c r="PK135" s="526"/>
      <c r="PL135" s="526"/>
      <c r="PM135" s="526"/>
      <c r="PN135" s="526"/>
      <c r="PO135" s="526"/>
      <c r="PP135" s="526"/>
      <c r="PQ135" s="526"/>
      <c r="PR135" s="526"/>
      <c r="PS135" s="526"/>
      <c r="PT135" s="526"/>
      <c r="PU135" s="526"/>
      <c r="PV135" s="526"/>
      <c r="PW135" s="526"/>
      <c r="PX135" s="526"/>
      <c r="PY135" s="526"/>
      <c r="PZ135" s="526"/>
      <c r="QA135" s="526"/>
      <c r="QB135" s="526"/>
      <c r="QC135" s="526"/>
      <c r="QD135" s="526"/>
      <c r="QE135" s="526"/>
      <c r="QF135" s="526"/>
      <c r="QG135" s="526"/>
      <c r="QH135" s="526"/>
      <c r="QI135" s="526"/>
      <c r="QJ135" s="526"/>
      <c r="QK135" s="526"/>
      <c r="QL135" s="526"/>
      <c r="QM135" s="526"/>
      <c r="QN135" s="526"/>
      <c r="QO135" s="526"/>
      <c r="QP135" s="526"/>
      <c r="QQ135" s="526"/>
      <c r="QR135" s="526"/>
      <c r="QS135" s="526"/>
      <c r="QT135" s="526"/>
      <c r="QU135" s="526"/>
      <c r="QV135" s="526"/>
      <c r="QW135" s="526"/>
      <c r="QX135" s="526"/>
      <c r="QY135" s="526"/>
      <c r="QZ135" s="526"/>
      <c r="RA135" s="526"/>
      <c r="RB135" s="526"/>
      <c r="RC135" s="526"/>
      <c r="RD135" s="526"/>
      <c r="RE135" s="526"/>
      <c r="RF135" s="526"/>
      <c r="RG135" s="526"/>
      <c r="RH135" s="526"/>
      <c r="RI135" s="526"/>
      <c r="RJ135" s="526"/>
      <c r="RK135" s="526"/>
      <c r="RL135" s="526"/>
      <c r="RM135" s="526"/>
      <c r="RN135" s="526"/>
      <c r="RO135" s="526"/>
      <c r="RP135" s="526"/>
      <c r="RQ135" s="526"/>
      <c r="RR135" s="526"/>
      <c r="RS135" s="526"/>
    </row>
    <row r="136" spans="1:487" s="164" customFormat="1" ht="9.9499999999999993" customHeight="1">
      <c r="A136" s="96"/>
      <c r="B136" s="196"/>
      <c r="C136" s="197"/>
      <c r="D136" s="197"/>
      <c r="E136" s="197"/>
      <c r="F136" s="197"/>
      <c r="G136" s="197"/>
      <c r="H136" s="197"/>
      <c r="I136" s="197"/>
      <c r="J136" s="197"/>
      <c r="K136" s="197"/>
      <c r="L136" s="197"/>
      <c r="M136" s="197"/>
      <c r="N136" s="197"/>
      <c r="O136" s="197"/>
      <c r="P136" s="197"/>
      <c r="Q136" s="197"/>
      <c r="R136" s="197"/>
      <c r="S136" s="197"/>
      <c r="T136" s="197"/>
      <c r="U136" s="197"/>
      <c r="V136" s="197"/>
      <c r="W136" s="197"/>
      <c r="X136" s="197"/>
      <c r="Y136" s="197"/>
      <c r="Z136" s="197"/>
      <c r="AA136" s="197"/>
      <c r="AB136" s="197"/>
      <c r="AC136" s="197"/>
      <c r="AD136" s="197"/>
      <c r="AE136" s="221"/>
      <c r="AF136" s="7"/>
      <c r="BA136" s="595"/>
      <c r="BB136" s="595"/>
      <c r="BC136" s="592"/>
      <c r="BD136" s="592"/>
      <c r="BE136" s="592"/>
      <c r="BF136" s="592"/>
      <c r="BG136" s="592"/>
      <c r="BH136" s="592"/>
      <c r="BI136" s="592"/>
      <c r="BJ136" s="592"/>
      <c r="BK136" s="592"/>
      <c r="BL136" s="592"/>
      <c r="BM136" s="592"/>
      <c r="BN136" s="592"/>
      <c r="BO136" s="592"/>
      <c r="BP136" s="592"/>
      <c r="BQ136" s="592"/>
      <c r="BR136" s="592"/>
      <c r="BS136" s="592"/>
      <c r="BT136" s="592"/>
      <c r="BU136" s="592"/>
      <c r="BV136" s="592"/>
      <c r="BW136" s="592"/>
      <c r="BX136" s="592"/>
      <c r="BY136" s="592"/>
      <c r="BZ136" s="595"/>
      <c r="CA136" s="595"/>
      <c r="CB136" s="595"/>
      <c r="CC136" s="595"/>
      <c r="CD136" s="595"/>
      <c r="CE136" s="94"/>
      <c r="CF136" s="526"/>
      <c r="CG136" s="526"/>
      <c r="CH136" s="526"/>
      <c r="CI136" s="526"/>
      <c r="CJ136" s="526"/>
      <c r="CK136" s="526"/>
      <c r="CL136" s="526"/>
      <c r="CM136" s="526"/>
      <c r="CN136" s="526"/>
      <c r="CO136" s="526"/>
      <c r="CP136" s="526"/>
      <c r="CQ136" s="526"/>
      <c r="CR136" s="526"/>
      <c r="CS136" s="526"/>
      <c r="CT136" s="526"/>
      <c r="CU136" s="526"/>
      <c r="CV136" s="526"/>
      <c r="CW136" s="526"/>
      <c r="CX136" s="526"/>
      <c r="CY136" s="526"/>
      <c r="CZ136" s="526"/>
      <c r="DA136" s="526"/>
      <c r="DB136" s="526"/>
      <c r="DC136" s="526"/>
      <c r="DD136" s="526"/>
      <c r="DE136" s="526"/>
      <c r="DF136" s="526"/>
      <c r="DG136" s="526"/>
      <c r="DH136" s="526"/>
      <c r="DI136" s="526"/>
      <c r="DJ136" s="53"/>
      <c r="DK136" s="526"/>
      <c r="DL136" s="526"/>
      <c r="DM136" s="526"/>
      <c r="DN136" s="526"/>
      <c r="DO136" s="526"/>
      <c r="DP136" s="526"/>
      <c r="DQ136" s="526"/>
      <c r="DR136" s="526"/>
      <c r="DS136" s="526"/>
      <c r="DT136" s="526"/>
      <c r="DU136" s="526"/>
      <c r="DV136" s="526"/>
      <c r="DW136" s="526"/>
      <c r="DX136" s="526"/>
      <c r="DY136" s="526"/>
      <c r="DZ136" s="526"/>
      <c r="EA136" s="526"/>
      <c r="EB136" s="526"/>
      <c r="EC136" s="526"/>
      <c r="ED136" s="526"/>
      <c r="EE136" s="526"/>
      <c r="EF136" s="526"/>
      <c r="EG136" s="526"/>
      <c r="EH136" s="526"/>
      <c r="EI136" s="526"/>
      <c r="EJ136" s="526"/>
      <c r="EK136" s="526"/>
      <c r="EL136" s="526"/>
      <c r="EM136" s="526"/>
      <c r="EN136" s="526"/>
      <c r="EO136" s="53"/>
      <c r="EP136" s="526"/>
      <c r="EQ136" s="526"/>
      <c r="ER136" s="526"/>
      <c r="ES136" s="526"/>
      <c r="ET136" s="526"/>
      <c r="EU136" s="526"/>
      <c r="EV136" s="526"/>
      <c r="EW136" s="526"/>
      <c r="EX136" s="526"/>
      <c r="EY136" s="526"/>
      <c r="EZ136" s="526"/>
      <c r="FA136" s="526"/>
      <c r="FB136" s="526"/>
      <c r="FC136" s="526"/>
      <c r="FD136" s="526"/>
      <c r="FE136" s="526"/>
      <c r="FF136" s="526"/>
      <c r="FG136" s="526"/>
      <c r="FH136" s="526"/>
      <c r="FI136" s="526"/>
      <c r="FJ136" s="526"/>
      <c r="FK136" s="526"/>
      <c r="FL136" s="526"/>
      <c r="FM136" s="526"/>
      <c r="FN136" s="526"/>
      <c r="FO136" s="526"/>
      <c r="FP136" s="526"/>
      <c r="FQ136" s="526"/>
      <c r="FR136" s="526"/>
      <c r="FS136" s="526"/>
      <c r="FT136" s="94"/>
      <c r="FU136" s="94"/>
      <c r="FV136" s="94"/>
      <c r="FW136" s="94"/>
      <c r="FX136" s="94"/>
      <c r="FY136" s="94"/>
      <c r="FZ136" s="94"/>
      <c r="GA136" s="94"/>
      <c r="GB136" s="94"/>
      <c r="GC136" s="94"/>
      <c r="GD136" s="94"/>
      <c r="GE136" s="94"/>
      <c r="GF136" s="94"/>
      <c r="GG136" s="94"/>
      <c r="GH136" s="94"/>
      <c r="GI136" s="94"/>
      <c r="GJ136" s="94"/>
      <c r="GK136" s="94"/>
      <c r="GL136" s="94"/>
      <c r="GM136" s="94"/>
      <c r="GN136" s="94"/>
      <c r="GO136" s="94"/>
      <c r="GP136" s="94"/>
      <c r="GQ136" s="94"/>
      <c r="GR136" s="94"/>
      <c r="GS136" s="94"/>
      <c r="GT136" s="94"/>
      <c r="GU136" s="94"/>
      <c r="GV136" s="94"/>
      <c r="GW136" s="94"/>
      <c r="GX136" s="94"/>
      <c r="GY136" s="94"/>
      <c r="GZ136" s="94"/>
      <c r="HA136" s="526"/>
      <c r="HB136" s="526"/>
      <c r="HC136" s="592"/>
      <c r="HD136" s="592"/>
      <c r="HE136" s="592"/>
      <c r="HF136" s="592"/>
      <c r="HG136" s="592"/>
      <c r="HH136" s="592"/>
      <c r="HI136" s="592"/>
      <c r="HJ136" s="592"/>
      <c r="HK136" s="592"/>
      <c r="HL136" s="592"/>
      <c r="HM136" s="592"/>
      <c r="HN136" s="592"/>
      <c r="HO136" s="592"/>
      <c r="HP136" s="592"/>
      <c r="HQ136" s="592"/>
      <c r="HR136" s="592"/>
      <c r="HS136" s="592"/>
      <c r="HT136" s="592"/>
      <c r="HU136" s="592"/>
      <c r="HV136" s="592"/>
      <c r="HW136" s="592"/>
      <c r="HX136" s="592"/>
      <c r="HY136" s="592"/>
      <c r="HZ136" s="526"/>
      <c r="IA136" s="526"/>
      <c r="IB136" s="526"/>
      <c r="IC136" s="526"/>
      <c r="ID136" s="526"/>
      <c r="IE136" s="526"/>
      <c r="IF136" s="526"/>
      <c r="IG136" s="526"/>
      <c r="IH136" s="526"/>
      <c r="II136" s="526"/>
      <c r="IJ136" s="526"/>
      <c r="IK136" s="526"/>
      <c r="IL136" s="526"/>
      <c r="IM136" s="526"/>
      <c r="IN136" s="526"/>
      <c r="IO136" s="526"/>
      <c r="IP136" s="526"/>
      <c r="IQ136" s="526"/>
      <c r="IR136" s="526"/>
      <c r="IS136" s="526"/>
      <c r="IT136" s="526"/>
      <c r="IU136" s="526"/>
      <c r="IV136" s="526"/>
      <c r="IW136" s="526"/>
      <c r="IX136" s="526"/>
      <c r="IY136" s="526"/>
      <c r="IZ136" s="526"/>
      <c r="JA136" s="526"/>
      <c r="JB136" s="526"/>
      <c r="JC136" s="526"/>
      <c r="JD136" s="526"/>
      <c r="JE136" s="526"/>
      <c r="JF136" s="526"/>
      <c r="JG136" s="526"/>
      <c r="JH136" s="526"/>
      <c r="JI136" s="526"/>
      <c r="JJ136" s="53"/>
      <c r="JK136" s="526"/>
      <c r="JL136" s="526"/>
      <c r="JM136" s="526"/>
      <c r="JN136" s="526"/>
      <c r="JO136" s="526"/>
      <c r="JP136" s="526"/>
      <c r="JQ136" s="526"/>
      <c r="JR136" s="526"/>
      <c r="JS136" s="526"/>
      <c r="JT136" s="526"/>
      <c r="JU136" s="526"/>
      <c r="JV136" s="526"/>
      <c r="JW136" s="526"/>
      <c r="JX136" s="526"/>
      <c r="JY136" s="526"/>
      <c r="JZ136" s="526"/>
      <c r="KA136" s="526"/>
      <c r="KB136" s="526"/>
      <c r="KC136" s="526"/>
      <c r="KD136" s="526"/>
      <c r="KE136" s="526"/>
      <c r="KF136" s="526"/>
      <c r="KG136" s="526"/>
      <c r="KH136" s="526"/>
      <c r="KI136" s="526"/>
      <c r="KJ136" s="526"/>
      <c r="KK136" s="526"/>
      <c r="KL136" s="526"/>
      <c r="KM136" s="526"/>
      <c r="KN136" s="526"/>
      <c r="KO136" s="53"/>
      <c r="KP136" s="526"/>
      <c r="KQ136" s="526"/>
      <c r="KR136" s="526"/>
      <c r="KS136" s="526"/>
      <c r="KT136" s="526"/>
      <c r="KU136" s="526"/>
      <c r="KV136" s="526"/>
      <c r="KW136" s="526"/>
      <c r="KX136" s="526"/>
      <c r="KY136" s="526"/>
      <c r="KZ136" s="526"/>
      <c r="LA136" s="526"/>
      <c r="LB136" s="526"/>
      <c r="LC136" s="526"/>
      <c r="LD136" s="526"/>
      <c r="LE136" s="526"/>
      <c r="LF136" s="526"/>
      <c r="LG136" s="526"/>
      <c r="LH136" s="526"/>
      <c r="LI136" s="526"/>
      <c r="LJ136" s="526"/>
      <c r="LK136" s="526"/>
      <c r="LL136" s="526"/>
      <c r="LM136" s="526"/>
      <c r="LN136" s="526"/>
      <c r="LO136" s="526"/>
      <c r="LP136" s="526"/>
      <c r="LQ136" s="526"/>
      <c r="LR136" s="526"/>
      <c r="LS136" s="526"/>
      <c r="LT136" s="94"/>
      <c r="LU136" s="94"/>
      <c r="LV136" s="94"/>
      <c r="LW136" s="94"/>
      <c r="LX136" s="94"/>
      <c r="LY136" s="94"/>
      <c r="LZ136" s="94"/>
      <c r="MA136" s="94"/>
      <c r="MB136" s="94"/>
      <c r="MC136" s="94"/>
      <c r="MD136" s="94"/>
      <c r="ME136" s="94"/>
      <c r="MF136" s="94"/>
      <c r="MG136" s="94"/>
      <c r="MH136" s="94"/>
      <c r="MI136" s="94"/>
      <c r="MJ136" s="94"/>
      <c r="MK136" s="94"/>
      <c r="ML136" s="94"/>
      <c r="MM136" s="94"/>
      <c r="MN136" s="94"/>
      <c r="MO136" s="94"/>
      <c r="MP136" s="94"/>
      <c r="MQ136" s="94"/>
      <c r="MR136" s="94"/>
      <c r="MS136" s="94"/>
      <c r="MT136" s="94"/>
      <c r="MU136" s="94"/>
      <c r="MV136" s="94"/>
      <c r="MW136" s="94"/>
      <c r="MX136" s="94"/>
      <c r="MY136" s="94"/>
      <c r="MZ136" s="94"/>
      <c r="NA136" s="526"/>
      <c r="NB136" s="526"/>
      <c r="NC136" s="592"/>
      <c r="ND136" s="592"/>
      <c r="NE136" s="592"/>
      <c r="NF136" s="592"/>
      <c r="NG136" s="592"/>
      <c r="NH136" s="592"/>
      <c r="NI136" s="592"/>
      <c r="NJ136" s="592"/>
      <c r="NK136" s="592"/>
      <c r="NL136" s="592"/>
      <c r="NM136" s="592"/>
      <c r="NN136" s="592"/>
      <c r="NO136" s="592"/>
      <c r="NP136" s="592"/>
      <c r="NQ136" s="592"/>
      <c r="NR136" s="592"/>
      <c r="NS136" s="592"/>
      <c r="NT136" s="592"/>
      <c r="NU136" s="592"/>
      <c r="NV136" s="592"/>
      <c r="NW136" s="592"/>
      <c r="NX136" s="592"/>
      <c r="NY136" s="592"/>
      <c r="NZ136" s="526"/>
      <c r="OA136" s="526"/>
      <c r="OB136" s="526"/>
      <c r="OC136" s="526"/>
      <c r="OD136" s="526"/>
      <c r="OE136" s="526"/>
      <c r="OF136" s="526"/>
      <c r="OG136" s="526"/>
      <c r="OH136" s="526"/>
      <c r="OI136" s="526"/>
      <c r="OJ136" s="526"/>
      <c r="OK136" s="526"/>
      <c r="OL136" s="526"/>
      <c r="OM136" s="526"/>
      <c r="ON136" s="526"/>
      <c r="OO136" s="526"/>
      <c r="OP136" s="526"/>
      <c r="OQ136" s="526"/>
      <c r="OR136" s="526"/>
      <c r="OS136" s="526"/>
      <c r="OT136" s="526"/>
      <c r="OU136" s="526"/>
      <c r="OV136" s="526"/>
      <c r="OW136" s="526"/>
      <c r="OX136" s="526"/>
      <c r="OY136" s="526"/>
      <c r="OZ136" s="526"/>
      <c r="PA136" s="526"/>
      <c r="PB136" s="526"/>
      <c r="PC136" s="526"/>
      <c r="PD136" s="526"/>
      <c r="PE136" s="526"/>
      <c r="PF136" s="526"/>
      <c r="PG136" s="526"/>
      <c r="PH136" s="526"/>
      <c r="PI136" s="526"/>
      <c r="PJ136" s="53"/>
      <c r="PK136" s="526"/>
      <c r="PL136" s="526"/>
      <c r="PM136" s="526"/>
      <c r="PN136" s="526"/>
      <c r="PO136" s="526"/>
      <c r="PP136" s="526"/>
      <c r="PQ136" s="526"/>
      <c r="PR136" s="526"/>
      <c r="PS136" s="526"/>
      <c r="PT136" s="526"/>
      <c r="PU136" s="526"/>
      <c r="PV136" s="526"/>
      <c r="PW136" s="526"/>
      <c r="PX136" s="526"/>
      <c r="PY136" s="526"/>
      <c r="PZ136" s="526"/>
      <c r="QA136" s="526"/>
      <c r="QB136" s="526"/>
      <c r="QC136" s="526"/>
      <c r="QD136" s="526"/>
      <c r="QE136" s="526"/>
      <c r="QF136" s="526"/>
      <c r="QG136" s="526"/>
      <c r="QH136" s="526"/>
      <c r="QI136" s="526"/>
      <c r="QJ136" s="526"/>
      <c r="QK136" s="526"/>
      <c r="QL136" s="526"/>
      <c r="QM136" s="526"/>
      <c r="QN136" s="526"/>
      <c r="QO136" s="53"/>
      <c r="QP136" s="526"/>
      <c r="QQ136" s="526"/>
      <c r="QR136" s="526"/>
      <c r="QS136" s="526"/>
      <c r="QT136" s="526"/>
      <c r="QU136" s="526"/>
      <c r="QV136" s="526"/>
      <c r="QW136" s="526"/>
      <c r="QX136" s="526"/>
      <c r="QY136" s="526"/>
      <c r="QZ136" s="526"/>
      <c r="RA136" s="526"/>
      <c r="RB136" s="526"/>
      <c r="RC136" s="526"/>
      <c r="RD136" s="526"/>
      <c r="RE136" s="526"/>
      <c r="RF136" s="526"/>
      <c r="RG136" s="526"/>
      <c r="RH136" s="526"/>
      <c r="RI136" s="526"/>
      <c r="RJ136" s="526"/>
      <c r="RK136" s="526"/>
      <c r="RL136" s="526"/>
      <c r="RM136" s="526"/>
      <c r="RN136" s="526"/>
      <c r="RO136" s="526"/>
      <c r="RP136" s="526"/>
      <c r="RQ136" s="526"/>
      <c r="RR136" s="526"/>
      <c r="RS136" s="526"/>
    </row>
    <row r="137" spans="1:487" s="164" customFormat="1" ht="9.9499999999999993" customHeight="1">
      <c r="A137" s="96"/>
      <c r="B137" s="191"/>
      <c r="C137" s="971" t="s">
        <v>728</v>
      </c>
      <c r="D137" s="971"/>
      <c r="E137" s="971"/>
      <c r="F137" s="971"/>
      <c r="G137" s="971"/>
      <c r="H137" s="971"/>
      <c r="I137" s="971"/>
      <c r="J137" s="971"/>
      <c r="K137" s="971"/>
      <c r="L137" s="971"/>
      <c r="M137" s="971"/>
      <c r="N137" s="971"/>
      <c r="O137" s="971"/>
      <c r="P137" s="971"/>
      <c r="Q137" s="971"/>
      <c r="R137" s="971"/>
      <c r="S137" s="971"/>
      <c r="T137" s="971"/>
      <c r="U137" s="971"/>
      <c r="V137" s="971"/>
      <c r="W137" s="971"/>
      <c r="X137" s="971"/>
      <c r="Y137" s="971"/>
      <c r="Z137" s="971"/>
      <c r="AA137" s="971"/>
      <c r="AB137" s="971"/>
      <c r="AC137" s="971"/>
      <c r="AD137" s="971"/>
      <c r="AE137" s="192"/>
      <c r="AF137" s="7"/>
      <c r="BA137" s="595"/>
      <c r="BB137" s="595"/>
      <c r="BC137" s="592"/>
      <c r="BD137" s="592"/>
      <c r="BE137" s="592"/>
      <c r="BF137" s="592"/>
      <c r="BG137" s="592"/>
      <c r="BH137" s="592"/>
      <c r="BI137" s="592"/>
      <c r="BJ137" s="592"/>
      <c r="BK137" s="592"/>
      <c r="BL137" s="592"/>
      <c r="BM137" s="592"/>
      <c r="BN137" s="592"/>
      <c r="BO137" s="592"/>
      <c r="BP137" s="592"/>
      <c r="BQ137" s="592"/>
      <c r="BR137" s="592"/>
      <c r="BS137" s="592"/>
      <c r="BT137" s="592"/>
      <c r="BU137" s="592"/>
      <c r="BV137" s="592"/>
      <c r="BW137" s="592"/>
      <c r="BX137" s="592"/>
      <c r="BY137" s="592"/>
      <c r="BZ137" s="595"/>
      <c r="CA137" s="595"/>
      <c r="CB137" s="595"/>
      <c r="CC137" s="595"/>
      <c r="CD137" s="595"/>
      <c r="CE137" s="94"/>
      <c r="CF137" s="526"/>
      <c r="CG137" s="526"/>
      <c r="CH137" s="526"/>
      <c r="CI137" s="526"/>
      <c r="CJ137" s="526"/>
      <c r="CK137" s="526"/>
      <c r="CL137" s="526"/>
      <c r="CM137" s="526"/>
      <c r="CN137" s="526"/>
      <c r="CO137" s="526"/>
      <c r="CP137" s="526"/>
      <c r="CQ137" s="526"/>
      <c r="CR137" s="526"/>
      <c r="CS137" s="526"/>
      <c r="CT137" s="526"/>
      <c r="CU137" s="526"/>
      <c r="CV137" s="526"/>
      <c r="CW137" s="526"/>
      <c r="CX137" s="526"/>
      <c r="CY137" s="526"/>
      <c r="CZ137" s="526"/>
      <c r="DA137" s="526"/>
      <c r="DB137" s="526"/>
      <c r="DC137" s="526"/>
      <c r="DD137" s="526"/>
      <c r="DE137" s="526"/>
      <c r="DF137" s="526"/>
      <c r="DG137" s="526"/>
      <c r="DH137" s="526"/>
      <c r="DI137" s="526"/>
      <c r="DJ137" s="53"/>
      <c r="DK137" s="526"/>
      <c r="DL137" s="526"/>
      <c r="DM137" s="526"/>
      <c r="DN137" s="526"/>
      <c r="DO137" s="526"/>
      <c r="DP137" s="526"/>
      <c r="DQ137" s="526"/>
      <c r="DR137" s="526"/>
      <c r="DS137" s="526"/>
      <c r="DT137" s="526"/>
      <c r="DU137" s="526"/>
      <c r="DV137" s="526"/>
      <c r="DW137" s="526"/>
      <c r="DX137" s="526"/>
      <c r="DY137" s="526"/>
      <c r="DZ137" s="526"/>
      <c r="EA137" s="526"/>
      <c r="EB137" s="526"/>
      <c r="EC137" s="526"/>
      <c r="ED137" s="526"/>
      <c r="EE137" s="526"/>
      <c r="EF137" s="526"/>
      <c r="EG137" s="526"/>
      <c r="EH137" s="526"/>
      <c r="EI137" s="526"/>
      <c r="EJ137" s="526"/>
      <c r="EK137" s="526"/>
      <c r="EL137" s="526"/>
      <c r="EM137" s="526"/>
      <c r="EN137" s="526"/>
      <c r="EO137" s="53"/>
      <c r="EP137" s="526"/>
      <c r="EQ137" s="526"/>
      <c r="ER137" s="526"/>
      <c r="ES137" s="526"/>
      <c r="ET137" s="526"/>
      <c r="EU137" s="526"/>
      <c r="EV137" s="526"/>
      <c r="EW137" s="526"/>
      <c r="EX137" s="526"/>
      <c r="EY137" s="526"/>
      <c r="EZ137" s="526"/>
      <c r="FA137" s="526"/>
      <c r="FB137" s="526"/>
      <c r="FC137" s="526"/>
      <c r="FD137" s="526"/>
      <c r="FE137" s="526"/>
      <c r="FF137" s="526"/>
      <c r="FG137" s="526"/>
      <c r="FH137" s="526"/>
      <c r="FI137" s="526"/>
      <c r="FJ137" s="526"/>
      <c r="FK137" s="526"/>
      <c r="FL137" s="526"/>
      <c r="FM137" s="526"/>
      <c r="FN137" s="526"/>
      <c r="FO137" s="526"/>
      <c r="FP137" s="526"/>
      <c r="FQ137" s="526"/>
      <c r="FR137" s="526"/>
      <c r="FS137" s="526"/>
      <c r="FT137" s="94"/>
      <c r="FU137" s="94"/>
      <c r="FV137" s="94"/>
      <c r="FW137" s="94"/>
      <c r="FX137" s="94"/>
      <c r="FY137" s="94"/>
      <c r="FZ137" s="94"/>
      <c r="GA137" s="94"/>
      <c r="GB137" s="94"/>
      <c r="GC137" s="94"/>
      <c r="GD137" s="94"/>
      <c r="GE137" s="94"/>
      <c r="GF137" s="94"/>
      <c r="GG137" s="94"/>
      <c r="GH137" s="94"/>
      <c r="GI137" s="94"/>
      <c r="GJ137" s="94"/>
      <c r="GK137" s="94"/>
      <c r="GL137" s="94"/>
      <c r="GM137" s="94"/>
      <c r="GN137" s="94"/>
      <c r="GO137" s="94"/>
      <c r="GP137" s="94"/>
      <c r="GQ137" s="94"/>
      <c r="GR137" s="94"/>
      <c r="GS137" s="94"/>
      <c r="GT137" s="94"/>
      <c r="GU137" s="94"/>
      <c r="GV137" s="94"/>
      <c r="GW137" s="94"/>
      <c r="GX137" s="94"/>
      <c r="GY137" s="94"/>
      <c r="GZ137" s="94"/>
      <c r="HA137" s="526"/>
      <c r="HB137" s="526"/>
      <c r="HC137" s="592"/>
      <c r="HD137" s="592"/>
      <c r="HE137" s="592"/>
      <c r="HF137" s="592"/>
      <c r="HG137" s="592"/>
      <c r="HH137" s="592"/>
      <c r="HI137" s="592"/>
      <c r="HJ137" s="592"/>
      <c r="HK137" s="592"/>
      <c r="HL137" s="592"/>
      <c r="HM137" s="592"/>
      <c r="HN137" s="592"/>
      <c r="HO137" s="592"/>
      <c r="HP137" s="592"/>
      <c r="HQ137" s="592"/>
      <c r="HR137" s="592"/>
      <c r="HS137" s="592"/>
      <c r="HT137" s="592"/>
      <c r="HU137" s="592"/>
      <c r="HV137" s="592"/>
      <c r="HW137" s="592"/>
      <c r="HX137" s="592"/>
      <c r="HY137" s="592"/>
      <c r="HZ137" s="526"/>
      <c r="IA137" s="526"/>
      <c r="IB137" s="526"/>
      <c r="IC137" s="526"/>
      <c r="ID137" s="526"/>
      <c r="IE137" s="526"/>
      <c r="IF137" s="526"/>
      <c r="IG137" s="526"/>
      <c r="IH137" s="526"/>
      <c r="II137" s="526"/>
      <c r="IJ137" s="526"/>
      <c r="IK137" s="526"/>
      <c r="IL137" s="526"/>
      <c r="IM137" s="526"/>
      <c r="IN137" s="526"/>
      <c r="IO137" s="526"/>
      <c r="IP137" s="526"/>
      <c r="IQ137" s="526"/>
      <c r="IR137" s="526"/>
      <c r="IS137" s="526"/>
      <c r="IT137" s="526"/>
      <c r="IU137" s="526"/>
      <c r="IV137" s="526"/>
      <c r="IW137" s="526"/>
      <c r="IX137" s="526"/>
      <c r="IY137" s="526"/>
      <c r="IZ137" s="526"/>
      <c r="JA137" s="526"/>
      <c r="JB137" s="526"/>
      <c r="JC137" s="526"/>
      <c r="JD137" s="526"/>
      <c r="JE137" s="526"/>
      <c r="JF137" s="526"/>
      <c r="JG137" s="526"/>
      <c r="JH137" s="526"/>
      <c r="JI137" s="526"/>
      <c r="JJ137" s="53"/>
      <c r="JK137" s="526"/>
      <c r="JL137" s="526"/>
      <c r="JM137" s="526"/>
      <c r="JN137" s="526"/>
      <c r="JO137" s="526"/>
      <c r="JP137" s="526"/>
      <c r="JQ137" s="526"/>
      <c r="JR137" s="526"/>
      <c r="JS137" s="526"/>
      <c r="JT137" s="526"/>
      <c r="JU137" s="526"/>
      <c r="JV137" s="526"/>
      <c r="JW137" s="526"/>
      <c r="JX137" s="526"/>
      <c r="JY137" s="526"/>
      <c r="JZ137" s="526"/>
      <c r="KA137" s="526"/>
      <c r="KB137" s="526"/>
      <c r="KC137" s="526"/>
      <c r="KD137" s="526"/>
      <c r="KE137" s="526"/>
      <c r="KF137" s="526"/>
      <c r="KG137" s="526"/>
      <c r="KH137" s="526"/>
      <c r="KI137" s="526"/>
      <c r="KJ137" s="526"/>
      <c r="KK137" s="526"/>
      <c r="KL137" s="526"/>
      <c r="KM137" s="526"/>
      <c r="KN137" s="526"/>
      <c r="KO137" s="53"/>
      <c r="KP137" s="526"/>
      <c r="KQ137" s="526"/>
      <c r="KR137" s="526"/>
      <c r="KS137" s="526"/>
      <c r="KT137" s="526"/>
      <c r="KU137" s="526"/>
      <c r="KV137" s="526"/>
      <c r="KW137" s="526"/>
      <c r="KX137" s="526"/>
      <c r="KY137" s="526"/>
      <c r="KZ137" s="526"/>
      <c r="LA137" s="526"/>
      <c r="LB137" s="526"/>
      <c r="LC137" s="526"/>
      <c r="LD137" s="526"/>
      <c r="LE137" s="526"/>
      <c r="LF137" s="526"/>
      <c r="LG137" s="526"/>
      <c r="LH137" s="526"/>
      <c r="LI137" s="526"/>
      <c r="LJ137" s="526"/>
      <c r="LK137" s="526"/>
      <c r="LL137" s="526"/>
      <c r="LM137" s="526"/>
      <c r="LN137" s="526"/>
      <c r="LO137" s="526"/>
      <c r="LP137" s="526"/>
      <c r="LQ137" s="526"/>
      <c r="LR137" s="526"/>
      <c r="LS137" s="526"/>
      <c r="LT137" s="94"/>
      <c r="LU137" s="94"/>
      <c r="LV137" s="94"/>
      <c r="LW137" s="94"/>
      <c r="LX137" s="94"/>
      <c r="LY137" s="94"/>
      <c r="LZ137" s="94"/>
      <c r="MA137" s="94"/>
      <c r="MB137" s="94"/>
      <c r="MC137" s="94"/>
      <c r="MD137" s="94"/>
      <c r="ME137" s="94"/>
      <c r="MF137" s="94"/>
      <c r="MG137" s="94"/>
      <c r="MH137" s="94"/>
      <c r="MI137" s="94"/>
      <c r="MJ137" s="94"/>
      <c r="MK137" s="94"/>
      <c r="ML137" s="94"/>
      <c r="MM137" s="94"/>
      <c r="MN137" s="94"/>
      <c r="MO137" s="94"/>
      <c r="MP137" s="94"/>
      <c r="MQ137" s="94"/>
      <c r="MR137" s="94"/>
      <c r="MS137" s="94"/>
      <c r="MT137" s="94"/>
      <c r="MU137" s="94"/>
      <c r="MV137" s="94"/>
      <c r="MW137" s="94"/>
      <c r="MX137" s="94"/>
      <c r="MY137" s="94"/>
      <c r="MZ137" s="94"/>
      <c r="NA137" s="526"/>
      <c r="NB137" s="526"/>
      <c r="NC137" s="592"/>
      <c r="ND137" s="592"/>
      <c r="NE137" s="592"/>
      <c r="NF137" s="592"/>
      <c r="NG137" s="592"/>
      <c r="NH137" s="592"/>
      <c r="NI137" s="592"/>
      <c r="NJ137" s="592"/>
      <c r="NK137" s="592"/>
      <c r="NL137" s="592"/>
      <c r="NM137" s="592"/>
      <c r="NN137" s="592"/>
      <c r="NO137" s="592"/>
      <c r="NP137" s="592"/>
      <c r="NQ137" s="592"/>
      <c r="NR137" s="592"/>
      <c r="NS137" s="592"/>
      <c r="NT137" s="592"/>
      <c r="NU137" s="592"/>
      <c r="NV137" s="592"/>
      <c r="NW137" s="592"/>
      <c r="NX137" s="592"/>
      <c r="NY137" s="592"/>
      <c r="NZ137" s="526"/>
      <c r="OA137" s="526"/>
      <c r="OB137" s="526"/>
      <c r="OC137" s="526"/>
      <c r="OD137" s="526"/>
      <c r="OE137" s="526"/>
      <c r="OF137" s="526"/>
      <c r="OG137" s="526"/>
      <c r="OH137" s="526"/>
      <c r="OI137" s="526"/>
      <c r="OJ137" s="526"/>
      <c r="OK137" s="526"/>
      <c r="OL137" s="526"/>
      <c r="OM137" s="526"/>
      <c r="ON137" s="526"/>
      <c r="OO137" s="526"/>
      <c r="OP137" s="526"/>
      <c r="OQ137" s="526"/>
      <c r="OR137" s="526"/>
      <c r="OS137" s="526"/>
      <c r="OT137" s="526"/>
      <c r="OU137" s="526"/>
      <c r="OV137" s="526"/>
      <c r="OW137" s="526"/>
      <c r="OX137" s="526"/>
      <c r="OY137" s="526"/>
      <c r="OZ137" s="526"/>
      <c r="PA137" s="526"/>
      <c r="PB137" s="526"/>
      <c r="PC137" s="526"/>
      <c r="PD137" s="526"/>
      <c r="PE137" s="526"/>
      <c r="PF137" s="526"/>
      <c r="PG137" s="526"/>
      <c r="PH137" s="526"/>
      <c r="PI137" s="526"/>
      <c r="PJ137" s="53"/>
      <c r="PK137" s="526"/>
      <c r="PL137" s="526"/>
      <c r="PM137" s="526"/>
      <c r="PN137" s="526"/>
      <c r="PO137" s="526"/>
      <c r="PP137" s="526"/>
      <c r="PQ137" s="526"/>
      <c r="PR137" s="526"/>
      <c r="PS137" s="526"/>
      <c r="PT137" s="526"/>
      <c r="PU137" s="526"/>
      <c r="PV137" s="526"/>
      <c r="PW137" s="526"/>
      <c r="PX137" s="526"/>
      <c r="PY137" s="526"/>
      <c r="PZ137" s="526"/>
      <c r="QA137" s="526"/>
      <c r="QB137" s="526"/>
      <c r="QC137" s="526"/>
      <c r="QD137" s="526"/>
      <c r="QE137" s="526"/>
      <c r="QF137" s="526"/>
      <c r="QG137" s="526"/>
      <c r="QH137" s="526"/>
      <c r="QI137" s="526"/>
      <c r="QJ137" s="526"/>
      <c r="QK137" s="526"/>
      <c r="QL137" s="526"/>
      <c r="QM137" s="526"/>
      <c r="QN137" s="526"/>
      <c r="QO137" s="53"/>
      <c r="QP137" s="526"/>
      <c r="QQ137" s="526"/>
      <c r="QR137" s="526"/>
      <c r="QS137" s="526"/>
      <c r="QT137" s="526"/>
      <c r="QU137" s="526"/>
      <c r="QV137" s="526"/>
      <c r="QW137" s="526"/>
      <c r="QX137" s="526"/>
      <c r="QY137" s="526"/>
      <c r="QZ137" s="526"/>
      <c r="RA137" s="526"/>
      <c r="RB137" s="526"/>
      <c r="RC137" s="526"/>
      <c r="RD137" s="526"/>
      <c r="RE137" s="526"/>
      <c r="RF137" s="526"/>
      <c r="RG137" s="526"/>
      <c r="RH137" s="526"/>
      <c r="RI137" s="526"/>
      <c r="RJ137" s="526"/>
      <c r="RK137" s="526"/>
      <c r="RL137" s="526"/>
      <c r="RM137" s="526"/>
      <c r="RN137" s="526"/>
      <c r="RO137" s="526"/>
      <c r="RP137" s="526"/>
      <c r="RQ137" s="526"/>
      <c r="RR137" s="526"/>
      <c r="RS137" s="526"/>
    </row>
    <row r="138" spans="1:487" s="164" customFormat="1" ht="9.9499999999999993" customHeight="1">
      <c r="A138" s="55"/>
      <c r="B138" s="193"/>
      <c r="C138" s="971"/>
      <c r="D138" s="971"/>
      <c r="E138" s="971"/>
      <c r="F138" s="971"/>
      <c r="G138" s="971"/>
      <c r="H138" s="971"/>
      <c r="I138" s="971"/>
      <c r="J138" s="971"/>
      <c r="K138" s="971"/>
      <c r="L138" s="971"/>
      <c r="M138" s="971"/>
      <c r="N138" s="971"/>
      <c r="O138" s="971"/>
      <c r="P138" s="971"/>
      <c r="Q138" s="971"/>
      <c r="R138" s="971"/>
      <c r="S138" s="971"/>
      <c r="T138" s="971"/>
      <c r="U138" s="971"/>
      <c r="V138" s="971"/>
      <c r="W138" s="971"/>
      <c r="X138" s="971"/>
      <c r="Y138" s="971"/>
      <c r="Z138" s="971"/>
      <c r="AA138" s="971"/>
      <c r="AB138" s="971"/>
      <c r="AC138" s="971"/>
      <c r="AD138" s="971"/>
      <c r="AE138" s="192"/>
      <c r="AF138" s="7"/>
      <c r="BA138" s="595"/>
      <c r="BB138" s="595"/>
      <c r="BC138" s="592"/>
      <c r="BD138" s="592"/>
      <c r="BE138" s="592"/>
      <c r="BF138" s="592"/>
      <c r="BG138" s="592"/>
      <c r="BH138" s="592"/>
      <c r="BI138" s="592"/>
      <c r="BJ138" s="592"/>
      <c r="BK138" s="592"/>
      <c r="BL138" s="592"/>
      <c r="BM138" s="592"/>
      <c r="BN138" s="592"/>
      <c r="BO138" s="592"/>
      <c r="BP138" s="592"/>
      <c r="BQ138" s="592"/>
      <c r="BR138" s="592"/>
      <c r="BS138" s="592"/>
      <c r="BT138" s="592"/>
      <c r="BU138" s="592"/>
      <c r="BV138" s="592"/>
      <c r="BW138" s="592"/>
      <c r="BX138" s="592"/>
      <c r="BY138" s="592"/>
      <c r="BZ138" s="595"/>
      <c r="CA138" s="595"/>
      <c r="CB138" s="595"/>
      <c r="CC138" s="595"/>
      <c r="CD138" s="595"/>
      <c r="CE138" s="94"/>
      <c r="CF138" s="526"/>
      <c r="CG138" s="526"/>
      <c r="CH138" s="526"/>
      <c r="CI138" s="526"/>
      <c r="CJ138" s="526"/>
      <c r="CK138" s="526"/>
      <c r="CL138" s="526"/>
      <c r="CM138" s="526"/>
      <c r="CN138" s="526"/>
      <c r="CO138" s="526"/>
      <c r="CP138" s="526"/>
      <c r="CQ138" s="526"/>
      <c r="CR138" s="526"/>
      <c r="CS138" s="526"/>
      <c r="CT138" s="526"/>
      <c r="CU138" s="526"/>
      <c r="CV138" s="526"/>
      <c r="CW138" s="526"/>
      <c r="CX138" s="526"/>
      <c r="CY138" s="526"/>
      <c r="CZ138" s="526"/>
      <c r="DA138" s="53"/>
      <c r="DB138" s="53"/>
      <c r="DC138" s="53"/>
      <c r="DD138" s="53"/>
      <c r="DE138" s="53"/>
      <c r="DF138" s="53"/>
      <c r="DG138" s="53"/>
      <c r="DH138" s="53"/>
      <c r="DI138" s="53"/>
      <c r="DJ138" s="53"/>
      <c r="DK138" s="526"/>
      <c r="DL138" s="526"/>
      <c r="DM138" s="526"/>
      <c r="DN138" s="526"/>
      <c r="DO138" s="526"/>
      <c r="DP138" s="526"/>
      <c r="DQ138" s="526"/>
      <c r="DR138" s="526"/>
      <c r="DS138" s="526"/>
      <c r="DT138" s="526"/>
      <c r="DU138" s="526"/>
      <c r="DV138" s="526"/>
      <c r="DW138" s="526"/>
      <c r="DX138" s="526"/>
      <c r="DY138" s="526"/>
      <c r="DZ138" s="526"/>
      <c r="EA138" s="526"/>
      <c r="EB138" s="526"/>
      <c r="EC138" s="526"/>
      <c r="ED138" s="526"/>
      <c r="EE138" s="526"/>
      <c r="EF138" s="53"/>
      <c r="EG138" s="53"/>
      <c r="EH138" s="53"/>
      <c r="EI138" s="53"/>
      <c r="EJ138" s="53"/>
      <c r="EK138" s="53"/>
      <c r="EL138" s="53"/>
      <c r="EM138" s="53"/>
      <c r="EN138" s="53"/>
      <c r="EO138" s="53"/>
      <c r="EP138" s="526"/>
      <c r="EQ138" s="526"/>
      <c r="ER138" s="526"/>
      <c r="ES138" s="526"/>
      <c r="ET138" s="526"/>
      <c r="EU138" s="526"/>
      <c r="EV138" s="526"/>
      <c r="EW138" s="526"/>
      <c r="EX138" s="526"/>
      <c r="EY138" s="526"/>
      <c r="EZ138" s="526"/>
      <c r="FA138" s="526"/>
      <c r="FB138" s="526"/>
      <c r="FC138" s="526"/>
      <c r="FD138" s="526"/>
      <c r="FE138" s="526"/>
      <c r="FF138" s="526"/>
      <c r="FG138" s="526"/>
      <c r="FH138" s="526"/>
      <c r="FI138" s="526"/>
      <c r="FJ138" s="526"/>
      <c r="FK138" s="53"/>
      <c r="FL138" s="53"/>
      <c r="FM138" s="53"/>
      <c r="FN138" s="53"/>
      <c r="FO138" s="53"/>
      <c r="FP138" s="53"/>
      <c r="FQ138" s="53"/>
      <c r="FR138" s="53"/>
      <c r="FS138" s="53"/>
      <c r="FT138" s="94"/>
      <c r="FU138" s="94"/>
      <c r="FV138" s="94"/>
      <c r="FW138" s="94"/>
      <c r="FX138" s="94"/>
      <c r="FY138" s="94"/>
      <c r="FZ138" s="94"/>
      <c r="GA138" s="94"/>
      <c r="GB138" s="94"/>
      <c r="GC138" s="94"/>
      <c r="GD138" s="94"/>
      <c r="GE138" s="94"/>
      <c r="GF138" s="94"/>
      <c r="GG138" s="94"/>
      <c r="GH138" s="94"/>
      <c r="GI138" s="94"/>
      <c r="GJ138" s="94"/>
      <c r="GK138" s="94"/>
      <c r="GL138" s="94"/>
      <c r="GM138" s="94"/>
      <c r="GN138" s="94"/>
      <c r="GO138" s="94"/>
      <c r="GP138" s="94"/>
      <c r="GQ138" s="94"/>
      <c r="GR138" s="94"/>
      <c r="GS138" s="94"/>
      <c r="GT138" s="94"/>
      <c r="GU138" s="94"/>
      <c r="GV138" s="94"/>
      <c r="GW138" s="94"/>
      <c r="GX138" s="94"/>
      <c r="GY138" s="94"/>
      <c r="GZ138" s="94"/>
      <c r="HA138" s="526"/>
      <c r="HB138" s="526"/>
      <c r="HC138" s="592"/>
      <c r="HD138" s="592"/>
      <c r="HE138" s="592"/>
      <c r="HF138" s="592"/>
      <c r="HG138" s="592"/>
      <c r="HH138" s="592"/>
      <c r="HI138" s="592"/>
      <c r="HJ138" s="592"/>
      <c r="HK138" s="592"/>
      <c r="HL138" s="592"/>
      <c r="HM138" s="592"/>
      <c r="HN138" s="592"/>
      <c r="HO138" s="592"/>
      <c r="HP138" s="592"/>
      <c r="HQ138" s="592"/>
      <c r="HR138" s="592"/>
      <c r="HS138" s="592"/>
      <c r="HT138" s="592"/>
      <c r="HU138" s="592"/>
      <c r="HV138" s="592"/>
      <c r="HW138" s="592"/>
      <c r="HX138" s="592"/>
      <c r="HY138" s="592"/>
      <c r="HZ138" s="526"/>
      <c r="IA138" s="526"/>
      <c r="IB138" s="526"/>
      <c r="IC138" s="526"/>
      <c r="ID138" s="526"/>
      <c r="IE138" s="526"/>
      <c r="IF138" s="526"/>
      <c r="IG138" s="526"/>
      <c r="IH138" s="526"/>
      <c r="II138" s="526"/>
      <c r="IJ138" s="526"/>
      <c r="IK138" s="526"/>
      <c r="IL138" s="526"/>
      <c r="IM138" s="526"/>
      <c r="IN138" s="526"/>
      <c r="IO138" s="526"/>
      <c r="IP138" s="526"/>
      <c r="IQ138" s="526"/>
      <c r="IR138" s="526"/>
      <c r="IS138" s="526"/>
      <c r="IT138" s="526"/>
      <c r="IU138" s="526"/>
      <c r="IV138" s="526"/>
      <c r="IW138" s="526"/>
      <c r="IX138" s="526"/>
      <c r="IY138" s="526"/>
      <c r="IZ138" s="526"/>
      <c r="JA138" s="53"/>
      <c r="JB138" s="53"/>
      <c r="JC138" s="53"/>
      <c r="JD138" s="53"/>
      <c r="JE138" s="53"/>
      <c r="JF138" s="53"/>
      <c r="JG138" s="53"/>
      <c r="JH138" s="53"/>
      <c r="JI138" s="53"/>
      <c r="JJ138" s="53"/>
      <c r="JK138" s="526"/>
      <c r="JL138" s="526"/>
      <c r="JM138" s="526"/>
      <c r="JN138" s="526"/>
      <c r="JO138" s="526"/>
      <c r="JP138" s="526"/>
      <c r="JQ138" s="526"/>
      <c r="JR138" s="526"/>
      <c r="JS138" s="526"/>
      <c r="JT138" s="526"/>
      <c r="JU138" s="526"/>
      <c r="JV138" s="526"/>
      <c r="JW138" s="526"/>
      <c r="JX138" s="526"/>
      <c r="JY138" s="526"/>
      <c r="JZ138" s="526"/>
      <c r="KA138" s="526"/>
      <c r="KB138" s="526"/>
      <c r="KC138" s="526"/>
      <c r="KD138" s="526"/>
      <c r="KE138" s="526"/>
      <c r="KF138" s="53"/>
      <c r="KG138" s="53"/>
      <c r="KH138" s="53"/>
      <c r="KI138" s="53"/>
      <c r="KJ138" s="53"/>
      <c r="KK138" s="53"/>
      <c r="KL138" s="53"/>
      <c r="KM138" s="53"/>
      <c r="KN138" s="53"/>
      <c r="KO138" s="53"/>
      <c r="KP138" s="526"/>
      <c r="KQ138" s="526"/>
      <c r="KR138" s="526"/>
      <c r="KS138" s="526"/>
      <c r="KT138" s="526"/>
      <c r="KU138" s="526"/>
      <c r="KV138" s="526"/>
      <c r="KW138" s="526"/>
      <c r="KX138" s="526"/>
      <c r="KY138" s="526"/>
      <c r="KZ138" s="526"/>
      <c r="LA138" s="526"/>
      <c r="LB138" s="526"/>
      <c r="LC138" s="526"/>
      <c r="LD138" s="526"/>
      <c r="LE138" s="526"/>
      <c r="LF138" s="526"/>
      <c r="LG138" s="526"/>
      <c r="LH138" s="526"/>
      <c r="LI138" s="526"/>
      <c r="LJ138" s="526"/>
      <c r="LK138" s="53"/>
      <c r="LL138" s="53"/>
      <c r="LM138" s="53"/>
      <c r="LN138" s="53"/>
      <c r="LO138" s="53"/>
      <c r="LP138" s="53"/>
      <c r="LQ138" s="53"/>
      <c r="LR138" s="53"/>
      <c r="LS138" s="53"/>
      <c r="LT138" s="94"/>
      <c r="LU138" s="94"/>
      <c r="LV138" s="94"/>
      <c r="LW138" s="94"/>
      <c r="LX138" s="94"/>
      <c r="LY138" s="94"/>
      <c r="LZ138" s="94"/>
      <c r="MA138" s="94"/>
      <c r="MB138" s="94"/>
      <c r="MC138" s="94"/>
      <c r="MD138" s="94"/>
      <c r="ME138" s="94"/>
      <c r="MF138" s="94"/>
      <c r="MG138" s="94"/>
      <c r="MH138" s="94"/>
      <c r="MI138" s="94"/>
      <c r="MJ138" s="94"/>
      <c r="MK138" s="94"/>
      <c r="ML138" s="94"/>
      <c r="MM138" s="94"/>
      <c r="MN138" s="94"/>
      <c r="MO138" s="94"/>
      <c r="MP138" s="94"/>
      <c r="MQ138" s="94"/>
      <c r="MR138" s="94"/>
      <c r="MS138" s="94"/>
      <c r="MT138" s="94"/>
      <c r="MU138" s="94"/>
      <c r="MV138" s="94"/>
      <c r="MW138" s="94"/>
      <c r="MX138" s="94"/>
      <c r="MY138" s="94"/>
      <c r="MZ138" s="94"/>
      <c r="NA138" s="526"/>
      <c r="NB138" s="526"/>
      <c r="NC138" s="592"/>
      <c r="ND138" s="592"/>
      <c r="NE138" s="592"/>
      <c r="NF138" s="592"/>
      <c r="NG138" s="592"/>
      <c r="NH138" s="592"/>
      <c r="NI138" s="592"/>
      <c r="NJ138" s="592"/>
      <c r="NK138" s="592"/>
      <c r="NL138" s="592"/>
      <c r="NM138" s="592"/>
      <c r="NN138" s="592"/>
      <c r="NO138" s="592"/>
      <c r="NP138" s="592"/>
      <c r="NQ138" s="592"/>
      <c r="NR138" s="592"/>
      <c r="NS138" s="592"/>
      <c r="NT138" s="592"/>
      <c r="NU138" s="592"/>
      <c r="NV138" s="592"/>
      <c r="NW138" s="592"/>
      <c r="NX138" s="592"/>
      <c r="NY138" s="592"/>
      <c r="NZ138" s="526"/>
      <c r="OA138" s="526"/>
      <c r="OB138" s="526"/>
      <c r="OC138" s="526"/>
      <c r="OD138" s="526"/>
      <c r="OE138" s="526"/>
      <c r="OF138" s="526"/>
      <c r="OG138" s="526"/>
      <c r="OH138" s="526"/>
      <c r="OI138" s="526"/>
      <c r="OJ138" s="526"/>
      <c r="OK138" s="526"/>
      <c r="OL138" s="526"/>
      <c r="OM138" s="526"/>
      <c r="ON138" s="526"/>
      <c r="OO138" s="526"/>
      <c r="OP138" s="526"/>
      <c r="OQ138" s="526"/>
      <c r="OR138" s="526"/>
      <c r="OS138" s="526"/>
      <c r="OT138" s="526"/>
      <c r="OU138" s="526"/>
      <c r="OV138" s="526"/>
      <c r="OW138" s="526"/>
      <c r="OX138" s="526"/>
      <c r="OY138" s="526"/>
      <c r="OZ138" s="526"/>
      <c r="PA138" s="53"/>
      <c r="PB138" s="53"/>
      <c r="PC138" s="53"/>
      <c r="PD138" s="53"/>
      <c r="PE138" s="53"/>
      <c r="PF138" s="53"/>
      <c r="PG138" s="53"/>
      <c r="PH138" s="53"/>
      <c r="PI138" s="53"/>
      <c r="PJ138" s="53"/>
      <c r="PK138" s="526"/>
      <c r="PL138" s="526"/>
      <c r="PM138" s="526"/>
      <c r="PN138" s="526"/>
      <c r="PO138" s="526"/>
      <c r="PP138" s="526"/>
      <c r="PQ138" s="526"/>
      <c r="PR138" s="526"/>
      <c r="PS138" s="526"/>
      <c r="PT138" s="526"/>
      <c r="PU138" s="526"/>
      <c r="PV138" s="526"/>
      <c r="PW138" s="526"/>
      <c r="PX138" s="526"/>
      <c r="PY138" s="526"/>
      <c r="PZ138" s="526"/>
      <c r="QA138" s="526"/>
      <c r="QB138" s="526"/>
      <c r="QC138" s="526"/>
      <c r="QD138" s="526"/>
      <c r="QE138" s="526"/>
      <c r="QF138" s="53"/>
      <c r="QG138" s="53"/>
      <c r="QH138" s="53"/>
      <c r="QI138" s="53"/>
      <c r="QJ138" s="53"/>
      <c r="QK138" s="53"/>
      <c r="QL138" s="53"/>
      <c r="QM138" s="53"/>
      <c r="QN138" s="53"/>
      <c r="QO138" s="53"/>
      <c r="QP138" s="526"/>
      <c r="QQ138" s="526"/>
      <c r="QR138" s="526"/>
      <c r="QS138" s="526"/>
      <c r="QT138" s="526"/>
      <c r="QU138" s="526"/>
      <c r="QV138" s="526"/>
      <c r="QW138" s="526"/>
      <c r="QX138" s="526"/>
      <c r="QY138" s="526"/>
      <c r="QZ138" s="526"/>
      <c r="RA138" s="526"/>
      <c r="RB138" s="526"/>
      <c r="RC138" s="526"/>
      <c r="RD138" s="526"/>
      <c r="RE138" s="526"/>
      <c r="RF138" s="526"/>
      <c r="RG138" s="526"/>
      <c r="RH138" s="526"/>
      <c r="RI138" s="526"/>
      <c r="RJ138" s="526"/>
      <c r="RK138" s="53"/>
      <c r="RL138" s="53"/>
      <c r="RM138" s="53"/>
      <c r="RN138" s="53"/>
      <c r="RO138" s="53"/>
      <c r="RP138" s="53"/>
      <c r="RQ138" s="53"/>
      <c r="RR138" s="53"/>
      <c r="RS138" s="53"/>
    </row>
    <row r="139" spans="1:487" s="164" customFormat="1" ht="9.9499999999999993" customHeight="1">
      <c r="A139" s="55"/>
      <c r="B139" s="125"/>
      <c r="C139" s="67"/>
      <c r="D139" s="667"/>
      <c r="E139" s="667"/>
      <c r="F139" s="10"/>
      <c r="G139" s="667"/>
      <c r="H139" s="10"/>
      <c r="I139" s="667"/>
      <c r="J139" s="667"/>
      <c r="K139" s="667"/>
      <c r="L139" s="667"/>
      <c r="M139" s="92"/>
      <c r="N139" s="92"/>
      <c r="O139" s="92"/>
      <c r="P139" s="92"/>
      <c r="Q139" s="667"/>
      <c r="R139" s="667"/>
      <c r="S139" s="667"/>
      <c r="T139" s="667"/>
      <c r="U139" s="667"/>
      <c r="V139" s="667"/>
      <c r="W139" s="667"/>
      <c r="X139" s="667"/>
      <c r="Y139" s="10"/>
      <c r="Z139" s="10"/>
      <c r="AA139" s="10"/>
      <c r="AB139" s="10"/>
      <c r="AC139" s="10"/>
      <c r="AD139" s="10"/>
      <c r="AE139" s="155"/>
      <c r="AF139" s="7"/>
      <c r="AG139" s="94"/>
      <c r="BA139" s="595"/>
      <c r="BB139" s="595"/>
      <c r="BC139" s="592"/>
      <c r="BD139" s="592"/>
      <c r="BE139" s="592"/>
      <c r="BF139" s="592"/>
      <c r="BG139" s="592"/>
      <c r="BH139" s="592"/>
      <c r="BI139" s="592"/>
      <c r="BJ139" s="592"/>
      <c r="BK139" s="592"/>
      <c r="BL139" s="592"/>
      <c r="BM139" s="592"/>
      <c r="BN139" s="592"/>
      <c r="BO139" s="592"/>
      <c r="BP139" s="592"/>
      <c r="BQ139" s="592"/>
      <c r="BR139" s="592"/>
      <c r="BS139" s="592"/>
      <c r="BT139" s="592"/>
      <c r="BU139" s="592"/>
      <c r="BV139" s="592"/>
      <c r="BW139" s="592"/>
      <c r="BX139" s="592"/>
      <c r="BY139" s="592"/>
      <c r="BZ139" s="595"/>
      <c r="CA139" s="595"/>
      <c r="CB139" s="595"/>
      <c r="CC139" s="595"/>
      <c r="CD139" s="595"/>
      <c r="CE139" s="94"/>
      <c r="CF139" s="526"/>
      <c r="CG139" s="526"/>
      <c r="CH139" s="526"/>
      <c r="CI139" s="526"/>
      <c r="CJ139" s="526"/>
      <c r="CK139" s="526"/>
      <c r="CL139" s="526"/>
      <c r="CM139" s="526"/>
      <c r="CN139" s="526"/>
      <c r="CO139" s="526"/>
      <c r="CP139" s="526"/>
      <c r="CQ139" s="526"/>
      <c r="CR139" s="526"/>
      <c r="CS139" s="526"/>
      <c r="CT139" s="526"/>
      <c r="CU139" s="526"/>
      <c r="CV139" s="526"/>
      <c r="CW139" s="526"/>
      <c r="CX139" s="526"/>
      <c r="CY139" s="526"/>
      <c r="CZ139" s="526"/>
      <c r="DA139" s="53"/>
      <c r="DB139" s="53"/>
      <c r="DC139" s="53"/>
      <c r="DD139" s="53"/>
      <c r="DE139" s="53"/>
      <c r="DF139" s="53"/>
      <c r="DG139" s="53"/>
      <c r="DH139" s="53"/>
      <c r="DI139" s="53"/>
      <c r="DJ139" s="53"/>
      <c r="DK139" s="526"/>
      <c r="DL139" s="526"/>
      <c r="DM139" s="526"/>
      <c r="DN139" s="526"/>
      <c r="DO139" s="526"/>
      <c r="DP139" s="526"/>
      <c r="DQ139" s="526"/>
      <c r="DR139" s="526"/>
      <c r="DS139" s="526"/>
      <c r="DT139" s="526"/>
      <c r="DU139" s="526"/>
      <c r="DV139" s="526"/>
      <c r="DW139" s="526"/>
      <c r="DX139" s="526"/>
      <c r="DY139" s="526"/>
      <c r="DZ139" s="526"/>
      <c r="EA139" s="526"/>
      <c r="EB139" s="526"/>
      <c r="EC139" s="526"/>
      <c r="ED139" s="526"/>
      <c r="EE139" s="526"/>
      <c r="EF139" s="53"/>
      <c r="EG139" s="53"/>
      <c r="EH139" s="53"/>
      <c r="EI139" s="53"/>
      <c r="EJ139" s="53"/>
      <c r="EK139" s="53"/>
      <c r="EL139" s="53"/>
      <c r="EM139" s="53"/>
      <c r="EN139" s="53"/>
      <c r="EO139" s="53"/>
      <c r="EP139" s="526"/>
      <c r="EQ139" s="526"/>
      <c r="ER139" s="526"/>
      <c r="ES139" s="526"/>
      <c r="ET139" s="526"/>
      <c r="EU139" s="526"/>
      <c r="EV139" s="526"/>
      <c r="EW139" s="526"/>
      <c r="EX139" s="526"/>
      <c r="EY139" s="526"/>
      <c r="EZ139" s="526"/>
      <c r="FA139" s="526"/>
      <c r="FB139" s="526"/>
      <c r="FC139" s="526"/>
      <c r="FD139" s="526"/>
      <c r="FE139" s="526"/>
      <c r="FF139" s="526"/>
      <c r="FG139" s="526"/>
      <c r="FH139" s="526"/>
      <c r="FI139" s="526"/>
      <c r="FJ139" s="526"/>
      <c r="FK139" s="53"/>
      <c r="FL139" s="53"/>
      <c r="FM139" s="53"/>
      <c r="FN139" s="53"/>
      <c r="FO139" s="53"/>
      <c r="FP139" s="53"/>
      <c r="FQ139" s="53"/>
      <c r="FR139" s="53"/>
      <c r="FS139" s="53"/>
      <c r="FT139" s="94"/>
      <c r="FU139" s="94"/>
      <c r="FV139" s="94"/>
      <c r="FW139" s="94"/>
      <c r="FX139" s="94"/>
      <c r="FY139" s="94"/>
      <c r="FZ139" s="94"/>
      <c r="GA139" s="94"/>
      <c r="GB139" s="94"/>
      <c r="GC139" s="94"/>
      <c r="GD139" s="94"/>
      <c r="GE139" s="94"/>
      <c r="GF139" s="94"/>
      <c r="GG139" s="94"/>
      <c r="GH139" s="94"/>
      <c r="GI139" s="94"/>
      <c r="GJ139" s="94"/>
      <c r="GK139" s="94"/>
      <c r="GL139" s="94"/>
      <c r="GM139" s="94"/>
      <c r="GN139" s="94"/>
      <c r="GO139" s="94"/>
      <c r="GP139" s="94"/>
      <c r="GQ139" s="94"/>
      <c r="GR139" s="94"/>
      <c r="GS139" s="94"/>
      <c r="GT139" s="94"/>
      <c r="GU139" s="94"/>
      <c r="GV139" s="94"/>
      <c r="GW139" s="94"/>
      <c r="GX139" s="94"/>
      <c r="GY139" s="94"/>
      <c r="GZ139" s="94"/>
      <c r="HA139" s="526"/>
      <c r="HB139" s="526"/>
      <c r="HC139" s="592"/>
      <c r="HD139" s="592"/>
      <c r="HE139" s="592"/>
      <c r="HF139" s="592"/>
      <c r="HG139" s="592"/>
      <c r="HH139" s="592"/>
      <c r="HI139" s="592"/>
      <c r="HJ139" s="592"/>
      <c r="HK139" s="592"/>
      <c r="HL139" s="592"/>
      <c r="HM139" s="592"/>
      <c r="HN139" s="592"/>
      <c r="HO139" s="592"/>
      <c r="HP139" s="592"/>
      <c r="HQ139" s="592"/>
      <c r="HR139" s="592"/>
      <c r="HS139" s="592"/>
      <c r="HT139" s="592"/>
      <c r="HU139" s="592"/>
      <c r="HV139" s="592"/>
      <c r="HW139" s="592"/>
      <c r="HX139" s="592"/>
      <c r="HY139" s="592"/>
      <c r="HZ139" s="526"/>
      <c r="IA139" s="526"/>
      <c r="IB139" s="526"/>
      <c r="IC139" s="526"/>
      <c r="ID139" s="526"/>
      <c r="IE139" s="526"/>
      <c r="IF139" s="526"/>
      <c r="IG139" s="526"/>
      <c r="IH139" s="526"/>
      <c r="II139" s="526"/>
      <c r="IJ139" s="526"/>
      <c r="IK139" s="526"/>
      <c r="IL139" s="526"/>
      <c r="IM139" s="526"/>
      <c r="IN139" s="526"/>
      <c r="IO139" s="526"/>
      <c r="IP139" s="526"/>
      <c r="IQ139" s="526"/>
      <c r="IR139" s="526"/>
      <c r="IS139" s="526"/>
      <c r="IT139" s="526"/>
      <c r="IU139" s="526"/>
      <c r="IV139" s="526"/>
      <c r="IW139" s="526"/>
      <c r="IX139" s="526"/>
      <c r="IY139" s="526"/>
      <c r="IZ139" s="526"/>
      <c r="JA139" s="53"/>
      <c r="JB139" s="53"/>
      <c r="JC139" s="53"/>
      <c r="JD139" s="53"/>
      <c r="JE139" s="53"/>
      <c r="JF139" s="53"/>
      <c r="JG139" s="53"/>
      <c r="JH139" s="53"/>
      <c r="JI139" s="53"/>
      <c r="JJ139" s="53"/>
      <c r="JK139" s="526"/>
      <c r="JL139" s="526"/>
      <c r="JM139" s="526"/>
      <c r="JN139" s="526"/>
      <c r="JO139" s="526"/>
      <c r="JP139" s="526"/>
      <c r="JQ139" s="526"/>
      <c r="JR139" s="526"/>
      <c r="JS139" s="526"/>
      <c r="JT139" s="526"/>
      <c r="JU139" s="526"/>
      <c r="JV139" s="526"/>
      <c r="JW139" s="526"/>
      <c r="JX139" s="526"/>
      <c r="JY139" s="526"/>
      <c r="JZ139" s="526"/>
      <c r="KA139" s="526"/>
      <c r="KB139" s="526"/>
      <c r="KC139" s="526"/>
      <c r="KD139" s="526"/>
      <c r="KE139" s="526"/>
      <c r="KF139" s="53"/>
      <c r="KG139" s="53"/>
      <c r="KH139" s="53"/>
      <c r="KI139" s="53"/>
      <c r="KJ139" s="53"/>
      <c r="KK139" s="53"/>
      <c r="KL139" s="53"/>
      <c r="KM139" s="53"/>
      <c r="KN139" s="53"/>
      <c r="KO139" s="53"/>
      <c r="KP139" s="526"/>
      <c r="KQ139" s="526"/>
      <c r="KR139" s="526"/>
      <c r="KS139" s="526"/>
      <c r="KT139" s="526"/>
      <c r="KU139" s="526"/>
      <c r="KV139" s="526"/>
      <c r="KW139" s="526"/>
      <c r="KX139" s="526"/>
      <c r="KY139" s="526"/>
      <c r="KZ139" s="526"/>
      <c r="LA139" s="526"/>
      <c r="LB139" s="526"/>
      <c r="LC139" s="526"/>
      <c r="LD139" s="526"/>
      <c r="LE139" s="526"/>
      <c r="LF139" s="526"/>
      <c r="LG139" s="526"/>
      <c r="LH139" s="526"/>
      <c r="LI139" s="526"/>
      <c r="LJ139" s="526"/>
      <c r="LK139" s="53"/>
      <c r="LL139" s="53"/>
      <c r="LM139" s="53"/>
      <c r="LN139" s="53"/>
      <c r="LO139" s="53"/>
      <c r="LP139" s="53"/>
      <c r="LQ139" s="53"/>
      <c r="LR139" s="53"/>
      <c r="LS139" s="53"/>
      <c r="LT139" s="94"/>
      <c r="LU139" s="94"/>
      <c r="LV139" s="94"/>
      <c r="LW139" s="94"/>
      <c r="LX139" s="94"/>
      <c r="LY139" s="94"/>
      <c r="LZ139" s="94"/>
      <c r="MA139" s="94"/>
      <c r="MB139" s="94"/>
      <c r="MC139" s="94"/>
      <c r="MD139" s="94"/>
      <c r="ME139" s="94"/>
      <c r="MF139" s="94"/>
      <c r="MG139" s="94"/>
      <c r="MH139" s="94"/>
      <c r="MI139" s="94"/>
      <c r="MJ139" s="94"/>
      <c r="MK139" s="94"/>
      <c r="ML139" s="94"/>
      <c r="MM139" s="94"/>
      <c r="MN139" s="94"/>
      <c r="MO139" s="94"/>
      <c r="MP139" s="94"/>
      <c r="MQ139" s="94"/>
      <c r="MR139" s="94"/>
      <c r="MS139" s="94"/>
      <c r="MT139" s="94"/>
      <c r="MU139" s="94"/>
      <c r="MV139" s="94"/>
      <c r="MW139" s="94"/>
      <c r="MX139" s="94"/>
      <c r="MY139" s="94"/>
      <c r="MZ139" s="94"/>
      <c r="NA139" s="526"/>
      <c r="NB139" s="526"/>
      <c r="NC139" s="592"/>
      <c r="ND139" s="592"/>
      <c r="NE139" s="592"/>
      <c r="NF139" s="592"/>
      <c r="NG139" s="592"/>
      <c r="NH139" s="592"/>
      <c r="NI139" s="592"/>
      <c r="NJ139" s="592"/>
      <c r="NK139" s="592"/>
      <c r="NL139" s="592"/>
      <c r="NM139" s="592"/>
      <c r="NN139" s="592"/>
      <c r="NO139" s="592"/>
      <c r="NP139" s="592"/>
      <c r="NQ139" s="592"/>
      <c r="NR139" s="592"/>
      <c r="NS139" s="592"/>
      <c r="NT139" s="592"/>
      <c r="NU139" s="592"/>
      <c r="NV139" s="592"/>
      <c r="NW139" s="592"/>
      <c r="NX139" s="592"/>
      <c r="NY139" s="592"/>
      <c r="NZ139" s="526"/>
      <c r="OA139" s="526"/>
      <c r="OB139" s="526"/>
      <c r="OC139" s="526"/>
      <c r="OD139" s="526"/>
      <c r="OE139" s="526"/>
      <c r="OF139" s="526"/>
      <c r="OG139" s="526"/>
      <c r="OH139" s="526"/>
      <c r="OI139" s="526"/>
      <c r="OJ139" s="526"/>
      <c r="OK139" s="526"/>
      <c r="OL139" s="526"/>
      <c r="OM139" s="526"/>
      <c r="ON139" s="526"/>
      <c r="OO139" s="526"/>
      <c r="OP139" s="526"/>
      <c r="OQ139" s="526"/>
      <c r="OR139" s="526"/>
      <c r="OS139" s="526"/>
      <c r="OT139" s="526"/>
      <c r="OU139" s="526"/>
      <c r="OV139" s="526"/>
      <c r="OW139" s="526"/>
      <c r="OX139" s="526"/>
      <c r="OY139" s="526"/>
      <c r="OZ139" s="526"/>
      <c r="PA139" s="53"/>
      <c r="PB139" s="53"/>
      <c r="PC139" s="53"/>
      <c r="PD139" s="53"/>
      <c r="PE139" s="53"/>
      <c r="PF139" s="53"/>
      <c r="PG139" s="53"/>
      <c r="PH139" s="53"/>
      <c r="PI139" s="53"/>
      <c r="PJ139" s="53"/>
      <c r="PK139" s="526"/>
      <c r="PL139" s="526"/>
      <c r="PM139" s="526"/>
      <c r="PN139" s="526"/>
      <c r="PO139" s="526"/>
      <c r="PP139" s="526"/>
      <c r="PQ139" s="526"/>
      <c r="PR139" s="526"/>
      <c r="PS139" s="526"/>
      <c r="PT139" s="526"/>
      <c r="PU139" s="526"/>
      <c r="PV139" s="526"/>
      <c r="PW139" s="526"/>
      <c r="PX139" s="526"/>
      <c r="PY139" s="526"/>
      <c r="PZ139" s="526"/>
      <c r="QA139" s="526"/>
      <c r="QB139" s="526"/>
      <c r="QC139" s="526"/>
      <c r="QD139" s="526"/>
      <c r="QE139" s="526"/>
      <c r="QF139" s="53"/>
      <c r="QG139" s="53"/>
      <c r="QH139" s="53"/>
      <c r="QI139" s="53"/>
      <c r="QJ139" s="53"/>
      <c r="QK139" s="53"/>
      <c r="QL139" s="53"/>
      <c r="QM139" s="53"/>
      <c r="QN139" s="53"/>
      <c r="QO139" s="53"/>
      <c r="QP139" s="526"/>
      <c r="QQ139" s="526"/>
      <c r="QR139" s="526"/>
      <c r="QS139" s="526"/>
      <c r="QT139" s="526"/>
      <c r="QU139" s="526"/>
      <c r="QV139" s="526"/>
      <c r="QW139" s="526"/>
      <c r="QX139" s="526"/>
      <c r="QY139" s="526"/>
      <c r="QZ139" s="526"/>
      <c r="RA139" s="526"/>
      <c r="RB139" s="526"/>
      <c r="RC139" s="526"/>
      <c r="RD139" s="526"/>
      <c r="RE139" s="526"/>
      <c r="RF139" s="526"/>
      <c r="RG139" s="526"/>
      <c r="RH139" s="526"/>
      <c r="RI139" s="526"/>
      <c r="RJ139" s="526"/>
      <c r="RK139" s="53"/>
      <c r="RL139" s="53"/>
      <c r="RM139" s="53"/>
      <c r="RN139" s="53"/>
      <c r="RO139" s="53"/>
      <c r="RP139" s="53"/>
      <c r="RQ139" s="53"/>
      <c r="RR139" s="53"/>
      <c r="RS139" s="53"/>
    </row>
    <row r="140" spans="1:487" s="94" customFormat="1" ht="9.9499999999999993" customHeight="1">
      <c r="A140" s="55"/>
      <c r="B140" s="125"/>
      <c r="C140" s="1218" t="s">
        <v>803</v>
      </c>
      <c r="D140" s="1219"/>
      <c r="E140" s="1219"/>
      <c r="F140" s="1219"/>
      <c r="G140" s="1219"/>
      <c r="H140" s="1219"/>
      <c r="I140" s="1219"/>
      <c r="J140" s="1219"/>
      <c r="K140" s="1219"/>
      <c r="L140" s="1219"/>
      <c r="M140" s="1219"/>
      <c r="N140" s="1219"/>
      <c r="O140" s="1219"/>
      <c r="P140" s="1219"/>
      <c r="Q140" s="1219"/>
      <c r="R140" s="1219"/>
      <c r="S140" s="1219"/>
      <c r="T140" s="1219"/>
      <c r="U140" s="1219"/>
      <c r="V140" s="1219"/>
      <c r="W140" s="1219"/>
      <c r="X140" s="1219"/>
      <c r="Y140" s="1219"/>
      <c r="Z140" s="1219"/>
      <c r="AA140" s="1219"/>
      <c r="AB140" s="1219"/>
      <c r="AC140" s="1219"/>
      <c r="AD140" s="1220"/>
      <c r="AE140" s="155"/>
      <c r="AF140" s="7"/>
      <c r="BA140" s="595"/>
      <c r="BB140" s="595"/>
      <c r="BC140" s="592"/>
      <c r="BD140" s="592"/>
      <c r="BE140" s="592"/>
      <c r="BF140" s="592"/>
      <c r="BG140" s="592"/>
      <c r="BH140" s="592"/>
      <c r="BI140" s="592"/>
      <c r="BJ140" s="592"/>
      <c r="BK140" s="592"/>
      <c r="BL140" s="592"/>
      <c r="BM140" s="592"/>
      <c r="BN140" s="592"/>
      <c r="BO140" s="592"/>
      <c r="BP140" s="592"/>
      <c r="BQ140" s="592"/>
      <c r="BR140" s="592"/>
      <c r="BS140" s="592"/>
      <c r="BT140" s="592"/>
      <c r="BU140" s="592"/>
      <c r="BV140" s="592"/>
      <c r="BW140" s="592"/>
      <c r="BX140" s="592"/>
      <c r="BY140" s="592"/>
      <c r="BZ140" s="595"/>
      <c r="CA140" s="595"/>
      <c r="CB140" s="595"/>
      <c r="CC140" s="595"/>
      <c r="CD140" s="595"/>
      <c r="CF140" s="526"/>
      <c r="CG140" s="526"/>
      <c r="CH140" s="526"/>
      <c r="CI140" s="526"/>
      <c r="CJ140" s="526"/>
      <c r="CK140" s="526"/>
      <c r="CL140" s="526"/>
      <c r="CM140" s="526"/>
      <c r="CN140" s="526"/>
      <c r="CO140" s="526"/>
      <c r="CP140" s="526"/>
      <c r="CQ140" s="526"/>
      <c r="CR140" s="526"/>
      <c r="CS140" s="526"/>
      <c r="CT140" s="526"/>
      <c r="CU140" s="526"/>
      <c r="CV140" s="526"/>
      <c r="CW140" s="526"/>
      <c r="CX140" s="526"/>
      <c r="CY140" s="526"/>
      <c r="CZ140" s="526"/>
      <c r="DA140" s="53"/>
      <c r="DB140" s="53"/>
      <c r="DC140" s="53"/>
      <c r="DD140" s="53"/>
      <c r="DE140" s="53"/>
      <c r="DF140" s="53"/>
      <c r="DG140" s="53"/>
      <c r="DH140" s="53"/>
      <c r="DI140" s="53"/>
      <c r="DJ140" s="53"/>
      <c r="DK140" s="526"/>
      <c r="DL140" s="526"/>
      <c r="DM140" s="526"/>
      <c r="DN140" s="526"/>
      <c r="DO140" s="526"/>
      <c r="DP140" s="526"/>
      <c r="DQ140" s="526"/>
      <c r="DR140" s="526"/>
      <c r="DS140" s="526"/>
      <c r="DT140" s="526"/>
      <c r="DU140" s="526"/>
      <c r="DV140" s="526"/>
      <c r="DW140" s="526"/>
      <c r="DX140" s="526"/>
      <c r="DY140" s="526"/>
      <c r="DZ140" s="526"/>
      <c r="EA140" s="526"/>
      <c r="EB140" s="526"/>
      <c r="EC140" s="526"/>
      <c r="ED140" s="526"/>
      <c r="EE140" s="526"/>
      <c r="EF140" s="53"/>
      <c r="EG140" s="53"/>
      <c r="EH140" s="53"/>
      <c r="EI140" s="53"/>
      <c r="EJ140" s="53"/>
      <c r="EK140" s="53"/>
      <c r="EL140" s="53"/>
      <c r="EM140" s="53"/>
      <c r="EN140" s="53"/>
      <c r="EO140" s="53"/>
      <c r="EP140" s="526"/>
      <c r="EQ140" s="526"/>
      <c r="ER140" s="526"/>
      <c r="ES140" s="526"/>
      <c r="ET140" s="526"/>
      <c r="EU140" s="526"/>
      <c r="EV140" s="526"/>
      <c r="EW140" s="526"/>
      <c r="EX140" s="526"/>
      <c r="EY140" s="526"/>
      <c r="EZ140" s="526"/>
      <c r="FA140" s="526"/>
      <c r="FB140" s="526"/>
      <c r="FC140" s="526"/>
      <c r="FD140" s="526"/>
      <c r="FE140" s="526"/>
      <c r="FF140" s="526"/>
      <c r="FG140" s="526"/>
      <c r="FH140" s="526"/>
      <c r="FI140" s="526"/>
      <c r="FJ140" s="526"/>
      <c r="FK140" s="53"/>
      <c r="FL140" s="53"/>
      <c r="FM140" s="53"/>
      <c r="FN140" s="53"/>
      <c r="FO140" s="53"/>
      <c r="FP140" s="53"/>
      <c r="FQ140" s="53"/>
      <c r="FR140" s="53"/>
      <c r="FS140" s="53"/>
      <c r="HA140" s="526"/>
      <c r="HB140" s="526"/>
      <c r="HC140" s="592"/>
      <c r="HD140" s="592"/>
      <c r="HE140" s="592"/>
      <c r="HF140" s="592"/>
      <c r="HG140" s="592"/>
      <c r="HH140" s="592"/>
      <c r="HI140" s="592"/>
      <c r="HJ140" s="592"/>
      <c r="HK140" s="592"/>
      <c r="HL140" s="592"/>
      <c r="HM140" s="592"/>
      <c r="HN140" s="592"/>
      <c r="HO140" s="592"/>
      <c r="HP140" s="592"/>
      <c r="HQ140" s="592"/>
      <c r="HR140" s="592"/>
      <c r="HS140" s="592"/>
      <c r="HT140" s="592"/>
      <c r="HU140" s="592"/>
      <c r="HV140" s="592"/>
      <c r="HW140" s="592"/>
      <c r="HX140" s="592"/>
      <c r="HY140" s="592"/>
      <c r="HZ140" s="526"/>
      <c r="IA140" s="526"/>
      <c r="IB140" s="526"/>
      <c r="IC140" s="526"/>
      <c r="ID140" s="526"/>
      <c r="IE140" s="526"/>
      <c r="IF140" s="526"/>
      <c r="IG140" s="526"/>
      <c r="IH140" s="526"/>
      <c r="II140" s="526"/>
      <c r="IJ140" s="526"/>
      <c r="IK140" s="526"/>
      <c r="IL140" s="526"/>
      <c r="IM140" s="526"/>
      <c r="IN140" s="526"/>
      <c r="IO140" s="526"/>
      <c r="IP140" s="526"/>
      <c r="IQ140" s="526"/>
      <c r="IR140" s="526"/>
      <c r="IS140" s="526"/>
      <c r="IT140" s="526"/>
      <c r="IU140" s="526"/>
      <c r="IV140" s="526"/>
      <c r="IW140" s="526"/>
      <c r="IX140" s="526"/>
      <c r="IY140" s="526"/>
      <c r="IZ140" s="526"/>
      <c r="JA140" s="53"/>
      <c r="JB140" s="53"/>
      <c r="JC140" s="53"/>
      <c r="JD140" s="53"/>
      <c r="JE140" s="53"/>
      <c r="JF140" s="53"/>
      <c r="JG140" s="53"/>
      <c r="JH140" s="53"/>
      <c r="JI140" s="53"/>
      <c r="JJ140" s="53"/>
      <c r="JK140" s="526"/>
      <c r="JL140" s="526"/>
      <c r="JM140" s="526"/>
      <c r="JN140" s="526"/>
      <c r="JO140" s="526"/>
      <c r="JP140" s="526"/>
      <c r="JQ140" s="526"/>
      <c r="JR140" s="526"/>
      <c r="JS140" s="526"/>
      <c r="JT140" s="526"/>
      <c r="JU140" s="526"/>
      <c r="JV140" s="526"/>
      <c r="JW140" s="526"/>
      <c r="JX140" s="526"/>
      <c r="JY140" s="526"/>
      <c r="JZ140" s="526"/>
      <c r="KA140" s="526"/>
      <c r="KB140" s="526"/>
      <c r="KC140" s="526"/>
      <c r="KD140" s="526"/>
      <c r="KE140" s="526"/>
      <c r="KF140" s="53"/>
      <c r="KG140" s="53"/>
      <c r="KH140" s="53"/>
      <c r="KI140" s="53"/>
      <c r="KJ140" s="53"/>
      <c r="KK140" s="53"/>
      <c r="KL140" s="53"/>
      <c r="KM140" s="53"/>
      <c r="KN140" s="53"/>
      <c r="KO140" s="53"/>
      <c r="KP140" s="526"/>
      <c r="KQ140" s="526"/>
      <c r="KR140" s="526"/>
      <c r="KS140" s="526"/>
      <c r="KT140" s="526"/>
      <c r="KU140" s="526"/>
      <c r="KV140" s="526"/>
      <c r="KW140" s="526"/>
      <c r="KX140" s="526"/>
      <c r="KY140" s="526"/>
      <c r="KZ140" s="526"/>
      <c r="LA140" s="526"/>
      <c r="LB140" s="526"/>
      <c r="LC140" s="526"/>
      <c r="LD140" s="526"/>
      <c r="LE140" s="526"/>
      <c r="LF140" s="526"/>
      <c r="LG140" s="526"/>
      <c r="LH140" s="526"/>
      <c r="LI140" s="526"/>
      <c r="LJ140" s="526"/>
      <c r="LK140" s="53"/>
      <c r="LL140" s="53"/>
      <c r="LM140" s="53"/>
      <c r="LN140" s="53"/>
      <c r="LO140" s="53"/>
      <c r="LP140" s="53"/>
      <c r="LQ140" s="53"/>
      <c r="LR140" s="53"/>
      <c r="LS140" s="53"/>
      <c r="NA140" s="526"/>
      <c r="NB140" s="526"/>
      <c r="NC140" s="592"/>
      <c r="ND140" s="592"/>
      <c r="NE140" s="592"/>
      <c r="NF140" s="592"/>
      <c r="NG140" s="592"/>
      <c r="NH140" s="592"/>
      <c r="NI140" s="592"/>
      <c r="NJ140" s="592"/>
      <c r="NK140" s="592"/>
      <c r="NL140" s="592"/>
      <c r="NM140" s="592"/>
      <c r="NN140" s="592"/>
      <c r="NO140" s="592"/>
      <c r="NP140" s="592"/>
      <c r="NQ140" s="592"/>
      <c r="NR140" s="592"/>
      <c r="NS140" s="592"/>
      <c r="NT140" s="592"/>
      <c r="NU140" s="592"/>
      <c r="NV140" s="592"/>
      <c r="NW140" s="592"/>
      <c r="NX140" s="592"/>
      <c r="NY140" s="592"/>
      <c r="NZ140" s="526"/>
      <c r="OA140" s="526"/>
      <c r="OB140" s="526"/>
      <c r="OC140" s="526"/>
      <c r="OD140" s="526"/>
      <c r="OE140" s="526"/>
      <c r="OF140" s="526"/>
      <c r="OG140" s="526"/>
      <c r="OH140" s="526"/>
      <c r="OI140" s="526"/>
      <c r="OJ140" s="526"/>
      <c r="OK140" s="526"/>
      <c r="OL140" s="526"/>
      <c r="OM140" s="526"/>
      <c r="ON140" s="526"/>
      <c r="OO140" s="526"/>
      <c r="OP140" s="526"/>
      <c r="OQ140" s="526"/>
      <c r="OR140" s="526"/>
      <c r="OS140" s="526"/>
      <c r="OT140" s="526"/>
      <c r="OU140" s="526"/>
      <c r="OV140" s="526"/>
      <c r="OW140" s="526"/>
      <c r="OX140" s="526"/>
      <c r="OY140" s="526"/>
      <c r="OZ140" s="526"/>
      <c r="PA140" s="53"/>
      <c r="PB140" s="53"/>
      <c r="PC140" s="53"/>
      <c r="PD140" s="53"/>
      <c r="PE140" s="53"/>
      <c r="PF140" s="53"/>
      <c r="PG140" s="53"/>
      <c r="PH140" s="53"/>
      <c r="PI140" s="53"/>
      <c r="PJ140" s="53"/>
      <c r="PK140" s="526"/>
      <c r="PL140" s="526"/>
      <c r="PM140" s="526"/>
      <c r="PN140" s="526"/>
      <c r="PO140" s="526"/>
      <c r="PP140" s="526"/>
      <c r="PQ140" s="526"/>
      <c r="PR140" s="526"/>
      <c r="PS140" s="526"/>
      <c r="PT140" s="526"/>
      <c r="PU140" s="526"/>
      <c r="PV140" s="526"/>
      <c r="PW140" s="526"/>
      <c r="PX140" s="526"/>
      <c r="PY140" s="526"/>
      <c r="PZ140" s="526"/>
      <c r="QA140" s="526"/>
      <c r="QB140" s="526"/>
      <c r="QC140" s="526"/>
      <c r="QD140" s="526"/>
      <c r="QE140" s="526"/>
      <c r="QF140" s="53"/>
      <c r="QG140" s="53"/>
      <c r="QH140" s="53"/>
      <c r="QI140" s="53"/>
      <c r="QJ140" s="53"/>
      <c r="QK140" s="53"/>
      <c r="QL140" s="53"/>
      <c r="QM140" s="53"/>
      <c r="QN140" s="53"/>
      <c r="QO140" s="53"/>
      <c r="QP140" s="526"/>
      <c r="QQ140" s="526"/>
      <c r="QR140" s="526"/>
      <c r="QS140" s="526"/>
      <c r="QT140" s="526"/>
      <c r="QU140" s="526"/>
      <c r="QV140" s="526"/>
      <c r="QW140" s="526"/>
      <c r="QX140" s="526"/>
      <c r="QY140" s="526"/>
      <c r="QZ140" s="526"/>
      <c r="RA140" s="526"/>
      <c r="RB140" s="526"/>
      <c r="RC140" s="526"/>
      <c r="RD140" s="526"/>
      <c r="RE140" s="526"/>
      <c r="RF140" s="526"/>
      <c r="RG140" s="526"/>
      <c r="RH140" s="526"/>
      <c r="RI140" s="526"/>
      <c r="RJ140" s="526"/>
      <c r="RK140" s="53"/>
      <c r="RL140" s="53"/>
      <c r="RM140" s="53"/>
      <c r="RN140" s="53"/>
      <c r="RO140" s="53"/>
      <c r="RP140" s="53"/>
      <c r="RQ140" s="53"/>
      <c r="RR140" s="53"/>
      <c r="RS140" s="53"/>
    </row>
    <row r="141" spans="1:487" s="94" customFormat="1" ht="9.9499999999999993" customHeight="1">
      <c r="A141" s="55"/>
      <c r="B141" s="125"/>
      <c r="C141" s="1221"/>
      <c r="D141" s="1222"/>
      <c r="E141" s="1222"/>
      <c r="F141" s="1222"/>
      <c r="G141" s="1222"/>
      <c r="H141" s="1222"/>
      <c r="I141" s="1222"/>
      <c r="J141" s="1222"/>
      <c r="K141" s="1222"/>
      <c r="L141" s="1222"/>
      <c r="M141" s="1222"/>
      <c r="N141" s="1222"/>
      <c r="O141" s="1222"/>
      <c r="P141" s="1222"/>
      <c r="Q141" s="1222"/>
      <c r="R141" s="1222"/>
      <c r="S141" s="1222"/>
      <c r="T141" s="1222"/>
      <c r="U141" s="1222"/>
      <c r="V141" s="1222"/>
      <c r="W141" s="1222"/>
      <c r="X141" s="1222"/>
      <c r="Y141" s="1222"/>
      <c r="Z141" s="1222"/>
      <c r="AA141" s="1222"/>
      <c r="AB141" s="1222"/>
      <c r="AC141" s="1222"/>
      <c r="AD141" s="1223"/>
      <c r="AE141" s="155"/>
      <c r="AF141" s="7"/>
      <c r="BA141" s="595"/>
      <c r="BB141" s="595"/>
      <c r="BC141" s="592"/>
      <c r="BD141" s="592"/>
      <c r="BE141" s="592"/>
      <c r="BF141" s="592"/>
      <c r="BG141" s="592"/>
      <c r="BH141" s="592"/>
      <c r="BI141" s="592"/>
      <c r="BJ141" s="592"/>
      <c r="BK141" s="592"/>
      <c r="BL141" s="592"/>
      <c r="BM141" s="592"/>
      <c r="BN141" s="592"/>
      <c r="BO141" s="592"/>
      <c r="BP141" s="592"/>
      <c r="BQ141" s="592"/>
      <c r="BR141" s="592"/>
      <c r="BS141" s="592"/>
      <c r="BT141" s="592"/>
      <c r="BU141" s="592"/>
      <c r="BV141" s="592"/>
      <c r="BW141" s="592"/>
      <c r="BX141" s="592"/>
      <c r="BY141" s="592"/>
      <c r="BZ141" s="595"/>
      <c r="CA141" s="595"/>
      <c r="CB141" s="595"/>
      <c r="CC141" s="595"/>
      <c r="CD141" s="595"/>
      <c r="CF141" s="526"/>
      <c r="CG141" s="526"/>
      <c r="CH141" s="526"/>
      <c r="CI141" s="526"/>
      <c r="CJ141" s="526"/>
      <c r="CK141" s="526"/>
      <c r="CL141" s="526"/>
      <c r="CM141" s="526"/>
      <c r="CN141" s="526"/>
      <c r="CO141" s="526"/>
      <c r="CP141" s="526"/>
      <c r="CQ141" s="526"/>
      <c r="CR141" s="526"/>
      <c r="CS141" s="526"/>
      <c r="CT141" s="526"/>
      <c r="CU141" s="526"/>
      <c r="CV141" s="526"/>
      <c r="CW141" s="526"/>
      <c r="CX141" s="526"/>
      <c r="CY141" s="526"/>
      <c r="CZ141" s="526"/>
      <c r="DA141" s="53"/>
      <c r="DB141" s="53"/>
      <c r="DC141" s="53"/>
      <c r="DD141" s="53"/>
      <c r="DE141" s="53"/>
      <c r="DF141" s="53"/>
      <c r="DG141" s="53"/>
      <c r="DH141" s="53"/>
      <c r="DI141" s="53"/>
      <c r="DJ141" s="53"/>
      <c r="DK141" s="526"/>
      <c r="DL141" s="526"/>
      <c r="DM141" s="526"/>
      <c r="DN141" s="526"/>
      <c r="DO141" s="526"/>
      <c r="DP141" s="526"/>
      <c r="DQ141" s="526"/>
      <c r="DR141" s="526"/>
      <c r="DS141" s="526"/>
      <c r="DT141" s="526"/>
      <c r="DU141" s="526"/>
      <c r="DV141" s="526"/>
      <c r="DW141" s="526"/>
      <c r="DX141" s="526"/>
      <c r="DY141" s="526"/>
      <c r="DZ141" s="526"/>
      <c r="EA141" s="526"/>
      <c r="EB141" s="526"/>
      <c r="EC141" s="526"/>
      <c r="ED141" s="526"/>
      <c r="EE141" s="526"/>
      <c r="EF141" s="53"/>
      <c r="EG141" s="53"/>
      <c r="EH141" s="53"/>
      <c r="EI141" s="53"/>
      <c r="EJ141" s="53"/>
      <c r="EK141" s="53"/>
      <c r="EL141" s="53"/>
      <c r="EM141" s="53"/>
      <c r="EN141" s="53"/>
      <c r="EO141" s="53"/>
      <c r="EP141" s="526"/>
      <c r="EQ141" s="526"/>
      <c r="ER141" s="526"/>
      <c r="ES141" s="526"/>
      <c r="ET141" s="526"/>
      <c r="EU141" s="526"/>
      <c r="EV141" s="526"/>
      <c r="EW141" s="526"/>
      <c r="EX141" s="526"/>
      <c r="EY141" s="526"/>
      <c r="EZ141" s="526"/>
      <c r="FA141" s="526"/>
      <c r="FB141" s="526"/>
      <c r="FC141" s="526"/>
      <c r="FD141" s="526"/>
      <c r="FE141" s="526"/>
      <c r="FF141" s="526"/>
      <c r="FG141" s="526"/>
      <c r="FH141" s="526"/>
      <c r="FI141" s="526"/>
      <c r="FJ141" s="526"/>
      <c r="FK141" s="53"/>
      <c r="FL141" s="53"/>
      <c r="FM141" s="53"/>
      <c r="FN141" s="53"/>
      <c r="FO141" s="53"/>
      <c r="FP141" s="53"/>
      <c r="FQ141" s="53"/>
      <c r="FR141" s="53"/>
      <c r="FS141" s="53"/>
      <c r="HA141" s="526"/>
      <c r="HB141" s="526"/>
      <c r="HC141" s="592"/>
      <c r="HD141" s="592"/>
      <c r="HE141" s="592"/>
      <c r="HF141" s="592"/>
      <c r="HG141" s="592"/>
      <c r="HH141" s="592"/>
      <c r="HI141" s="592"/>
      <c r="HJ141" s="592"/>
      <c r="HK141" s="592"/>
      <c r="HL141" s="592"/>
      <c r="HM141" s="592"/>
      <c r="HN141" s="592"/>
      <c r="HO141" s="592"/>
      <c r="HP141" s="592"/>
      <c r="HQ141" s="592"/>
      <c r="HR141" s="592"/>
      <c r="HS141" s="592"/>
      <c r="HT141" s="592"/>
      <c r="HU141" s="592"/>
      <c r="HV141" s="592"/>
      <c r="HW141" s="592"/>
      <c r="HX141" s="592"/>
      <c r="HY141" s="592"/>
      <c r="HZ141" s="526"/>
      <c r="IA141" s="526"/>
      <c r="IB141" s="526"/>
      <c r="IC141" s="526"/>
      <c r="ID141" s="526"/>
      <c r="IE141" s="526"/>
      <c r="IF141" s="526"/>
      <c r="IG141" s="526"/>
      <c r="IH141" s="526"/>
      <c r="II141" s="526"/>
      <c r="IJ141" s="526"/>
      <c r="IK141" s="526"/>
      <c r="IL141" s="526"/>
      <c r="IM141" s="526"/>
      <c r="IN141" s="526"/>
      <c r="IO141" s="526"/>
      <c r="IP141" s="526"/>
      <c r="IQ141" s="526"/>
      <c r="IR141" s="526"/>
      <c r="IS141" s="526"/>
      <c r="IT141" s="526"/>
      <c r="IU141" s="526"/>
      <c r="IV141" s="526"/>
      <c r="IW141" s="526"/>
      <c r="IX141" s="526"/>
      <c r="IY141" s="526"/>
      <c r="IZ141" s="526"/>
      <c r="JA141" s="53"/>
      <c r="JB141" s="53"/>
      <c r="JC141" s="53"/>
      <c r="JD141" s="53"/>
      <c r="JE141" s="53"/>
      <c r="JF141" s="53"/>
      <c r="JG141" s="53"/>
      <c r="JH141" s="53"/>
      <c r="JI141" s="53"/>
      <c r="JJ141" s="53"/>
      <c r="JK141" s="526"/>
      <c r="JL141" s="526"/>
      <c r="JM141" s="526"/>
      <c r="JN141" s="526"/>
      <c r="JO141" s="526"/>
      <c r="JP141" s="526"/>
      <c r="JQ141" s="526"/>
      <c r="JR141" s="526"/>
      <c r="JS141" s="526"/>
      <c r="JT141" s="526"/>
      <c r="JU141" s="526"/>
      <c r="JV141" s="526"/>
      <c r="JW141" s="526"/>
      <c r="JX141" s="526"/>
      <c r="JY141" s="526"/>
      <c r="JZ141" s="526"/>
      <c r="KA141" s="526"/>
      <c r="KB141" s="526"/>
      <c r="KC141" s="526"/>
      <c r="KD141" s="526"/>
      <c r="KE141" s="526"/>
      <c r="KF141" s="53"/>
      <c r="KG141" s="53"/>
      <c r="KH141" s="53"/>
      <c r="KI141" s="53"/>
      <c r="KJ141" s="53"/>
      <c r="KK141" s="53"/>
      <c r="KL141" s="53"/>
      <c r="KM141" s="53"/>
      <c r="KN141" s="53"/>
      <c r="KO141" s="53"/>
      <c r="KP141" s="526"/>
      <c r="KQ141" s="526"/>
      <c r="KR141" s="526"/>
      <c r="KS141" s="526"/>
      <c r="KT141" s="526"/>
      <c r="KU141" s="526"/>
      <c r="KV141" s="526"/>
      <c r="KW141" s="526"/>
      <c r="KX141" s="526"/>
      <c r="KY141" s="526"/>
      <c r="KZ141" s="526"/>
      <c r="LA141" s="526"/>
      <c r="LB141" s="526"/>
      <c r="LC141" s="526"/>
      <c r="LD141" s="526"/>
      <c r="LE141" s="526"/>
      <c r="LF141" s="526"/>
      <c r="LG141" s="526"/>
      <c r="LH141" s="526"/>
      <c r="LI141" s="526"/>
      <c r="LJ141" s="526"/>
      <c r="LK141" s="53"/>
      <c r="LL141" s="53"/>
      <c r="LM141" s="53"/>
      <c r="LN141" s="53"/>
      <c r="LO141" s="53"/>
      <c r="LP141" s="53"/>
      <c r="LQ141" s="53"/>
      <c r="LR141" s="53"/>
      <c r="LS141" s="53"/>
      <c r="NA141" s="526"/>
      <c r="NB141" s="526"/>
      <c r="NC141" s="592"/>
      <c r="ND141" s="592"/>
      <c r="NE141" s="592"/>
      <c r="NF141" s="592"/>
      <c r="NG141" s="592"/>
      <c r="NH141" s="592"/>
      <c r="NI141" s="592"/>
      <c r="NJ141" s="592"/>
      <c r="NK141" s="592"/>
      <c r="NL141" s="592"/>
      <c r="NM141" s="592"/>
      <c r="NN141" s="592"/>
      <c r="NO141" s="592"/>
      <c r="NP141" s="592"/>
      <c r="NQ141" s="592"/>
      <c r="NR141" s="592"/>
      <c r="NS141" s="592"/>
      <c r="NT141" s="592"/>
      <c r="NU141" s="592"/>
      <c r="NV141" s="592"/>
      <c r="NW141" s="592"/>
      <c r="NX141" s="592"/>
      <c r="NY141" s="592"/>
      <c r="NZ141" s="526"/>
      <c r="OA141" s="526"/>
      <c r="OB141" s="526"/>
      <c r="OC141" s="526"/>
      <c r="OD141" s="526"/>
      <c r="OE141" s="526"/>
      <c r="OF141" s="526"/>
      <c r="OG141" s="526"/>
      <c r="OH141" s="526"/>
      <c r="OI141" s="526"/>
      <c r="OJ141" s="526"/>
      <c r="OK141" s="526"/>
      <c r="OL141" s="526"/>
      <c r="OM141" s="526"/>
      <c r="ON141" s="526"/>
      <c r="OO141" s="526"/>
      <c r="OP141" s="526"/>
      <c r="OQ141" s="526"/>
      <c r="OR141" s="526"/>
      <c r="OS141" s="526"/>
      <c r="OT141" s="526"/>
      <c r="OU141" s="526"/>
      <c r="OV141" s="526"/>
      <c r="OW141" s="526"/>
      <c r="OX141" s="526"/>
      <c r="OY141" s="526"/>
      <c r="OZ141" s="526"/>
      <c r="PA141" s="53"/>
      <c r="PB141" s="53"/>
      <c r="PC141" s="53"/>
      <c r="PD141" s="53"/>
      <c r="PE141" s="53"/>
      <c r="PF141" s="53"/>
      <c r="PG141" s="53"/>
      <c r="PH141" s="53"/>
      <c r="PI141" s="53"/>
      <c r="PJ141" s="53"/>
      <c r="PK141" s="526"/>
      <c r="PL141" s="526"/>
      <c r="PM141" s="526"/>
      <c r="PN141" s="526"/>
      <c r="PO141" s="526"/>
      <c r="PP141" s="526"/>
      <c r="PQ141" s="526"/>
      <c r="PR141" s="526"/>
      <c r="PS141" s="526"/>
      <c r="PT141" s="526"/>
      <c r="PU141" s="526"/>
      <c r="PV141" s="526"/>
      <c r="PW141" s="526"/>
      <c r="PX141" s="526"/>
      <c r="PY141" s="526"/>
      <c r="PZ141" s="526"/>
      <c r="QA141" s="526"/>
      <c r="QB141" s="526"/>
      <c r="QC141" s="526"/>
      <c r="QD141" s="526"/>
      <c r="QE141" s="526"/>
      <c r="QF141" s="53"/>
      <c r="QG141" s="53"/>
      <c r="QH141" s="53"/>
      <c r="QI141" s="53"/>
      <c r="QJ141" s="53"/>
      <c r="QK141" s="53"/>
      <c r="QL141" s="53"/>
      <c r="QM141" s="53"/>
      <c r="QN141" s="53"/>
      <c r="QO141" s="53"/>
      <c r="QP141" s="526"/>
      <c r="QQ141" s="526"/>
      <c r="QR141" s="526"/>
      <c r="QS141" s="526"/>
      <c r="QT141" s="526"/>
      <c r="QU141" s="526"/>
      <c r="QV141" s="526"/>
      <c r="QW141" s="526"/>
      <c r="QX141" s="526"/>
      <c r="QY141" s="526"/>
      <c r="QZ141" s="526"/>
      <c r="RA141" s="526"/>
      <c r="RB141" s="526"/>
      <c r="RC141" s="526"/>
      <c r="RD141" s="526"/>
      <c r="RE141" s="526"/>
      <c r="RF141" s="526"/>
      <c r="RG141" s="526"/>
      <c r="RH141" s="526"/>
      <c r="RI141" s="526"/>
      <c r="RJ141" s="526"/>
      <c r="RK141" s="53"/>
      <c r="RL141" s="53"/>
      <c r="RM141" s="53"/>
      <c r="RN141" s="53"/>
      <c r="RO141" s="53"/>
      <c r="RP141" s="53"/>
      <c r="RQ141" s="53"/>
      <c r="RR141" s="53"/>
      <c r="RS141" s="53"/>
    </row>
    <row r="142" spans="1:487" s="94" customFormat="1" ht="9.9499999999999993" customHeight="1">
      <c r="A142" s="55"/>
      <c r="B142" s="125"/>
      <c r="C142" s="1221"/>
      <c r="D142" s="1222"/>
      <c r="E142" s="1222"/>
      <c r="F142" s="1222"/>
      <c r="G142" s="1222"/>
      <c r="H142" s="1222"/>
      <c r="I142" s="1222"/>
      <c r="J142" s="1222"/>
      <c r="K142" s="1222"/>
      <c r="L142" s="1222"/>
      <c r="M142" s="1222"/>
      <c r="N142" s="1222"/>
      <c r="O142" s="1222"/>
      <c r="P142" s="1222"/>
      <c r="Q142" s="1222"/>
      <c r="R142" s="1222"/>
      <c r="S142" s="1222"/>
      <c r="T142" s="1222"/>
      <c r="U142" s="1222"/>
      <c r="V142" s="1222"/>
      <c r="W142" s="1222"/>
      <c r="X142" s="1222"/>
      <c r="Y142" s="1222"/>
      <c r="Z142" s="1222"/>
      <c r="AA142" s="1222"/>
      <c r="AB142" s="1222"/>
      <c r="AC142" s="1222"/>
      <c r="AD142" s="1223"/>
      <c r="AE142" s="155"/>
      <c r="AF142" s="7"/>
      <c r="AG142" s="96"/>
      <c r="BA142" s="597"/>
      <c r="BB142" s="597"/>
      <c r="BC142" s="593"/>
      <c r="BD142" s="593"/>
      <c r="BE142" s="593"/>
      <c r="BF142" s="593"/>
      <c r="BG142" s="593"/>
      <c r="BH142" s="593"/>
      <c r="BI142" s="593"/>
      <c r="BJ142" s="593"/>
      <c r="BK142" s="593"/>
      <c r="BL142" s="593"/>
      <c r="BM142" s="593"/>
      <c r="BN142" s="593"/>
      <c r="BO142" s="593"/>
      <c r="BP142" s="593"/>
      <c r="BQ142" s="593"/>
      <c r="BR142" s="593"/>
      <c r="BS142" s="593"/>
      <c r="BT142" s="593"/>
      <c r="BU142" s="593"/>
      <c r="BV142" s="592"/>
      <c r="BW142" s="592"/>
      <c r="BX142" s="592"/>
      <c r="BY142" s="592"/>
      <c r="BZ142" s="595"/>
      <c r="CA142" s="595"/>
      <c r="CB142" s="595"/>
      <c r="CC142" s="595"/>
      <c r="CD142" s="595"/>
      <c r="CE142" s="53"/>
      <c r="CF142" s="526"/>
      <c r="CG142" s="526"/>
      <c r="CH142" s="526"/>
      <c r="CI142" s="526"/>
      <c r="CJ142" s="526"/>
      <c r="CK142" s="526"/>
      <c r="CL142" s="526"/>
      <c r="CM142" s="526"/>
      <c r="CN142" s="526"/>
      <c r="CO142" s="526"/>
      <c r="CP142" s="526"/>
      <c r="CQ142" s="526"/>
      <c r="CR142" s="526"/>
      <c r="CS142" s="526"/>
      <c r="CT142" s="526"/>
      <c r="CU142" s="526"/>
      <c r="CV142" s="526"/>
      <c r="CW142" s="526"/>
      <c r="CX142" s="526"/>
      <c r="CY142" s="526"/>
      <c r="CZ142" s="526"/>
      <c r="DA142" s="53"/>
      <c r="DB142" s="53"/>
      <c r="DC142" s="53"/>
      <c r="DD142" s="53"/>
      <c r="DE142" s="53"/>
      <c r="DF142" s="53"/>
      <c r="DG142" s="53"/>
      <c r="DH142" s="53"/>
      <c r="DI142" s="53"/>
      <c r="DJ142" s="53"/>
      <c r="DK142" s="526"/>
      <c r="DL142" s="526"/>
      <c r="DM142" s="526"/>
      <c r="DN142" s="526"/>
      <c r="DO142" s="526"/>
      <c r="DP142" s="526"/>
      <c r="DQ142" s="526"/>
      <c r="DR142" s="526"/>
      <c r="DS142" s="526"/>
      <c r="DT142" s="526"/>
      <c r="DU142" s="526"/>
      <c r="DV142" s="526"/>
      <c r="DW142" s="526"/>
      <c r="DX142" s="526"/>
      <c r="DY142" s="526"/>
      <c r="DZ142" s="526"/>
      <c r="EA142" s="526"/>
      <c r="EB142" s="526"/>
      <c r="EC142" s="526"/>
      <c r="ED142" s="526"/>
      <c r="EE142" s="526"/>
      <c r="EF142" s="53"/>
      <c r="EG142" s="53"/>
      <c r="EH142" s="53"/>
      <c r="EI142" s="53"/>
      <c r="EJ142" s="53"/>
      <c r="EK142" s="53"/>
      <c r="EL142" s="53"/>
      <c r="EM142" s="53"/>
      <c r="EN142" s="53"/>
      <c r="EO142" s="53"/>
      <c r="EP142" s="526"/>
      <c r="EQ142" s="526"/>
      <c r="ER142" s="526"/>
      <c r="ES142" s="526"/>
      <c r="ET142" s="526"/>
      <c r="EU142" s="526"/>
      <c r="EV142" s="526"/>
      <c r="EW142" s="526"/>
      <c r="EX142" s="526"/>
      <c r="EY142" s="526"/>
      <c r="EZ142" s="526"/>
      <c r="FA142" s="526"/>
      <c r="FB142" s="526"/>
      <c r="FC142" s="526"/>
      <c r="FD142" s="526"/>
      <c r="FE142" s="526"/>
      <c r="FF142" s="526"/>
      <c r="FG142" s="526"/>
      <c r="FH142" s="526"/>
      <c r="FI142" s="526"/>
      <c r="FJ142" s="526"/>
      <c r="FK142" s="53"/>
      <c r="FL142" s="53"/>
      <c r="FM142" s="53"/>
      <c r="FN142" s="53"/>
      <c r="FO142" s="53"/>
      <c r="FP142" s="53"/>
      <c r="FQ142" s="53"/>
      <c r="FR142" s="53"/>
      <c r="FS142" s="53"/>
      <c r="FT142" s="53"/>
      <c r="FU142" s="53"/>
      <c r="FV142" s="53"/>
      <c r="FW142" s="53"/>
      <c r="FX142" s="53"/>
      <c r="FY142" s="53"/>
      <c r="FZ142" s="53"/>
      <c r="GA142" s="53"/>
      <c r="GB142" s="53"/>
      <c r="GC142" s="53"/>
      <c r="GD142" s="53"/>
      <c r="GE142" s="53"/>
      <c r="GF142" s="53"/>
      <c r="GG142" s="53"/>
      <c r="GH142" s="53"/>
      <c r="GI142" s="53"/>
      <c r="GJ142" s="53"/>
      <c r="GK142" s="53"/>
      <c r="GL142" s="53"/>
      <c r="GM142" s="53"/>
      <c r="GN142" s="53"/>
      <c r="GO142" s="53"/>
      <c r="GP142" s="53"/>
      <c r="GQ142" s="53"/>
      <c r="GR142" s="53"/>
      <c r="GS142" s="53"/>
      <c r="GT142" s="53"/>
      <c r="GU142" s="53"/>
      <c r="GV142" s="53"/>
      <c r="GW142" s="53"/>
      <c r="GX142" s="53"/>
      <c r="GY142" s="53"/>
      <c r="GZ142" s="53"/>
      <c r="HA142" s="7"/>
      <c r="HB142" s="7"/>
      <c r="HC142" s="593"/>
      <c r="HD142" s="593"/>
      <c r="HE142" s="593"/>
      <c r="HF142" s="593"/>
      <c r="HG142" s="593"/>
      <c r="HH142" s="593"/>
      <c r="HI142" s="593"/>
      <c r="HJ142" s="593"/>
      <c r="HK142" s="593"/>
      <c r="HL142" s="593"/>
      <c r="HM142" s="593"/>
      <c r="HN142" s="593"/>
      <c r="HO142" s="593"/>
      <c r="HP142" s="593"/>
      <c r="HQ142" s="593"/>
      <c r="HR142" s="593"/>
      <c r="HS142" s="593"/>
      <c r="HT142" s="593"/>
      <c r="HU142" s="593"/>
      <c r="HV142" s="592"/>
      <c r="HW142" s="592"/>
      <c r="HX142" s="592"/>
      <c r="HY142" s="592"/>
      <c r="HZ142" s="526"/>
      <c r="IA142" s="526"/>
      <c r="IB142" s="526"/>
      <c r="IC142" s="526"/>
      <c r="ID142" s="526"/>
      <c r="IE142" s="53"/>
      <c r="IF142" s="526"/>
      <c r="IG142" s="526"/>
      <c r="IH142" s="526"/>
      <c r="II142" s="526"/>
      <c r="IJ142" s="526"/>
      <c r="IK142" s="526"/>
      <c r="IL142" s="526"/>
      <c r="IM142" s="526"/>
      <c r="IN142" s="526"/>
      <c r="IO142" s="526"/>
      <c r="IP142" s="526"/>
      <c r="IQ142" s="526"/>
      <c r="IR142" s="526"/>
      <c r="IS142" s="526"/>
      <c r="IT142" s="526"/>
      <c r="IU142" s="526"/>
      <c r="IV142" s="526"/>
      <c r="IW142" s="526"/>
      <c r="IX142" s="526"/>
      <c r="IY142" s="526"/>
      <c r="IZ142" s="526"/>
      <c r="JA142" s="53"/>
      <c r="JB142" s="53"/>
      <c r="JC142" s="53"/>
      <c r="JD142" s="53"/>
      <c r="JE142" s="53"/>
      <c r="JF142" s="53"/>
      <c r="JG142" s="53"/>
      <c r="JH142" s="53"/>
      <c r="JI142" s="53"/>
      <c r="JJ142" s="53"/>
      <c r="JK142" s="526"/>
      <c r="JL142" s="526"/>
      <c r="JM142" s="526"/>
      <c r="JN142" s="526"/>
      <c r="JO142" s="526"/>
      <c r="JP142" s="526"/>
      <c r="JQ142" s="526"/>
      <c r="JR142" s="526"/>
      <c r="JS142" s="526"/>
      <c r="JT142" s="526"/>
      <c r="JU142" s="526"/>
      <c r="JV142" s="526"/>
      <c r="JW142" s="526"/>
      <c r="JX142" s="526"/>
      <c r="JY142" s="526"/>
      <c r="JZ142" s="526"/>
      <c r="KA142" s="526"/>
      <c r="KB142" s="526"/>
      <c r="KC142" s="526"/>
      <c r="KD142" s="526"/>
      <c r="KE142" s="526"/>
      <c r="KF142" s="53"/>
      <c r="KG142" s="53"/>
      <c r="KH142" s="53"/>
      <c r="KI142" s="53"/>
      <c r="KJ142" s="53"/>
      <c r="KK142" s="53"/>
      <c r="KL142" s="53"/>
      <c r="KM142" s="53"/>
      <c r="KN142" s="53"/>
      <c r="KO142" s="53"/>
      <c r="KP142" s="526"/>
      <c r="KQ142" s="526"/>
      <c r="KR142" s="526"/>
      <c r="KS142" s="526"/>
      <c r="KT142" s="526"/>
      <c r="KU142" s="526"/>
      <c r="KV142" s="526"/>
      <c r="KW142" s="526"/>
      <c r="KX142" s="526"/>
      <c r="KY142" s="526"/>
      <c r="KZ142" s="526"/>
      <c r="LA142" s="526"/>
      <c r="LB142" s="526"/>
      <c r="LC142" s="526"/>
      <c r="LD142" s="526"/>
      <c r="LE142" s="526"/>
      <c r="LF142" s="526"/>
      <c r="LG142" s="526"/>
      <c r="LH142" s="526"/>
      <c r="LI142" s="526"/>
      <c r="LJ142" s="526"/>
      <c r="LK142" s="53"/>
      <c r="LL142" s="53"/>
      <c r="LM142" s="53"/>
      <c r="LN142" s="53"/>
      <c r="LO142" s="53"/>
      <c r="LP142" s="53"/>
      <c r="LQ142" s="53"/>
      <c r="LR142" s="53"/>
      <c r="LS142" s="53"/>
      <c r="LT142" s="53"/>
      <c r="LU142" s="53"/>
      <c r="LV142" s="53"/>
      <c r="LW142" s="53"/>
      <c r="LX142" s="53"/>
      <c r="LY142" s="53"/>
      <c r="LZ142" s="53"/>
      <c r="MA142" s="53"/>
      <c r="MB142" s="53"/>
      <c r="MC142" s="53"/>
      <c r="MD142" s="53"/>
      <c r="ME142" s="53"/>
      <c r="MF142" s="53"/>
      <c r="MG142" s="53"/>
      <c r="MH142" s="53"/>
      <c r="MI142" s="53"/>
      <c r="MJ142" s="53"/>
      <c r="MK142" s="53"/>
      <c r="ML142" s="53"/>
      <c r="MM142" s="53"/>
      <c r="MN142" s="53"/>
      <c r="MO142" s="53"/>
      <c r="MP142" s="53"/>
      <c r="MQ142" s="53"/>
      <c r="MR142" s="53"/>
      <c r="MS142" s="53"/>
      <c r="MT142" s="53"/>
      <c r="MU142" s="53"/>
      <c r="MV142" s="53"/>
      <c r="MW142" s="53"/>
      <c r="MX142" s="53"/>
      <c r="MY142" s="53"/>
      <c r="MZ142" s="53"/>
      <c r="NA142" s="7"/>
      <c r="NB142" s="7"/>
      <c r="NC142" s="593"/>
      <c r="ND142" s="593"/>
      <c r="NE142" s="593"/>
      <c r="NF142" s="593"/>
      <c r="NG142" s="593"/>
      <c r="NH142" s="593"/>
      <c r="NI142" s="593"/>
      <c r="NJ142" s="593"/>
      <c r="NK142" s="593"/>
      <c r="NL142" s="593"/>
      <c r="NM142" s="593"/>
      <c r="NN142" s="593"/>
      <c r="NO142" s="593"/>
      <c r="NP142" s="593"/>
      <c r="NQ142" s="593"/>
      <c r="NR142" s="593"/>
      <c r="NS142" s="593"/>
      <c r="NT142" s="593"/>
      <c r="NU142" s="593"/>
      <c r="NV142" s="592"/>
      <c r="NW142" s="592"/>
      <c r="NX142" s="592"/>
      <c r="NY142" s="592"/>
      <c r="NZ142" s="526"/>
      <c r="OA142" s="526"/>
      <c r="OB142" s="526"/>
      <c r="OC142" s="526"/>
      <c r="OD142" s="526"/>
      <c r="OE142" s="53"/>
      <c r="OF142" s="526"/>
      <c r="OG142" s="526"/>
      <c r="OH142" s="526"/>
      <c r="OI142" s="526"/>
      <c r="OJ142" s="526"/>
      <c r="OK142" s="526"/>
      <c r="OL142" s="526"/>
      <c r="OM142" s="526"/>
      <c r="ON142" s="526"/>
      <c r="OO142" s="526"/>
      <c r="OP142" s="526"/>
      <c r="OQ142" s="526"/>
      <c r="OR142" s="526"/>
      <c r="OS142" s="526"/>
      <c r="OT142" s="526"/>
      <c r="OU142" s="526"/>
      <c r="OV142" s="526"/>
      <c r="OW142" s="526"/>
      <c r="OX142" s="526"/>
      <c r="OY142" s="526"/>
      <c r="OZ142" s="526"/>
      <c r="PA142" s="53"/>
      <c r="PB142" s="53"/>
      <c r="PC142" s="53"/>
      <c r="PD142" s="53"/>
      <c r="PE142" s="53"/>
      <c r="PF142" s="53"/>
      <c r="PG142" s="53"/>
      <c r="PH142" s="53"/>
      <c r="PI142" s="53"/>
      <c r="PJ142" s="53"/>
      <c r="PK142" s="526"/>
      <c r="PL142" s="526"/>
      <c r="PM142" s="526"/>
      <c r="PN142" s="526"/>
      <c r="PO142" s="526"/>
      <c r="PP142" s="526"/>
      <c r="PQ142" s="526"/>
      <c r="PR142" s="526"/>
      <c r="PS142" s="526"/>
      <c r="PT142" s="526"/>
      <c r="PU142" s="526"/>
      <c r="PV142" s="526"/>
      <c r="PW142" s="526"/>
      <c r="PX142" s="526"/>
      <c r="PY142" s="526"/>
      <c r="PZ142" s="526"/>
      <c r="QA142" s="526"/>
      <c r="QB142" s="526"/>
      <c r="QC142" s="526"/>
      <c r="QD142" s="526"/>
      <c r="QE142" s="526"/>
      <c r="QF142" s="53"/>
      <c r="QG142" s="53"/>
      <c r="QH142" s="53"/>
      <c r="QI142" s="53"/>
      <c r="QJ142" s="53"/>
      <c r="QK142" s="53"/>
      <c r="QL142" s="53"/>
      <c r="QM142" s="53"/>
      <c r="QN142" s="53"/>
      <c r="QO142" s="53"/>
      <c r="QP142" s="526"/>
      <c r="QQ142" s="526"/>
      <c r="QR142" s="526"/>
      <c r="QS142" s="526"/>
      <c r="QT142" s="526"/>
      <c r="QU142" s="526"/>
      <c r="QV142" s="526"/>
      <c r="QW142" s="526"/>
      <c r="QX142" s="526"/>
      <c r="QY142" s="526"/>
      <c r="QZ142" s="526"/>
      <c r="RA142" s="526"/>
      <c r="RB142" s="526"/>
      <c r="RC142" s="526"/>
      <c r="RD142" s="526"/>
      <c r="RE142" s="526"/>
      <c r="RF142" s="526"/>
      <c r="RG142" s="526"/>
      <c r="RH142" s="526"/>
      <c r="RI142" s="526"/>
      <c r="RJ142" s="526"/>
      <c r="RK142" s="53"/>
      <c r="RL142" s="53"/>
      <c r="RM142" s="53"/>
      <c r="RN142" s="53"/>
      <c r="RO142" s="53"/>
      <c r="RP142" s="53"/>
      <c r="RQ142" s="53"/>
      <c r="RR142" s="53"/>
      <c r="RS142" s="53"/>
    </row>
    <row r="143" spans="1:487" s="94" customFormat="1" ht="9.9499999999999993" customHeight="1">
      <c r="A143" s="55"/>
      <c r="B143" s="125"/>
      <c r="C143" s="1221"/>
      <c r="D143" s="1222"/>
      <c r="E143" s="1222"/>
      <c r="F143" s="1222"/>
      <c r="G143" s="1222"/>
      <c r="H143" s="1222"/>
      <c r="I143" s="1222"/>
      <c r="J143" s="1222"/>
      <c r="K143" s="1222"/>
      <c r="L143" s="1222"/>
      <c r="M143" s="1222"/>
      <c r="N143" s="1222"/>
      <c r="O143" s="1222"/>
      <c r="P143" s="1222"/>
      <c r="Q143" s="1222"/>
      <c r="R143" s="1222"/>
      <c r="S143" s="1222"/>
      <c r="T143" s="1222"/>
      <c r="U143" s="1222"/>
      <c r="V143" s="1222"/>
      <c r="W143" s="1222"/>
      <c r="X143" s="1222"/>
      <c r="Y143" s="1222"/>
      <c r="Z143" s="1222"/>
      <c r="AA143" s="1222"/>
      <c r="AB143" s="1222"/>
      <c r="AC143" s="1222"/>
      <c r="AD143" s="1223"/>
      <c r="AE143" s="155"/>
      <c r="AF143" s="7"/>
      <c r="AG143" s="96"/>
      <c r="AH143" s="96"/>
      <c r="AI143" s="96"/>
      <c r="BA143" s="595"/>
      <c r="BB143" s="595"/>
      <c r="BC143" s="592"/>
      <c r="BD143" s="592"/>
      <c r="BE143" s="592"/>
      <c r="BF143" s="592"/>
      <c r="BG143" s="592"/>
      <c r="BH143" s="592"/>
      <c r="BI143" s="592"/>
      <c r="BJ143" s="592"/>
      <c r="BK143" s="592"/>
      <c r="BL143" s="592"/>
      <c r="BM143" s="592"/>
      <c r="BN143" s="592"/>
      <c r="BO143" s="592"/>
      <c r="BP143" s="592"/>
      <c r="BQ143" s="592"/>
      <c r="BR143" s="592"/>
      <c r="BS143" s="592"/>
      <c r="BT143" s="592"/>
      <c r="BU143" s="592"/>
      <c r="BV143" s="592"/>
      <c r="BW143" s="592"/>
      <c r="BX143" s="592"/>
      <c r="BY143" s="592"/>
      <c r="BZ143" s="595"/>
      <c r="CA143" s="595"/>
      <c r="CB143" s="595"/>
      <c r="CC143" s="595"/>
      <c r="CD143" s="595"/>
      <c r="CE143" s="53"/>
      <c r="CF143" s="526"/>
      <c r="CG143" s="526"/>
      <c r="CH143" s="526"/>
      <c r="CI143" s="526"/>
      <c r="CJ143" s="526"/>
      <c r="CK143" s="526"/>
      <c r="CL143" s="526"/>
      <c r="CM143" s="526"/>
      <c r="CN143" s="526"/>
      <c r="CO143" s="526"/>
      <c r="CP143" s="526"/>
      <c r="CQ143" s="526"/>
      <c r="CR143" s="526"/>
      <c r="CS143" s="526"/>
      <c r="CT143" s="526"/>
      <c r="CU143" s="526"/>
      <c r="CV143" s="526"/>
      <c r="CW143" s="526"/>
      <c r="CX143" s="526"/>
      <c r="CY143" s="526"/>
      <c r="CZ143" s="526"/>
      <c r="DA143" s="53"/>
      <c r="DB143" s="53"/>
      <c r="DC143" s="53"/>
      <c r="DD143" s="53"/>
      <c r="DE143" s="53"/>
      <c r="DF143" s="53"/>
      <c r="DG143" s="53"/>
      <c r="DH143" s="53"/>
      <c r="DI143" s="53"/>
      <c r="DJ143" s="53"/>
      <c r="DK143" s="526"/>
      <c r="DL143" s="526"/>
      <c r="DM143" s="526"/>
      <c r="DN143" s="526"/>
      <c r="DO143" s="526"/>
      <c r="DP143" s="526"/>
      <c r="DQ143" s="526"/>
      <c r="DR143" s="526"/>
      <c r="DS143" s="526"/>
      <c r="DT143" s="526"/>
      <c r="DU143" s="526"/>
      <c r="DV143" s="526"/>
      <c r="DW143" s="526"/>
      <c r="DX143" s="526"/>
      <c r="DY143" s="526"/>
      <c r="DZ143" s="526"/>
      <c r="EA143" s="526"/>
      <c r="EB143" s="526"/>
      <c r="EC143" s="526"/>
      <c r="ED143" s="526"/>
      <c r="EE143" s="526"/>
      <c r="EF143" s="53"/>
      <c r="EG143" s="53"/>
      <c r="EH143" s="53"/>
      <c r="EI143" s="53"/>
      <c r="EJ143" s="53"/>
      <c r="EK143" s="53"/>
      <c r="EL143" s="53"/>
      <c r="EM143" s="53"/>
      <c r="EN143" s="53"/>
      <c r="EO143" s="53"/>
      <c r="EP143" s="526"/>
      <c r="EQ143" s="526"/>
      <c r="ER143" s="526"/>
      <c r="ES143" s="526"/>
      <c r="ET143" s="526"/>
      <c r="EU143" s="526"/>
      <c r="EV143" s="526"/>
      <c r="EW143" s="526"/>
      <c r="EX143" s="526"/>
      <c r="EY143" s="526"/>
      <c r="EZ143" s="526"/>
      <c r="FA143" s="526"/>
      <c r="FB143" s="526"/>
      <c r="FC143" s="526"/>
      <c r="FD143" s="526"/>
      <c r="FE143" s="526"/>
      <c r="FF143" s="526"/>
      <c r="FG143" s="526"/>
      <c r="FH143" s="526"/>
      <c r="FI143" s="526"/>
      <c r="FJ143" s="526"/>
      <c r="FK143" s="53"/>
      <c r="FL143" s="53"/>
      <c r="FM143" s="53"/>
      <c r="FN143" s="53"/>
      <c r="FO143" s="53"/>
      <c r="FP143" s="53"/>
      <c r="FQ143" s="53"/>
      <c r="FR143" s="53"/>
      <c r="FS143" s="53"/>
      <c r="FT143" s="53"/>
      <c r="FU143" s="53"/>
      <c r="FV143" s="53"/>
      <c r="FW143" s="53"/>
      <c r="FX143" s="53"/>
      <c r="FY143" s="53"/>
      <c r="FZ143" s="53"/>
      <c r="GA143" s="53"/>
      <c r="GB143" s="53"/>
      <c r="GC143" s="53"/>
      <c r="GD143" s="53"/>
      <c r="GE143" s="53"/>
      <c r="GF143" s="53"/>
      <c r="GG143" s="53"/>
      <c r="GH143" s="53"/>
      <c r="GI143" s="53"/>
      <c r="GJ143" s="53"/>
      <c r="GK143" s="53"/>
      <c r="GL143" s="53"/>
      <c r="GM143" s="53"/>
      <c r="GN143" s="53"/>
      <c r="GO143" s="53"/>
      <c r="GP143" s="53"/>
      <c r="GQ143" s="53"/>
      <c r="GR143" s="53"/>
      <c r="GS143" s="53"/>
      <c r="GT143" s="53"/>
      <c r="GU143" s="53"/>
      <c r="GV143" s="53"/>
      <c r="GW143" s="53"/>
      <c r="GX143" s="53"/>
      <c r="GY143" s="53"/>
      <c r="GZ143" s="53"/>
      <c r="HA143" s="526"/>
      <c r="HB143" s="526"/>
      <c r="HC143" s="592"/>
      <c r="HD143" s="592"/>
      <c r="HE143" s="592"/>
      <c r="HF143" s="592"/>
      <c r="HG143" s="592"/>
      <c r="HH143" s="592"/>
      <c r="HI143" s="592"/>
      <c r="HJ143" s="592"/>
      <c r="HK143" s="592"/>
      <c r="HL143" s="592"/>
      <c r="HM143" s="592"/>
      <c r="HN143" s="592"/>
      <c r="HO143" s="592"/>
      <c r="HP143" s="592"/>
      <c r="HQ143" s="592"/>
      <c r="HR143" s="592"/>
      <c r="HS143" s="592"/>
      <c r="HT143" s="592"/>
      <c r="HU143" s="592"/>
      <c r="HV143" s="592"/>
      <c r="HW143" s="592"/>
      <c r="HX143" s="592"/>
      <c r="HY143" s="592"/>
      <c r="HZ143" s="526"/>
      <c r="IA143" s="526"/>
      <c r="IB143" s="526"/>
      <c r="IC143" s="526"/>
      <c r="ID143" s="526"/>
      <c r="IE143" s="53"/>
      <c r="IF143" s="526"/>
      <c r="IG143" s="526"/>
      <c r="IH143" s="526"/>
      <c r="II143" s="526"/>
      <c r="IJ143" s="526"/>
      <c r="IK143" s="526"/>
      <c r="IL143" s="526"/>
      <c r="IM143" s="526"/>
      <c r="IN143" s="526"/>
      <c r="IO143" s="526"/>
      <c r="IP143" s="526"/>
      <c r="IQ143" s="526"/>
      <c r="IR143" s="526"/>
      <c r="IS143" s="526"/>
      <c r="IT143" s="526"/>
      <c r="IU143" s="526"/>
      <c r="IV143" s="526"/>
      <c r="IW143" s="526"/>
      <c r="IX143" s="526"/>
      <c r="IY143" s="526"/>
      <c r="IZ143" s="526"/>
      <c r="JA143" s="53"/>
      <c r="JB143" s="53"/>
      <c r="JC143" s="53"/>
      <c r="JD143" s="53"/>
      <c r="JE143" s="53"/>
      <c r="JF143" s="53"/>
      <c r="JG143" s="53"/>
      <c r="JH143" s="53"/>
      <c r="JI143" s="53"/>
      <c r="JJ143" s="53"/>
      <c r="JK143" s="526"/>
      <c r="JL143" s="526"/>
      <c r="JM143" s="526"/>
      <c r="JN143" s="526"/>
      <c r="JO143" s="526"/>
      <c r="JP143" s="526"/>
      <c r="JQ143" s="526"/>
      <c r="JR143" s="526"/>
      <c r="JS143" s="526"/>
      <c r="JT143" s="526"/>
      <c r="JU143" s="526"/>
      <c r="JV143" s="526"/>
      <c r="JW143" s="526"/>
      <c r="JX143" s="526"/>
      <c r="JY143" s="526"/>
      <c r="JZ143" s="526"/>
      <c r="KA143" s="526"/>
      <c r="KB143" s="526"/>
      <c r="KC143" s="526"/>
      <c r="KD143" s="526"/>
      <c r="KE143" s="526"/>
      <c r="KF143" s="53"/>
      <c r="KG143" s="53"/>
      <c r="KH143" s="53"/>
      <c r="KI143" s="53"/>
      <c r="KJ143" s="53"/>
      <c r="KK143" s="53"/>
      <c r="KL143" s="53"/>
      <c r="KM143" s="53"/>
      <c r="KN143" s="53"/>
      <c r="KO143" s="53"/>
      <c r="KP143" s="526"/>
      <c r="KQ143" s="526"/>
      <c r="KR143" s="526"/>
      <c r="KS143" s="526"/>
      <c r="KT143" s="526"/>
      <c r="KU143" s="526"/>
      <c r="KV143" s="526"/>
      <c r="KW143" s="526"/>
      <c r="KX143" s="526"/>
      <c r="KY143" s="526"/>
      <c r="KZ143" s="526"/>
      <c r="LA143" s="526"/>
      <c r="LB143" s="526"/>
      <c r="LC143" s="526"/>
      <c r="LD143" s="526"/>
      <c r="LE143" s="526"/>
      <c r="LF143" s="526"/>
      <c r="LG143" s="526"/>
      <c r="LH143" s="526"/>
      <c r="LI143" s="526"/>
      <c r="LJ143" s="526"/>
      <c r="LK143" s="53"/>
      <c r="LL143" s="53"/>
      <c r="LM143" s="53"/>
      <c r="LN143" s="53"/>
      <c r="LO143" s="53"/>
      <c r="LP143" s="53"/>
      <c r="LQ143" s="53"/>
      <c r="LR143" s="53"/>
      <c r="LS143" s="53"/>
      <c r="LT143" s="53"/>
      <c r="LU143" s="53"/>
      <c r="LV143" s="53"/>
      <c r="LW143" s="53"/>
      <c r="LX143" s="53"/>
      <c r="LY143" s="53"/>
      <c r="LZ143" s="53"/>
      <c r="MA143" s="53"/>
      <c r="MB143" s="53"/>
      <c r="MC143" s="53"/>
      <c r="MD143" s="53"/>
      <c r="ME143" s="53"/>
      <c r="MF143" s="53"/>
      <c r="MG143" s="53"/>
      <c r="MH143" s="53"/>
      <c r="MI143" s="53"/>
      <c r="MJ143" s="53"/>
      <c r="MK143" s="53"/>
      <c r="ML143" s="53"/>
      <c r="MM143" s="53"/>
      <c r="MN143" s="53"/>
      <c r="MO143" s="53"/>
      <c r="MP143" s="53"/>
      <c r="MQ143" s="53"/>
      <c r="MR143" s="53"/>
      <c r="MS143" s="53"/>
      <c r="MT143" s="53"/>
      <c r="MU143" s="53"/>
      <c r="MV143" s="53"/>
      <c r="MW143" s="53"/>
      <c r="MX143" s="53"/>
      <c r="MY143" s="53"/>
      <c r="MZ143" s="53"/>
      <c r="NA143" s="526"/>
      <c r="NB143" s="526"/>
      <c r="NC143" s="592"/>
      <c r="ND143" s="592"/>
      <c r="NE143" s="592"/>
      <c r="NF143" s="592"/>
      <c r="NG143" s="592"/>
      <c r="NH143" s="592"/>
      <c r="NI143" s="592"/>
      <c r="NJ143" s="592"/>
      <c r="NK143" s="592"/>
      <c r="NL143" s="592"/>
      <c r="NM143" s="592"/>
      <c r="NN143" s="592"/>
      <c r="NO143" s="592"/>
      <c r="NP143" s="592"/>
      <c r="NQ143" s="592"/>
      <c r="NR143" s="592"/>
      <c r="NS143" s="592"/>
      <c r="NT143" s="592"/>
      <c r="NU143" s="592"/>
      <c r="NV143" s="592"/>
      <c r="NW143" s="592"/>
      <c r="NX143" s="592"/>
      <c r="NY143" s="592"/>
      <c r="NZ143" s="526"/>
      <c r="OA143" s="526"/>
      <c r="OB143" s="526"/>
      <c r="OC143" s="526"/>
      <c r="OD143" s="526"/>
      <c r="OE143" s="53"/>
      <c r="OF143" s="526"/>
      <c r="OG143" s="526"/>
      <c r="OH143" s="526"/>
      <c r="OI143" s="526"/>
      <c r="OJ143" s="526"/>
      <c r="OK143" s="526"/>
      <c r="OL143" s="526"/>
      <c r="OM143" s="526"/>
      <c r="ON143" s="526"/>
      <c r="OO143" s="526"/>
      <c r="OP143" s="526"/>
      <c r="OQ143" s="526"/>
      <c r="OR143" s="526"/>
      <c r="OS143" s="526"/>
      <c r="OT143" s="526"/>
      <c r="OU143" s="526"/>
      <c r="OV143" s="526"/>
      <c r="OW143" s="526"/>
      <c r="OX143" s="526"/>
      <c r="OY143" s="526"/>
      <c r="OZ143" s="526"/>
      <c r="PA143" s="53"/>
      <c r="PB143" s="53"/>
      <c r="PC143" s="53"/>
      <c r="PD143" s="53"/>
      <c r="PE143" s="53"/>
      <c r="PF143" s="53"/>
      <c r="PG143" s="53"/>
      <c r="PH143" s="53"/>
      <c r="PI143" s="53"/>
      <c r="PJ143" s="53"/>
      <c r="PK143" s="526"/>
      <c r="PL143" s="526"/>
      <c r="PM143" s="526"/>
      <c r="PN143" s="526"/>
      <c r="PO143" s="526"/>
      <c r="PP143" s="526"/>
      <c r="PQ143" s="526"/>
      <c r="PR143" s="526"/>
      <c r="PS143" s="526"/>
      <c r="PT143" s="526"/>
      <c r="PU143" s="526"/>
      <c r="PV143" s="526"/>
      <c r="PW143" s="526"/>
      <c r="PX143" s="526"/>
      <c r="PY143" s="526"/>
      <c r="PZ143" s="526"/>
      <c r="QA143" s="526"/>
      <c r="QB143" s="526"/>
      <c r="QC143" s="526"/>
      <c r="QD143" s="526"/>
      <c r="QE143" s="526"/>
      <c r="QF143" s="53"/>
      <c r="QG143" s="53"/>
      <c r="QH143" s="53"/>
      <c r="QI143" s="53"/>
      <c r="QJ143" s="53"/>
      <c r="QK143" s="53"/>
      <c r="QL143" s="53"/>
      <c r="QM143" s="53"/>
      <c r="QN143" s="53"/>
      <c r="QO143" s="53"/>
      <c r="QP143" s="526"/>
      <c r="QQ143" s="526"/>
      <c r="QR143" s="526"/>
      <c r="QS143" s="526"/>
      <c r="QT143" s="526"/>
      <c r="QU143" s="526"/>
      <c r="QV143" s="526"/>
      <c r="QW143" s="526"/>
      <c r="QX143" s="526"/>
      <c r="QY143" s="526"/>
      <c r="QZ143" s="526"/>
      <c r="RA143" s="526"/>
      <c r="RB143" s="526"/>
      <c r="RC143" s="526"/>
      <c r="RD143" s="526"/>
      <c r="RE143" s="526"/>
      <c r="RF143" s="526"/>
      <c r="RG143" s="526"/>
      <c r="RH143" s="526"/>
      <c r="RI143" s="526"/>
      <c r="RJ143" s="526"/>
      <c r="RK143" s="53"/>
      <c r="RL143" s="53"/>
      <c r="RM143" s="53"/>
      <c r="RN143" s="53"/>
      <c r="RO143" s="53"/>
      <c r="RP143" s="53"/>
      <c r="RQ143" s="53"/>
      <c r="RR143" s="53"/>
      <c r="RS143" s="53"/>
    </row>
    <row r="144" spans="1:487" s="94" customFormat="1" ht="9.9499999999999993" customHeight="1">
      <c r="A144" s="55"/>
      <c r="B144" s="125"/>
      <c r="C144" s="1221"/>
      <c r="D144" s="1222"/>
      <c r="E144" s="1222"/>
      <c r="F144" s="1222"/>
      <c r="G144" s="1222"/>
      <c r="H144" s="1222"/>
      <c r="I144" s="1222"/>
      <c r="J144" s="1222"/>
      <c r="K144" s="1222"/>
      <c r="L144" s="1222"/>
      <c r="M144" s="1222"/>
      <c r="N144" s="1222"/>
      <c r="O144" s="1222"/>
      <c r="P144" s="1222"/>
      <c r="Q144" s="1222"/>
      <c r="R144" s="1222"/>
      <c r="S144" s="1222"/>
      <c r="T144" s="1222"/>
      <c r="U144" s="1222"/>
      <c r="V144" s="1222"/>
      <c r="W144" s="1222"/>
      <c r="X144" s="1222"/>
      <c r="Y144" s="1222"/>
      <c r="Z144" s="1222"/>
      <c r="AA144" s="1222"/>
      <c r="AB144" s="1222"/>
      <c r="AC144" s="1222"/>
      <c r="AD144" s="1223"/>
      <c r="AE144" s="155"/>
      <c r="AF144" s="7"/>
      <c r="AG144" s="96"/>
      <c r="AH144" s="96"/>
      <c r="AI144" s="96"/>
      <c r="BA144" s="595"/>
      <c r="BB144" s="595"/>
      <c r="BC144" s="595"/>
      <c r="BD144" s="595"/>
      <c r="BE144" s="595"/>
      <c r="BF144" s="595"/>
      <c r="BG144" s="595"/>
      <c r="BH144" s="595"/>
      <c r="BI144" s="595"/>
      <c r="BJ144" s="595"/>
      <c r="BK144" s="595"/>
      <c r="BL144" s="595"/>
      <c r="BM144" s="595"/>
      <c r="BN144" s="595"/>
      <c r="BO144" s="595"/>
      <c r="BP144" s="595"/>
      <c r="BQ144" s="595"/>
      <c r="BR144" s="595"/>
      <c r="BS144" s="595"/>
      <c r="BT144" s="595"/>
      <c r="BU144" s="595"/>
      <c r="BV144" s="595"/>
      <c r="BW144" s="595"/>
      <c r="BX144" s="595"/>
      <c r="BY144" s="595"/>
      <c r="BZ144" s="595"/>
      <c r="CA144" s="595"/>
      <c r="CB144" s="595"/>
      <c r="CC144" s="595"/>
      <c r="CD144" s="595"/>
      <c r="CE144" s="53"/>
      <c r="CF144" s="526"/>
      <c r="CG144" s="526"/>
      <c r="CH144" s="526"/>
      <c r="CI144" s="526"/>
      <c r="CJ144" s="526"/>
      <c r="CK144" s="526"/>
      <c r="CL144" s="526"/>
      <c r="CM144" s="526"/>
      <c r="CN144" s="526"/>
      <c r="CO144" s="526"/>
      <c r="CP144" s="526"/>
      <c r="CQ144" s="526"/>
      <c r="CR144" s="526"/>
      <c r="CS144" s="526"/>
      <c r="CT144" s="526"/>
      <c r="CU144" s="526"/>
      <c r="CV144" s="526"/>
      <c r="CW144" s="526"/>
      <c r="CX144" s="526"/>
      <c r="CY144" s="526"/>
      <c r="CZ144" s="526"/>
      <c r="DA144" s="53"/>
      <c r="DB144" s="53"/>
      <c r="DC144" s="53"/>
      <c r="DD144" s="53"/>
      <c r="DE144" s="53"/>
      <c r="DF144" s="53"/>
      <c r="DG144" s="53"/>
      <c r="DH144" s="53"/>
      <c r="DI144" s="53"/>
      <c r="DJ144" s="53"/>
      <c r="DK144" s="526"/>
      <c r="DL144" s="526"/>
      <c r="DM144" s="526"/>
      <c r="DN144" s="526"/>
      <c r="DO144" s="526"/>
      <c r="DP144" s="526"/>
      <c r="DQ144" s="526"/>
      <c r="DR144" s="526"/>
      <c r="DS144" s="526"/>
      <c r="DT144" s="526"/>
      <c r="DU144" s="526"/>
      <c r="DV144" s="526"/>
      <c r="DW144" s="526"/>
      <c r="DX144" s="526"/>
      <c r="DY144" s="526"/>
      <c r="DZ144" s="526"/>
      <c r="EA144" s="526"/>
      <c r="EB144" s="526"/>
      <c r="EC144" s="526"/>
      <c r="ED144" s="526"/>
      <c r="EE144" s="526"/>
      <c r="EF144" s="53"/>
      <c r="EG144" s="53"/>
      <c r="EH144" s="53"/>
      <c r="EI144" s="53"/>
      <c r="EJ144" s="53"/>
      <c r="EK144" s="53"/>
      <c r="EL144" s="53"/>
      <c r="EM144" s="53"/>
      <c r="EN144" s="53"/>
      <c r="EO144" s="53"/>
      <c r="EP144" s="526"/>
      <c r="EQ144" s="526"/>
      <c r="ER144" s="526"/>
      <c r="ES144" s="526"/>
      <c r="ET144" s="526"/>
      <c r="EU144" s="526"/>
      <c r="EV144" s="526"/>
      <c r="EW144" s="526"/>
      <c r="EX144" s="526"/>
      <c r="EY144" s="526"/>
      <c r="EZ144" s="526"/>
      <c r="FA144" s="526"/>
      <c r="FB144" s="526"/>
      <c r="FC144" s="526"/>
      <c r="FD144" s="526"/>
      <c r="FE144" s="526"/>
      <c r="FF144" s="526"/>
      <c r="FG144" s="526"/>
      <c r="FH144" s="526"/>
      <c r="FI144" s="526"/>
      <c r="FJ144" s="526"/>
      <c r="FK144" s="53"/>
      <c r="FL144" s="53"/>
      <c r="FM144" s="53"/>
      <c r="FN144" s="53"/>
      <c r="FO144" s="53"/>
      <c r="FP144" s="53"/>
      <c r="FQ144" s="53"/>
      <c r="FR144" s="53"/>
      <c r="FS144" s="53"/>
      <c r="FT144" s="53"/>
      <c r="FU144" s="53"/>
      <c r="FV144" s="53"/>
      <c r="FW144" s="53"/>
      <c r="FX144" s="53"/>
      <c r="FY144" s="53"/>
      <c r="FZ144" s="53"/>
      <c r="GA144" s="53"/>
      <c r="GB144" s="53"/>
      <c r="GC144" s="53"/>
      <c r="GD144" s="53"/>
      <c r="GE144" s="53"/>
      <c r="GF144" s="53"/>
      <c r="GG144" s="53"/>
      <c r="GH144" s="53"/>
      <c r="GI144" s="53"/>
      <c r="GJ144" s="53"/>
      <c r="GK144" s="53"/>
      <c r="GL144" s="53"/>
      <c r="GM144" s="53"/>
      <c r="GN144" s="53"/>
      <c r="GO144" s="53"/>
      <c r="GP144" s="53"/>
      <c r="GQ144" s="53"/>
      <c r="GR144" s="53"/>
      <c r="GS144" s="53"/>
      <c r="GT144" s="53"/>
      <c r="GU144" s="53"/>
      <c r="GV144" s="53"/>
      <c r="GW144" s="53"/>
      <c r="GX144" s="53"/>
      <c r="GY144" s="53"/>
      <c r="GZ144" s="53"/>
      <c r="HA144" s="526"/>
      <c r="HB144" s="526"/>
      <c r="HC144" s="592"/>
      <c r="HD144" s="592"/>
      <c r="HE144" s="592"/>
      <c r="HF144" s="592"/>
      <c r="HG144" s="592"/>
      <c r="HH144" s="592"/>
      <c r="HI144" s="592"/>
      <c r="HJ144" s="592"/>
      <c r="HK144" s="592"/>
      <c r="HL144" s="592"/>
      <c r="HM144" s="592"/>
      <c r="HN144" s="592"/>
      <c r="HO144" s="592"/>
      <c r="HP144" s="592"/>
      <c r="HQ144" s="592"/>
      <c r="HR144" s="592"/>
      <c r="HS144" s="592"/>
      <c r="HT144" s="592"/>
      <c r="HU144" s="592"/>
      <c r="HV144" s="592"/>
      <c r="HW144" s="592"/>
      <c r="HX144" s="592"/>
      <c r="HY144" s="592"/>
      <c r="HZ144" s="526"/>
      <c r="IA144" s="526"/>
      <c r="IB144" s="526"/>
      <c r="IC144" s="526"/>
      <c r="ID144" s="526"/>
      <c r="IE144" s="53"/>
      <c r="IF144" s="526"/>
      <c r="IG144" s="526"/>
      <c r="IH144" s="526"/>
      <c r="II144" s="526"/>
      <c r="IJ144" s="526"/>
      <c r="IK144" s="526"/>
      <c r="IL144" s="526"/>
      <c r="IM144" s="526"/>
      <c r="IN144" s="526"/>
      <c r="IO144" s="526"/>
      <c r="IP144" s="526"/>
      <c r="IQ144" s="526"/>
      <c r="IR144" s="526"/>
      <c r="IS144" s="526"/>
      <c r="IT144" s="526"/>
      <c r="IU144" s="526"/>
      <c r="IV144" s="526"/>
      <c r="IW144" s="526"/>
      <c r="IX144" s="526"/>
      <c r="IY144" s="526"/>
      <c r="IZ144" s="526"/>
      <c r="JA144" s="53"/>
      <c r="JB144" s="53"/>
      <c r="JC144" s="53"/>
      <c r="JD144" s="53"/>
      <c r="JE144" s="53"/>
      <c r="JF144" s="53"/>
      <c r="JG144" s="53"/>
      <c r="JH144" s="53"/>
      <c r="JI144" s="53"/>
      <c r="JJ144" s="53"/>
      <c r="JK144" s="526"/>
      <c r="JL144" s="526"/>
      <c r="JM144" s="526"/>
      <c r="JN144" s="526"/>
      <c r="JO144" s="526"/>
      <c r="JP144" s="526"/>
      <c r="JQ144" s="526"/>
      <c r="JR144" s="526"/>
      <c r="JS144" s="526"/>
      <c r="JT144" s="526"/>
      <c r="JU144" s="526"/>
      <c r="JV144" s="526"/>
      <c r="JW144" s="526"/>
      <c r="JX144" s="526"/>
      <c r="JY144" s="526"/>
      <c r="JZ144" s="526"/>
      <c r="KA144" s="526"/>
      <c r="KB144" s="526"/>
      <c r="KC144" s="526"/>
      <c r="KD144" s="526"/>
      <c r="KE144" s="526"/>
      <c r="KF144" s="53"/>
      <c r="KG144" s="53"/>
      <c r="KH144" s="53"/>
      <c r="KI144" s="53"/>
      <c r="KJ144" s="53"/>
      <c r="KK144" s="53"/>
      <c r="KL144" s="53"/>
      <c r="KM144" s="53"/>
      <c r="KN144" s="53"/>
      <c r="KO144" s="53"/>
      <c r="KP144" s="526"/>
      <c r="KQ144" s="526"/>
      <c r="KR144" s="526"/>
      <c r="KS144" s="526"/>
      <c r="KT144" s="526"/>
      <c r="KU144" s="526"/>
      <c r="KV144" s="526"/>
      <c r="KW144" s="526"/>
      <c r="KX144" s="526"/>
      <c r="KY144" s="526"/>
      <c r="KZ144" s="526"/>
      <c r="LA144" s="526"/>
      <c r="LB144" s="526"/>
      <c r="LC144" s="526"/>
      <c r="LD144" s="526"/>
      <c r="LE144" s="526"/>
      <c r="LF144" s="526"/>
      <c r="LG144" s="526"/>
      <c r="LH144" s="526"/>
      <c r="LI144" s="526"/>
      <c r="LJ144" s="526"/>
      <c r="LK144" s="53"/>
      <c r="LL144" s="53"/>
      <c r="LM144" s="53"/>
      <c r="LN144" s="53"/>
      <c r="LO144" s="53"/>
      <c r="LP144" s="53"/>
      <c r="LQ144" s="53"/>
      <c r="LR144" s="53"/>
      <c r="LS144" s="53"/>
      <c r="LT144" s="53"/>
      <c r="LU144" s="53"/>
      <c r="LV144" s="53"/>
      <c r="LW144" s="53"/>
      <c r="LX144" s="53"/>
      <c r="LY144" s="53"/>
      <c r="LZ144" s="53"/>
      <c r="MA144" s="53"/>
      <c r="MB144" s="53"/>
      <c r="MC144" s="53"/>
      <c r="MD144" s="53"/>
      <c r="ME144" s="53"/>
      <c r="MF144" s="53"/>
      <c r="MG144" s="53"/>
      <c r="MH144" s="53"/>
      <c r="MI144" s="53"/>
      <c r="MJ144" s="53"/>
      <c r="MK144" s="53"/>
      <c r="ML144" s="53"/>
      <c r="MM144" s="53"/>
      <c r="MN144" s="53"/>
      <c r="MO144" s="53"/>
      <c r="MP144" s="53"/>
      <c r="MQ144" s="53"/>
      <c r="MR144" s="53"/>
      <c r="MS144" s="53"/>
      <c r="MT144" s="53"/>
      <c r="MU144" s="53"/>
      <c r="MV144" s="53"/>
      <c r="MW144" s="53"/>
      <c r="MX144" s="53"/>
      <c r="MY144" s="53"/>
      <c r="MZ144" s="53"/>
      <c r="NA144" s="526"/>
      <c r="NB144" s="526"/>
      <c r="NC144" s="592"/>
      <c r="ND144" s="592"/>
      <c r="NE144" s="592"/>
      <c r="NF144" s="592"/>
      <c r="NG144" s="592"/>
      <c r="NH144" s="592"/>
      <c r="NI144" s="592"/>
      <c r="NJ144" s="592"/>
      <c r="NK144" s="592"/>
      <c r="NL144" s="592"/>
      <c r="NM144" s="592"/>
      <c r="NN144" s="592"/>
      <c r="NO144" s="592"/>
      <c r="NP144" s="592"/>
      <c r="NQ144" s="592"/>
      <c r="NR144" s="592"/>
      <c r="NS144" s="592"/>
      <c r="NT144" s="592"/>
      <c r="NU144" s="592"/>
      <c r="NV144" s="592"/>
      <c r="NW144" s="592"/>
      <c r="NX144" s="592"/>
      <c r="NY144" s="592"/>
      <c r="NZ144" s="526"/>
      <c r="OA144" s="526"/>
      <c r="OB144" s="526"/>
      <c r="OC144" s="526"/>
      <c r="OD144" s="526"/>
      <c r="OE144" s="53"/>
      <c r="OF144" s="526"/>
      <c r="OG144" s="526"/>
      <c r="OH144" s="526"/>
      <c r="OI144" s="526"/>
      <c r="OJ144" s="526"/>
      <c r="OK144" s="526"/>
      <c r="OL144" s="526"/>
      <c r="OM144" s="526"/>
      <c r="ON144" s="526"/>
      <c r="OO144" s="526"/>
      <c r="OP144" s="526"/>
      <c r="OQ144" s="526"/>
      <c r="OR144" s="526"/>
      <c r="OS144" s="526"/>
      <c r="OT144" s="526"/>
      <c r="OU144" s="526"/>
      <c r="OV144" s="526"/>
      <c r="OW144" s="526"/>
      <c r="OX144" s="526"/>
      <c r="OY144" s="526"/>
      <c r="OZ144" s="526"/>
      <c r="PA144" s="53"/>
      <c r="PB144" s="53"/>
      <c r="PC144" s="53"/>
      <c r="PD144" s="53"/>
      <c r="PE144" s="53"/>
      <c r="PF144" s="53"/>
      <c r="PG144" s="53"/>
      <c r="PH144" s="53"/>
      <c r="PI144" s="53"/>
      <c r="PJ144" s="53"/>
      <c r="PK144" s="526"/>
      <c r="PL144" s="526"/>
      <c r="PM144" s="526"/>
      <c r="PN144" s="526"/>
      <c r="PO144" s="526"/>
      <c r="PP144" s="526"/>
      <c r="PQ144" s="526"/>
      <c r="PR144" s="526"/>
      <c r="PS144" s="526"/>
      <c r="PT144" s="526"/>
      <c r="PU144" s="526"/>
      <c r="PV144" s="526"/>
      <c r="PW144" s="526"/>
      <c r="PX144" s="526"/>
      <c r="PY144" s="526"/>
      <c r="PZ144" s="526"/>
      <c r="QA144" s="526"/>
      <c r="QB144" s="526"/>
      <c r="QC144" s="526"/>
      <c r="QD144" s="526"/>
      <c r="QE144" s="526"/>
      <c r="QF144" s="53"/>
      <c r="QG144" s="53"/>
      <c r="QH144" s="53"/>
      <c r="QI144" s="53"/>
      <c r="QJ144" s="53"/>
      <c r="QK144" s="53"/>
      <c r="QL144" s="53"/>
      <c r="QM144" s="53"/>
      <c r="QN144" s="53"/>
      <c r="QO144" s="53"/>
      <c r="QP144" s="526"/>
      <c r="QQ144" s="526"/>
      <c r="QR144" s="526"/>
      <c r="QS144" s="526"/>
      <c r="QT144" s="526"/>
      <c r="QU144" s="526"/>
      <c r="QV144" s="526"/>
      <c r="QW144" s="526"/>
      <c r="QX144" s="526"/>
      <c r="QY144" s="526"/>
      <c r="QZ144" s="526"/>
      <c r="RA144" s="526"/>
      <c r="RB144" s="526"/>
      <c r="RC144" s="526"/>
      <c r="RD144" s="526"/>
      <c r="RE144" s="526"/>
      <c r="RF144" s="526"/>
      <c r="RG144" s="526"/>
      <c r="RH144" s="526"/>
      <c r="RI144" s="526"/>
      <c r="RJ144" s="526"/>
      <c r="RK144" s="53"/>
      <c r="RL144" s="53"/>
      <c r="RM144" s="53"/>
      <c r="RN144" s="53"/>
      <c r="RO144" s="53"/>
      <c r="RP144" s="53"/>
      <c r="RQ144" s="53"/>
      <c r="RR144" s="53"/>
      <c r="RS144" s="53"/>
    </row>
    <row r="145" spans="1:487" s="94" customFormat="1" ht="9.9499999999999993" customHeight="1">
      <c r="A145" s="55"/>
      <c r="B145" s="125"/>
      <c r="C145" s="1224"/>
      <c r="D145" s="1225"/>
      <c r="E145" s="1225"/>
      <c r="F145" s="1225"/>
      <c r="G145" s="1225"/>
      <c r="H145" s="1225"/>
      <c r="I145" s="1225"/>
      <c r="J145" s="1225"/>
      <c r="K145" s="1225"/>
      <c r="L145" s="1225"/>
      <c r="M145" s="1225"/>
      <c r="N145" s="1225"/>
      <c r="O145" s="1225"/>
      <c r="P145" s="1225"/>
      <c r="Q145" s="1225"/>
      <c r="R145" s="1225"/>
      <c r="S145" s="1225"/>
      <c r="T145" s="1225"/>
      <c r="U145" s="1225"/>
      <c r="V145" s="1225"/>
      <c r="W145" s="1225"/>
      <c r="X145" s="1225"/>
      <c r="Y145" s="1225"/>
      <c r="Z145" s="1225"/>
      <c r="AA145" s="1225"/>
      <c r="AB145" s="1225"/>
      <c r="AC145" s="1225"/>
      <c r="AD145" s="1226"/>
      <c r="AE145" s="155"/>
      <c r="AF145" s="7"/>
      <c r="AG145" s="53"/>
      <c r="AH145" s="96"/>
      <c r="AI145" s="96"/>
      <c r="BA145" s="595"/>
      <c r="BB145" s="595"/>
      <c r="BC145" s="595"/>
      <c r="BD145" s="595"/>
      <c r="BE145" s="595"/>
      <c r="BF145" s="595"/>
      <c r="BG145" s="595"/>
      <c r="BH145" s="595"/>
      <c r="BI145" s="595"/>
      <c r="BJ145" s="595"/>
      <c r="BK145" s="595"/>
      <c r="BL145" s="595"/>
      <c r="BM145" s="595"/>
      <c r="BN145" s="595"/>
      <c r="BO145" s="595"/>
      <c r="BP145" s="595"/>
      <c r="BQ145" s="595"/>
      <c r="BR145" s="595"/>
      <c r="BS145" s="595"/>
      <c r="BT145" s="595"/>
      <c r="BU145" s="595"/>
      <c r="BV145" s="595"/>
      <c r="BW145" s="595"/>
      <c r="BX145" s="595"/>
      <c r="BY145" s="595"/>
      <c r="BZ145" s="595"/>
      <c r="CA145" s="595"/>
      <c r="CB145" s="595"/>
      <c r="CC145" s="595"/>
      <c r="CD145" s="595"/>
      <c r="CE145" s="53"/>
      <c r="CF145" s="526"/>
      <c r="CG145" s="526"/>
      <c r="CH145" s="526"/>
      <c r="CI145" s="526"/>
      <c r="CJ145" s="526"/>
      <c r="CK145" s="526"/>
      <c r="CL145" s="526"/>
      <c r="CM145" s="526"/>
      <c r="CN145" s="526"/>
      <c r="CO145" s="526"/>
      <c r="CP145" s="526"/>
      <c r="CQ145" s="526"/>
      <c r="CR145" s="526"/>
      <c r="CS145" s="526"/>
      <c r="CT145" s="526"/>
      <c r="CU145" s="526"/>
      <c r="CV145" s="526"/>
      <c r="CW145" s="526"/>
      <c r="CX145" s="526"/>
      <c r="CY145" s="526"/>
      <c r="CZ145" s="526"/>
      <c r="DA145" s="53"/>
      <c r="DB145" s="53"/>
      <c r="DC145" s="53"/>
      <c r="DD145" s="53"/>
      <c r="DE145" s="53"/>
      <c r="DF145" s="53"/>
      <c r="DG145" s="53"/>
      <c r="DH145" s="53"/>
      <c r="DI145" s="53"/>
      <c r="DJ145" s="53"/>
      <c r="DK145" s="526"/>
      <c r="DL145" s="526"/>
      <c r="DM145" s="526"/>
      <c r="DN145" s="526"/>
      <c r="DO145" s="526"/>
      <c r="DP145" s="526"/>
      <c r="DQ145" s="526"/>
      <c r="DR145" s="526"/>
      <c r="DS145" s="526"/>
      <c r="DT145" s="526"/>
      <c r="DU145" s="526"/>
      <c r="DV145" s="526"/>
      <c r="DW145" s="526"/>
      <c r="DX145" s="526"/>
      <c r="DY145" s="526"/>
      <c r="DZ145" s="526"/>
      <c r="EA145" s="526"/>
      <c r="EB145" s="526"/>
      <c r="EC145" s="526"/>
      <c r="ED145" s="526"/>
      <c r="EE145" s="526"/>
      <c r="EF145" s="53"/>
      <c r="EG145" s="53"/>
      <c r="EH145" s="53"/>
      <c r="EI145" s="53"/>
      <c r="EJ145" s="53"/>
      <c r="EK145" s="53"/>
      <c r="EL145" s="53"/>
      <c r="EM145" s="53"/>
      <c r="EN145" s="53"/>
      <c r="EO145" s="53"/>
      <c r="EP145" s="526"/>
      <c r="EQ145" s="526"/>
      <c r="ER145" s="526"/>
      <c r="ES145" s="526"/>
      <c r="ET145" s="526"/>
      <c r="EU145" s="526"/>
      <c r="EV145" s="526"/>
      <c r="EW145" s="526"/>
      <c r="EX145" s="526"/>
      <c r="EY145" s="526"/>
      <c r="EZ145" s="526"/>
      <c r="FA145" s="526"/>
      <c r="FB145" s="526"/>
      <c r="FC145" s="526"/>
      <c r="FD145" s="526"/>
      <c r="FE145" s="526"/>
      <c r="FF145" s="526"/>
      <c r="FG145" s="526"/>
      <c r="FH145" s="526"/>
      <c r="FI145" s="526"/>
      <c r="FJ145" s="526"/>
      <c r="FK145" s="53"/>
      <c r="FL145" s="53"/>
      <c r="FM145" s="53"/>
      <c r="FN145" s="53"/>
      <c r="FO145" s="53"/>
      <c r="FP145" s="53"/>
      <c r="FQ145" s="53"/>
      <c r="FR145" s="53"/>
      <c r="FS145" s="53"/>
      <c r="FT145" s="53"/>
      <c r="FU145" s="53"/>
      <c r="FV145" s="53"/>
      <c r="FW145" s="53"/>
      <c r="FX145" s="53"/>
      <c r="FY145" s="53"/>
      <c r="FZ145" s="53"/>
      <c r="GA145" s="53"/>
      <c r="GB145" s="53"/>
      <c r="GC145" s="53"/>
      <c r="GD145" s="53"/>
      <c r="GE145" s="53"/>
      <c r="GF145" s="53"/>
      <c r="GG145" s="53"/>
      <c r="GH145" s="53"/>
      <c r="GI145" s="53"/>
      <c r="GJ145" s="53"/>
      <c r="GK145" s="53"/>
      <c r="GL145" s="53"/>
      <c r="GM145" s="53"/>
      <c r="GN145" s="53"/>
      <c r="GO145" s="53"/>
      <c r="GP145" s="53"/>
      <c r="GQ145" s="53"/>
      <c r="GR145" s="53"/>
      <c r="GS145" s="53"/>
      <c r="GT145" s="53"/>
      <c r="GU145" s="53"/>
      <c r="GV145" s="53"/>
      <c r="GW145" s="53"/>
      <c r="GX145" s="53"/>
      <c r="GY145" s="53"/>
      <c r="GZ145" s="53"/>
      <c r="HA145" s="526"/>
      <c r="HB145" s="526"/>
      <c r="HC145" s="592"/>
      <c r="HD145" s="592"/>
      <c r="HE145" s="592"/>
      <c r="HF145" s="592"/>
      <c r="HG145" s="592"/>
      <c r="HH145" s="592"/>
      <c r="HI145" s="592"/>
      <c r="HJ145" s="592"/>
      <c r="HK145" s="592"/>
      <c r="HL145" s="592"/>
      <c r="HM145" s="592"/>
      <c r="HN145" s="592"/>
      <c r="HO145" s="592"/>
      <c r="HP145" s="592"/>
      <c r="HQ145" s="592"/>
      <c r="HR145" s="592"/>
      <c r="HS145" s="592"/>
      <c r="HT145" s="592"/>
      <c r="HU145" s="592"/>
      <c r="HV145" s="592"/>
      <c r="HW145" s="592"/>
      <c r="HX145" s="592"/>
      <c r="HY145" s="592"/>
      <c r="HZ145" s="526"/>
      <c r="IA145" s="526"/>
      <c r="IB145" s="526"/>
      <c r="IC145" s="526"/>
      <c r="ID145" s="526"/>
      <c r="IE145" s="53"/>
      <c r="IF145" s="526"/>
      <c r="IG145" s="526"/>
      <c r="IH145" s="526"/>
      <c r="II145" s="526"/>
      <c r="IJ145" s="526"/>
      <c r="IK145" s="526"/>
      <c r="IL145" s="526"/>
      <c r="IM145" s="526"/>
      <c r="IN145" s="526"/>
      <c r="IO145" s="526"/>
      <c r="IP145" s="526"/>
      <c r="IQ145" s="526"/>
      <c r="IR145" s="526"/>
      <c r="IS145" s="526"/>
      <c r="IT145" s="526"/>
      <c r="IU145" s="526"/>
      <c r="IV145" s="526"/>
      <c r="IW145" s="526"/>
      <c r="IX145" s="526"/>
      <c r="IY145" s="526"/>
      <c r="IZ145" s="526"/>
      <c r="JA145" s="53"/>
      <c r="JB145" s="53"/>
      <c r="JC145" s="53"/>
      <c r="JD145" s="53"/>
      <c r="JE145" s="53"/>
      <c r="JF145" s="53"/>
      <c r="JG145" s="53"/>
      <c r="JH145" s="53"/>
      <c r="JI145" s="53"/>
      <c r="JJ145" s="53"/>
      <c r="JK145" s="526"/>
      <c r="JL145" s="526"/>
      <c r="JM145" s="526"/>
      <c r="JN145" s="526"/>
      <c r="JO145" s="526"/>
      <c r="JP145" s="526"/>
      <c r="JQ145" s="526"/>
      <c r="JR145" s="526"/>
      <c r="JS145" s="526"/>
      <c r="JT145" s="526"/>
      <c r="JU145" s="526"/>
      <c r="JV145" s="526"/>
      <c r="JW145" s="526"/>
      <c r="JX145" s="526"/>
      <c r="JY145" s="526"/>
      <c r="JZ145" s="526"/>
      <c r="KA145" s="526"/>
      <c r="KB145" s="526"/>
      <c r="KC145" s="526"/>
      <c r="KD145" s="526"/>
      <c r="KE145" s="526"/>
      <c r="KF145" s="53"/>
      <c r="KG145" s="53"/>
      <c r="KH145" s="53"/>
      <c r="KI145" s="53"/>
      <c r="KJ145" s="53"/>
      <c r="KK145" s="53"/>
      <c r="KL145" s="53"/>
      <c r="KM145" s="53"/>
      <c r="KN145" s="53"/>
      <c r="KO145" s="53"/>
      <c r="KP145" s="526"/>
      <c r="KQ145" s="526"/>
      <c r="KR145" s="526"/>
      <c r="KS145" s="526"/>
      <c r="KT145" s="526"/>
      <c r="KU145" s="526"/>
      <c r="KV145" s="526"/>
      <c r="KW145" s="526"/>
      <c r="KX145" s="526"/>
      <c r="KY145" s="526"/>
      <c r="KZ145" s="526"/>
      <c r="LA145" s="526"/>
      <c r="LB145" s="526"/>
      <c r="LC145" s="526"/>
      <c r="LD145" s="526"/>
      <c r="LE145" s="526"/>
      <c r="LF145" s="526"/>
      <c r="LG145" s="526"/>
      <c r="LH145" s="526"/>
      <c r="LI145" s="526"/>
      <c r="LJ145" s="526"/>
      <c r="LK145" s="53"/>
      <c r="LL145" s="53"/>
      <c r="LM145" s="53"/>
      <c r="LN145" s="53"/>
      <c r="LO145" s="53"/>
      <c r="LP145" s="53"/>
      <c r="LQ145" s="53"/>
      <c r="LR145" s="53"/>
      <c r="LS145" s="53"/>
      <c r="LT145" s="53"/>
      <c r="LU145" s="53"/>
      <c r="LV145" s="53"/>
      <c r="LW145" s="53"/>
      <c r="LX145" s="53"/>
      <c r="LY145" s="53"/>
      <c r="LZ145" s="53"/>
      <c r="MA145" s="53"/>
      <c r="MB145" s="53"/>
      <c r="MC145" s="53"/>
      <c r="MD145" s="53"/>
      <c r="ME145" s="53"/>
      <c r="MF145" s="53"/>
      <c r="MG145" s="53"/>
      <c r="MH145" s="53"/>
      <c r="MI145" s="53"/>
      <c r="MJ145" s="53"/>
      <c r="MK145" s="53"/>
      <c r="ML145" s="53"/>
      <c r="MM145" s="53"/>
      <c r="MN145" s="53"/>
      <c r="MO145" s="53"/>
      <c r="MP145" s="53"/>
      <c r="MQ145" s="53"/>
      <c r="MR145" s="53"/>
      <c r="MS145" s="53"/>
      <c r="MT145" s="53"/>
      <c r="MU145" s="53"/>
      <c r="MV145" s="53"/>
      <c r="MW145" s="53"/>
      <c r="MX145" s="53"/>
      <c r="MY145" s="53"/>
      <c r="MZ145" s="53"/>
      <c r="NA145" s="526"/>
      <c r="NB145" s="526"/>
      <c r="NC145" s="592"/>
      <c r="ND145" s="592"/>
      <c r="NE145" s="592"/>
      <c r="NF145" s="592"/>
      <c r="NG145" s="592"/>
      <c r="NH145" s="592"/>
      <c r="NI145" s="592"/>
      <c r="NJ145" s="592"/>
      <c r="NK145" s="592"/>
      <c r="NL145" s="592"/>
      <c r="NM145" s="592"/>
      <c r="NN145" s="592"/>
      <c r="NO145" s="592"/>
      <c r="NP145" s="592"/>
      <c r="NQ145" s="592"/>
      <c r="NR145" s="592"/>
      <c r="NS145" s="592"/>
      <c r="NT145" s="592"/>
      <c r="NU145" s="592"/>
      <c r="NV145" s="592"/>
      <c r="NW145" s="592"/>
      <c r="NX145" s="592"/>
      <c r="NY145" s="592"/>
      <c r="NZ145" s="526"/>
      <c r="OA145" s="526"/>
      <c r="OB145" s="526"/>
      <c r="OC145" s="526"/>
      <c r="OD145" s="526"/>
      <c r="OE145" s="53"/>
      <c r="OF145" s="526"/>
      <c r="OG145" s="526"/>
      <c r="OH145" s="526"/>
      <c r="OI145" s="526"/>
      <c r="OJ145" s="526"/>
      <c r="OK145" s="526"/>
      <c r="OL145" s="526"/>
      <c r="OM145" s="526"/>
      <c r="ON145" s="526"/>
      <c r="OO145" s="526"/>
      <c r="OP145" s="526"/>
      <c r="OQ145" s="526"/>
      <c r="OR145" s="526"/>
      <c r="OS145" s="526"/>
      <c r="OT145" s="526"/>
      <c r="OU145" s="526"/>
      <c r="OV145" s="526"/>
      <c r="OW145" s="526"/>
      <c r="OX145" s="526"/>
      <c r="OY145" s="526"/>
      <c r="OZ145" s="526"/>
      <c r="PA145" s="53"/>
      <c r="PB145" s="53"/>
      <c r="PC145" s="53"/>
      <c r="PD145" s="53"/>
      <c r="PE145" s="53"/>
      <c r="PF145" s="53"/>
      <c r="PG145" s="53"/>
      <c r="PH145" s="53"/>
      <c r="PI145" s="53"/>
      <c r="PJ145" s="53"/>
      <c r="PK145" s="526"/>
      <c r="PL145" s="526"/>
      <c r="PM145" s="526"/>
      <c r="PN145" s="526"/>
      <c r="PO145" s="526"/>
      <c r="PP145" s="526"/>
      <c r="PQ145" s="526"/>
      <c r="PR145" s="526"/>
      <c r="PS145" s="526"/>
      <c r="PT145" s="526"/>
      <c r="PU145" s="526"/>
      <c r="PV145" s="526"/>
      <c r="PW145" s="526"/>
      <c r="PX145" s="526"/>
      <c r="PY145" s="526"/>
      <c r="PZ145" s="526"/>
      <c r="QA145" s="526"/>
      <c r="QB145" s="526"/>
      <c r="QC145" s="526"/>
      <c r="QD145" s="526"/>
      <c r="QE145" s="526"/>
      <c r="QF145" s="53"/>
      <c r="QG145" s="53"/>
      <c r="QH145" s="53"/>
      <c r="QI145" s="53"/>
      <c r="QJ145" s="53"/>
      <c r="QK145" s="53"/>
      <c r="QL145" s="53"/>
      <c r="QM145" s="53"/>
      <c r="QN145" s="53"/>
      <c r="QO145" s="53"/>
      <c r="QP145" s="526"/>
      <c r="QQ145" s="526"/>
      <c r="QR145" s="526"/>
      <c r="QS145" s="526"/>
      <c r="QT145" s="526"/>
      <c r="QU145" s="526"/>
      <c r="QV145" s="526"/>
      <c r="QW145" s="526"/>
      <c r="QX145" s="526"/>
      <c r="QY145" s="526"/>
      <c r="QZ145" s="526"/>
      <c r="RA145" s="526"/>
      <c r="RB145" s="526"/>
      <c r="RC145" s="526"/>
      <c r="RD145" s="526"/>
      <c r="RE145" s="526"/>
      <c r="RF145" s="526"/>
      <c r="RG145" s="526"/>
      <c r="RH145" s="526"/>
      <c r="RI145" s="526"/>
      <c r="RJ145" s="526"/>
      <c r="RK145" s="53"/>
      <c r="RL145" s="53"/>
      <c r="RM145" s="53"/>
      <c r="RN145" s="53"/>
      <c r="RO145" s="53"/>
      <c r="RP145" s="53"/>
      <c r="RQ145" s="53"/>
      <c r="RR145" s="53"/>
      <c r="RS145" s="53"/>
    </row>
    <row r="146" spans="1:487" s="53" customFormat="1" ht="9.9499999999999993" customHeight="1">
      <c r="A146" s="55"/>
      <c r="B146" s="217"/>
      <c r="C146" s="206"/>
      <c r="D146" s="206"/>
      <c r="E146" s="206"/>
      <c r="F146" s="206"/>
      <c r="G146" s="206"/>
      <c r="H146" s="206"/>
      <c r="I146" s="206"/>
      <c r="J146" s="206"/>
      <c r="K146" s="206"/>
      <c r="L146" s="206"/>
      <c r="M146" s="206"/>
      <c r="N146" s="206"/>
      <c r="O146" s="383"/>
      <c r="P146" s="383"/>
      <c r="Q146" s="383"/>
      <c r="R146" s="601"/>
      <c r="S146" s="601"/>
      <c r="T146" s="601"/>
      <c r="U146" s="601"/>
      <c r="V146" s="601"/>
      <c r="W146" s="601"/>
      <c r="X146" s="383"/>
      <c r="Y146" s="383"/>
      <c r="Z146" s="383"/>
      <c r="AA146" s="383"/>
      <c r="AB146" s="383"/>
      <c r="AC146" s="383"/>
      <c r="AD146" s="383"/>
      <c r="AE146" s="202"/>
      <c r="AF146" s="7"/>
      <c r="BA146" s="595"/>
      <c r="BB146" s="595"/>
      <c r="BC146" s="595"/>
      <c r="BD146" s="595"/>
      <c r="BE146" s="595"/>
      <c r="BF146" s="595"/>
      <c r="BG146" s="595"/>
      <c r="BH146" s="595"/>
      <c r="BI146" s="595"/>
      <c r="BJ146" s="595"/>
      <c r="BK146" s="595"/>
      <c r="BL146" s="595"/>
      <c r="BM146" s="595"/>
      <c r="BN146" s="595"/>
      <c r="BO146" s="595"/>
      <c r="BP146" s="595"/>
      <c r="BQ146" s="595"/>
      <c r="BR146" s="595"/>
      <c r="BS146" s="595"/>
      <c r="BT146" s="595"/>
      <c r="BU146" s="595"/>
      <c r="BV146" s="598"/>
      <c r="BW146" s="598"/>
      <c r="BX146" s="598"/>
      <c r="BY146" s="598"/>
      <c r="BZ146" s="598"/>
      <c r="CA146" s="598"/>
      <c r="CB146" s="598"/>
      <c r="CC146" s="598"/>
      <c r="CD146" s="598"/>
      <c r="CF146" s="526"/>
      <c r="CG146" s="526"/>
      <c r="CH146" s="526"/>
      <c r="CI146" s="526"/>
      <c r="CJ146" s="526"/>
      <c r="CK146" s="526"/>
      <c r="CL146" s="526"/>
      <c r="CM146" s="526"/>
      <c r="CN146" s="526"/>
      <c r="CO146" s="526"/>
      <c r="CP146" s="526"/>
      <c r="CQ146" s="526"/>
      <c r="CR146" s="526"/>
      <c r="CS146" s="526"/>
      <c r="CT146" s="526"/>
      <c r="CU146" s="526"/>
      <c r="CV146" s="526"/>
      <c r="CW146" s="526"/>
      <c r="CX146" s="526"/>
      <c r="CY146" s="526"/>
      <c r="CZ146" s="526"/>
      <c r="DK146" s="526"/>
      <c r="DL146" s="526"/>
      <c r="DM146" s="526"/>
      <c r="DN146" s="526"/>
      <c r="DO146" s="526"/>
      <c r="DP146" s="526"/>
      <c r="DQ146" s="526"/>
      <c r="DR146" s="526"/>
      <c r="DS146" s="526"/>
      <c r="DT146" s="526"/>
      <c r="DU146" s="526"/>
      <c r="DV146" s="526"/>
      <c r="DW146" s="526"/>
      <c r="DX146" s="526"/>
      <c r="DY146" s="526"/>
      <c r="DZ146" s="526"/>
      <c r="EA146" s="526"/>
      <c r="EB146" s="526"/>
      <c r="EC146" s="526"/>
      <c r="ED146" s="526"/>
      <c r="EE146" s="526"/>
      <c r="EP146" s="526"/>
      <c r="EQ146" s="526"/>
      <c r="ER146" s="526"/>
      <c r="ES146" s="526"/>
      <c r="ET146" s="526"/>
      <c r="EU146" s="526"/>
      <c r="EV146" s="526"/>
      <c r="EW146" s="526"/>
      <c r="EX146" s="526"/>
      <c r="EY146" s="526"/>
      <c r="EZ146" s="526"/>
      <c r="FA146" s="526"/>
      <c r="FB146" s="526"/>
      <c r="FC146" s="526"/>
      <c r="FD146" s="526"/>
      <c r="FE146" s="526"/>
      <c r="FF146" s="526"/>
      <c r="FG146" s="526"/>
      <c r="FH146" s="526"/>
      <c r="FI146" s="526"/>
      <c r="FJ146" s="526"/>
      <c r="HA146" s="526"/>
      <c r="HB146" s="526"/>
      <c r="HC146" s="592"/>
      <c r="HD146" s="592"/>
      <c r="HE146" s="592"/>
      <c r="HF146" s="592"/>
      <c r="HG146" s="592"/>
      <c r="HH146" s="592"/>
      <c r="HI146" s="592"/>
      <c r="HJ146" s="592"/>
      <c r="HK146" s="592"/>
      <c r="HL146" s="592"/>
      <c r="HM146" s="592"/>
      <c r="HN146" s="592"/>
      <c r="HO146" s="592"/>
      <c r="HP146" s="592"/>
      <c r="HQ146" s="592"/>
      <c r="HR146" s="592"/>
      <c r="HS146" s="592"/>
      <c r="HT146" s="592"/>
      <c r="HU146" s="592"/>
      <c r="HV146" s="599"/>
      <c r="HW146" s="599"/>
      <c r="HX146" s="599"/>
      <c r="HY146" s="599"/>
      <c r="IF146" s="526"/>
      <c r="IG146" s="526"/>
      <c r="IH146" s="526"/>
      <c r="II146" s="526"/>
      <c r="IJ146" s="526"/>
      <c r="IK146" s="526"/>
      <c r="IL146" s="526"/>
      <c r="IM146" s="526"/>
      <c r="IN146" s="526"/>
      <c r="IO146" s="526"/>
      <c r="IP146" s="526"/>
      <c r="IQ146" s="526"/>
      <c r="IR146" s="526"/>
      <c r="IS146" s="526"/>
      <c r="IT146" s="526"/>
      <c r="IU146" s="526"/>
      <c r="IV146" s="526"/>
      <c r="IW146" s="526"/>
      <c r="IX146" s="526"/>
      <c r="IY146" s="526"/>
      <c r="IZ146" s="526"/>
      <c r="JK146" s="526"/>
      <c r="JL146" s="526"/>
      <c r="JM146" s="526"/>
      <c r="JN146" s="526"/>
      <c r="JO146" s="526"/>
      <c r="JP146" s="526"/>
      <c r="JQ146" s="526"/>
      <c r="JR146" s="526"/>
      <c r="JS146" s="526"/>
      <c r="JT146" s="526"/>
      <c r="JU146" s="526"/>
      <c r="JV146" s="526"/>
      <c r="JW146" s="526"/>
      <c r="JX146" s="526"/>
      <c r="JY146" s="526"/>
      <c r="JZ146" s="526"/>
      <c r="KA146" s="526"/>
      <c r="KB146" s="526"/>
      <c r="KC146" s="526"/>
      <c r="KD146" s="526"/>
      <c r="KE146" s="526"/>
      <c r="KP146" s="526"/>
      <c r="KQ146" s="526"/>
      <c r="KR146" s="526"/>
      <c r="KS146" s="526"/>
      <c r="KT146" s="526"/>
      <c r="KU146" s="526"/>
      <c r="KV146" s="526"/>
      <c r="KW146" s="526"/>
      <c r="KX146" s="526"/>
      <c r="KY146" s="526"/>
      <c r="KZ146" s="526"/>
      <c r="LA146" s="526"/>
      <c r="LB146" s="526"/>
      <c r="LC146" s="526"/>
      <c r="LD146" s="526"/>
      <c r="LE146" s="526"/>
      <c r="LF146" s="526"/>
      <c r="LG146" s="526"/>
      <c r="LH146" s="526"/>
      <c r="LI146" s="526"/>
      <c r="LJ146" s="526"/>
      <c r="NA146" s="526"/>
      <c r="NB146" s="526"/>
      <c r="NC146" s="592"/>
      <c r="ND146" s="592"/>
      <c r="NE146" s="592"/>
      <c r="NF146" s="592"/>
      <c r="NG146" s="592"/>
      <c r="NH146" s="592"/>
      <c r="NI146" s="592"/>
      <c r="NJ146" s="592"/>
      <c r="NK146" s="592"/>
      <c r="NL146" s="592"/>
      <c r="NM146" s="592"/>
      <c r="NN146" s="592"/>
      <c r="NO146" s="592"/>
      <c r="NP146" s="592"/>
      <c r="NQ146" s="592"/>
      <c r="NR146" s="592"/>
      <c r="NS146" s="592"/>
      <c r="NT146" s="592"/>
      <c r="NU146" s="592"/>
      <c r="NV146" s="599"/>
      <c r="NW146" s="599"/>
      <c r="NX146" s="599"/>
      <c r="NY146" s="599"/>
      <c r="OF146" s="526"/>
      <c r="OG146" s="526"/>
      <c r="OH146" s="526"/>
      <c r="OI146" s="526"/>
      <c r="OJ146" s="526"/>
      <c r="OK146" s="526"/>
      <c r="OL146" s="526"/>
      <c r="OM146" s="526"/>
      <c r="ON146" s="526"/>
      <c r="OO146" s="526"/>
      <c r="OP146" s="526"/>
      <c r="OQ146" s="526"/>
      <c r="OR146" s="526"/>
      <c r="OS146" s="526"/>
      <c r="OT146" s="526"/>
      <c r="OU146" s="526"/>
      <c r="OV146" s="526"/>
      <c r="OW146" s="526"/>
      <c r="OX146" s="526"/>
      <c r="OY146" s="526"/>
      <c r="OZ146" s="526"/>
      <c r="PK146" s="526"/>
      <c r="PL146" s="526"/>
      <c r="PM146" s="526"/>
      <c r="PN146" s="526"/>
      <c r="PO146" s="526"/>
      <c r="PP146" s="526"/>
      <c r="PQ146" s="526"/>
      <c r="PR146" s="526"/>
      <c r="PS146" s="526"/>
      <c r="PT146" s="526"/>
      <c r="PU146" s="526"/>
      <c r="PV146" s="526"/>
      <c r="PW146" s="526"/>
      <c r="PX146" s="526"/>
      <c r="PY146" s="526"/>
      <c r="PZ146" s="526"/>
      <c r="QA146" s="526"/>
      <c r="QB146" s="526"/>
      <c r="QC146" s="526"/>
      <c r="QD146" s="526"/>
      <c r="QE146" s="526"/>
      <c r="QP146" s="526"/>
      <c r="QQ146" s="526"/>
      <c r="QR146" s="526"/>
      <c r="QS146" s="526"/>
      <c r="QT146" s="526"/>
      <c r="QU146" s="526"/>
      <c r="QV146" s="526"/>
      <c r="QW146" s="526"/>
      <c r="QX146" s="526"/>
      <c r="QY146" s="526"/>
      <c r="QZ146" s="526"/>
      <c r="RA146" s="526"/>
      <c r="RB146" s="526"/>
      <c r="RC146" s="526"/>
      <c r="RD146" s="526"/>
      <c r="RE146" s="526"/>
      <c r="RF146" s="526"/>
      <c r="RG146" s="526"/>
      <c r="RH146" s="526"/>
      <c r="RI146" s="526"/>
      <c r="RJ146" s="526"/>
    </row>
    <row r="147" spans="1:487" s="53" customFormat="1" ht="9.9499999999999993" customHeight="1">
      <c r="A147" s="55"/>
      <c r="B147" s="217"/>
      <c r="C147" s="206"/>
      <c r="D147" s="206"/>
      <c r="E147" s="206"/>
      <c r="F147" s="206"/>
      <c r="G147" s="206"/>
      <c r="H147" s="206"/>
      <c r="I147" s="222"/>
      <c r="J147" s="226"/>
      <c r="K147" s="226"/>
      <c r="L147" s="226"/>
      <c r="M147" s="226"/>
      <c r="N147" s="226"/>
      <c r="O147" s="226"/>
      <c r="P147" s="226"/>
      <c r="Q147" s="384"/>
      <c r="R147" s="603"/>
      <c r="S147" s="603"/>
      <c r="T147" s="603"/>
      <c r="U147" s="603"/>
      <c r="V147" s="603"/>
      <c r="W147" s="603"/>
      <c r="X147" s="225"/>
      <c r="Y147" s="225"/>
      <c r="Z147" s="225"/>
      <c r="AA147" s="225"/>
      <c r="AB147" s="225"/>
      <c r="AC147" s="225"/>
      <c r="AD147" s="225"/>
      <c r="AE147" s="202"/>
      <c r="AF147" s="7"/>
      <c r="BA147" s="595"/>
      <c r="BB147" s="595"/>
      <c r="BC147" s="595"/>
      <c r="BD147" s="595"/>
      <c r="BE147" s="595"/>
      <c r="BF147" s="595"/>
      <c r="BG147" s="595"/>
      <c r="BH147" s="595"/>
      <c r="BI147" s="595"/>
      <c r="BJ147" s="595"/>
      <c r="BK147" s="595"/>
      <c r="BL147" s="595"/>
      <c r="BM147" s="595"/>
      <c r="BN147" s="595"/>
      <c r="BO147" s="595"/>
      <c r="BP147" s="595"/>
      <c r="BQ147" s="595"/>
      <c r="BR147" s="595"/>
      <c r="BS147" s="595"/>
      <c r="BT147" s="595"/>
      <c r="BU147" s="595"/>
      <c r="BV147" s="598"/>
      <c r="BW147" s="598"/>
      <c r="BX147" s="598"/>
      <c r="BY147" s="598"/>
      <c r="BZ147" s="598"/>
      <c r="CA147" s="598"/>
      <c r="CB147" s="598"/>
      <c r="CC147" s="598"/>
      <c r="CD147" s="598"/>
      <c r="CF147" s="526"/>
      <c r="CG147" s="526"/>
      <c r="CH147" s="526"/>
      <c r="CI147" s="526"/>
      <c r="CJ147" s="526"/>
      <c r="CK147" s="526"/>
      <c r="CL147" s="526"/>
      <c r="CM147" s="526"/>
      <c r="CN147" s="526"/>
      <c r="CO147" s="526"/>
      <c r="CP147" s="526"/>
      <c r="CQ147" s="526"/>
      <c r="CR147" s="526"/>
      <c r="CS147" s="526"/>
      <c r="CT147" s="526"/>
      <c r="CU147" s="526"/>
      <c r="CV147" s="526"/>
      <c r="CW147" s="526"/>
      <c r="CX147" s="526"/>
      <c r="CY147" s="526"/>
      <c r="CZ147" s="526"/>
      <c r="DK147" s="526"/>
      <c r="DL147" s="526"/>
      <c r="DM147" s="526"/>
      <c r="DN147" s="526"/>
      <c r="DO147" s="526"/>
      <c r="DP147" s="526"/>
      <c r="DQ147" s="526"/>
      <c r="DR147" s="526"/>
      <c r="DS147" s="526"/>
      <c r="DT147" s="526"/>
      <c r="DU147" s="526"/>
      <c r="DV147" s="526"/>
      <c r="DW147" s="526"/>
      <c r="DX147" s="526"/>
      <c r="DY147" s="526"/>
      <c r="DZ147" s="526"/>
      <c r="EA147" s="526"/>
      <c r="EB147" s="526"/>
      <c r="EC147" s="526"/>
      <c r="ED147" s="526"/>
      <c r="EE147" s="526"/>
      <c r="EP147" s="526"/>
      <c r="EQ147" s="526"/>
      <c r="ER147" s="526"/>
      <c r="ES147" s="526"/>
      <c r="ET147" s="526"/>
      <c r="EU147" s="526"/>
      <c r="EV147" s="526"/>
      <c r="EW147" s="526"/>
      <c r="EX147" s="526"/>
      <c r="EY147" s="526"/>
      <c r="EZ147" s="526"/>
      <c r="FA147" s="526"/>
      <c r="FB147" s="526"/>
      <c r="FC147" s="526"/>
      <c r="FD147" s="526"/>
      <c r="FE147" s="526"/>
      <c r="FF147" s="526"/>
      <c r="FG147" s="526"/>
      <c r="FH147" s="526"/>
      <c r="FI147" s="526"/>
      <c r="FJ147" s="526"/>
      <c r="HA147" s="526"/>
      <c r="HB147" s="526"/>
      <c r="HC147" s="526"/>
      <c r="HD147" s="526"/>
      <c r="HE147" s="526"/>
      <c r="HF147" s="526"/>
      <c r="HG147" s="526"/>
      <c r="HH147" s="526"/>
      <c r="HI147" s="526"/>
      <c r="HJ147" s="526"/>
      <c r="HK147" s="526"/>
      <c r="HL147" s="526"/>
      <c r="HM147" s="526"/>
      <c r="HN147" s="526"/>
      <c r="HO147" s="526"/>
      <c r="HP147" s="526"/>
      <c r="HQ147" s="526"/>
      <c r="HR147" s="526"/>
      <c r="HS147" s="526"/>
      <c r="HT147" s="526"/>
      <c r="HU147" s="526"/>
      <c r="IF147" s="526"/>
      <c r="IG147" s="526"/>
      <c r="IH147" s="526"/>
      <c r="II147" s="526"/>
      <c r="IJ147" s="526"/>
      <c r="IK147" s="526"/>
      <c r="IL147" s="526"/>
      <c r="IM147" s="526"/>
      <c r="IN147" s="526"/>
      <c r="IO147" s="526"/>
      <c r="IP147" s="526"/>
      <c r="IQ147" s="526"/>
      <c r="IR147" s="526"/>
      <c r="IS147" s="526"/>
      <c r="IT147" s="526"/>
      <c r="IU147" s="526"/>
      <c r="IV147" s="526"/>
      <c r="IW147" s="526"/>
      <c r="IX147" s="526"/>
      <c r="IY147" s="526"/>
      <c r="IZ147" s="526"/>
      <c r="JK147" s="526"/>
      <c r="JL147" s="526"/>
      <c r="JM147" s="526"/>
      <c r="JN147" s="526"/>
      <c r="JO147" s="526"/>
      <c r="JP147" s="526"/>
      <c r="JQ147" s="526"/>
      <c r="JR147" s="526"/>
      <c r="JS147" s="526"/>
      <c r="JT147" s="526"/>
      <c r="JU147" s="526"/>
      <c r="JV147" s="526"/>
      <c r="JW147" s="526"/>
      <c r="JX147" s="526"/>
      <c r="JY147" s="526"/>
      <c r="JZ147" s="526"/>
      <c r="KA147" s="526"/>
      <c r="KB147" s="526"/>
      <c r="KC147" s="526"/>
      <c r="KD147" s="526"/>
      <c r="KE147" s="526"/>
      <c r="KP147" s="526"/>
      <c r="KQ147" s="526"/>
      <c r="KR147" s="526"/>
      <c r="KS147" s="526"/>
      <c r="KT147" s="526"/>
      <c r="KU147" s="526"/>
      <c r="KV147" s="526"/>
      <c r="KW147" s="526"/>
      <c r="KX147" s="526"/>
      <c r="KY147" s="526"/>
      <c r="KZ147" s="526"/>
      <c r="LA147" s="526"/>
      <c r="LB147" s="526"/>
      <c r="LC147" s="526"/>
      <c r="LD147" s="526"/>
      <c r="LE147" s="526"/>
      <c r="LF147" s="526"/>
      <c r="LG147" s="526"/>
      <c r="LH147" s="526"/>
      <c r="LI147" s="526"/>
      <c r="LJ147" s="526"/>
      <c r="NA147" s="526"/>
      <c r="NB147" s="526"/>
      <c r="NC147" s="526"/>
      <c r="ND147" s="526"/>
      <c r="NE147" s="526"/>
      <c r="NF147" s="526"/>
      <c r="NG147" s="526"/>
      <c r="NH147" s="526"/>
      <c r="NI147" s="526"/>
      <c r="NJ147" s="526"/>
      <c r="NK147" s="526"/>
      <c r="NL147" s="526"/>
      <c r="NM147" s="526"/>
      <c r="NN147" s="526"/>
      <c r="NO147" s="526"/>
      <c r="NP147" s="526"/>
      <c r="NQ147" s="526"/>
      <c r="NR147" s="526"/>
      <c r="NS147" s="526"/>
      <c r="NT147" s="526"/>
      <c r="NU147" s="526"/>
      <c r="OF147" s="526"/>
      <c r="OG147" s="526"/>
      <c r="OH147" s="526"/>
      <c r="OI147" s="526"/>
      <c r="OJ147" s="526"/>
      <c r="OK147" s="526"/>
      <c r="OL147" s="526"/>
      <c r="OM147" s="526"/>
      <c r="ON147" s="526"/>
      <c r="OO147" s="526"/>
      <c r="OP147" s="526"/>
      <c r="OQ147" s="526"/>
      <c r="OR147" s="526"/>
      <c r="OS147" s="526"/>
      <c r="OT147" s="526"/>
      <c r="OU147" s="526"/>
      <c r="OV147" s="526"/>
      <c r="OW147" s="526"/>
      <c r="OX147" s="526"/>
      <c r="OY147" s="526"/>
      <c r="OZ147" s="526"/>
      <c r="PK147" s="526"/>
      <c r="PL147" s="526"/>
      <c r="PM147" s="526"/>
      <c r="PN147" s="526"/>
      <c r="PO147" s="526"/>
      <c r="PP147" s="526"/>
      <c r="PQ147" s="526"/>
      <c r="PR147" s="526"/>
      <c r="PS147" s="526"/>
      <c r="PT147" s="526"/>
      <c r="PU147" s="526"/>
      <c r="PV147" s="526"/>
      <c r="PW147" s="526"/>
      <c r="PX147" s="526"/>
      <c r="PY147" s="526"/>
      <c r="PZ147" s="526"/>
      <c r="QA147" s="526"/>
      <c r="QB147" s="526"/>
      <c r="QC147" s="526"/>
      <c r="QD147" s="526"/>
      <c r="QE147" s="526"/>
      <c r="QP147" s="526"/>
      <c r="QQ147" s="526"/>
      <c r="QR147" s="526"/>
      <c r="QS147" s="526"/>
      <c r="QT147" s="526"/>
      <c r="QU147" s="526"/>
      <c r="QV147" s="526"/>
      <c r="QW147" s="526"/>
      <c r="QX147" s="526"/>
      <c r="QY147" s="526"/>
      <c r="QZ147" s="526"/>
      <c r="RA147" s="526"/>
      <c r="RB147" s="526"/>
      <c r="RC147" s="526"/>
      <c r="RD147" s="526"/>
      <c r="RE147" s="526"/>
      <c r="RF147" s="526"/>
      <c r="RG147" s="526"/>
      <c r="RH147" s="526"/>
      <c r="RI147" s="526"/>
      <c r="RJ147" s="526"/>
    </row>
    <row r="148" spans="1:487" s="53" customFormat="1" ht="9.9499999999999993" customHeight="1">
      <c r="A148" s="55"/>
      <c r="B148" s="217"/>
      <c r="C148" s="206"/>
      <c r="D148" s="609"/>
      <c r="E148" s="1242" t="s">
        <v>723</v>
      </c>
      <c r="F148" s="1243"/>
      <c r="G148" s="1243"/>
      <c r="H148" s="1243"/>
      <c r="I148" s="1244"/>
      <c r="J148" s="608"/>
      <c r="K148" s="206"/>
      <c r="L148" s="206"/>
      <c r="M148" s="206"/>
      <c r="N148" s="609"/>
      <c r="O148" s="1242" t="s">
        <v>121</v>
      </c>
      <c r="P148" s="1243"/>
      <c r="Q148" s="1243"/>
      <c r="R148" s="1243"/>
      <c r="S148" s="1244"/>
      <c r="T148" s="603"/>
      <c r="U148" s="206"/>
      <c r="V148" s="609"/>
      <c r="W148" s="1242" t="s">
        <v>122</v>
      </c>
      <c r="X148" s="1243"/>
      <c r="Y148" s="1243"/>
      <c r="Z148" s="1243"/>
      <c r="AA148" s="1244"/>
      <c r="AB148" s="225"/>
      <c r="AC148" s="225"/>
      <c r="AD148" s="225"/>
      <c r="AE148" s="202"/>
      <c r="AF148" s="7"/>
      <c r="BA148" s="595"/>
      <c r="BB148" s="595"/>
      <c r="BC148" s="595"/>
      <c r="BD148" s="595"/>
      <c r="BE148" s="595"/>
      <c r="BF148" s="595"/>
      <c r="BG148" s="595"/>
      <c r="BH148" s="595"/>
      <c r="BI148" s="595"/>
      <c r="BJ148" s="595"/>
      <c r="BK148" s="595"/>
      <c r="BL148" s="595"/>
      <c r="BM148" s="595"/>
      <c r="BN148" s="595"/>
      <c r="BO148" s="595"/>
      <c r="BP148" s="595"/>
      <c r="BQ148" s="595"/>
      <c r="BR148" s="595"/>
      <c r="BS148" s="595"/>
      <c r="BT148" s="595"/>
      <c r="BU148" s="595"/>
      <c r="BV148" s="598"/>
      <c r="BW148" s="598"/>
      <c r="BX148" s="598"/>
      <c r="BY148" s="598"/>
      <c r="BZ148" s="598"/>
      <c r="CA148" s="598"/>
      <c r="CB148" s="598"/>
      <c r="CC148" s="598"/>
      <c r="CD148" s="598"/>
      <c r="CF148" s="526"/>
      <c r="CG148" s="526"/>
      <c r="CH148" s="526"/>
      <c r="CI148" s="526"/>
      <c r="CJ148" s="526"/>
      <c r="CK148" s="526"/>
      <c r="CL148" s="526"/>
      <c r="CM148" s="526"/>
      <c r="CN148" s="526"/>
      <c r="CO148" s="526"/>
      <c r="CP148" s="526"/>
      <c r="CQ148" s="526"/>
      <c r="CR148" s="526"/>
      <c r="CS148" s="526"/>
      <c r="CT148" s="526"/>
      <c r="CU148" s="526"/>
      <c r="CV148" s="526"/>
      <c r="CW148" s="526"/>
      <c r="CX148" s="526"/>
      <c r="CY148" s="526"/>
      <c r="CZ148" s="526"/>
      <c r="DK148" s="526"/>
      <c r="DL148" s="526"/>
      <c r="DM148" s="526"/>
      <c r="DN148" s="526"/>
      <c r="DO148" s="526"/>
      <c r="DP148" s="526"/>
      <c r="DQ148" s="526"/>
      <c r="DR148" s="526"/>
      <c r="DS148" s="526"/>
      <c r="DT148" s="526"/>
      <c r="DU148" s="526"/>
      <c r="DV148" s="526"/>
      <c r="DW148" s="526"/>
      <c r="DX148" s="526"/>
      <c r="DY148" s="526"/>
      <c r="DZ148" s="526"/>
      <c r="EA148" s="526"/>
      <c r="EB148" s="526"/>
      <c r="EC148" s="526"/>
      <c r="ED148" s="526"/>
      <c r="EE148" s="526"/>
      <c r="EP148" s="526"/>
      <c r="EQ148" s="526"/>
      <c r="ER148" s="526"/>
      <c r="ES148" s="526"/>
      <c r="ET148" s="526"/>
      <c r="EU148" s="526"/>
      <c r="EV148" s="526"/>
      <c r="EW148" s="526"/>
      <c r="EX148" s="526"/>
      <c r="EY148" s="526"/>
      <c r="EZ148" s="526"/>
      <c r="FA148" s="526"/>
      <c r="FB148" s="526"/>
      <c r="FC148" s="526"/>
      <c r="FD148" s="526"/>
      <c r="FE148" s="526"/>
      <c r="FF148" s="526"/>
      <c r="FG148" s="526"/>
      <c r="FH148" s="526"/>
      <c r="FI148" s="526"/>
      <c r="FJ148" s="526"/>
      <c r="HA148" s="526"/>
      <c r="HB148" s="526"/>
      <c r="HC148" s="526"/>
      <c r="HD148" s="526"/>
      <c r="HE148" s="526"/>
      <c r="HF148" s="526"/>
      <c r="HG148" s="526"/>
      <c r="HH148" s="526"/>
      <c r="HI148" s="526"/>
      <c r="HJ148" s="526"/>
      <c r="HK148" s="526"/>
      <c r="HL148" s="526"/>
      <c r="HM148" s="526"/>
      <c r="HN148" s="526"/>
      <c r="HO148" s="526"/>
      <c r="HP148" s="526"/>
      <c r="HQ148" s="526"/>
      <c r="HR148" s="526"/>
      <c r="HS148" s="526"/>
      <c r="HT148" s="526"/>
      <c r="HU148" s="526"/>
      <c r="IF148" s="526"/>
      <c r="IG148" s="526"/>
      <c r="IH148" s="526"/>
      <c r="II148" s="526"/>
      <c r="IJ148" s="526"/>
      <c r="IK148" s="526"/>
      <c r="IL148" s="526"/>
      <c r="IM148" s="526"/>
      <c r="IN148" s="526"/>
      <c r="IO148" s="526"/>
      <c r="IP148" s="526"/>
      <c r="IQ148" s="526"/>
      <c r="IR148" s="526"/>
      <c r="IS148" s="526"/>
      <c r="IT148" s="526"/>
      <c r="IU148" s="526"/>
      <c r="IV148" s="526"/>
      <c r="IW148" s="526"/>
      <c r="IX148" s="526"/>
      <c r="IY148" s="526"/>
      <c r="IZ148" s="526"/>
      <c r="JK148" s="526"/>
      <c r="JL148" s="526"/>
      <c r="JM148" s="526"/>
      <c r="JN148" s="526"/>
      <c r="JO148" s="526"/>
      <c r="JP148" s="526"/>
      <c r="JQ148" s="526"/>
      <c r="JR148" s="526"/>
      <c r="JS148" s="526"/>
      <c r="JT148" s="526"/>
      <c r="JU148" s="526"/>
      <c r="JV148" s="526"/>
      <c r="JW148" s="526"/>
      <c r="JX148" s="526"/>
      <c r="JY148" s="526"/>
      <c r="JZ148" s="526"/>
      <c r="KA148" s="526"/>
      <c r="KB148" s="526"/>
      <c r="KC148" s="526"/>
      <c r="KD148" s="526"/>
      <c r="KE148" s="526"/>
      <c r="KP148" s="526"/>
      <c r="KQ148" s="526"/>
      <c r="KR148" s="526"/>
      <c r="KS148" s="526"/>
      <c r="KT148" s="526"/>
      <c r="KU148" s="526"/>
      <c r="KV148" s="526"/>
      <c r="KW148" s="526"/>
      <c r="KX148" s="526"/>
      <c r="KY148" s="526"/>
      <c r="KZ148" s="526"/>
      <c r="LA148" s="526"/>
      <c r="LB148" s="526"/>
      <c r="LC148" s="526"/>
      <c r="LD148" s="526"/>
      <c r="LE148" s="526"/>
      <c r="LF148" s="526"/>
      <c r="LG148" s="526"/>
      <c r="LH148" s="526"/>
      <c r="LI148" s="526"/>
      <c r="LJ148" s="526"/>
      <c r="NA148" s="526"/>
      <c r="NB148" s="526"/>
      <c r="NC148" s="526"/>
      <c r="ND148" s="526"/>
      <c r="NE148" s="526"/>
      <c r="NF148" s="526"/>
      <c r="NG148" s="526"/>
      <c r="NH148" s="526"/>
      <c r="NI148" s="526"/>
      <c r="NJ148" s="526"/>
      <c r="NK148" s="526"/>
      <c r="NL148" s="526"/>
      <c r="NM148" s="526"/>
      <c r="NN148" s="526"/>
      <c r="NO148" s="526"/>
      <c r="NP148" s="526"/>
      <c r="NQ148" s="526"/>
      <c r="NR148" s="526"/>
      <c r="NS148" s="526"/>
      <c r="NT148" s="526"/>
      <c r="NU148" s="526"/>
      <c r="OF148" s="526"/>
      <c r="OG148" s="526"/>
      <c r="OH148" s="526"/>
      <c r="OI148" s="526"/>
      <c r="OJ148" s="526"/>
      <c r="OK148" s="526"/>
      <c r="OL148" s="526"/>
      <c r="OM148" s="526"/>
      <c r="ON148" s="526"/>
      <c r="OO148" s="526"/>
      <c r="OP148" s="526"/>
      <c r="OQ148" s="526"/>
      <c r="OR148" s="526"/>
      <c r="OS148" s="526"/>
      <c r="OT148" s="526"/>
      <c r="OU148" s="526"/>
      <c r="OV148" s="526"/>
      <c r="OW148" s="526"/>
      <c r="OX148" s="526"/>
      <c r="OY148" s="526"/>
      <c r="OZ148" s="526"/>
      <c r="PK148" s="526"/>
      <c r="PL148" s="526"/>
      <c r="PM148" s="526"/>
      <c r="PN148" s="526"/>
      <c r="PO148" s="526"/>
      <c r="PP148" s="526"/>
      <c r="PQ148" s="526"/>
      <c r="PR148" s="526"/>
      <c r="PS148" s="526"/>
      <c r="PT148" s="526"/>
      <c r="PU148" s="526"/>
      <c r="PV148" s="526"/>
      <c r="PW148" s="526"/>
      <c r="PX148" s="526"/>
      <c r="PY148" s="526"/>
      <c r="PZ148" s="526"/>
      <c r="QA148" s="526"/>
      <c r="QB148" s="526"/>
      <c r="QC148" s="526"/>
      <c r="QD148" s="526"/>
      <c r="QE148" s="526"/>
      <c r="QP148" s="526"/>
      <c r="QQ148" s="526"/>
      <c r="QR148" s="526"/>
      <c r="QS148" s="526"/>
      <c r="QT148" s="526"/>
      <c r="QU148" s="526"/>
      <c r="QV148" s="526"/>
      <c r="QW148" s="526"/>
      <c r="QX148" s="526"/>
      <c r="QY148" s="526"/>
      <c r="QZ148" s="526"/>
      <c r="RA148" s="526"/>
      <c r="RB148" s="526"/>
      <c r="RC148" s="526"/>
      <c r="RD148" s="526"/>
      <c r="RE148" s="526"/>
      <c r="RF148" s="526"/>
      <c r="RG148" s="526"/>
      <c r="RH148" s="526"/>
      <c r="RI148" s="526"/>
      <c r="RJ148" s="526"/>
    </row>
    <row r="149" spans="1:487" s="53" customFormat="1" ht="9.9499999999999993" customHeight="1">
      <c r="A149" s="55"/>
      <c r="B149" s="217"/>
      <c r="C149" s="206"/>
      <c r="D149" s="609"/>
      <c r="E149" s="1245"/>
      <c r="F149" s="1246"/>
      <c r="G149" s="1246"/>
      <c r="H149" s="1246"/>
      <c r="I149" s="1247"/>
      <c r="J149" s="608"/>
      <c r="K149" s="206"/>
      <c r="L149" s="206"/>
      <c r="M149" s="206"/>
      <c r="N149" s="609"/>
      <c r="O149" s="1245"/>
      <c r="P149" s="1246"/>
      <c r="Q149" s="1246"/>
      <c r="R149" s="1246"/>
      <c r="S149" s="1247"/>
      <c r="T149" s="603"/>
      <c r="U149" s="206"/>
      <c r="V149" s="609"/>
      <c r="W149" s="1245"/>
      <c r="X149" s="1246"/>
      <c r="Y149" s="1246"/>
      <c r="Z149" s="1246"/>
      <c r="AA149" s="1247"/>
      <c r="AB149" s="225"/>
      <c r="AC149" s="225"/>
      <c r="AD149" s="225"/>
      <c r="AE149" s="202"/>
      <c r="AF149" s="7"/>
      <c r="BA149" s="595"/>
      <c r="BB149" s="595"/>
      <c r="BC149" s="595"/>
      <c r="BD149" s="595"/>
      <c r="BE149" s="595"/>
      <c r="BF149" s="595"/>
      <c r="BG149" s="595"/>
      <c r="BH149" s="595"/>
      <c r="BI149" s="595"/>
      <c r="BJ149" s="595"/>
      <c r="BK149" s="595"/>
      <c r="BL149" s="595"/>
      <c r="BM149" s="595"/>
      <c r="BN149" s="595"/>
      <c r="BO149" s="595"/>
      <c r="BP149" s="595"/>
      <c r="BQ149" s="595"/>
      <c r="BR149" s="595"/>
      <c r="BS149" s="595"/>
      <c r="BT149" s="595"/>
      <c r="BU149" s="595"/>
      <c r="BV149" s="598"/>
      <c r="BW149" s="598"/>
      <c r="BX149" s="598"/>
      <c r="BY149" s="598"/>
      <c r="BZ149" s="598"/>
      <c r="CA149" s="598"/>
      <c r="CB149" s="598"/>
      <c r="CC149" s="598"/>
      <c r="CD149" s="598"/>
      <c r="CF149" s="526"/>
      <c r="CG149" s="526"/>
      <c r="CH149" s="526"/>
      <c r="CI149" s="526"/>
      <c r="CJ149" s="526"/>
      <c r="CK149" s="526"/>
      <c r="CL149" s="526"/>
      <c r="CM149" s="526"/>
      <c r="CN149" s="526"/>
      <c r="CO149" s="526"/>
      <c r="CP149" s="526"/>
      <c r="CQ149" s="526"/>
      <c r="CR149" s="526"/>
      <c r="CS149" s="526"/>
      <c r="CT149" s="526"/>
      <c r="CU149" s="526"/>
      <c r="CV149" s="526"/>
      <c r="CW149" s="526"/>
      <c r="CX149" s="526"/>
      <c r="CY149" s="526"/>
      <c r="CZ149" s="526"/>
      <c r="DK149" s="526"/>
      <c r="DL149" s="526"/>
      <c r="DM149" s="526"/>
      <c r="DN149" s="526"/>
      <c r="DO149" s="526"/>
      <c r="DP149" s="526"/>
      <c r="DQ149" s="526"/>
      <c r="DR149" s="526"/>
      <c r="DS149" s="526"/>
      <c r="DT149" s="526"/>
      <c r="DU149" s="526"/>
      <c r="DV149" s="526"/>
      <c r="DW149" s="526"/>
      <c r="DX149" s="526"/>
      <c r="DY149" s="526"/>
      <c r="DZ149" s="526"/>
      <c r="EA149" s="526"/>
      <c r="EB149" s="526"/>
      <c r="EC149" s="526"/>
      <c r="ED149" s="526"/>
      <c r="EE149" s="526"/>
      <c r="EP149" s="526"/>
      <c r="EQ149" s="526"/>
      <c r="ER149" s="526"/>
      <c r="ES149" s="526"/>
      <c r="ET149" s="526"/>
      <c r="EU149" s="526"/>
      <c r="EV149" s="526"/>
      <c r="EW149" s="526"/>
      <c r="EX149" s="526"/>
      <c r="EY149" s="526"/>
      <c r="EZ149" s="526"/>
      <c r="FA149" s="526"/>
      <c r="FB149" s="526"/>
      <c r="FC149" s="526"/>
      <c r="FD149" s="526"/>
      <c r="FE149" s="526"/>
      <c r="FF149" s="526"/>
      <c r="FG149" s="526"/>
      <c r="FH149" s="526"/>
      <c r="FI149" s="526"/>
      <c r="FJ149" s="526"/>
      <c r="HA149" s="526"/>
      <c r="HB149" s="526"/>
      <c r="HC149" s="526"/>
      <c r="HD149" s="526"/>
      <c r="HE149" s="526"/>
      <c r="HF149" s="526"/>
      <c r="HG149" s="526"/>
      <c r="HH149" s="526"/>
      <c r="HI149" s="526"/>
      <c r="HJ149" s="526"/>
      <c r="HK149" s="526"/>
      <c r="HL149" s="526"/>
      <c r="HM149" s="526"/>
      <c r="HN149" s="526"/>
      <c r="HO149" s="526"/>
      <c r="HP149" s="526"/>
      <c r="HQ149" s="526"/>
      <c r="HR149" s="526"/>
      <c r="HS149" s="526"/>
      <c r="HT149" s="526"/>
      <c r="HU149" s="526"/>
      <c r="IF149" s="526"/>
      <c r="IG149" s="526"/>
      <c r="IH149" s="526"/>
      <c r="II149" s="526"/>
      <c r="IJ149" s="526"/>
      <c r="IK149" s="526"/>
      <c r="IL149" s="526"/>
      <c r="IM149" s="526"/>
      <c r="IN149" s="526"/>
      <c r="IO149" s="526"/>
      <c r="IP149" s="526"/>
      <c r="IQ149" s="526"/>
      <c r="IR149" s="526"/>
      <c r="IS149" s="526"/>
      <c r="IT149" s="526"/>
      <c r="IU149" s="526"/>
      <c r="IV149" s="526"/>
      <c r="IW149" s="526"/>
      <c r="IX149" s="526"/>
      <c r="IY149" s="526"/>
      <c r="IZ149" s="526"/>
      <c r="JK149" s="526"/>
      <c r="JL149" s="526"/>
      <c r="JM149" s="526"/>
      <c r="JN149" s="526"/>
      <c r="JO149" s="526"/>
      <c r="JP149" s="526"/>
      <c r="JQ149" s="526"/>
      <c r="JR149" s="526"/>
      <c r="JS149" s="526"/>
      <c r="JT149" s="526"/>
      <c r="JU149" s="526"/>
      <c r="JV149" s="526"/>
      <c r="JW149" s="526"/>
      <c r="JX149" s="526"/>
      <c r="JY149" s="526"/>
      <c r="JZ149" s="526"/>
      <c r="KA149" s="526"/>
      <c r="KB149" s="526"/>
      <c r="KC149" s="526"/>
      <c r="KD149" s="526"/>
      <c r="KE149" s="526"/>
      <c r="KP149" s="526"/>
      <c r="KQ149" s="526"/>
      <c r="KR149" s="526"/>
      <c r="KS149" s="526"/>
      <c r="KT149" s="526"/>
      <c r="KU149" s="526"/>
      <c r="KV149" s="526"/>
      <c r="KW149" s="526"/>
      <c r="KX149" s="526"/>
      <c r="KY149" s="526"/>
      <c r="KZ149" s="526"/>
      <c r="LA149" s="526"/>
      <c r="LB149" s="526"/>
      <c r="LC149" s="526"/>
      <c r="LD149" s="526"/>
      <c r="LE149" s="526"/>
      <c r="LF149" s="526"/>
      <c r="LG149" s="526"/>
      <c r="LH149" s="526"/>
      <c r="LI149" s="526"/>
      <c r="LJ149" s="526"/>
      <c r="NA149" s="526"/>
      <c r="NB149" s="526"/>
      <c r="NC149" s="526"/>
      <c r="ND149" s="526"/>
      <c r="NE149" s="526"/>
      <c r="NF149" s="526"/>
      <c r="NG149" s="526"/>
      <c r="NH149" s="526"/>
      <c r="NI149" s="526"/>
      <c r="NJ149" s="526"/>
      <c r="NK149" s="526"/>
      <c r="NL149" s="526"/>
      <c r="NM149" s="526"/>
      <c r="NN149" s="526"/>
      <c r="NO149" s="526"/>
      <c r="NP149" s="526"/>
      <c r="NQ149" s="526"/>
      <c r="NR149" s="526"/>
      <c r="NS149" s="526"/>
      <c r="NT149" s="526"/>
      <c r="NU149" s="526"/>
      <c r="OF149" s="526"/>
      <c r="OG149" s="526"/>
      <c r="OH149" s="526"/>
      <c r="OI149" s="526"/>
      <c r="OJ149" s="526"/>
      <c r="OK149" s="526"/>
      <c r="OL149" s="526"/>
      <c r="OM149" s="526"/>
      <c r="ON149" s="526"/>
      <c r="OO149" s="526"/>
      <c r="OP149" s="526"/>
      <c r="OQ149" s="526"/>
      <c r="OR149" s="526"/>
      <c r="OS149" s="526"/>
      <c r="OT149" s="526"/>
      <c r="OU149" s="526"/>
      <c r="OV149" s="526"/>
      <c r="OW149" s="526"/>
      <c r="OX149" s="526"/>
      <c r="OY149" s="526"/>
      <c r="OZ149" s="526"/>
      <c r="PK149" s="526"/>
      <c r="PL149" s="526"/>
      <c r="PM149" s="526"/>
      <c r="PN149" s="526"/>
      <c r="PO149" s="526"/>
      <c r="PP149" s="526"/>
      <c r="PQ149" s="526"/>
      <c r="PR149" s="526"/>
      <c r="PS149" s="526"/>
      <c r="PT149" s="526"/>
      <c r="PU149" s="526"/>
      <c r="PV149" s="526"/>
      <c r="PW149" s="526"/>
      <c r="PX149" s="526"/>
      <c r="PY149" s="526"/>
      <c r="PZ149" s="526"/>
      <c r="QA149" s="526"/>
      <c r="QB149" s="526"/>
      <c r="QC149" s="526"/>
      <c r="QD149" s="526"/>
      <c r="QE149" s="526"/>
      <c r="QP149" s="526"/>
      <c r="QQ149" s="526"/>
      <c r="QR149" s="526"/>
      <c r="QS149" s="526"/>
      <c r="QT149" s="526"/>
      <c r="QU149" s="526"/>
      <c r="QV149" s="526"/>
      <c r="QW149" s="526"/>
      <c r="QX149" s="526"/>
      <c r="QY149" s="526"/>
      <c r="QZ149" s="526"/>
      <c r="RA149" s="526"/>
      <c r="RB149" s="526"/>
      <c r="RC149" s="526"/>
      <c r="RD149" s="526"/>
      <c r="RE149" s="526"/>
      <c r="RF149" s="526"/>
      <c r="RG149" s="526"/>
      <c r="RH149" s="526"/>
      <c r="RI149" s="526"/>
      <c r="RJ149" s="526"/>
    </row>
    <row r="150" spans="1:487" s="53" customFormat="1" ht="9.9499999999999993" customHeight="1">
      <c r="A150" s="55"/>
      <c r="B150" s="217"/>
      <c r="C150" s="206"/>
      <c r="D150" s="206"/>
      <c r="E150" s="206"/>
      <c r="F150" s="206"/>
      <c r="G150" s="206"/>
      <c r="H150" s="206"/>
      <c r="I150" s="377"/>
      <c r="J150" s="377"/>
      <c r="K150" s="377"/>
      <c r="L150" s="377"/>
      <c r="M150" s="377"/>
      <c r="N150" s="377"/>
      <c r="O150" s="377"/>
      <c r="P150" s="377"/>
      <c r="Q150" s="377"/>
      <c r="R150" s="603"/>
      <c r="S150" s="603"/>
      <c r="T150" s="603"/>
      <c r="U150" s="603"/>
      <c r="V150" s="603"/>
      <c r="W150" s="603"/>
      <c r="X150" s="225"/>
      <c r="Y150" s="225"/>
      <c r="Z150" s="225"/>
      <c r="AA150" s="225"/>
      <c r="AB150" s="225"/>
      <c r="AC150" s="225"/>
      <c r="AD150" s="225"/>
      <c r="AE150" s="202"/>
      <c r="AF150" s="7"/>
      <c r="BA150" s="595"/>
      <c r="BB150" s="595"/>
      <c r="BC150" s="595"/>
      <c r="BD150" s="595"/>
      <c r="BE150" s="595"/>
      <c r="BF150" s="595"/>
      <c r="BG150" s="595"/>
      <c r="BH150" s="595"/>
      <c r="BI150" s="595"/>
      <c r="BJ150" s="595"/>
      <c r="BK150" s="595"/>
      <c r="BL150" s="595"/>
      <c r="BM150" s="595"/>
      <c r="BN150" s="595"/>
      <c r="BO150" s="595"/>
      <c r="BP150" s="595"/>
      <c r="BQ150" s="595"/>
      <c r="BR150" s="595"/>
      <c r="BS150" s="595"/>
      <c r="BT150" s="595"/>
      <c r="BU150" s="595"/>
      <c r="BV150" s="598"/>
      <c r="BW150" s="598"/>
      <c r="BX150" s="598"/>
      <c r="BY150" s="598"/>
      <c r="BZ150" s="598"/>
      <c r="CA150" s="598"/>
      <c r="CB150" s="598"/>
      <c r="CC150" s="598"/>
      <c r="CD150" s="598"/>
      <c r="CF150" s="526"/>
      <c r="CG150" s="526"/>
      <c r="CH150" s="526"/>
      <c r="CI150" s="526"/>
      <c r="CJ150" s="526"/>
      <c r="CK150" s="526"/>
      <c r="CL150" s="526"/>
      <c r="CM150" s="526"/>
      <c r="CN150" s="526"/>
      <c r="CO150" s="526"/>
      <c r="CP150" s="526"/>
      <c r="CQ150" s="526"/>
      <c r="CR150" s="526"/>
      <c r="CS150" s="526"/>
      <c r="CT150" s="526"/>
      <c r="CU150" s="526"/>
      <c r="CV150" s="526"/>
      <c r="CW150" s="526"/>
      <c r="CX150" s="526"/>
      <c r="CY150" s="526"/>
      <c r="CZ150" s="526"/>
      <c r="DK150" s="526"/>
      <c r="DL150" s="526"/>
      <c r="DM150" s="526"/>
      <c r="DN150" s="526"/>
      <c r="DO150" s="526"/>
      <c r="DP150" s="526"/>
      <c r="DQ150" s="526"/>
      <c r="DR150" s="526"/>
      <c r="DS150" s="526"/>
      <c r="DT150" s="526"/>
      <c r="DU150" s="526"/>
      <c r="DV150" s="526"/>
      <c r="DW150" s="526"/>
      <c r="DX150" s="526"/>
      <c r="DY150" s="526"/>
      <c r="DZ150" s="526"/>
      <c r="EA150" s="526"/>
      <c r="EB150" s="526"/>
      <c r="EC150" s="526"/>
      <c r="ED150" s="526"/>
      <c r="EE150" s="526"/>
      <c r="EP150" s="526"/>
      <c r="EQ150" s="526"/>
      <c r="ER150" s="526"/>
      <c r="ES150" s="526"/>
      <c r="ET150" s="526"/>
      <c r="EU150" s="526"/>
      <c r="EV150" s="526"/>
      <c r="EW150" s="526"/>
      <c r="EX150" s="526"/>
      <c r="EY150" s="526"/>
      <c r="EZ150" s="526"/>
      <c r="FA150" s="526"/>
      <c r="FB150" s="526"/>
      <c r="FC150" s="526"/>
      <c r="FD150" s="526"/>
      <c r="FE150" s="526"/>
      <c r="FF150" s="526"/>
      <c r="FG150" s="526"/>
      <c r="FH150" s="526"/>
      <c r="FI150" s="526"/>
      <c r="FJ150" s="526"/>
      <c r="HA150" s="526"/>
      <c r="HB150" s="526"/>
      <c r="HC150" s="526"/>
      <c r="HD150" s="526"/>
      <c r="HE150" s="526"/>
      <c r="HF150" s="526"/>
      <c r="HG150" s="526"/>
      <c r="HH150" s="526"/>
      <c r="HI150" s="526"/>
      <c r="HJ150" s="526"/>
      <c r="HK150" s="526"/>
      <c r="HL150" s="526"/>
      <c r="HM150" s="526"/>
      <c r="HN150" s="526"/>
      <c r="HO150" s="526"/>
      <c r="HP150" s="526"/>
      <c r="HQ150" s="526"/>
      <c r="HR150" s="526"/>
      <c r="HS150" s="526"/>
      <c r="HT150" s="526"/>
      <c r="HU150" s="526"/>
      <c r="IF150" s="526"/>
      <c r="IG150" s="526"/>
      <c r="IH150" s="526"/>
      <c r="II150" s="526"/>
      <c r="IJ150" s="526"/>
      <c r="IK150" s="526"/>
      <c r="IL150" s="526"/>
      <c r="IM150" s="526"/>
      <c r="IN150" s="526"/>
      <c r="IO150" s="526"/>
      <c r="IP150" s="526"/>
      <c r="IQ150" s="526"/>
      <c r="IR150" s="526"/>
      <c r="IS150" s="526"/>
      <c r="IT150" s="526"/>
      <c r="IU150" s="526"/>
      <c r="IV150" s="526"/>
      <c r="IW150" s="526"/>
      <c r="IX150" s="526"/>
      <c r="IY150" s="526"/>
      <c r="IZ150" s="526"/>
      <c r="JK150" s="526"/>
      <c r="JL150" s="526"/>
      <c r="JM150" s="526"/>
      <c r="JN150" s="526"/>
      <c r="JO150" s="526"/>
      <c r="JP150" s="526"/>
      <c r="JQ150" s="526"/>
      <c r="JR150" s="526"/>
      <c r="JS150" s="526"/>
      <c r="JT150" s="526"/>
      <c r="JU150" s="526"/>
      <c r="JV150" s="526"/>
      <c r="JW150" s="526"/>
      <c r="JX150" s="526"/>
      <c r="JY150" s="526"/>
      <c r="JZ150" s="526"/>
      <c r="KA150" s="526"/>
      <c r="KB150" s="526"/>
      <c r="KC150" s="526"/>
      <c r="KD150" s="526"/>
      <c r="KE150" s="526"/>
      <c r="KP150" s="526"/>
      <c r="KQ150" s="526"/>
      <c r="KR150" s="526"/>
      <c r="KS150" s="526"/>
      <c r="KT150" s="526"/>
      <c r="KU150" s="526"/>
      <c r="KV150" s="526"/>
      <c r="KW150" s="526"/>
      <c r="KX150" s="526"/>
      <c r="KY150" s="526"/>
      <c r="KZ150" s="526"/>
      <c r="LA150" s="526"/>
      <c r="LB150" s="526"/>
      <c r="LC150" s="526"/>
      <c r="LD150" s="526"/>
      <c r="LE150" s="526"/>
      <c r="LF150" s="526"/>
      <c r="LG150" s="526"/>
      <c r="LH150" s="526"/>
      <c r="LI150" s="526"/>
      <c r="LJ150" s="526"/>
      <c r="NA150" s="526"/>
      <c r="NB150" s="526"/>
      <c r="NC150" s="526"/>
      <c r="ND150" s="526"/>
      <c r="NE150" s="526"/>
      <c r="NF150" s="526"/>
      <c r="NG150" s="526"/>
      <c r="NH150" s="526"/>
      <c r="NI150" s="526"/>
      <c r="NJ150" s="526"/>
      <c r="NK150" s="526"/>
      <c r="NL150" s="526"/>
      <c r="NM150" s="526"/>
      <c r="NN150" s="526"/>
      <c r="NO150" s="526"/>
      <c r="NP150" s="526"/>
      <c r="NQ150" s="526"/>
      <c r="NR150" s="526"/>
      <c r="NS150" s="526"/>
      <c r="NT150" s="526"/>
      <c r="NU150" s="526"/>
      <c r="OF150" s="526"/>
      <c r="OG150" s="526"/>
      <c r="OH150" s="526"/>
      <c r="OI150" s="526"/>
      <c r="OJ150" s="526"/>
      <c r="OK150" s="526"/>
      <c r="OL150" s="526"/>
      <c r="OM150" s="526"/>
      <c r="ON150" s="526"/>
      <c r="OO150" s="526"/>
      <c r="OP150" s="526"/>
      <c r="OQ150" s="526"/>
      <c r="OR150" s="526"/>
      <c r="OS150" s="526"/>
      <c r="OT150" s="526"/>
      <c r="OU150" s="526"/>
      <c r="OV150" s="526"/>
      <c r="OW150" s="526"/>
      <c r="OX150" s="526"/>
      <c r="OY150" s="526"/>
      <c r="OZ150" s="526"/>
      <c r="PK150" s="526"/>
      <c r="PL150" s="526"/>
      <c r="PM150" s="526"/>
      <c r="PN150" s="526"/>
      <c r="PO150" s="526"/>
      <c r="PP150" s="526"/>
      <c r="PQ150" s="526"/>
      <c r="PR150" s="526"/>
      <c r="PS150" s="526"/>
      <c r="PT150" s="526"/>
      <c r="PU150" s="526"/>
      <c r="PV150" s="526"/>
      <c r="PW150" s="526"/>
      <c r="PX150" s="526"/>
      <c r="PY150" s="526"/>
      <c r="PZ150" s="526"/>
      <c r="QA150" s="526"/>
      <c r="QB150" s="526"/>
      <c r="QC150" s="526"/>
      <c r="QD150" s="526"/>
      <c r="QE150" s="526"/>
      <c r="QP150" s="526"/>
      <c r="QQ150" s="526"/>
      <c r="QR150" s="526"/>
      <c r="QS150" s="526"/>
      <c r="QT150" s="526"/>
      <c r="QU150" s="526"/>
      <c r="QV150" s="526"/>
      <c r="QW150" s="526"/>
      <c r="QX150" s="526"/>
      <c r="QY150" s="526"/>
      <c r="QZ150" s="526"/>
      <c r="RA150" s="526"/>
      <c r="RB150" s="526"/>
      <c r="RC150" s="526"/>
      <c r="RD150" s="526"/>
      <c r="RE150" s="526"/>
      <c r="RF150" s="526"/>
      <c r="RG150" s="526"/>
      <c r="RH150" s="526"/>
      <c r="RI150" s="526"/>
      <c r="RJ150" s="526"/>
    </row>
    <row r="151" spans="1:487" s="53" customFormat="1" ht="9.9499999999999993" customHeight="1">
      <c r="A151" s="55"/>
      <c r="B151" s="217"/>
      <c r="C151" s="206"/>
      <c r="D151" s="206"/>
      <c r="E151" s="1324">
        <f>+NPV(L37,I66:AD67)</f>
        <v>0</v>
      </c>
      <c r="F151" s="1325"/>
      <c r="G151" s="1325"/>
      <c r="H151" s="1325"/>
      <c r="I151" s="1326"/>
      <c r="J151" s="206"/>
      <c r="K151" s="206"/>
      <c r="L151" s="206"/>
      <c r="M151" s="206"/>
      <c r="N151" s="206"/>
      <c r="O151" s="1324">
        <f>+NPV(L37,I100:AD101)</f>
        <v>0</v>
      </c>
      <c r="P151" s="1325"/>
      <c r="Q151" s="1325"/>
      <c r="R151" s="1325"/>
      <c r="S151" s="1326"/>
      <c r="T151" s="601"/>
      <c r="U151" s="601"/>
      <c r="V151" s="601"/>
      <c r="W151" s="1324">
        <f>+NPV(L37,I128:AD129)</f>
        <v>0</v>
      </c>
      <c r="X151" s="1325"/>
      <c r="Y151" s="1325"/>
      <c r="Z151" s="1325"/>
      <c r="AA151" s="1326"/>
      <c r="AB151" s="383"/>
      <c r="AC151" s="383"/>
      <c r="AD151" s="383"/>
      <c r="AE151" s="202"/>
      <c r="AF151" s="7"/>
      <c r="BA151" s="595"/>
      <c r="BB151" s="595"/>
      <c r="BC151" s="595"/>
      <c r="BD151" s="595"/>
      <c r="BE151" s="595"/>
      <c r="BF151" s="595"/>
      <c r="BG151" s="595"/>
      <c r="BH151" s="595"/>
      <c r="BI151" s="595"/>
      <c r="BJ151" s="595"/>
      <c r="BK151" s="595"/>
      <c r="BL151" s="595"/>
      <c r="BM151" s="595"/>
      <c r="BN151" s="595"/>
      <c r="BO151" s="595"/>
      <c r="BP151" s="595"/>
      <c r="BQ151" s="595"/>
      <c r="BR151" s="595"/>
      <c r="BS151" s="595"/>
      <c r="BT151" s="595"/>
      <c r="BU151" s="595"/>
      <c r="BV151" s="598"/>
      <c r="BW151" s="598"/>
      <c r="BX151" s="598"/>
      <c r="BY151" s="598"/>
      <c r="BZ151" s="598"/>
      <c r="CA151" s="598"/>
      <c r="CB151" s="598"/>
      <c r="CC151" s="598"/>
      <c r="CD151" s="598"/>
      <c r="CF151" s="526"/>
      <c r="CG151" s="526"/>
      <c r="CH151" s="526"/>
      <c r="CI151" s="526"/>
      <c r="CJ151" s="526"/>
      <c r="CK151" s="526"/>
      <c r="CL151" s="526"/>
      <c r="CM151" s="526"/>
      <c r="CN151" s="526"/>
      <c r="CO151" s="526"/>
      <c r="CP151" s="526"/>
      <c r="CQ151" s="526"/>
      <c r="CR151" s="526"/>
      <c r="CS151" s="526"/>
      <c r="CT151" s="526"/>
      <c r="CU151" s="526"/>
      <c r="CV151" s="526"/>
      <c r="CW151" s="526"/>
      <c r="CX151" s="526"/>
      <c r="CY151" s="526"/>
      <c r="CZ151" s="526"/>
      <c r="DK151" s="526"/>
      <c r="DL151" s="526"/>
      <c r="DM151" s="526"/>
      <c r="DN151" s="526"/>
      <c r="DO151" s="526"/>
      <c r="DP151" s="526"/>
      <c r="DQ151" s="526"/>
      <c r="DR151" s="526"/>
      <c r="DS151" s="526"/>
      <c r="DT151" s="526"/>
      <c r="DU151" s="526"/>
      <c r="DV151" s="526"/>
      <c r="DW151" s="526"/>
      <c r="DX151" s="526"/>
      <c r="DY151" s="526"/>
      <c r="DZ151" s="526"/>
      <c r="EA151" s="526"/>
      <c r="EB151" s="526"/>
      <c r="EC151" s="526"/>
      <c r="ED151" s="526"/>
      <c r="EE151" s="526"/>
      <c r="EP151" s="526"/>
      <c r="EQ151" s="526"/>
      <c r="ER151" s="526"/>
      <c r="ES151" s="526"/>
      <c r="ET151" s="526"/>
      <c r="EU151" s="526"/>
      <c r="EV151" s="526"/>
      <c r="EW151" s="526"/>
      <c r="EX151" s="526"/>
      <c r="EY151" s="526"/>
      <c r="EZ151" s="526"/>
      <c r="FA151" s="526"/>
      <c r="FB151" s="526"/>
      <c r="FC151" s="526"/>
      <c r="FD151" s="526"/>
      <c r="FE151" s="526"/>
      <c r="FF151" s="526"/>
      <c r="FG151" s="526"/>
      <c r="FH151" s="526"/>
      <c r="FI151" s="526"/>
      <c r="FJ151" s="526"/>
      <c r="HA151" s="526"/>
      <c r="HB151" s="526"/>
      <c r="HC151" s="526"/>
      <c r="HD151" s="526"/>
      <c r="HE151" s="526"/>
      <c r="HF151" s="526"/>
      <c r="HG151" s="526"/>
      <c r="HH151" s="526"/>
      <c r="HI151" s="526"/>
      <c r="HJ151" s="526"/>
      <c r="HK151" s="526"/>
      <c r="HL151" s="526"/>
      <c r="HM151" s="526"/>
      <c r="HN151" s="526"/>
      <c r="HO151" s="526"/>
      <c r="HP151" s="526"/>
      <c r="HQ151" s="526"/>
      <c r="HR151" s="526"/>
      <c r="HS151" s="526"/>
      <c r="HT151" s="526"/>
      <c r="HU151" s="526"/>
      <c r="IF151" s="526"/>
      <c r="IG151" s="526"/>
      <c r="IH151" s="526"/>
      <c r="II151" s="526"/>
      <c r="IJ151" s="526"/>
      <c r="IK151" s="526"/>
      <c r="IL151" s="526"/>
      <c r="IM151" s="526"/>
      <c r="IN151" s="526"/>
      <c r="IO151" s="526"/>
      <c r="IP151" s="526"/>
      <c r="IQ151" s="526"/>
      <c r="IR151" s="526"/>
      <c r="IS151" s="526"/>
      <c r="IT151" s="526"/>
      <c r="IU151" s="526"/>
      <c r="IV151" s="526"/>
      <c r="IW151" s="526"/>
      <c r="IX151" s="526"/>
      <c r="IY151" s="526"/>
      <c r="IZ151" s="526"/>
      <c r="JK151" s="526"/>
      <c r="JL151" s="526"/>
      <c r="JM151" s="526"/>
      <c r="JN151" s="526"/>
      <c r="JO151" s="526"/>
      <c r="JP151" s="526"/>
      <c r="JQ151" s="526"/>
      <c r="JR151" s="526"/>
      <c r="JS151" s="526"/>
      <c r="JT151" s="526"/>
      <c r="JU151" s="526"/>
      <c r="JV151" s="526"/>
      <c r="JW151" s="526"/>
      <c r="JX151" s="526"/>
      <c r="JY151" s="526"/>
      <c r="JZ151" s="526"/>
      <c r="KA151" s="526"/>
      <c r="KB151" s="526"/>
      <c r="KC151" s="526"/>
      <c r="KD151" s="526"/>
      <c r="KE151" s="526"/>
      <c r="KP151" s="526"/>
      <c r="KQ151" s="526"/>
      <c r="KR151" s="526"/>
      <c r="KS151" s="526"/>
      <c r="KT151" s="526"/>
      <c r="KU151" s="526"/>
      <c r="KV151" s="526"/>
      <c r="KW151" s="526"/>
      <c r="KX151" s="526"/>
      <c r="KY151" s="526"/>
      <c r="KZ151" s="526"/>
      <c r="LA151" s="526"/>
      <c r="LB151" s="526"/>
      <c r="LC151" s="526"/>
      <c r="LD151" s="526"/>
      <c r="LE151" s="526"/>
      <c r="LF151" s="526"/>
      <c r="LG151" s="526"/>
      <c r="LH151" s="526"/>
      <c r="LI151" s="526"/>
      <c r="LJ151" s="526"/>
      <c r="NA151" s="526"/>
      <c r="NB151" s="526"/>
      <c r="NC151" s="526"/>
      <c r="ND151" s="526"/>
      <c r="NE151" s="526"/>
      <c r="NF151" s="526"/>
      <c r="NG151" s="526"/>
      <c r="NH151" s="526"/>
      <c r="NI151" s="526"/>
      <c r="NJ151" s="526"/>
      <c r="NK151" s="526"/>
      <c r="NL151" s="526"/>
      <c r="NM151" s="526"/>
      <c r="NN151" s="526"/>
      <c r="NO151" s="526"/>
      <c r="NP151" s="526"/>
      <c r="NQ151" s="526"/>
      <c r="NR151" s="526"/>
      <c r="NS151" s="526"/>
      <c r="NT151" s="526"/>
      <c r="NU151" s="526"/>
      <c r="OF151" s="526"/>
      <c r="OG151" s="526"/>
      <c r="OH151" s="526"/>
      <c r="OI151" s="526"/>
      <c r="OJ151" s="526"/>
      <c r="OK151" s="526"/>
      <c r="OL151" s="526"/>
      <c r="OM151" s="526"/>
      <c r="ON151" s="526"/>
      <c r="OO151" s="526"/>
      <c r="OP151" s="526"/>
      <c r="OQ151" s="526"/>
      <c r="OR151" s="526"/>
      <c r="OS151" s="526"/>
      <c r="OT151" s="526"/>
      <c r="OU151" s="526"/>
      <c r="OV151" s="526"/>
      <c r="OW151" s="526"/>
      <c r="OX151" s="526"/>
      <c r="OY151" s="526"/>
      <c r="OZ151" s="526"/>
      <c r="PK151" s="526"/>
      <c r="PL151" s="526"/>
      <c r="PM151" s="526"/>
      <c r="PN151" s="526"/>
      <c r="PO151" s="526"/>
      <c r="PP151" s="526"/>
      <c r="PQ151" s="526"/>
      <c r="PR151" s="526"/>
      <c r="PS151" s="526"/>
      <c r="PT151" s="526"/>
      <c r="PU151" s="526"/>
      <c r="PV151" s="526"/>
      <c r="PW151" s="526"/>
      <c r="PX151" s="526"/>
      <c r="PY151" s="526"/>
      <c r="PZ151" s="526"/>
      <c r="QA151" s="526"/>
      <c r="QB151" s="526"/>
      <c r="QC151" s="526"/>
      <c r="QD151" s="526"/>
      <c r="QE151" s="526"/>
      <c r="QP151" s="526"/>
      <c r="QQ151" s="526"/>
      <c r="QR151" s="526"/>
      <c r="QS151" s="526"/>
      <c r="QT151" s="526"/>
      <c r="QU151" s="526"/>
      <c r="QV151" s="526"/>
      <c r="QW151" s="526"/>
      <c r="QX151" s="526"/>
      <c r="QY151" s="526"/>
      <c r="QZ151" s="526"/>
      <c r="RA151" s="526"/>
      <c r="RB151" s="526"/>
      <c r="RC151" s="526"/>
      <c r="RD151" s="526"/>
      <c r="RE151" s="526"/>
      <c r="RF151" s="526"/>
      <c r="RG151" s="526"/>
      <c r="RH151" s="526"/>
      <c r="RI151" s="526"/>
      <c r="RJ151" s="526"/>
    </row>
    <row r="152" spans="1:487" s="53" customFormat="1" ht="9.9499999999999993" customHeight="1">
      <c r="A152" s="96"/>
      <c r="B152" s="217"/>
      <c r="C152" s="206"/>
      <c r="D152" s="206"/>
      <c r="E152" s="1327"/>
      <c r="F152" s="1328"/>
      <c r="G152" s="1328"/>
      <c r="H152" s="1328"/>
      <c r="I152" s="1329"/>
      <c r="J152" s="226"/>
      <c r="K152" s="226"/>
      <c r="L152" s="206"/>
      <c r="M152" s="226"/>
      <c r="N152" s="226"/>
      <c r="O152" s="1327"/>
      <c r="P152" s="1328"/>
      <c r="Q152" s="1328"/>
      <c r="R152" s="1328"/>
      <c r="S152" s="1329"/>
      <c r="T152" s="603"/>
      <c r="U152" s="603"/>
      <c r="V152" s="603"/>
      <c r="W152" s="1327"/>
      <c r="X152" s="1328"/>
      <c r="Y152" s="1328"/>
      <c r="Z152" s="1328"/>
      <c r="AA152" s="1329"/>
      <c r="AB152" s="225"/>
      <c r="AC152" s="225"/>
      <c r="AD152" s="225"/>
      <c r="AE152" s="202"/>
      <c r="AF152" s="7"/>
      <c r="BA152" s="595"/>
      <c r="BB152" s="595"/>
      <c r="BC152" s="595"/>
      <c r="BD152" s="595"/>
      <c r="BE152" s="595"/>
      <c r="BF152" s="595"/>
      <c r="BG152" s="595"/>
      <c r="BH152" s="595"/>
      <c r="BI152" s="595"/>
      <c r="BJ152" s="595"/>
      <c r="BK152" s="595"/>
      <c r="BL152" s="595"/>
      <c r="BM152" s="595"/>
      <c r="BN152" s="595"/>
      <c r="BO152" s="595"/>
      <c r="BP152" s="595"/>
      <c r="BQ152" s="595"/>
      <c r="BR152" s="595"/>
      <c r="BS152" s="595"/>
      <c r="BT152" s="595"/>
      <c r="BU152" s="595"/>
      <c r="BV152" s="598"/>
      <c r="BW152" s="598"/>
      <c r="BX152" s="598"/>
      <c r="BY152" s="598"/>
      <c r="BZ152" s="598"/>
      <c r="CA152" s="598"/>
      <c r="CB152" s="598"/>
      <c r="CC152" s="598"/>
      <c r="CD152" s="598"/>
      <c r="CF152" s="526"/>
      <c r="CG152" s="526"/>
      <c r="CH152" s="526"/>
      <c r="CI152" s="526"/>
      <c r="CJ152" s="526"/>
      <c r="CK152" s="526"/>
      <c r="CL152" s="526"/>
      <c r="CM152" s="526"/>
      <c r="CN152" s="526"/>
      <c r="CO152" s="526"/>
      <c r="CP152" s="526"/>
      <c r="CQ152" s="526"/>
      <c r="CR152" s="526"/>
      <c r="CS152" s="526"/>
      <c r="CT152" s="526"/>
      <c r="CU152" s="526"/>
      <c r="CV152" s="526"/>
      <c r="CW152" s="526"/>
      <c r="CX152" s="526"/>
      <c r="CY152" s="526"/>
      <c r="CZ152" s="526"/>
      <c r="DK152" s="526"/>
      <c r="DL152" s="526"/>
      <c r="DM152" s="526"/>
      <c r="DN152" s="526"/>
      <c r="DO152" s="526"/>
      <c r="DP152" s="526"/>
      <c r="DQ152" s="526"/>
      <c r="DR152" s="526"/>
      <c r="DS152" s="526"/>
      <c r="DT152" s="526"/>
      <c r="DU152" s="526"/>
      <c r="DV152" s="526"/>
      <c r="DW152" s="526"/>
      <c r="DX152" s="526"/>
      <c r="DY152" s="526"/>
      <c r="DZ152" s="526"/>
      <c r="EA152" s="526"/>
      <c r="EB152" s="526"/>
      <c r="EC152" s="526"/>
      <c r="ED152" s="526"/>
      <c r="EE152" s="526"/>
      <c r="EP152" s="526"/>
      <c r="EQ152" s="526"/>
      <c r="ER152" s="526"/>
      <c r="ES152" s="526"/>
      <c r="ET152" s="526"/>
      <c r="EU152" s="526"/>
      <c r="EV152" s="526"/>
      <c r="EW152" s="526"/>
      <c r="EX152" s="526"/>
      <c r="EY152" s="526"/>
      <c r="EZ152" s="526"/>
      <c r="FA152" s="526"/>
      <c r="FB152" s="526"/>
      <c r="FC152" s="526"/>
      <c r="FD152" s="526"/>
      <c r="FE152" s="526"/>
      <c r="FF152" s="526"/>
      <c r="FG152" s="526"/>
      <c r="FH152" s="526"/>
      <c r="FI152" s="526"/>
      <c r="FJ152" s="526"/>
      <c r="HA152" s="526"/>
      <c r="HB152" s="526"/>
      <c r="HC152" s="526"/>
      <c r="HD152" s="526"/>
      <c r="HE152" s="526"/>
      <c r="HF152" s="526"/>
      <c r="HG152" s="526"/>
      <c r="HH152" s="526"/>
      <c r="HI152" s="526"/>
      <c r="HJ152" s="526"/>
      <c r="HK152" s="526"/>
      <c r="HL152" s="526"/>
      <c r="HM152" s="526"/>
      <c r="HN152" s="526"/>
      <c r="HO152" s="526"/>
      <c r="HP152" s="526"/>
      <c r="HQ152" s="526"/>
      <c r="HR152" s="526"/>
      <c r="HS152" s="526"/>
      <c r="HT152" s="526"/>
      <c r="HU152" s="526"/>
      <c r="IF152" s="526"/>
      <c r="IG152" s="526"/>
      <c r="IH152" s="526"/>
      <c r="II152" s="526"/>
      <c r="IJ152" s="526"/>
      <c r="IK152" s="526"/>
      <c r="IL152" s="526"/>
      <c r="IM152" s="526"/>
      <c r="IN152" s="526"/>
      <c r="IO152" s="526"/>
      <c r="IP152" s="526"/>
      <c r="IQ152" s="526"/>
      <c r="IR152" s="526"/>
      <c r="IS152" s="526"/>
      <c r="IT152" s="526"/>
      <c r="IU152" s="526"/>
      <c r="IV152" s="526"/>
      <c r="IW152" s="526"/>
      <c r="IX152" s="526"/>
      <c r="IY152" s="526"/>
      <c r="IZ152" s="526"/>
      <c r="JK152" s="526"/>
      <c r="JL152" s="526"/>
      <c r="JM152" s="526"/>
      <c r="JN152" s="526"/>
      <c r="JO152" s="526"/>
      <c r="JP152" s="526"/>
      <c r="JQ152" s="526"/>
      <c r="JR152" s="526"/>
      <c r="JS152" s="526"/>
      <c r="JT152" s="526"/>
      <c r="JU152" s="526"/>
      <c r="JV152" s="526"/>
      <c r="JW152" s="526"/>
      <c r="JX152" s="526"/>
      <c r="JY152" s="526"/>
      <c r="JZ152" s="526"/>
      <c r="KA152" s="526"/>
      <c r="KB152" s="526"/>
      <c r="KC152" s="526"/>
      <c r="KD152" s="526"/>
      <c r="KE152" s="526"/>
      <c r="KP152" s="526"/>
      <c r="KQ152" s="526"/>
      <c r="KR152" s="526"/>
      <c r="KS152" s="526"/>
      <c r="KT152" s="526"/>
      <c r="KU152" s="526"/>
      <c r="KV152" s="526"/>
      <c r="KW152" s="526"/>
      <c r="KX152" s="526"/>
      <c r="KY152" s="526"/>
      <c r="KZ152" s="526"/>
      <c r="LA152" s="526"/>
      <c r="LB152" s="526"/>
      <c r="LC152" s="526"/>
      <c r="LD152" s="526"/>
      <c r="LE152" s="526"/>
      <c r="LF152" s="526"/>
      <c r="LG152" s="526"/>
      <c r="LH152" s="526"/>
      <c r="LI152" s="526"/>
      <c r="LJ152" s="526"/>
      <c r="NA152" s="526"/>
      <c r="NB152" s="526"/>
      <c r="NC152" s="526"/>
      <c r="ND152" s="526"/>
      <c r="NE152" s="526"/>
      <c r="NF152" s="526"/>
      <c r="NG152" s="526"/>
      <c r="NH152" s="526"/>
      <c r="NI152" s="526"/>
      <c r="NJ152" s="526"/>
      <c r="NK152" s="526"/>
      <c r="NL152" s="526"/>
      <c r="NM152" s="526"/>
      <c r="NN152" s="526"/>
      <c r="NO152" s="526"/>
      <c r="NP152" s="526"/>
      <c r="NQ152" s="526"/>
      <c r="NR152" s="526"/>
      <c r="NS152" s="526"/>
      <c r="NT152" s="526"/>
      <c r="NU152" s="526"/>
      <c r="OF152" s="526"/>
      <c r="OG152" s="526"/>
      <c r="OH152" s="526"/>
      <c r="OI152" s="526"/>
      <c r="OJ152" s="526"/>
      <c r="OK152" s="526"/>
      <c r="OL152" s="526"/>
      <c r="OM152" s="526"/>
      <c r="ON152" s="526"/>
      <c r="OO152" s="526"/>
      <c r="OP152" s="526"/>
      <c r="OQ152" s="526"/>
      <c r="OR152" s="526"/>
      <c r="OS152" s="526"/>
      <c r="OT152" s="526"/>
      <c r="OU152" s="526"/>
      <c r="OV152" s="526"/>
      <c r="OW152" s="526"/>
      <c r="OX152" s="526"/>
      <c r="OY152" s="526"/>
      <c r="OZ152" s="526"/>
      <c r="PK152" s="526"/>
      <c r="PL152" s="526"/>
      <c r="PM152" s="526"/>
      <c r="PN152" s="526"/>
      <c r="PO152" s="526"/>
      <c r="PP152" s="526"/>
      <c r="PQ152" s="526"/>
      <c r="PR152" s="526"/>
      <c r="PS152" s="526"/>
      <c r="PT152" s="526"/>
      <c r="PU152" s="526"/>
      <c r="PV152" s="526"/>
      <c r="PW152" s="526"/>
      <c r="PX152" s="526"/>
      <c r="PY152" s="526"/>
      <c r="PZ152" s="526"/>
      <c r="QA152" s="526"/>
      <c r="QB152" s="526"/>
      <c r="QC152" s="526"/>
      <c r="QD152" s="526"/>
      <c r="QE152" s="526"/>
      <c r="QP152" s="526"/>
      <c r="QQ152" s="526"/>
      <c r="QR152" s="526"/>
      <c r="QS152" s="526"/>
      <c r="QT152" s="526"/>
      <c r="QU152" s="526"/>
      <c r="QV152" s="526"/>
      <c r="QW152" s="526"/>
      <c r="QX152" s="526"/>
      <c r="QY152" s="526"/>
      <c r="QZ152" s="526"/>
      <c r="RA152" s="526"/>
      <c r="RB152" s="526"/>
      <c r="RC152" s="526"/>
      <c r="RD152" s="526"/>
      <c r="RE152" s="526"/>
      <c r="RF152" s="526"/>
      <c r="RG152" s="526"/>
      <c r="RH152" s="526"/>
      <c r="RI152" s="526"/>
      <c r="RJ152" s="526"/>
    </row>
    <row r="153" spans="1:487" s="53" customFormat="1" ht="9.9499999999999993" customHeight="1">
      <c r="A153" s="96"/>
      <c r="B153" s="217"/>
      <c r="C153" s="206"/>
      <c r="D153" s="206"/>
      <c r="E153" s="1327"/>
      <c r="F153" s="1328"/>
      <c r="G153" s="1328"/>
      <c r="H153" s="1328"/>
      <c r="I153" s="1329"/>
      <c r="J153" s="206"/>
      <c r="K153" s="206"/>
      <c r="L153" s="206"/>
      <c r="M153" s="206"/>
      <c r="N153" s="226"/>
      <c r="O153" s="1327"/>
      <c r="P153" s="1328"/>
      <c r="Q153" s="1328"/>
      <c r="R153" s="1328"/>
      <c r="S153" s="1329"/>
      <c r="T153" s="603"/>
      <c r="U153" s="603"/>
      <c r="V153" s="603"/>
      <c r="W153" s="1327"/>
      <c r="X153" s="1328"/>
      <c r="Y153" s="1328"/>
      <c r="Z153" s="1328"/>
      <c r="AA153" s="1329"/>
      <c r="AB153" s="225"/>
      <c r="AC153" s="225"/>
      <c r="AD153" s="225"/>
      <c r="AE153" s="202"/>
      <c r="AF153" s="7"/>
      <c r="BA153" s="595"/>
      <c r="BB153" s="595"/>
      <c r="BC153" s="595"/>
      <c r="BD153" s="595"/>
      <c r="BE153" s="595"/>
      <c r="BF153" s="595"/>
      <c r="BG153" s="595"/>
      <c r="BH153" s="595"/>
      <c r="BI153" s="595"/>
      <c r="BJ153" s="595"/>
      <c r="BK153" s="595"/>
      <c r="BL153" s="595"/>
      <c r="BM153" s="595"/>
      <c r="BN153" s="595"/>
      <c r="BO153" s="595"/>
      <c r="BP153" s="595"/>
      <c r="BQ153" s="595"/>
      <c r="BR153" s="595"/>
      <c r="BS153" s="595"/>
      <c r="BT153" s="595"/>
      <c r="BU153" s="595"/>
      <c r="BV153" s="598"/>
      <c r="BW153" s="598"/>
      <c r="BX153" s="598"/>
      <c r="BY153" s="598"/>
      <c r="BZ153" s="598"/>
      <c r="CA153" s="598"/>
      <c r="CB153" s="598"/>
      <c r="CC153" s="598"/>
      <c r="CD153" s="598"/>
      <c r="CF153" s="526"/>
      <c r="CG153" s="526"/>
      <c r="CH153" s="526"/>
      <c r="CI153" s="526"/>
      <c r="CJ153" s="526"/>
      <c r="CK153" s="526"/>
      <c r="CL153" s="526"/>
      <c r="CM153" s="526"/>
      <c r="CN153" s="526"/>
      <c r="CO153" s="526"/>
      <c r="CP153" s="526"/>
      <c r="CQ153" s="526"/>
      <c r="CR153" s="526"/>
      <c r="CS153" s="526"/>
      <c r="CT153" s="526"/>
      <c r="CU153" s="526"/>
      <c r="CV153" s="526"/>
      <c r="CW153" s="526"/>
      <c r="CX153" s="526"/>
      <c r="CY153" s="526"/>
      <c r="CZ153" s="526"/>
      <c r="DK153" s="526"/>
      <c r="DL153" s="526"/>
      <c r="DM153" s="526"/>
      <c r="DN153" s="526"/>
      <c r="DO153" s="526"/>
      <c r="DP153" s="526"/>
      <c r="DQ153" s="526"/>
      <c r="DR153" s="526"/>
      <c r="DS153" s="526"/>
      <c r="DT153" s="526"/>
      <c r="DU153" s="526"/>
      <c r="DV153" s="526"/>
      <c r="DW153" s="526"/>
      <c r="DX153" s="526"/>
      <c r="DY153" s="526"/>
      <c r="DZ153" s="526"/>
      <c r="EA153" s="526"/>
      <c r="EB153" s="526"/>
      <c r="EC153" s="526"/>
      <c r="ED153" s="526"/>
      <c r="EE153" s="526"/>
      <c r="EP153" s="526"/>
      <c r="EQ153" s="526"/>
      <c r="ER153" s="526"/>
      <c r="ES153" s="526"/>
      <c r="ET153" s="526"/>
      <c r="EU153" s="526"/>
      <c r="EV153" s="526"/>
      <c r="EW153" s="526"/>
      <c r="EX153" s="526"/>
      <c r="EY153" s="526"/>
      <c r="EZ153" s="526"/>
      <c r="FA153" s="526"/>
      <c r="FB153" s="526"/>
      <c r="FC153" s="526"/>
      <c r="FD153" s="526"/>
      <c r="FE153" s="526"/>
      <c r="FF153" s="526"/>
      <c r="FG153" s="526"/>
      <c r="FH153" s="526"/>
      <c r="FI153" s="526"/>
      <c r="FJ153" s="526"/>
      <c r="HA153" s="526"/>
      <c r="HB153" s="526"/>
      <c r="HC153" s="526"/>
      <c r="HD153" s="526"/>
      <c r="HE153" s="526"/>
      <c r="HF153" s="526"/>
      <c r="HG153" s="526"/>
      <c r="HH153" s="526"/>
      <c r="HI153" s="526"/>
      <c r="HJ153" s="526"/>
      <c r="HK153" s="526"/>
      <c r="HL153" s="526"/>
      <c r="HM153" s="526"/>
      <c r="HN153" s="526"/>
      <c r="HO153" s="526"/>
      <c r="HP153" s="526"/>
      <c r="HQ153" s="526"/>
      <c r="HR153" s="526"/>
      <c r="HS153" s="526"/>
      <c r="HT153" s="526"/>
      <c r="HU153" s="526"/>
      <c r="IF153" s="526"/>
      <c r="IG153" s="526"/>
      <c r="IH153" s="526"/>
      <c r="II153" s="526"/>
      <c r="IJ153" s="526"/>
      <c r="IK153" s="526"/>
      <c r="IL153" s="526"/>
      <c r="IM153" s="526"/>
      <c r="IN153" s="526"/>
      <c r="IO153" s="526"/>
      <c r="IP153" s="526"/>
      <c r="IQ153" s="526"/>
      <c r="IR153" s="526"/>
      <c r="IS153" s="526"/>
      <c r="IT153" s="526"/>
      <c r="IU153" s="526"/>
      <c r="IV153" s="526"/>
      <c r="IW153" s="526"/>
      <c r="IX153" s="526"/>
      <c r="IY153" s="526"/>
      <c r="IZ153" s="526"/>
      <c r="JK153" s="526"/>
      <c r="JL153" s="526"/>
      <c r="JM153" s="526"/>
      <c r="JN153" s="526"/>
      <c r="JO153" s="526"/>
      <c r="JP153" s="526"/>
      <c r="JQ153" s="526"/>
      <c r="JR153" s="526"/>
      <c r="JS153" s="526"/>
      <c r="JT153" s="526"/>
      <c r="JU153" s="526"/>
      <c r="JV153" s="526"/>
      <c r="JW153" s="526"/>
      <c r="JX153" s="526"/>
      <c r="JY153" s="526"/>
      <c r="JZ153" s="526"/>
      <c r="KA153" s="526"/>
      <c r="KB153" s="526"/>
      <c r="KC153" s="526"/>
      <c r="KD153" s="526"/>
      <c r="KE153" s="526"/>
      <c r="KP153" s="526"/>
      <c r="KQ153" s="526"/>
      <c r="KR153" s="526"/>
      <c r="KS153" s="526"/>
      <c r="KT153" s="526"/>
      <c r="KU153" s="526"/>
      <c r="KV153" s="526"/>
      <c r="KW153" s="526"/>
      <c r="KX153" s="526"/>
      <c r="KY153" s="526"/>
      <c r="KZ153" s="526"/>
      <c r="LA153" s="526"/>
      <c r="LB153" s="526"/>
      <c r="LC153" s="526"/>
      <c r="LD153" s="526"/>
      <c r="LE153" s="526"/>
      <c r="LF153" s="526"/>
      <c r="LG153" s="526"/>
      <c r="LH153" s="526"/>
      <c r="LI153" s="526"/>
      <c r="LJ153" s="526"/>
      <c r="NA153" s="526"/>
      <c r="NB153" s="526"/>
      <c r="NC153" s="526"/>
      <c r="ND153" s="526"/>
      <c r="NE153" s="526"/>
      <c r="NF153" s="526"/>
      <c r="NG153" s="526"/>
      <c r="NH153" s="526"/>
      <c r="NI153" s="526"/>
      <c r="NJ153" s="526"/>
      <c r="NK153" s="526"/>
      <c r="NL153" s="526"/>
      <c r="NM153" s="526"/>
      <c r="NN153" s="526"/>
      <c r="NO153" s="526"/>
      <c r="NP153" s="526"/>
      <c r="NQ153" s="526"/>
      <c r="NR153" s="526"/>
      <c r="NS153" s="526"/>
      <c r="NT153" s="526"/>
      <c r="NU153" s="526"/>
      <c r="OF153" s="526"/>
      <c r="OG153" s="526"/>
      <c r="OH153" s="526"/>
      <c r="OI153" s="526"/>
      <c r="OJ153" s="526"/>
      <c r="OK153" s="526"/>
      <c r="OL153" s="526"/>
      <c r="OM153" s="526"/>
      <c r="ON153" s="526"/>
      <c r="OO153" s="526"/>
      <c r="OP153" s="526"/>
      <c r="OQ153" s="526"/>
      <c r="OR153" s="526"/>
      <c r="OS153" s="526"/>
      <c r="OT153" s="526"/>
      <c r="OU153" s="526"/>
      <c r="OV153" s="526"/>
      <c r="OW153" s="526"/>
      <c r="OX153" s="526"/>
      <c r="OY153" s="526"/>
      <c r="OZ153" s="526"/>
      <c r="PK153" s="526"/>
      <c r="PL153" s="526"/>
      <c r="PM153" s="526"/>
      <c r="PN153" s="526"/>
      <c r="PO153" s="526"/>
      <c r="PP153" s="526"/>
      <c r="PQ153" s="526"/>
      <c r="PR153" s="526"/>
      <c r="PS153" s="526"/>
      <c r="PT153" s="526"/>
      <c r="PU153" s="526"/>
      <c r="PV153" s="526"/>
      <c r="PW153" s="526"/>
      <c r="PX153" s="526"/>
      <c r="PY153" s="526"/>
      <c r="PZ153" s="526"/>
      <c r="QA153" s="526"/>
      <c r="QB153" s="526"/>
      <c r="QC153" s="526"/>
      <c r="QD153" s="526"/>
      <c r="QE153" s="526"/>
      <c r="QP153" s="526"/>
      <c r="QQ153" s="526"/>
      <c r="QR153" s="526"/>
      <c r="QS153" s="526"/>
      <c r="QT153" s="526"/>
      <c r="QU153" s="526"/>
      <c r="QV153" s="526"/>
      <c r="QW153" s="526"/>
      <c r="QX153" s="526"/>
      <c r="QY153" s="526"/>
      <c r="QZ153" s="526"/>
      <c r="RA153" s="526"/>
      <c r="RB153" s="526"/>
      <c r="RC153" s="526"/>
      <c r="RD153" s="526"/>
      <c r="RE153" s="526"/>
      <c r="RF153" s="526"/>
      <c r="RG153" s="526"/>
      <c r="RH153" s="526"/>
      <c r="RI153" s="526"/>
      <c r="RJ153" s="526"/>
    </row>
    <row r="154" spans="1:487" s="53" customFormat="1" ht="9.9499999999999993" customHeight="1">
      <c r="A154" s="96"/>
      <c r="B154" s="217"/>
      <c r="C154" s="206"/>
      <c r="D154" s="206"/>
      <c r="E154" s="1330"/>
      <c r="F154" s="1331"/>
      <c r="G154" s="1331"/>
      <c r="H154" s="1331"/>
      <c r="I154" s="1332"/>
      <c r="J154" s="206"/>
      <c r="K154" s="206"/>
      <c r="L154" s="206"/>
      <c r="M154" s="206"/>
      <c r="N154" s="226"/>
      <c r="O154" s="1330"/>
      <c r="P154" s="1331"/>
      <c r="Q154" s="1331"/>
      <c r="R154" s="1331"/>
      <c r="S154" s="1332"/>
      <c r="T154" s="603"/>
      <c r="U154" s="603"/>
      <c r="V154" s="603"/>
      <c r="W154" s="1330"/>
      <c r="X154" s="1331"/>
      <c r="Y154" s="1331"/>
      <c r="Z154" s="1331"/>
      <c r="AA154" s="1332"/>
      <c r="AB154" s="225"/>
      <c r="AC154" s="225"/>
      <c r="AD154" s="225"/>
      <c r="AE154" s="202"/>
      <c r="AF154" s="7"/>
      <c r="BA154" s="595"/>
      <c r="BB154" s="595"/>
      <c r="BC154" s="595"/>
      <c r="BD154" s="595"/>
      <c r="BE154" s="595"/>
      <c r="BF154" s="595"/>
      <c r="BG154" s="595"/>
      <c r="BH154" s="595"/>
      <c r="BI154" s="595"/>
      <c r="BJ154" s="595"/>
      <c r="BK154" s="595"/>
      <c r="BL154" s="595"/>
      <c r="BM154" s="595"/>
      <c r="BN154" s="595"/>
      <c r="BO154" s="595"/>
      <c r="BP154" s="595"/>
      <c r="BQ154" s="595"/>
      <c r="BR154" s="595"/>
      <c r="BS154" s="595"/>
      <c r="BT154" s="595"/>
      <c r="BU154" s="595"/>
      <c r="BV154" s="598"/>
      <c r="BW154" s="598"/>
      <c r="BX154" s="598"/>
      <c r="BY154" s="598"/>
      <c r="BZ154" s="598"/>
      <c r="CA154" s="598"/>
      <c r="CB154" s="598"/>
      <c r="CC154" s="598"/>
      <c r="CD154" s="598"/>
      <c r="CF154" s="526"/>
      <c r="CG154" s="526"/>
      <c r="CH154" s="526"/>
      <c r="CI154" s="526"/>
      <c r="CJ154" s="526"/>
      <c r="CK154" s="526"/>
      <c r="CL154" s="526"/>
      <c r="CM154" s="526"/>
      <c r="CN154" s="526"/>
      <c r="CO154" s="526"/>
      <c r="CP154" s="526"/>
      <c r="CQ154" s="526"/>
      <c r="CR154" s="526"/>
      <c r="CS154" s="526"/>
      <c r="CT154" s="526"/>
      <c r="CU154" s="526"/>
      <c r="CV154" s="526"/>
      <c r="CW154" s="526"/>
      <c r="CX154" s="526"/>
      <c r="CY154" s="526"/>
      <c r="CZ154" s="526"/>
      <c r="DK154" s="526"/>
      <c r="DL154" s="526"/>
      <c r="DM154" s="526"/>
      <c r="DN154" s="526"/>
      <c r="DO154" s="526"/>
      <c r="DP154" s="526"/>
      <c r="DQ154" s="526"/>
      <c r="DR154" s="526"/>
      <c r="DS154" s="526"/>
      <c r="DT154" s="526"/>
      <c r="DU154" s="526"/>
      <c r="DV154" s="526"/>
      <c r="DW154" s="526"/>
      <c r="DX154" s="526"/>
      <c r="DY154" s="526"/>
      <c r="DZ154" s="526"/>
      <c r="EA154" s="526"/>
      <c r="EB154" s="526"/>
      <c r="EC154" s="526"/>
      <c r="ED154" s="526"/>
      <c r="EE154" s="526"/>
      <c r="EP154" s="526"/>
      <c r="EQ154" s="526"/>
      <c r="ER154" s="526"/>
      <c r="ES154" s="526"/>
      <c r="ET154" s="526"/>
      <c r="EU154" s="526"/>
      <c r="EV154" s="526"/>
      <c r="EW154" s="526"/>
      <c r="EX154" s="526"/>
      <c r="EY154" s="526"/>
      <c r="EZ154" s="526"/>
      <c r="FA154" s="526"/>
      <c r="FB154" s="526"/>
      <c r="FC154" s="526"/>
      <c r="FD154" s="526"/>
      <c r="FE154" s="526"/>
      <c r="FF154" s="526"/>
      <c r="FG154" s="526"/>
      <c r="FH154" s="526"/>
      <c r="FI154" s="526"/>
      <c r="FJ154" s="526"/>
      <c r="HA154" s="526"/>
      <c r="HB154" s="526"/>
      <c r="HC154" s="526"/>
      <c r="HD154" s="526"/>
      <c r="HE154" s="526"/>
      <c r="HF154" s="526"/>
      <c r="HG154" s="526"/>
      <c r="HH154" s="526"/>
      <c r="HI154" s="526"/>
      <c r="HJ154" s="526"/>
      <c r="HK154" s="526"/>
      <c r="HL154" s="526"/>
      <c r="HM154" s="526"/>
      <c r="HN154" s="526"/>
      <c r="HO154" s="526"/>
      <c r="HP154" s="526"/>
      <c r="HQ154" s="526"/>
      <c r="HR154" s="526"/>
      <c r="HS154" s="526"/>
      <c r="HT154" s="526"/>
      <c r="HU154" s="526"/>
      <c r="IF154" s="526"/>
      <c r="IG154" s="526"/>
      <c r="IH154" s="526"/>
      <c r="II154" s="526"/>
      <c r="IJ154" s="526"/>
      <c r="IK154" s="526"/>
      <c r="IL154" s="526"/>
      <c r="IM154" s="526"/>
      <c r="IN154" s="526"/>
      <c r="IO154" s="526"/>
      <c r="IP154" s="526"/>
      <c r="IQ154" s="526"/>
      <c r="IR154" s="526"/>
      <c r="IS154" s="526"/>
      <c r="IT154" s="526"/>
      <c r="IU154" s="526"/>
      <c r="IV154" s="526"/>
      <c r="IW154" s="526"/>
      <c r="IX154" s="526"/>
      <c r="IY154" s="526"/>
      <c r="IZ154" s="526"/>
      <c r="JK154" s="526"/>
      <c r="JL154" s="526"/>
      <c r="JM154" s="526"/>
      <c r="JN154" s="526"/>
      <c r="JO154" s="526"/>
      <c r="JP154" s="526"/>
      <c r="JQ154" s="526"/>
      <c r="JR154" s="526"/>
      <c r="JS154" s="526"/>
      <c r="JT154" s="526"/>
      <c r="JU154" s="526"/>
      <c r="JV154" s="526"/>
      <c r="JW154" s="526"/>
      <c r="JX154" s="526"/>
      <c r="JY154" s="526"/>
      <c r="JZ154" s="526"/>
      <c r="KA154" s="526"/>
      <c r="KB154" s="526"/>
      <c r="KC154" s="526"/>
      <c r="KD154" s="526"/>
      <c r="KE154" s="526"/>
      <c r="KP154" s="526"/>
      <c r="KQ154" s="526"/>
      <c r="KR154" s="526"/>
      <c r="KS154" s="526"/>
      <c r="KT154" s="526"/>
      <c r="KU154" s="526"/>
      <c r="KV154" s="526"/>
      <c r="KW154" s="526"/>
      <c r="KX154" s="526"/>
      <c r="KY154" s="526"/>
      <c r="KZ154" s="526"/>
      <c r="LA154" s="526"/>
      <c r="LB154" s="526"/>
      <c r="LC154" s="526"/>
      <c r="LD154" s="526"/>
      <c r="LE154" s="526"/>
      <c r="LF154" s="526"/>
      <c r="LG154" s="526"/>
      <c r="LH154" s="526"/>
      <c r="LI154" s="526"/>
      <c r="LJ154" s="526"/>
      <c r="NA154" s="526"/>
      <c r="NB154" s="526"/>
      <c r="NC154" s="526"/>
      <c r="ND154" s="526"/>
      <c r="NE154" s="526"/>
      <c r="NF154" s="526"/>
      <c r="NG154" s="526"/>
      <c r="NH154" s="526"/>
      <c r="NI154" s="526"/>
      <c r="NJ154" s="526"/>
      <c r="NK154" s="526"/>
      <c r="NL154" s="526"/>
      <c r="NM154" s="526"/>
      <c r="NN154" s="526"/>
      <c r="NO154" s="526"/>
      <c r="NP154" s="526"/>
      <c r="NQ154" s="526"/>
      <c r="NR154" s="526"/>
      <c r="NS154" s="526"/>
      <c r="NT154" s="526"/>
      <c r="NU154" s="526"/>
      <c r="OF154" s="526"/>
      <c r="OG154" s="526"/>
      <c r="OH154" s="526"/>
      <c r="OI154" s="526"/>
      <c r="OJ154" s="526"/>
      <c r="OK154" s="526"/>
      <c r="OL154" s="526"/>
      <c r="OM154" s="526"/>
      <c r="ON154" s="526"/>
      <c r="OO154" s="526"/>
      <c r="OP154" s="526"/>
      <c r="OQ154" s="526"/>
      <c r="OR154" s="526"/>
      <c r="OS154" s="526"/>
      <c r="OT154" s="526"/>
      <c r="OU154" s="526"/>
      <c r="OV154" s="526"/>
      <c r="OW154" s="526"/>
      <c r="OX154" s="526"/>
      <c r="OY154" s="526"/>
      <c r="OZ154" s="526"/>
      <c r="PK154" s="526"/>
      <c r="PL154" s="526"/>
      <c r="PM154" s="526"/>
      <c r="PN154" s="526"/>
      <c r="PO154" s="526"/>
      <c r="PP154" s="526"/>
      <c r="PQ154" s="526"/>
      <c r="PR154" s="526"/>
      <c r="PS154" s="526"/>
      <c r="PT154" s="526"/>
      <c r="PU154" s="526"/>
      <c r="PV154" s="526"/>
      <c r="PW154" s="526"/>
      <c r="PX154" s="526"/>
      <c r="PY154" s="526"/>
      <c r="PZ154" s="526"/>
      <c r="QA154" s="526"/>
      <c r="QB154" s="526"/>
      <c r="QC154" s="526"/>
      <c r="QD154" s="526"/>
      <c r="QE154" s="526"/>
      <c r="QP154" s="526"/>
      <c r="QQ154" s="526"/>
      <c r="QR154" s="526"/>
      <c r="QS154" s="526"/>
      <c r="QT154" s="526"/>
      <c r="QU154" s="526"/>
      <c r="QV154" s="526"/>
      <c r="QW154" s="526"/>
      <c r="QX154" s="526"/>
      <c r="QY154" s="526"/>
      <c r="QZ154" s="526"/>
      <c r="RA154" s="526"/>
      <c r="RB154" s="526"/>
      <c r="RC154" s="526"/>
      <c r="RD154" s="526"/>
      <c r="RE154" s="526"/>
      <c r="RF154" s="526"/>
      <c r="RG154" s="526"/>
      <c r="RH154" s="526"/>
      <c r="RI154" s="526"/>
      <c r="RJ154" s="526"/>
    </row>
    <row r="155" spans="1:487" s="53" customFormat="1" ht="9.9499999999999993" customHeight="1">
      <c r="A155" s="96"/>
      <c r="B155" s="217"/>
      <c r="C155" s="206"/>
      <c r="D155" s="206"/>
      <c r="E155" s="610"/>
      <c r="F155" s="610"/>
      <c r="G155" s="610"/>
      <c r="H155" s="610"/>
      <c r="I155" s="610"/>
      <c r="J155" s="602"/>
      <c r="K155" s="602"/>
      <c r="L155" s="602"/>
      <c r="M155" s="602"/>
      <c r="N155" s="602"/>
      <c r="O155" s="610"/>
      <c r="P155" s="610"/>
      <c r="Q155" s="610"/>
      <c r="R155" s="610"/>
      <c r="S155" s="610"/>
      <c r="T155" s="603"/>
      <c r="U155" s="603"/>
      <c r="V155" s="603"/>
      <c r="W155" s="610"/>
      <c r="X155" s="610"/>
      <c r="Y155" s="610"/>
      <c r="Z155" s="610"/>
      <c r="AA155" s="610"/>
      <c r="AB155" s="225"/>
      <c r="AC155" s="225"/>
      <c r="AD155" s="225"/>
      <c r="AE155" s="202"/>
      <c r="AF155" s="96"/>
      <c r="BA155" s="595"/>
      <c r="BB155" s="595"/>
      <c r="BC155" s="595"/>
      <c r="BD155" s="595"/>
      <c r="BE155" s="595"/>
      <c r="BF155" s="595"/>
      <c r="BG155" s="595"/>
      <c r="BH155" s="595"/>
      <c r="BI155" s="595"/>
      <c r="BJ155" s="595"/>
      <c r="BK155" s="595"/>
      <c r="BL155" s="595"/>
      <c r="BM155" s="595"/>
      <c r="BN155" s="595"/>
      <c r="BO155" s="595"/>
      <c r="BP155" s="595"/>
      <c r="BQ155" s="595"/>
      <c r="BR155" s="595"/>
      <c r="BS155" s="595"/>
      <c r="BT155" s="595"/>
      <c r="BU155" s="595"/>
      <c r="BV155" s="598"/>
      <c r="BW155" s="598"/>
      <c r="BX155" s="598"/>
      <c r="BY155" s="598"/>
      <c r="BZ155" s="598"/>
      <c r="CA155" s="598"/>
      <c r="CB155" s="598"/>
      <c r="CC155" s="598"/>
      <c r="CD155" s="598"/>
      <c r="CF155" s="526"/>
      <c r="CG155" s="526"/>
      <c r="CH155" s="526"/>
      <c r="CI155" s="526"/>
      <c r="CJ155" s="526"/>
      <c r="CK155" s="526"/>
      <c r="CL155" s="526"/>
      <c r="CM155" s="526"/>
      <c r="CN155" s="526"/>
      <c r="CO155" s="526"/>
      <c r="CP155" s="526"/>
      <c r="CQ155" s="526"/>
      <c r="CR155" s="526"/>
      <c r="CS155" s="526"/>
      <c r="CT155" s="526"/>
      <c r="CU155" s="526"/>
      <c r="CV155" s="526"/>
      <c r="CW155" s="526"/>
      <c r="CX155" s="526"/>
      <c r="CY155" s="526"/>
      <c r="CZ155" s="526"/>
      <c r="DK155" s="526"/>
      <c r="DL155" s="526"/>
      <c r="DM155" s="526"/>
      <c r="DN155" s="526"/>
      <c r="DO155" s="526"/>
      <c r="DP155" s="526"/>
      <c r="DQ155" s="526"/>
      <c r="DR155" s="526"/>
      <c r="DS155" s="526"/>
      <c r="DT155" s="526"/>
      <c r="DU155" s="526"/>
      <c r="DV155" s="526"/>
      <c r="DW155" s="526"/>
      <c r="DX155" s="526"/>
      <c r="DY155" s="526"/>
      <c r="DZ155" s="526"/>
      <c r="EA155" s="526"/>
      <c r="EB155" s="526"/>
      <c r="EC155" s="526"/>
      <c r="ED155" s="526"/>
      <c r="EE155" s="526"/>
      <c r="EP155" s="526"/>
      <c r="EQ155" s="526"/>
      <c r="ER155" s="526"/>
      <c r="ES155" s="526"/>
      <c r="ET155" s="526"/>
      <c r="EU155" s="526"/>
      <c r="EV155" s="526"/>
      <c r="EW155" s="526"/>
      <c r="EX155" s="526"/>
      <c r="EY155" s="526"/>
      <c r="EZ155" s="526"/>
      <c r="FA155" s="526"/>
      <c r="FB155" s="526"/>
      <c r="FC155" s="526"/>
      <c r="FD155" s="526"/>
      <c r="FE155" s="526"/>
      <c r="FF155" s="526"/>
      <c r="FG155" s="526"/>
      <c r="FH155" s="526"/>
      <c r="FI155" s="526"/>
      <c r="FJ155" s="526"/>
      <c r="HA155" s="526"/>
      <c r="HB155" s="526"/>
      <c r="HC155" s="526"/>
      <c r="HD155" s="526"/>
      <c r="HE155" s="526"/>
      <c r="HF155" s="526"/>
      <c r="HG155" s="526"/>
      <c r="HH155" s="526"/>
      <c r="HI155" s="526"/>
      <c r="HJ155" s="526"/>
      <c r="HK155" s="526"/>
      <c r="HL155" s="526"/>
      <c r="HM155" s="526"/>
      <c r="HN155" s="526"/>
      <c r="HO155" s="526"/>
      <c r="HP155" s="526"/>
      <c r="HQ155" s="526"/>
      <c r="HR155" s="526"/>
      <c r="HS155" s="526"/>
      <c r="HT155" s="526"/>
      <c r="HU155" s="526"/>
      <c r="IF155" s="526"/>
      <c r="IG155" s="526"/>
      <c r="IH155" s="526"/>
      <c r="II155" s="526"/>
      <c r="IJ155" s="526"/>
      <c r="IK155" s="526"/>
      <c r="IL155" s="526"/>
      <c r="IM155" s="526"/>
      <c r="IN155" s="526"/>
      <c r="IO155" s="526"/>
      <c r="IP155" s="526"/>
      <c r="IQ155" s="526"/>
      <c r="IR155" s="526"/>
      <c r="IS155" s="526"/>
      <c r="IT155" s="526"/>
      <c r="IU155" s="526"/>
      <c r="IV155" s="526"/>
      <c r="IW155" s="526"/>
      <c r="IX155" s="526"/>
      <c r="IY155" s="526"/>
      <c r="IZ155" s="526"/>
      <c r="JK155" s="526"/>
      <c r="JL155" s="526"/>
      <c r="JM155" s="526"/>
      <c r="JN155" s="526"/>
      <c r="JO155" s="526"/>
      <c r="JP155" s="526"/>
      <c r="JQ155" s="526"/>
      <c r="JR155" s="526"/>
      <c r="JS155" s="526"/>
      <c r="JT155" s="526"/>
      <c r="JU155" s="526"/>
      <c r="JV155" s="526"/>
      <c r="JW155" s="526"/>
      <c r="JX155" s="526"/>
      <c r="JY155" s="526"/>
      <c r="JZ155" s="526"/>
      <c r="KA155" s="526"/>
      <c r="KB155" s="526"/>
      <c r="KC155" s="526"/>
      <c r="KD155" s="526"/>
      <c r="KE155" s="526"/>
      <c r="KP155" s="526"/>
      <c r="KQ155" s="526"/>
      <c r="KR155" s="526"/>
      <c r="KS155" s="526"/>
      <c r="KT155" s="526"/>
      <c r="KU155" s="526"/>
      <c r="KV155" s="526"/>
      <c r="KW155" s="526"/>
      <c r="KX155" s="526"/>
      <c r="KY155" s="526"/>
      <c r="KZ155" s="526"/>
      <c r="LA155" s="526"/>
      <c r="LB155" s="526"/>
      <c r="LC155" s="526"/>
      <c r="LD155" s="526"/>
      <c r="LE155" s="526"/>
      <c r="LF155" s="526"/>
      <c r="LG155" s="526"/>
      <c r="LH155" s="526"/>
      <c r="LI155" s="526"/>
      <c r="LJ155" s="526"/>
      <c r="NA155" s="526"/>
      <c r="NB155" s="526"/>
      <c r="NC155" s="526"/>
      <c r="ND155" s="526"/>
      <c r="NE155" s="526"/>
      <c r="NF155" s="526"/>
      <c r="NG155" s="526"/>
      <c r="NH155" s="526"/>
      <c r="NI155" s="526"/>
      <c r="NJ155" s="526"/>
      <c r="NK155" s="526"/>
      <c r="NL155" s="526"/>
      <c r="NM155" s="526"/>
      <c r="NN155" s="526"/>
      <c r="NO155" s="526"/>
      <c r="NP155" s="526"/>
      <c r="NQ155" s="526"/>
      <c r="NR155" s="526"/>
      <c r="NS155" s="526"/>
      <c r="NT155" s="526"/>
      <c r="NU155" s="526"/>
      <c r="OF155" s="526"/>
      <c r="OG155" s="526"/>
      <c r="OH155" s="526"/>
      <c r="OI155" s="526"/>
      <c r="OJ155" s="526"/>
      <c r="OK155" s="526"/>
      <c r="OL155" s="526"/>
      <c r="OM155" s="526"/>
      <c r="ON155" s="526"/>
      <c r="OO155" s="526"/>
      <c r="OP155" s="526"/>
      <c r="OQ155" s="526"/>
      <c r="OR155" s="526"/>
      <c r="OS155" s="526"/>
      <c r="OT155" s="526"/>
      <c r="OU155" s="526"/>
      <c r="OV155" s="526"/>
      <c r="OW155" s="526"/>
      <c r="OX155" s="526"/>
      <c r="OY155" s="526"/>
      <c r="OZ155" s="526"/>
      <c r="PK155" s="526"/>
      <c r="PL155" s="526"/>
      <c r="PM155" s="526"/>
      <c r="PN155" s="526"/>
      <c r="PO155" s="526"/>
      <c r="PP155" s="526"/>
      <c r="PQ155" s="526"/>
      <c r="PR155" s="526"/>
      <c r="PS155" s="526"/>
      <c r="PT155" s="526"/>
      <c r="PU155" s="526"/>
      <c r="PV155" s="526"/>
      <c r="PW155" s="526"/>
      <c r="PX155" s="526"/>
      <c r="PY155" s="526"/>
      <c r="PZ155" s="526"/>
      <c r="QA155" s="526"/>
      <c r="QB155" s="526"/>
      <c r="QC155" s="526"/>
      <c r="QD155" s="526"/>
      <c r="QE155" s="526"/>
      <c r="QP155" s="526"/>
      <c r="QQ155" s="526"/>
      <c r="QR155" s="526"/>
      <c r="QS155" s="526"/>
      <c r="QT155" s="526"/>
      <c r="QU155" s="526"/>
      <c r="QV155" s="526"/>
      <c r="QW155" s="526"/>
      <c r="QX155" s="526"/>
      <c r="QY155" s="526"/>
      <c r="QZ155" s="526"/>
      <c r="RA155" s="526"/>
      <c r="RB155" s="526"/>
      <c r="RC155" s="526"/>
      <c r="RD155" s="526"/>
      <c r="RE155" s="526"/>
      <c r="RF155" s="526"/>
      <c r="RG155" s="526"/>
      <c r="RH155" s="526"/>
      <c r="RI155" s="526"/>
      <c r="RJ155" s="526"/>
    </row>
    <row r="156" spans="1:487" s="53" customFormat="1" ht="9.9499999999999993" customHeight="1">
      <c r="A156" s="96"/>
      <c r="B156" s="196"/>
      <c r="C156" s="197"/>
      <c r="D156" s="197"/>
      <c r="E156" s="197"/>
      <c r="F156" s="197"/>
      <c r="G156" s="197"/>
      <c r="H156" s="197"/>
      <c r="I156" s="197"/>
      <c r="J156" s="197"/>
      <c r="K156" s="197"/>
      <c r="L156" s="197"/>
      <c r="M156" s="197"/>
      <c r="N156" s="197"/>
      <c r="O156" s="197"/>
      <c r="P156" s="197"/>
      <c r="Q156" s="197"/>
      <c r="R156" s="197"/>
      <c r="S156" s="197"/>
      <c r="T156" s="197"/>
      <c r="U156" s="197"/>
      <c r="V156" s="197"/>
      <c r="W156" s="197"/>
      <c r="X156" s="197"/>
      <c r="Y156" s="197"/>
      <c r="Z156" s="197"/>
      <c r="AA156" s="197"/>
      <c r="AB156" s="197"/>
      <c r="AC156" s="197"/>
      <c r="AD156" s="197"/>
      <c r="AE156" s="221"/>
      <c r="AF156" s="96"/>
      <c r="BA156" s="595"/>
      <c r="BB156" s="595"/>
      <c r="BC156" s="595"/>
      <c r="BD156" s="595"/>
      <c r="BE156" s="595"/>
      <c r="BF156" s="595"/>
      <c r="BG156" s="595"/>
      <c r="BH156" s="595"/>
      <c r="BI156" s="595"/>
      <c r="BJ156" s="595"/>
      <c r="BK156" s="595"/>
      <c r="BL156" s="595"/>
      <c r="BM156" s="595"/>
      <c r="BN156" s="595"/>
      <c r="BO156" s="595"/>
      <c r="BP156" s="595"/>
      <c r="BQ156" s="595"/>
      <c r="BR156" s="595"/>
      <c r="BS156" s="595"/>
      <c r="BT156" s="595"/>
      <c r="BU156" s="595"/>
      <c r="BV156" s="598"/>
      <c r="BW156" s="598"/>
      <c r="BX156" s="598"/>
      <c r="BY156" s="598"/>
      <c r="BZ156" s="598"/>
      <c r="CA156" s="598"/>
      <c r="CB156" s="598"/>
      <c r="CC156" s="598"/>
      <c r="CD156" s="598"/>
      <c r="CF156" s="526"/>
      <c r="CG156" s="526"/>
      <c r="CH156" s="526"/>
      <c r="CI156" s="526"/>
      <c r="CJ156" s="526"/>
      <c r="CK156" s="526"/>
      <c r="CL156" s="526"/>
      <c r="CM156" s="526"/>
      <c r="CN156" s="526"/>
      <c r="CO156" s="526"/>
      <c r="CP156" s="526"/>
      <c r="CQ156" s="526"/>
      <c r="CR156" s="526"/>
      <c r="CS156" s="526"/>
      <c r="CT156" s="526"/>
      <c r="CU156" s="526"/>
      <c r="CV156" s="526"/>
      <c r="CW156" s="526"/>
      <c r="CX156" s="526"/>
      <c r="CY156" s="526"/>
      <c r="CZ156" s="526"/>
      <c r="DJ156" s="13"/>
      <c r="DK156" s="526"/>
      <c r="DL156" s="526"/>
      <c r="DM156" s="526"/>
      <c r="DN156" s="526"/>
      <c r="DO156" s="526"/>
      <c r="DP156" s="526"/>
      <c r="DQ156" s="526"/>
      <c r="DR156" s="526"/>
      <c r="DS156" s="526"/>
      <c r="DT156" s="526"/>
      <c r="DU156" s="526"/>
      <c r="DV156" s="526"/>
      <c r="DW156" s="526"/>
      <c r="DX156" s="526"/>
      <c r="DY156" s="526"/>
      <c r="DZ156" s="526"/>
      <c r="EA156" s="526"/>
      <c r="EB156" s="526"/>
      <c r="EC156" s="526"/>
      <c r="ED156" s="526"/>
      <c r="EE156" s="526"/>
      <c r="EO156" s="13"/>
      <c r="EP156" s="526"/>
      <c r="EQ156" s="526"/>
      <c r="ER156" s="526"/>
      <c r="ES156" s="526"/>
      <c r="ET156" s="526"/>
      <c r="EU156" s="526"/>
      <c r="EV156" s="526"/>
      <c r="EW156" s="526"/>
      <c r="EX156" s="526"/>
      <c r="EY156" s="526"/>
      <c r="EZ156" s="526"/>
      <c r="FA156" s="526"/>
      <c r="FB156" s="526"/>
      <c r="FC156" s="526"/>
      <c r="FD156" s="526"/>
      <c r="FE156" s="526"/>
      <c r="FF156" s="526"/>
      <c r="FG156" s="526"/>
      <c r="FH156" s="526"/>
      <c r="FI156" s="526"/>
      <c r="FJ156" s="526"/>
      <c r="HA156" s="526"/>
      <c r="HB156" s="526"/>
      <c r="HC156" s="526"/>
      <c r="HD156" s="526"/>
      <c r="HE156" s="526"/>
      <c r="HF156" s="526"/>
      <c r="HG156" s="526"/>
      <c r="HH156" s="526"/>
      <c r="HI156" s="526"/>
      <c r="HJ156" s="526"/>
      <c r="HK156" s="526"/>
      <c r="HL156" s="526"/>
      <c r="HM156" s="526"/>
      <c r="HN156" s="526"/>
      <c r="HO156" s="526"/>
      <c r="HP156" s="526"/>
      <c r="HQ156" s="526"/>
      <c r="HR156" s="526"/>
      <c r="HS156" s="526"/>
      <c r="HT156" s="526"/>
      <c r="HU156" s="526"/>
      <c r="IF156" s="526"/>
      <c r="IG156" s="526"/>
      <c r="IH156" s="526"/>
      <c r="II156" s="526"/>
      <c r="IJ156" s="526"/>
      <c r="IK156" s="526"/>
      <c r="IL156" s="526"/>
      <c r="IM156" s="526"/>
      <c r="IN156" s="526"/>
      <c r="IO156" s="526"/>
      <c r="IP156" s="526"/>
      <c r="IQ156" s="526"/>
      <c r="IR156" s="526"/>
      <c r="IS156" s="526"/>
      <c r="IT156" s="526"/>
      <c r="IU156" s="526"/>
      <c r="IV156" s="526"/>
      <c r="IW156" s="526"/>
      <c r="IX156" s="526"/>
      <c r="IY156" s="526"/>
      <c r="IZ156" s="526"/>
      <c r="JJ156" s="13"/>
      <c r="JK156" s="526"/>
      <c r="JL156" s="526"/>
      <c r="JM156" s="526"/>
      <c r="JN156" s="526"/>
      <c r="JO156" s="526"/>
      <c r="JP156" s="526"/>
      <c r="JQ156" s="526"/>
      <c r="JR156" s="526"/>
      <c r="JS156" s="526"/>
      <c r="JT156" s="526"/>
      <c r="JU156" s="526"/>
      <c r="JV156" s="526"/>
      <c r="JW156" s="526"/>
      <c r="JX156" s="526"/>
      <c r="JY156" s="526"/>
      <c r="JZ156" s="526"/>
      <c r="KA156" s="526"/>
      <c r="KB156" s="526"/>
      <c r="KC156" s="526"/>
      <c r="KD156" s="526"/>
      <c r="KE156" s="526"/>
      <c r="KO156" s="13"/>
      <c r="KP156" s="526"/>
      <c r="KQ156" s="526"/>
      <c r="KR156" s="526"/>
      <c r="KS156" s="526"/>
      <c r="KT156" s="526"/>
      <c r="KU156" s="526"/>
      <c r="KV156" s="526"/>
      <c r="KW156" s="526"/>
      <c r="KX156" s="526"/>
      <c r="KY156" s="526"/>
      <c r="KZ156" s="526"/>
      <c r="LA156" s="526"/>
      <c r="LB156" s="526"/>
      <c r="LC156" s="526"/>
      <c r="LD156" s="526"/>
      <c r="LE156" s="526"/>
      <c r="LF156" s="526"/>
      <c r="LG156" s="526"/>
      <c r="LH156" s="526"/>
      <c r="LI156" s="526"/>
      <c r="LJ156" s="526"/>
      <c r="NA156" s="526"/>
      <c r="NB156" s="526"/>
      <c r="NC156" s="526"/>
      <c r="ND156" s="526"/>
      <c r="NE156" s="526"/>
      <c r="NF156" s="526"/>
      <c r="NG156" s="526"/>
      <c r="NH156" s="526"/>
      <c r="NI156" s="526"/>
      <c r="NJ156" s="526"/>
      <c r="NK156" s="526"/>
      <c r="NL156" s="526"/>
      <c r="NM156" s="526"/>
      <c r="NN156" s="526"/>
      <c r="NO156" s="526"/>
      <c r="NP156" s="526"/>
      <c r="NQ156" s="526"/>
      <c r="NR156" s="526"/>
      <c r="NS156" s="526"/>
      <c r="NT156" s="526"/>
      <c r="NU156" s="526"/>
      <c r="OF156" s="526"/>
      <c r="OG156" s="526"/>
      <c r="OH156" s="526"/>
      <c r="OI156" s="526"/>
      <c r="OJ156" s="526"/>
      <c r="OK156" s="526"/>
      <c r="OL156" s="526"/>
      <c r="OM156" s="526"/>
      <c r="ON156" s="526"/>
      <c r="OO156" s="526"/>
      <c r="OP156" s="526"/>
      <c r="OQ156" s="526"/>
      <c r="OR156" s="526"/>
      <c r="OS156" s="526"/>
      <c r="OT156" s="526"/>
      <c r="OU156" s="526"/>
      <c r="OV156" s="526"/>
      <c r="OW156" s="526"/>
      <c r="OX156" s="526"/>
      <c r="OY156" s="526"/>
      <c r="OZ156" s="526"/>
      <c r="PJ156" s="13"/>
      <c r="PK156" s="526"/>
      <c r="PL156" s="526"/>
      <c r="PM156" s="526"/>
      <c r="PN156" s="526"/>
      <c r="PO156" s="526"/>
      <c r="PP156" s="526"/>
      <c r="PQ156" s="526"/>
      <c r="PR156" s="526"/>
      <c r="PS156" s="526"/>
      <c r="PT156" s="526"/>
      <c r="PU156" s="526"/>
      <c r="PV156" s="526"/>
      <c r="PW156" s="526"/>
      <c r="PX156" s="526"/>
      <c r="PY156" s="526"/>
      <c r="PZ156" s="526"/>
      <c r="QA156" s="526"/>
      <c r="QB156" s="526"/>
      <c r="QC156" s="526"/>
      <c r="QD156" s="526"/>
      <c r="QE156" s="526"/>
      <c r="QO156" s="13"/>
      <c r="QP156" s="526"/>
      <c r="QQ156" s="526"/>
      <c r="QR156" s="526"/>
      <c r="QS156" s="526"/>
      <c r="QT156" s="526"/>
      <c r="QU156" s="526"/>
      <c r="QV156" s="526"/>
      <c r="QW156" s="526"/>
      <c r="QX156" s="526"/>
      <c r="QY156" s="526"/>
      <c r="QZ156" s="526"/>
      <c r="RA156" s="526"/>
      <c r="RB156" s="526"/>
      <c r="RC156" s="526"/>
      <c r="RD156" s="526"/>
      <c r="RE156" s="526"/>
      <c r="RF156" s="526"/>
      <c r="RG156" s="526"/>
      <c r="RH156" s="526"/>
      <c r="RI156" s="526"/>
      <c r="RJ156" s="526"/>
    </row>
    <row r="157" spans="1:487" s="53" customFormat="1" ht="9.9499999999999993" customHeight="1">
      <c r="A157" s="96"/>
      <c r="B157" s="191"/>
      <c r="C157" s="971" t="s">
        <v>729</v>
      </c>
      <c r="D157" s="971"/>
      <c r="E157" s="971"/>
      <c r="F157" s="971"/>
      <c r="G157" s="971"/>
      <c r="H157" s="971"/>
      <c r="I157" s="971"/>
      <c r="J157" s="971"/>
      <c r="K157" s="971"/>
      <c r="L157" s="971"/>
      <c r="M157" s="971"/>
      <c r="N157" s="971"/>
      <c r="O157" s="971"/>
      <c r="P157" s="971"/>
      <c r="Q157" s="971"/>
      <c r="R157" s="971"/>
      <c r="S157" s="971"/>
      <c r="T157" s="971"/>
      <c r="U157" s="971"/>
      <c r="V157" s="971"/>
      <c r="W157" s="971"/>
      <c r="X157" s="971"/>
      <c r="Y157" s="971"/>
      <c r="Z157" s="971"/>
      <c r="AA157" s="971"/>
      <c r="AB157" s="971"/>
      <c r="AC157" s="971"/>
      <c r="AD157" s="971"/>
      <c r="AE157" s="192"/>
      <c r="AF157" s="96"/>
      <c r="BA157" s="595"/>
      <c r="BB157" s="595"/>
      <c r="BC157" s="595"/>
      <c r="BD157" s="595"/>
      <c r="BE157" s="595"/>
      <c r="BF157" s="595"/>
      <c r="BG157" s="595"/>
      <c r="BH157" s="595"/>
      <c r="BI157" s="595"/>
      <c r="BJ157" s="595"/>
      <c r="BK157" s="595"/>
      <c r="BL157" s="595"/>
      <c r="BM157" s="595"/>
      <c r="BN157" s="595"/>
      <c r="BO157" s="595"/>
      <c r="BP157" s="595"/>
      <c r="BQ157" s="595"/>
      <c r="BR157" s="595"/>
      <c r="BS157" s="595"/>
      <c r="BT157" s="595"/>
      <c r="BU157" s="595"/>
      <c r="BV157" s="598"/>
      <c r="BW157" s="598"/>
      <c r="BX157" s="598"/>
      <c r="BY157" s="598"/>
      <c r="BZ157" s="598"/>
      <c r="CA157" s="598"/>
      <c r="CB157" s="598"/>
      <c r="CC157" s="598"/>
      <c r="CD157" s="598"/>
      <c r="DJ157" s="13"/>
      <c r="EO157" s="13"/>
      <c r="HA157" s="526"/>
      <c r="HB157" s="526"/>
      <c r="HC157" s="526"/>
      <c r="HD157" s="526"/>
      <c r="HE157" s="526"/>
      <c r="HF157" s="526"/>
      <c r="HG157" s="526"/>
      <c r="HH157" s="526"/>
      <c r="HI157" s="526"/>
      <c r="HJ157" s="526"/>
      <c r="HK157" s="526"/>
      <c r="HL157" s="526"/>
      <c r="HM157" s="526"/>
      <c r="HN157" s="526"/>
      <c r="HO157" s="526"/>
      <c r="HP157" s="526"/>
      <c r="HQ157" s="526"/>
      <c r="HR157" s="526"/>
      <c r="HS157" s="526"/>
      <c r="HT157" s="526"/>
      <c r="HU157" s="526"/>
      <c r="JJ157" s="13"/>
      <c r="KO157" s="13"/>
      <c r="NA157" s="526"/>
      <c r="NB157" s="526"/>
      <c r="NC157" s="526"/>
      <c r="ND157" s="526"/>
      <c r="NE157" s="526"/>
      <c r="NF157" s="526"/>
      <c r="NG157" s="526"/>
      <c r="NH157" s="526"/>
      <c r="NI157" s="526"/>
      <c r="NJ157" s="526"/>
      <c r="NK157" s="526"/>
      <c r="NL157" s="526"/>
      <c r="NM157" s="526"/>
      <c r="NN157" s="526"/>
      <c r="NO157" s="526"/>
      <c r="NP157" s="526"/>
      <c r="NQ157" s="526"/>
      <c r="NR157" s="526"/>
      <c r="NS157" s="526"/>
      <c r="NT157" s="526"/>
      <c r="NU157" s="526"/>
      <c r="PJ157" s="13"/>
      <c r="QO157" s="13"/>
    </row>
    <row r="158" spans="1:487" s="53" customFormat="1" ht="9.9499999999999993" customHeight="1">
      <c r="A158" s="95"/>
      <c r="B158" s="193"/>
      <c r="C158" s="971"/>
      <c r="D158" s="971"/>
      <c r="E158" s="971"/>
      <c r="F158" s="971"/>
      <c r="G158" s="971"/>
      <c r="H158" s="971"/>
      <c r="I158" s="971"/>
      <c r="J158" s="971"/>
      <c r="K158" s="971"/>
      <c r="L158" s="971"/>
      <c r="M158" s="971"/>
      <c r="N158" s="971"/>
      <c r="O158" s="971"/>
      <c r="P158" s="971"/>
      <c r="Q158" s="971"/>
      <c r="R158" s="971"/>
      <c r="S158" s="971"/>
      <c r="T158" s="971"/>
      <c r="U158" s="971"/>
      <c r="V158" s="971"/>
      <c r="W158" s="971"/>
      <c r="X158" s="971"/>
      <c r="Y158" s="971"/>
      <c r="Z158" s="971"/>
      <c r="AA158" s="971"/>
      <c r="AB158" s="971"/>
      <c r="AC158" s="971"/>
      <c r="AD158" s="971"/>
      <c r="AE158" s="192"/>
      <c r="BA158" s="595"/>
      <c r="BB158" s="595"/>
      <c r="BC158" s="595"/>
      <c r="BD158" s="595"/>
      <c r="BE158" s="595"/>
      <c r="BF158" s="595"/>
      <c r="BG158" s="595"/>
      <c r="BH158" s="595"/>
      <c r="BI158" s="595"/>
      <c r="BJ158" s="595"/>
      <c r="BK158" s="595"/>
      <c r="BL158" s="595"/>
      <c r="BM158" s="595"/>
      <c r="BN158" s="595"/>
      <c r="BO158" s="595"/>
      <c r="BP158" s="595"/>
      <c r="BQ158" s="595"/>
      <c r="BR158" s="595"/>
      <c r="BS158" s="595"/>
      <c r="BT158" s="595"/>
      <c r="BU158" s="595"/>
      <c r="BV158" s="598"/>
      <c r="BW158" s="598"/>
      <c r="BX158" s="598"/>
      <c r="BY158" s="598"/>
      <c r="BZ158" s="598"/>
      <c r="CA158" s="598"/>
      <c r="CB158" s="598"/>
      <c r="CC158" s="598"/>
      <c r="CD158" s="598"/>
      <c r="DA158" s="13"/>
      <c r="DB158" s="13"/>
      <c r="DC158" s="13"/>
      <c r="DD158" s="13"/>
      <c r="DE158" s="13"/>
      <c r="DF158" s="13"/>
      <c r="DG158" s="13"/>
      <c r="DH158" s="13"/>
      <c r="DI158" s="13"/>
      <c r="DJ158" s="13"/>
      <c r="EF158" s="13"/>
      <c r="EG158" s="13"/>
      <c r="EH158" s="13"/>
      <c r="EI158" s="13"/>
      <c r="EJ158" s="13"/>
      <c r="EK158" s="13"/>
      <c r="EL158" s="13"/>
      <c r="EM158" s="13"/>
      <c r="EN158" s="13"/>
      <c r="EO158" s="13"/>
      <c r="FK158" s="13"/>
      <c r="FL158" s="13"/>
      <c r="FM158" s="13"/>
      <c r="FN158" s="13"/>
      <c r="FO158" s="13"/>
      <c r="FP158" s="13"/>
      <c r="FQ158" s="13"/>
      <c r="FR158" s="13"/>
      <c r="FS158" s="13"/>
      <c r="HA158" s="526"/>
      <c r="HB158" s="526"/>
      <c r="HC158" s="526"/>
      <c r="HD158" s="526"/>
      <c r="HE158" s="526"/>
      <c r="HF158" s="526"/>
      <c r="HG158" s="526"/>
      <c r="HH158" s="526"/>
      <c r="HI158" s="526"/>
      <c r="HJ158" s="526"/>
      <c r="HK158" s="526"/>
      <c r="HL158" s="526"/>
      <c r="HM158" s="526"/>
      <c r="HN158" s="526"/>
      <c r="HO158" s="526"/>
      <c r="HP158" s="526"/>
      <c r="HQ158" s="526"/>
      <c r="HR158" s="526"/>
      <c r="HS158" s="526"/>
      <c r="HT158" s="526"/>
      <c r="HU158" s="526"/>
      <c r="JA158" s="13"/>
      <c r="JB158" s="13"/>
      <c r="JC158" s="13"/>
      <c r="JD158" s="13"/>
      <c r="JE158" s="13"/>
      <c r="JF158" s="13"/>
      <c r="JG158" s="13"/>
      <c r="JH158" s="13"/>
      <c r="JI158" s="13"/>
      <c r="JJ158" s="13"/>
      <c r="KF158" s="13"/>
      <c r="KG158" s="13"/>
      <c r="KH158" s="13"/>
      <c r="KI158" s="13"/>
      <c r="KJ158" s="13"/>
      <c r="KK158" s="13"/>
      <c r="KL158" s="13"/>
      <c r="KM158" s="13"/>
      <c r="KN158" s="13"/>
      <c r="KO158" s="13"/>
      <c r="LK158" s="13"/>
      <c r="LL158" s="13"/>
      <c r="LM158" s="13"/>
      <c r="LN158" s="13"/>
      <c r="LO158" s="13"/>
      <c r="LP158" s="13"/>
      <c r="LQ158" s="13"/>
      <c r="LR158" s="13"/>
      <c r="LS158" s="13"/>
      <c r="NA158" s="526"/>
      <c r="NB158" s="526"/>
      <c r="NC158" s="526"/>
      <c r="ND158" s="526"/>
      <c r="NE158" s="526"/>
      <c r="NF158" s="526"/>
      <c r="NG158" s="526"/>
      <c r="NH158" s="526"/>
      <c r="NI158" s="526"/>
      <c r="NJ158" s="526"/>
      <c r="NK158" s="526"/>
      <c r="NL158" s="526"/>
      <c r="NM158" s="526"/>
      <c r="NN158" s="526"/>
      <c r="NO158" s="526"/>
      <c r="NP158" s="526"/>
      <c r="NQ158" s="526"/>
      <c r="NR158" s="526"/>
      <c r="NS158" s="526"/>
      <c r="NT158" s="526"/>
      <c r="NU158" s="526"/>
      <c r="PA158" s="13"/>
      <c r="PB158" s="13"/>
      <c r="PC158" s="13"/>
      <c r="PD158" s="13"/>
      <c r="PE158" s="13"/>
      <c r="PF158" s="13"/>
      <c r="PG158" s="13"/>
      <c r="PH158" s="13"/>
      <c r="PI158" s="13"/>
      <c r="PJ158" s="13"/>
      <c r="QF158" s="13"/>
      <c r="QG158" s="13"/>
      <c r="QH158" s="13"/>
      <c r="QI158" s="13"/>
      <c r="QJ158" s="13"/>
      <c r="QK158" s="13"/>
      <c r="QL158" s="13"/>
      <c r="QM158" s="13"/>
      <c r="QN158" s="13"/>
      <c r="QO158" s="13"/>
      <c r="RK158" s="13"/>
      <c r="RL158" s="13"/>
      <c r="RM158" s="13"/>
      <c r="RN158" s="13"/>
      <c r="RO158" s="13"/>
      <c r="RP158" s="13"/>
      <c r="RQ158" s="13"/>
      <c r="RR158" s="13"/>
      <c r="RS158" s="13"/>
    </row>
    <row r="159" spans="1:487" s="53" customFormat="1" ht="9.9499999999999993" customHeight="1">
      <c r="A159" s="95"/>
      <c r="B159" s="143"/>
      <c r="C159" s="66"/>
      <c r="D159" s="66"/>
      <c r="E159" s="376"/>
      <c r="F159" s="376"/>
      <c r="G159" s="376"/>
      <c r="H159" s="376"/>
      <c r="I159" s="376"/>
      <c r="J159" s="376"/>
      <c r="K159" s="65"/>
      <c r="L159" s="384"/>
      <c r="M159" s="384"/>
      <c r="N159" s="384"/>
      <c r="O159" s="384"/>
      <c r="P159" s="384"/>
      <c r="Q159" s="384"/>
      <c r="R159" s="384"/>
      <c r="S159" s="384"/>
      <c r="T159" s="384"/>
      <c r="U159" s="384"/>
      <c r="V159" s="384"/>
      <c r="W159" s="384"/>
      <c r="X159" s="384"/>
      <c r="Y159" s="384"/>
      <c r="Z159" s="384"/>
      <c r="AA159" s="384"/>
      <c r="AB159" s="61"/>
      <c r="AC159" s="61"/>
      <c r="AD159" s="61"/>
      <c r="AE159" s="144"/>
      <c r="BA159" s="595"/>
      <c r="BB159" s="595"/>
      <c r="BC159" s="595"/>
      <c r="BD159" s="595"/>
      <c r="BE159" s="595"/>
      <c r="BF159" s="595"/>
      <c r="BG159" s="595"/>
      <c r="BH159" s="595"/>
      <c r="BI159" s="595"/>
      <c r="BJ159" s="595"/>
      <c r="BK159" s="595"/>
      <c r="BL159" s="595"/>
      <c r="BM159" s="595"/>
      <c r="BN159" s="595"/>
      <c r="BO159" s="595"/>
      <c r="BP159" s="595"/>
      <c r="BQ159" s="595"/>
      <c r="BR159" s="595"/>
      <c r="BS159" s="595"/>
      <c r="BT159" s="595"/>
      <c r="BU159" s="595"/>
      <c r="BV159" s="598"/>
      <c r="BW159" s="598"/>
      <c r="BX159" s="598"/>
      <c r="BY159" s="598"/>
      <c r="BZ159" s="598"/>
      <c r="CA159" s="598"/>
      <c r="CB159" s="598"/>
      <c r="CC159" s="598"/>
      <c r="CD159" s="598"/>
      <c r="DA159" s="13"/>
      <c r="DB159" s="13"/>
      <c r="DC159" s="13"/>
      <c r="DD159" s="13"/>
      <c r="DE159" s="13"/>
      <c r="DF159" s="13"/>
      <c r="DG159" s="13"/>
      <c r="DH159" s="13"/>
      <c r="DI159" s="13"/>
      <c r="DJ159" s="13"/>
      <c r="EF159" s="13"/>
      <c r="EG159" s="13"/>
      <c r="EH159" s="13"/>
      <c r="EI159" s="13"/>
      <c r="EJ159" s="13"/>
      <c r="EK159" s="13"/>
      <c r="EL159" s="13"/>
      <c r="EM159" s="13"/>
      <c r="EN159" s="13"/>
      <c r="EO159" s="13"/>
      <c r="FK159" s="13"/>
      <c r="FL159" s="13"/>
      <c r="FM159" s="13"/>
      <c r="FN159" s="13"/>
      <c r="FO159" s="13"/>
      <c r="FP159" s="13"/>
      <c r="FQ159" s="13"/>
      <c r="FR159" s="13"/>
      <c r="FS159" s="13"/>
      <c r="HA159" s="526"/>
      <c r="HB159" s="526"/>
      <c r="HC159" s="526"/>
      <c r="HD159" s="526"/>
      <c r="HE159" s="526"/>
      <c r="HF159" s="526"/>
      <c r="HG159" s="526"/>
      <c r="HH159" s="526"/>
      <c r="HI159" s="526"/>
      <c r="HJ159" s="526"/>
      <c r="HK159" s="526"/>
      <c r="HL159" s="526"/>
      <c r="HM159" s="526"/>
      <c r="HN159" s="526"/>
      <c r="HO159" s="526"/>
      <c r="HP159" s="526"/>
      <c r="HQ159" s="526"/>
      <c r="HR159" s="526"/>
      <c r="HS159" s="526"/>
      <c r="HT159" s="526"/>
      <c r="HU159" s="526"/>
      <c r="JA159" s="13"/>
      <c r="JB159" s="13"/>
      <c r="JC159" s="13"/>
      <c r="JD159" s="13"/>
      <c r="JE159" s="13"/>
      <c r="JF159" s="13"/>
      <c r="JG159" s="13"/>
      <c r="JH159" s="13"/>
      <c r="JI159" s="13"/>
      <c r="JJ159" s="13"/>
      <c r="KF159" s="13"/>
      <c r="KG159" s="13"/>
      <c r="KH159" s="13"/>
      <c r="KI159" s="13"/>
      <c r="KJ159" s="13"/>
      <c r="KK159" s="13"/>
      <c r="KL159" s="13"/>
      <c r="KM159" s="13"/>
      <c r="KN159" s="13"/>
      <c r="KO159" s="13"/>
      <c r="LK159" s="13"/>
      <c r="LL159" s="13"/>
      <c r="LM159" s="13"/>
      <c r="LN159" s="13"/>
      <c r="LO159" s="13"/>
      <c r="LP159" s="13"/>
      <c r="LQ159" s="13"/>
      <c r="LR159" s="13"/>
      <c r="LS159" s="13"/>
      <c r="NA159" s="526"/>
      <c r="NB159" s="526"/>
      <c r="NC159" s="526"/>
      <c r="ND159" s="526"/>
      <c r="NE159" s="526"/>
      <c r="NF159" s="526"/>
      <c r="NG159" s="526"/>
      <c r="NH159" s="526"/>
      <c r="NI159" s="526"/>
      <c r="NJ159" s="526"/>
      <c r="NK159" s="526"/>
      <c r="NL159" s="526"/>
      <c r="NM159" s="526"/>
      <c r="NN159" s="526"/>
      <c r="NO159" s="526"/>
      <c r="NP159" s="526"/>
      <c r="NQ159" s="526"/>
      <c r="NR159" s="526"/>
      <c r="NS159" s="526"/>
      <c r="NT159" s="526"/>
      <c r="NU159" s="526"/>
      <c r="PA159" s="13"/>
      <c r="PB159" s="13"/>
      <c r="PC159" s="13"/>
      <c r="PD159" s="13"/>
      <c r="PE159" s="13"/>
      <c r="PF159" s="13"/>
      <c r="PG159" s="13"/>
      <c r="PH159" s="13"/>
      <c r="PI159" s="13"/>
      <c r="PJ159" s="13"/>
      <c r="QF159" s="13"/>
      <c r="QG159" s="13"/>
      <c r="QH159" s="13"/>
      <c r="QI159" s="13"/>
      <c r="QJ159" s="13"/>
      <c r="QK159" s="13"/>
      <c r="QL159" s="13"/>
      <c r="QM159" s="13"/>
      <c r="QN159" s="13"/>
      <c r="QO159" s="13"/>
      <c r="RK159" s="13"/>
      <c r="RL159" s="13"/>
      <c r="RM159" s="13"/>
      <c r="RN159" s="13"/>
      <c r="RO159" s="13"/>
      <c r="RP159" s="13"/>
      <c r="RQ159" s="13"/>
      <c r="RR159" s="13"/>
      <c r="RS159" s="13"/>
    </row>
    <row r="160" spans="1:487" s="53" customFormat="1" ht="9.9499999999999993" customHeight="1">
      <c r="A160" s="95"/>
      <c r="B160" s="150"/>
      <c r="C160" s="923" t="s">
        <v>124</v>
      </c>
      <c r="D160" s="924"/>
      <c r="E160" s="924"/>
      <c r="F160" s="924"/>
      <c r="G160" s="924"/>
      <c r="H160" s="924"/>
      <c r="I160" s="924"/>
      <c r="J160" s="924"/>
      <c r="K160" s="924"/>
      <c r="L160" s="924"/>
      <c r="M160" s="924"/>
      <c r="N160" s="924"/>
      <c r="O160" s="924"/>
      <c r="P160" s="924"/>
      <c r="Q160" s="924"/>
      <c r="R160" s="924"/>
      <c r="S160" s="924"/>
      <c r="T160" s="924"/>
      <c r="U160" s="924"/>
      <c r="V160" s="924"/>
      <c r="W160" s="924"/>
      <c r="X160" s="924"/>
      <c r="Y160" s="924"/>
      <c r="Z160" s="924"/>
      <c r="AA160" s="924"/>
      <c r="AB160" s="924"/>
      <c r="AC160" s="924"/>
      <c r="AD160" s="925"/>
      <c r="AE160" s="151"/>
      <c r="BA160" s="595"/>
      <c r="BB160" s="595"/>
      <c r="BC160" s="595"/>
      <c r="BD160" s="595"/>
      <c r="BE160" s="595"/>
      <c r="BF160" s="595"/>
      <c r="BG160" s="595"/>
      <c r="BH160" s="595"/>
      <c r="BI160" s="595"/>
      <c r="BJ160" s="595"/>
      <c r="BK160" s="595"/>
      <c r="BL160" s="595"/>
      <c r="BM160" s="595"/>
      <c r="BN160" s="595"/>
      <c r="BO160" s="595"/>
      <c r="BP160" s="595"/>
      <c r="BQ160" s="595"/>
      <c r="BR160" s="595"/>
      <c r="BS160" s="595"/>
      <c r="BT160" s="595"/>
      <c r="BU160" s="595"/>
      <c r="BV160" s="598"/>
      <c r="BW160" s="598"/>
      <c r="BX160" s="598"/>
      <c r="BY160" s="598"/>
      <c r="BZ160" s="598"/>
      <c r="CA160" s="598"/>
      <c r="CB160" s="598"/>
      <c r="CC160" s="598"/>
      <c r="CD160" s="598"/>
      <c r="DA160" s="13"/>
      <c r="DB160" s="13"/>
      <c r="DC160" s="13"/>
      <c r="DD160" s="13"/>
      <c r="DE160" s="13"/>
      <c r="DF160" s="13"/>
      <c r="DG160" s="13"/>
      <c r="DH160" s="13"/>
      <c r="DI160" s="13"/>
      <c r="DJ160" s="13"/>
      <c r="EF160" s="13"/>
      <c r="EG160" s="13"/>
      <c r="EH160" s="13"/>
      <c r="EI160" s="13"/>
      <c r="EJ160" s="13"/>
      <c r="EK160" s="13"/>
      <c r="EL160" s="13"/>
      <c r="EM160" s="13"/>
      <c r="EN160" s="13"/>
      <c r="EO160" s="13"/>
      <c r="FK160" s="13"/>
      <c r="FL160" s="13"/>
      <c r="FM160" s="13"/>
      <c r="FN160" s="13"/>
      <c r="FO160" s="13"/>
      <c r="FP160" s="13"/>
      <c r="FQ160" s="13"/>
      <c r="FR160" s="13"/>
      <c r="FS160" s="13"/>
      <c r="HA160" s="526"/>
      <c r="HB160" s="526"/>
      <c r="HC160" s="526"/>
      <c r="HD160" s="526"/>
      <c r="HE160" s="526"/>
      <c r="HF160" s="526"/>
      <c r="HG160" s="526"/>
      <c r="HH160" s="526"/>
      <c r="HI160" s="526"/>
      <c r="HJ160" s="526"/>
      <c r="HK160" s="526"/>
      <c r="HL160" s="526"/>
      <c r="HM160" s="526"/>
      <c r="HN160" s="526"/>
      <c r="HO160" s="526"/>
      <c r="HP160" s="526"/>
      <c r="HQ160" s="526"/>
      <c r="HR160" s="526"/>
      <c r="HS160" s="526"/>
      <c r="HT160" s="526"/>
      <c r="HU160" s="526"/>
      <c r="JA160" s="13"/>
      <c r="JB160" s="13"/>
      <c r="JC160" s="13"/>
      <c r="JD160" s="13"/>
      <c r="JE160" s="13"/>
      <c r="JF160" s="13"/>
      <c r="JG160" s="13"/>
      <c r="JH160" s="13"/>
      <c r="JI160" s="13"/>
      <c r="JJ160" s="13"/>
      <c r="KF160" s="13"/>
      <c r="KG160" s="13"/>
      <c r="KH160" s="13"/>
      <c r="KI160" s="13"/>
      <c r="KJ160" s="13"/>
      <c r="KK160" s="13"/>
      <c r="KL160" s="13"/>
      <c r="KM160" s="13"/>
      <c r="KN160" s="13"/>
      <c r="KO160" s="13"/>
      <c r="LK160" s="13"/>
      <c r="LL160" s="13"/>
      <c r="LM160" s="13"/>
      <c r="LN160" s="13"/>
      <c r="LO160" s="13"/>
      <c r="LP160" s="13"/>
      <c r="LQ160" s="13"/>
      <c r="LR160" s="13"/>
      <c r="LS160" s="13"/>
      <c r="NA160" s="526"/>
      <c r="NB160" s="526"/>
      <c r="NC160" s="526"/>
      <c r="ND160" s="526"/>
      <c r="NE160" s="526"/>
      <c r="NF160" s="526"/>
      <c r="NG160" s="526"/>
      <c r="NH160" s="526"/>
      <c r="NI160" s="526"/>
      <c r="NJ160" s="526"/>
      <c r="NK160" s="526"/>
      <c r="NL160" s="526"/>
      <c r="NM160" s="526"/>
      <c r="NN160" s="526"/>
      <c r="NO160" s="526"/>
      <c r="NP160" s="526"/>
      <c r="NQ160" s="526"/>
      <c r="NR160" s="526"/>
      <c r="NS160" s="526"/>
      <c r="NT160" s="526"/>
      <c r="NU160" s="526"/>
      <c r="PA160" s="13"/>
      <c r="PB160" s="13"/>
      <c r="PC160" s="13"/>
      <c r="PD160" s="13"/>
      <c r="PE160" s="13"/>
      <c r="PF160" s="13"/>
      <c r="PG160" s="13"/>
      <c r="PH160" s="13"/>
      <c r="PI160" s="13"/>
      <c r="PJ160" s="13"/>
      <c r="QF160" s="13"/>
      <c r="QG160" s="13"/>
      <c r="QH160" s="13"/>
      <c r="QI160" s="13"/>
      <c r="QJ160" s="13"/>
      <c r="QK160" s="13"/>
      <c r="QL160" s="13"/>
      <c r="QM160" s="13"/>
      <c r="QN160" s="13"/>
      <c r="QO160" s="13"/>
      <c r="RK160" s="13"/>
      <c r="RL160" s="13"/>
      <c r="RM160" s="13"/>
      <c r="RN160" s="13"/>
      <c r="RO160" s="13"/>
      <c r="RP160" s="13"/>
      <c r="RQ160" s="13"/>
      <c r="RR160" s="13"/>
      <c r="RS160" s="13"/>
    </row>
    <row r="161" spans="1:487" s="53" customFormat="1" ht="9.9499999999999993" customHeight="1">
      <c r="A161" s="95"/>
      <c r="B161" s="152"/>
      <c r="C161" s="926"/>
      <c r="D161" s="927"/>
      <c r="E161" s="927"/>
      <c r="F161" s="927"/>
      <c r="G161" s="927"/>
      <c r="H161" s="927"/>
      <c r="I161" s="927"/>
      <c r="J161" s="927"/>
      <c r="K161" s="927"/>
      <c r="L161" s="927"/>
      <c r="M161" s="927"/>
      <c r="N161" s="927"/>
      <c r="O161" s="927"/>
      <c r="P161" s="927"/>
      <c r="Q161" s="927"/>
      <c r="R161" s="927"/>
      <c r="S161" s="927"/>
      <c r="T161" s="927"/>
      <c r="U161" s="927"/>
      <c r="V161" s="927"/>
      <c r="W161" s="927"/>
      <c r="X161" s="927"/>
      <c r="Y161" s="927"/>
      <c r="Z161" s="927"/>
      <c r="AA161" s="927"/>
      <c r="AB161" s="927"/>
      <c r="AC161" s="927"/>
      <c r="AD161" s="928"/>
      <c r="AE161" s="151"/>
      <c r="BA161" s="595"/>
      <c r="BB161" s="595"/>
      <c r="BC161" s="595"/>
      <c r="BD161" s="595"/>
      <c r="BE161" s="595"/>
      <c r="BF161" s="595"/>
      <c r="BG161" s="595"/>
      <c r="BH161" s="595"/>
      <c r="BI161" s="595"/>
      <c r="BJ161" s="595"/>
      <c r="BK161" s="595"/>
      <c r="BL161" s="595"/>
      <c r="BM161" s="595"/>
      <c r="BN161" s="595"/>
      <c r="BO161" s="595"/>
      <c r="BP161" s="595"/>
      <c r="BQ161" s="595"/>
      <c r="BR161" s="595"/>
      <c r="BS161" s="595"/>
      <c r="BT161" s="595"/>
      <c r="BU161" s="595"/>
      <c r="BV161" s="598"/>
      <c r="BW161" s="598"/>
      <c r="BX161" s="598"/>
      <c r="BY161" s="598"/>
      <c r="BZ161" s="598"/>
      <c r="CA161" s="598"/>
      <c r="CB161" s="598"/>
      <c r="CC161" s="598"/>
      <c r="CD161" s="598"/>
      <c r="DA161" s="13"/>
      <c r="DB161" s="13"/>
      <c r="DC161" s="13"/>
      <c r="DD161" s="13"/>
      <c r="DE161" s="13"/>
      <c r="DF161" s="13"/>
      <c r="DG161" s="13"/>
      <c r="DH161" s="13"/>
      <c r="DI161" s="13"/>
      <c r="DJ161" s="13"/>
      <c r="EF161" s="13"/>
      <c r="EG161" s="13"/>
      <c r="EH161" s="13"/>
      <c r="EI161" s="13"/>
      <c r="EJ161" s="13"/>
      <c r="EK161" s="13"/>
      <c r="EL161" s="13"/>
      <c r="EM161" s="13"/>
      <c r="EN161" s="13"/>
      <c r="EO161" s="13"/>
      <c r="FK161" s="13"/>
      <c r="FL161" s="13"/>
      <c r="FM161" s="13"/>
      <c r="FN161" s="13"/>
      <c r="FO161" s="13"/>
      <c r="FP161" s="13"/>
      <c r="FQ161" s="13"/>
      <c r="FR161" s="13"/>
      <c r="FS161" s="13"/>
      <c r="HA161" s="526"/>
      <c r="HB161" s="526"/>
      <c r="HC161" s="526"/>
      <c r="HD161" s="526"/>
      <c r="HE161" s="526"/>
      <c r="HF161" s="526"/>
      <c r="HG161" s="526"/>
      <c r="HH161" s="526"/>
      <c r="HI161" s="526"/>
      <c r="HJ161" s="526"/>
      <c r="HK161" s="526"/>
      <c r="HL161" s="526"/>
      <c r="HM161" s="526"/>
      <c r="HN161" s="526"/>
      <c r="HO161" s="526"/>
      <c r="HP161" s="526"/>
      <c r="HQ161" s="526"/>
      <c r="HR161" s="526"/>
      <c r="HS161" s="526"/>
      <c r="HT161" s="526"/>
      <c r="HU161" s="526"/>
      <c r="JA161" s="13"/>
      <c r="JB161" s="13"/>
      <c r="JC161" s="13"/>
      <c r="JD161" s="13"/>
      <c r="JE161" s="13"/>
      <c r="JF161" s="13"/>
      <c r="JG161" s="13"/>
      <c r="JH161" s="13"/>
      <c r="JI161" s="13"/>
      <c r="JJ161" s="13"/>
      <c r="KF161" s="13"/>
      <c r="KG161" s="13"/>
      <c r="KH161" s="13"/>
      <c r="KI161" s="13"/>
      <c r="KJ161" s="13"/>
      <c r="KK161" s="13"/>
      <c r="KL161" s="13"/>
      <c r="KM161" s="13"/>
      <c r="KN161" s="13"/>
      <c r="KO161" s="13"/>
      <c r="LK161" s="13"/>
      <c r="LL161" s="13"/>
      <c r="LM161" s="13"/>
      <c r="LN161" s="13"/>
      <c r="LO161" s="13"/>
      <c r="LP161" s="13"/>
      <c r="LQ161" s="13"/>
      <c r="LR161" s="13"/>
      <c r="LS161" s="13"/>
      <c r="NA161" s="526"/>
      <c r="NB161" s="526"/>
      <c r="NC161" s="526"/>
      <c r="ND161" s="526"/>
      <c r="NE161" s="526"/>
      <c r="NF161" s="526"/>
      <c r="NG161" s="526"/>
      <c r="NH161" s="526"/>
      <c r="NI161" s="526"/>
      <c r="NJ161" s="526"/>
      <c r="NK161" s="526"/>
      <c r="NL161" s="526"/>
      <c r="NM161" s="526"/>
      <c r="NN161" s="526"/>
      <c r="NO161" s="526"/>
      <c r="NP161" s="526"/>
      <c r="NQ161" s="526"/>
      <c r="NR161" s="526"/>
      <c r="NS161" s="526"/>
      <c r="NT161" s="526"/>
      <c r="NU161" s="526"/>
      <c r="PA161" s="13"/>
      <c r="PB161" s="13"/>
      <c r="PC161" s="13"/>
      <c r="PD161" s="13"/>
      <c r="PE161" s="13"/>
      <c r="PF161" s="13"/>
      <c r="PG161" s="13"/>
      <c r="PH161" s="13"/>
      <c r="PI161" s="13"/>
      <c r="PJ161" s="13"/>
      <c r="QF161" s="13"/>
      <c r="QG161" s="13"/>
      <c r="QH161" s="13"/>
      <c r="QI161" s="13"/>
      <c r="QJ161" s="13"/>
      <c r="QK161" s="13"/>
      <c r="QL161" s="13"/>
      <c r="QM161" s="13"/>
      <c r="QN161" s="13"/>
      <c r="QO161" s="13"/>
      <c r="RK161" s="13"/>
      <c r="RL161" s="13"/>
      <c r="RM161" s="13"/>
      <c r="RN161" s="13"/>
      <c r="RO161" s="13"/>
      <c r="RP161" s="13"/>
      <c r="RQ161" s="13"/>
      <c r="RR161" s="13"/>
      <c r="RS161" s="13"/>
    </row>
    <row r="162" spans="1:487" s="53" customFormat="1" ht="9.9499999999999993" customHeight="1">
      <c r="A162" s="95"/>
      <c r="B162" s="179"/>
      <c r="C162" s="1079"/>
      <c r="D162" s="1079"/>
      <c r="E162" s="1079"/>
      <c r="F162" s="1079"/>
      <c r="G162" s="1079"/>
      <c r="H162" s="1079"/>
      <c r="I162" s="1079"/>
      <c r="J162" s="1079"/>
      <c r="K162" s="373"/>
      <c r="L162" s="373"/>
      <c r="M162" s="373"/>
      <c r="N162" s="373"/>
      <c r="O162" s="373"/>
      <c r="P162" s="373"/>
      <c r="Q162" s="373"/>
      <c r="R162" s="373"/>
      <c r="S162" s="373"/>
      <c r="T162" s="373"/>
      <c r="U162" s="373"/>
      <c r="V162" s="373"/>
      <c r="W162" s="373"/>
      <c r="X162" s="373"/>
      <c r="Y162" s="373"/>
      <c r="Z162" s="373"/>
      <c r="AA162" s="363"/>
      <c r="AB162" s="363"/>
      <c r="AC162" s="363"/>
      <c r="AD162" s="363"/>
      <c r="AE162" s="180"/>
      <c r="AG162" s="53" t="s">
        <v>224</v>
      </c>
      <c r="BA162" s="595"/>
      <c r="BB162" s="595"/>
      <c r="BC162" s="595"/>
      <c r="BD162" s="595"/>
      <c r="BE162" s="595"/>
      <c r="BF162" s="595"/>
      <c r="BG162" s="595"/>
      <c r="BH162" s="595"/>
      <c r="BI162" s="595"/>
      <c r="BJ162" s="595"/>
      <c r="BK162" s="595"/>
      <c r="BL162" s="595"/>
      <c r="BM162" s="595"/>
      <c r="BN162" s="595"/>
      <c r="BO162" s="595"/>
      <c r="BP162" s="595"/>
      <c r="BQ162" s="595"/>
      <c r="BR162" s="595"/>
      <c r="BS162" s="595"/>
      <c r="BT162" s="595"/>
      <c r="BU162" s="595"/>
      <c r="BV162" s="598"/>
      <c r="BW162" s="598"/>
      <c r="BX162" s="598"/>
      <c r="BY162" s="598"/>
      <c r="BZ162" s="598"/>
      <c r="CA162" s="598"/>
      <c r="CB162" s="598"/>
      <c r="CC162" s="598"/>
      <c r="CD162" s="598"/>
      <c r="CE162" s="13"/>
      <c r="DA162" s="13"/>
      <c r="DB162" s="13"/>
      <c r="DC162" s="13"/>
      <c r="DD162" s="13"/>
      <c r="DE162" s="13"/>
      <c r="DF162" s="13"/>
      <c r="DG162" s="13"/>
      <c r="DH162" s="13"/>
      <c r="DI162" s="13"/>
      <c r="DJ162" s="13"/>
      <c r="EF162" s="13"/>
      <c r="EG162" s="13"/>
      <c r="EH162" s="13"/>
      <c r="EI162" s="13"/>
      <c r="EJ162" s="13"/>
      <c r="EK162" s="13"/>
      <c r="EL162" s="13"/>
      <c r="EM162" s="13"/>
      <c r="EN162" s="13"/>
      <c r="EO162" s="13"/>
      <c r="FK162" s="13"/>
      <c r="FL162" s="13"/>
      <c r="FM162" s="13"/>
      <c r="FN162" s="13"/>
      <c r="FO162" s="13"/>
      <c r="FP162" s="13"/>
      <c r="FQ162" s="13"/>
      <c r="FR162" s="13"/>
      <c r="FS162" s="13"/>
      <c r="FT162" s="13"/>
      <c r="FU162" s="13"/>
      <c r="FV162" s="13"/>
      <c r="FW162" s="13"/>
      <c r="FX162" s="13"/>
      <c r="FY162" s="13"/>
      <c r="FZ162" s="13"/>
      <c r="GA162" s="13"/>
      <c r="GB162" s="13"/>
      <c r="GC162" s="13"/>
      <c r="GD162" s="13"/>
      <c r="GE162" s="13"/>
      <c r="GF162" s="13"/>
      <c r="GG162" s="13"/>
      <c r="GH162" s="13"/>
      <c r="GI162" s="13"/>
      <c r="GJ162" s="13"/>
      <c r="GK162" s="13"/>
      <c r="GL162" s="13"/>
      <c r="GM162" s="13"/>
      <c r="GN162" s="13"/>
      <c r="GO162" s="13"/>
      <c r="GP162" s="13"/>
      <c r="GQ162" s="13"/>
      <c r="GR162" s="13"/>
      <c r="GS162" s="13"/>
      <c r="GT162" s="13"/>
      <c r="GU162" s="13"/>
      <c r="GV162" s="13"/>
      <c r="GW162" s="13"/>
      <c r="GX162" s="13"/>
      <c r="GY162" s="13"/>
      <c r="GZ162" s="13"/>
      <c r="HA162" s="526"/>
      <c r="HB162" s="526"/>
      <c r="HC162" s="526"/>
      <c r="HD162" s="526"/>
      <c r="HE162" s="526"/>
      <c r="HF162" s="526"/>
      <c r="HG162" s="526"/>
      <c r="HH162" s="526"/>
      <c r="HI162" s="526"/>
      <c r="HJ162" s="526"/>
      <c r="HK162" s="526"/>
      <c r="HL162" s="526"/>
      <c r="HM162" s="526"/>
      <c r="HN162" s="526"/>
      <c r="HO162" s="526"/>
      <c r="HP162" s="526"/>
      <c r="HQ162" s="526"/>
      <c r="HR162" s="526"/>
      <c r="HS162" s="526"/>
      <c r="HT162" s="526"/>
      <c r="HU162" s="526"/>
      <c r="IE162" s="13"/>
      <c r="JA162" s="13"/>
      <c r="JB162" s="13"/>
      <c r="JC162" s="13"/>
      <c r="JD162" s="13"/>
      <c r="JE162" s="13"/>
      <c r="JF162" s="13"/>
      <c r="JG162" s="13"/>
      <c r="JH162" s="13"/>
      <c r="JI162" s="13"/>
      <c r="JJ162" s="13"/>
      <c r="KF162" s="13"/>
      <c r="KG162" s="13"/>
      <c r="KH162" s="13"/>
      <c r="KI162" s="13"/>
      <c r="KJ162" s="13"/>
      <c r="KK162" s="13"/>
      <c r="KL162" s="13"/>
      <c r="KM162" s="13"/>
      <c r="KN162" s="13"/>
      <c r="KO162" s="13"/>
      <c r="LK162" s="13"/>
      <c r="LL162" s="13"/>
      <c r="LM162" s="13"/>
      <c r="LN162" s="13"/>
      <c r="LO162" s="13"/>
      <c r="LP162" s="13"/>
      <c r="LQ162" s="13"/>
      <c r="LR162" s="13"/>
      <c r="LS162" s="13"/>
      <c r="LT162" s="13"/>
      <c r="LU162" s="13"/>
      <c r="LV162" s="13"/>
      <c r="LW162" s="13"/>
      <c r="LX162" s="13"/>
      <c r="LY162" s="13"/>
      <c r="LZ162" s="13"/>
      <c r="MA162" s="13"/>
      <c r="MB162" s="13"/>
      <c r="MC162" s="13"/>
      <c r="MD162" s="13"/>
      <c r="ME162" s="13"/>
      <c r="MF162" s="13"/>
      <c r="MG162" s="13"/>
      <c r="MH162" s="13"/>
      <c r="MI162" s="13"/>
      <c r="MJ162" s="13"/>
      <c r="MK162" s="13"/>
      <c r="ML162" s="13"/>
      <c r="MM162" s="13"/>
      <c r="MN162" s="13"/>
      <c r="MO162" s="13"/>
      <c r="MP162" s="13"/>
      <c r="MQ162" s="13"/>
      <c r="MR162" s="13"/>
      <c r="MS162" s="13"/>
      <c r="MT162" s="13"/>
      <c r="MU162" s="13"/>
      <c r="MV162" s="13"/>
      <c r="MW162" s="13"/>
      <c r="MX162" s="13"/>
      <c r="MY162" s="13"/>
      <c r="MZ162" s="13"/>
      <c r="NA162" s="526"/>
      <c r="NB162" s="526"/>
      <c r="NC162" s="526"/>
      <c r="ND162" s="526"/>
      <c r="NE162" s="526"/>
      <c r="NF162" s="526"/>
      <c r="NG162" s="526"/>
      <c r="NH162" s="526"/>
      <c r="NI162" s="526"/>
      <c r="NJ162" s="526"/>
      <c r="NK162" s="526"/>
      <c r="NL162" s="526"/>
      <c r="NM162" s="526"/>
      <c r="NN162" s="526"/>
      <c r="NO162" s="526"/>
      <c r="NP162" s="526"/>
      <c r="NQ162" s="526"/>
      <c r="NR162" s="526"/>
      <c r="NS162" s="526"/>
      <c r="NT162" s="526"/>
      <c r="NU162" s="526"/>
      <c r="OE162" s="13"/>
      <c r="PA162" s="13"/>
      <c r="PB162" s="13"/>
      <c r="PC162" s="13"/>
      <c r="PD162" s="13"/>
      <c r="PE162" s="13"/>
      <c r="PF162" s="13"/>
      <c r="PG162" s="13"/>
      <c r="PH162" s="13"/>
      <c r="PI162" s="13"/>
      <c r="PJ162" s="13"/>
      <c r="QF162" s="13"/>
      <c r="QG162" s="13"/>
      <c r="QH162" s="13"/>
      <c r="QI162" s="13"/>
      <c r="QJ162" s="13"/>
      <c r="QK162" s="13"/>
      <c r="QL162" s="13"/>
      <c r="QM162" s="13"/>
      <c r="QN162" s="13"/>
      <c r="QO162" s="13"/>
      <c r="RK162" s="13"/>
      <c r="RL162" s="13"/>
      <c r="RM162" s="13"/>
      <c r="RN162" s="13"/>
      <c r="RO162" s="13"/>
      <c r="RP162" s="13"/>
      <c r="RQ162" s="13"/>
      <c r="RR162" s="13"/>
      <c r="RS162" s="13"/>
    </row>
    <row r="163" spans="1:487" s="53" customFormat="1" ht="9.9499999999999993" customHeight="1">
      <c r="A163" s="95"/>
      <c r="B163" s="179"/>
      <c r="C163" s="1123"/>
      <c r="D163" s="1124"/>
      <c r="E163" s="1124"/>
      <c r="F163" s="1124"/>
      <c r="G163" s="1124"/>
      <c r="H163" s="1124"/>
      <c r="I163" s="1124"/>
      <c r="J163" s="1124"/>
      <c r="K163" s="1124"/>
      <c r="L163" s="1124"/>
      <c r="M163" s="1124"/>
      <c r="N163" s="1124"/>
      <c r="O163" s="1124"/>
      <c r="P163" s="1124"/>
      <c r="Q163" s="1124"/>
      <c r="R163" s="1124"/>
      <c r="S163" s="1124"/>
      <c r="T163" s="1124"/>
      <c r="U163" s="1124"/>
      <c r="V163" s="1124"/>
      <c r="W163" s="1124"/>
      <c r="X163" s="1124"/>
      <c r="Y163" s="1124"/>
      <c r="Z163" s="1124"/>
      <c r="AA163" s="1124"/>
      <c r="AB163" s="1124"/>
      <c r="AC163" s="1124"/>
      <c r="AD163" s="1125"/>
      <c r="AE163" s="180"/>
      <c r="BA163" s="595"/>
      <c r="BB163" s="595"/>
      <c r="BC163" s="595"/>
      <c r="BD163" s="595"/>
      <c r="BE163" s="595"/>
      <c r="BF163" s="595"/>
      <c r="BG163" s="595"/>
      <c r="BH163" s="595"/>
      <c r="BI163" s="595"/>
      <c r="BJ163" s="595"/>
      <c r="BK163" s="595"/>
      <c r="BL163" s="595"/>
      <c r="BM163" s="595"/>
      <c r="BN163" s="595"/>
      <c r="BO163" s="595"/>
      <c r="BP163" s="595"/>
      <c r="BQ163" s="595"/>
      <c r="BR163" s="595"/>
      <c r="BS163" s="595"/>
      <c r="BT163" s="595"/>
      <c r="BU163" s="595"/>
      <c r="BV163" s="598"/>
      <c r="BW163" s="598"/>
      <c r="BX163" s="598"/>
      <c r="BY163" s="598"/>
      <c r="BZ163" s="598"/>
      <c r="CA163" s="598"/>
      <c r="CB163" s="598"/>
      <c r="CC163" s="598"/>
      <c r="CD163" s="598"/>
      <c r="CE163" s="13"/>
      <c r="DA163" s="13"/>
      <c r="DB163" s="13"/>
      <c r="DC163" s="13"/>
      <c r="DD163" s="13"/>
      <c r="DE163" s="13"/>
      <c r="DF163" s="13"/>
      <c r="DG163" s="13"/>
      <c r="DH163" s="13"/>
      <c r="DI163" s="13"/>
      <c r="DJ163" s="13"/>
      <c r="EF163" s="13"/>
      <c r="EG163" s="13"/>
      <c r="EH163" s="13"/>
      <c r="EI163" s="13"/>
      <c r="EJ163" s="13"/>
      <c r="EK163" s="13"/>
      <c r="EL163" s="13"/>
      <c r="EM163" s="13"/>
      <c r="EN163" s="13"/>
      <c r="EO163" s="13"/>
      <c r="FK163" s="13"/>
      <c r="FL163" s="13"/>
      <c r="FM163" s="13"/>
      <c r="FN163" s="13"/>
      <c r="FO163" s="13"/>
      <c r="FP163" s="13"/>
      <c r="FQ163" s="13"/>
      <c r="FR163" s="13"/>
      <c r="FS163" s="13"/>
      <c r="FT163" s="13"/>
      <c r="FU163" s="13"/>
      <c r="FV163" s="13"/>
      <c r="FW163" s="13"/>
      <c r="FX163" s="13"/>
      <c r="FY163" s="13"/>
      <c r="FZ163" s="13"/>
      <c r="GA163" s="13"/>
      <c r="GB163" s="13"/>
      <c r="GC163" s="13"/>
      <c r="GD163" s="13"/>
      <c r="GE163" s="13"/>
      <c r="GF163" s="13"/>
      <c r="GG163" s="13"/>
      <c r="GH163" s="13"/>
      <c r="GI163" s="13"/>
      <c r="GJ163" s="13"/>
      <c r="GK163" s="13"/>
      <c r="GL163" s="13"/>
      <c r="GM163" s="13"/>
      <c r="GN163" s="13"/>
      <c r="GO163" s="13"/>
      <c r="GP163" s="13"/>
      <c r="GQ163" s="13"/>
      <c r="GR163" s="13"/>
      <c r="GS163" s="13"/>
      <c r="GT163" s="13"/>
      <c r="GU163" s="13"/>
      <c r="GV163" s="13"/>
      <c r="GW163" s="13"/>
      <c r="GX163" s="13"/>
      <c r="GY163" s="13"/>
      <c r="GZ163" s="13"/>
      <c r="HA163" s="526"/>
      <c r="HB163" s="526"/>
      <c r="HC163" s="526"/>
      <c r="HD163" s="526"/>
      <c r="HE163" s="526"/>
      <c r="HF163" s="526"/>
      <c r="HG163" s="526"/>
      <c r="HH163" s="526"/>
      <c r="HI163" s="526"/>
      <c r="HJ163" s="526"/>
      <c r="HK163" s="526"/>
      <c r="HL163" s="526"/>
      <c r="HM163" s="526"/>
      <c r="HN163" s="526"/>
      <c r="HO163" s="526"/>
      <c r="HP163" s="526"/>
      <c r="HQ163" s="526"/>
      <c r="HR163" s="526"/>
      <c r="HS163" s="526"/>
      <c r="HT163" s="526"/>
      <c r="HU163" s="526"/>
      <c r="IE163" s="13"/>
      <c r="JA163" s="13"/>
      <c r="JB163" s="13"/>
      <c r="JC163" s="13"/>
      <c r="JD163" s="13"/>
      <c r="JE163" s="13"/>
      <c r="JF163" s="13"/>
      <c r="JG163" s="13"/>
      <c r="JH163" s="13"/>
      <c r="JI163" s="13"/>
      <c r="JJ163" s="13"/>
      <c r="KF163" s="13"/>
      <c r="KG163" s="13"/>
      <c r="KH163" s="13"/>
      <c r="KI163" s="13"/>
      <c r="KJ163" s="13"/>
      <c r="KK163" s="13"/>
      <c r="KL163" s="13"/>
      <c r="KM163" s="13"/>
      <c r="KN163" s="13"/>
      <c r="KO163" s="13"/>
      <c r="LK163" s="13"/>
      <c r="LL163" s="13"/>
      <c r="LM163" s="13"/>
      <c r="LN163" s="13"/>
      <c r="LO163" s="13"/>
      <c r="LP163" s="13"/>
      <c r="LQ163" s="13"/>
      <c r="LR163" s="13"/>
      <c r="LS163" s="13"/>
      <c r="LT163" s="13"/>
      <c r="LU163" s="13"/>
      <c r="LV163" s="13"/>
      <c r="LW163" s="13"/>
      <c r="LX163" s="13"/>
      <c r="LY163" s="13"/>
      <c r="LZ163" s="13"/>
      <c r="MA163" s="13"/>
      <c r="MB163" s="13"/>
      <c r="MC163" s="13"/>
      <c r="MD163" s="13"/>
      <c r="ME163" s="13"/>
      <c r="MF163" s="13"/>
      <c r="MG163" s="13"/>
      <c r="MH163" s="13"/>
      <c r="MI163" s="13"/>
      <c r="MJ163" s="13"/>
      <c r="MK163" s="13"/>
      <c r="ML163" s="13"/>
      <c r="MM163" s="13"/>
      <c r="MN163" s="13"/>
      <c r="MO163" s="13"/>
      <c r="MP163" s="13"/>
      <c r="MQ163" s="13"/>
      <c r="MR163" s="13"/>
      <c r="MS163" s="13"/>
      <c r="MT163" s="13"/>
      <c r="MU163" s="13"/>
      <c r="MV163" s="13"/>
      <c r="MW163" s="13"/>
      <c r="MX163" s="13"/>
      <c r="MY163" s="13"/>
      <c r="MZ163" s="13"/>
      <c r="NA163" s="526"/>
      <c r="NB163" s="526"/>
      <c r="NC163" s="526"/>
      <c r="ND163" s="526"/>
      <c r="NE163" s="526"/>
      <c r="NF163" s="526"/>
      <c r="NG163" s="526"/>
      <c r="NH163" s="526"/>
      <c r="NI163" s="526"/>
      <c r="NJ163" s="526"/>
      <c r="NK163" s="526"/>
      <c r="NL163" s="526"/>
      <c r="NM163" s="526"/>
      <c r="NN163" s="526"/>
      <c r="NO163" s="526"/>
      <c r="NP163" s="526"/>
      <c r="NQ163" s="526"/>
      <c r="NR163" s="526"/>
      <c r="NS163" s="526"/>
      <c r="NT163" s="526"/>
      <c r="NU163" s="526"/>
      <c r="OE163" s="13"/>
      <c r="PA163" s="13"/>
      <c r="PB163" s="13"/>
      <c r="PC163" s="13"/>
      <c r="PD163" s="13"/>
      <c r="PE163" s="13"/>
      <c r="PF163" s="13"/>
      <c r="PG163" s="13"/>
      <c r="PH163" s="13"/>
      <c r="PI163" s="13"/>
      <c r="PJ163" s="13"/>
      <c r="QF163" s="13"/>
      <c r="QG163" s="13"/>
      <c r="QH163" s="13"/>
      <c r="QI163" s="13"/>
      <c r="QJ163" s="13"/>
      <c r="QK163" s="13"/>
      <c r="QL163" s="13"/>
      <c r="QM163" s="13"/>
      <c r="QN163" s="13"/>
      <c r="QO163" s="13"/>
      <c r="RK163" s="13"/>
      <c r="RL163" s="13"/>
      <c r="RM163" s="13"/>
      <c r="RN163" s="13"/>
      <c r="RO163" s="13"/>
      <c r="RP163" s="13"/>
      <c r="RQ163" s="13"/>
      <c r="RR163" s="13"/>
      <c r="RS163" s="13"/>
    </row>
    <row r="164" spans="1:487" s="53" customFormat="1" ht="9.9499999999999993" customHeight="1">
      <c r="A164" s="95"/>
      <c r="B164" s="179"/>
      <c r="C164" s="1129"/>
      <c r="D164" s="1130"/>
      <c r="E164" s="1130"/>
      <c r="F164" s="1130"/>
      <c r="G164" s="1130"/>
      <c r="H164" s="1130"/>
      <c r="I164" s="1130"/>
      <c r="J164" s="1130"/>
      <c r="K164" s="1130"/>
      <c r="L164" s="1130"/>
      <c r="M164" s="1130"/>
      <c r="N164" s="1130"/>
      <c r="O164" s="1130"/>
      <c r="P164" s="1130"/>
      <c r="Q164" s="1130"/>
      <c r="R164" s="1130"/>
      <c r="S164" s="1130"/>
      <c r="T164" s="1130"/>
      <c r="U164" s="1130"/>
      <c r="V164" s="1130"/>
      <c r="W164" s="1130"/>
      <c r="X164" s="1130"/>
      <c r="Y164" s="1130"/>
      <c r="Z164" s="1130"/>
      <c r="AA164" s="1130"/>
      <c r="AB164" s="1130"/>
      <c r="AC164" s="1130"/>
      <c r="AD164" s="1131"/>
      <c r="AE164" s="180"/>
      <c r="BA164" s="595"/>
      <c r="BB164" s="595"/>
      <c r="BC164" s="595"/>
      <c r="BD164" s="595"/>
      <c r="BE164" s="595"/>
      <c r="BF164" s="595"/>
      <c r="BG164" s="595"/>
      <c r="BH164" s="595"/>
      <c r="BI164" s="595"/>
      <c r="BJ164" s="595"/>
      <c r="BK164" s="595"/>
      <c r="BL164" s="595"/>
      <c r="BM164" s="595"/>
      <c r="BN164" s="595"/>
      <c r="BO164" s="595"/>
      <c r="BP164" s="595"/>
      <c r="BQ164" s="595"/>
      <c r="BR164" s="595"/>
      <c r="BS164" s="595"/>
      <c r="BT164" s="595"/>
      <c r="BU164" s="595"/>
      <c r="BV164" s="598"/>
      <c r="BW164" s="598"/>
      <c r="BX164" s="598"/>
      <c r="BY164" s="598"/>
      <c r="BZ164" s="598"/>
      <c r="CA164" s="598"/>
      <c r="CB164" s="598"/>
      <c r="CC164" s="598"/>
      <c r="CD164" s="598"/>
      <c r="CE164" s="13"/>
      <c r="DA164" s="13"/>
      <c r="DB164" s="13"/>
      <c r="DC164" s="13"/>
      <c r="DD164" s="13"/>
      <c r="DE164" s="13"/>
      <c r="DF164" s="13"/>
      <c r="DG164" s="13"/>
      <c r="DH164" s="13"/>
      <c r="DI164" s="13"/>
      <c r="DJ164" s="13"/>
      <c r="EF164" s="13"/>
      <c r="EG164" s="13"/>
      <c r="EH164" s="13"/>
      <c r="EI164" s="13"/>
      <c r="EJ164" s="13"/>
      <c r="EK164" s="13"/>
      <c r="EL164" s="13"/>
      <c r="EM164" s="13"/>
      <c r="EN164" s="13"/>
      <c r="EO164" s="13"/>
      <c r="FK164" s="13"/>
      <c r="FL164" s="13"/>
      <c r="FM164" s="13"/>
      <c r="FN164" s="13"/>
      <c r="FO164" s="13"/>
      <c r="FP164" s="13"/>
      <c r="FQ164" s="13"/>
      <c r="FR164" s="13"/>
      <c r="FS164" s="13"/>
      <c r="FT164" s="13"/>
      <c r="FU164" s="13"/>
      <c r="FV164" s="13"/>
      <c r="FW164" s="13"/>
      <c r="FX164" s="13"/>
      <c r="FY164" s="13"/>
      <c r="FZ164" s="13"/>
      <c r="GA164" s="13"/>
      <c r="GB164" s="13"/>
      <c r="GC164" s="13"/>
      <c r="GD164" s="13"/>
      <c r="GE164" s="13"/>
      <c r="GF164" s="13"/>
      <c r="GG164" s="13"/>
      <c r="GH164" s="13"/>
      <c r="GI164" s="13"/>
      <c r="GJ164" s="13"/>
      <c r="GK164" s="13"/>
      <c r="GL164" s="13"/>
      <c r="GM164" s="13"/>
      <c r="GN164" s="13"/>
      <c r="GO164" s="13"/>
      <c r="GP164" s="13"/>
      <c r="GQ164" s="13"/>
      <c r="GR164" s="13"/>
      <c r="GS164" s="13"/>
      <c r="GT164" s="13"/>
      <c r="GU164" s="13"/>
      <c r="GV164" s="13"/>
      <c r="GW164" s="13"/>
      <c r="GX164" s="13"/>
      <c r="GY164" s="13"/>
      <c r="GZ164" s="13"/>
      <c r="HA164" s="526"/>
      <c r="HB164" s="526"/>
      <c r="HC164" s="526"/>
      <c r="HD164" s="526"/>
      <c r="HE164" s="526"/>
      <c r="HF164" s="526"/>
      <c r="HG164" s="526"/>
      <c r="HH164" s="526"/>
      <c r="HI164" s="526"/>
      <c r="HJ164" s="526"/>
      <c r="HK164" s="526"/>
      <c r="HL164" s="526"/>
      <c r="HM164" s="526"/>
      <c r="HN164" s="526"/>
      <c r="HO164" s="526"/>
      <c r="HP164" s="526"/>
      <c r="HQ164" s="526"/>
      <c r="HR164" s="526"/>
      <c r="HS164" s="526"/>
      <c r="HT164" s="526"/>
      <c r="HU164" s="526"/>
      <c r="IE164" s="13"/>
      <c r="JA164" s="13"/>
      <c r="JB164" s="13"/>
      <c r="JC164" s="13"/>
      <c r="JD164" s="13"/>
      <c r="JE164" s="13"/>
      <c r="JF164" s="13"/>
      <c r="JG164" s="13"/>
      <c r="JH164" s="13"/>
      <c r="JI164" s="13"/>
      <c r="JJ164" s="13"/>
      <c r="KF164" s="13"/>
      <c r="KG164" s="13"/>
      <c r="KH164" s="13"/>
      <c r="KI164" s="13"/>
      <c r="KJ164" s="13"/>
      <c r="KK164" s="13"/>
      <c r="KL164" s="13"/>
      <c r="KM164" s="13"/>
      <c r="KN164" s="13"/>
      <c r="KO164" s="13"/>
      <c r="LK164" s="13"/>
      <c r="LL164" s="13"/>
      <c r="LM164" s="13"/>
      <c r="LN164" s="13"/>
      <c r="LO164" s="13"/>
      <c r="LP164" s="13"/>
      <c r="LQ164" s="13"/>
      <c r="LR164" s="13"/>
      <c r="LS164" s="13"/>
      <c r="LT164" s="13"/>
      <c r="LU164" s="13"/>
      <c r="LV164" s="13"/>
      <c r="LW164" s="13"/>
      <c r="LX164" s="13"/>
      <c r="LY164" s="13"/>
      <c r="LZ164" s="13"/>
      <c r="MA164" s="13"/>
      <c r="MB164" s="13"/>
      <c r="MC164" s="13"/>
      <c r="MD164" s="13"/>
      <c r="ME164" s="13"/>
      <c r="MF164" s="13"/>
      <c r="MG164" s="13"/>
      <c r="MH164" s="13"/>
      <c r="MI164" s="13"/>
      <c r="MJ164" s="13"/>
      <c r="MK164" s="13"/>
      <c r="ML164" s="13"/>
      <c r="MM164" s="13"/>
      <c r="MN164" s="13"/>
      <c r="MO164" s="13"/>
      <c r="MP164" s="13"/>
      <c r="MQ164" s="13"/>
      <c r="MR164" s="13"/>
      <c r="MS164" s="13"/>
      <c r="MT164" s="13"/>
      <c r="MU164" s="13"/>
      <c r="MV164" s="13"/>
      <c r="MW164" s="13"/>
      <c r="MX164" s="13"/>
      <c r="MY164" s="13"/>
      <c r="MZ164" s="13"/>
      <c r="NA164" s="526"/>
      <c r="NB164" s="526"/>
      <c r="NC164" s="526"/>
      <c r="ND164" s="526"/>
      <c r="NE164" s="526"/>
      <c r="NF164" s="526"/>
      <c r="NG164" s="526"/>
      <c r="NH164" s="526"/>
      <c r="NI164" s="526"/>
      <c r="NJ164" s="526"/>
      <c r="NK164" s="526"/>
      <c r="NL164" s="526"/>
      <c r="NM164" s="526"/>
      <c r="NN164" s="526"/>
      <c r="NO164" s="526"/>
      <c r="NP164" s="526"/>
      <c r="NQ164" s="526"/>
      <c r="NR164" s="526"/>
      <c r="NS164" s="526"/>
      <c r="NT164" s="526"/>
      <c r="NU164" s="526"/>
      <c r="OE164" s="13"/>
      <c r="PA164" s="13"/>
      <c r="PB164" s="13"/>
      <c r="PC164" s="13"/>
      <c r="PD164" s="13"/>
      <c r="PE164" s="13"/>
      <c r="PF164" s="13"/>
      <c r="PG164" s="13"/>
      <c r="PH164" s="13"/>
      <c r="PI164" s="13"/>
      <c r="PJ164" s="13"/>
      <c r="QF164" s="13"/>
      <c r="QG164" s="13"/>
      <c r="QH164" s="13"/>
      <c r="QI164" s="13"/>
      <c r="QJ164" s="13"/>
      <c r="QK164" s="13"/>
      <c r="QL164" s="13"/>
      <c r="QM164" s="13"/>
      <c r="QN164" s="13"/>
      <c r="QO164" s="13"/>
      <c r="RK164" s="13"/>
      <c r="RL164" s="13"/>
      <c r="RM164" s="13"/>
      <c r="RN164" s="13"/>
      <c r="RO164" s="13"/>
      <c r="RP164" s="13"/>
      <c r="RQ164" s="13"/>
      <c r="RR164" s="13"/>
      <c r="RS164" s="13"/>
    </row>
    <row r="165" spans="1:487" s="53" customFormat="1" ht="9.9499999999999993" customHeight="1">
      <c r="A165" s="95"/>
      <c r="B165" s="179"/>
      <c r="C165" s="1129"/>
      <c r="D165" s="1130"/>
      <c r="E165" s="1130"/>
      <c r="F165" s="1130"/>
      <c r="G165" s="1130"/>
      <c r="H165" s="1130"/>
      <c r="I165" s="1130"/>
      <c r="J165" s="1130"/>
      <c r="K165" s="1130"/>
      <c r="L165" s="1130"/>
      <c r="M165" s="1130"/>
      <c r="N165" s="1130"/>
      <c r="O165" s="1130"/>
      <c r="P165" s="1130"/>
      <c r="Q165" s="1130"/>
      <c r="R165" s="1130"/>
      <c r="S165" s="1130"/>
      <c r="T165" s="1130"/>
      <c r="U165" s="1130"/>
      <c r="V165" s="1130"/>
      <c r="W165" s="1130"/>
      <c r="X165" s="1130"/>
      <c r="Y165" s="1130"/>
      <c r="Z165" s="1130"/>
      <c r="AA165" s="1130"/>
      <c r="AB165" s="1130"/>
      <c r="AC165" s="1130"/>
      <c r="AD165" s="1131"/>
      <c r="AE165" s="180"/>
      <c r="AG165" s="13"/>
      <c r="BA165" s="598"/>
      <c r="BB165" s="598"/>
      <c r="BC165" s="598"/>
      <c r="BD165" s="598"/>
      <c r="BE165" s="598"/>
      <c r="BF165" s="598"/>
      <c r="BG165" s="598"/>
      <c r="BH165" s="598"/>
      <c r="BI165" s="598"/>
      <c r="BJ165" s="598"/>
      <c r="BK165" s="598"/>
      <c r="BL165" s="598"/>
      <c r="BM165" s="598"/>
      <c r="BN165" s="598"/>
      <c r="BO165" s="598"/>
      <c r="BP165" s="598"/>
      <c r="BQ165" s="598"/>
      <c r="BR165" s="598"/>
      <c r="BS165" s="598"/>
      <c r="BT165" s="598"/>
      <c r="BU165" s="598"/>
      <c r="BV165" s="598"/>
      <c r="BW165" s="598"/>
      <c r="BX165" s="598"/>
      <c r="BY165" s="598"/>
      <c r="BZ165" s="598"/>
      <c r="CA165" s="598"/>
      <c r="CB165" s="598"/>
      <c r="CC165" s="598"/>
      <c r="CD165" s="598"/>
      <c r="CE165" s="13"/>
      <c r="DA165" s="13"/>
      <c r="DB165" s="13"/>
      <c r="DC165" s="13"/>
      <c r="DD165" s="13"/>
      <c r="DE165" s="13"/>
      <c r="DF165" s="13"/>
      <c r="DG165" s="13"/>
      <c r="DH165" s="13"/>
      <c r="DI165" s="13"/>
      <c r="DJ165" s="13"/>
      <c r="EF165" s="13"/>
      <c r="EG165" s="13"/>
      <c r="EH165" s="13"/>
      <c r="EI165" s="13"/>
      <c r="EJ165" s="13"/>
      <c r="EK165" s="13"/>
      <c r="EL165" s="13"/>
      <c r="EM165" s="13"/>
      <c r="EN165" s="13"/>
      <c r="EO165" s="13"/>
      <c r="FK165" s="13"/>
      <c r="FL165" s="13"/>
      <c r="FM165" s="13"/>
      <c r="FN165" s="13"/>
      <c r="FO165" s="13"/>
      <c r="FP165" s="13"/>
      <c r="FQ165" s="13"/>
      <c r="FR165" s="13"/>
      <c r="FS165" s="13"/>
      <c r="FT165" s="13"/>
      <c r="FU165" s="13"/>
      <c r="FV165" s="13"/>
      <c r="FW165" s="13"/>
      <c r="FX165" s="13"/>
      <c r="FY165" s="13"/>
      <c r="FZ165" s="13"/>
      <c r="GA165" s="13"/>
      <c r="GB165" s="13"/>
      <c r="GC165" s="13"/>
      <c r="GD165" s="13"/>
      <c r="GE165" s="13"/>
      <c r="GF165" s="13"/>
      <c r="GG165" s="13"/>
      <c r="GH165" s="13"/>
      <c r="GI165" s="13"/>
      <c r="GJ165" s="13"/>
      <c r="GK165" s="13"/>
      <c r="GL165" s="13"/>
      <c r="GM165" s="13"/>
      <c r="GN165" s="13"/>
      <c r="GO165" s="13"/>
      <c r="GP165" s="13"/>
      <c r="GQ165" s="13"/>
      <c r="GR165" s="13"/>
      <c r="GS165" s="13"/>
      <c r="GT165" s="13"/>
      <c r="GU165" s="13"/>
      <c r="GV165" s="13"/>
      <c r="GW165" s="13"/>
      <c r="GX165" s="13"/>
      <c r="GY165" s="13"/>
      <c r="GZ165" s="13"/>
      <c r="IE165" s="13"/>
      <c r="JA165" s="13"/>
      <c r="JB165" s="13"/>
      <c r="JC165" s="13"/>
      <c r="JD165" s="13"/>
      <c r="JE165" s="13"/>
      <c r="JF165" s="13"/>
      <c r="JG165" s="13"/>
      <c r="JH165" s="13"/>
      <c r="JI165" s="13"/>
      <c r="JJ165" s="13"/>
      <c r="KF165" s="13"/>
      <c r="KG165" s="13"/>
      <c r="KH165" s="13"/>
      <c r="KI165" s="13"/>
      <c r="KJ165" s="13"/>
      <c r="KK165" s="13"/>
      <c r="KL165" s="13"/>
      <c r="KM165" s="13"/>
      <c r="KN165" s="13"/>
      <c r="KO165" s="13"/>
      <c r="LK165" s="13"/>
      <c r="LL165" s="13"/>
      <c r="LM165" s="13"/>
      <c r="LN165" s="13"/>
      <c r="LO165" s="13"/>
      <c r="LP165" s="13"/>
      <c r="LQ165" s="13"/>
      <c r="LR165" s="13"/>
      <c r="LS165" s="13"/>
      <c r="LT165" s="13"/>
      <c r="LU165" s="13"/>
      <c r="LV165" s="13"/>
      <c r="LW165" s="13"/>
      <c r="LX165" s="13"/>
      <c r="LY165" s="13"/>
      <c r="LZ165" s="13"/>
      <c r="MA165" s="13"/>
      <c r="MB165" s="13"/>
      <c r="MC165" s="13"/>
      <c r="MD165" s="13"/>
      <c r="ME165" s="13"/>
      <c r="MF165" s="13"/>
      <c r="MG165" s="13"/>
      <c r="MH165" s="13"/>
      <c r="MI165" s="13"/>
      <c r="MJ165" s="13"/>
      <c r="MK165" s="13"/>
      <c r="ML165" s="13"/>
      <c r="MM165" s="13"/>
      <c r="MN165" s="13"/>
      <c r="MO165" s="13"/>
      <c r="MP165" s="13"/>
      <c r="MQ165" s="13"/>
      <c r="MR165" s="13"/>
      <c r="MS165" s="13"/>
      <c r="MT165" s="13"/>
      <c r="MU165" s="13"/>
      <c r="MV165" s="13"/>
      <c r="MW165" s="13"/>
      <c r="MX165" s="13"/>
      <c r="MY165" s="13"/>
      <c r="MZ165" s="13"/>
      <c r="OE165" s="13"/>
      <c r="PA165" s="13"/>
      <c r="PB165" s="13"/>
      <c r="PC165" s="13"/>
      <c r="PD165" s="13"/>
      <c r="PE165" s="13"/>
      <c r="PF165" s="13"/>
      <c r="PG165" s="13"/>
      <c r="PH165" s="13"/>
      <c r="PI165" s="13"/>
      <c r="PJ165" s="13"/>
      <c r="QF165" s="13"/>
      <c r="QG165" s="13"/>
      <c r="QH165" s="13"/>
      <c r="QI165" s="13"/>
      <c r="QJ165" s="13"/>
      <c r="QK165" s="13"/>
      <c r="QL165" s="13"/>
      <c r="QM165" s="13"/>
      <c r="QN165" s="13"/>
      <c r="QO165" s="13"/>
      <c r="RK165" s="13"/>
      <c r="RL165" s="13"/>
      <c r="RM165" s="13"/>
      <c r="RN165" s="13"/>
      <c r="RO165" s="13"/>
      <c r="RP165" s="13"/>
      <c r="RQ165" s="13"/>
      <c r="RR165" s="13"/>
      <c r="RS165" s="13"/>
    </row>
    <row r="166" spans="1:487" ht="9.9499999999999993" customHeight="1">
      <c r="A166" s="95"/>
      <c r="B166" s="179"/>
      <c r="C166" s="1129"/>
      <c r="D166" s="1130"/>
      <c r="E166" s="1130"/>
      <c r="F166" s="1130"/>
      <c r="G166" s="1130"/>
      <c r="H166" s="1130"/>
      <c r="I166" s="1130"/>
      <c r="J166" s="1130"/>
      <c r="K166" s="1130"/>
      <c r="L166" s="1130"/>
      <c r="M166" s="1130"/>
      <c r="N166" s="1130"/>
      <c r="O166" s="1130"/>
      <c r="P166" s="1130"/>
      <c r="Q166" s="1130"/>
      <c r="R166" s="1130"/>
      <c r="S166" s="1130"/>
      <c r="T166" s="1130"/>
      <c r="U166" s="1130"/>
      <c r="V166" s="1130"/>
      <c r="W166" s="1130"/>
      <c r="X166" s="1130"/>
      <c r="Y166" s="1130"/>
      <c r="Z166" s="1130"/>
      <c r="AA166" s="1130"/>
      <c r="AB166" s="1130"/>
      <c r="AC166" s="1130"/>
      <c r="AD166" s="1131"/>
      <c r="AE166" s="180"/>
      <c r="AF166" s="53"/>
      <c r="BA166" s="598"/>
      <c r="BB166" s="598"/>
      <c r="BC166" s="598"/>
      <c r="BD166" s="598"/>
      <c r="BE166" s="598"/>
      <c r="BF166" s="598"/>
      <c r="BG166" s="598"/>
      <c r="BH166" s="598"/>
      <c r="BI166" s="598"/>
      <c r="BJ166" s="598"/>
      <c r="BK166" s="598"/>
      <c r="BL166" s="598"/>
      <c r="BM166" s="598"/>
      <c r="BN166" s="598"/>
      <c r="BO166" s="598"/>
      <c r="BP166" s="598"/>
      <c r="BQ166" s="598"/>
      <c r="BR166" s="598"/>
      <c r="BS166" s="598"/>
      <c r="BT166" s="598"/>
      <c r="BU166" s="598"/>
      <c r="CF166" s="53"/>
      <c r="CG166" s="53"/>
      <c r="CH166" s="53"/>
      <c r="CI166" s="53"/>
      <c r="CJ166" s="53"/>
      <c r="CK166" s="53"/>
      <c r="CL166" s="53"/>
      <c r="CM166" s="53"/>
      <c r="CN166" s="53"/>
      <c r="CO166" s="53"/>
      <c r="CP166" s="53"/>
      <c r="CQ166" s="53"/>
      <c r="CR166" s="53"/>
      <c r="CS166" s="53"/>
      <c r="CT166" s="53"/>
      <c r="CU166" s="53"/>
      <c r="CV166" s="53"/>
      <c r="CW166" s="53"/>
      <c r="CX166" s="53"/>
      <c r="CY166" s="53"/>
      <c r="CZ166" s="53"/>
      <c r="DK166" s="53"/>
      <c r="DL166" s="53"/>
      <c r="DM166" s="53"/>
      <c r="DN166" s="53"/>
      <c r="DO166" s="53"/>
      <c r="DP166" s="53"/>
      <c r="DQ166" s="53"/>
      <c r="DR166" s="53"/>
      <c r="DS166" s="53"/>
      <c r="DT166" s="53"/>
      <c r="DU166" s="53"/>
      <c r="DV166" s="53"/>
      <c r="DW166" s="53"/>
      <c r="DX166" s="53"/>
      <c r="DY166" s="53"/>
      <c r="DZ166" s="53"/>
      <c r="EA166" s="53"/>
      <c r="EB166" s="53"/>
      <c r="EC166" s="53"/>
      <c r="ED166" s="53"/>
      <c r="EE166" s="53"/>
      <c r="EP166" s="53"/>
      <c r="EQ166" s="53"/>
      <c r="ER166" s="53"/>
      <c r="ES166" s="53"/>
      <c r="ET166" s="53"/>
      <c r="EU166" s="53"/>
      <c r="EV166" s="53"/>
      <c r="EW166" s="53"/>
      <c r="EX166" s="53"/>
      <c r="EY166" s="53"/>
      <c r="EZ166" s="53"/>
      <c r="FA166" s="53"/>
      <c r="FB166" s="53"/>
      <c r="FC166" s="53"/>
      <c r="FD166" s="53"/>
      <c r="FE166" s="53"/>
      <c r="FF166" s="53"/>
      <c r="FG166" s="53"/>
      <c r="FH166" s="53"/>
      <c r="FI166" s="53"/>
      <c r="FJ166" s="53"/>
      <c r="HA166" s="53"/>
      <c r="HB166" s="53"/>
      <c r="HC166" s="53"/>
      <c r="HD166" s="53"/>
      <c r="HE166" s="53"/>
      <c r="HF166" s="53"/>
      <c r="HG166" s="53"/>
      <c r="HH166" s="53"/>
      <c r="HI166" s="53"/>
      <c r="HJ166" s="53"/>
      <c r="HK166" s="53"/>
      <c r="HL166" s="53"/>
      <c r="HM166" s="53"/>
      <c r="HN166" s="53"/>
      <c r="HO166" s="53"/>
      <c r="HP166" s="53"/>
      <c r="HQ166" s="53"/>
      <c r="HR166" s="53"/>
      <c r="HS166" s="53"/>
      <c r="HT166" s="53"/>
      <c r="HU166" s="53"/>
      <c r="IF166" s="53"/>
      <c r="IG166" s="53"/>
      <c r="IH166" s="53"/>
      <c r="II166" s="53"/>
      <c r="IJ166" s="53"/>
      <c r="IK166" s="53"/>
      <c r="IL166" s="53"/>
      <c r="IM166" s="53"/>
      <c r="IN166" s="53"/>
      <c r="IO166" s="53"/>
      <c r="IP166" s="53"/>
      <c r="IQ166" s="53"/>
      <c r="IR166" s="53"/>
      <c r="IS166" s="53"/>
      <c r="IT166" s="53"/>
      <c r="IU166" s="53"/>
      <c r="IV166" s="53"/>
      <c r="IW166" s="53"/>
      <c r="IX166" s="53"/>
      <c r="IY166" s="53"/>
      <c r="IZ166" s="53"/>
      <c r="JK166" s="53"/>
      <c r="JL166" s="53"/>
      <c r="JM166" s="53"/>
      <c r="JN166" s="53"/>
      <c r="JO166" s="53"/>
      <c r="JP166" s="53"/>
      <c r="JQ166" s="53"/>
      <c r="JR166" s="53"/>
      <c r="JS166" s="53"/>
      <c r="JT166" s="53"/>
      <c r="JU166" s="53"/>
      <c r="JV166" s="53"/>
      <c r="JW166" s="53"/>
      <c r="JX166" s="53"/>
      <c r="JY166" s="53"/>
      <c r="JZ166" s="53"/>
      <c r="KA166" s="53"/>
      <c r="KB166" s="53"/>
      <c r="KC166" s="53"/>
      <c r="KD166" s="53"/>
      <c r="KE166" s="53"/>
      <c r="KP166" s="53"/>
      <c r="KQ166" s="53"/>
      <c r="KR166" s="53"/>
      <c r="KS166" s="53"/>
      <c r="KT166" s="53"/>
      <c r="KU166" s="53"/>
      <c r="KV166" s="53"/>
      <c r="KW166" s="53"/>
      <c r="KX166" s="53"/>
      <c r="KY166" s="53"/>
      <c r="KZ166" s="53"/>
      <c r="LA166" s="53"/>
      <c r="LB166" s="53"/>
      <c r="LC166" s="53"/>
      <c r="LD166" s="53"/>
      <c r="LE166" s="53"/>
      <c r="LF166" s="53"/>
      <c r="LG166" s="53"/>
      <c r="LH166" s="53"/>
      <c r="LI166" s="53"/>
      <c r="LJ166" s="53"/>
      <c r="NA166" s="53"/>
      <c r="NB166" s="53"/>
      <c r="NC166" s="53"/>
      <c r="ND166" s="53"/>
      <c r="NE166" s="53"/>
      <c r="NF166" s="53"/>
      <c r="NG166" s="53"/>
      <c r="NH166" s="53"/>
      <c r="NI166" s="53"/>
      <c r="NJ166" s="53"/>
      <c r="NK166" s="53"/>
      <c r="NL166" s="53"/>
      <c r="NM166" s="53"/>
      <c r="NN166" s="53"/>
      <c r="NO166" s="53"/>
      <c r="NP166" s="53"/>
      <c r="NQ166" s="53"/>
      <c r="NR166" s="53"/>
      <c r="NS166" s="53"/>
      <c r="NT166" s="53"/>
      <c r="NU166" s="53"/>
      <c r="OF166" s="53"/>
      <c r="OG166" s="53"/>
      <c r="OH166" s="53"/>
      <c r="OI166" s="53"/>
      <c r="OJ166" s="53"/>
      <c r="OK166" s="53"/>
      <c r="OL166" s="53"/>
      <c r="OM166" s="53"/>
      <c r="ON166" s="53"/>
      <c r="OO166" s="53"/>
      <c r="OP166" s="53"/>
      <c r="OQ166" s="53"/>
      <c r="OR166" s="53"/>
      <c r="OS166" s="53"/>
      <c r="OT166" s="53"/>
      <c r="OU166" s="53"/>
      <c r="OV166" s="53"/>
      <c r="OW166" s="53"/>
      <c r="OX166" s="53"/>
      <c r="OY166" s="53"/>
      <c r="OZ166" s="53"/>
      <c r="PK166" s="53"/>
      <c r="PL166" s="53"/>
      <c r="PM166" s="53"/>
      <c r="PN166" s="53"/>
      <c r="PO166" s="53"/>
      <c r="PP166" s="53"/>
      <c r="PQ166" s="53"/>
      <c r="PR166" s="53"/>
      <c r="PS166" s="53"/>
      <c r="PT166" s="53"/>
      <c r="PU166" s="53"/>
      <c r="PV166" s="53"/>
      <c r="PW166" s="53"/>
      <c r="PX166" s="53"/>
      <c r="PY166" s="53"/>
      <c r="PZ166" s="53"/>
      <c r="QA166" s="53"/>
      <c r="QB166" s="53"/>
      <c r="QC166" s="53"/>
      <c r="QD166" s="53"/>
      <c r="QE166" s="53"/>
      <c r="QP166" s="53"/>
      <c r="QQ166" s="53"/>
      <c r="QR166" s="53"/>
      <c r="QS166" s="53"/>
      <c r="QT166" s="53"/>
      <c r="QU166" s="53"/>
      <c r="QV166" s="53"/>
      <c r="QW166" s="53"/>
      <c r="QX166" s="53"/>
      <c r="QY166" s="53"/>
      <c r="QZ166" s="53"/>
      <c r="RA166" s="53"/>
      <c r="RB166" s="53"/>
      <c r="RC166" s="53"/>
      <c r="RD166" s="53"/>
      <c r="RE166" s="53"/>
      <c r="RF166" s="53"/>
      <c r="RG166" s="53"/>
      <c r="RH166" s="53"/>
      <c r="RI166" s="53"/>
      <c r="RJ166" s="53"/>
    </row>
    <row r="167" spans="1:487" ht="9.9499999999999993" customHeight="1">
      <c r="A167" s="95"/>
      <c r="B167" s="179"/>
      <c r="C167" s="1129"/>
      <c r="D167" s="1130"/>
      <c r="E167" s="1130"/>
      <c r="F167" s="1130"/>
      <c r="G167" s="1130"/>
      <c r="H167" s="1130"/>
      <c r="I167" s="1130"/>
      <c r="J167" s="1130"/>
      <c r="K167" s="1130"/>
      <c r="L167" s="1130"/>
      <c r="M167" s="1130"/>
      <c r="N167" s="1130"/>
      <c r="O167" s="1130"/>
      <c r="P167" s="1130"/>
      <c r="Q167" s="1130"/>
      <c r="R167" s="1130"/>
      <c r="S167" s="1130"/>
      <c r="T167" s="1130"/>
      <c r="U167" s="1130"/>
      <c r="V167" s="1130"/>
      <c r="W167" s="1130"/>
      <c r="X167" s="1130"/>
      <c r="Y167" s="1130"/>
      <c r="Z167" s="1130"/>
      <c r="AA167" s="1130"/>
      <c r="AB167" s="1130"/>
      <c r="AC167" s="1130"/>
      <c r="AD167" s="1131"/>
      <c r="AE167" s="180"/>
      <c r="AF167" s="53"/>
      <c r="BA167" s="598"/>
      <c r="BB167" s="598"/>
      <c r="BC167" s="598"/>
      <c r="BD167" s="598"/>
      <c r="BE167" s="598"/>
      <c r="BF167" s="598"/>
      <c r="BG167" s="598"/>
      <c r="BH167" s="598"/>
      <c r="BI167" s="598"/>
      <c r="BJ167" s="598"/>
      <c r="BK167" s="598"/>
      <c r="BL167" s="598"/>
      <c r="BM167" s="598"/>
      <c r="BN167" s="598"/>
      <c r="BO167" s="598"/>
      <c r="BP167" s="598"/>
      <c r="BQ167" s="598"/>
      <c r="BR167" s="598"/>
      <c r="BS167" s="598"/>
      <c r="BT167" s="598"/>
      <c r="BU167" s="598"/>
      <c r="CF167" s="53"/>
      <c r="CG167" s="53"/>
      <c r="CH167" s="53"/>
      <c r="CI167" s="53"/>
      <c r="CJ167" s="53"/>
      <c r="CK167" s="53"/>
      <c r="CL167" s="53"/>
      <c r="CM167" s="53"/>
      <c r="CN167" s="53"/>
      <c r="CO167" s="53"/>
      <c r="CP167" s="53"/>
      <c r="CQ167" s="53"/>
      <c r="CR167" s="53"/>
      <c r="CS167" s="53"/>
      <c r="CT167" s="53"/>
      <c r="CU167" s="53"/>
      <c r="CV167" s="53"/>
      <c r="CW167" s="53"/>
      <c r="CX167" s="53"/>
      <c r="CY167" s="53"/>
      <c r="CZ167" s="53"/>
      <c r="DK167" s="53"/>
      <c r="DL167" s="53"/>
      <c r="DM167" s="53"/>
      <c r="DN167" s="53"/>
      <c r="DO167" s="53"/>
      <c r="DP167" s="53"/>
      <c r="DQ167" s="53"/>
      <c r="DR167" s="53"/>
      <c r="DS167" s="53"/>
      <c r="DT167" s="53"/>
      <c r="DU167" s="53"/>
      <c r="DV167" s="53"/>
      <c r="DW167" s="53"/>
      <c r="DX167" s="53"/>
      <c r="DY167" s="53"/>
      <c r="DZ167" s="53"/>
      <c r="EA167" s="53"/>
      <c r="EB167" s="53"/>
      <c r="EC167" s="53"/>
      <c r="ED167" s="53"/>
      <c r="EE167" s="53"/>
      <c r="EP167" s="53"/>
      <c r="EQ167" s="53"/>
      <c r="ER167" s="53"/>
      <c r="ES167" s="53"/>
      <c r="ET167" s="53"/>
      <c r="EU167" s="53"/>
      <c r="EV167" s="53"/>
      <c r="EW167" s="53"/>
      <c r="EX167" s="53"/>
      <c r="EY167" s="53"/>
      <c r="EZ167" s="53"/>
      <c r="FA167" s="53"/>
      <c r="FB167" s="53"/>
      <c r="FC167" s="53"/>
      <c r="FD167" s="53"/>
      <c r="FE167" s="53"/>
      <c r="FF167" s="53"/>
      <c r="FG167" s="53"/>
      <c r="FH167" s="53"/>
      <c r="FI167" s="53"/>
      <c r="FJ167" s="53"/>
      <c r="HA167" s="53"/>
      <c r="HB167" s="53"/>
      <c r="HC167" s="53"/>
      <c r="HD167" s="53"/>
      <c r="HE167" s="53"/>
      <c r="HF167" s="53"/>
      <c r="HG167" s="53"/>
      <c r="HH167" s="53"/>
      <c r="HI167" s="53"/>
      <c r="HJ167" s="53"/>
      <c r="HK167" s="53"/>
      <c r="HL167" s="53"/>
      <c r="HM167" s="53"/>
      <c r="HN167" s="53"/>
      <c r="HO167" s="53"/>
      <c r="HP167" s="53"/>
      <c r="HQ167" s="53"/>
      <c r="HR167" s="53"/>
      <c r="HS167" s="53"/>
      <c r="HT167" s="53"/>
      <c r="HU167" s="53"/>
      <c r="IF167" s="53"/>
      <c r="IG167" s="53"/>
      <c r="IH167" s="53"/>
      <c r="II167" s="53"/>
      <c r="IJ167" s="53"/>
      <c r="IK167" s="53"/>
      <c r="IL167" s="53"/>
      <c r="IM167" s="53"/>
      <c r="IN167" s="53"/>
      <c r="IO167" s="53"/>
      <c r="IP167" s="53"/>
      <c r="IQ167" s="53"/>
      <c r="IR167" s="53"/>
      <c r="IS167" s="53"/>
      <c r="IT167" s="53"/>
      <c r="IU167" s="53"/>
      <c r="IV167" s="53"/>
      <c r="IW167" s="53"/>
      <c r="IX167" s="53"/>
      <c r="IY167" s="53"/>
      <c r="IZ167" s="53"/>
      <c r="JK167" s="53"/>
      <c r="JL167" s="53"/>
      <c r="JM167" s="53"/>
      <c r="JN167" s="53"/>
      <c r="JO167" s="53"/>
      <c r="JP167" s="53"/>
      <c r="JQ167" s="53"/>
      <c r="JR167" s="53"/>
      <c r="JS167" s="53"/>
      <c r="JT167" s="53"/>
      <c r="JU167" s="53"/>
      <c r="JV167" s="53"/>
      <c r="JW167" s="53"/>
      <c r="JX167" s="53"/>
      <c r="JY167" s="53"/>
      <c r="JZ167" s="53"/>
      <c r="KA167" s="53"/>
      <c r="KB167" s="53"/>
      <c r="KC167" s="53"/>
      <c r="KD167" s="53"/>
      <c r="KE167" s="53"/>
      <c r="KP167" s="53"/>
      <c r="KQ167" s="53"/>
      <c r="KR167" s="53"/>
      <c r="KS167" s="53"/>
      <c r="KT167" s="53"/>
      <c r="KU167" s="53"/>
      <c r="KV167" s="53"/>
      <c r="KW167" s="53"/>
      <c r="KX167" s="53"/>
      <c r="KY167" s="53"/>
      <c r="KZ167" s="53"/>
      <c r="LA167" s="53"/>
      <c r="LB167" s="53"/>
      <c r="LC167" s="53"/>
      <c r="LD167" s="53"/>
      <c r="LE167" s="53"/>
      <c r="LF167" s="53"/>
      <c r="LG167" s="53"/>
      <c r="LH167" s="53"/>
      <c r="LI167" s="53"/>
      <c r="LJ167" s="53"/>
      <c r="NA167" s="53"/>
      <c r="NB167" s="53"/>
      <c r="NC167" s="53"/>
      <c r="ND167" s="53"/>
      <c r="NE167" s="53"/>
      <c r="NF167" s="53"/>
      <c r="NG167" s="53"/>
      <c r="NH167" s="53"/>
      <c r="NI167" s="53"/>
      <c r="NJ167" s="53"/>
      <c r="NK167" s="53"/>
      <c r="NL167" s="53"/>
      <c r="NM167" s="53"/>
      <c r="NN167" s="53"/>
      <c r="NO167" s="53"/>
      <c r="NP167" s="53"/>
      <c r="NQ167" s="53"/>
      <c r="NR167" s="53"/>
      <c r="NS167" s="53"/>
      <c r="NT167" s="53"/>
      <c r="NU167" s="53"/>
      <c r="OF167" s="53"/>
      <c r="OG167" s="53"/>
      <c r="OH167" s="53"/>
      <c r="OI167" s="53"/>
      <c r="OJ167" s="53"/>
      <c r="OK167" s="53"/>
      <c r="OL167" s="53"/>
      <c r="OM167" s="53"/>
      <c r="ON167" s="53"/>
      <c r="OO167" s="53"/>
      <c r="OP167" s="53"/>
      <c r="OQ167" s="53"/>
      <c r="OR167" s="53"/>
      <c r="OS167" s="53"/>
      <c r="OT167" s="53"/>
      <c r="OU167" s="53"/>
      <c r="OV167" s="53"/>
      <c r="OW167" s="53"/>
      <c r="OX167" s="53"/>
      <c r="OY167" s="53"/>
      <c r="OZ167" s="53"/>
      <c r="PK167" s="53"/>
      <c r="PL167" s="53"/>
      <c r="PM167" s="53"/>
      <c r="PN167" s="53"/>
      <c r="PO167" s="53"/>
      <c r="PP167" s="53"/>
      <c r="PQ167" s="53"/>
      <c r="PR167" s="53"/>
      <c r="PS167" s="53"/>
      <c r="PT167" s="53"/>
      <c r="PU167" s="53"/>
      <c r="PV167" s="53"/>
      <c r="PW167" s="53"/>
      <c r="PX167" s="53"/>
      <c r="PY167" s="53"/>
      <c r="PZ167" s="53"/>
      <c r="QA167" s="53"/>
      <c r="QB167" s="53"/>
      <c r="QC167" s="53"/>
      <c r="QD167" s="53"/>
      <c r="QE167" s="53"/>
      <c r="QP167" s="53"/>
      <c r="QQ167" s="53"/>
      <c r="QR167" s="53"/>
      <c r="QS167" s="53"/>
      <c r="QT167" s="53"/>
      <c r="QU167" s="53"/>
      <c r="QV167" s="53"/>
      <c r="QW167" s="53"/>
      <c r="QX167" s="53"/>
      <c r="QY167" s="53"/>
      <c r="QZ167" s="53"/>
      <c r="RA167" s="53"/>
      <c r="RB167" s="53"/>
      <c r="RC167" s="53"/>
      <c r="RD167" s="53"/>
      <c r="RE167" s="53"/>
      <c r="RF167" s="53"/>
      <c r="RG167" s="53"/>
      <c r="RH167" s="53"/>
      <c r="RI167" s="53"/>
      <c r="RJ167" s="53"/>
    </row>
    <row r="168" spans="1:487" ht="9.9499999999999993" customHeight="1">
      <c r="A168" s="95"/>
      <c r="B168" s="179"/>
      <c r="C168" s="1129"/>
      <c r="D168" s="1130"/>
      <c r="E168" s="1130"/>
      <c r="F168" s="1130"/>
      <c r="G168" s="1130"/>
      <c r="H168" s="1130"/>
      <c r="I168" s="1130"/>
      <c r="J168" s="1130"/>
      <c r="K168" s="1130"/>
      <c r="L168" s="1130"/>
      <c r="M168" s="1130"/>
      <c r="N168" s="1130"/>
      <c r="O168" s="1130"/>
      <c r="P168" s="1130"/>
      <c r="Q168" s="1130"/>
      <c r="R168" s="1130"/>
      <c r="S168" s="1130"/>
      <c r="T168" s="1130"/>
      <c r="U168" s="1130"/>
      <c r="V168" s="1130"/>
      <c r="W168" s="1130"/>
      <c r="X168" s="1130"/>
      <c r="Y168" s="1130"/>
      <c r="Z168" s="1130"/>
      <c r="AA168" s="1130"/>
      <c r="AB168" s="1130"/>
      <c r="AC168" s="1130"/>
      <c r="AD168" s="1131"/>
      <c r="AE168" s="180"/>
      <c r="AF168" s="53"/>
      <c r="BA168" s="598"/>
      <c r="BB168" s="598"/>
      <c r="BC168" s="598"/>
      <c r="BD168" s="598"/>
      <c r="BE168" s="598"/>
      <c r="BF168" s="598"/>
      <c r="BG168" s="598"/>
      <c r="BH168" s="598"/>
      <c r="BI168" s="598"/>
      <c r="BJ168" s="598"/>
      <c r="BK168" s="598"/>
      <c r="BL168" s="598"/>
      <c r="BM168" s="598"/>
      <c r="BN168" s="598"/>
      <c r="BO168" s="598"/>
      <c r="BP168" s="598"/>
      <c r="BQ168" s="598"/>
      <c r="BR168" s="598"/>
      <c r="BS168" s="598"/>
      <c r="BT168" s="598"/>
      <c r="BU168" s="598"/>
      <c r="CF168" s="53"/>
      <c r="CG168" s="53"/>
      <c r="CH168" s="53"/>
      <c r="CI168" s="53"/>
      <c r="CJ168" s="53"/>
      <c r="CK168" s="53"/>
      <c r="CL168" s="53"/>
      <c r="CM168" s="53"/>
      <c r="CN168" s="53"/>
      <c r="CO168" s="53"/>
      <c r="CP168" s="53"/>
      <c r="CQ168" s="53"/>
      <c r="CR168" s="53"/>
      <c r="CS168" s="53"/>
      <c r="CT168" s="53"/>
      <c r="CU168" s="53"/>
      <c r="CV168" s="53"/>
      <c r="CW168" s="53"/>
      <c r="CX168" s="53"/>
      <c r="CY168" s="53"/>
      <c r="CZ168" s="53"/>
      <c r="DK168" s="53"/>
      <c r="DL168" s="53"/>
      <c r="DM168" s="53"/>
      <c r="DN168" s="53"/>
      <c r="DO168" s="53"/>
      <c r="DP168" s="53"/>
      <c r="DQ168" s="53"/>
      <c r="DR168" s="53"/>
      <c r="DS168" s="53"/>
      <c r="DT168" s="53"/>
      <c r="DU168" s="53"/>
      <c r="DV168" s="53"/>
      <c r="DW168" s="53"/>
      <c r="DX168" s="53"/>
      <c r="DY168" s="53"/>
      <c r="DZ168" s="53"/>
      <c r="EA168" s="53"/>
      <c r="EB168" s="53"/>
      <c r="EC168" s="53"/>
      <c r="ED168" s="53"/>
      <c r="EE168" s="53"/>
      <c r="EP168" s="53"/>
      <c r="EQ168" s="53"/>
      <c r="ER168" s="53"/>
      <c r="ES168" s="53"/>
      <c r="ET168" s="53"/>
      <c r="EU168" s="53"/>
      <c r="EV168" s="53"/>
      <c r="EW168" s="53"/>
      <c r="EX168" s="53"/>
      <c r="EY168" s="53"/>
      <c r="EZ168" s="53"/>
      <c r="FA168" s="53"/>
      <c r="FB168" s="53"/>
      <c r="FC168" s="53"/>
      <c r="FD168" s="53"/>
      <c r="FE168" s="53"/>
      <c r="FF168" s="53"/>
      <c r="FG168" s="53"/>
      <c r="FH168" s="53"/>
      <c r="FI168" s="53"/>
      <c r="FJ168" s="53"/>
      <c r="HA168" s="53"/>
      <c r="HB168" s="53"/>
      <c r="HC168" s="53"/>
      <c r="HD168" s="53"/>
      <c r="HE168" s="53"/>
      <c r="HF168" s="53"/>
      <c r="HG168" s="53"/>
      <c r="HH168" s="53"/>
      <c r="HI168" s="53"/>
      <c r="HJ168" s="53"/>
      <c r="HK168" s="53"/>
      <c r="HL168" s="53"/>
      <c r="HM168" s="53"/>
      <c r="HN168" s="53"/>
      <c r="HO168" s="53"/>
      <c r="HP168" s="53"/>
      <c r="HQ168" s="53"/>
      <c r="HR168" s="53"/>
      <c r="HS168" s="53"/>
      <c r="HT168" s="53"/>
      <c r="HU168" s="53"/>
      <c r="IF168" s="53"/>
      <c r="IG168" s="53"/>
      <c r="IH168" s="53"/>
      <c r="II168" s="53"/>
      <c r="IJ168" s="53"/>
      <c r="IK168" s="53"/>
      <c r="IL168" s="53"/>
      <c r="IM168" s="53"/>
      <c r="IN168" s="53"/>
      <c r="IO168" s="53"/>
      <c r="IP168" s="53"/>
      <c r="IQ168" s="53"/>
      <c r="IR168" s="53"/>
      <c r="IS168" s="53"/>
      <c r="IT168" s="53"/>
      <c r="IU168" s="53"/>
      <c r="IV168" s="53"/>
      <c r="IW168" s="53"/>
      <c r="IX168" s="53"/>
      <c r="IY168" s="53"/>
      <c r="IZ168" s="53"/>
      <c r="JK168" s="53"/>
      <c r="JL168" s="53"/>
      <c r="JM168" s="53"/>
      <c r="JN168" s="53"/>
      <c r="JO168" s="53"/>
      <c r="JP168" s="53"/>
      <c r="JQ168" s="53"/>
      <c r="JR168" s="53"/>
      <c r="JS168" s="53"/>
      <c r="JT168" s="53"/>
      <c r="JU168" s="53"/>
      <c r="JV168" s="53"/>
      <c r="JW168" s="53"/>
      <c r="JX168" s="53"/>
      <c r="JY168" s="53"/>
      <c r="JZ168" s="53"/>
      <c r="KA168" s="53"/>
      <c r="KB168" s="53"/>
      <c r="KC168" s="53"/>
      <c r="KD168" s="53"/>
      <c r="KE168" s="53"/>
      <c r="KP168" s="53"/>
      <c r="KQ168" s="53"/>
      <c r="KR168" s="53"/>
      <c r="KS168" s="53"/>
      <c r="KT168" s="53"/>
      <c r="KU168" s="53"/>
      <c r="KV168" s="53"/>
      <c r="KW168" s="53"/>
      <c r="KX168" s="53"/>
      <c r="KY168" s="53"/>
      <c r="KZ168" s="53"/>
      <c r="LA168" s="53"/>
      <c r="LB168" s="53"/>
      <c r="LC168" s="53"/>
      <c r="LD168" s="53"/>
      <c r="LE168" s="53"/>
      <c r="LF168" s="53"/>
      <c r="LG168" s="53"/>
      <c r="LH168" s="53"/>
      <c r="LI168" s="53"/>
      <c r="LJ168" s="53"/>
      <c r="NA168" s="53"/>
      <c r="NB168" s="53"/>
      <c r="NC168" s="53"/>
      <c r="ND168" s="53"/>
      <c r="NE168" s="53"/>
      <c r="NF168" s="53"/>
      <c r="NG168" s="53"/>
      <c r="NH168" s="53"/>
      <c r="NI168" s="53"/>
      <c r="NJ168" s="53"/>
      <c r="NK168" s="53"/>
      <c r="NL168" s="53"/>
      <c r="NM168" s="53"/>
      <c r="NN168" s="53"/>
      <c r="NO168" s="53"/>
      <c r="NP168" s="53"/>
      <c r="NQ168" s="53"/>
      <c r="NR168" s="53"/>
      <c r="NS168" s="53"/>
      <c r="NT168" s="53"/>
      <c r="NU168" s="53"/>
      <c r="OF168" s="53"/>
      <c r="OG168" s="53"/>
      <c r="OH168" s="53"/>
      <c r="OI168" s="53"/>
      <c r="OJ168" s="53"/>
      <c r="OK168" s="53"/>
      <c r="OL168" s="53"/>
      <c r="OM168" s="53"/>
      <c r="ON168" s="53"/>
      <c r="OO168" s="53"/>
      <c r="OP168" s="53"/>
      <c r="OQ168" s="53"/>
      <c r="OR168" s="53"/>
      <c r="OS168" s="53"/>
      <c r="OT168" s="53"/>
      <c r="OU168" s="53"/>
      <c r="OV168" s="53"/>
      <c r="OW168" s="53"/>
      <c r="OX168" s="53"/>
      <c r="OY168" s="53"/>
      <c r="OZ168" s="53"/>
      <c r="PK168" s="53"/>
      <c r="PL168" s="53"/>
      <c r="PM168" s="53"/>
      <c r="PN168" s="53"/>
      <c r="PO168" s="53"/>
      <c r="PP168" s="53"/>
      <c r="PQ168" s="53"/>
      <c r="PR168" s="53"/>
      <c r="PS168" s="53"/>
      <c r="PT168" s="53"/>
      <c r="PU168" s="53"/>
      <c r="PV168" s="53"/>
      <c r="PW168" s="53"/>
      <c r="PX168" s="53"/>
      <c r="PY168" s="53"/>
      <c r="PZ168" s="53"/>
      <c r="QA168" s="53"/>
      <c r="QB168" s="53"/>
      <c r="QC168" s="53"/>
      <c r="QD168" s="53"/>
      <c r="QE168" s="53"/>
      <c r="QP168" s="53"/>
      <c r="QQ168" s="53"/>
      <c r="QR168" s="53"/>
      <c r="QS168" s="53"/>
      <c r="QT168" s="53"/>
      <c r="QU168" s="53"/>
      <c r="QV168" s="53"/>
      <c r="QW168" s="53"/>
      <c r="QX168" s="53"/>
      <c r="QY168" s="53"/>
      <c r="QZ168" s="53"/>
      <c r="RA168" s="53"/>
      <c r="RB168" s="53"/>
      <c r="RC168" s="53"/>
      <c r="RD168" s="53"/>
      <c r="RE168" s="53"/>
      <c r="RF168" s="53"/>
      <c r="RG168" s="53"/>
      <c r="RH168" s="53"/>
      <c r="RI168" s="53"/>
      <c r="RJ168" s="53"/>
    </row>
    <row r="169" spans="1:487" ht="9.9499999999999993" customHeight="1">
      <c r="A169" s="95"/>
      <c r="B169" s="179"/>
      <c r="C169" s="1129"/>
      <c r="D169" s="1130"/>
      <c r="E169" s="1130"/>
      <c r="F169" s="1130"/>
      <c r="G169" s="1130"/>
      <c r="H169" s="1130"/>
      <c r="I169" s="1130"/>
      <c r="J169" s="1130"/>
      <c r="K169" s="1130"/>
      <c r="L169" s="1130"/>
      <c r="M169" s="1130"/>
      <c r="N169" s="1130"/>
      <c r="O169" s="1130"/>
      <c r="P169" s="1130"/>
      <c r="Q169" s="1130"/>
      <c r="R169" s="1130"/>
      <c r="S169" s="1130"/>
      <c r="T169" s="1130"/>
      <c r="U169" s="1130"/>
      <c r="V169" s="1130"/>
      <c r="W169" s="1130"/>
      <c r="X169" s="1130"/>
      <c r="Y169" s="1130"/>
      <c r="Z169" s="1130"/>
      <c r="AA169" s="1130"/>
      <c r="AB169" s="1130"/>
      <c r="AC169" s="1130"/>
      <c r="AD169" s="1131"/>
      <c r="AE169" s="180"/>
      <c r="AF169" s="53"/>
      <c r="BA169" s="598"/>
      <c r="BB169" s="598"/>
      <c r="BC169" s="598"/>
      <c r="BD169" s="598"/>
      <c r="BE169" s="598"/>
      <c r="BF169" s="598"/>
      <c r="BG169" s="598"/>
      <c r="BH169" s="598"/>
      <c r="BI169" s="598"/>
      <c r="BJ169" s="598"/>
      <c r="BK169" s="598"/>
      <c r="BL169" s="598"/>
      <c r="BM169" s="598"/>
      <c r="BN169" s="598"/>
      <c r="BO169" s="598"/>
      <c r="BP169" s="598"/>
      <c r="BQ169" s="598"/>
      <c r="BR169" s="598"/>
      <c r="BS169" s="598"/>
      <c r="BT169" s="598"/>
      <c r="BU169" s="598"/>
      <c r="CF169" s="53"/>
      <c r="CG169" s="53"/>
      <c r="CH169" s="53"/>
      <c r="CI169" s="53"/>
      <c r="CJ169" s="53"/>
      <c r="CK169" s="53"/>
      <c r="CL169" s="53"/>
      <c r="CM169" s="53"/>
      <c r="CN169" s="53"/>
      <c r="CO169" s="53"/>
      <c r="CP169" s="53"/>
      <c r="CQ169" s="53"/>
      <c r="CR169" s="53"/>
      <c r="CS169" s="53"/>
      <c r="CT169" s="53"/>
      <c r="CU169" s="53"/>
      <c r="CV169" s="53"/>
      <c r="CW169" s="53"/>
      <c r="CX169" s="53"/>
      <c r="CY169" s="53"/>
      <c r="CZ169" s="53"/>
      <c r="DK169" s="53"/>
      <c r="DL169" s="53"/>
      <c r="DM169" s="53"/>
      <c r="DN169" s="53"/>
      <c r="DO169" s="53"/>
      <c r="DP169" s="53"/>
      <c r="DQ169" s="53"/>
      <c r="DR169" s="53"/>
      <c r="DS169" s="53"/>
      <c r="DT169" s="53"/>
      <c r="DU169" s="53"/>
      <c r="DV169" s="53"/>
      <c r="DW169" s="53"/>
      <c r="DX169" s="53"/>
      <c r="DY169" s="53"/>
      <c r="DZ169" s="53"/>
      <c r="EA169" s="53"/>
      <c r="EB169" s="53"/>
      <c r="EC169" s="53"/>
      <c r="ED169" s="53"/>
      <c r="EE169" s="53"/>
      <c r="EP169" s="53"/>
      <c r="EQ169" s="53"/>
      <c r="ER169" s="53"/>
      <c r="ES169" s="53"/>
      <c r="ET169" s="53"/>
      <c r="EU169" s="53"/>
      <c r="EV169" s="53"/>
      <c r="EW169" s="53"/>
      <c r="EX169" s="53"/>
      <c r="EY169" s="53"/>
      <c r="EZ169" s="53"/>
      <c r="FA169" s="53"/>
      <c r="FB169" s="53"/>
      <c r="FC169" s="53"/>
      <c r="FD169" s="53"/>
      <c r="FE169" s="53"/>
      <c r="FF169" s="53"/>
      <c r="FG169" s="53"/>
      <c r="FH169" s="53"/>
      <c r="FI169" s="53"/>
      <c r="FJ169" s="53"/>
      <c r="HA169" s="53"/>
      <c r="HB169" s="53"/>
      <c r="HC169" s="53"/>
      <c r="HD169" s="53"/>
      <c r="HE169" s="53"/>
      <c r="HF169" s="53"/>
      <c r="HG169" s="53"/>
      <c r="HH169" s="53"/>
      <c r="HI169" s="53"/>
      <c r="HJ169" s="53"/>
      <c r="HK169" s="53"/>
      <c r="HL169" s="53"/>
      <c r="HM169" s="53"/>
      <c r="HN169" s="53"/>
      <c r="HO169" s="53"/>
      <c r="HP169" s="53"/>
      <c r="HQ169" s="53"/>
      <c r="HR169" s="53"/>
      <c r="HS169" s="53"/>
      <c r="HT169" s="53"/>
      <c r="HU169" s="53"/>
      <c r="IF169" s="53"/>
      <c r="IG169" s="53"/>
      <c r="IH169" s="53"/>
      <c r="II169" s="53"/>
      <c r="IJ169" s="53"/>
      <c r="IK169" s="53"/>
      <c r="IL169" s="53"/>
      <c r="IM169" s="53"/>
      <c r="IN169" s="53"/>
      <c r="IO169" s="53"/>
      <c r="IP169" s="53"/>
      <c r="IQ169" s="53"/>
      <c r="IR169" s="53"/>
      <c r="IS169" s="53"/>
      <c r="IT169" s="53"/>
      <c r="IU169" s="53"/>
      <c r="IV169" s="53"/>
      <c r="IW169" s="53"/>
      <c r="IX169" s="53"/>
      <c r="IY169" s="53"/>
      <c r="IZ169" s="53"/>
      <c r="JK169" s="53"/>
      <c r="JL169" s="53"/>
      <c r="JM169" s="53"/>
      <c r="JN169" s="53"/>
      <c r="JO169" s="53"/>
      <c r="JP169" s="53"/>
      <c r="JQ169" s="53"/>
      <c r="JR169" s="53"/>
      <c r="JS169" s="53"/>
      <c r="JT169" s="53"/>
      <c r="JU169" s="53"/>
      <c r="JV169" s="53"/>
      <c r="JW169" s="53"/>
      <c r="JX169" s="53"/>
      <c r="JY169" s="53"/>
      <c r="JZ169" s="53"/>
      <c r="KA169" s="53"/>
      <c r="KB169" s="53"/>
      <c r="KC169" s="53"/>
      <c r="KD169" s="53"/>
      <c r="KE169" s="53"/>
      <c r="KP169" s="53"/>
      <c r="KQ169" s="53"/>
      <c r="KR169" s="53"/>
      <c r="KS169" s="53"/>
      <c r="KT169" s="53"/>
      <c r="KU169" s="53"/>
      <c r="KV169" s="53"/>
      <c r="KW169" s="53"/>
      <c r="KX169" s="53"/>
      <c r="KY169" s="53"/>
      <c r="KZ169" s="53"/>
      <c r="LA169" s="53"/>
      <c r="LB169" s="53"/>
      <c r="LC169" s="53"/>
      <c r="LD169" s="53"/>
      <c r="LE169" s="53"/>
      <c r="LF169" s="53"/>
      <c r="LG169" s="53"/>
      <c r="LH169" s="53"/>
      <c r="LI169" s="53"/>
      <c r="LJ169" s="53"/>
      <c r="NA169" s="53"/>
      <c r="NB169" s="53"/>
      <c r="NC169" s="53"/>
      <c r="ND169" s="53"/>
      <c r="NE169" s="53"/>
      <c r="NF169" s="53"/>
      <c r="NG169" s="53"/>
      <c r="NH169" s="53"/>
      <c r="NI169" s="53"/>
      <c r="NJ169" s="53"/>
      <c r="NK169" s="53"/>
      <c r="NL169" s="53"/>
      <c r="NM169" s="53"/>
      <c r="NN169" s="53"/>
      <c r="NO169" s="53"/>
      <c r="NP169" s="53"/>
      <c r="NQ169" s="53"/>
      <c r="NR169" s="53"/>
      <c r="NS169" s="53"/>
      <c r="NT169" s="53"/>
      <c r="NU169" s="53"/>
      <c r="OF169" s="53"/>
      <c r="OG169" s="53"/>
      <c r="OH169" s="53"/>
      <c r="OI169" s="53"/>
      <c r="OJ169" s="53"/>
      <c r="OK169" s="53"/>
      <c r="OL169" s="53"/>
      <c r="OM169" s="53"/>
      <c r="ON169" s="53"/>
      <c r="OO169" s="53"/>
      <c r="OP169" s="53"/>
      <c r="OQ169" s="53"/>
      <c r="OR169" s="53"/>
      <c r="OS169" s="53"/>
      <c r="OT169" s="53"/>
      <c r="OU169" s="53"/>
      <c r="OV169" s="53"/>
      <c r="OW169" s="53"/>
      <c r="OX169" s="53"/>
      <c r="OY169" s="53"/>
      <c r="OZ169" s="53"/>
      <c r="PK169" s="53"/>
      <c r="PL169" s="53"/>
      <c r="PM169" s="53"/>
      <c r="PN169" s="53"/>
      <c r="PO169" s="53"/>
      <c r="PP169" s="53"/>
      <c r="PQ169" s="53"/>
      <c r="PR169" s="53"/>
      <c r="PS169" s="53"/>
      <c r="PT169" s="53"/>
      <c r="PU169" s="53"/>
      <c r="PV169" s="53"/>
      <c r="PW169" s="53"/>
      <c r="PX169" s="53"/>
      <c r="PY169" s="53"/>
      <c r="PZ169" s="53"/>
      <c r="QA169" s="53"/>
      <c r="QB169" s="53"/>
      <c r="QC169" s="53"/>
      <c r="QD169" s="53"/>
      <c r="QE169" s="53"/>
      <c r="QP169" s="53"/>
      <c r="QQ169" s="53"/>
      <c r="QR169" s="53"/>
      <c r="QS169" s="53"/>
      <c r="QT169" s="53"/>
      <c r="QU169" s="53"/>
      <c r="QV169" s="53"/>
      <c r="QW169" s="53"/>
      <c r="QX169" s="53"/>
      <c r="QY169" s="53"/>
      <c r="QZ169" s="53"/>
      <c r="RA169" s="53"/>
      <c r="RB169" s="53"/>
      <c r="RC169" s="53"/>
      <c r="RD169" s="53"/>
      <c r="RE169" s="53"/>
      <c r="RF169" s="53"/>
      <c r="RG169" s="53"/>
      <c r="RH169" s="53"/>
      <c r="RI169" s="53"/>
      <c r="RJ169" s="53"/>
    </row>
    <row r="170" spans="1:487" ht="9.9499999999999993" customHeight="1">
      <c r="A170" s="95"/>
      <c r="B170" s="179"/>
      <c r="C170" s="1129"/>
      <c r="D170" s="1130"/>
      <c r="E170" s="1130"/>
      <c r="F170" s="1130"/>
      <c r="G170" s="1130"/>
      <c r="H170" s="1130"/>
      <c r="I170" s="1130"/>
      <c r="J170" s="1130"/>
      <c r="K170" s="1130"/>
      <c r="L170" s="1130"/>
      <c r="M170" s="1130"/>
      <c r="N170" s="1130"/>
      <c r="O170" s="1130"/>
      <c r="P170" s="1130"/>
      <c r="Q170" s="1130"/>
      <c r="R170" s="1130"/>
      <c r="S170" s="1130"/>
      <c r="T170" s="1130"/>
      <c r="U170" s="1130"/>
      <c r="V170" s="1130"/>
      <c r="W170" s="1130"/>
      <c r="X170" s="1130"/>
      <c r="Y170" s="1130"/>
      <c r="Z170" s="1130"/>
      <c r="AA170" s="1130"/>
      <c r="AB170" s="1130"/>
      <c r="AC170" s="1130"/>
      <c r="AD170" s="1131"/>
      <c r="AE170" s="180"/>
      <c r="AF170" s="53"/>
      <c r="BA170" s="598"/>
      <c r="BB170" s="598"/>
      <c r="BC170" s="598"/>
      <c r="BD170" s="598"/>
      <c r="BE170" s="598"/>
      <c r="BF170" s="598"/>
      <c r="BG170" s="598"/>
      <c r="BH170" s="598"/>
      <c r="BI170" s="598"/>
      <c r="BJ170" s="598"/>
      <c r="BK170" s="598"/>
      <c r="BL170" s="598"/>
      <c r="BM170" s="598"/>
      <c r="BN170" s="598"/>
      <c r="BO170" s="598"/>
      <c r="BP170" s="598"/>
      <c r="BQ170" s="598"/>
      <c r="BR170" s="598"/>
      <c r="BS170" s="598"/>
      <c r="BT170" s="598"/>
      <c r="BU170" s="598"/>
      <c r="CF170" s="53"/>
      <c r="CG170" s="53"/>
      <c r="CH170" s="53"/>
      <c r="CI170" s="53"/>
      <c r="CJ170" s="53"/>
      <c r="CK170" s="53"/>
      <c r="CL170" s="53"/>
      <c r="CM170" s="53"/>
      <c r="CN170" s="53"/>
      <c r="CO170" s="53"/>
      <c r="CP170" s="53"/>
      <c r="CQ170" s="53"/>
      <c r="CR170" s="53"/>
      <c r="CS170" s="53"/>
      <c r="CT170" s="53"/>
      <c r="CU170" s="53"/>
      <c r="CV170" s="53"/>
      <c r="CW170" s="53"/>
      <c r="CX170" s="53"/>
      <c r="CY170" s="53"/>
      <c r="CZ170" s="53"/>
      <c r="DK170" s="53"/>
      <c r="DL170" s="53"/>
      <c r="DM170" s="53"/>
      <c r="DN170" s="53"/>
      <c r="DO170" s="53"/>
      <c r="DP170" s="53"/>
      <c r="DQ170" s="53"/>
      <c r="DR170" s="53"/>
      <c r="DS170" s="53"/>
      <c r="DT170" s="53"/>
      <c r="DU170" s="53"/>
      <c r="DV170" s="53"/>
      <c r="DW170" s="53"/>
      <c r="DX170" s="53"/>
      <c r="DY170" s="53"/>
      <c r="DZ170" s="53"/>
      <c r="EA170" s="53"/>
      <c r="EB170" s="53"/>
      <c r="EC170" s="53"/>
      <c r="ED170" s="53"/>
      <c r="EE170" s="53"/>
      <c r="EP170" s="53"/>
      <c r="EQ170" s="53"/>
      <c r="ER170" s="53"/>
      <c r="ES170" s="53"/>
      <c r="ET170" s="53"/>
      <c r="EU170" s="53"/>
      <c r="EV170" s="53"/>
      <c r="EW170" s="53"/>
      <c r="EX170" s="53"/>
      <c r="EY170" s="53"/>
      <c r="EZ170" s="53"/>
      <c r="FA170" s="53"/>
      <c r="FB170" s="53"/>
      <c r="FC170" s="53"/>
      <c r="FD170" s="53"/>
      <c r="FE170" s="53"/>
      <c r="FF170" s="53"/>
      <c r="FG170" s="53"/>
      <c r="FH170" s="53"/>
      <c r="FI170" s="53"/>
      <c r="FJ170" s="53"/>
      <c r="HA170" s="53"/>
      <c r="HB170" s="53"/>
      <c r="HC170" s="53"/>
      <c r="HD170" s="53"/>
      <c r="HE170" s="53"/>
      <c r="HF170" s="53"/>
      <c r="HG170" s="53"/>
      <c r="HH170" s="53"/>
      <c r="HI170" s="53"/>
      <c r="HJ170" s="53"/>
      <c r="HK170" s="53"/>
      <c r="HL170" s="53"/>
      <c r="HM170" s="53"/>
      <c r="HN170" s="53"/>
      <c r="HO170" s="53"/>
      <c r="HP170" s="53"/>
      <c r="HQ170" s="53"/>
      <c r="HR170" s="53"/>
      <c r="HS170" s="53"/>
      <c r="HT170" s="53"/>
      <c r="HU170" s="53"/>
      <c r="IF170" s="53"/>
      <c r="IG170" s="53"/>
      <c r="IH170" s="53"/>
      <c r="II170" s="53"/>
      <c r="IJ170" s="53"/>
      <c r="IK170" s="53"/>
      <c r="IL170" s="53"/>
      <c r="IM170" s="53"/>
      <c r="IN170" s="53"/>
      <c r="IO170" s="53"/>
      <c r="IP170" s="53"/>
      <c r="IQ170" s="53"/>
      <c r="IR170" s="53"/>
      <c r="IS170" s="53"/>
      <c r="IT170" s="53"/>
      <c r="IU170" s="53"/>
      <c r="IV170" s="53"/>
      <c r="IW170" s="53"/>
      <c r="IX170" s="53"/>
      <c r="IY170" s="53"/>
      <c r="IZ170" s="53"/>
      <c r="JK170" s="53"/>
      <c r="JL170" s="53"/>
      <c r="JM170" s="53"/>
      <c r="JN170" s="53"/>
      <c r="JO170" s="53"/>
      <c r="JP170" s="53"/>
      <c r="JQ170" s="53"/>
      <c r="JR170" s="53"/>
      <c r="JS170" s="53"/>
      <c r="JT170" s="53"/>
      <c r="JU170" s="53"/>
      <c r="JV170" s="53"/>
      <c r="JW170" s="53"/>
      <c r="JX170" s="53"/>
      <c r="JY170" s="53"/>
      <c r="JZ170" s="53"/>
      <c r="KA170" s="53"/>
      <c r="KB170" s="53"/>
      <c r="KC170" s="53"/>
      <c r="KD170" s="53"/>
      <c r="KE170" s="53"/>
      <c r="KP170" s="53"/>
      <c r="KQ170" s="53"/>
      <c r="KR170" s="53"/>
      <c r="KS170" s="53"/>
      <c r="KT170" s="53"/>
      <c r="KU170" s="53"/>
      <c r="KV170" s="53"/>
      <c r="KW170" s="53"/>
      <c r="KX170" s="53"/>
      <c r="KY170" s="53"/>
      <c r="KZ170" s="53"/>
      <c r="LA170" s="53"/>
      <c r="LB170" s="53"/>
      <c r="LC170" s="53"/>
      <c r="LD170" s="53"/>
      <c r="LE170" s="53"/>
      <c r="LF170" s="53"/>
      <c r="LG170" s="53"/>
      <c r="LH170" s="53"/>
      <c r="LI170" s="53"/>
      <c r="LJ170" s="53"/>
      <c r="NA170" s="53"/>
      <c r="NB170" s="53"/>
      <c r="NC170" s="53"/>
      <c r="ND170" s="53"/>
      <c r="NE170" s="53"/>
      <c r="NF170" s="53"/>
      <c r="NG170" s="53"/>
      <c r="NH170" s="53"/>
      <c r="NI170" s="53"/>
      <c r="NJ170" s="53"/>
      <c r="NK170" s="53"/>
      <c r="NL170" s="53"/>
      <c r="NM170" s="53"/>
      <c r="NN170" s="53"/>
      <c r="NO170" s="53"/>
      <c r="NP170" s="53"/>
      <c r="NQ170" s="53"/>
      <c r="NR170" s="53"/>
      <c r="NS170" s="53"/>
      <c r="NT170" s="53"/>
      <c r="NU170" s="53"/>
      <c r="OF170" s="53"/>
      <c r="OG170" s="53"/>
      <c r="OH170" s="53"/>
      <c r="OI170" s="53"/>
      <c r="OJ170" s="53"/>
      <c r="OK170" s="53"/>
      <c r="OL170" s="53"/>
      <c r="OM170" s="53"/>
      <c r="ON170" s="53"/>
      <c r="OO170" s="53"/>
      <c r="OP170" s="53"/>
      <c r="OQ170" s="53"/>
      <c r="OR170" s="53"/>
      <c r="OS170" s="53"/>
      <c r="OT170" s="53"/>
      <c r="OU170" s="53"/>
      <c r="OV170" s="53"/>
      <c r="OW170" s="53"/>
      <c r="OX170" s="53"/>
      <c r="OY170" s="53"/>
      <c r="OZ170" s="53"/>
      <c r="PK170" s="53"/>
      <c r="PL170" s="53"/>
      <c r="PM170" s="53"/>
      <c r="PN170" s="53"/>
      <c r="PO170" s="53"/>
      <c r="PP170" s="53"/>
      <c r="PQ170" s="53"/>
      <c r="PR170" s="53"/>
      <c r="PS170" s="53"/>
      <c r="PT170" s="53"/>
      <c r="PU170" s="53"/>
      <c r="PV170" s="53"/>
      <c r="PW170" s="53"/>
      <c r="PX170" s="53"/>
      <c r="PY170" s="53"/>
      <c r="PZ170" s="53"/>
      <c r="QA170" s="53"/>
      <c r="QB170" s="53"/>
      <c r="QC170" s="53"/>
      <c r="QD170" s="53"/>
      <c r="QE170" s="53"/>
      <c r="QP170" s="53"/>
      <c r="QQ170" s="53"/>
      <c r="QR170" s="53"/>
      <c r="QS170" s="53"/>
      <c r="QT170" s="53"/>
      <c r="QU170" s="53"/>
      <c r="QV170" s="53"/>
      <c r="QW170" s="53"/>
      <c r="QX170" s="53"/>
      <c r="QY170" s="53"/>
      <c r="QZ170" s="53"/>
      <c r="RA170" s="53"/>
      <c r="RB170" s="53"/>
      <c r="RC170" s="53"/>
      <c r="RD170" s="53"/>
      <c r="RE170" s="53"/>
      <c r="RF170" s="53"/>
      <c r="RG170" s="53"/>
      <c r="RH170" s="53"/>
      <c r="RI170" s="53"/>
      <c r="RJ170" s="53"/>
    </row>
    <row r="171" spans="1:487" ht="9.9499999999999993" customHeight="1">
      <c r="A171" s="95"/>
      <c r="B171" s="179"/>
      <c r="C171" s="1129"/>
      <c r="D171" s="1130"/>
      <c r="E171" s="1130"/>
      <c r="F171" s="1130"/>
      <c r="G171" s="1130"/>
      <c r="H171" s="1130"/>
      <c r="I171" s="1130"/>
      <c r="J171" s="1130"/>
      <c r="K171" s="1130"/>
      <c r="L171" s="1130"/>
      <c r="M171" s="1130"/>
      <c r="N171" s="1130"/>
      <c r="O171" s="1130"/>
      <c r="P171" s="1130"/>
      <c r="Q171" s="1130"/>
      <c r="R171" s="1130"/>
      <c r="S171" s="1130"/>
      <c r="T171" s="1130"/>
      <c r="U171" s="1130"/>
      <c r="V171" s="1130"/>
      <c r="W171" s="1130"/>
      <c r="X171" s="1130"/>
      <c r="Y171" s="1130"/>
      <c r="Z171" s="1130"/>
      <c r="AA171" s="1130"/>
      <c r="AB171" s="1130"/>
      <c r="AC171" s="1130"/>
      <c r="AD171" s="1131"/>
      <c r="AE171" s="180"/>
      <c r="AF171" s="53"/>
      <c r="BA171" s="598"/>
      <c r="BB171" s="598"/>
      <c r="BC171" s="598"/>
      <c r="BD171" s="598"/>
      <c r="BE171" s="598"/>
      <c r="BF171" s="598"/>
      <c r="BG171" s="598"/>
      <c r="BH171" s="598"/>
      <c r="BI171" s="598"/>
      <c r="BJ171" s="598"/>
      <c r="BK171" s="598"/>
      <c r="BL171" s="598"/>
      <c r="BM171" s="598"/>
      <c r="BN171" s="598"/>
      <c r="BO171" s="598"/>
      <c r="BP171" s="598"/>
      <c r="BQ171" s="598"/>
      <c r="BR171" s="598"/>
      <c r="BS171" s="598"/>
      <c r="BT171" s="598"/>
      <c r="BU171" s="598"/>
      <c r="CF171" s="53"/>
      <c r="CG171" s="53"/>
      <c r="CH171" s="53"/>
      <c r="CI171" s="53"/>
      <c r="CJ171" s="53"/>
      <c r="CK171" s="53"/>
      <c r="CL171" s="53"/>
      <c r="CM171" s="53"/>
      <c r="CN171" s="53"/>
      <c r="CO171" s="53"/>
      <c r="CP171" s="53"/>
      <c r="CQ171" s="53"/>
      <c r="CR171" s="53"/>
      <c r="CS171" s="53"/>
      <c r="CT171" s="53"/>
      <c r="CU171" s="53"/>
      <c r="CV171" s="53"/>
      <c r="CW171" s="53"/>
      <c r="CX171" s="53"/>
      <c r="CY171" s="53"/>
      <c r="CZ171" s="53"/>
      <c r="DJ171" s="53"/>
      <c r="DK171" s="53"/>
      <c r="DL171" s="53"/>
      <c r="DM171" s="53"/>
      <c r="DN171" s="53"/>
      <c r="DO171" s="53"/>
      <c r="DP171" s="53"/>
      <c r="DQ171" s="53"/>
      <c r="DR171" s="53"/>
      <c r="DS171" s="53"/>
      <c r="DT171" s="53"/>
      <c r="DU171" s="53"/>
      <c r="DV171" s="53"/>
      <c r="DW171" s="53"/>
      <c r="DX171" s="53"/>
      <c r="DY171" s="53"/>
      <c r="DZ171" s="53"/>
      <c r="EA171" s="53"/>
      <c r="EB171" s="53"/>
      <c r="EC171" s="53"/>
      <c r="ED171" s="53"/>
      <c r="EE171" s="53"/>
      <c r="EO171" s="53"/>
      <c r="EP171" s="53"/>
      <c r="EQ171" s="53"/>
      <c r="ER171" s="53"/>
      <c r="ES171" s="53"/>
      <c r="ET171" s="53"/>
      <c r="EU171" s="53"/>
      <c r="EV171" s="53"/>
      <c r="EW171" s="53"/>
      <c r="EX171" s="53"/>
      <c r="EY171" s="53"/>
      <c r="EZ171" s="53"/>
      <c r="FA171" s="53"/>
      <c r="FB171" s="53"/>
      <c r="FC171" s="53"/>
      <c r="FD171" s="53"/>
      <c r="FE171" s="53"/>
      <c r="FF171" s="53"/>
      <c r="FG171" s="53"/>
      <c r="FH171" s="53"/>
      <c r="FI171" s="53"/>
      <c r="FJ171" s="53"/>
      <c r="HA171" s="53"/>
      <c r="HB171" s="53"/>
      <c r="HC171" s="53"/>
      <c r="HD171" s="53"/>
      <c r="HE171" s="53"/>
      <c r="HF171" s="53"/>
      <c r="HG171" s="53"/>
      <c r="HH171" s="53"/>
      <c r="HI171" s="53"/>
      <c r="HJ171" s="53"/>
      <c r="HK171" s="53"/>
      <c r="HL171" s="53"/>
      <c r="HM171" s="53"/>
      <c r="HN171" s="53"/>
      <c r="HO171" s="53"/>
      <c r="HP171" s="53"/>
      <c r="HQ171" s="53"/>
      <c r="HR171" s="53"/>
      <c r="HS171" s="53"/>
      <c r="HT171" s="53"/>
      <c r="HU171" s="53"/>
      <c r="IF171" s="53"/>
      <c r="IG171" s="53"/>
      <c r="IH171" s="53"/>
      <c r="II171" s="53"/>
      <c r="IJ171" s="53"/>
      <c r="IK171" s="53"/>
      <c r="IL171" s="53"/>
      <c r="IM171" s="53"/>
      <c r="IN171" s="53"/>
      <c r="IO171" s="53"/>
      <c r="IP171" s="53"/>
      <c r="IQ171" s="53"/>
      <c r="IR171" s="53"/>
      <c r="IS171" s="53"/>
      <c r="IT171" s="53"/>
      <c r="IU171" s="53"/>
      <c r="IV171" s="53"/>
      <c r="IW171" s="53"/>
      <c r="IX171" s="53"/>
      <c r="IY171" s="53"/>
      <c r="IZ171" s="53"/>
      <c r="JJ171" s="53"/>
      <c r="JK171" s="53"/>
      <c r="JL171" s="53"/>
      <c r="JM171" s="53"/>
      <c r="JN171" s="53"/>
      <c r="JO171" s="53"/>
      <c r="JP171" s="53"/>
      <c r="JQ171" s="53"/>
      <c r="JR171" s="53"/>
      <c r="JS171" s="53"/>
      <c r="JT171" s="53"/>
      <c r="JU171" s="53"/>
      <c r="JV171" s="53"/>
      <c r="JW171" s="53"/>
      <c r="JX171" s="53"/>
      <c r="JY171" s="53"/>
      <c r="JZ171" s="53"/>
      <c r="KA171" s="53"/>
      <c r="KB171" s="53"/>
      <c r="KC171" s="53"/>
      <c r="KD171" s="53"/>
      <c r="KE171" s="53"/>
      <c r="KO171" s="53"/>
      <c r="KP171" s="53"/>
      <c r="KQ171" s="53"/>
      <c r="KR171" s="53"/>
      <c r="KS171" s="53"/>
      <c r="KT171" s="53"/>
      <c r="KU171" s="53"/>
      <c r="KV171" s="53"/>
      <c r="KW171" s="53"/>
      <c r="KX171" s="53"/>
      <c r="KY171" s="53"/>
      <c r="KZ171" s="53"/>
      <c r="LA171" s="53"/>
      <c r="LB171" s="53"/>
      <c r="LC171" s="53"/>
      <c r="LD171" s="53"/>
      <c r="LE171" s="53"/>
      <c r="LF171" s="53"/>
      <c r="LG171" s="53"/>
      <c r="LH171" s="53"/>
      <c r="LI171" s="53"/>
      <c r="LJ171" s="53"/>
      <c r="NA171" s="53"/>
      <c r="NB171" s="53"/>
      <c r="NC171" s="53"/>
      <c r="ND171" s="53"/>
      <c r="NE171" s="53"/>
      <c r="NF171" s="53"/>
      <c r="NG171" s="53"/>
      <c r="NH171" s="53"/>
      <c r="NI171" s="53"/>
      <c r="NJ171" s="53"/>
      <c r="NK171" s="53"/>
      <c r="NL171" s="53"/>
      <c r="NM171" s="53"/>
      <c r="NN171" s="53"/>
      <c r="NO171" s="53"/>
      <c r="NP171" s="53"/>
      <c r="NQ171" s="53"/>
      <c r="NR171" s="53"/>
      <c r="NS171" s="53"/>
      <c r="NT171" s="53"/>
      <c r="NU171" s="53"/>
      <c r="OF171" s="53"/>
      <c r="OG171" s="53"/>
      <c r="OH171" s="53"/>
      <c r="OI171" s="53"/>
      <c r="OJ171" s="53"/>
      <c r="OK171" s="53"/>
      <c r="OL171" s="53"/>
      <c r="OM171" s="53"/>
      <c r="ON171" s="53"/>
      <c r="OO171" s="53"/>
      <c r="OP171" s="53"/>
      <c r="OQ171" s="53"/>
      <c r="OR171" s="53"/>
      <c r="OS171" s="53"/>
      <c r="OT171" s="53"/>
      <c r="OU171" s="53"/>
      <c r="OV171" s="53"/>
      <c r="OW171" s="53"/>
      <c r="OX171" s="53"/>
      <c r="OY171" s="53"/>
      <c r="OZ171" s="53"/>
      <c r="PJ171" s="53"/>
      <c r="PK171" s="53"/>
      <c r="PL171" s="53"/>
      <c r="PM171" s="53"/>
      <c r="PN171" s="53"/>
      <c r="PO171" s="53"/>
      <c r="PP171" s="53"/>
      <c r="PQ171" s="53"/>
      <c r="PR171" s="53"/>
      <c r="PS171" s="53"/>
      <c r="PT171" s="53"/>
      <c r="PU171" s="53"/>
      <c r="PV171" s="53"/>
      <c r="PW171" s="53"/>
      <c r="PX171" s="53"/>
      <c r="PY171" s="53"/>
      <c r="PZ171" s="53"/>
      <c r="QA171" s="53"/>
      <c r="QB171" s="53"/>
      <c r="QC171" s="53"/>
      <c r="QD171" s="53"/>
      <c r="QE171" s="53"/>
      <c r="QO171" s="53"/>
      <c r="QP171" s="53"/>
      <c r="QQ171" s="53"/>
      <c r="QR171" s="53"/>
      <c r="QS171" s="53"/>
      <c r="QT171" s="53"/>
      <c r="QU171" s="53"/>
      <c r="QV171" s="53"/>
      <c r="QW171" s="53"/>
      <c r="QX171" s="53"/>
      <c r="QY171" s="53"/>
      <c r="QZ171" s="53"/>
      <c r="RA171" s="53"/>
      <c r="RB171" s="53"/>
      <c r="RC171" s="53"/>
      <c r="RD171" s="53"/>
      <c r="RE171" s="53"/>
      <c r="RF171" s="53"/>
      <c r="RG171" s="53"/>
      <c r="RH171" s="53"/>
      <c r="RI171" s="53"/>
      <c r="RJ171" s="53"/>
    </row>
    <row r="172" spans="1:487" ht="9.9499999999999993" customHeight="1">
      <c r="A172" s="95"/>
      <c r="B172" s="179"/>
      <c r="C172" s="1129"/>
      <c r="D172" s="1130"/>
      <c r="E172" s="1130"/>
      <c r="F172" s="1130"/>
      <c r="G172" s="1130"/>
      <c r="H172" s="1130"/>
      <c r="I172" s="1130"/>
      <c r="J172" s="1130"/>
      <c r="K172" s="1130"/>
      <c r="L172" s="1130"/>
      <c r="M172" s="1130"/>
      <c r="N172" s="1130"/>
      <c r="O172" s="1130"/>
      <c r="P172" s="1130"/>
      <c r="Q172" s="1130"/>
      <c r="R172" s="1130"/>
      <c r="S172" s="1130"/>
      <c r="T172" s="1130"/>
      <c r="U172" s="1130"/>
      <c r="V172" s="1130"/>
      <c r="W172" s="1130"/>
      <c r="X172" s="1130"/>
      <c r="Y172" s="1130"/>
      <c r="Z172" s="1130"/>
      <c r="AA172" s="1130"/>
      <c r="AB172" s="1130"/>
      <c r="AC172" s="1130"/>
      <c r="AD172" s="1131"/>
      <c r="AE172" s="180"/>
      <c r="AF172" s="53"/>
      <c r="BA172" s="598"/>
      <c r="BB172" s="598"/>
      <c r="BC172" s="598"/>
      <c r="BD172" s="598"/>
      <c r="BE172" s="598"/>
      <c r="BF172" s="598"/>
      <c r="BG172" s="598"/>
      <c r="BH172" s="598"/>
      <c r="BI172" s="598"/>
      <c r="BJ172" s="598"/>
      <c r="BK172" s="598"/>
      <c r="BL172" s="598"/>
      <c r="BM172" s="598"/>
      <c r="BN172" s="598"/>
      <c r="BO172" s="598"/>
      <c r="BP172" s="598"/>
      <c r="BQ172" s="598"/>
      <c r="BR172" s="598"/>
      <c r="BS172" s="598"/>
      <c r="BT172" s="598"/>
      <c r="BU172" s="598"/>
      <c r="CF172" s="53"/>
      <c r="CG172" s="53"/>
      <c r="CH172" s="53"/>
      <c r="CI172" s="53"/>
      <c r="CJ172" s="53"/>
      <c r="CK172" s="53"/>
      <c r="CL172" s="53"/>
      <c r="CM172" s="53"/>
      <c r="CN172" s="53"/>
      <c r="CO172" s="53"/>
      <c r="CP172" s="53"/>
      <c r="CQ172" s="53"/>
      <c r="CR172" s="53"/>
      <c r="CS172" s="53"/>
      <c r="CT172" s="53"/>
      <c r="CU172" s="53"/>
      <c r="CV172" s="53"/>
      <c r="CW172" s="53"/>
      <c r="CX172" s="53"/>
      <c r="CY172" s="53"/>
      <c r="CZ172" s="53"/>
      <c r="DK172" s="53"/>
      <c r="DL172" s="53"/>
      <c r="DM172" s="53"/>
      <c r="DN172" s="53"/>
      <c r="DO172" s="53"/>
      <c r="DP172" s="53"/>
      <c r="DQ172" s="53"/>
      <c r="DR172" s="53"/>
      <c r="DS172" s="53"/>
      <c r="DT172" s="53"/>
      <c r="DU172" s="53"/>
      <c r="DV172" s="53"/>
      <c r="DW172" s="53"/>
      <c r="DX172" s="53"/>
      <c r="DY172" s="53"/>
      <c r="DZ172" s="53"/>
      <c r="EA172" s="53"/>
      <c r="EB172" s="53"/>
      <c r="EC172" s="53"/>
      <c r="ED172" s="53"/>
      <c r="EE172" s="53"/>
      <c r="EP172" s="53"/>
      <c r="EQ172" s="53"/>
      <c r="ER172" s="53"/>
      <c r="ES172" s="53"/>
      <c r="ET172" s="53"/>
      <c r="EU172" s="53"/>
      <c r="EV172" s="53"/>
      <c r="EW172" s="53"/>
      <c r="EX172" s="53"/>
      <c r="EY172" s="53"/>
      <c r="EZ172" s="53"/>
      <c r="FA172" s="53"/>
      <c r="FB172" s="53"/>
      <c r="FC172" s="53"/>
      <c r="FD172" s="53"/>
      <c r="FE172" s="53"/>
      <c r="FF172" s="53"/>
      <c r="FG172" s="53"/>
      <c r="FH172" s="53"/>
      <c r="FI172" s="53"/>
      <c r="FJ172" s="53"/>
      <c r="HA172" s="53"/>
      <c r="HB172" s="53"/>
      <c r="HC172" s="53"/>
      <c r="HD172" s="53"/>
      <c r="HE172" s="53"/>
      <c r="HF172" s="53"/>
      <c r="HG172" s="53"/>
      <c r="HH172" s="53"/>
      <c r="HI172" s="53"/>
      <c r="HJ172" s="53"/>
      <c r="HK172" s="53"/>
      <c r="HL172" s="53"/>
      <c r="HM172" s="53"/>
      <c r="HN172" s="53"/>
      <c r="HO172" s="53"/>
      <c r="HP172" s="53"/>
      <c r="HQ172" s="53"/>
      <c r="HR172" s="53"/>
      <c r="HS172" s="53"/>
      <c r="HT172" s="53"/>
      <c r="HU172" s="53"/>
      <c r="IF172" s="53"/>
      <c r="IG172" s="53"/>
      <c r="IH172" s="53"/>
      <c r="II172" s="53"/>
      <c r="IJ172" s="53"/>
      <c r="IK172" s="53"/>
      <c r="IL172" s="53"/>
      <c r="IM172" s="53"/>
      <c r="IN172" s="53"/>
      <c r="IO172" s="53"/>
      <c r="IP172" s="53"/>
      <c r="IQ172" s="53"/>
      <c r="IR172" s="53"/>
      <c r="IS172" s="53"/>
      <c r="IT172" s="53"/>
      <c r="IU172" s="53"/>
      <c r="IV172" s="53"/>
      <c r="IW172" s="53"/>
      <c r="IX172" s="53"/>
      <c r="IY172" s="53"/>
      <c r="IZ172" s="53"/>
      <c r="JK172" s="53"/>
      <c r="JL172" s="53"/>
      <c r="JM172" s="53"/>
      <c r="JN172" s="53"/>
      <c r="JO172" s="53"/>
      <c r="JP172" s="53"/>
      <c r="JQ172" s="53"/>
      <c r="JR172" s="53"/>
      <c r="JS172" s="53"/>
      <c r="JT172" s="53"/>
      <c r="JU172" s="53"/>
      <c r="JV172" s="53"/>
      <c r="JW172" s="53"/>
      <c r="JX172" s="53"/>
      <c r="JY172" s="53"/>
      <c r="JZ172" s="53"/>
      <c r="KA172" s="53"/>
      <c r="KB172" s="53"/>
      <c r="KC172" s="53"/>
      <c r="KD172" s="53"/>
      <c r="KE172" s="53"/>
      <c r="KP172" s="53"/>
      <c r="KQ172" s="53"/>
      <c r="KR172" s="53"/>
      <c r="KS172" s="53"/>
      <c r="KT172" s="53"/>
      <c r="KU172" s="53"/>
      <c r="KV172" s="53"/>
      <c r="KW172" s="53"/>
      <c r="KX172" s="53"/>
      <c r="KY172" s="53"/>
      <c r="KZ172" s="53"/>
      <c r="LA172" s="53"/>
      <c r="LB172" s="53"/>
      <c r="LC172" s="53"/>
      <c r="LD172" s="53"/>
      <c r="LE172" s="53"/>
      <c r="LF172" s="53"/>
      <c r="LG172" s="53"/>
      <c r="LH172" s="53"/>
      <c r="LI172" s="53"/>
      <c r="LJ172" s="53"/>
      <c r="NA172" s="53"/>
      <c r="NB172" s="53"/>
      <c r="NC172" s="53"/>
      <c r="ND172" s="53"/>
      <c r="NE172" s="53"/>
      <c r="NF172" s="53"/>
      <c r="NG172" s="53"/>
      <c r="NH172" s="53"/>
      <c r="NI172" s="53"/>
      <c r="NJ172" s="53"/>
      <c r="NK172" s="53"/>
      <c r="NL172" s="53"/>
      <c r="NM172" s="53"/>
      <c r="NN172" s="53"/>
      <c r="NO172" s="53"/>
      <c r="NP172" s="53"/>
      <c r="NQ172" s="53"/>
      <c r="NR172" s="53"/>
      <c r="NS172" s="53"/>
      <c r="NT172" s="53"/>
      <c r="NU172" s="53"/>
      <c r="OF172" s="53"/>
      <c r="OG172" s="53"/>
      <c r="OH172" s="53"/>
      <c r="OI172" s="53"/>
      <c r="OJ172" s="53"/>
      <c r="OK172" s="53"/>
      <c r="OL172" s="53"/>
      <c r="OM172" s="53"/>
      <c r="ON172" s="53"/>
      <c r="OO172" s="53"/>
      <c r="OP172" s="53"/>
      <c r="OQ172" s="53"/>
      <c r="OR172" s="53"/>
      <c r="OS172" s="53"/>
      <c r="OT172" s="53"/>
      <c r="OU172" s="53"/>
      <c r="OV172" s="53"/>
      <c r="OW172" s="53"/>
      <c r="OX172" s="53"/>
      <c r="OY172" s="53"/>
      <c r="OZ172" s="53"/>
      <c r="PK172" s="53"/>
      <c r="PL172" s="53"/>
      <c r="PM172" s="53"/>
      <c r="PN172" s="53"/>
      <c r="PO172" s="53"/>
      <c r="PP172" s="53"/>
      <c r="PQ172" s="53"/>
      <c r="PR172" s="53"/>
      <c r="PS172" s="53"/>
      <c r="PT172" s="53"/>
      <c r="PU172" s="53"/>
      <c r="PV172" s="53"/>
      <c r="PW172" s="53"/>
      <c r="PX172" s="53"/>
      <c r="PY172" s="53"/>
      <c r="PZ172" s="53"/>
      <c r="QA172" s="53"/>
      <c r="QB172" s="53"/>
      <c r="QC172" s="53"/>
      <c r="QD172" s="53"/>
      <c r="QE172" s="53"/>
      <c r="QP172" s="53"/>
      <c r="QQ172" s="53"/>
      <c r="QR172" s="53"/>
      <c r="QS172" s="53"/>
      <c r="QT172" s="53"/>
      <c r="QU172" s="53"/>
      <c r="QV172" s="53"/>
      <c r="QW172" s="53"/>
      <c r="QX172" s="53"/>
      <c r="QY172" s="53"/>
      <c r="QZ172" s="53"/>
      <c r="RA172" s="53"/>
      <c r="RB172" s="53"/>
      <c r="RC172" s="53"/>
      <c r="RD172" s="53"/>
      <c r="RE172" s="53"/>
      <c r="RF172" s="53"/>
      <c r="RG172" s="53"/>
      <c r="RH172" s="53"/>
      <c r="RI172" s="53"/>
      <c r="RJ172" s="53"/>
    </row>
    <row r="173" spans="1:487" ht="9.9499999999999993" customHeight="1">
      <c r="A173" s="95"/>
      <c r="B173" s="179"/>
      <c r="C173" s="1129"/>
      <c r="D173" s="1130"/>
      <c r="E173" s="1130"/>
      <c r="F173" s="1130"/>
      <c r="G173" s="1130"/>
      <c r="H173" s="1130"/>
      <c r="I173" s="1130"/>
      <c r="J173" s="1130"/>
      <c r="K173" s="1130"/>
      <c r="L173" s="1130"/>
      <c r="M173" s="1130"/>
      <c r="N173" s="1130"/>
      <c r="O173" s="1130"/>
      <c r="P173" s="1130"/>
      <c r="Q173" s="1130"/>
      <c r="R173" s="1130"/>
      <c r="S173" s="1130"/>
      <c r="T173" s="1130"/>
      <c r="U173" s="1130"/>
      <c r="V173" s="1130"/>
      <c r="W173" s="1130"/>
      <c r="X173" s="1130"/>
      <c r="Y173" s="1130"/>
      <c r="Z173" s="1130"/>
      <c r="AA173" s="1130"/>
      <c r="AB173" s="1130"/>
      <c r="AC173" s="1130"/>
      <c r="AD173" s="1131"/>
      <c r="AE173" s="180"/>
      <c r="AF173" s="53"/>
      <c r="BA173" s="598"/>
      <c r="BB173" s="598"/>
      <c r="BC173" s="598"/>
      <c r="BD173" s="598"/>
      <c r="BE173" s="598"/>
      <c r="BF173" s="598"/>
      <c r="BG173" s="598"/>
      <c r="BH173" s="598"/>
      <c r="BI173" s="598"/>
      <c r="BJ173" s="598"/>
      <c r="BK173" s="598"/>
      <c r="BL173" s="598"/>
      <c r="BM173" s="598"/>
      <c r="BN173" s="598"/>
      <c r="BO173" s="598"/>
      <c r="BP173" s="598"/>
      <c r="BQ173" s="598"/>
      <c r="BR173" s="598"/>
      <c r="BS173" s="598"/>
      <c r="BT173" s="598"/>
      <c r="BU173" s="598"/>
      <c r="CF173" s="53"/>
      <c r="CG173" s="53"/>
      <c r="CH173" s="53"/>
      <c r="CI173" s="53"/>
      <c r="CJ173" s="53"/>
      <c r="CK173" s="53"/>
      <c r="CL173" s="53"/>
      <c r="CM173" s="53"/>
      <c r="CN173" s="53"/>
      <c r="CO173" s="53"/>
      <c r="CP173" s="53"/>
      <c r="CQ173" s="53"/>
      <c r="CR173" s="53"/>
      <c r="CS173" s="53"/>
      <c r="CT173" s="53"/>
      <c r="CU173" s="53"/>
      <c r="CV173" s="53"/>
      <c r="CW173" s="53"/>
      <c r="CX173" s="53"/>
      <c r="CY173" s="53"/>
      <c r="CZ173" s="53"/>
      <c r="DA173" s="53"/>
      <c r="DB173" s="53"/>
      <c r="DC173" s="53"/>
      <c r="DD173" s="53"/>
      <c r="DE173" s="53"/>
      <c r="DF173" s="53"/>
      <c r="DG173" s="53"/>
      <c r="DH173" s="53"/>
      <c r="DI173" s="53"/>
      <c r="DK173" s="53"/>
      <c r="DL173" s="53"/>
      <c r="DM173" s="53"/>
      <c r="DN173" s="53"/>
      <c r="DO173" s="53"/>
      <c r="DP173" s="53"/>
      <c r="DQ173" s="53"/>
      <c r="DR173" s="53"/>
      <c r="DS173" s="53"/>
      <c r="DT173" s="53"/>
      <c r="DU173" s="53"/>
      <c r="DV173" s="53"/>
      <c r="DW173" s="53"/>
      <c r="DX173" s="53"/>
      <c r="DY173" s="53"/>
      <c r="DZ173" s="53"/>
      <c r="EA173" s="53"/>
      <c r="EB173" s="53"/>
      <c r="EC173" s="53"/>
      <c r="ED173" s="53"/>
      <c r="EE173" s="53"/>
      <c r="EF173" s="53"/>
      <c r="EG173" s="53"/>
      <c r="EH173" s="53"/>
      <c r="EI173" s="53"/>
      <c r="EJ173" s="53"/>
      <c r="EK173" s="53"/>
      <c r="EL173" s="53"/>
      <c r="EM173" s="53"/>
      <c r="EN173" s="53"/>
      <c r="EP173" s="53"/>
      <c r="EQ173" s="53"/>
      <c r="ER173" s="53"/>
      <c r="ES173" s="53"/>
      <c r="ET173" s="53"/>
      <c r="EU173" s="53"/>
      <c r="EV173" s="53"/>
      <c r="EW173" s="53"/>
      <c r="EX173" s="53"/>
      <c r="EY173" s="53"/>
      <c r="EZ173" s="53"/>
      <c r="FA173" s="53"/>
      <c r="FB173" s="53"/>
      <c r="FC173" s="53"/>
      <c r="FD173" s="53"/>
      <c r="FE173" s="53"/>
      <c r="FF173" s="53"/>
      <c r="FG173" s="53"/>
      <c r="FH173" s="53"/>
      <c r="FI173" s="53"/>
      <c r="FJ173" s="53"/>
      <c r="FK173" s="53"/>
      <c r="FL173" s="53"/>
      <c r="FM173" s="53"/>
      <c r="FN173" s="53"/>
      <c r="FO173" s="53"/>
      <c r="FP173" s="53"/>
      <c r="FQ173" s="53"/>
      <c r="FR173" s="53"/>
      <c r="FS173" s="53"/>
      <c r="HA173" s="53"/>
      <c r="HB173" s="53"/>
      <c r="HC173" s="53"/>
      <c r="HD173" s="53"/>
      <c r="HE173" s="53"/>
      <c r="HF173" s="53"/>
      <c r="HG173" s="53"/>
      <c r="HH173" s="53"/>
      <c r="HI173" s="53"/>
      <c r="HJ173" s="53"/>
      <c r="HK173" s="53"/>
      <c r="HL173" s="53"/>
      <c r="HM173" s="53"/>
      <c r="HN173" s="53"/>
      <c r="HO173" s="53"/>
      <c r="HP173" s="53"/>
      <c r="HQ173" s="53"/>
      <c r="HR173" s="53"/>
      <c r="HS173" s="53"/>
      <c r="HT173" s="53"/>
      <c r="HU173" s="53"/>
      <c r="IF173" s="53"/>
      <c r="IG173" s="53"/>
      <c r="IH173" s="53"/>
      <c r="II173" s="53"/>
      <c r="IJ173" s="53"/>
      <c r="IK173" s="53"/>
      <c r="IL173" s="53"/>
      <c r="IM173" s="53"/>
      <c r="IN173" s="53"/>
      <c r="IO173" s="53"/>
      <c r="IP173" s="53"/>
      <c r="IQ173" s="53"/>
      <c r="IR173" s="53"/>
      <c r="IS173" s="53"/>
      <c r="IT173" s="53"/>
      <c r="IU173" s="53"/>
      <c r="IV173" s="53"/>
      <c r="IW173" s="53"/>
      <c r="IX173" s="53"/>
      <c r="IY173" s="53"/>
      <c r="IZ173" s="53"/>
      <c r="JA173" s="53"/>
      <c r="JB173" s="53"/>
      <c r="JC173" s="53"/>
      <c r="JD173" s="53"/>
      <c r="JE173" s="53"/>
      <c r="JF173" s="53"/>
      <c r="JG173" s="53"/>
      <c r="JH173" s="53"/>
      <c r="JI173" s="53"/>
      <c r="JK173" s="53"/>
      <c r="JL173" s="53"/>
      <c r="JM173" s="53"/>
      <c r="JN173" s="53"/>
      <c r="JO173" s="53"/>
      <c r="JP173" s="53"/>
      <c r="JQ173" s="53"/>
      <c r="JR173" s="53"/>
      <c r="JS173" s="53"/>
      <c r="JT173" s="53"/>
      <c r="JU173" s="53"/>
      <c r="JV173" s="53"/>
      <c r="JW173" s="53"/>
      <c r="JX173" s="53"/>
      <c r="JY173" s="53"/>
      <c r="JZ173" s="53"/>
      <c r="KA173" s="53"/>
      <c r="KB173" s="53"/>
      <c r="KC173" s="53"/>
      <c r="KD173" s="53"/>
      <c r="KE173" s="53"/>
      <c r="KF173" s="53"/>
      <c r="KG173" s="53"/>
      <c r="KH173" s="53"/>
      <c r="KI173" s="53"/>
      <c r="KJ173" s="53"/>
      <c r="KK173" s="53"/>
      <c r="KL173" s="53"/>
      <c r="KM173" s="53"/>
      <c r="KN173" s="53"/>
      <c r="KP173" s="53"/>
      <c r="KQ173" s="53"/>
      <c r="KR173" s="53"/>
      <c r="KS173" s="53"/>
      <c r="KT173" s="53"/>
      <c r="KU173" s="53"/>
      <c r="KV173" s="53"/>
      <c r="KW173" s="53"/>
      <c r="KX173" s="53"/>
      <c r="KY173" s="53"/>
      <c r="KZ173" s="53"/>
      <c r="LA173" s="53"/>
      <c r="LB173" s="53"/>
      <c r="LC173" s="53"/>
      <c r="LD173" s="53"/>
      <c r="LE173" s="53"/>
      <c r="LF173" s="53"/>
      <c r="LG173" s="53"/>
      <c r="LH173" s="53"/>
      <c r="LI173" s="53"/>
      <c r="LJ173" s="53"/>
      <c r="LK173" s="53"/>
      <c r="LL173" s="53"/>
      <c r="LM173" s="53"/>
      <c r="LN173" s="53"/>
      <c r="LO173" s="53"/>
      <c r="LP173" s="53"/>
      <c r="LQ173" s="53"/>
      <c r="LR173" s="53"/>
      <c r="LS173" s="53"/>
      <c r="NA173" s="53"/>
      <c r="NB173" s="53"/>
      <c r="NC173" s="53"/>
      <c r="ND173" s="53"/>
      <c r="NE173" s="53"/>
      <c r="NF173" s="53"/>
      <c r="NG173" s="53"/>
      <c r="NH173" s="53"/>
      <c r="NI173" s="53"/>
      <c r="NJ173" s="53"/>
      <c r="NK173" s="53"/>
      <c r="NL173" s="53"/>
      <c r="NM173" s="53"/>
      <c r="NN173" s="53"/>
      <c r="NO173" s="53"/>
      <c r="NP173" s="53"/>
      <c r="NQ173" s="53"/>
      <c r="NR173" s="53"/>
      <c r="NS173" s="53"/>
      <c r="NT173" s="53"/>
      <c r="NU173" s="53"/>
      <c r="OF173" s="53"/>
      <c r="OG173" s="53"/>
      <c r="OH173" s="53"/>
      <c r="OI173" s="53"/>
      <c r="OJ173" s="53"/>
      <c r="OK173" s="53"/>
      <c r="OL173" s="53"/>
      <c r="OM173" s="53"/>
      <c r="ON173" s="53"/>
      <c r="OO173" s="53"/>
      <c r="OP173" s="53"/>
      <c r="OQ173" s="53"/>
      <c r="OR173" s="53"/>
      <c r="OS173" s="53"/>
      <c r="OT173" s="53"/>
      <c r="OU173" s="53"/>
      <c r="OV173" s="53"/>
      <c r="OW173" s="53"/>
      <c r="OX173" s="53"/>
      <c r="OY173" s="53"/>
      <c r="OZ173" s="53"/>
      <c r="PA173" s="53"/>
      <c r="PB173" s="53"/>
      <c r="PC173" s="53"/>
      <c r="PD173" s="53"/>
      <c r="PE173" s="53"/>
      <c r="PF173" s="53"/>
      <c r="PG173" s="53"/>
      <c r="PH173" s="53"/>
      <c r="PI173" s="53"/>
      <c r="PK173" s="53"/>
      <c r="PL173" s="53"/>
      <c r="PM173" s="53"/>
      <c r="PN173" s="53"/>
      <c r="PO173" s="53"/>
      <c r="PP173" s="53"/>
      <c r="PQ173" s="53"/>
      <c r="PR173" s="53"/>
      <c r="PS173" s="53"/>
      <c r="PT173" s="53"/>
      <c r="PU173" s="53"/>
      <c r="PV173" s="53"/>
      <c r="PW173" s="53"/>
      <c r="PX173" s="53"/>
      <c r="PY173" s="53"/>
      <c r="PZ173" s="53"/>
      <c r="QA173" s="53"/>
      <c r="QB173" s="53"/>
      <c r="QC173" s="53"/>
      <c r="QD173" s="53"/>
      <c r="QE173" s="53"/>
      <c r="QF173" s="53"/>
      <c r="QG173" s="53"/>
      <c r="QH173" s="53"/>
      <c r="QI173" s="53"/>
      <c r="QJ173" s="53"/>
      <c r="QK173" s="53"/>
      <c r="QL173" s="53"/>
      <c r="QM173" s="53"/>
      <c r="QN173" s="53"/>
      <c r="QP173" s="53"/>
      <c r="QQ173" s="53"/>
      <c r="QR173" s="53"/>
      <c r="QS173" s="53"/>
      <c r="QT173" s="53"/>
      <c r="QU173" s="53"/>
      <c r="QV173" s="53"/>
      <c r="QW173" s="53"/>
      <c r="QX173" s="53"/>
      <c r="QY173" s="53"/>
      <c r="QZ173" s="53"/>
      <c r="RA173" s="53"/>
      <c r="RB173" s="53"/>
      <c r="RC173" s="53"/>
      <c r="RD173" s="53"/>
      <c r="RE173" s="53"/>
      <c r="RF173" s="53"/>
      <c r="RG173" s="53"/>
      <c r="RH173" s="53"/>
      <c r="RI173" s="53"/>
      <c r="RJ173" s="53"/>
      <c r="RK173" s="53"/>
      <c r="RL173" s="53"/>
      <c r="RM173" s="53"/>
      <c r="RN173" s="53"/>
      <c r="RO173" s="53"/>
      <c r="RP173" s="53"/>
      <c r="RQ173" s="53"/>
      <c r="RR173" s="53"/>
      <c r="RS173" s="53"/>
    </row>
    <row r="174" spans="1:487" ht="9.9499999999999993" customHeight="1">
      <c r="A174" s="95"/>
      <c r="B174" s="179"/>
      <c r="C174" s="1129"/>
      <c r="D174" s="1130"/>
      <c r="E174" s="1130"/>
      <c r="F174" s="1130"/>
      <c r="G174" s="1130"/>
      <c r="H174" s="1130"/>
      <c r="I174" s="1130"/>
      <c r="J174" s="1130"/>
      <c r="K174" s="1130"/>
      <c r="L174" s="1130"/>
      <c r="M174" s="1130"/>
      <c r="N174" s="1130"/>
      <c r="O174" s="1130"/>
      <c r="P174" s="1130"/>
      <c r="Q174" s="1130"/>
      <c r="R174" s="1130"/>
      <c r="S174" s="1130"/>
      <c r="T174" s="1130"/>
      <c r="U174" s="1130"/>
      <c r="V174" s="1130"/>
      <c r="W174" s="1130"/>
      <c r="X174" s="1130"/>
      <c r="Y174" s="1130"/>
      <c r="Z174" s="1130"/>
      <c r="AA174" s="1130"/>
      <c r="AB174" s="1130"/>
      <c r="AC174" s="1130"/>
      <c r="AD174" s="1131"/>
      <c r="AE174" s="180"/>
      <c r="AF174" s="53"/>
      <c r="BA174" s="598"/>
      <c r="BB174" s="598"/>
      <c r="BC174" s="598"/>
      <c r="BD174" s="598"/>
      <c r="BE174" s="598"/>
      <c r="BF174" s="598"/>
      <c r="BG174" s="598"/>
      <c r="BH174" s="598"/>
      <c r="BI174" s="598"/>
      <c r="BJ174" s="598"/>
      <c r="BK174" s="598"/>
      <c r="BL174" s="598"/>
      <c r="BM174" s="598"/>
      <c r="BN174" s="598"/>
      <c r="BO174" s="598"/>
      <c r="BP174" s="598"/>
      <c r="BQ174" s="598"/>
      <c r="BR174" s="598"/>
      <c r="BS174" s="598"/>
      <c r="BT174" s="598"/>
      <c r="BU174" s="598"/>
      <c r="CF174" s="53"/>
      <c r="CG174" s="53"/>
      <c r="CH174" s="53"/>
      <c r="CI174" s="53"/>
      <c r="CJ174" s="53"/>
      <c r="CK174" s="53"/>
      <c r="CL174" s="53"/>
      <c r="CM174" s="53"/>
      <c r="CN174" s="53"/>
      <c r="CO174" s="53"/>
      <c r="CP174" s="53"/>
      <c r="CQ174" s="53"/>
      <c r="CR174" s="53"/>
      <c r="CS174" s="53"/>
      <c r="CT174" s="53"/>
      <c r="CU174" s="53"/>
      <c r="CV174" s="53"/>
      <c r="CW174" s="53"/>
      <c r="CX174" s="53"/>
      <c r="CY174" s="53"/>
      <c r="CZ174" s="53"/>
      <c r="DK174" s="53"/>
      <c r="DL174" s="53"/>
      <c r="DM174" s="53"/>
      <c r="DN174" s="53"/>
      <c r="DO174" s="53"/>
      <c r="DP174" s="53"/>
      <c r="DQ174" s="53"/>
      <c r="DR174" s="53"/>
      <c r="DS174" s="53"/>
      <c r="DT174" s="53"/>
      <c r="DU174" s="53"/>
      <c r="DV174" s="53"/>
      <c r="DW174" s="53"/>
      <c r="DX174" s="53"/>
      <c r="DY174" s="53"/>
      <c r="DZ174" s="53"/>
      <c r="EA174" s="53"/>
      <c r="EB174" s="53"/>
      <c r="EC174" s="53"/>
      <c r="ED174" s="53"/>
      <c r="EE174" s="53"/>
      <c r="EP174" s="53"/>
      <c r="EQ174" s="53"/>
      <c r="ER174" s="53"/>
      <c r="ES174" s="53"/>
      <c r="ET174" s="53"/>
      <c r="EU174" s="53"/>
      <c r="EV174" s="53"/>
      <c r="EW174" s="53"/>
      <c r="EX174" s="53"/>
      <c r="EY174" s="53"/>
      <c r="EZ174" s="53"/>
      <c r="FA174" s="53"/>
      <c r="FB174" s="53"/>
      <c r="FC174" s="53"/>
      <c r="FD174" s="53"/>
      <c r="FE174" s="53"/>
      <c r="FF174" s="53"/>
      <c r="FG174" s="53"/>
      <c r="FH174" s="53"/>
      <c r="FI174" s="53"/>
      <c r="FJ174" s="53"/>
      <c r="HA174" s="53"/>
      <c r="HB174" s="53"/>
      <c r="HC174" s="53"/>
      <c r="HD174" s="53"/>
      <c r="HE174" s="53"/>
      <c r="HF174" s="53"/>
      <c r="HG174" s="53"/>
      <c r="HH174" s="53"/>
      <c r="HI174" s="53"/>
      <c r="HJ174" s="53"/>
      <c r="HK174" s="53"/>
      <c r="HL174" s="53"/>
      <c r="HM174" s="53"/>
      <c r="HN174" s="53"/>
      <c r="HO174" s="53"/>
      <c r="HP174" s="53"/>
      <c r="HQ174" s="53"/>
      <c r="HR174" s="53"/>
      <c r="HS174" s="53"/>
      <c r="HT174" s="53"/>
      <c r="HU174" s="53"/>
      <c r="IF174" s="53"/>
      <c r="IG174" s="53"/>
      <c r="IH174" s="53"/>
      <c r="II174" s="53"/>
      <c r="IJ174" s="53"/>
      <c r="IK174" s="53"/>
      <c r="IL174" s="53"/>
      <c r="IM174" s="53"/>
      <c r="IN174" s="53"/>
      <c r="IO174" s="53"/>
      <c r="IP174" s="53"/>
      <c r="IQ174" s="53"/>
      <c r="IR174" s="53"/>
      <c r="IS174" s="53"/>
      <c r="IT174" s="53"/>
      <c r="IU174" s="53"/>
      <c r="IV174" s="53"/>
      <c r="IW174" s="53"/>
      <c r="IX174" s="53"/>
      <c r="IY174" s="53"/>
      <c r="IZ174" s="53"/>
      <c r="JK174" s="53"/>
      <c r="JL174" s="53"/>
      <c r="JM174" s="53"/>
      <c r="JN174" s="53"/>
      <c r="JO174" s="53"/>
      <c r="JP174" s="53"/>
      <c r="JQ174" s="53"/>
      <c r="JR174" s="53"/>
      <c r="JS174" s="53"/>
      <c r="JT174" s="53"/>
      <c r="JU174" s="53"/>
      <c r="JV174" s="53"/>
      <c r="JW174" s="53"/>
      <c r="JX174" s="53"/>
      <c r="JY174" s="53"/>
      <c r="JZ174" s="53"/>
      <c r="KA174" s="53"/>
      <c r="KB174" s="53"/>
      <c r="KC174" s="53"/>
      <c r="KD174" s="53"/>
      <c r="KE174" s="53"/>
      <c r="KP174" s="53"/>
      <c r="KQ174" s="53"/>
      <c r="KR174" s="53"/>
      <c r="KS174" s="53"/>
      <c r="KT174" s="53"/>
      <c r="KU174" s="53"/>
      <c r="KV174" s="53"/>
      <c r="KW174" s="53"/>
      <c r="KX174" s="53"/>
      <c r="KY174" s="53"/>
      <c r="KZ174" s="53"/>
      <c r="LA174" s="53"/>
      <c r="LB174" s="53"/>
      <c r="LC174" s="53"/>
      <c r="LD174" s="53"/>
      <c r="LE174" s="53"/>
      <c r="LF174" s="53"/>
      <c r="LG174" s="53"/>
      <c r="LH174" s="53"/>
      <c r="LI174" s="53"/>
      <c r="LJ174" s="53"/>
      <c r="NA174" s="53"/>
      <c r="NB174" s="53"/>
      <c r="NC174" s="53"/>
      <c r="ND174" s="53"/>
      <c r="NE174" s="53"/>
      <c r="NF174" s="53"/>
      <c r="NG174" s="53"/>
      <c r="NH174" s="53"/>
      <c r="NI174" s="53"/>
      <c r="NJ174" s="53"/>
      <c r="NK174" s="53"/>
      <c r="NL174" s="53"/>
      <c r="NM174" s="53"/>
      <c r="NN174" s="53"/>
      <c r="NO174" s="53"/>
      <c r="NP174" s="53"/>
      <c r="NQ174" s="53"/>
      <c r="NR174" s="53"/>
      <c r="NS174" s="53"/>
      <c r="NT174" s="53"/>
      <c r="NU174" s="53"/>
      <c r="OF174" s="53"/>
      <c r="OG174" s="53"/>
      <c r="OH174" s="53"/>
      <c r="OI174" s="53"/>
      <c r="OJ174" s="53"/>
      <c r="OK174" s="53"/>
      <c r="OL174" s="53"/>
      <c r="OM174" s="53"/>
      <c r="ON174" s="53"/>
      <c r="OO174" s="53"/>
      <c r="OP174" s="53"/>
      <c r="OQ174" s="53"/>
      <c r="OR174" s="53"/>
      <c r="OS174" s="53"/>
      <c r="OT174" s="53"/>
      <c r="OU174" s="53"/>
      <c r="OV174" s="53"/>
      <c r="OW174" s="53"/>
      <c r="OX174" s="53"/>
      <c r="OY174" s="53"/>
      <c r="OZ174" s="53"/>
      <c r="PK174" s="53"/>
      <c r="PL174" s="53"/>
      <c r="PM174" s="53"/>
      <c r="PN174" s="53"/>
      <c r="PO174" s="53"/>
      <c r="PP174" s="53"/>
      <c r="PQ174" s="53"/>
      <c r="PR174" s="53"/>
      <c r="PS174" s="53"/>
      <c r="PT174" s="53"/>
      <c r="PU174" s="53"/>
      <c r="PV174" s="53"/>
      <c r="PW174" s="53"/>
      <c r="PX174" s="53"/>
      <c r="PY174" s="53"/>
      <c r="PZ174" s="53"/>
      <c r="QA174" s="53"/>
      <c r="QB174" s="53"/>
      <c r="QC174" s="53"/>
      <c r="QD174" s="53"/>
      <c r="QE174" s="53"/>
      <c r="QP174" s="53"/>
      <c r="QQ174" s="53"/>
      <c r="QR174" s="53"/>
      <c r="QS174" s="53"/>
      <c r="QT174" s="53"/>
      <c r="QU174" s="53"/>
      <c r="QV174" s="53"/>
      <c r="QW174" s="53"/>
      <c r="QX174" s="53"/>
      <c r="QY174" s="53"/>
      <c r="QZ174" s="53"/>
      <c r="RA174" s="53"/>
      <c r="RB174" s="53"/>
      <c r="RC174" s="53"/>
      <c r="RD174" s="53"/>
      <c r="RE174" s="53"/>
      <c r="RF174" s="53"/>
      <c r="RG174" s="53"/>
      <c r="RH174" s="53"/>
      <c r="RI174" s="53"/>
      <c r="RJ174" s="53"/>
    </row>
    <row r="175" spans="1:487" ht="9.9499999999999993" customHeight="1">
      <c r="A175" s="95"/>
      <c r="B175" s="179"/>
      <c r="C175" s="1126"/>
      <c r="D175" s="1127"/>
      <c r="E175" s="1127"/>
      <c r="F175" s="1127"/>
      <c r="G175" s="1127"/>
      <c r="H175" s="1127"/>
      <c r="I175" s="1127"/>
      <c r="J175" s="1127"/>
      <c r="K175" s="1127"/>
      <c r="L175" s="1127"/>
      <c r="M175" s="1127"/>
      <c r="N175" s="1127"/>
      <c r="O175" s="1127"/>
      <c r="P175" s="1127"/>
      <c r="Q175" s="1127"/>
      <c r="R175" s="1127"/>
      <c r="S175" s="1127"/>
      <c r="T175" s="1127"/>
      <c r="U175" s="1127"/>
      <c r="V175" s="1127"/>
      <c r="W175" s="1127"/>
      <c r="X175" s="1127"/>
      <c r="Y175" s="1127"/>
      <c r="Z175" s="1127"/>
      <c r="AA175" s="1127"/>
      <c r="AB175" s="1127"/>
      <c r="AC175" s="1127"/>
      <c r="AD175" s="1128"/>
      <c r="AE175" s="180"/>
      <c r="AF175" s="53"/>
      <c r="BA175" s="598"/>
      <c r="BB175" s="598"/>
      <c r="BC175" s="598"/>
      <c r="BD175" s="598"/>
      <c r="BE175" s="598"/>
      <c r="BF175" s="598"/>
      <c r="BG175" s="598"/>
      <c r="BH175" s="598"/>
      <c r="BI175" s="598"/>
      <c r="BJ175" s="598"/>
      <c r="BK175" s="598"/>
      <c r="BL175" s="598"/>
      <c r="BM175" s="598"/>
      <c r="BN175" s="598"/>
      <c r="BO175" s="598"/>
      <c r="BP175" s="598"/>
      <c r="BQ175" s="598"/>
      <c r="BR175" s="598"/>
      <c r="BS175" s="598"/>
      <c r="BT175" s="598"/>
      <c r="BU175" s="598"/>
      <c r="CF175" s="53"/>
      <c r="CG175" s="53"/>
      <c r="CH175" s="53"/>
      <c r="CI175" s="53"/>
      <c r="CJ175" s="53"/>
      <c r="CK175" s="53"/>
      <c r="CL175" s="53"/>
      <c r="CM175" s="53"/>
      <c r="CN175" s="53"/>
      <c r="CO175" s="53"/>
      <c r="CP175" s="53"/>
      <c r="CQ175" s="53"/>
      <c r="CR175" s="53"/>
      <c r="CS175" s="53"/>
      <c r="CT175" s="53"/>
      <c r="CU175" s="53"/>
      <c r="CV175" s="53"/>
      <c r="CW175" s="53"/>
      <c r="CX175" s="53"/>
      <c r="CY175" s="53"/>
      <c r="CZ175" s="53"/>
      <c r="DK175" s="53"/>
      <c r="DL175" s="53"/>
      <c r="DM175" s="53"/>
      <c r="DN175" s="53"/>
      <c r="DO175" s="53"/>
      <c r="DP175" s="53"/>
      <c r="DQ175" s="53"/>
      <c r="DR175" s="53"/>
      <c r="DS175" s="53"/>
      <c r="DT175" s="53"/>
      <c r="DU175" s="53"/>
      <c r="DV175" s="53"/>
      <c r="DW175" s="53"/>
      <c r="DX175" s="53"/>
      <c r="DY175" s="53"/>
      <c r="DZ175" s="53"/>
      <c r="EA175" s="53"/>
      <c r="EB175" s="53"/>
      <c r="EC175" s="53"/>
      <c r="ED175" s="53"/>
      <c r="EE175" s="53"/>
      <c r="EP175" s="53"/>
      <c r="EQ175" s="53"/>
      <c r="ER175" s="53"/>
      <c r="ES175" s="53"/>
      <c r="ET175" s="53"/>
      <c r="EU175" s="53"/>
      <c r="EV175" s="53"/>
      <c r="EW175" s="53"/>
      <c r="EX175" s="53"/>
      <c r="EY175" s="53"/>
      <c r="EZ175" s="53"/>
      <c r="FA175" s="53"/>
      <c r="FB175" s="53"/>
      <c r="FC175" s="53"/>
      <c r="FD175" s="53"/>
      <c r="FE175" s="53"/>
      <c r="FF175" s="53"/>
      <c r="FG175" s="53"/>
      <c r="FH175" s="53"/>
      <c r="FI175" s="53"/>
      <c r="FJ175" s="53"/>
      <c r="HA175" s="53"/>
      <c r="HB175" s="53"/>
      <c r="HC175" s="53"/>
      <c r="HD175" s="53"/>
      <c r="HE175" s="53"/>
      <c r="HF175" s="53"/>
      <c r="HG175" s="53"/>
      <c r="HH175" s="53"/>
      <c r="HI175" s="53"/>
      <c r="HJ175" s="53"/>
      <c r="HK175" s="53"/>
      <c r="HL175" s="53"/>
      <c r="HM175" s="53"/>
      <c r="HN175" s="53"/>
      <c r="HO175" s="53"/>
      <c r="HP175" s="53"/>
      <c r="HQ175" s="53"/>
      <c r="HR175" s="53"/>
      <c r="HS175" s="53"/>
      <c r="HT175" s="53"/>
      <c r="HU175" s="53"/>
      <c r="IF175" s="53"/>
      <c r="IG175" s="53"/>
      <c r="IH175" s="53"/>
      <c r="II175" s="53"/>
      <c r="IJ175" s="53"/>
      <c r="IK175" s="53"/>
      <c r="IL175" s="53"/>
      <c r="IM175" s="53"/>
      <c r="IN175" s="53"/>
      <c r="IO175" s="53"/>
      <c r="IP175" s="53"/>
      <c r="IQ175" s="53"/>
      <c r="IR175" s="53"/>
      <c r="IS175" s="53"/>
      <c r="IT175" s="53"/>
      <c r="IU175" s="53"/>
      <c r="IV175" s="53"/>
      <c r="IW175" s="53"/>
      <c r="IX175" s="53"/>
      <c r="IY175" s="53"/>
      <c r="IZ175" s="53"/>
      <c r="JK175" s="53"/>
      <c r="JL175" s="53"/>
      <c r="JM175" s="53"/>
      <c r="JN175" s="53"/>
      <c r="JO175" s="53"/>
      <c r="JP175" s="53"/>
      <c r="JQ175" s="53"/>
      <c r="JR175" s="53"/>
      <c r="JS175" s="53"/>
      <c r="JT175" s="53"/>
      <c r="JU175" s="53"/>
      <c r="JV175" s="53"/>
      <c r="JW175" s="53"/>
      <c r="JX175" s="53"/>
      <c r="JY175" s="53"/>
      <c r="JZ175" s="53"/>
      <c r="KA175" s="53"/>
      <c r="KB175" s="53"/>
      <c r="KC175" s="53"/>
      <c r="KD175" s="53"/>
      <c r="KE175" s="53"/>
      <c r="KP175" s="53"/>
      <c r="KQ175" s="53"/>
      <c r="KR175" s="53"/>
      <c r="KS175" s="53"/>
      <c r="KT175" s="53"/>
      <c r="KU175" s="53"/>
      <c r="KV175" s="53"/>
      <c r="KW175" s="53"/>
      <c r="KX175" s="53"/>
      <c r="KY175" s="53"/>
      <c r="KZ175" s="53"/>
      <c r="LA175" s="53"/>
      <c r="LB175" s="53"/>
      <c r="LC175" s="53"/>
      <c r="LD175" s="53"/>
      <c r="LE175" s="53"/>
      <c r="LF175" s="53"/>
      <c r="LG175" s="53"/>
      <c r="LH175" s="53"/>
      <c r="LI175" s="53"/>
      <c r="LJ175" s="53"/>
      <c r="NA175" s="53"/>
      <c r="NB175" s="53"/>
      <c r="NC175" s="53"/>
      <c r="ND175" s="53"/>
      <c r="NE175" s="53"/>
      <c r="NF175" s="53"/>
      <c r="NG175" s="53"/>
      <c r="NH175" s="53"/>
      <c r="NI175" s="53"/>
      <c r="NJ175" s="53"/>
      <c r="NK175" s="53"/>
      <c r="NL175" s="53"/>
      <c r="NM175" s="53"/>
      <c r="NN175" s="53"/>
      <c r="NO175" s="53"/>
      <c r="NP175" s="53"/>
      <c r="NQ175" s="53"/>
      <c r="NR175" s="53"/>
      <c r="NS175" s="53"/>
      <c r="NT175" s="53"/>
      <c r="NU175" s="53"/>
      <c r="OF175" s="53"/>
      <c r="OG175" s="53"/>
      <c r="OH175" s="53"/>
      <c r="OI175" s="53"/>
      <c r="OJ175" s="53"/>
      <c r="OK175" s="53"/>
      <c r="OL175" s="53"/>
      <c r="OM175" s="53"/>
      <c r="ON175" s="53"/>
      <c r="OO175" s="53"/>
      <c r="OP175" s="53"/>
      <c r="OQ175" s="53"/>
      <c r="OR175" s="53"/>
      <c r="OS175" s="53"/>
      <c r="OT175" s="53"/>
      <c r="OU175" s="53"/>
      <c r="OV175" s="53"/>
      <c r="OW175" s="53"/>
      <c r="OX175" s="53"/>
      <c r="OY175" s="53"/>
      <c r="OZ175" s="53"/>
      <c r="PK175" s="53"/>
      <c r="PL175" s="53"/>
      <c r="PM175" s="53"/>
      <c r="PN175" s="53"/>
      <c r="PO175" s="53"/>
      <c r="PP175" s="53"/>
      <c r="PQ175" s="53"/>
      <c r="PR175" s="53"/>
      <c r="PS175" s="53"/>
      <c r="PT175" s="53"/>
      <c r="PU175" s="53"/>
      <c r="PV175" s="53"/>
      <c r="PW175" s="53"/>
      <c r="PX175" s="53"/>
      <c r="PY175" s="53"/>
      <c r="PZ175" s="53"/>
      <c r="QA175" s="53"/>
      <c r="QB175" s="53"/>
      <c r="QC175" s="53"/>
      <c r="QD175" s="53"/>
      <c r="QE175" s="53"/>
      <c r="QP175" s="53"/>
      <c r="QQ175" s="53"/>
      <c r="QR175" s="53"/>
      <c r="QS175" s="53"/>
      <c r="QT175" s="53"/>
      <c r="QU175" s="53"/>
      <c r="QV175" s="53"/>
      <c r="QW175" s="53"/>
      <c r="QX175" s="53"/>
      <c r="QY175" s="53"/>
      <c r="QZ175" s="53"/>
      <c r="RA175" s="53"/>
      <c r="RB175" s="53"/>
      <c r="RC175" s="53"/>
      <c r="RD175" s="53"/>
      <c r="RE175" s="53"/>
      <c r="RF175" s="53"/>
      <c r="RG175" s="53"/>
      <c r="RH175" s="53"/>
      <c r="RI175" s="53"/>
      <c r="RJ175" s="53"/>
    </row>
    <row r="176" spans="1:487" ht="9.9499999999999993" customHeight="1">
      <c r="A176" s="363"/>
      <c r="B176" s="179"/>
      <c r="C176" s="373"/>
      <c r="D176" s="373"/>
      <c r="E176" s="163"/>
      <c r="F176" s="163"/>
      <c r="G176" s="163"/>
      <c r="H176" s="163"/>
      <c r="I176" s="163"/>
      <c r="J176" s="163"/>
      <c r="K176" s="373"/>
      <c r="L176" s="373"/>
      <c r="M176" s="373"/>
      <c r="N176" s="373"/>
      <c r="O176" s="373"/>
      <c r="P176" s="373"/>
      <c r="Q176" s="373"/>
      <c r="R176" s="373"/>
      <c r="S176" s="373"/>
      <c r="T176" s="373"/>
      <c r="U176" s="373"/>
      <c r="V176" s="373"/>
      <c r="W176" s="373"/>
      <c r="X176" s="373"/>
      <c r="Y176" s="373"/>
      <c r="Z176" s="373"/>
      <c r="AA176" s="363"/>
      <c r="AB176" s="363"/>
      <c r="AC176" s="363"/>
      <c r="AD176" s="363"/>
      <c r="AE176" s="180"/>
      <c r="AF176" s="53"/>
      <c r="BA176" s="598"/>
      <c r="BB176" s="598"/>
      <c r="BC176" s="598"/>
      <c r="BD176" s="598"/>
      <c r="BE176" s="598"/>
      <c r="BF176" s="598"/>
      <c r="BG176" s="598"/>
      <c r="BH176" s="598"/>
      <c r="BI176" s="598"/>
      <c r="BJ176" s="598"/>
      <c r="BK176" s="598"/>
      <c r="BL176" s="598"/>
      <c r="BM176" s="598"/>
      <c r="BN176" s="598"/>
      <c r="BO176" s="598"/>
      <c r="BP176" s="598"/>
      <c r="BQ176" s="598"/>
      <c r="BR176" s="598"/>
      <c r="BS176" s="598"/>
      <c r="BT176" s="598"/>
      <c r="BU176" s="598"/>
      <c r="CF176" s="53"/>
      <c r="CG176" s="53"/>
      <c r="CH176" s="53"/>
      <c r="CI176" s="53"/>
      <c r="CJ176" s="53"/>
      <c r="CK176" s="53"/>
      <c r="CL176" s="53"/>
      <c r="CM176" s="53"/>
      <c r="CN176" s="53"/>
      <c r="CO176" s="53"/>
      <c r="CP176" s="53"/>
      <c r="CQ176" s="53"/>
      <c r="CR176" s="53"/>
      <c r="CS176" s="53"/>
      <c r="CT176" s="53"/>
      <c r="CU176" s="53"/>
      <c r="CV176" s="53"/>
      <c r="CW176" s="53"/>
      <c r="CX176" s="53"/>
      <c r="CY176" s="53"/>
      <c r="CZ176" s="53"/>
      <c r="DK176" s="53"/>
      <c r="DL176" s="53"/>
      <c r="DM176" s="53"/>
      <c r="DN176" s="53"/>
      <c r="DO176" s="53"/>
      <c r="DP176" s="53"/>
      <c r="DQ176" s="53"/>
      <c r="DR176" s="53"/>
      <c r="DS176" s="53"/>
      <c r="DT176" s="53"/>
      <c r="DU176" s="53"/>
      <c r="DV176" s="53"/>
      <c r="DW176" s="53"/>
      <c r="DX176" s="53"/>
      <c r="DY176" s="53"/>
      <c r="DZ176" s="53"/>
      <c r="EA176" s="53"/>
      <c r="EB176" s="53"/>
      <c r="EC176" s="53"/>
      <c r="ED176" s="53"/>
      <c r="EE176" s="53"/>
      <c r="EP176" s="53"/>
      <c r="EQ176" s="53"/>
      <c r="ER176" s="53"/>
      <c r="ES176" s="53"/>
      <c r="ET176" s="53"/>
      <c r="EU176" s="53"/>
      <c r="EV176" s="53"/>
      <c r="EW176" s="53"/>
      <c r="EX176" s="53"/>
      <c r="EY176" s="53"/>
      <c r="EZ176" s="53"/>
      <c r="FA176" s="53"/>
      <c r="FB176" s="53"/>
      <c r="FC176" s="53"/>
      <c r="FD176" s="53"/>
      <c r="FE176" s="53"/>
      <c r="FF176" s="53"/>
      <c r="FG176" s="53"/>
      <c r="FH176" s="53"/>
      <c r="FI176" s="53"/>
      <c r="FJ176" s="53"/>
      <c r="HA176" s="53"/>
      <c r="HB176" s="53"/>
      <c r="HC176" s="53"/>
      <c r="HD176" s="53"/>
      <c r="HE176" s="53"/>
      <c r="HF176" s="53"/>
      <c r="HG176" s="53"/>
      <c r="HH176" s="53"/>
      <c r="HI176" s="53"/>
      <c r="HJ176" s="53"/>
      <c r="HK176" s="53"/>
      <c r="HL176" s="53"/>
      <c r="HM176" s="53"/>
      <c r="HN176" s="53"/>
      <c r="HO176" s="53"/>
      <c r="HP176" s="53"/>
      <c r="HQ176" s="53"/>
      <c r="HR176" s="53"/>
      <c r="HS176" s="53"/>
      <c r="HT176" s="53"/>
      <c r="HU176" s="53"/>
      <c r="IF176" s="53"/>
      <c r="IG176" s="53"/>
      <c r="IH176" s="53"/>
      <c r="II176" s="53"/>
      <c r="IJ176" s="53"/>
      <c r="IK176" s="53"/>
      <c r="IL176" s="53"/>
      <c r="IM176" s="53"/>
      <c r="IN176" s="53"/>
      <c r="IO176" s="53"/>
      <c r="IP176" s="53"/>
      <c r="IQ176" s="53"/>
      <c r="IR176" s="53"/>
      <c r="IS176" s="53"/>
      <c r="IT176" s="53"/>
      <c r="IU176" s="53"/>
      <c r="IV176" s="53"/>
      <c r="IW176" s="53"/>
      <c r="IX176" s="53"/>
      <c r="IY176" s="53"/>
      <c r="IZ176" s="53"/>
      <c r="JK176" s="53"/>
      <c r="JL176" s="53"/>
      <c r="JM176" s="53"/>
      <c r="JN176" s="53"/>
      <c r="JO176" s="53"/>
      <c r="JP176" s="53"/>
      <c r="JQ176" s="53"/>
      <c r="JR176" s="53"/>
      <c r="JS176" s="53"/>
      <c r="JT176" s="53"/>
      <c r="JU176" s="53"/>
      <c r="JV176" s="53"/>
      <c r="JW176" s="53"/>
      <c r="JX176" s="53"/>
      <c r="JY176" s="53"/>
      <c r="JZ176" s="53"/>
      <c r="KA176" s="53"/>
      <c r="KB176" s="53"/>
      <c r="KC176" s="53"/>
      <c r="KD176" s="53"/>
      <c r="KE176" s="53"/>
      <c r="KP176" s="53"/>
      <c r="KQ176" s="53"/>
      <c r="KR176" s="53"/>
      <c r="KS176" s="53"/>
      <c r="KT176" s="53"/>
      <c r="KU176" s="53"/>
      <c r="KV176" s="53"/>
      <c r="KW176" s="53"/>
      <c r="KX176" s="53"/>
      <c r="KY176" s="53"/>
      <c r="KZ176" s="53"/>
      <c r="LA176" s="53"/>
      <c r="LB176" s="53"/>
      <c r="LC176" s="53"/>
      <c r="LD176" s="53"/>
      <c r="LE176" s="53"/>
      <c r="LF176" s="53"/>
      <c r="LG176" s="53"/>
      <c r="LH176" s="53"/>
      <c r="LI176" s="53"/>
      <c r="LJ176" s="53"/>
      <c r="NA176" s="53"/>
      <c r="NB176" s="53"/>
      <c r="NC176" s="53"/>
      <c r="ND176" s="53"/>
      <c r="NE176" s="53"/>
      <c r="NF176" s="53"/>
      <c r="NG176" s="53"/>
      <c r="NH176" s="53"/>
      <c r="NI176" s="53"/>
      <c r="NJ176" s="53"/>
      <c r="NK176" s="53"/>
      <c r="NL176" s="53"/>
      <c r="NM176" s="53"/>
      <c r="NN176" s="53"/>
      <c r="NO176" s="53"/>
      <c r="NP176" s="53"/>
      <c r="NQ176" s="53"/>
      <c r="NR176" s="53"/>
      <c r="NS176" s="53"/>
      <c r="NT176" s="53"/>
      <c r="NU176" s="53"/>
      <c r="OF176" s="53"/>
      <c r="OG176" s="53"/>
      <c r="OH176" s="53"/>
      <c r="OI176" s="53"/>
      <c r="OJ176" s="53"/>
      <c r="OK176" s="53"/>
      <c r="OL176" s="53"/>
      <c r="OM176" s="53"/>
      <c r="ON176" s="53"/>
      <c r="OO176" s="53"/>
      <c r="OP176" s="53"/>
      <c r="OQ176" s="53"/>
      <c r="OR176" s="53"/>
      <c r="OS176" s="53"/>
      <c r="OT176" s="53"/>
      <c r="OU176" s="53"/>
      <c r="OV176" s="53"/>
      <c r="OW176" s="53"/>
      <c r="OX176" s="53"/>
      <c r="OY176" s="53"/>
      <c r="OZ176" s="53"/>
      <c r="PK176" s="53"/>
      <c r="PL176" s="53"/>
      <c r="PM176" s="53"/>
      <c r="PN176" s="53"/>
      <c r="PO176" s="53"/>
      <c r="PP176" s="53"/>
      <c r="PQ176" s="53"/>
      <c r="PR176" s="53"/>
      <c r="PS176" s="53"/>
      <c r="PT176" s="53"/>
      <c r="PU176" s="53"/>
      <c r="PV176" s="53"/>
      <c r="PW176" s="53"/>
      <c r="PX176" s="53"/>
      <c r="PY176" s="53"/>
      <c r="PZ176" s="53"/>
      <c r="QA176" s="53"/>
      <c r="QB176" s="53"/>
      <c r="QC176" s="53"/>
      <c r="QD176" s="53"/>
      <c r="QE176" s="53"/>
      <c r="QP176" s="53"/>
      <c r="QQ176" s="53"/>
      <c r="QR176" s="53"/>
      <c r="QS176" s="53"/>
      <c r="QT176" s="53"/>
      <c r="QU176" s="53"/>
      <c r="QV176" s="53"/>
      <c r="QW176" s="53"/>
      <c r="QX176" s="53"/>
      <c r="QY176" s="53"/>
      <c r="QZ176" s="53"/>
      <c r="RA176" s="53"/>
      <c r="RB176" s="53"/>
      <c r="RC176" s="53"/>
      <c r="RD176" s="53"/>
      <c r="RE176" s="53"/>
      <c r="RF176" s="53"/>
      <c r="RG176" s="53"/>
      <c r="RH176" s="53"/>
      <c r="RI176" s="53"/>
      <c r="RJ176" s="53"/>
    </row>
    <row r="177" spans="1:487" ht="9.9499999999999993" customHeight="1">
      <c r="A177" s="363"/>
      <c r="B177" s="179"/>
      <c r="C177" s="373"/>
      <c r="D177" s="373"/>
      <c r="E177" s="163"/>
      <c r="F177" s="163"/>
      <c r="G177" s="163"/>
      <c r="H177" s="163"/>
      <c r="I177" s="163"/>
      <c r="J177" s="163"/>
      <c r="K177" s="373"/>
      <c r="L177" s="373"/>
      <c r="M177" s="373"/>
      <c r="N177" s="373"/>
      <c r="O177" s="373"/>
      <c r="P177" s="373"/>
      <c r="Q177" s="373"/>
      <c r="R177" s="373"/>
      <c r="S177" s="373"/>
      <c r="T177" s="373"/>
      <c r="U177" s="373"/>
      <c r="V177" s="373"/>
      <c r="W177" s="373"/>
      <c r="X177" s="373"/>
      <c r="Y177" s="373"/>
      <c r="Z177" s="373"/>
      <c r="AA177" s="363"/>
      <c r="AB177" s="363"/>
      <c r="AC177" s="363"/>
      <c r="AD177" s="363"/>
      <c r="AE177" s="180"/>
      <c r="AF177" s="53"/>
      <c r="BA177" s="598"/>
      <c r="BB177" s="598"/>
      <c r="BC177" s="598"/>
      <c r="BD177" s="598"/>
      <c r="BE177" s="598"/>
      <c r="BF177" s="598"/>
      <c r="BG177" s="598"/>
      <c r="BH177" s="598"/>
      <c r="BI177" s="598"/>
      <c r="BJ177" s="598"/>
      <c r="BK177" s="598"/>
      <c r="BL177" s="598"/>
      <c r="BM177" s="598"/>
      <c r="BN177" s="598"/>
      <c r="BO177" s="598"/>
      <c r="BP177" s="598"/>
      <c r="BQ177" s="598"/>
      <c r="BR177" s="598"/>
      <c r="BS177" s="598"/>
      <c r="BT177" s="598"/>
      <c r="BU177" s="598"/>
      <c r="CE177" s="53"/>
      <c r="FT177" s="53"/>
      <c r="FU177" s="53"/>
      <c r="FV177" s="53"/>
      <c r="FW177" s="53"/>
      <c r="FX177" s="53"/>
      <c r="FY177" s="53"/>
      <c r="FZ177" s="53"/>
      <c r="GA177" s="53"/>
      <c r="GB177" s="53"/>
      <c r="GC177" s="53"/>
      <c r="GD177" s="53"/>
      <c r="GE177" s="53"/>
      <c r="GF177" s="53"/>
      <c r="GG177" s="53"/>
      <c r="GH177" s="53"/>
      <c r="GI177" s="53"/>
      <c r="GJ177" s="53"/>
      <c r="GK177" s="53"/>
      <c r="GL177" s="53"/>
      <c r="GM177" s="53"/>
      <c r="GN177" s="53"/>
      <c r="GO177" s="53"/>
      <c r="GP177" s="53"/>
      <c r="GQ177" s="53"/>
      <c r="GR177" s="53"/>
      <c r="GS177" s="53"/>
      <c r="GT177" s="53"/>
      <c r="GU177" s="53"/>
      <c r="GV177" s="53"/>
      <c r="GW177" s="53"/>
      <c r="GX177" s="53"/>
      <c r="GY177" s="53"/>
      <c r="GZ177" s="53"/>
      <c r="HA177" s="53"/>
      <c r="HB177" s="53"/>
      <c r="HC177" s="53"/>
      <c r="HD177" s="53"/>
      <c r="HE177" s="53"/>
      <c r="HF177" s="53"/>
      <c r="HG177" s="53"/>
      <c r="HH177" s="53"/>
      <c r="HI177" s="53"/>
      <c r="HJ177" s="53"/>
      <c r="HK177" s="53"/>
      <c r="HL177" s="53"/>
      <c r="HM177" s="53"/>
      <c r="HN177" s="53"/>
      <c r="HO177" s="53"/>
      <c r="HP177" s="53"/>
      <c r="HQ177" s="53"/>
      <c r="HR177" s="53"/>
      <c r="HS177" s="53"/>
      <c r="HT177" s="53"/>
      <c r="HU177" s="53"/>
      <c r="IE177" s="53"/>
      <c r="LT177" s="53"/>
      <c r="LU177" s="53"/>
      <c r="LV177" s="53"/>
      <c r="LW177" s="53"/>
      <c r="LX177" s="53"/>
      <c r="LY177" s="53"/>
      <c r="LZ177" s="53"/>
      <c r="MA177" s="53"/>
      <c r="MB177" s="53"/>
      <c r="MC177" s="53"/>
      <c r="MD177" s="53"/>
      <c r="ME177" s="53"/>
      <c r="MF177" s="53"/>
      <c r="MG177" s="53"/>
      <c r="MH177" s="53"/>
      <c r="MI177" s="53"/>
      <c r="MJ177" s="53"/>
      <c r="MK177" s="53"/>
      <c r="ML177" s="53"/>
      <c r="MM177" s="53"/>
      <c r="MN177" s="53"/>
      <c r="MO177" s="53"/>
      <c r="MP177" s="53"/>
      <c r="MQ177" s="53"/>
      <c r="MR177" s="53"/>
      <c r="MS177" s="53"/>
      <c r="MT177" s="53"/>
      <c r="MU177" s="53"/>
      <c r="MV177" s="53"/>
      <c r="MW177" s="53"/>
      <c r="MX177" s="53"/>
      <c r="MY177" s="53"/>
      <c r="MZ177" s="53"/>
      <c r="NA177" s="53"/>
      <c r="NB177" s="53"/>
      <c r="NC177" s="53"/>
      <c r="ND177" s="53"/>
      <c r="NE177" s="53"/>
      <c r="NF177" s="53"/>
      <c r="NG177" s="53"/>
      <c r="NH177" s="53"/>
      <c r="NI177" s="53"/>
      <c r="NJ177" s="53"/>
      <c r="NK177" s="53"/>
      <c r="NL177" s="53"/>
      <c r="NM177" s="53"/>
      <c r="NN177" s="53"/>
      <c r="NO177" s="53"/>
      <c r="NP177" s="53"/>
      <c r="NQ177" s="53"/>
      <c r="NR177" s="53"/>
      <c r="NS177" s="53"/>
      <c r="NT177" s="53"/>
      <c r="NU177" s="53"/>
      <c r="OE177" s="53"/>
    </row>
    <row r="178" spans="1:487" ht="9.9499999999999993" customHeight="1">
      <c r="B178" s="179"/>
      <c r="C178" s="1342" t="s">
        <v>125</v>
      </c>
      <c r="D178" s="1342"/>
      <c r="E178" s="1342"/>
      <c r="F178" s="1342"/>
      <c r="G178" s="1342"/>
      <c r="H178" s="1342"/>
      <c r="I178" s="1342"/>
      <c r="J178" s="1342"/>
      <c r="K178" s="1342"/>
      <c r="L178" s="1342"/>
      <c r="M178" s="1342"/>
      <c r="N178" s="1342"/>
      <c r="O178" s="373"/>
      <c r="P178" s="1123" t="s">
        <v>722</v>
      </c>
      <c r="Q178" s="1124"/>
      <c r="R178" s="1124"/>
      <c r="S178" s="1124"/>
      <c r="T178" s="1124"/>
      <c r="U178" s="1124"/>
      <c r="V178" s="1124"/>
      <c r="W178" s="1125"/>
      <c r="X178" s="373"/>
      <c r="Y178" s="373"/>
      <c r="Z178" s="373"/>
      <c r="AA178" s="363"/>
      <c r="AB178" s="363"/>
      <c r="AC178" s="363"/>
      <c r="AD178" s="363"/>
      <c r="AE178" s="180"/>
      <c r="BA178" s="598"/>
      <c r="BB178" s="598"/>
      <c r="BC178" s="598"/>
      <c r="BD178" s="598"/>
      <c r="BE178" s="598"/>
      <c r="BF178" s="598"/>
      <c r="BG178" s="598"/>
      <c r="BH178" s="598"/>
      <c r="BI178" s="598"/>
      <c r="BJ178" s="598"/>
      <c r="BK178" s="598"/>
      <c r="BL178" s="598"/>
      <c r="BM178" s="598"/>
      <c r="BN178" s="598"/>
      <c r="BO178" s="598"/>
      <c r="BP178" s="598"/>
      <c r="BQ178" s="598"/>
      <c r="BR178" s="598"/>
      <c r="BS178" s="598"/>
      <c r="BT178" s="598"/>
      <c r="BU178" s="598"/>
      <c r="HA178" s="53"/>
      <c r="HB178" s="53"/>
      <c r="HC178" s="53"/>
      <c r="HD178" s="53"/>
      <c r="HE178" s="53"/>
      <c r="HF178" s="53"/>
      <c r="HG178" s="53"/>
      <c r="HH178" s="53"/>
      <c r="HI178" s="53"/>
      <c r="HJ178" s="53"/>
      <c r="HK178" s="53"/>
      <c r="HL178" s="53"/>
      <c r="HM178" s="53"/>
      <c r="HN178" s="53"/>
      <c r="HO178" s="53"/>
      <c r="HP178" s="53"/>
      <c r="HQ178" s="53"/>
      <c r="HR178" s="53"/>
      <c r="HS178" s="53"/>
      <c r="HT178" s="53"/>
      <c r="HU178" s="53"/>
      <c r="NA178" s="53"/>
      <c r="NB178" s="53"/>
      <c r="NC178" s="53"/>
      <c r="ND178" s="53"/>
      <c r="NE178" s="53"/>
      <c r="NF178" s="53"/>
      <c r="NG178" s="53"/>
      <c r="NH178" s="53"/>
      <c r="NI178" s="53"/>
      <c r="NJ178" s="53"/>
      <c r="NK178" s="53"/>
      <c r="NL178" s="53"/>
      <c r="NM178" s="53"/>
      <c r="NN178" s="53"/>
      <c r="NO178" s="53"/>
      <c r="NP178" s="53"/>
      <c r="NQ178" s="53"/>
      <c r="NR178" s="53"/>
      <c r="NS178" s="53"/>
      <c r="NT178" s="53"/>
      <c r="NU178" s="53"/>
    </row>
    <row r="179" spans="1:487" ht="9.9499999999999993" customHeight="1">
      <c r="B179" s="179"/>
      <c r="C179" s="1342"/>
      <c r="D179" s="1342"/>
      <c r="E179" s="1342"/>
      <c r="F179" s="1342"/>
      <c r="G179" s="1342"/>
      <c r="H179" s="1342"/>
      <c r="I179" s="1342"/>
      <c r="J179" s="1342"/>
      <c r="K179" s="1342"/>
      <c r="L179" s="1342"/>
      <c r="M179" s="1342"/>
      <c r="N179" s="1342"/>
      <c r="O179" s="373"/>
      <c r="P179" s="1126"/>
      <c r="Q179" s="1127"/>
      <c r="R179" s="1127"/>
      <c r="S179" s="1127"/>
      <c r="T179" s="1127"/>
      <c r="U179" s="1127"/>
      <c r="V179" s="1127"/>
      <c r="W179" s="1128"/>
      <c r="X179" s="373"/>
      <c r="Y179" s="373"/>
      <c r="Z179" s="373"/>
      <c r="AA179" s="363"/>
      <c r="AB179" s="363"/>
      <c r="AC179" s="363"/>
      <c r="AD179" s="363"/>
      <c r="AE179" s="180"/>
      <c r="BA179" s="598"/>
      <c r="BB179" s="598"/>
      <c r="BC179" s="598"/>
      <c r="BD179" s="598"/>
      <c r="BE179" s="598"/>
      <c r="BF179" s="598"/>
      <c r="BG179" s="598"/>
      <c r="BH179" s="598"/>
      <c r="BI179" s="598"/>
      <c r="BJ179" s="598"/>
      <c r="BK179" s="598"/>
      <c r="BL179" s="598"/>
      <c r="BM179" s="598"/>
      <c r="BN179" s="598"/>
      <c r="BO179" s="598"/>
      <c r="BP179" s="598"/>
      <c r="BQ179" s="598"/>
      <c r="BR179" s="598"/>
      <c r="BS179" s="598"/>
      <c r="BT179" s="598"/>
      <c r="BU179" s="598"/>
      <c r="HA179" s="53"/>
      <c r="HB179" s="53"/>
      <c r="HC179" s="53"/>
      <c r="HD179" s="53"/>
      <c r="HE179" s="53"/>
      <c r="HF179" s="53"/>
      <c r="HG179" s="53"/>
      <c r="HH179" s="53"/>
      <c r="HI179" s="53"/>
      <c r="HJ179" s="53"/>
      <c r="HK179" s="53"/>
      <c r="HL179" s="53"/>
      <c r="HM179" s="53"/>
      <c r="HN179" s="53"/>
      <c r="HO179" s="53"/>
      <c r="HP179" s="53"/>
      <c r="HQ179" s="53"/>
      <c r="HR179" s="53"/>
      <c r="HS179" s="53"/>
      <c r="HT179" s="53"/>
      <c r="HU179" s="53"/>
      <c r="NA179" s="53"/>
      <c r="NB179" s="53"/>
      <c r="NC179" s="53"/>
      <c r="ND179" s="53"/>
      <c r="NE179" s="53"/>
      <c r="NF179" s="53"/>
      <c r="NG179" s="53"/>
      <c r="NH179" s="53"/>
      <c r="NI179" s="53"/>
      <c r="NJ179" s="53"/>
      <c r="NK179" s="53"/>
      <c r="NL179" s="53"/>
      <c r="NM179" s="53"/>
      <c r="NN179" s="53"/>
      <c r="NO179" s="53"/>
      <c r="NP179" s="53"/>
      <c r="NQ179" s="53"/>
      <c r="NR179" s="53"/>
      <c r="NS179" s="53"/>
      <c r="NT179" s="53"/>
      <c r="NU179" s="53"/>
    </row>
    <row r="180" spans="1:487" ht="9.9499999999999993" customHeight="1" thickBot="1">
      <c r="B180" s="181"/>
      <c r="C180" s="410"/>
      <c r="D180" s="410"/>
      <c r="E180" s="410"/>
      <c r="F180" s="410"/>
      <c r="G180" s="410"/>
      <c r="H180" s="410"/>
      <c r="I180" s="410"/>
      <c r="J180" s="410"/>
      <c r="K180" s="410"/>
      <c r="L180" s="410"/>
      <c r="M180" s="410"/>
      <c r="N180" s="410"/>
      <c r="O180" s="182"/>
      <c r="P180" s="158"/>
      <c r="Q180" s="158"/>
      <c r="R180" s="158"/>
      <c r="S180" s="158"/>
      <c r="T180" s="158"/>
      <c r="U180" s="158"/>
      <c r="V180" s="158"/>
      <c r="W180" s="158"/>
      <c r="X180" s="182"/>
      <c r="Y180" s="182"/>
      <c r="Z180" s="182"/>
      <c r="AA180" s="362"/>
      <c r="AB180" s="362"/>
      <c r="AC180" s="362"/>
      <c r="AD180" s="362"/>
      <c r="AE180" s="184"/>
      <c r="AG180" s="53"/>
      <c r="BA180" s="598"/>
      <c r="BB180" s="598"/>
      <c r="BC180" s="598"/>
      <c r="BD180" s="598"/>
      <c r="BE180" s="598"/>
      <c r="BF180" s="598"/>
      <c r="BG180" s="598"/>
      <c r="BH180" s="598"/>
      <c r="BI180" s="598"/>
      <c r="BJ180" s="598"/>
      <c r="BK180" s="598"/>
      <c r="BL180" s="598"/>
      <c r="BM180" s="598"/>
      <c r="BN180" s="598"/>
      <c r="BO180" s="598"/>
      <c r="BP180" s="598"/>
      <c r="BQ180" s="598"/>
      <c r="BR180" s="598"/>
      <c r="BS180" s="598"/>
      <c r="BT180" s="598"/>
      <c r="BU180" s="598"/>
      <c r="HA180" s="53"/>
      <c r="HB180" s="53"/>
      <c r="HC180" s="53"/>
      <c r="HD180" s="53"/>
      <c r="HE180" s="53"/>
      <c r="HF180" s="53"/>
      <c r="HG180" s="53"/>
      <c r="HH180" s="53"/>
      <c r="HI180" s="53"/>
      <c r="HJ180" s="53"/>
      <c r="HK180" s="53"/>
      <c r="HL180" s="53"/>
      <c r="HM180" s="53"/>
      <c r="HN180" s="53"/>
      <c r="HO180" s="53"/>
      <c r="HP180" s="53"/>
      <c r="HQ180" s="53"/>
      <c r="HR180" s="53"/>
      <c r="HS180" s="53"/>
      <c r="HT180" s="53"/>
      <c r="HU180" s="53"/>
      <c r="NA180" s="53"/>
      <c r="NB180" s="53"/>
      <c r="NC180" s="53"/>
      <c r="ND180" s="53"/>
      <c r="NE180" s="53"/>
      <c r="NF180" s="53"/>
      <c r="NG180" s="53"/>
      <c r="NH180" s="53"/>
      <c r="NI180" s="53"/>
      <c r="NJ180" s="53"/>
      <c r="NK180" s="53"/>
      <c r="NL180" s="53"/>
      <c r="NM180" s="53"/>
      <c r="NN180" s="53"/>
      <c r="NO180" s="53"/>
      <c r="NP180" s="53"/>
      <c r="NQ180" s="53"/>
      <c r="NR180" s="53"/>
      <c r="NS180" s="53"/>
      <c r="NT180" s="53"/>
      <c r="NU180" s="53"/>
    </row>
    <row r="181" spans="1:487" s="53" customFormat="1" ht="9.9499999999999993" customHeight="1" thickTop="1">
      <c r="A181" s="13"/>
      <c r="B181" s="64"/>
      <c r="C181" s="382"/>
      <c r="D181" s="382"/>
      <c r="E181" s="382"/>
      <c r="F181" s="382"/>
      <c r="G181" s="382"/>
      <c r="H181" s="382"/>
      <c r="I181" s="382"/>
      <c r="J181" s="382"/>
      <c r="K181" s="382"/>
      <c r="L181" s="382"/>
      <c r="M181" s="382"/>
      <c r="N181" s="382"/>
      <c r="O181" s="373"/>
      <c r="P181" s="380"/>
      <c r="Q181" s="380"/>
      <c r="R181" s="380"/>
      <c r="S181" s="380"/>
      <c r="T181" s="380"/>
      <c r="U181" s="380"/>
      <c r="V181" s="380"/>
      <c r="W181" s="380"/>
      <c r="X181" s="373"/>
      <c r="Y181" s="373"/>
      <c r="Z181" s="373"/>
      <c r="AA181" s="363"/>
      <c r="AB181" s="363"/>
      <c r="AC181" s="363"/>
      <c r="AD181" s="363"/>
      <c r="AF181" s="13"/>
      <c r="AG181" s="13"/>
      <c r="BA181" s="598"/>
      <c r="BB181" s="598"/>
      <c r="BC181" s="598"/>
      <c r="BD181" s="598"/>
      <c r="BE181" s="598"/>
      <c r="BF181" s="598"/>
      <c r="BG181" s="598"/>
      <c r="BH181" s="598"/>
      <c r="BI181" s="598"/>
      <c r="BJ181" s="598"/>
      <c r="BK181" s="598"/>
      <c r="BL181" s="598"/>
      <c r="BM181" s="598"/>
      <c r="BN181" s="598"/>
      <c r="BO181" s="598"/>
      <c r="BP181" s="598"/>
      <c r="BQ181" s="598"/>
      <c r="BR181" s="598"/>
      <c r="BS181" s="598"/>
      <c r="BT181" s="598"/>
      <c r="BU181" s="598"/>
      <c r="BV181" s="598"/>
      <c r="BW181" s="598"/>
      <c r="BX181" s="598"/>
      <c r="BY181" s="598"/>
      <c r="BZ181" s="598"/>
      <c r="CA181" s="598"/>
      <c r="CB181" s="598"/>
      <c r="CC181" s="598"/>
      <c r="CD181" s="598"/>
      <c r="CE181" s="13"/>
      <c r="CF181" s="13"/>
      <c r="CG181" s="13"/>
      <c r="CH181" s="13"/>
      <c r="CI181" s="13"/>
      <c r="CJ181" s="13"/>
      <c r="CK181" s="13"/>
      <c r="CL181" s="13"/>
      <c r="CM181" s="13"/>
      <c r="CN181" s="13"/>
      <c r="CO181" s="13"/>
      <c r="CP181" s="13"/>
      <c r="CQ181" s="13"/>
      <c r="CR181" s="13"/>
      <c r="CS181" s="13"/>
      <c r="CT181" s="13"/>
      <c r="CU181" s="13"/>
      <c r="CV181" s="13"/>
      <c r="CW181" s="13"/>
      <c r="CX181" s="13"/>
      <c r="CY181" s="13"/>
      <c r="CZ181" s="13"/>
      <c r="DA181" s="13"/>
      <c r="DB181" s="13"/>
      <c r="DC181" s="13"/>
      <c r="DD181" s="13"/>
      <c r="DE181" s="13"/>
      <c r="DF181" s="13"/>
      <c r="DG181" s="13"/>
      <c r="DH181" s="13"/>
      <c r="DI181" s="13"/>
      <c r="DJ181" s="13"/>
      <c r="DK181" s="13"/>
      <c r="DL181" s="13"/>
      <c r="DM181" s="13"/>
      <c r="DN181" s="13"/>
      <c r="DO181" s="13"/>
      <c r="DP181" s="13"/>
      <c r="DQ181" s="13"/>
      <c r="DR181" s="13"/>
      <c r="DS181" s="13"/>
      <c r="DT181" s="13"/>
      <c r="DU181" s="13"/>
      <c r="DV181" s="13"/>
      <c r="DW181" s="13"/>
      <c r="DX181" s="13"/>
      <c r="DY181" s="13"/>
      <c r="DZ181" s="13"/>
      <c r="EA181" s="13"/>
      <c r="EB181" s="13"/>
      <c r="EC181" s="13"/>
      <c r="ED181" s="13"/>
      <c r="EE181" s="13"/>
      <c r="EF181" s="13"/>
      <c r="EG181" s="13"/>
      <c r="EH181" s="13"/>
      <c r="EI181" s="13"/>
      <c r="EJ181" s="13"/>
      <c r="EK181" s="13"/>
      <c r="EL181" s="13"/>
      <c r="EM181" s="13"/>
      <c r="EN181" s="13"/>
      <c r="EO181" s="13"/>
      <c r="EP181" s="13"/>
      <c r="EQ181" s="13"/>
      <c r="ER181" s="13"/>
      <c r="ES181" s="13"/>
      <c r="ET181" s="13"/>
      <c r="EU181" s="13"/>
      <c r="EV181" s="13"/>
      <c r="EW181" s="13"/>
      <c r="EX181" s="13"/>
      <c r="EY181" s="13"/>
      <c r="EZ181" s="13"/>
      <c r="FA181" s="13"/>
      <c r="FB181" s="13"/>
      <c r="FC181" s="13"/>
      <c r="FD181" s="13"/>
      <c r="FE181" s="13"/>
      <c r="FF181" s="13"/>
      <c r="FG181" s="13"/>
      <c r="FH181" s="13"/>
      <c r="FI181" s="13"/>
      <c r="FJ181" s="13"/>
      <c r="FK181" s="13"/>
      <c r="FL181" s="13"/>
      <c r="FM181" s="13"/>
      <c r="FN181" s="13"/>
      <c r="FO181" s="13"/>
      <c r="FP181" s="13"/>
      <c r="FQ181" s="13"/>
      <c r="FR181" s="13"/>
      <c r="FS181" s="13"/>
      <c r="FT181" s="13"/>
      <c r="FU181" s="13"/>
      <c r="FV181" s="13"/>
      <c r="FW181" s="13"/>
      <c r="FX181" s="13"/>
      <c r="FY181" s="13"/>
      <c r="FZ181" s="13"/>
      <c r="GA181" s="13"/>
      <c r="GB181" s="13"/>
      <c r="GC181" s="13"/>
      <c r="GD181" s="13"/>
      <c r="GE181" s="13"/>
      <c r="GF181" s="13"/>
      <c r="GG181" s="13"/>
      <c r="GH181" s="13"/>
      <c r="GI181" s="13"/>
      <c r="GJ181" s="13"/>
      <c r="GK181" s="13"/>
      <c r="GL181" s="13"/>
      <c r="GM181" s="13"/>
      <c r="GN181" s="13"/>
      <c r="GO181" s="13"/>
      <c r="GP181" s="13"/>
      <c r="GQ181" s="13"/>
      <c r="GR181" s="13"/>
      <c r="GS181" s="13"/>
      <c r="GT181" s="13"/>
      <c r="GU181" s="13"/>
      <c r="GV181" s="13"/>
      <c r="GW181" s="13"/>
      <c r="GX181" s="13"/>
      <c r="GY181" s="13"/>
      <c r="GZ181" s="13"/>
      <c r="IE181" s="13"/>
      <c r="IF181" s="13"/>
      <c r="IG181" s="13"/>
      <c r="IH181" s="13"/>
      <c r="II181" s="13"/>
      <c r="IJ181" s="13"/>
      <c r="IK181" s="13"/>
      <c r="IL181" s="13"/>
      <c r="IM181" s="13"/>
      <c r="IN181" s="13"/>
      <c r="IO181" s="13"/>
      <c r="IP181" s="13"/>
      <c r="IQ181" s="13"/>
      <c r="IR181" s="13"/>
      <c r="IS181" s="13"/>
      <c r="IT181" s="13"/>
      <c r="IU181" s="13"/>
      <c r="IV181" s="13"/>
      <c r="IW181" s="13"/>
      <c r="IX181" s="13"/>
      <c r="IY181" s="13"/>
      <c r="IZ181" s="13"/>
      <c r="JA181" s="13"/>
      <c r="JB181" s="13"/>
      <c r="JC181" s="13"/>
      <c r="JD181" s="13"/>
      <c r="JE181" s="13"/>
      <c r="JF181" s="13"/>
      <c r="JG181" s="13"/>
      <c r="JH181" s="13"/>
      <c r="JI181" s="13"/>
      <c r="JJ181" s="13"/>
      <c r="JK181" s="13"/>
      <c r="JL181" s="13"/>
      <c r="JM181" s="13"/>
      <c r="JN181" s="13"/>
      <c r="JO181" s="13"/>
      <c r="JP181" s="13"/>
      <c r="JQ181" s="13"/>
      <c r="JR181" s="13"/>
      <c r="JS181" s="13"/>
      <c r="JT181" s="13"/>
      <c r="JU181" s="13"/>
      <c r="JV181" s="13"/>
      <c r="JW181" s="13"/>
      <c r="JX181" s="13"/>
      <c r="JY181" s="13"/>
      <c r="JZ181" s="13"/>
      <c r="KA181" s="13"/>
      <c r="KB181" s="13"/>
      <c r="KC181" s="13"/>
      <c r="KD181" s="13"/>
      <c r="KE181" s="13"/>
      <c r="KF181" s="13"/>
      <c r="KG181" s="13"/>
      <c r="KH181" s="13"/>
      <c r="KI181" s="13"/>
      <c r="KJ181" s="13"/>
      <c r="KK181" s="13"/>
      <c r="KL181" s="13"/>
      <c r="KM181" s="13"/>
      <c r="KN181" s="13"/>
      <c r="KO181" s="13"/>
      <c r="KP181" s="13"/>
      <c r="KQ181" s="13"/>
      <c r="KR181" s="13"/>
      <c r="KS181" s="13"/>
      <c r="KT181" s="13"/>
      <c r="KU181" s="13"/>
      <c r="KV181" s="13"/>
      <c r="KW181" s="13"/>
      <c r="KX181" s="13"/>
      <c r="KY181" s="13"/>
      <c r="KZ181" s="13"/>
      <c r="LA181" s="13"/>
      <c r="LB181" s="13"/>
      <c r="LC181" s="13"/>
      <c r="LD181" s="13"/>
      <c r="LE181" s="13"/>
      <c r="LF181" s="13"/>
      <c r="LG181" s="13"/>
      <c r="LH181" s="13"/>
      <c r="LI181" s="13"/>
      <c r="LJ181" s="13"/>
      <c r="LK181" s="13"/>
      <c r="LL181" s="13"/>
      <c r="LM181" s="13"/>
      <c r="LN181" s="13"/>
      <c r="LO181" s="13"/>
      <c r="LP181" s="13"/>
      <c r="LQ181" s="13"/>
      <c r="LR181" s="13"/>
      <c r="LS181" s="13"/>
      <c r="LT181" s="13"/>
      <c r="LU181" s="13"/>
      <c r="LV181" s="13"/>
      <c r="LW181" s="13"/>
      <c r="LX181" s="13"/>
      <c r="LY181" s="13"/>
      <c r="LZ181" s="13"/>
      <c r="MA181" s="13"/>
      <c r="MB181" s="13"/>
      <c r="MC181" s="13"/>
      <c r="MD181" s="13"/>
      <c r="ME181" s="13"/>
      <c r="MF181" s="13"/>
      <c r="MG181" s="13"/>
      <c r="MH181" s="13"/>
      <c r="MI181" s="13"/>
      <c r="MJ181" s="13"/>
      <c r="MK181" s="13"/>
      <c r="ML181" s="13"/>
      <c r="MM181" s="13"/>
      <c r="MN181" s="13"/>
      <c r="MO181" s="13"/>
      <c r="MP181" s="13"/>
      <c r="MQ181" s="13"/>
      <c r="MR181" s="13"/>
      <c r="MS181" s="13"/>
      <c r="MT181" s="13"/>
      <c r="MU181" s="13"/>
      <c r="MV181" s="13"/>
      <c r="MW181" s="13"/>
      <c r="MX181" s="13"/>
      <c r="MY181" s="13"/>
      <c r="MZ181" s="13"/>
      <c r="OE181" s="13"/>
      <c r="OF181" s="13"/>
      <c r="OG181" s="13"/>
      <c r="OH181" s="13"/>
      <c r="OI181" s="13"/>
      <c r="OJ181" s="13"/>
      <c r="OK181" s="13"/>
      <c r="OL181" s="13"/>
      <c r="OM181" s="13"/>
      <c r="ON181" s="13"/>
      <c r="OO181" s="13"/>
      <c r="OP181" s="13"/>
      <c r="OQ181" s="13"/>
      <c r="OR181" s="13"/>
      <c r="OS181" s="13"/>
      <c r="OT181" s="13"/>
      <c r="OU181" s="13"/>
      <c r="OV181" s="13"/>
      <c r="OW181" s="13"/>
      <c r="OX181" s="13"/>
      <c r="OY181" s="13"/>
      <c r="OZ181" s="13"/>
      <c r="PA181" s="13"/>
      <c r="PB181" s="13"/>
      <c r="PC181" s="13"/>
      <c r="PD181" s="13"/>
      <c r="PE181" s="13"/>
      <c r="PF181" s="13"/>
      <c r="PG181" s="13"/>
      <c r="PH181" s="13"/>
      <c r="PI181" s="13"/>
      <c r="PJ181" s="13"/>
      <c r="PK181" s="13"/>
      <c r="PL181" s="13"/>
      <c r="PM181" s="13"/>
      <c r="PN181" s="13"/>
      <c r="PO181" s="13"/>
      <c r="PP181" s="13"/>
      <c r="PQ181" s="13"/>
      <c r="PR181" s="13"/>
      <c r="PS181" s="13"/>
      <c r="PT181" s="13"/>
      <c r="PU181" s="13"/>
      <c r="PV181" s="13"/>
      <c r="PW181" s="13"/>
      <c r="PX181" s="13"/>
      <c r="PY181" s="13"/>
      <c r="PZ181" s="13"/>
      <c r="QA181" s="13"/>
      <c r="QB181" s="13"/>
      <c r="QC181" s="13"/>
      <c r="QD181" s="13"/>
      <c r="QE181" s="13"/>
      <c r="QF181" s="13"/>
      <c r="QG181" s="13"/>
      <c r="QH181" s="13"/>
      <c r="QI181" s="13"/>
      <c r="QJ181" s="13"/>
      <c r="QK181" s="13"/>
      <c r="QL181" s="13"/>
      <c r="QM181" s="13"/>
      <c r="QN181" s="13"/>
      <c r="QO181" s="13"/>
      <c r="QP181" s="13"/>
      <c r="QQ181" s="13"/>
      <c r="QR181" s="13"/>
      <c r="QS181" s="13"/>
      <c r="QT181" s="13"/>
      <c r="QU181" s="13"/>
      <c r="QV181" s="13"/>
      <c r="QW181" s="13"/>
      <c r="QX181" s="13"/>
      <c r="QY181" s="13"/>
      <c r="QZ181" s="13"/>
      <c r="RA181" s="13"/>
      <c r="RB181" s="13"/>
      <c r="RC181" s="13"/>
      <c r="RD181" s="13"/>
      <c r="RE181" s="13"/>
      <c r="RF181" s="13"/>
      <c r="RG181" s="13"/>
      <c r="RH181" s="13"/>
      <c r="RI181" s="13"/>
      <c r="RJ181" s="13"/>
      <c r="RK181" s="13"/>
      <c r="RL181" s="13"/>
      <c r="RM181" s="13"/>
      <c r="RN181" s="13"/>
      <c r="RO181" s="13"/>
      <c r="RP181" s="13"/>
      <c r="RQ181" s="13"/>
      <c r="RR181" s="13"/>
      <c r="RS181" s="13"/>
    </row>
    <row r="182" spans="1:487" ht="9.9499999999999993" customHeight="1">
      <c r="BA182" s="598"/>
      <c r="BB182" s="598"/>
      <c r="BC182" s="598"/>
      <c r="BD182" s="598"/>
      <c r="BE182" s="598"/>
      <c r="BF182" s="598"/>
      <c r="BG182" s="598"/>
      <c r="BH182" s="598"/>
      <c r="BI182" s="598"/>
      <c r="BJ182" s="598"/>
      <c r="BK182" s="598"/>
      <c r="BL182" s="598"/>
      <c r="BM182" s="598"/>
      <c r="BN182" s="598"/>
      <c r="BO182" s="598"/>
      <c r="BP182" s="598"/>
      <c r="BQ182" s="598"/>
      <c r="BR182" s="598"/>
      <c r="BS182" s="598"/>
      <c r="BT182" s="598"/>
      <c r="BU182" s="598"/>
      <c r="HA182" s="53"/>
      <c r="HB182" s="53"/>
      <c r="HC182" s="53"/>
      <c r="HD182" s="53"/>
      <c r="HE182" s="53"/>
      <c r="HF182" s="53"/>
      <c r="HG182" s="53"/>
      <c r="HH182" s="53"/>
      <c r="HI182" s="53"/>
      <c r="HJ182" s="53"/>
      <c r="HK182" s="53"/>
      <c r="HL182" s="53"/>
      <c r="HM182" s="53"/>
      <c r="HN182" s="53"/>
      <c r="HO182" s="53"/>
      <c r="HP182" s="53"/>
      <c r="HQ182" s="53"/>
      <c r="HR182" s="53"/>
      <c r="HS182" s="53"/>
      <c r="HT182" s="53"/>
      <c r="HU182" s="53"/>
      <c r="NA182" s="53"/>
      <c r="NB182" s="53"/>
      <c r="NC182" s="53"/>
      <c r="ND182" s="53"/>
      <c r="NE182" s="53"/>
      <c r="NF182" s="53"/>
      <c r="NG182" s="53"/>
      <c r="NH182" s="53"/>
      <c r="NI182" s="53"/>
      <c r="NJ182" s="53"/>
      <c r="NK182" s="53"/>
      <c r="NL182" s="53"/>
      <c r="NM182" s="53"/>
      <c r="NN182" s="53"/>
      <c r="NO182" s="53"/>
      <c r="NP182" s="53"/>
      <c r="NQ182" s="53"/>
      <c r="NR182" s="53"/>
      <c r="NS182" s="53"/>
      <c r="NT182" s="53"/>
      <c r="NU182" s="53"/>
    </row>
    <row r="183" spans="1:487" ht="9.9499999999999993" customHeight="1">
      <c r="BA183" s="598"/>
      <c r="BB183" s="598"/>
      <c r="BC183" s="598"/>
      <c r="BD183" s="598"/>
      <c r="BE183" s="598"/>
      <c r="BF183" s="598"/>
      <c r="BG183" s="598"/>
      <c r="BH183" s="598"/>
      <c r="BI183" s="598"/>
      <c r="BJ183" s="598"/>
      <c r="BK183" s="598"/>
      <c r="BL183" s="598"/>
      <c r="BM183" s="598"/>
      <c r="BN183" s="598"/>
      <c r="BO183" s="598"/>
      <c r="BP183" s="598"/>
      <c r="BQ183" s="598"/>
      <c r="BR183" s="598"/>
      <c r="BS183" s="598"/>
      <c r="BT183" s="598"/>
      <c r="BU183" s="598"/>
      <c r="HA183" s="53"/>
      <c r="HB183" s="53"/>
      <c r="HC183" s="53"/>
      <c r="HD183" s="53"/>
      <c r="HE183" s="53"/>
      <c r="HF183" s="53"/>
      <c r="HG183" s="53"/>
      <c r="HH183" s="53"/>
      <c r="HI183" s="53"/>
      <c r="HJ183" s="53"/>
      <c r="HK183" s="53"/>
      <c r="HL183" s="53"/>
      <c r="HM183" s="53"/>
      <c r="HN183" s="53"/>
      <c r="HO183" s="53"/>
      <c r="HP183" s="53"/>
      <c r="HQ183" s="53"/>
      <c r="HR183" s="53"/>
      <c r="HS183" s="53"/>
      <c r="HT183" s="53"/>
      <c r="HU183" s="53"/>
      <c r="NA183" s="53"/>
      <c r="NB183" s="53"/>
      <c r="NC183" s="53"/>
      <c r="ND183" s="53"/>
      <c r="NE183" s="53"/>
      <c r="NF183" s="53"/>
      <c r="NG183" s="53"/>
      <c r="NH183" s="53"/>
      <c r="NI183" s="53"/>
      <c r="NJ183" s="53"/>
      <c r="NK183" s="53"/>
      <c r="NL183" s="53"/>
      <c r="NM183" s="53"/>
      <c r="NN183" s="53"/>
      <c r="NO183" s="53"/>
      <c r="NP183" s="53"/>
      <c r="NQ183" s="53"/>
      <c r="NR183" s="53"/>
      <c r="NS183" s="53"/>
      <c r="NT183" s="53"/>
      <c r="NU183" s="53"/>
    </row>
    <row r="184" spans="1:487" ht="9.9499999999999993" customHeight="1">
      <c r="BA184" s="598"/>
      <c r="BB184" s="598"/>
      <c r="BC184" s="598"/>
      <c r="BD184" s="598"/>
      <c r="BE184" s="598"/>
      <c r="BF184" s="598"/>
      <c r="BG184" s="598"/>
      <c r="BH184" s="598"/>
      <c r="BI184" s="598"/>
      <c r="BJ184" s="598"/>
      <c r="BK184" s="598"/>
      <c r="BL184" s="598"/>
      <c r="BM184" s="598"/>
      <c r="BN184" s="598"/>
      <c r="BO184" s="598"/>
      <c r="BP184" s="598"/>
      <c r="BQ184" s="598"/>
      <c r="BR184" s="598"/>
      <c r="BS184" s="598"/>
      <c r="BT184" s="598"/>
      <c r="BU184" s="598"/>
      <c r="HA184" s="53"/>
      <c r="HB184" s="53"/>
      <c r="HC184" s="53"/>
      <c r="HD184" s="53"/>
      <c r="HE184" s="53"/>
      <c r="HF184" s="53"/>
      <c r="HG184" s="53"/>
      <c r="HH184" s="53"/>
      <c r="HI184" s="53"/>
      <c r="HJ184" s="53"/>
      <c r="HK184" s="53"/>
      <c r="HL184" s="53"/>
      <c r="HM184" s="53"/>
      <c r="HN184" s="53"/>
      <c r="HO184" s="53"/>
      <c r="HP184" s="53"/>
      <c r="HQ184" s="53"/>
      <c r="HR184" s="53"/>
      <c r="HS184" s="53"/>
      <c r="HT184" s="53"/>
      <c r="HU184" s="53"/>
      <c r="NA184" s="53"/>
      <c r="NB184" s="53"/>
      <c r="NC184" s="53"/>
      <c r="ND184" s="53"/>
      <c r="NE184" s="53"/>
      <c r="NF184" s="53"/>
      <c r="NG184" s="53"/>
      <c r="NH184" s="53"/>
      <c r="NI184" s="53"/>
      <c r="NJ184" s="53"/>
      <c r="NK184" s="53"/>
      <c r="NL184" s="53"/>
      <c r="NM184" s="53"/>
      <c r="NN184" s="53"/>
      <c r="NO184" s="53"/>
      <c r="NP184" s="53"/>
      <c r="NQ184" s="53"/>
      <c r="NR184" s="53"/>
      <c r="NS184" s="53"/>
      <c r="NT184" s="53"/>
      <c r="NU184" s="53"/>
    </row>
    <row r="192" spans="1:487" ht="9.9499999999999993" customHeight="1">
      <c r="CF192" s="53"/>
      <c r="CG192" s="53"/>
      <c r="CH192" s="53"/>
      <c r="CI192" s="53"/>
      <c r="CJ192" s="53"/>
      <c r="CK192" s="53"/>
      <c r="CL192" s="53"/>
      <c r="CM192" s="53"/>
      <c r="CN192" s="53"/>
      <c r="CO192" s="53"/>
      <c r="CP192" s="53"/>
      <c r="CQ192" s="53"/>
      <c r="CR192" s="53"/>
      <c r="CS192" s="53"/>
      <c r="CT192" s="53"/>
      <c r="CU192" s="53"/>
      <c r="CV192" s="53"/>
      <c r="CW192" s="53"/>
      <c r="CX192" s="53"/>
      <c r="CY192" s="53"/>
      <c r="CZ192" s="53"/>
      <c r="DK192" s="53"/>
      <c r="DL192" s="53"/>
      <c r="DM192" s="53"/>
      <c r="DN192" s="53"/>
      <c r="DO192" s="53"/>
      <c r="DP192" s="53"/>
      <c r="DQ192" s="53"/>
      <c r="DR192" s="53"/>
      <c r="DS192" s="53"/>
      <c r="DT192" s="53"/>
      <c r="DU192" s="53"/>
      <c r="DV192" s="53"/>
      <c r="DW192" s="53"/>
      <c r="DX192" s="53"/>
      <c r="DY192" s="53"/>
      <c r="DZ192" s="53"/>
      <c r="EA192" s="53"/>
      <c r="EB192" s="53"/>
      <c r="EC192" s="53"/>
      <c r="ED192" s="53"/>
      <c r="EE192" s="53"/>
      <c r="EP192" s="53"/>
      <c r="EQ192" s="53"/>
      <c r="ER192" s="53"/>
      <c r="ES192" s="53"/>
      <c r="ET192" s="53"/>
      <c r="EU192" s="53"/>
      <c r="EV192" s="53"/>
      <c r="EW192" s="53"/>
      <c r="EX192" s="53"/>
      <c r="EY192" s="53"/>
      <c r="EZ192" s="53"/>
      <c r="FA192" s="53"/>
      <c r="FB192" s="53"/>
      <c r="FC192" s="53"/>
      <c r="FD192" s="53"/>
      <c r="FE192" s="53"/>
      <c r="FF192" s="53"/>
      <c r="FG192" s="53"/>
      <c r="FH192" s="53"/>
      <c r="FI192" s="53"/>
      <c r="FJ192" s="53"/>
      <c r="IF192" s="53"/>
      <c r="IG192" s="53"/>
      <c r="IH192" s="53"/>
      <c r="II192" s="53"/>
      <c r="IJ192" s="53"/>
      <c r="IK192" s="53"/>
      <c r="IL192" s="53"/>
      <c r="IM192" s="53"/>
      <c r="IN192" s="53"/>
      <c r="IO192" s="53"/>
      <c r="IP192" s="53"/>
      <c r="IQ192" s="53"/>
      <c r="IR192" s="53"/>
      <c r="IS192" s="53"/>
      <c r="IT192" s="53"/>
      <c r="IU192" s="53"/>
      <c r="IV192" s="53"/>
      <c r="IW192" s="53"/>
      <c r="IX192" s="53"/>
      <c r="IY192" s="53"/>
      <c r="IZ192" s="53"/>
      <c r="JK192" s="53"/>
      <c r="JL192" s="53"/>
      <c r="JM192" s="53"/>
      <c r="JN192" s="53"/>
      <c r="JO192" s="53"/>
      <c r="JP192" s="53"/>
      <c r="JQ192" s="53"/>
      <c r="JR192" s="53"/>
      <c r="JS192" s="53"/>
      <c r="JT192" s="53"/>
      <c r="JU192" s="53"/>
      <c r="JV192" s="53"/>
      <c r="JW192" s="53"/>
      <c r="JX192" s="53"/>
      <c r="JY192" s="53"/>
      <c r="JZ192" s="53"/>
      <c r="KA192" s="53"/>
      <c r="KB192" s="53"/>
      <c r="KC192" s="53"/>
      <c r="KD192" s="53"/>
      <c r="KE192" s="53"/>
      <c r="KP192" s="53"/>
      <c r="KQ192" s="53"/>
      <c r="KR192" s="53"/>
      <c r="KS192" s="53"/>
      <c r="KT192" s="53"/>
      <c r="KU192" s="53"/>
      <c r="KV192" s="53"/>
      <c r="KW192" s="53"/>
      <c r="KX192" s="53"/>
      <c r="KY192" s="53"/>
      <c r="KZ192" s="53"/>
      <c r="LA192" s="53"/>
      <c r="LB192" s="53"/>
      <c r="LC192" s="53"/>
      <c r="LD192" s="53"/>
      <c r="LE192" s="53"/>
      <c r="LF192" s="53"/>
      <c r="LG192" s="53"/>
      <c r="LH192" s="53"/>
      <c r="LI192" s="53"/>
      <c r="LJ192" s="53"/>
      <c r="OF192" s="53"/>
      <c r="OG192" s="53"/>
      <c r="OH192" s="53"/>
      <c r="OI192" s="53"/>
      <c r="OJ192" s="53"/>
      <c r="OK192" s="53"/>
      <c r="OL192" s="53"/>
      <c r="OM192" s="53"/>
      <c r="ON192" s="53"/>
      <c r="OO192" s="53"/>
      <c r="OP192" s="53"/>
      <c r="OQ192" s="53"/>
      <c r="OR192" s="53"/>
      <c r="OS192" s="53"/>
      <c r="OT192" s="53"/>
      <c r="OU192" s="53"/>
      <c r="OV192" s="53"/>
      <c r="OW192" s="53"/>
      <c r="OX192" s="53"/>
      <c r="OY192" s="53"/>
      <c r="OZ192" s="53"/>
      <c r="PK192" s="53"/>
      <c r="PL192" s="53"/>
      <c r="PM192" s="53"/>
      <c r="PN192" s="53"/>
      <c r="PO192" s="53"/>
      <c r="PP192" s="53"/>
      <c r="PQ192" s="53"/>
      <c r="PR192" s="53"/>
      <c r="PS192" s="53"/>
      <c r="PT192" s="53"/>
      <c r="PU192" s="53"/>
      <c r="PV192" s="53"/>
      <c r="PW192" s="53"/>
      <c r="PX192" s="53"/>
      <c r="PY192" s="53"/>
      <c r="PZ192" s="53"/>
      <c r="QA192" s="53"/>
      <c r="QB192" s="53"/>
      <c r="QC192" s="53"/>
      <c r="QD192" s="53"/>
      <c r="QE192" s="53"/>
      <c r="QP192" s="53"/>
      <c r="QQ192" s="53"/>
      <c r="QR192" s="53"/>
      <c r="QS192" s="53"/>
      <c r="QT192" s="53"/>
      <c r="QU192" s="53"/>
      <c r="QV192" s="53"/>
      <c r="QW192" s="53"/>
      <c r="QX192" s="53"/>
      <c r="QY192" s="53"/>
      <c r="QZ192" s="53"/>
      <c r="RA192" s="53"/>
      <c r="RB192" s="53"/>
      <c r="RC192" s="53"/>
      <c r="RD192" s="53"/>
      <c r="RE192" s="53"/>
      <c r="RF192" s="53"/>
      <c r="RG192" s="53"/>
      <c r="RH192" s="53"/>
      <c r="RI192" s="53"/>
      <c r="RJ192" s="53"/>
    </row>
    <row r="193" spans="1:385" ht="9.9499999999999993" customHeight="1">
      <c r="A193" s="363"/>
      <c r="AF193" s="53"/>
    </row>
    <row r="197" spans="1:385" ht="9.9499999999999993" customHeight="1">
      <c r="B197" s="64"/>
      <c r="C197" s="397"/>
      <c r="D197" s="397"/>
      <c r="E197" s="397"/>
      <c r="F197" s="397"/>
      <c r="G197" s="397"/>
      <c r="H197" s="397"/>
      <c r="I197" s="397"/>
      <c r="J197" s="397"/>
      <c r="K197" s="397"/>
      <c r="L197" s="397"/>
      <c r="M197" s="397"/>
      <c r="N197" s="397"/>
      <c r="O197" s="395"/>
      <c r="P197" s="396"/>
      <c r="Q197" s="396"/>
      <c r="R197" s="396"/>
      <c r="S197" s="396"/>
      <c r="T197" s="396"/>
      <c r="U197" s="396"/>
      <c r="V197" s="396"/>
      <c r="W197" s="396"/>
      <c r="X197" s="395"/>
      <c r="Y197" s="395"/>
      <c r="Z197" s="395"/>
      <c r="AA197" s="394"/>
      <c r="AB197" s="394"/>
      <c r="AC197" s="394"/>
      <c r="AD197" s="394"/>
      <c r="AE197" s="53"/>
    </row>
    <row r="198" spans="1:385" ht="9.9499999999999993" customHeight="1"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</row>
    <row r="199" spans="1:385" ht="9.9499999999999993" customHeight="1"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</row>
    <row r="200" spans="1:385" ht="9.9499999999999993" customHeight="1">
      <c r="BA200" s="598"/>
      <c r="BB200" s="598"/>
      <c r="BC200" s="598"/>
      <c r="BD200" s="598"/>
      <c r="BE200" s="598"/>
      <c r="BF200" s="598"/>
      <c r="BG200" s="598"/>
      <c r="BH200" s="598"/>
      <c r="BI200" s="598"/>
      <c r="BJ200" s="598"/>
      <c r="BK200" s="598"/>
      <c r="BL200" s="598"/>
      <c r="BM200" s="598"/>
      <c r="BN200" s="598"/>
      <c r="BO200" s="598"/>
      <c r="BP200" s="598"/>
      <c r="BQ200" s="598"/>
      <c r="BR200" s="598"/>
      <c r="BS200" s="598"/>
      <c r="BT200" s="598"/>
      <c r="BU200" s="598"/>
      <c r="HA200" s="53"/>
      <c r="HB200" s="53"/>
      <c r="HC200" s="53"/>
      <c r="HD200" s="53"/>
      <c r="HE200" s="53"/>
      <c r="HF200" s="53"/>
      <c r="HG200" s="53"/>
      <c r="HH200" s="53"/>
      <c r="HI200" s="53"/>
      <c r="HJ200" s="53"/>
      <c r="HK200" s="53"/>
      <c r="HL200" s="53"/>
      <c r="HM200" s="53"/>
      <c r="HN200" s="53"/>
      <c r="HO200" s="53"/>
      <c r="HP200" s="53"/>
      <c r="HQ200" s="53"/>
      <c r="HR200" s="53"/>
      <c r="HS200" s="53"/>
      <c r="HT200" s="53"/>
      <c r="HU200" s="53"/>
      <c r="NA200" s="53"/>
      <c r="NB200" s="53"/>
      <c r="NC200" s="53"/>
      <c r="ND200" s="53"/>
      <c r="NE200" s="53"/>
      <c r="NF200" s="53"/>
      <c r="NG200" s="53"/>
      <c r="NH200" s="53"/>
      <c r="NI200" s="53"/>
      <c r="NJ200" s="53"/>
      <c r="NK200" s="53"/>
      <c r="NL200" s="53"/>
      <c r="NM200" s="53"/>
      <c r="NN200" s="53"/>
      <c r="NO200" s="53"/>
      <c r="NP200" s="53"/>
      <c r="NQ200" s="53"/>
      <c r="NR200" s="53"/>
      <c r="NS200" s="53"/>
      <c r="NT200" s="53"/>
      <c r="NU200" s="53"/>
    </row>
    <row r="284" spans="105:487" ht="9.9499999999999993" customHeight="1">
      <c r="DJ284" s="53"/>
      <c r="EO284" s="53"/>
      <c r="JJ284" s="53"/>
      <c r="KO284" s="53"/>
      <c r="PJ284" s="53"/>
      <c r="QO284" s="53"/>
    </row>
    <row r="286" spans="105:487" ht="9.9499999999999993" customHeight="1">
      <c r="DA286" s="53"/>
      <c r="DB286" s="53"/>
      <c r="DC286" s="53"/>
      <c r="DD286" s="53"/>
      <c r="DE286" s="53"/>
      <c r="DF286" s="53"/>
      <c r="DG286" s="53"/>
      <c r="DH286" s="53"/>
      <c r="DI286" s="53"/>
      <c r="EF286" s="53"/>
      <c r="EG286" s="53"/>
      <c r="EH286" s="53"/>
      <c r="EI286" s="53"/>
      <c r="EJ286" s="53"/>
      <c r="EK286" s="53"/>
      <c r="EL286" s="53"/>
      <c r="EM286" s="53"/>
      <c r="EN286" s="53"/>
      <c r="FK286" s="53"/>
      <c r="FL286" s="53"/>
      <c r="FM286" s="53"/>
      <c r="FN286" s="53"/>
      <c r="FO286" s="53"/>
      <c r="FP286" s="53"/>
      <c r="FQ286" s="53"/>
      <c r="FR286" s="53"/>
      <c r="FS286" s="53"/>
      <c r="JA286" s="53"/>
      <c r="JB286" s="53"/>
      <c r="JC286" s="53"/>
      <c r="JD286" s="53"/>
      <c r="JE286" s="53"/>
      <c r="JF286" s="53"/>
      <c r="JG286" s="53"/>
      <c r="JH286" s="53"/>
      <c r="JI286" s="53"/>
      <c r="KF286" s="53"/>
      <c r="KG286" s="53"/>
      <c r="KH286" s="53"/>
      <c r="KI286" s="53"/>
      <c r="KJ286" s="53"/>
      <c r="KK286" s="53"/>
      <c r="KL286" s="53"/>
      <c r="KM286" s="53"/>
      <c r="KN286" s="53"/>
      <c r="LK286" s="53"/>
      <c r="LL286" s="53"/>
      <c r="LM286" s="53"/>
      <c r="LN286" s="53"/>
      <c r="LO286" s="53"/>
      <c r="LP286" s="53"/>
      <c r="LQ286" s="53"/>
      <c r="LR286" s="53"/>
      <c r="LS286" s="53"/>
      <c r="PA286" s="53"/>
      <c r="PB286" s="53"/>
      <c r="PC286" s="53"/>
      <c r="PD286" s="53"/>
      <c r="PE286" s="53"/>
      <c r="PF286" s="53"/>
      <c r="PG286" s="53"/>
      <c r="PH286" s="53"/>
      <c r="PI286" s="53"/>
      <c r="QF286" s="53"/>
      <c r="QG286" s="53"/>
      <c r="QH286" s="53"/>
      <c r="QI286" s="53"/>
      <c r="QJ286" s="53"/>
      <c r="QK286" s="53"/>
      <c r="QL286" s="53"/>
      <c r="QM286" s="53"/>
      <c r="QN286" s="53"/>
      <c r="RK286" s="53"/>
      <c r="RL286" s="53"/>
      <c r="RM286" s="53"/>
      <c r="RN286" s="53"/>
      <c r="RO286" s="53"/>
      <c r="RP286" s="53"/>
      <c r="RQ286" s="53"/>
      <c r="RR286" s="53"/>
      <c r="RS286" s="53"/>
    </row>
    <row r="296" spans="53:478" ht="9.9499999999999993" customHeight="1">
      <c r="CF296" s="53"/>
      <c r="CG296" s="53"/>
      <c r="CH296" s="53"/>
      <c r="CI296" s="53"/>
      <c r="CJ296" s="53"/>
      <c r="CK296" s="53"/>
      <c r="CL296" s="53"/>
      <c r="CM296" s="53"/>
      <c r="CN296" s="53"/>
      <c r="CO296" s="53"/>
      <c r="CP296" s="53"/>
      <c r="CQ296" s="53"/>
      <c r="CR296" s="53"/>
      <c r="CS296" s="53"/>
      <c r="CT296" s="53"/>
      <c r="CU296" s="53"/>
      <c r="CV296" s="53"/>
      <c r="CW296" s="53"/>
      <c r="CX296" s="53"/>
      <c r="CY296" s="53"/>
      <c r="CZ296" s="53"/>
      <c r="DK296" s="53"/>
      <c r="DL296" s="53"/>
      <c r="DM296" s="53"/>
      <c r="DN296" s="53"/>
      <c r="DO296" s="53"/>
      <c r="DP296" s="53"/>
      <c r="DQ296" s="53"/>
      <c r="DR296" s="53"/>
      <c r="DS296" s="53"/>
      <c r="DT296" s="53"/>
      <c r="DU296" s="53"/>
      <c r="DV296" s="53"/>
      <c r="DW296" s="53"/>
      <c r="DX296" s="53"/>
      <c r="DY296" s="53"/>
      <c r="DZ296" s="53"/>
      <c r="EA296" s="53"/>
      <c r="EB296" s="53"/>
      <c r="EC296" s="53"/>
      <c r="ED296" s="53"/>
      <c r="EE296" s="53"/>
      <c r="EP296" s="53"/>
      <c r="EQ296" s="53"/>
      <c r="ER296" s="53"/>
      <c r="ES296" s="53"/>
      <c r="ET296" s="53"/>
      <c r="EU296" s="53"/>
      <c r="EV296" s="53"/>
      <c r="EW296" s="53"/>
      <c r="EX296" s="53"/>
      <c r="EY296" s="53"/>
      <c r="EZ296" s="53"/>
      <c r="FA296" s="53"/>
      <c r="FB296" s="53"/>
      <c r="FC296" s="53"/>
      <c r="FD296" s="53"/>
      <c r="FE296" s="53"/>
      <c r="FF296" s="53"/>
      <c r="FG296" s="53"/>
      <c r="FH296" s="53"/>
      <c r="FI296" s="53"/>
      <c r="FJ296" s="53"/>
      <c r="IF296" s="53"/>
      <c r="IG296" s="53"/>
      <c r="IH296" s="53"/>
      <c r="II296" s="53"/>
      <c r="IJ296" s="53"/>
      <c r="IK296" s="53"/>
      <c r="IL296" s="53"/>
      <c r="IM296" s="53"/>
      <c r="IN296" s="53"/>
      <c r="IO296" s="53"/>
      <c r="IP296" s="53"/>
      <c r="IQ296" s="53"/>
      <c r="IR296" s="53"/>
      <c r="IS296" s="53"/>
      <c r="IT296" s="53"/>
      <c r="IU296" s="53"/>
      <c r="IV296" s="53"/>
      <c r="IW296" s="53"/>
      <c r="IX296" s="53"/>
      <c r="IY296" s="53"/>
      <c r="IZ296" s="53"/>
      <c r="JK296" s="53"/>
      <c r="JL296" s="53"/>
      <c r="JM296" s="53"/>
      <c r="JN296" s="53"/>
      <c r="JO296" s="53"/>
      <c r="JP296" s="53"/>
      <c r="JQ296" s="53"/>
      <c r="JR296" s="53"/>
      <c r="JS296" s="53"/>
      <c r="JT296" s="53"/>
      <c r="JU296" s="53"/>
      <c r="JV296" s="53"/>
      <c r="JW296" s="53"/>
      <c r="JX296" s="53"/>
      <c r="JY296" s="53"/>
      <c r="JZ296" s="53"/>
      <c r="KA296" s="53"/>
      <c r="KB296" s="53"/>
      <c r="KC296" s="53"/>
      <c r="KD296" s="53"/>
      <c r="KE296" s="53"/>
      <c r="KP296" s="53"/>
      <c r="KQ296" s="53"/>
      <c r="KR296" s="53"/>
      <c r="KS296" s="53"/>
      <c r="KT296" s="53"/>
      <c r="KU296" s="53"/>
      <c r="KV296" s="53"/>
      <c r="KW296" s="53"/>
      <c r="KX296" s="53"/>
      <c r="KY296" s="53"/>
      <c r="KZ296" s="53"/>
      <c r="LA296" s="53"/>
      <c r="LB296" s="53"/>
      <c r="LC296" s="53"/>
      <c r="LD296" s="53"/>
      <c r="LE296" s="53"/>
      <c r="LF296" s="53"/>
      <c r="LG296" s="53"/>
      <c r="LH296" s="53"/>
      <c r="LI296" s="53"/>
      <c r="LJ296" s="53"/>
      <c r="OF296" s="53"/>
      <c r="OG296" s="53"/>
      <c r="OH296" s="53"/>
      <c r="OI296" s="53"/>
      <c r="OJ296" s="53"/>
      <c r="OK296" s="53"/>
      <c r="OL296" s="53"/>
      <c r="OM296" s="53"/>
      <c r="ON296" s="53"/>
      <c r="OO296" s="53"/>
      <c r="OP296" s="53"/>
      <c r="OQ296" s="53"/>
      <c r="OR296" s="53"/>
      <c r="OS296" s="53"/>
      <c r="OT296" s="53"/>
      <c r="OU296" s="53"/>
      <c r="OV296" s="53"/>
      <c r="OW296" s="53"/>
      <c r="OX296" s="53"/>
      <c r="OY296" s="53"/>
      <c r="OZ296" s="53"/>
      <c r="PK296" s="53"/>
      <c r="PL296" s="53"/>
      <c r="PM296" s="53"/>
      <c r="PN296" s="53"/>
      <c r="PO296" s="53"/>
      <c r="PP296" s="53"/>
      <c r="PQ296" s="53"/>
      <c r="PR296" s="53"/>
      <c r="PS296" s="53"/>
      <c r="PT296" s="53"/>
      <c r="PU296" s="53"/>
      <c r="PV296" s="53"/>
      <c r="PW296" s="53"/>
      <c r="PX296" s="53"/>
      <c r="PY296" s="53"/>
      <c r="PZ296" s="53"/>
      <c r="QA296" s="53"/>
      <c r="QB296" s="53"/>
      <c r="QC296" s="53"/>
      <c r="QD296" s="53"/>
      <c r="QE296" s="53"/>
      <c r="QP296" s="53"/>
      <c r="QQ296" s="53"/>
      <c r="QR296" s="53"/>
      <c r="QS296" s="53"/>
      <c r="QT296" s="53"/>
      <c r="QU296" s="53"/>
      <c r="QV296" s="53"/>
      <c r="QW296" s="53"/>
      <c r="QX296" s="53"/>
      <c r="QY296" s="53"/>
      <c r="QZ296" s="53"/>
      <c r="RA296" s="53"/>
      <c r="RB296" s="53"/>
      <c r="RC296" s="53"/>
      <c r="RD296" s="53"/>
      <c r="RE296" s="53"/>
      <c r="RF296" s="53"/>
      <c r="RG296" s="53"/>
      <c r="RH296" s="53"/>
      <c r="RI296" s="53"/>
      <c r="RJ296" s="53"/>
    </row>
    <row r="304" spans="53:478" ht="9.9499999999999993" customHeight="1">
      <c r="BA304" s="598"/>
      <c r="BB304" s="598"/>
      <c r="BC304" s="598"/>
      <c r="BD304" s="598"/>
      <c r="BE304" s="598"/>
      <c r="BF304" s="598"/>
      <c r="BG304" s="598"/>
      <c r="BH304" s="598"/>
      <c r="BI304" s="598"/>
      <c r="BJ304" s="598"/>
      <c r="BK304" s="598"/>
      <c r="BL304" s="598"/>
      <c r="BM304" s="598"/>
      <c r="BN304" s="598"/>
      <c r="BO304" s="598"/>
      <c r="BP304" s="598"/>
      <c r="BQ304" s="598"/>
      <c r="BR304" s="598"/>
      <c r="BS304" s="598"/>
      <c r="BT304" s="598"/>
      <c r="BU304" s="598"/>
      <c r="HA304" s="53"/>
      <c r="HB304" s="53"/>
      <c r="HC304" s="53"/>
      <c r="HD304" s="53"/>
      <c r="HE304" s="53"/>
      <c r="HF304" s="53"/>
      <c r="HG304" s="53"/>
      <c r="HH304" s="53"/>
      <c r="HI304" s="53"/>
      <c r="HJ304" s="53"/>
      <c r="HK304" s="53"/>
      <c r="HL304" s="53"/>
      <c r="HM304" s="53"/>
      <c r="HN304" s="53"/>
      <c r="HO304" s="53"/>
      <c r="HP304" s="53"/>
      <c r="HQ304" s="53"/>
      <c r="HR304" s="53"/>
      <c r="HS304" s="53"/>
      <c r="HT304" s="53"/>
      <c r="HU304" s="53"/>
      <c r="NA304" s="53"/>
      <c r="NB304" s="53"/>
      <c r="NC304" s="53"/>
      <c r="ND304" s="53"/>
      <c r="NE304" s="53"/>
      <c r="NF304" s="53"/>
      <c r="NG304" s="53"/>
      <c r="NH304" s="53"/>
      <c r="NI304" s="53"/>
      <c r="NJ304" s="53"/>
      <c r="NK304" s="53"/>
      <c r="NL304" s="53"/>
      <c r="NM304" s="53"/>
      <c r="NN304" s="53"/>
      <c r="NO304" s="53"/>
      <c r="NP304" s="53"/>
      <c r="NQ304" s="53"/>
      <c r="NR304" s="53"/>
      <c r="NS304" s="53"/>
      <c r="NT304" s="53"/>
      <c r="NU304" s="53"/>
    </row>
  </sheetData>
  <mergeCells count="4179">
    <mergeCell ref="C15:E20"/>
    <mergeCell ref="F19:G20"/>
    <mergeCell ref="V19:W20"/>
    <mergeCell ref="T19:U20"/>
    <mergeCell ref="R19:S20"/>
    <mergeCell ref="P19:Q20"/>
    <mergeCell ref="N19:O20"/>
    <mergeCell ref="L19:M20"/>
    <mergeCell ref="J19:K20"/>
    <mergeCell ref="H19:I20"/>
    <mergeCell ref="PA69:PD70"/>
    <mergeCell ref="C96:H97"/>
    <mergeCell ref="C98:H99"/>
    <mergeCell ref="I98:J99"/>
    <mergeCell ref="K98:L99"/>
    <mergeCell ref="M98:N99"/>
    <mergeCell ref="O98:P99"/>
    <mergeCell ref="C94:H95"/>
    <mergeCell ref="W94:X95"/>
    <mergeCell ref="Y94:Z95"/>
    <mergeCell ref="AA94:AB95"/>
    <mergeCell ref="I94:J95"/>
    <mergeCell ref="AA62:AB63"/>
    <mergeCell ref="C66:H67"/>
    <mergeCell ref="S94:T95"/>
    <mergeCell ref="U94:V95"/>
    <mergeCell ref="O62:P63"/>
    <mergeCell ref="Y58:Z59"/>
    <mergeCell ref="HA69:HB70"/>
    <mergeCell ref="HC69:HP70"/>
    <mergeCell ref="HQ69:HR70"/>
    <mergeCell ref="HS69:HU70"/>
    <mergeCell ref="RO69:RS70"/>
    <mergeCell ref="KJ69:KN70"/>
    <mergeCell ref="KP69:KQ70"/>
    <mergeCell ref="KR69:LE70"/>
    <mergeCell ref="LF69:LG70"/>
    <mergeCell ref="LH69:LJ70"/>
    <mergeCell ref="LK69:LN70"/>
    <mergeCell ref="LO69:LS70"/>
    <mergeCell ref="NA69:NB70"/>
    <mergeCell ref="NC69:NP70"/>
    <mergeCell ref="NQ69:NR70"/>
    <mergeCell ref="NS69:NU70"/>
    <mergeCell ref="NV69:NY70"/>
    <mergeCell ref="NZ69:OD70"/>
    <mergeCell ref="OF69:OG70"/>
    <mergeCell ref="OH69:OU70"/>
    <mergeCell ref="PE69:PI70"/>
    <mergeCell ref="PK69:PL70"/>
    <mergeCell ref="OV69:OW70"/>
    <mergeCell ref="OX69:OZ70"/>
    <mergeCell ref="RK69:RN70"/>
    <mergeCell ref="QJ69:QN70"/>
    <mergeCell ref="KF69:KI70"/>
    <mergeCell ref="U66:V67"/>
    <mergeCell ref="W66:X67"/>
    <mergeCell ref="Y66:Z67"/>
    <mergeCell ref="U64:V65"/>
    <mergeCell ref="W62:X63"/>
    <mergeCell ref="I62:J63"/>
    <mergeCell ref="W58:X59"/>
    <mergeCell ref="K62:L63"/>
    <mergeCell ref="M62:N63"/>
    <mergeCell ref="AC66:AD67"/>
    <mergeCell ref="Y62:Z63"/>
    <mergeCell ref="F17:K18"/>
    <mergeCell ref="QP69:QQ70"/>
    <mergeCell ref="QR69:RE70"/>
    <mergeCell ref="RF69:RG70"/>
    <mergeCell ref="RH69:RJ70"/>
    <mergeCell ref="L17:Q18"/>
    <mergeCell ref="R17:W18"/>
    <mergeCell ref="X15:AD20"/>
    <mergeCell ref="HV69:HY70"/>
    <mergeCell ref="HZ69:ID70"/>
    <mergeCell ref="IF69:IG70"/>
    <mergeCell ref="IH69:IU70"/>
    <mergeCell ref="IV69:IW70"/>
    <mergeCell ref="IX69:IZ70"/>
    <mergeCell ref="JA69:JD70"/>
    <mergeCell ref="JE69:JI70"/>
    <mergeCell ref="JK69:JL70"/>
    <mergeCell ref="JM69:JZ70"/>
    <mergeCell ref="KA69:KB70"/>
    <mergeCell ref="KC69:KE70"/>
    <mergeCell ref="W90:X91"/>
    <mergeCell ref="AA58:AB59"/>
    <mergeCell ref="AC58:AD59"/>
    <mergeCell ref="Y60:Z61"/>
    <mergeCell ref="S60:T61"/>
    <mergeCell ref="I60:J61"/>
    <mergeCell ref="K60:L61"/>
    <mergeCell ref="AA64:AB65"/>
    <mergeCell ref="W60:X61"/>
    <mergeCell ref="AA60:AB61"/>
    <mergeCell ref="AC60:AD61"/>
    <mergeCell ref="AA66:AB67"/>
    <mergeCell ref="HP18:HV19"/>
    <mergeCell ref="HW18:ID19"/>
    <mergeCell ref="NP16:NV17"/>
    <mergeCell ref="NP18:NV19"/>
    <mergeCell ref="C108:F109"/>
    <mergeCell ref="C76:AD77"/>
    <mergeCell ref="AC90:AD91"/>
    <mergeCell ref="I92:J93"/>
    <mergeCell ref="K92:L93"/>
    <mergeCell ref="M92:N93"/>
    <mergeCell ref="O92:P93"/>
    <mergeCell ref="Q92:R93"/>
    <mergeCell ref="S92:T93"/>
    <mergeCell ref="U92:V93"/>
    <mergeCell ref="W92:X93"/>
    <mergeCell ref="Y90:Z91"/>
    <mergeCell ref="AA90:AB91"/>
    <mergeCell ref="I90:J91"/>
    <mergeCell ref="Q66:R67"/>
    <mergeCell ref="S66:T67"/>
    <mergeCell ref="W96:X97"/>
    <mergeCell ref="Y96:Z97"/>
    <mergeCell ref="AA96:AB97"/>
    <mergeCell ref="AC96:AD97"/>
    <mergeCell ref="U58:V59"/>
    <mergeCell ref="AC64:AD65"/>
    <mergeCell ref="I66:J67"/>
    <mergeCell ref="K66:L67"/>
    <mergeCell ref="M66:N67"/>
    <mergeCell ref="O66:P67"/>
    <mergeCell ref="W64:X65"/>
    <mergeCell ref="Y64:Z65"/>
    <mergeCell ref="B7:AE9"/>
    <mergeCell ref="Q98:R99"/>
    <mergeCell ref="B69:AE70"/>
    <mergeCell ref="B33:AE35"/>
    <mergeCell ref="J54:X55"/>
    <mergeCell ref="J88:X89"/>
    <mergeCell ref="C64:H65"/>
    <mergeCell ref="C62:H63"/>
    <mergeCell ref="C90:H91"/>
    <mergeCell ref="C92:H93"/>
    <mergeCell ref="M90:N91"/>
    <mergeCell ref="O90:P91"/>
    <mergeCell ref="Q90:R91"/>
    <mergeCell ref="Y92:Z93"/>
    <mergeCell ref="K94:L95"/>
    <mergeCell ref="M94:N95"/>
    <mergeCell ref="O94:P95"/>
    <mergeCell ref="Q94:R95"/>
    <mergeCell ref="AA92:AB93"/>
    <mergeCell ref="U90:V91"/>
    <mergeCell ref="I100:J101"/>
    <mergeCell ref="K100:L101"/>
    <mergeCell ref="M100:N101"/>
    <mergeCell ref="O100:P101"/>
    <mergeCell ref="AC94:AD95"/>
    <mergeCell ref="I96:J97"/>
    <mergeCell ref="K96:L97"/>
    <mergeCell ref="M96:N97"/>
    <mergeCell ref="O96:P97"/>
    <mergeCell ref="Q96:R97"/>
    <mergeCell ref="K90:L91"/>
    <mergeCell ref="AC92:AD93"/>
    <mergeCell ref="A2:AF5"/>
    <mergeCell ref="C56:H57"/>
    <mergeCell ref="C60:H61"/>
    <mergeCell ref="Q58:R59"/>
    <mergeCell ref="S58:T59"/>
    <mergeCell ref="I58:J59"/>
    <mergeCell ref="K58:L59"/>
    <mergeCell ref="M58:N59"/>
    <mergeCell ref="O58:P59"/>
    <mergeCell ref="O60:P61"/>
    <mergeCell ref="U62:V63"/>
    <mergeCell ref="M60:N61"/>
    <mergeCell ref="Q60:R61"/>
    <mergeCell ref="B41:AE42"/>
    <mergeCell ref="U98:V99"/>
    <mergeCell ref="W98:X99"/>
    <mergeCell ref="Y98:Z99"/>
    <mergeCell ref="AA98:AB99"/>
    <mergeCell ref="AC98:AD99"/>
    <mergeCell ref="S98:T99"/>
    <mergeCell ref="M56:N57"/>
    <mergeCell ref="O56:P57"/>
    <mergeCell ref="Q56:R57"/>
    <mergeCell ref="S56:T57"/>
    <mergeCell ref="U56:V57"/>
    <mergeCell ref="W56:X57"/>
    <mergeCell ref="Y56:Z57"/>
    <mergeCell ref="AA56:AB57"/>
    <mergeCell ref="H48:AD52"/>
    <mergeCell ref="K56:L57"/>
    <mergeCell ref="AB37:AD38"/>
    <mergeCell ref="D37:K38"/>
    <mergeCell ref="L37:P38"/>
    <mergeCell ref="AC56:AD57"/>
    <mergeCell ref="R37:Y38"/>
    <mergeCell ref="Z37:AA38"/>
    <mergeCell ref="I56:J57"/>
    <mergeCell ref="C44:AD46"/>
    <mergeCell ref="Y118:Z119"/>
    <mergeCell ref="AA118:AB119"/>
    <mergeCell ref="AC118:AD119"/>
    <mergeCell ref="C120:H121"/>
    <mergeCell ref="I120:J121"/>
    <mergeCell ref="K120:L121"/>
    <mergeCell ref="M120:N121"/>
    <mergeCell ref="O120:P121"/>
    <mergeCell ref="Q120:R121"/>
    <mergeCell ref="S120:T121"/>
    <mergeCell ref="U120:V121"/>
    <mergeCell ref="W120:X121"/>
    <mergeCell ref="AA122:AB123"/>
    <mergeCell ref="AC122:AD123"/>
    <mergeCell ref="C118:H119"/>
    <mergeCell ref="I118:J119"/>
    <mergeCell ref="K118:L119"/>
    <mergeCell ref="M118:N119"/>
    <mergeCell ref="O118:P119"/>
    <mergeCell ref="Q118:R119"/>
    <mergeCell ref="S118:T119"/>
    <mergeCell ref="U118:V119"/>
    <mergeCell ref="W118:X119"/>
    <mergeCell ref="Q122:R123"/>
    <mergeCell ref="Y120:Z121"/>
    <mergeCell ref="AA120:AB121"/>
    <mergeCell ref="AC120:AD121"/>
    <mergeCell ref="C160:AD161"/>
    <mergeCell ref="C162:J162"/>
    <mergeCell ref="C163:AD175"/>
    <mergeCell ref="C178:N179"/>
    <mergeCell ref="P178:W179"/>
    <mergeCell ref="B133:AE135"/>
    <mergeCell ref="C137:AD138"/>
    <mergeCell ref="AA126:AB127"/>
    <mergeCell ref="AC126:AD127"/>
    <mergeCell ref="C128:H129"/>
    <mergeCell ref="I128:J129"/>
    <mergeCell ref="K128:L129"/>
    <mergeCell ref="M128:N129"/>
    <mergeCell ref="O128:P129"/>
    <mergeCell ref="Q128:R129"/>
    <mergeCell ref="S128:T129"/>
    <mergeCell ref="U128:V129"/>
    <mergeCell ref="W128:X129"/>
    <mergeCell ref="Y128:Z129"/>
    <mergeCell ref="AA128:AB129"/>
    <mergeCell ref="AC128:AD129"/>
    <mergeCell ref="Q126:R127"/>
    <mergeCell ref="S126:T127"/>
    <mergeCell ref="U126:V127"/>
    <mergeCell ref="W126:X127"/>
    <mergeCell ref="Y126:Z127"/>
    <mergeCell ref="C126:H127"/>
    <mergeCell ref="I126:J127"/>
    <mergeCell ref="K126:L127"/>
    <mergeCell ref="O148:S149"/>
    <mergeCell ref="C157:AD158"/>
    <mergeCell ref="E151:I154"/>
    <mergeCell ref="BA34:BB35"/>
    <mergeCell ref="BA40:BB41"/>
    <mergeCell ref="BA38:BB39"/>
    <mergeCell ref="BA46:BB47"/>
    <mergeCell ref="BA54:BB55"/>
    <mergeCell ref="BA62:BB63"/>
    <mergeCell ref="BA73:BB74"/>
    <mergeCell ref="BA81:BB82"/>
    <mergeCell ref="BA89:BB90"/>
    <mergeCell ref="BA97:BB98"/>
    <mergeCell ref="BA105:BB106"/>
    <mergeCell ref="S90:T91"/>
    <mergeCell ref="S122:T123"/>
    <mergeCell ref="U122:V123"/>
    <mergeCell ref="W122:X123"/>
    <mergeCell ref="Y122:Z123"/>
    <mergeCell ref="Q62:R63"/>
    <mergeCell ref="S62:T63"/>
    <mergeCell ref="J116:X117"/>
    <mergeCell ref="AC100:AD101"/>
    <mergeCell ref="C104:AD105"/>
    <mergeCell ref="Q100:R101"/>
    <mergeCell ref="S100:T101"/>
    <mergeCell ref="U100:V101"/>
    <mergeCell ref="W100:X101"/>
    <mergeCell ref="Y100:Z101"/>
    <mergeCell ref="C100:H101"/>
    <mergeCell ref="C122:H123"/>
    <mergeCell ref="I122:J123"/>
    <mergeCell ref="K122:L123"/>
    <mergeCell ref="M122:N123"/>
    <mergeCell ref="O122:P123"/>
    <mergeCell ref="O151:S154"/>
    <mergeCell ref="W151:AA154"/>
    <mergeCell ref="C58:H59"/>
    <mergeCell ref="AA100:AB101"/>
    <mergeCell ref="BA36:BB37"/>
    <mergeCell ref="BA127:BB128"/>
    <mergeCell ref="C140:AD145"/>
    <mergeCell ref="M126:N127"/>
    <mergeCell ref="O126:P127"/>
    <mergeCell ref="E148:I149"/>
    <mergeCell ref="S96:T97"/>
    <mergeCell ref="U96:V97"/>
    <mergeCell ref="I64:J65"/>
    <mergeCell ref="K64:L65"/>
    <mergeCell ref="M64:N65"/>
    <mergeCell ref="O64:P65"/>
    <mergeCell ref="AC62:AD63"/>
    <mergeCell ref="U60:V61"/>
    <mergeCell ref="S64:T65"/>
    <mergeCell ref="Q64:R65"/>
    <mergeCell ref="C124:H125"/>
    <mergeCell ref="I124:J125"/>
    <mergeCell ref="K124:L125"/>
    <mergeCell ref="M124:N125"/>
    <mergeCell ref="O124:P125"/>
    <mergeCell ref="Q124:R125"/>
    <mergeCell ref="S124:T125"/>
    <mergeCell ref="U124:V125"/>
    <mergeCell ref="W124:X125"/>
    <mergeCell ref="Y124:Z125"/>
    <mergeCell ref="AA124:AB125"/>
    <mergeCell ref="AC124:AD125"/>
    <mergeCell ref="BA28:BB29"/>
    <mergeCell ref="BQ28:BR29"/>
    <mergeCell ref="BS28:BU29"/>
    <mergeCell ref="BA4:CD4"/>
    <mergeCell ref="BP7:BV8"/>
    <mergeCell ref="BP9:BV10"/>
    <mergeCell ref="BW9:BX10"/>
    <mergeCell ref="BP11:BV12"/>
    <mergeCell ref="BW11:BX12"/>
    <mergeCell ref="BP13:BV14"/>
    <mergeCell ref="BA30:BB31"/>
    <mergeCell ref="BQ30:BR31"/>
    <mergeCell ref="BS30:BU31"/>
    <mergeCell ref="BA32:BB33"/>
    <mergeCell ref="BC28:BP29"/>
    <mergeCell ref="BC30:BP31"/>
    <mergeCell ref="BC32:BP33"/>
    <mergeCell ref="BW16:BX17"/>
    <mergeCell ref="BC38:BP39"/>
    <mergeCell ref="BV38:BY39"/>
    <mergeCell ref="BV36:BY37"/>
    <mergeCell ref="BV34:BY35"/>
    <mergeCell ref="BV32:BY33"/>
    <mergeCell ref="BV30:BY31"/>
    <mergeCell ref="BV28:BY29"/>
    <mergeCell ref="BV26:BY27"/>
    <mergeCell ref="BV23:BY25"/>
    <mergeCell ref="BV21:CD22"/>
    <mergeCell ref="BZ38:CD39"/>
    <mergeCell ref="BZ36:CD37"/>
    <mergeCell ref="BZ34:CD35"/>
    <mergeCell ref="BZ32:CD33"/>
    <mergeCell ref="BZ30:CD31"/>
    <mergeCell ref="BZ28:CD29"/>
    <mergeCell ref="BZ26:CD27"/>
    <mergeCell ref="BZ23:CD25"/>
    <mergeCell ref="BQ38:BR39"/>
    <mergeCell ref="BS38:BU39"/>
    <mergeCell ref="BQ32:BR33"/>
    <mergeCell ref="BS32:BU33"/>
    <mergeCell ref="BQ34:BR35"/>
    <mergeCell ref="BS34:BU35"/>
    <mergeCell ref="BQ36:BR37"/>
    <mergeCell ref="BS36:BU37"/>
    <mergeCell ref="BQ26:BR27"/>
    <mergeCell ref="BS26:BU27"/>
    <mergeCell ref="BS21:BU25"/>
    <mergeCell ref="BQ21:BR25"/>
    <mergeCell ref="BC34:BP35"/>
    <mergeCell ref="BC36:BP37"/>
    <mergeCell ref="CF22:CG23"/>
    <mergeCell ref="CH22:CU23"/>
    <mergeCell ref="CF2:DI3"/>
    <mergeCell ref="CF4:DI4"/>
    <mergeCell ref="CU5:DI6"/>
    <mergeCell ref="CU7:DA8"/>
    <mergeCell ref="DB7:DI8"/>
    <mergeCell ref="BY9:CD10"/>
    <mergeCell ref="BY11:CD12"/>
    <mergeCell ref="BP5:CD6"/>
    <mergeCell ref="BW7:CD8"/>
    <mergeCell ref="BC21:BP25"/>
    <mergeCell ref="BC26:BP27"/>
    <mergeCell ref="BW13:CD14"/>
    <mergeCell ref="CF18:CG19"/>
    <mergeCell ref="CH18:CU19"/>
    <mergeCell ref="CV18:CW19"/>
    <mergeCell ref="CX18:CZ19"/>
    <mergeCell ref="DA18:DD19"/>
    <mergeCell ref="DE18:DI19"/>
    <mergeCell ref="BA2:CD3"/>
    <mergeCell ref="BP16:BV17"/>
    <mergeCell ref="BP18:BV19"/>
    <mergeCell ref="BW18:CD19"/>
    <mergeCell ref="BY16:CD17"/>
    <mergeCell ref="BA26:BB27"/>
    <mergeCell ref="BA21:BB25"/>
    <mergeCell ref="EF15:EI17"/>
    <mergeCell ref="EJ15:EN17"/>
    <mergeCell ref="DK18:DL19"/>
    <mergeCell ref="DM18:DZ19"/>
    <mergeCell ref="EA18:EB19"/>
    <mergeCell ref="EC18:EE19"/>
    <mergeCell ref="EF18:EI19"/>
    <mergeCell ref="EJ18:EN19"/>
    <mergeCell ref="DK20:DL21"/>
    <mergeCell ref="DM20:DZ21"/>
    <mergeCell ref="EA20:EB21"/>
    <mergeCell ref="EC20:EE21"/>
    <mergeCell ref="EF20:EI21"/>
    <mergeCell ref="EJ20:EN21"/>
    <mergeCell ref="CF20:CG21"/>
    <mergeCell ref="CH20:CU21"/>
    <mergeCell ref="CV20:CW21"/>
    <mergeCell ref="CX20:CZ21"/>
    <mergeCell ref="DA20:DD21"/>
    <mergeCell ref="DE20:DI21"/>
    <mergeCell ref="CF13:CG17"/>
    <mergeCell ref="CH13:CU17"/>
    <mergeCell ref="CV13:CW17"/>
    <mergeCell ref="CX13:CZ17"/>
    <mergeCell ref="DA13:DI14"/>
    <mergeCell ref="DA15:DD17"/>
    <mergeCell ref="DE15:DI17"/>
    <mergeCell ref="EA26:EB27"/>
    <mergeCell ref="EC26:EE27"/>
    <mergeCell ref="EF26:EI27"/>
    <mergeCell ref="EJ26:EN27"/>
    <mergeCell ref="DK28:DL29"/>
    <mergeCell ref="DM28:DZ29"/>
    <mergeCell ref="EA28:EB29"/>
    <mergeCell ref="EC28:EE29"/>
    <mergeCell ref="EF28:EI29"/>
    <mergeCell ref="EJ28:EN29"/>
    <mergeCell ref="CV22:CW23"/>
    <mergeCell ref="CX22:CZ23"/>
    <mergeCell ref="DA22:DD23"/>
    <mergeCell ref="DE22:DI23"/>
    <mergeCell ref="CF24:CG25"/>
    <mergeCell ref="CH24:CU25"/>
    <mergeCell ref="CV24:CW25"/>
    <mergeCell ref="CX24:CZ25"/>
    <mergeCell ref="DA24:DD25"/>
    <mergeCell ref="DE24:DI25"/>
    <mergeCell ref="DM24:DZ25"/>
    <mergeCell ref="EA24:EB25"/>
    <mergeCell ref="EC24:EE25"/>
    <mergeCell ref="EF24:EI25"/>
    <mergeCell ref="EJ24:EN25"/>
    <mergeCell ref="CF26:CG27"/>
    <mergeCell ref="CH26:CU27"/>
    <mergeCell ref="CV26:CW27"/>
    <mergeCell ref="CX26:CZ27"/>
    <mergeCell ref="DA26:DD27"/>
    <mergeCell ref="DE26:DI27"/>
    <mergeCell ref="CF28:CG29"/>
    <mergeCell ref="FO22:FS23"/>
    <mergeCell ref="EP24:EQ25"/>
    <mergeCell ref="ER24:FE25"/>
    <mergeCell ref="FF24:FG25"/>
    <mergeCell ref="FH24:FJ25"/>
    <mergeCell ref="FK24:FN25"/>
    <mergeCell ref="FO24:FS25"/>
    <mergeCell ref="FK15:FN17"/>
    <mergeCell ref="FO15:FS17"/>
    <mergeCell ref="EP18:EQ19"/>
    <mergeCell ref="ER18:FE19"/>
    <mergeCell ref="FF18:FG19"/>
    <mergeCell ref="FH18:FJ19"/>
    <mergeCell ref="FK18:FN19"/>
    <mergeCell ref="FO18:FS19"/>
    <mergeCell ref="EP20:EQ21"/>
    <mergeCell ref="ER20:FE21"/>
    <mergeCell ref="FF20:FG21"/>
    <mergeCell ref="FH20:FJ21"/>
    <mergeCell ref="FK20:FN21"/>
    <mergeCell ref="FO20:FS21"/>
    <mergeCell ref="EP13:EQ17"/>
    <mergeCell ref="ER13:FE17"/>
    <mergeCell ref="FF13:FG17"/>
    <mergeCell ref="FH13:FJ17"/>
    <mergeCell ref="FK13:FS14"/>
    <mergeCell ref="BC40:BP41"/>
    <mergeCell ref="BQ40:BR41"/>
    <mergeCell ref="BS40:BU41"/>
    <mergeCell ref="BV40:BY41"/>
    <mergeCell ref="BZ40:CD41"/>
    <mergeCell ref="CF32:CG33"/>
    <mergeCell ref="CH32:CU33"/>
    <mergeCell ref="CV32:CW33"/>
    <mergeCell ref="CX32:CZ33"/>
    <mergeCell ref="DA32:DD33"/>
    <mergeCell ref="DE32:DI33"/>
    <mergeCell ref="CF30:CG31"/>
    <mergeCell ref="CH30:CU31"/>
    <mergeCell ref="CV30:CW31"/>
    <mergeCell ref="ER28:FE29"/>
    <mergeCell ref="FF28:FG29"/>
    <mergeCell ref="DK30:DL31"/>
    <mergeCell ref="DM30:DZ31"/>
    <mergeCell ref="EA30:EB31"/>
    <mergeCell ref="EC30:EE31"/>
    <mergeCell ref="EF30:EI31"/>
    <mergeCell ref="EJ30:EN31"/>
    <mergeCell ref="CX30:CZ31"/>
    <mergeCell ref="DA30:DD31"/>
    <mergeCell ref="DE30:DI31"/>
    <mergeCell ref="CH28:CU29"/>
    <mergeCell ref="CV28:CW29"/>
    <mergeCell ref="CX28:CZ29"/>
    <mergeCell ref="DA28:DD29"/>
    <mergeCell ref="DE28:DI29"/>
    <mergeCell ref="CF34:CG35"/>
    <mergeCell ref="CH34:CU35"/>
    <mergeCell ref="BC46:BP47"/>
    <mergeCell ref="BQ46:BR47"/>
    <mergeCell ref="BS46:BU47"/>
    <mergeCell ref="BV46:BY47"/>
    <mergeCell ref="BZ46:CD47"/>
    <mergeCell ref="BA48:BB49"/>
    <mergeCell ref="BC48:BP49"/>
    <mergeCell ref="BQ48:BR49"/>
    <mergeCell ref="BS48:BU49"/>
    <mergeCell ref="BV48:BY49"/>
    <mergeCell ref="BZ48:CD49"/>
    <mergeCell ref="BA42:BB43"/>
    <mergeCell ref="BC42:BP43"/>
    <mergeCell ref="BQ42:BR43"/>
    <mergeCell ref="BS42:BU43"/>
    <mergeCell ref="BV42:BY43"/>
    <mergeCell ref="BZ42:CD43"/>
    <mergeCell ref="BA44:BB45"/>
    <mergeCell ref="BC44:BP45"/>
    <mergeCell ref="BQ44:BR45"/>
    <mergeCell ref="BS44:BU45"/>
    <mergeCell ref="BV44:BY45"/>
    <mergeCell ref="BZ44:CD45"/>
    <mergeCell ref="BC54:BP55"/>
    <mergeCell ref="BQ54:BR55"/>
    <mergeCell ref="BS54:BU55"/>
    <mergeCell ref="BV54:BY55"/>
    <mergeCell ref="BZ54:CD55"/>
    <mergeCell ref="BA56:BB57"/>
    <mergeCell ref="BC56:BP57"/>
    <mergeCell ref="BQ56:BR57"/>
    <mergeCell ref="BS56:BU57"/>
    <mergeCell ref="BV56:BY57"/>
    <mergeCell ref="BZ56:CD57"/>
    <mergeCell ref="BA50:BB51"/>
    <mergeCell ref="BC50:BP51"/>
    <mergeCell ref="BQ50:BR51"/>
    <mergeCell ref="BS50:BU51"/>
    <mergeCell ref="BV50:BY51"/>
    <mergeCell ref="BZ50:CD51"/>
    <mergeCell ref="BA52:BB53"/>
    <mergeCell ref="BC52:BP53"/>
    <mergeCell ref="BQ52:BR53"/>
    <mergeCell ref="BS52:BU53"/>
    <mergeCell ref="BV52:BY53"/>
    <mergeCell ref="BZ52:CD53"/>
    <mergeCell ref="BC62:BP63"/>
    <mergeCell ref="BQ62:BR63"/>
    <mergeCell ref="BS62:BU63"/>
    <mergeCell ref="BV62:BY63"/>
    <mergeCell ref="BZ62:CD63"/>
    <mergeCell ref="BA64:BB65"/>
    <mergeCell ref="BC64:BP65"/>
    <mergeCell ref="BQ64:BR65"/>
    <mergeCell ref="BS64:BU65"/>
    <mergeCell ref="BV64:BY65"/>
    <mergeCell ref="BZ64:CD65"/>
    <mergeCell ref="BA58:BB59"/>
    <mergeCell ref="BC58:BP59"/>
    <mergeCell ref="BQ58:BR59"/>
    <mergeCell ref="BS58:BU59"/>
    <mergeCell ref="BV58:BY59"/>
    <mergeCell ref="BZ58:CD59"/>
    <mergeCell ref="BA60:BB61"/>
    <mergeCell ref="BC60:BP61"/>
    <mergeCell ref="BQ60:BR61"/>
    <mergeCell ref="BS60:BU61"/>
    <mergeCell ref="BV60:BY61"/>
    <mergeCell ref="BZ60:CD61"/>
    <mergeCell ref="BC73:BP74"/>
    <mergeCell ref="BQ73:BR74"/>
    <mergeCell ref="BS73:BU74"/>
    <mergeCell ref="BV73:BY74"/>
    <mergeCell ref="BZ73:CD74"/>
    <mergeCell ref="BA75:BB76"/>
    <mergeCell ref="BC75:BP76"/>
    <mergeCell ref="BQ75:BR76"/>
    <mergeCell ref="BS75:BU76"/>
    <mergeCell ref="BV75:BY76"/>
    <mergeCell ref="BZ75:CD76"/>
    <mergeCell ref="BA66:BB67"/>
    <mergeCell ref="BC66:BP67"/>
    <mergeCell ref="BQ66:BR67"/>
    <mergeCell ref="BS66:BU67"/>
    <mergeCell ref="BV66:BY67"/>
    <mergeCell ref="BZ66:CD67"/>
    <mergeCell ref="BA71:BB72"/>
    <mergeCell ref="BC71:BP72"/>
    <mergeCell ref="BQ71:BR72"/>
    <mergeCell ref="BS71:BU72"/>
    <mergeCell ref="BV71:BY72"/>
    <mergeCell ref="BZ71:CD72"/>
    <mergeCell ref="BA69:BB70"/>
    <mergeCell ref="BC69:BP70"/>
    <mergeCell ref="BQ69:BR70"/>
    <mergeCell ref="BS69:BU70"/>
    <mergeCell ref="BV69:BY70"/>
    <mergeCell ref="BZ69:CD70"/>
    <mergeCell ref="BC81:BP82"/>
    <mergeCell ref="BQ81:BR82"/>
    <mergeCell ref="BS81:BU82"/>
    <mergeCell ref="BV81:BY82"/>
    <mergeCell ref="BZ81:CD82"/>
    <mergeCell ref="BA83:BB84"/>
    <mergeCell ref="BC83:BP84"/>
    <mergeCell ref="BQ83:BR84"/>
    <mergeCell ref="BS83:BU84"/>
    <mergeCell ref="BV83:BY84"/>
    <mergeCell ref="BZ83:CD84"/>
    <mergeCell ref="BA77:BB78"/>
    <mergeCell ref="BC77:BP78"/>
    <mergeCell ref="BQ77:BR78"/>
    <mergeCell ref="BS77:BU78"/>
    <mergeCell ref="BV77:BY78"/>
    <mergeCell ref="BZ77:CD78"/>
    <mergeCell ref="BA79:BB80"/>
    <mergeCell ref="BC79:BP80"/>
    <mergeCell ref="BQ79:BR80"/>
    <mergeCell ref="BS79:BU80"/>
    <mergeCell ref="BV79:BY80"/>
    <mergeCell ref="BZ79:CD80"/>
    <mergeCell ref="BC89:BP90"/>
    <mergeCell ref="BQ89:BR90"/>
    <mergeCell ref="BS89:BU90"/>
    <mergeCell ref="BV89:BY90"/>
    <mergeCell ref="BZ89:CD90"/>
    <mergeCell ref="BA91:BB92"/>
    <mergeCell ref="BC91:BP92"/>
    <mergeCell ref="BQ91:BR92"/>
    <mergeCell ref="BS91:BU92"/>
    <mergeCell ref="BV91:BY92"/>
    <mergeCell ref="BZ91:CD92"/>
    <mergeCell ref="BA85:BB86"/>
    <mergeCell ref="BC85:BP86"/>
    <mergeCell ref="BQ85:BR86"/>
    <mergeCell ref="BS85:BU86"/>
    <mergeCell ref="BV85:BY86"/>
    <mergeCell ref="BZ85:CD86"/>
    <mergeCell ref="BA87:BB88"/>
    <mergeCell ref="BC87:BP88"/>
    <mergeCell ref="BQ87:BR88"/>
    <mergeCell ref="BS87:BU88"/>
    <mergeCell ref="BV87:BY88"/>
    <mergeCell ref="BZ87:CD88"/>
    <mergeCell ref="BC97:BP98"/>
    <mergeCell ref="BQ97:BR98"/>
    <mergeCell ref="BS97:BU98"/>
    <mergeCell ref="BV97:BY98"/>
    <mergeCell ref="BZ97:CD98"/>
    <mergeCell ref="BA99:BB100"/>
    <mergeCell ref="BC99:BP100"/>
    <mergeCell ref="BQ99:BR100"/>
    <mergeCell ref="BS99:BU100"/>
    <mergeCell ref="BV99:BY100"/>
    <mergeCell ref="BZ99:CD100"/>
    <mergeCell ref="BA93:BB94"/>
    <mergeCell ref="BC93:BP94"/>
    <mergeCell ref="BQ93:BR94"/>
    <mergeCell ref="BS93:BU94"/>
    <mergeCell ref="BV93:BY94"/>
    <mergeCell ref="BZ93:CD94"/>
    <mergeCell ref="BA95:BB96"/>
    <mergeCell ref="BC95:BP96"/>
    <mergeCell ref="BQ95:BR96"/>
    <mergeCell ref="BS95:BU96"/>
    <mergeCell ref="BV95:BY96"/>
    <mergeCell ref="BZ95:CD96"/>
    <mergeCell ref="BC105:BP106"/>
    <mergeCell ref="BQ105:BR106"/>
    <mergeCell ref="BS105:BU106"/>
    <mergeCell ref="BV105:BY106"/>
    <mergeCell ref="BZ105:CD106"/>
    <mergeCell ref="BA107:BB108"/>
    <mergeCell ref="BC107:BP108"/>
    <mergeCell ref="BQ107:BR108"/>
    <mergeCell ref="BS107:BU108"/>
    <mergeCell ref="BV107:BY108"/>
    <mergeCell ref="BZ107:CD108"/>
    <mergeCell ref="BA101:BB102"/>
    <mergeCell ref="BC101:BP102"/>
    <mergeCell ref="BQ101:BR102"/>
    <mergeCell ref="BS101:BU102"/>
    <mergeCell ref="BV101:BY102"/>
    <mergeCell ref="BZ101:CD102"/>
    <mergeCell ref="BA103:BB104"/>
    <mergeCell ref="BC103:BP104"/>
    <mergeCell ref="BQ103:BR104"/>
    <mergeCell ref="BS103:BU104"/>
    <mergeCell ref="BV103:BY104"/>
    <mergeCell ref="BZ103:CD104"/>
    <mergeCell ref="BQ113:BR114"/>
    <mergeCell ref="BS113:BU114"/>
    <mergeCell ref="BV113:BY114"/>
    <mergeCell ref="BZ113:CD114"/>
    <mergeCell ref="BA115:BB116"/>
    <mergeCell ref="BC115:BP116"/>
    <mergeCell ref="BQ115:BR116"/>
    <mergeCell ref="BS115:BU116"/>
    <mergeCell ref="BV115:BY116"/>
    <mergeCell ref="BZ115:CD116"/>
    <mergeCell ref="BA109:BB110"/>
    <mergeCell ref="BC109:BP110"/>
    <mergeCell ref="BQ109:BR110"/>
    <mergeCell ref="BS109:BU110"/>
    <mergeCell ref="BV109:BY110"/>
    <mergeCell ref="BZ109:CD110"/>
    <mergeCell ref="BA111:BB112"/>
    <mergeCell ref="BC111:BP112"/>
    <mergeCell ref="BQ111:BR112"/>
    <mergeCell ref="BS111:BU112"/>
    <mergeCell ref="BV111:BY112"/>
    <mergeCell ref="BZ111:CD112"/>
    <mergeCell ref="BC127:BP128"/>
    <mergeCell ref="BQ127:BR128"/>
    <mergeCell ref="BS127:BU128"/>
    <mergeCell ref="BV127:BY128"/>
    <mergeCell ref="BZ127:CD128"/>
    <mergeCell ref="BA121:BB122"/>
    <mergeCell ref="BC121:BP122"/>
    <mergeCell ref="BQ121:BR122"/>
    <mergeCell ref="BS121:BU122"/>
    <mergeCell ref="BV121:BY122"/>
    <mergeCell ref="BZ121:CD122"/>
    <mergeCell ref="BA123:BB124"/>
    <mergeCell ref="BC123:BP124"/>
    <mergeCell ref="BQ123:BR124"/>
    <mergeCell ref="BS123:BU124"/>
    <mergeCell ref="BV123:BY124"/>
    <mergeCell ref="BZ123:CD124"/>
    <mergeCell ref="CV34:CW35"/>
    <mergeCell ref="CX34:CZ35"/>
    <mergeCell ref="DA34:DD35"/>
    <mergeCell ref="DE34:DI35"/>
    <mergeCell ref="CF36:CG37"/>
    <mergeCell ref="CH36:CU37"/>
    <mergeCell ref="CV36:CW37"/>
    <mergeCell ref="CX36:CZ37"/>
    <mergeCell ref="DA36:DD37"/>
    <mergeCell ref="DE36:DI37"/>
    <mergeCell ref="BA125:BB126"/>
    <mergeCell ref="BC125:BP126"/>
    <mergeCell ref="BQ125:BR126"/>
    <mergeCell ref="BS125:BU126"/>
    <mergeCell ref="BV125:BY126"/>
    <mergeCell ref="BZ125:CD126"/>
    <mergeCell ref="BA117:BB118"/>
    <mergeCell ref="BC117:BP118"/>
    <mergeCell ref="BQ117:BR118"/>
    <mergeCell ref="BS117:BU118"/>
    <mergeCell ref="BV117:BY118"/>
    <mergeCell ref="BZ117:CD118"/>
    <mergeCell ref="BA119:BB120"/>
    <mergeCell ref="BC119:BP120"/>
    <mergeCell ref="BQ119:BR120"/>
    <mergeCell ref="BS119:BU120"/>
    <mergeCell ref="BV119:BY120"/>
    <mergeCell ref="BZ119:CD120"/>
    <mergeCell ref="BA113:BB114"/>
    <mergeCell ref="BC113:BP114"/>
    <mergeCell ref="CF42:CG43"/>
    <mergeCell ref="CH42:CU43"/>
    <mergeCell ref="CV42:CW43"/>
    <mergeCell ref="CX42:CZ43"/>
    <mergeCell ref="DA42:DD43"/>
    <mergeCell ref="DE42:DI43"/>
    <mergeCell ref="CF44:CG45"/>
    <mergeCell ref="CH44:CU45"/>
    <mergeCell ref="CV44:CW45"/>
    <mergeCell ref="CX44:CZ45"/>
    <mergeCell ref="DA44:DD45"/>
    <mergeCell ref="DE44:DI45"/>
    <mergeCell ref="CF38:CG39"/>
    <mergeCell ref="CH38:CU39"/>
    <mergeCell ref="CV38:CW39"/>
    <mergeCell ref="CX38:CZ39"/>
    <mergeCell ref="DA38:DD39"/>
    <mergeCell ref="DE38:DI39"/>
    <mergeCell ref="CF40:CG41"/>
    <mergeCell ref="CH40:CU41"/>
    <mergeCell ref="CV40:CW41"/>
    <mergeCell ref="CX40:CZ41"/>
    <mergeCell ref="DA40:DD41"/>
    <mergeCell ref="DE40:DI41"/>
    <mergeCell ref="CF50:CG51"/>
    <mergeCell ref="CH50:CU51"/>
    <mergeCell ref="CV50:CW51"/>
    <mergeCell ref="CX50:CZ51"/>
    <mergeCell ref="DA50:DD51"/>
    <mergeCell ref="DE50:DI51"/>
    <mergeCell ref="CF52:CG53"/>
    <mergeCell ref="CH52:CU53"/>
    <mergeCell ref="CV52:CW53"/>
    <mergeCell ref="CX52:CZ53"/>
    <mergeCell ref="DA52:DD53"/>
    <mergeCell ref="DE52:DI53"/>
    <mergeCell ref="CF46:CG47"/>
    <mergeCell ref="CH46:CU47"/>
    <mergeCell ref="CV46:CW47"/>
    <mergeCell ref="CX46:CZ47"/>
    <mergeCell ref="DA46:DD47"/>
    <mergeCell ref="DE46:DI47"/>
    <mergeCell ref="CF48:CG49"/>
    <mergeCell ref="CH48:CU49"/>
    <mergeCell ref="CV48:CW49"/>
    <mergeCell ref="CX48:CZ49"/>
    <mergeCell ref="DA48:DD49"/>
    <mergeCell ref="DE48:DI49"/>
    <mergeCell ref="CF58:CG59"/>
    <mergeCell ref="CH58:CU59"/>
    <mergeCell ref="CV58:CW59"/>
    <mergeCell ref="CX58:CZ59"/>
    <mergeCell ref="DA58:DD59"/>
    <mergeCell ref="DE58:DI59"/>
    <mergeCell ref="CF60:CG61"/>
    <mergeCell ref="CH60:CU61"/>
    <mergeCell ref="CV60:CW61"/>
    <mergeCell ref="CX60:CZ61"/>
    <mergeCell ref="DA60:DD61"/>
    <mergeCell ref="DE60:DI61"/>
    <mergeCell ref="CF54:CG55"/>
    <mergeCell ref="CH54:CU55"/>
    <mergeCell ref="CV54:CW55"/>
    <mergeCell ref="CX54:CZ55"/>
    <mergeCell ref="DA54:DD55"/>
    <mergeCell ref="DE54:DI55"/>
    <mergeCell ref="CF56:CG57"/>
    <mergeCell ref="CH56:CU57"/>
    <mergeCell ref="CV56:CW57"/>
    <mergeCell ref="CX56:CZ57"/>
    <mergeCell ref="DA56:DD57"/>
    <mergeCell ref="DE56:DI57"/>
    <mergeCell ref="CF66:CG67"/>
    <mergeCell ref="CH66:CU67"/>
    <mergeCell ref="CV66:CW67"/>
    <mergeCell ref="CX66:CZ67"/>
    <mergeCell ref="DA66:DD67"/>
    <mergeCell ref="DE66:DI67"/>
    <mergeCell ref="CF71:CG72"/>
    <mergeCell ref="CH71:CU72"/>
    <mergeCell ref="CV71:CW72"/>
    <mergeCell ref="CX71:CZ72"/>
    <mergeCell ref="DA71:DD72"/>
    <mergeCell ref="DE71:DI72"/>
    <mergeCell ref="CF62:CG63"/>
    <mergeCell ref="CH62:CU63"/>
    <mergeCell ref="CV62:CW63"/>
    <mergeCell ref="CX62:CZ63"/>
    <mergeCell ref="DA62:DD63"/>
    <mergeCell ref="DE62:DI63"/>
    <mergeCell ref="CF64:CG65"/>
    <mergeCell ref="CH64:CU65"/>
    <mergeCell ref="CV64:CW65"/>
    <mergeCell ref="CX64:CZ65"/>
    <mergeCell ref="DA64:DD65"/>
    <mergeCell ref="DE64:DI65"/>
    <mergeCell ref="CF69:CG70"/>
    <mergeCell ref="CH69:CU70"/>
    <mergeCell ref="CV69:CW70"/>
    <mergeCell ref="CX69:CZ70"/>
    <mergeCell ref="DA69:DD70"/>
    <mergeCell ref="DE69:DI70"/>
    <mergeCell ref="CF77:CG78"/>
    <mergeCell ref="CH77:CU78"/>
    <mergeCell ref="CV77:CW78"/>
    <mergeCell ref="CX77:CZ78"/>
    <mergeCell ref="DA77:DD78"/>
    <mergeCell ref="DE77:DI78"/>
    <mergeCell ref="CF79:CG80"/>
    <mergeCell ref="CH79:CU80"/>
    <mergeCell ref="CV79:CW80"/>
    <mergeCell ref="CX79:CZ80"/>
    <mergeCell ref="DA79:DD80"/>
    <mergeCell ref="DE79:DI80"/>
    <mergeCell ref="CF73:CG74"/>
    <mergeCell ref="CH73:CU74"/>
    <mergeCell ref="CV73:CW74"/>
    <mergeCell ref="CX73:CZ74"/>
    <mergeCell ref="DA73:DD74"/>
    <mergeCell ref="DE73:DI74"/>
    <mergeCell ref="CF75:CG76"/>
    <mergeCell ref="CH75:CU76"/>
    <mergeCell ref="CV75:CW76"/>
    <mergeCell ref="CX75:CZ76"/>
    <mergeCell ref="DA75:DD76"/>
    <mergeCell ref="DE75:DI76"/>
    <mergeCell ref="CF85:CG86"/>
    <mergeCell ref="CH85:CU86"/>
    <mergeCell ref="CV85:CW86"/>
    <mergeCell ref="CX85:CZ86"/>
    <mergeCell ref="DA85:DD86"/>
    <mergeCell ref="DE85:DI86"/>
    <mergeCell ref="CF87:CG88"/>
    <mergeCell ref="CH87:CU88"/>
    <mergeCell ref="CV87:CW88"/>
    <mergeCell ref="CX87:CZ88"/>
    <mergeCell ref="DA87:DD88"/>
    <mergeCell ref="DE87:DI88"/>
    <mergeCell ref="CF81:CG82"/>
    <mergeCell ref="CH81:CU82"/>
    <mergeCell ref="CV81:CW82"/>
    <mergeCell ref="CX81:CZ82"/>
    <mergeCell ref="DA81:DD82"/>
    <mergeCell ref="DE81:DI82"/>
    <mergeCell ref="CF83:CG84"/>
    <mergeCell ref="CH83:CU84"/>
    <mergeCell ref="CV83:CW84"/>
    <mergeCell ref="CX83:CZ84"/>
    <mergeCell ref="DA83:DD84"/>
    <mergeCell ref="DE83:DI84"/>
    <mergeCell ref="CF93:CG94"/>
    <mergeCell ref="CH93:CU94"/>
    <mergeCell ref="CV93:CW94"/>
    <mergeCell ref="CX93:CZ94"/>
    <mergeCell ref="DA93:DD94"/>
    <mergeCell ref="DE93:DI94"/>
    <mergeCell ref="CF95:CG96"/>
    <mergeCell ref="CH95:CU96"/>
    <mergeCell ref="CV95:CW96"/>
    <mergeCell ref="CX95:CZ96"/>
    <mergeCell ref="DA95:DD96"/>
    <mergeCell ref="DE95:DI96"/>
    <mergeCell ref="CF89:CG90"/>
    <mergeCell ref="CH89:CU90"/>
    <mergeCell ref="CV89:CW90"/>
    <mergeCell ref="CX89:CZ90"/>
    <mergeCell ref="DA89:DD90"/>
    <mergeCell ref="DE89:DI90"/>
    <mergeCell ref="CF91:CG92"/>
    <mergeCell ref="CH91:CU92"/>
    <mergeCell ref="CV91:CW92"/>
    <mergeCell ref="CX91:CZ92"/>
    <mergeCell ref="DA91:DD92"/>
    <mergeCell ref="DE91:DI92"/>
    <mergeCell ref="CX107:CZ108"/>
    <mergeCell ref="DA107:DD108"/>
    <mergeCell ref="DE107:DI108"/>
    <mergeCell ref="CF101:CG102"/>
    <mergeCell ref="CH101:CU102"/>
    <mergeCell ref="CV101:CW102"/>
    <mergeCell ref="CX101:CZ102"/>
    <mergeCell ref="DA101:DD102"/>
    <mergeCell ref="DE101:DI102"/>
    <mergeCell ref="CF103:CG104"/>
    <mergeCell ref="CH103:CU104"/>
    <mergeCell ref="CV103:CW104"/>
    <mergeCell ref="CX103:CZ104"/>
    <mergeCell ref="DA103:DD104"/>
    <mergeCell ref="DE103:DI104"/>
    <mergeCell ref="CF97:CG98"/>
    <mergeCell ref="CH97:CU98"/>
    <mergeCell ref="CV97:CW98"/>
    <mergeCell ref="CX97:CZ98"/>
    <mergeCell ref="DA97:DD98"/>
    <mergeCell ref="DE97:DI98"/>
    <mergeCell ref="CF99:CG100"/>
    <mergeCell ref="CH99:CU100"/>
    <mergeCell ref="CV99:CW100"/>
    <mergeCell ref="CX99:CZ100"/>
    <mergeCell ref="DA99:DD100"/>
    <mergeCell ref="DE99:DI100"/>
    <mergeCell ref="CF119:CG120"/>
    <mergeCell ref="CH119:CU120"/>
    <mergeCell ref="CV119:CW120"/>
    <mergeCell ref="CX119:CZ120"/>
    <mergeCell ref="DA119:DD120"/>
    <mergeCell ref="DE119:DI120"/>
    <mergeCell ref="CF113:CG114"/>
    <mergeCell ref="CH113:CU114"/>
    <mergeCell ref="CV113:CW114"/>
    <mergeCell ref="CX113:CZ114"/>
    <mergeCell ref="DA113:DD114"/>
    <mergeCell ref="DE113:DI114"/>
    <mergeCell ref="CF115:CG116"/>
    <mergeCell ref="CH115:CU116"/>
    <mergeCell ref="CV115:CW116"/>
    <mergeCell ref="CX115:CZ116"/>
    <mergeCell ref="DA115:DD116"/>
    <mergeCell ref="DE115:DI116"/>
    <mergeCell ref="DK2:EN3"/>
    <mergeCell ref="DK4:EN4"/>
    <mergeCell ref="DZ5:EN6"/>
    <mergeCell ref="DZ7:EF8"/>
    <mergeCell ref="EG7:EN8"/>
    <mergeCell ref="CF117:CG118"/>
    <mergeCell ref="CH117:CU118"/>
    <mergeCell ref="CV117:CW118"/>
    <mergeCell ref="CX117:CZ118"/>
    <mergeCell ref="DA117:DD118"/>
    <mergeCell ref="DE117:DI118"/>
    <mergeCell ref="CF109:CG110"/>
    <mergeCell ref="CH109:CU110"/>
    <mergeCell ref="CV109:CW110"/>
    <mergeCell ref="CX109:CZ110"/>
    <mergeCell ref="DA109:DD110"/>
    <mergeCell ref="DE109:DI110"/>
    <mergeCell ref="CF111:CG112"/>
    <mergeCell ref="CH111:CU112"/>
    <mergeCell ref="CV111:CW112"/>
    <mergeCell ref="CX111:CZ112"/>
    <mergeCell ref="DA111:DD112"/>
    <mergeCell ref="DE111:DI112"/>
    <mergeCell ref="CF105:CG106"/>
    <mergeCell ref="CH105:CU106"/>
    <mergeCell ref="CV105:CW106"/>
    <mergeCell ref="CX105:CZ106"/>
    <mergeCell ref="DA105:DD106"/>
    <mergeCell ref="DE105:DI106"/>
    <mergeCell ref="CF107:CG108"/>
    <mergeCell ref="CH107:CU108"/>
    <mergeCell ref="CV107:CW108"/>
    <mergeCell ref="DK34:DL35"/>
    <mergeCell ref="DM34:DZ35"/>
    <mergeCell ref="EA34:EB35"/>
    <mergeCell ref="EC34:EE35"/>
    <mergeCell ref="EF34:EI35"/>
    <mergeCell ref="EJ34:EN35"/>
    <mergeCell ref="DK36:DL37"/>
    <mergeCell ref="DM36:DZ37"/>
    <mergeCell ref="EA36:EB37"/>
    <mergeCell ref="EC36:EE37"/>
    <mergeCell ref="EF36:EI37"/>
    <mergeCell ref="EJ36:EN37"/>
    <mergeCell ref="DK13:DL17"/>
    <mergeCell ref="DM13:DZ17"/>
    <mergeCell ref="EA13:EB17"/>
    <mergeCell ref="EC13:EE17"/>
    <mergeCell ref="EF13:EN14"/>
    <mergeCell ref="DK32:DL33"/>
    <mergeCell ref="DM32:DZ33"/>
    <mergeCell ref="EA32:EB33"/>
    <mergeCell ref="EC32:EE33"/>
    <mergeCell ref="EF32:EI33"/>
    <mergeCell ref="EJ32:EN33"/>
    <mergeCell ref="DK22:DL23"/>
    <mergeCell ref="DM22:DZ23"/>
    <mergeCell ref="EA22:EB23"/>
    <mergeCell ref="EC22:EE23"/>
    <mergeCell ref="EF22:EI23"/>
    <mergeCell ref="EJ22:EN23"/>
    <mergeCell ref="DK24:DL25"/>
    <mergeCell ref="DK26:DL27"/>
    <mergeCell ref="DM26:DZ27"/>
    <mergeCell ref="DK42:DL43"/>
    <mergeCell ref="DM42:DZ43"/>
    <mergeCell ref="EA42:EB43"/>
    <mergeCell ref="EC42:EE43"/>
    <mergeCell ref="EF42:EI43"/>
    <mergeCell ref="EJ42:EN43"/>
    <mergeCell ref="DK44:DL45"/>
    <mergeCell ref="DM44:DZ45"/>
    <mergeCell ref="EA44:EB45"/>
    <mergeCell ref="EC44:EE45"/>
    <mergeCell ref="EF44:EI45"/>
    <mergeCell ref="EJ44:EN45"/>
    <mergeCell ref="DK38:DL39"/>
    <mergeCell ref="DM38:DZ39"/>
    <mergeCell ref="EA38:EB39"/>
    <mergeCell ref="EC38:EE39"/>
    <mergeCell ref="EF38:EI39"/>
    <mergeCell ref="EJ38:EN39"/>
    <mergeCell ref="DK40:DL41"/>
    <mergeCell ref="DM40:DZ41"/>
    <mergeCell ref="EA40:EB41"/>
    <mergeCell ref="EC40:EE41"/>
    <mergeCell ref="EF40:EI41"/>
    <mergeCell ref="EJ40:EN41"/>
    <mergeCell ref="DK50:DL51"/>
    <mergeCell ref="DM50:DZ51"/>
    <mergeCell ref="EA50:EB51"/>
    <mergeCell ref="EC50:EE51"/>
    <mergeCell ref="EF50:EI51"/>
    <mergeCell ref="EJ50:EN51"/>
    <mergeCell ref="DK52:DL53"/>
    <mergeCell ref="DM52:DZ53"/>
    <mergeCell ref="EA52:EB53"/>
    <mergeCell ref="EC52:EE53"/>
    <mergeCell ref="EF52:EI53"/>
    <mergeCell ref="EJ52:EN53"/>
    <mergeCell ref="DK46:DL47"/>
    <mergeCell ref="DM46:DZ47"/>
    <mergeCell ref="EA46:EB47"/>
    <mergeCell ref="EC46:EE47"/>
    <mergeCell ref="EF46:EI47"/>
    <mergeCell ref="EJ46:EN47"/>
    <mergeCell ref="DK48:DL49"/>
    <mergeCell ref="DM48:DZ49"/>
    <mergeCell ref="EA48:EB49"/>
    <mergeCell ref="EC48:EE49"/>
    <mergeCell ref="EF48:EI49"/>
    <mergeCell ref="EJ48:EN49"/>
    <mergeCell ref="DK58:DL59"/>
    <mergeCell ref="DM58:DZ59"/>
    <mergeCell ref="EA58:EB59"/>
    <mergeCell ref="EC58:EE59"/>
    <mergeCell ref="EF58:EI59"/>
    <mergeCell ref="EJ58:EN59"/>
    <mergeCell ref="DK60:DL61"/>
    <mergeCell ref="DM60:DZ61"/>
    <mergeCell ref="EA60:EB61"/>
    <mergeCell ref="EC60:EE61"/>
    <mergeCell ref="EF60:EI61"/>
    <mergeCell ref="EJ60:EN61"/>
    <mergeCell ref="DK54:DL55"/>
    <mergeCell ref="DM54:DZ55"/>
    <mergeCell ref="EA54:EB55"/>
    <mergeCell ref="EC54:EE55"/>
    <mergeCell ref="EF54:EI55"/>
    <mergeCell ref="EJ54:EN55"/>
    <mergeCell ref="DK56:DL57"/>
    <mergeCell ref="DM56:DZ57"/>
    <mergeCell ref="EA56:EB57"/>
    <mergeCell ref="EC56:EE57"/>
    <mergeCell ref="EF56:EI57"/>
    <mergeCell ref="EJ56:EN57"/>
    <mergeCell ref="DK66:DL67"/>
    <mergeCell ref="DM66:DZ67"/>
    <mergeCell ref="EA66:EB67"/>
    <mergeCell ref="EC66:EE67"/>
    <mergeCell ref="EF66:EI67"/>
    <mergeCell ref="EJ66:EN67"/>
    <mergeCell ref="DK71:DL72"/>
    <mergeCell ref="DM71:DZ72"/>
    <mergeCell ref="EA71:EB72"/>
    <mergeCell ref="EC71:EE72"/>
    <mergeCell ref="EF71:EI72"/>
    <mergeCell ref="EJ71:EN72"/>
    <mergeCell ref="DK62:DL63"/>
    <mergeCell ref="DM62:DZ63"/>
    <mergeCell ref="EA62:EB63"/>
    <mergeCell ref="EC62:EE63"/>
    <mergeCell ref="EF62:EI63"/>
    <mergeCell ref="EJ62:EN63"/>
    <mergeCell ref="DK64:DL65"/>
    <mergeCell ref="DM64:DZ65"/>
    <mergeCell ref="EA64:EB65"/>
    <mergeCell ref="EC64:EE65"/>
    <mergeCell ref="EF64:EI65"/>
    <mergeCell ref="EJ64:EN65"/>
    <mergeCell ref="DK69:DL70"/>
    <mergeCell ref="DM69:DZ70"/>
    <mergeCell ref="EA69:EB70"/>
    <mergeCell ref="EC69:EE70"/>
    <mergeCell ref="EF69:EI70"/>
    <mergeCell ref="EJ69:EN70"/>
    <mergeCell ref="DK77:DL78"/>
    <mergeCell ref="DM77:DZ78"/>
    <mergeCell ref="EA77:EB78"/>
    <mergeCell ref="EC77:EE78"/>
    <mergeCell ref="EF77:EI78"/>
    <mergeCell ref="EJ77:EN78"/>
    <mergeCell ref="DK79:DL80"/>
    <mergeCell ref="DM79:DZ80"/>
    <mergeCell ref="EA79:EB80"/>
    <mergeCell ref="EC79:EE80"/>
    <mergeCell ref="EF79:EI80"/>
    <mergeCell ref="EJ79:EN80"/>
    <mergeCell ref="DK73:DL74"/>
    <mergeCell ref="DM73:DZ74"/>
    <mergeCell ref="EA73:EB74"/>
    <mergeCell ref="EC73:EE74"/>
    <mergeCell ref="EF73:EI74"/>
    <mergeCell ref="EJ73:EN74"/>
    <mergeCell ref="DK75:DL76"/>
    <mergeCell ref="DM75:DZ76"/>
    <mergeCell ref="EA75:EB76"/>
    <mergeCell ref="EC75:EE76"/>
    <mergeCell ref="EF75:EI76"/>
    <mergeCell ref="EJ75:EN76"/>
    <mergeCell ref="DK85:DL86"/>
    <mergeCell ref="DM85:DZ86"/>
    <mergeCell ref="EA85:EB86"/>
    <mergeCell ref="EC85:EE86"/>
    <mergeCell ref="EF85:EI86"/>
    <mergeCell ref="EJ85:EN86"/>
    <mergeCell ref="DK87:DL88"/>
    <mergeCell ref="DM87:DZ88"/>
    <mergeCell ref="EA87:EB88"/>
    <mergeCell ref="EC87:EE88"/>
    <mergeCell ref="EF87:EI88"/>
    <mergeCell ref="EJ87:EN88"/>
    <mergeCell ref="DK81:DL82"/>
    <mergeCell ref="DM81:DZ82"/>
    <mergeCell ref="EA81:EB82"/>
    <mergeCell ref="EC81:EE82"/>
    <mergeCell ref="EF81:EI82"/>
    <mergeCell ref="EJ81:EN82"/>
    <mergeCell ref="DK83:DL84"/>
    <mergeCell ref="DM83:DZ84"/>
    <mergeCell ref="EA83:EB84"/>
    <mergeCell ref="EC83:EE84"/>
    <mergeCell ref="EF83:EI84"/>
    <mergeCell ref="EJ83:EN84"/>
    <mergeCell ref="DK93:DL94"/>
    <mergeCell ref="DM93:DZ94"/>
    <mergeCell ref="EA93:EB94"/>
    <mergeCell ref="EC93:EE94"/>
    <mergeCell ref="EF93:EI94"/>
    <mergeCell ref="EJ93:EN94"/>
    <mergeCell ref="DK95:DL96"/>
    <mergeCell ref="DM95:DZ96"/>
    <mergeCell ref="EA95:EB96"/>
    <mergeCell ref="EC95:EE96"/>
    <mergeCell ref="EF95:EI96"/>
    <mergeCell ref="EJ95:EN96"/>
    <mergeCell ref="DK89:DL90"/>
    <mergeCell ref="DM89:DZ90"/>
    <mergeCell ref="EA89:EB90"/>
    <mergeCell ref="EC89:EE90"/>
    <mergeCell ref="EF89:EI90"/>
    <mergeCell ref="EJ89:EN90"/>
    <mergeCell ref="DK91:DL92"/>
    <mergeCell ref="DM91:DZ92"/>
    <mergeCell ref="EA91:EB92"/>
    <mergeCell ref="EC91:EE92"/>
    <mergeCell ref="EF91:EI92"/>
    <mergeCell ref="EJ91:EN92"/>
    <mergeCell ref="DK101:DL102"/>
    <mergeCell ref="DM101:DZ102"/>
    <mergeCell ref="EA101:EB102"/>
    <mergeCell ref="EC101:EE102"/>
    <mergeCell ref="EF101:EI102"/>
    <mergeCell ref="EJ101:EN102"/>
    <mergeCell ref="DK103:DL104"/>
    <mergeCell ref="DM103:DZ104"/>
    <mergeCell ref="EA103:EB104"/>
    <mergeCell ref="EC103:EE104"/>
    <mergeCell ref="EF103:EI104"/>
    <mergeCell ref="EJ103:EN104"/>
    <mergeCell ref="DK97:DL98"/>
    <mergeCell ref="DM97:DZ98"/>
    <mergeCell ref="EA97:EB98"/>
    <mergeCell ref="EC97:EE98"/>
    <mergeCell ref="EF97:EI98"/>
    <mergeCell ref="EJ97:EN98"/>
    <mergeCell ref="DK99:DL100"/>
    <mergeCell ref="DM99:DZ100"/>
    <mergeCell ref="EA99:EB100"/>
    <mergeCell ref="EC99:EE100"/>
    <mergeCell ref="EF99:EI100"/>
    <mergeCell ref="EJ99:EN100"/>
    <mergeCell ref="DK109:DL110"/>
    <mergeCell ref="DM109:DZ110"/>
    <mergeCell ref="EA109:EB110"/>
    <mergeCell ref="EC109:EE110"/>
    <mergeCell ref="EF109:EI110"/>
    <mergeCell ref="EJ109:EN110"/>
    <mergeCell ref="DK111:DL112"/>
    <mergeCell ref="DM111:DZ112"/>
    <mergeCell ref="EA111:EB112"/>
    <mergeCell ref="EC111:EE112"/>
    <mergeCell ref="EF111:EI112"/>
    <mergeCell ref="EJ111:EN112"/>
    <mergeCell ref="DK105:DL106"/>
    <mergeCell ref="DM105:DZ106"/>
    <mergeCell ref="EA105:EB106"/>
    <mergeCell ref="EC105:EE106"/>
    <mergeCell ref="EF105:EI106"/>
    <mergeCell ref="EJ105:EN106"/>
    <mergeCell ref="DK107:DL108"/>
    <mergeCell ref="DM107:DZ108"/>
    <mergeCell ref="EA107:EB108"/>
    <mergeCell ref="EC107:EE108"/>
    <mergeCell ref="EF107:EI108"/>
    <mergeCell ref="EJ107:EN108"/>
    <mergeCell ref="DK117:DL118"/>
    <mergeCell ref="DM117:DZ118"/>
    <mergeCell ref="EA117:EB118"/>
    <mergeCell ref="EC117:EE118"/>
    <mergeCell ref="EF117:EI118"/>
    <mergeCell ref="EJ117:EN118"/>
    <mergeCell ref="DK119:DL120"/>
    <mergeCell ref="DM119:DZ120"/>
    <mergeCell ref="EA119:EB120"/>
    <mergeCell ref="EC119:EE120"/>
    <mergeCell ref="EF119:EI120"/>
    <mergeCell ref="EJ119:EN120"/>
    <mergeCell ref="DK113:DL114"/>
    <mergeCell ref="DM113:DZ114"/>
    <mergeCell ref="EA113:EB114"/>
    <mergeCell ref="EC113:EE114"/>
    <mergeCell ref="EF113:EI114"/>
    <mergeCell ref="EJ113:EN114"/>
    <mergeCell ref="DK115:DL116"/>
    <mergeCell ref="DM115:DZ116"/>
    <mergeCell ref="EA115:EB116"/>
    <mergeCell ref="EC115:EE116"/>
    <mergeCell ref="EF115:EI116"/>
    <mergeCell ref="EJ115:EN116"/>
    <mergeCell ref="EP32:EQ33"/>
    <mergeCell ref="ER32:FE33"/>
    <mergeCell ref="FF32:FG33"/>
    <mergeCell ref="FH32:FJ33"/>
    <mergeCell ref="FK32:FN33"/>
    <mergeCell ref="FO32:FS33"/>
    <mergeCell ref="EP2:FS3"/>
    <mergeCell ref="EP4:FS4"/>
    <mergeCell ref="FE5:FS6"/>
    <mergeCell ref="FE7:FK8"/>
    <mergeCell ref="FL7:FS8"/>
    <mergeCell ref="FO30:FS31"/>
    <mergeCell ref="EP26:EQ27"/>
    <mergeCell ref="ER26:FE27"/>
    <mergeCell ref="FF26:FG27"/>
    <mergeCell ref="FH26:FJ27"/>
    <mergeCell ref="FK26:FN27"/>
    <mergeCell ref="FO26:FS27"/>
    <mergeCell ref="EP28:EQ29"/>
    <mergeCell ref="EP30:EQ31"/>
    <mergeCell ref="ER30:FE31"/>
    <mergeCell ref="FF30:FG31"/>
    <mergeCell ref="FH30:FJ31"/>
    <mergeCell ref="FK30:FN31"/>
    <mergeCell ref="FH28:FJ29"/>
    <mergeCell ref="FK28:FN29"/>
    <mergeCell ref="FO28:FS29"/>
    <mergeCell ref="EP22:EQ23"/>
    <mergeCell ref="ER22:FE23"/>
    <mergeCell ref="FF22:FG23"/>
    <mergeCell ref="FH22:FJ23"/>
    <mergeCell ref="FK22:FN23"/>
    <mergeCell ref="EP38:EQ39"/>
    <mergeCell ref="ER38:FE39"/>
    <mergeCell ref="FF38:FG39"/>
    <mergeCell ref="FH38:FJ39"/>
    <mergeCell ref="FK38:FN39"/>
    <mergeCell ref="FO38:FS39"/>
    <mergeCell ref="EP40:EQ41"/>
    <mergeCell ref="ER40:FE41"/>
    <mergeCell ref="FF40:FG41"/>
    <mergeCell ref="FH40:FJ41"/>
    <mergeCell ref="FK40:FN41"/>
    <mergeCell ref="FO40:FS41"/>
    <mergeCell ref="EP34:EQ35"/>
    <mergeCell ref="ER34:FE35"/>
    <mergeCell ref="FF34:FG35"/>
    <mergeCell ref="FH34:FJ35"/>
    <mergeCell ref="FK34:FN35"/>
    <mergeCell ref="FO34:FS35"/>
    <mergeCell ref="EP36:EQ37"/>
    <mergeCell ref="ER36:FE37"/>
    <mergeCell ref="FF36:FG37"/>
    <mergeCell ref="FH36:FJ37"/>
    <mergeCell ref="FK36:FN37"/>
    <mergeCell ref="FO36:FS37"/>
    <mergeCell ref="EP46:EQ47"/>
    <mergeCell ref="ER46:FE47"/>
    <mergeCell ref="FF46:FG47"/>
    <mergeCell ref="FH46:FJ47"/>
    <mergeCell ref="FK46:FN47"/>
    <mergeCell ref="FO46:FS47"/>
    <mergeCell ref="EP48:EQ49"/>
    <mergeCell ref="ER48:FE49"/>
    <mergeCell ref="FF48:FG49"/>
    <mergeCell ref="FH48:FJ49"/>
    <mergeCell ref="FK48:FN49"/>
    <mergeCell ref="FO48:FS49"/>
    <mergeCell ref="EP42:EQ43"/>
    <mergeCell ref="ER42:FE43"/>
    <mergeCell ref="FF42:FG43"/>
    <mergeCell ref="FH42:FJ43"/>
    <mergeCell ref="FK42:FN43"/>
    <mergeCell ref="FO42:FS43"/>
    <mergeCell ref="EP44:EQ45"/>
    <mergeCell ref="ER44:FE45"/>
    <mergeCell ref="FF44:FG45"/>
    <mergeCell ref="FH44:FJ45"/>
    <mergeCell ref="FK44:FN45"/>
    <mergeCell ref="FO44:FS45"/>
    <mergeCell ref="EP54:EQ55"/>
    <mergeCell ref="ER54:FE55"/>
    <mergeCell ref="FF54:FG55"/>
    <mergeCell ref="FH54:FJ55"/>
    <mergeCell ref="FK54:FN55"/>
    <mergeCell ref="FO54:FS55"/>
    <mergeCell ref="EP56:EQ57"/>
    <mergeCell ref="ER56:FE57"/>
    <mergeCell ref="FF56:FG57"/>
    <mergeCell ref="FH56:FJ57"/>
    <mergeCell ref="FK56:FN57"/>
    <mergeCell ref="FO56:FS57"/>
    <mergeCell ref="EP50:EQ51"/>
    <mergeCell ref="ER50:FE51"/>
    <mergeCell ref="FF50:FG51"/>
    <mergeCell ref="FH50:FJ51"/>
    <mergeCell ref="FK50:FN51"/>
    <mergeCell ref="FO50:FS51"/>
    <mergeCell ref="EP52:EQ53"/>
    <mergeCell ref="ER52:FE53"/>
    <mergeCell ref="FF52:FG53"/>
    <mergeCell ref="FH52:FJ53"/>
    <mergeCell ref="FK52:FN53"/>
    <mergeCell ref="FO52:FS53"/>
    <mergeCell ref="EP62:EQ63"/>
    <mergeCell ref="ER62:FE63"/>
    <mergeCell ref="FF62:FG63"/>
    <mergeCell ref="FH62:FJ63"/>
    <mergeCell ref="FK62:FN63"/>
    <mergeCell ref="FO62:FS63"/>
    <mergeCell ref="EP64:EQ65"/>
    <mergeCell ref="ER64:FE65"/>
    <mergeCell ref="FF64:FG65"/>
    <mergeCell ref="FH64:FJ65"/>
    <mergeCell ref="FK64:FN65"/>
    <mergeCell ref="FO64:FS65"/>
    <mergeCell ref="EP58:EQ59"/>
    <mergeCell ref="ER58:FE59"/>
    <mergeCell ref="FF58:FG59"/>
    <mergeCell ref="FH58:FJ59"/>
    <mergeCell ref="FK58:FN59"/>
    <mergeCell ref="FO58:FS59"/>
    <mergeCell ref="EP60:EQ61"/>
    <mergeCell ref="ER60:FE61"/>
    <mergeCell ref="FF60:FG61"/>
    <mergeCell ref="FH60:FJ61"/>
    <mergeCell ref="FK60:FN61"/>
    <mergeCell ref="FO60:FS61"/>
    <mergeCell ref="EP73:EQ74"/>
    <mergeCell ref="ER73:FE74"/>
    <mergeCell ref="FF73:FG74"/>
    <mergeCell ref="FH73:FJ74"/>
    <mergeCell ref="FK73:FN74"/>
    <mergeCell ref="FO73:FS74"/>
    <mergeCell ref="EP75:EQ76"/>
    <mergeCell ref="ER75:FE76"/>
    <mergeCell ref="FF75:FG76"/>
    <mergeCell ref="FH75:FJ76"/>
    <mergeCell ref="FK75:FN76"/>
    <mergeCell ref="FO75:FS76"/>
    <mergeCell ref="EP66:EQ67"/>
    <mergeCell ref="ER66:FE67"/>
    <mergeCell ref="FF66:FG67"/>
    <mergeCell ref="FH66:FJ67"/>
    <mergeCell ref="FK66:FN67"/>
    <mergeCell ref="FO66:FS67"/>
    <mergeCell ref="EP71:EQ72"/>
    <mergeCell ref="ER71:FE72"/>
    <mergeCell ref="FF71:FG72"/>
    <mergeCell ref="FH71:FJ72"/>
    <mergeCell ref="FK71:FN72"/>
    <mergeCell ref="FO71:FS72"/>
    <mergeCell ref="EP69:EQ70"/>
    <mergeCell ref="ER69:FE70"/>
    <mergeCell ref="FF69:FG70"/>
    <mergeCell ref="FH69:FJ70"/>
    <mergeCell ref="FK69:FN70"/>
    <mergeCell ref="FO69:FS70"/>
    <mergeCell ref="EP81:EQ82"/>
    <mergeCell ref="ER81:FE82"/>
    <mergeCell ref="FF81:FG82"/>
    <mergeCell ref="FH81:FJ82"/>
    <mergeCell ref="FK81:FN82"/>
    <mergeCell ref="FO81:FS82"/>
    <mergeCell ref="EP83:EQ84"/>
    <mergeCell ref="ER83:FE84"/>
    <mergeCell ref="FF83:FG84"/>
    <mergeCell ref="FH83:FJ84"/>
    <mergeCell ref="FK83:FN84"/>
    <mergeCell ref="FO83:FS84"/>
    <mergeCell ref="EP77:EQ78"/>
    <mergeCell ref="ER77:FE78"/>
    <mergeCell ref="FF77:FG78"/>
    <mergeCell ref="FH77:FJ78"/>
    <mergeCell ref="FK77:FN78"/>
    <mergeCell ref="FO77:FS78"/>
    <mergeCell ref="EP79:EQ80"/>
    <mergeCell ref="ER79:FE80"/>
    <mergeCell ref="FF79:FG80"/>
    <mergeCell ref="FH79:FJ80"/>
    <mergeCell ref="FK79:FN80"/>
    <mergeCell ref="FO79:FS80"/>
    <mergeCell ref="EP89:EQ90"/>
    <mergeCell ref="ER89:FE90"/>
    <mergeCell ref="FF89:FG90"/>
    <mergeCell ref="FH89:FJ90"/>
    <mergeCell ref="FK89:FN90"/>
    <mergeCell ref="FO89:FS90"/>
    <mergeCell ref="EP91:EQ92"/>
    <mergeCell ref="ER91:FE92"/>
    <mergeCell ref="FF91:FG92"/>
    <mergeCell ref="FH91:FJ92"/>
    <mergeCell ref="FK91:FN92"/>
    <mergeCell ref="FO91:FS92"/>
    <mergeCell ref="EP85:EQ86"/>
    <mergeCell ref="ER85:FE86"/>
    <mergeCell ref="FF85:FG86"/>
    <mergeCell ref="FH85:FJ86"/>
    <mergeCell ref="FK85:FN86"/>
    <mergeCell ref="FO85:FS86"/>
    <mergeCell ref="EP87:EQ88"/>
    <mergeCell ref="ER87:FE88"/>
    <mergeCell ref="FF87:FG88"/>
    <mergeCell ref="FH87:FJ88"/>
    <mergeCell ref="FK87:FN88"/>
    <mergeCell ref="FO87:FS88"/>
    <mergeCell ref="EP97:EQ98"/>
    <mergeCell ref="ER97:FE98"/>
    <mergeCell ref="FF97:FG98"/>
    <mergeCell ref="FH97:FJ98"/>
    <mergeCell ref="FK97:FN98"/>
    <mergeCell ref="FO97:FS98"/>
    <mergeCell ref="EP99:EQ100"/>
    <mergeCell ref="ER99:FE100"/>
    <mergeCell ref="FF99:FG100"/>
    <mergeCell ref="FH99:FJ100"/>
    <mergeCell ref="FK99:FN100"/>
    <mergeCell ref="FO99:FS100"/>
    <mergeCell ref="EP93:EQ94"/>
    <mergeCell ref="ER93:FE94"/>
    <mergeCell ref="FF93:FG94"/>
    <mergeCell ref="FH93:FJ94"/>
    <mergeCell ref="FK93:FN94"/>
    <mergeCell ref="FO93:FS94"/>
    <mergeCell ref="EP95:EQ96"/>
    <mergeCell ref="ER95:FE96"/>
    <mergeCell ref="FF95:FG96"/>
    <mergeCell ref="FH95:FJ96"/>
    <mergeCell ref="FK95:FN96"/>
    <mergeCell ref="FO95:FS96"/>
    <mergeCell ref="FF105:FG106"/>
    <mergeCell ref="FH105:FJ106"/>
    <mergeCell ref="FK105:FN106"/>
    <mergeCell ref="FO105:FS106"/>
    <mergeCell ref="EP107:EQ108"/>
    <mergeCell ref="ER107:FE108"/>
    <mergeCell ref="FF107:FG108"/>
    <mergeCell ref="FH107:FJ108"/>
    <mergeCell ref="FK107:FN108"/>
    <mergeCell ref="FO107:FS108"/>
    <mergeCell ref="EP101:EQ102"/>
    <mergeCell ref="ER101:FE102"/>
    <mergeCell ref="FF101:FG102"/>
    <mergeCell ref="FH101:FJ102"/>
    <mergeCell ref="FK101:FN102"/>
    <mergeCell ref="FO101:FS102"/>
    <mergeCell ref="EP103:EQ104"/>
    <mergeCell ref="ER103:FE104"/>
    <mergeCell ref="FF103:FG104"/>
    <mergeCell ref="FH103:FJ104"/>
    <mergeCell ref="FK103:FN104"/>
    <mergeCell ref="FO103:FS104"/>
    <mergeCell ref="EP119:EQ120"/>
    <mergeCell ref="ER119:FE120"/>
    <mergeCell ref="FF119:FG120"/>
    <mergeCell ref="FH119:FJ120"/>
    <mergeCell ref="FK119:FN120"/>
    <mergeCell ref="FO119:FS120"/>
    <mergeCell ref="EP113:EQ114"/>
    <mergeCell ref="ER113:FE114"/>
    <mergeCell ref="FF113:FG114"/>
    <mergeCell ref="FH113:FJ114"/>
    <mergeCell ref="FK113:FN114"/>
    <mergeCell ref="FO113:FS114"/>
    <mergeCell ref="EP115:EQ116"/>
    <mergeCell ref="ER115:FE116"/>
    <mergeCell ref="FF115:FG116"/>
    <mergeCell ref="FH115:FJ116"/>
    <mergeCell ref="FK115:FN116"/>
    <mergeCell ref="FO115:FS116"/>
    <mergeCell ref="HA2:ID3"/>
    <mergeCell ref="IF2:JI3"/>
    <mergeCell ref="JK2:KN3"/>
    <mergeCell ref="KP2:LS3"/>
    <mergeCell ref="HA4:ID4"/>
    <mergeCell ref="IF4:JI4"/>
    <mergeCell ref="JK4:KN4"/>
    <mergeCell ref="KP4:LS4"/>
    <mergeCell ref="HP5:ID6"/>
    <mergeCell ref="IU5:JI6"/>
    <mergeCell ref="JZ5:KN6"/>
    <mergeCell ref="LE5:LS6"/>
    <mergeCell ref="EP117:EQ118"/>
    <mergeCell ref="ER117:FE118"/>
    <mergeCell ref="FF117:FG118"/>
    <mergeCell ref="FH117:FJ118"/>
    <mergeCell ref="FK117:FN118"/>
    <mergeCell ref="FO117:FS118"/>
    <mergeCell ref="EP109:EQ110"/>
    <mergeCell ref="ER109:FE110"/>
    <mergeCell ref="FF109:FG110"/>
    <mergeCell ref="FH109:FJ110"/>
    <mergeCell ref="FK109:FN110"/>
    <mergeCell ref="FO109:FS110"/>
    <mergeCell ref="EP111:EQ112"/>
    <mergeCell ref="ER111:FE112"/>
    <mergeCell ref="FF111:FG112"/>
    <mergeCell ref="FH111:FJ112"/>
    <mergeCell ref="FK111:FN112"/>
    <mergeCell ref="FO111:FS112"/>
    <mergeCell ref="EP105:EQ106"/>
    <mergeCell ref="ER105:FE106"/>
    <mergeCell ref="IF13:IG17"/>
    <mergeCell ref="IH13:IU17"/>
    <mergeCell ref="IV13:IW17"/>
    <mergeCell ref="IX13:IZ17"/>
    <mergeCell ref="HP13:HV14"/>
    <mergeCell ref="HW13:ID14"/>
    <mergeCell ref="HP11:HV12"/>
    <mergeCell ref="HW11:HX12"/>
    <mergeCell ref="HY11:ID12"/>
    <mergeCell ref="HP7:HV8"/>
    <mergeCell ref="HW7:ID8"/>
    <mergeCell ref="IU7:JA8"/>
    <mergeCell ref="JB7:JI8"/>
    <mergeCell ref="JZ7:KF8"/>
    <mergeCell ref="KG7:KN8"/>
    <mergeCell ref="LE7:LK8"/>
    <mergeCell ref="LL7:LS8"/>
    <mergeCell ref="HP9:HV10"/>
    <mergeCell ref="HW9:HX10"/>
    <mergeCell ref="HY9:ID10"/>
    <mergeCell ref="HP16:HV17"/>
    <mergeCell ref="HW16:HX17"/>
    <mergeCell ref="HY16:ID17"/>
    <mergeCell ref="KJ18:KN19"/>
    <mergeCell ref="HA26:HB27"/>
    <mergeCell ref="HC26:HP27"/>
    <mergeCell ref="HQ26:HR27"/>
    <mergeCell ref="HS26:HU27"/>
    <mergeCell ref="HV26:HY27"/>
    <mergeCell ref="HZ26:ID27"/>
    <mergeCell ref="IF18:IG19"/>
    <mergeCell ref="IH18:IU19"/>
    <mergeCell ref="IV18:IW19"/>
    <mergeCell ref="LH13:LJ17"/>
    <mergeCell ref="LK13:LS14"/>
    <mergeCell ref="HV23:HY25"/>
    <mergeCell ref="HZ23:ID25"/>
    <mergeCell ref="JA15:JD17"/>
    <mergeCell ref="JE15:JI17"/>
    <mergeCell ref="KF15:KI17"/>
    <mergeCell ref="KJ15:KN17"/>
    <mergeCell ref="LK15:LN17"/>
    <mergeCell ref="LO15:LS17"/>
    <mergeCell ref="JA13:JI14"/>
    <mergeCell ref="JK13:JL17"/>
    <mergeCell ref="JM13:JZ17"/>
    <mergeCell ref="KA13:KB17"/>
    <mergeCell ref="KC13:KE17"/>
    <mergeCell ref="KF13:KN14"/>
    <mergeCell ref="KP13:KQ17"/>
    <mergeCell ref="KR13:LE17"/>
    <mergeCell ref="LF13:LG17"/>
    <mergeCell ref="HA21:HB25"/>
    <mergeCell ref="HC21:HP25"/>
    <mergeCell ref="HQ21:HR25"/>
    <mergeCell ref="KP18:KQ19"/>
    <mergeCell ref="KR18:LE19"/>
    <mergeCell ref="LF18:LG19"/>
    <mergeCell ref="LH18:LJ19"/>
    <mergeCell ref="LK18:LN19"/>
    <mergeCell ref="LO18:LS19"/>
    <mergeCell ref="HA28:HB29"/>
    <mergeCell ref="HC28:HP29"/>
    <mergeCell ref="HQ28:HR29"/>
    <mergeCell ref="HS28:HU29"/>
    <mergeCell ref="HV28:HY29"/>
    <mergeCell ref="HZ28:ID29"/>
    <mergeCell ref="IF20:IG21"/>
    <mergeCell ref="IH20:IU21"/>
    <mergeCell ref="IV20:IW21"/>
    <mergeCell ref="IX20:IZ21"/>
    <mergeCell ref="JA20:JD21"/>
    <mergeCell ref="JE20:JI21"/>
    <mergeCell ref="JK20:JL21"/>
    <mergeCell ref="JM20:JZ21"/>
    <mergeCell ref="KA20:KB21"/>
    <mergeCell ref="KC20:KE21"/>
    <mergeCell ref="KF20:KI21"/>
    <mergeCell ref="KJ20:KN21"/>
    <mergeCell ref="IX18:IZ19"/>
    <mergeCell ref="JA18:JD19"/>
    <mergeCell ref="JE18:JI19"/>
    <mergeCell ref="JK18:JL19"/>
    <mergeCell ref="JM18:JZ19"/>
    <mergeCell ref="KA18:KB19"/>
    <mergeCell ref="KC18:KE19"/>
    <mergeCell ref="KF18:KI19"/>
    <mergeCell ref="KP20:KQ21"/>
    <mergeCell ref="KR20:LE21"/>
    <mergeCell ref="LF20:LG21"/>
    <mergeCell ref="LH20:LJ21"/>
    <mergeCell ref="LK20:LN21"/>
    <mergeCell ref="LO20:LS21"/>
    <mergeCell ref="HA30:HB31"/>
    <mergeCell ref="HC30:HP31"/>
    <mergeCell ref="HQ30:HR31"/>
    <mergeCell ref="HS30:HU31"/>
    <mergeCell ref="HV30:HY31"/>
    <mergeCell ref="HZ30:ID31"/>
    <mergeCell ref="IF22:IG23"/>
    <mergeCell ref="IH22:IU23"/>
    <mergeCell ref="IV22:IW23"/>
    <mergeCell ref="IX22:IZ23"/>
    <mergeCell ref="JA22:JD23"/>
    <mergeCell ref="JE22:JI23"/>
    <mergeCell ref="JK22:JL23"/>
    <mergeCell ref="JM22:JZ23"/>
    <mergeCell ref="KA22:KB23"/>
    <mergeCell ref="KC22:KE23"/>
    <mergeCell ref="KF22:KI23"/>
    <mergeCell ref="KJ22:KN23"/>
    <mergeCell ref="KP22:KQ23"/>
    <mergeCell ref="KR22:LE23"/>
    <mergeCell ref="LF22:LG23"/>
    <mergeCell ref="LH22:LJ23"/>
    <mergeCell ref="LK22:LN23"/>
    <mergeCell ref="LO22:LS23"/>
    <mergeCell ref="HS21:HU25"/>
    <mergeCell ref="HV21:ID22"/>
    <mergeCell ref="KP24:KQ25"/>
    <mergeCell ref="KR24:LE25"/>
    <mergeCell ref="LF24:LG25"/>
    <mergeCell ref="LH24:LJ25"/>
    <mergeCell ref="LK24:LN25"/>
    <mergeCell ref="LO24:LS25"/>
    <mergeCell ref="HA34:HB35"/>
    <mergeCell ref="HC34:HP35"/>
    <mergeCell ref="HQ34:HR35"/>
    <mergeCell ref="HS34:HU35"/>
    <mergeCell ref="HV34:HY35"/>
    <mergeCell ref="HZ34:ID35"/>
    <mergeCell ref="IF26:IG27"/>
    <mergeCell ref="IH26:IU27"/>
    <mergeCell ref="IV26:IW27"/>
    <mergeCell ref="IX26:IZ27"/>
    <mergeCell ref="JA26:JD27"/>
    <mergeCell ref="JE26:JI27"/>
    <mergeCell ref="JK26:JL27"/>
    <mergeCell ref="JM26:JZ27"/>
    <mergeCell ref="KA26:KB27"/>
    <mergeCell ref="KC26:KE27"/>
    <mergeCell ref="KF26:KI27"/>
    <mergeCell ref="KJ26:KN27"/>
    <mergeCell ref="KP26:KQ27"/>
    <mergeCell ref="KR26:LE27"/>
    <mergeCell ref="LF26:LG27"/>
    <mergeCell ref="LH26:LJ27"/>
    <mergeCell ref="LK26:LN27"/>
    <mergeCell ref="LO26:LS27"/>
    <mergeCell ref="HA32:HB33"/>
    <mergeCell ref="HC32:HP33"/>
    <mergeCell ref="HC36:HP37"/>
    <mergeCell ref="HQ36:HR37"/>
    <mergeCell ref="HS36:HU37"/>
    <mergeCell ref="HV36:HY37"/>
    <mergeCell ref="HZ36:ID37"/>
    <mergeCell ref="IF28:IG29"/>
    <mergeCell ref="IH28:IU29"/>
    <mergeCell ref="IV28:IW29"/>
    <mergeCell ref="IX28:IZ29"/>
    <mergeCell ref="JA28:JD29"/>
    <mergeCell ref="JE28:JI29"/>
    <mergeCell ref="JK28:JL29"/>
    <mergeCell ref="JM28:JZ29"/>
    <mergeCell ref="KA28:KB29"/>
    <mergeCell ref="KC28:KE29"/>
    <mergeCell ref="KF28:KI29"/>
    <mergeCell ref="KJ24:KN25"/>
    <mergeCell ref="HQ32:HR33"/>
    <mergeCell ref="HS32:HU33"/>
    <mergeCell ref="HV32:HY33"/>
    <mergeCell ref="HZ32:ID33"/>
    <mergeCell ref="IF24:IG25"/>
    <mergeCell ref="IH24:IU25"/>
    <mergeCell ref="IV24:IW25"/>
    <mergeCell ref="IX24:IZ25"/>
    <mergeCell ref="JA24:JD25"/>
    <mergeCell ref="JE24:JI25"/>
    <mergeCell ref="JK24:JL25"/>
    <mergeCell ref="JM24:JZ25"/>
    <mergeCell ref="KA24:KB25"/>
    <mergeCell ref="KC24:KE25"/>
    <mergeCell ref="KF24:KI25"/>
    <mergeCell ref="KJ28:KN29"/>
    <mergeCell ref="KP28:KQ29"/>
    <mergeCell ref="KR28:LE29"/>
    <mergeCell ref="LF28:LG29"/>
    <mergeCell ref="LH28:LJ29"/>
    <mergeCell ref="LK28:LN29"/>
    <mergeCell ref="LO28:LS29"/>
    <mergeCell ref="HA38:HB39"/>
    <mergeCell ref="HC38:HP39"/>
    <mergeCell ref="HQ38:HR39"/>
    <mergeCell ref="HS38:HU39"/>
    <mergeCell ref="HV38:HY39"/>
    <mergeCell ref="HZ38:ID39"/>
    <mergeCell ref="IF30:IG31"/>
    <mergeCell ref="IH30:IU31"/>
    <mergeCell ref="IV30:IW31"/>
    <mergeCell ref="IX30:IZ31"/>
    <mergeCell ref="JA30:JD31"/>
    <mergeCell ref="JE30:JI31"/>
    <mergeCell ref="JK30:JL31"/>
    <mergeCell ref="JM30:JZ31"/>
    <mergeCell ref="KA30:KB31"/>
    <mergeCell ref="KC30:KE31"/>
    <mergeCell ref="KF30:KI31"/>
    <mergeCell ref="KJ30:KN31"/>
    <mergeCell ref="KP30:KQ31"/>
    <mergeCell ref="KR30:LE31"/>
    <mergeCell ref="LF30:LG31"/>
    <mergeCell ref="LH30:LJ31"/>
    <mergeCell ref="LK30:LN31"/>
    <mergeCell ref="LO30:LS31"/>
    <mergeCell ref="HA36:HB37"/>
    <mergeCell ref="KP32:KQ33"/>
    <mergeCell ref="KR32:LE33"/>
    <mergeCell ref="LF32:LG33"/>
    <mergeCell ref="LH32:LJ33"/>
    <mergeCell ref="LK32:LN33"/>
    <mergeCell ref="LO32:LS33"/>
    <mergeCell ref="HA42:HB43"/>
    <mergeCell ref="HC42:HP43"/>
    <mergeCell ref="HQ42:HR43"/>
    <mergeCell ref="HS42:HU43"/>
    <mergeCell ref="HV42:HY43"/>
    <mergeCell ref="HZ42:ID43"/>
    <mergeCell ref="IF34:IG35"/>
    <mergeCell ref="IH34:IU35"/>
    <mergeCell ref="IV34:IW35"/>
    <mergeCell ref="IX34:IZ35"/>
    <mergeCell ref="JA34:JD35"/>
    <mergeCell ref="JE34:JI35"/>
    <mergeCell ref="JK34:JL35"/>
    <mergeCell ref="JM34:JZ35"/>
    <mergeCell ref="KA34:KB35"/>
    <mergeCell ref="KC34:KE35"/>
    <mergeCell ref="KF34:KI35"/>
    <mergeCell ref="KJ34:KN35"/>
    <mergeCell ref="KP34:KQ35"/>
    <mergeCell ref="KR34:LE35"/>
    <mergeCell ref="LF34:LG35"/>
    <mergeCell ref="LH34:LJ35"/>
    <mergeCell ref="LK34:LN35"/>
    <mergeCell ref="LO34:LS35"/>
    <mergeCell ref="HA40:HB41"/>
    <mergeCell ref="HC40:HP41"/>
    <mergeCell ref="HC44:HP45"/>
    <mergeCell ref="HQ44:HR45"/>
    <mergeCell ref="HS44:HU45"/>
    <mergeCell ref="HV44:HY45"/>
    <mergeCell ref="HZ44:ID45"/>
    <mergeCell ref="IF36:IG37"/>
    <mergeCell ref="IH36:IU37"/>
    <mergeCell ref="IV36:IW37"/>
    <mergeCell ref="IX36:IZ37"/>
    <mergeCell ref="JA36:JD37"/>
    <mergeCell ref="JE36:JI37"/>
    <mergeCell ref="JK36:JL37"/>
    <mergeCell ref="JM36:JZ37"/>
    <mergeCell ref="KA36:KB37"/>
    <mergeCell ref="KC36:KE37"/>
    <mergeCell ref="KF36:KI37"/>
    <mergeCell ref="KJ32:KN33"/>
    <mergeCell ref="HQ40:HR41"/>
    <mergeCell ref="HS40:HU41"/>
    <mergeCell ref="HV40:HY41"/>
    <mergeCell ref="HZ40:ID41"/>
    <mergeCell ref="IF32:IG33"/>
    <mergeCell ref="IH32:IU33"/>
    <mergeCell ref="IV32:IW33"/>
    <mergeCell ref="IX32:IZ33"/>
    <mergeCell ref="JA32:JD33"/>
    <mergeCell ref="JE32:JI33"/>
    <mergeCell ref="JK32:JL33"/>
    <mergeCell ref="JM32:JZ33"/>
    <mergeCell ref="KA32:KB33"/>
    <mergeCell ref="KC32:KE33"/>
    <mergeCell ref="KF32:KI33"/>
    <mergeCell ref="KJ36:KN37"/>
    <mergeCell ref="KP36:KQ37"/>
    <mergeCell ref="KR36:LE37"/>
    <mergeCell ref="LF36:LG37"/>
    <mergeCell ref="LH36:LJ37"/>
    <mergeCell ref="LK36:LN37"/>
    <mergeCell ref="LO36:LS37"/>
    <mergeCell ref="HA46:HB47"/>
    <mergeCell ref="HC46:HP47"/>
    <mergeCell ref="HQ46:HR47"/>
    <mergeCell ref="HS46:HU47"/>
    <mergeCell ref="HV46:HY47"/>
    <mergeCell ref="HZ46:ID47"/>
    <mergeCell ref="IF38:IG39"/>
    <mergeCell ref="IH38:IU39"/>
    <mergeCell ref="IV38:IW39"/>
    <mergeCell ref="IX38:IZ39"/>
    <mergeCell ref="JA38:JD39"/>
    <mergeCell ref="JE38:JI39"/>
    <mergeCell ref="JK38:JL39"/>
    <mergeCell ref="JM38:JZ39"/>
    <mergeCell ref="KA38:KB39"/>
    <mergeCell ref="KC38:KE39"/>
    <mergeCell ref="KF38:KI39"/>
    <mergeCell ref="KJ38:KN39"/>
    <mergeCell ref="KP38:KQ39"/>
    <mergeCell ref="KR38:LE39"/>
    <mergeCell ref="LF38:LG39"/>
    <mergeCell ref="LH38:LJ39"/>
    <mergeCell ref="LK38:LN39"/>
    <mergeCell ref="LO38:LS39"/>
    <mergeCell ref="HA44:HB45"/>
    <mergeCell ref="KP40:KQ41"/>
    <mergeCell ref="KR40:LE41"/>
    <mergeCell ref="LF40:LG41"/>
    <mergeCell ref="LH40:LJ41"/>
    <mergeCell ref="LK40:LN41"/>
    <mergeCell ref="LO40:LS41"/>
    <mergeCell ref="HA50:HB51"/>
    <mergeCell ref="HC50:HP51"/>
    <mergeCell ref="HQ50:HR51"/>
    <mergeCell ref="HS50:HU51"/>
    <mergeCell ref="HV50:HY51"/>
    <mergeCell ref="HZ50:ID51"/>
    <mergeCell ref="IF42:IG43"/>
    <mergeCell ref="IH42:IU43"/>
    <mergeCell ref="IV42:IW43"/>
    <mergeCell ref="IX42:IZ43"/>
    <mergeCell ref="JA42:JD43"/>
    <mergeCell ref="JE42:JI43"/>
    <mergeCell ref="JK42:JL43"/>
    <mergeCell ref="JM42:JZ43"/>
    <mergeCell ref="KA42:KB43"/>
    <mergeCell ref="KC42:KE43"/>
    <mergeCell ref="KF42:KI43"/>
    <mergeCell ref="KJ42:KN43"/>
    <mergeCell ref="KP42:KQ43"/>
    <mergeCell ref="KR42:LE43"/>
    <mergeCell ref="LF42:LG43"/>
    <mergeCell ref="LH42:LJ43"/>
    <mergeCell ref="LK42:LN43"/>
    <mergeCell ref="LO42:LS43"/>
    <mergeCell ref="HA48:HB49"/>
    <mergeCell ref="HC48:HP49"/>
    <mergeCell ref="HC52:HP53"/>
    <mergeCell ref="HQ52:HR53"/>
    <mergeCell ref="HS52:HU53"/>
    <mergeCell ref="HV52:HY53"/>
    <mergeCell ref="HZ52:ID53"/>
    <mergeCell ref="IF44:IG45"/>
    <mergeCell ref="IH44:IU45"/>
    <mergeCell ref="IV44:IW45"/>
    <mergeCell ref="IX44:IZ45"/>
    <mergeCell ref="JA44:JD45"/>
    <mergeCell ref="JE44:JI45"/>
    <mergeCell ref="JK44:JL45"/>
    <mergeCell ref="JM44:JZ45"/>
    <mergeCell ref="KA44:KB45"/>
    <mergeCell ref="KC44:KE45"/>
    <mergeCell ref="KF44:KI45"/>
    <mergeCell ref="KJ40:KN41"/>
    <mergeCell ref="HQ48:HR49"/>
    <mergeCell ref="HS48:HU49"/>
    <mergeCell ref="HV48:HY49"/>
    <mergeCell ref="HZ48:ID49"/>
    <mergeCell ref="IF40:IG41"/>
    <mergeCell ref="IH40:IU41"/>
    <mergeCell ref="IV40:IW41"/>
    <mergeCell ref="IX40:IZ41"/>
    <mergeCell ref="JA40:JD41"/>
    <mergeCell ref="JE40:JI41"/>
    <mergeCell ref="JK40:JL41"/>
    <mergeCell ref="JM40:JZ41"/>
    <mergeCell ref="KA40:KB41"/>
    <mergeCell ref="KC40:KE41"/>
    <mergeCell ref="KF40:KI41"/>
    <mergeCell ref="KJ44:KN45"/>
    <mergeCell ref="KP44:KQ45"/>
    <mergeCell ref="KR44:LE45"/>
    <mergeCell ref="LF44:LG45"/>
    <mergeCell ref="LH44:LJ45"/>
    <mergeCell ref="LK44:LN45"/>
    <mergeCell ref="LO44:LS45"/>
    <mergeCell ref="HA54:HB55"/>
    <mergeCell ref="HC54:HP55"/>
    <mergeCell ref="HQ54:HR55"/>
    <mergeCell ref="HS54:HU55"/>
    <mergeCell ref="HV54:HY55"/>
    <mergeCell ref="HZ54:ID55"/>
    <mergeCell ref="IF46:IG47"/>
    <mergeCell ref="IH46:IU47"/>
    <mergeCell ref="IV46:IW47"/>
    <mergeCell ref="IX46:IZ47"/>
    <mergeCell ref="JA46:JD47"/>
    <mergeCell ref="JE46:JI47"/>
    <mergeCell ref="JK46:JL47"/>
    <mergeCell ref="JM46:JZ47"/>
    <mergeCell ref="KA46:KB47"/>
    <mergeCell ref="KC46:KE47"/>
    <mergeCell ref="KF46:KI47"/>
    <mergeCell ref="KJ46:KN47"/>
    <mergeCell ref="KP46:KQ47"/>
    <mergeCell ref="KR46:LE47"/>
    <mergeCell ref="LF46:LG47"/>
    <mergeCell ref="LH46:LJ47"/>
    <mergeCell ref="LK46:LN47"/>
    <mergeCell ref="LO46:LS47"/>
    <mergeCell ref="HA52:HB53"/>
    <mergeCell ref="KP48:KQ49"/>
    <mergeCell ref="KR48:LE49"/>
    <mergeCell ref="LF48:LG49"/>
    <mergeCell ref="LH48:LJ49"/>
    <mergeCell ref="LK48:LN49"/>
    <mergeCell ref="LO48:LS49"/>
    <mergeCell ref="HA58:HB59"/>
    <mergeCell ref="HC58:HP59"/>
    <mergeCell ref="HQ58:HR59"/>
    <mergeCell ref="HS58:HU59"/>
    <mergeCell ref="HV58:HY59"/>
    <mergeCell ref="HZ58:ID59"/>
    <mergeCell ref="IF50:IG51"/>
    <mergeCell ref="IH50:IU51"/>
    <mergeCell ref="IV50:IW51"/>
    <mergeCell ref="IX50:IZ51"/>
    <mergeCell ref="JA50:JD51"/>
    <mergeCell ref="JE50:JI51"/>
    <mergeCell ref="JK50:JL51"/>
    <mergeCell ref="JM50:JZ51"/>
    <mergeCell ref="KA50:KB51"/>
    <mergeCell ref="KC50:KE51"/>
    <mergeCell ref="KF50:KI51"/>
    <mergeCell ref="KJ50:KN51"/>
    <mergeCell ref="KP50:KQ51"/>
    <mergeCell ref="KR50:LE51"/>
    <mergeCell ref="LF50:LG51"/>
    <mergeCell ref="LH50:LJ51"/>
    <mergeCell ref="LK50:LN51"/>
    <mergeCell ref="LO50:LS51"/>
    <mergeCell ref="HA56:HB57"/>
    <mergeCell ref="HC56:HP57"/>
    <mergeCell ref="HC60:HP61"/>
    <mergeCell ref="HQ60:HR61"/>
    <mergeCell ref="HS60:HU61"/>
    <mergeCell ref="HV60:HY61"/>
    <mergeCell ref="HZ60:ID61"/>
    <mergeCell ref="IF52:IG53"/>
    <mergeCell ref="IH52:IU53"/>
    <mergeCell ref="IV52:IW53"/>
    <mergeCell ref="IX52:IZ53"/>
    <mergeCell ref="JA52:JD53"/>
    <mergeCell ref="JE52:JI53"/>
    <mergeCell ref="JK52:JL53"/>
    <mergeCell ref="JM52:JZ53"/>
    <mergeCell ref="KA52:KB53"/>
    <mergeCell ref="KC52:KE53"/>
    <mergeCell ref="KF52:KI53"/>
    <mergeCell ref="KJ48:KN49"/>
    <mergeCell ref="HQ56:HR57"/>
    <mergeCell ref="HS56:HU57"/>
    <mergeCell ref="HV56:HY57"/>
    <mergeCell ref="HZ56:ID57"/>
    <mergeCell ref="IF48:IG49"/>
    <mergeCell ref="IH48:IU49"/>
    <mergeCell ref="IV48:IW49"/>
    <mergeCell ref="IX48:IZ49"/>
    <mergeCell ref="JA48:JD49"/>
    <mergeCell ref="JE48:JI49"/>
    <mergeCell ref="JK48:JL49"/>
    <mergeCell ref="JM48:JZ49"/>
    <mergeCell ref="KA48:KB49"/>
    <mergeCell ref="KC48:KE49"/>
    <mergeCell ref="KF48:KI49"/>
    <mergeCell ref="KJ52:KN53"/>
    <mergeCell ref="KP52:KQ53"/>
    <mergeCell ref="KR52:LE53"/>
    <mergeCell ref="LF52:LG53"/>
    <mergeCell ref="LH52:LJ53"/>
    <mergeCell ref="LK52:LN53"/>
    <mergeCell ref="LO52:LS53"/>
    <mergeCell ref="HA62:HB63"/>
    <mergeCell ref="HC62:HP63"/>
    <mergeCell ref="HQ62:HR63"/>
    <mergeCell ref="HS62:HU63"/>
    <mergeCell ref="HV62:HY63"/>
    <mergeCell ref="HZ62:ID63"/>
    <mergeCell ref="IF54:IG55"/>
    <mergeCell ref="IH54:IU55"/>
    <mergeCell ref="IV54:IW55"/>
    <mergeCell ref="IX54:IZ55"/>
    <mergeCell ref="JA54:JD55"/>
    <mergeCell ref="JE54:JI55"/>
    <mergeCell ref="JK54:JL55"/>
    <mergeCell ref="JM54:JZ55"/>
    <mergeCell ref="KA54:KB55"/>
    <mergeCell ref="KC54:KE55"/>
    <mergeCell ref="KF54:KI55"/>
    <mergeCell ref="KJ54:KN55"/>
    <mergeCell ref="KP54:KQ55"/>
    <mergeCell ref="KR54:LE55"/>
    <mergeCell ref="LF54:LG55"/>
    <mergeCell ref="LH54:LJ55"/>
    <mergeCell ref="LK54:LN55"/>
    <mergeCell ref="LO54:LS55"/>
    <mergeCell ref="HA60:HB61"/>
    <mergeCell ref="KP56:KQ57"/>
    <mergeCell ref="KR56:LE57"/>
    <mergeCell ref="LF56:LG57"/>
    <mergeCell ref="LH56:LJ57"/>
    <mergeCell ref="LK56:LN57"/>
    <mergeCell ref="LO56:LS57"/>
    <mergeCell ref="HA66:HB67"/>
    <mergeCell ref="HC66:HP67"/>
    <mergeCell ref="HQ66:HR67"/>
    <mergeCell ref="HS66:HU67"/>
    <mergeCell ref="HV66:HY67"/>
    <mergeCell ref="HZ66:ID67"/>
    <mergeCell ref="IF58:IG59"/>
    <mergeCell ref="IH58:IU59"/>
    <mergeCell ref="IV58:IW59"/>
    <mergeCell ref="IX58:IZ59"/>
    <mergeCell ref="JA58:JD59"/>
    <mergeCell ref="JE58:JI59"/>
    <mergeCell ref="JK58:JL59"/>
    <mergeCell ref="JM58:JZ59"/>
    <mergeCell ref="KA58:KB59"/>
    <mergeCell ref="KC58:KE59"/>
    <mergeCell ref="KF58:KI59"/>
    <mergeCell ref="KJ58:KN59"/>
    <mergeCell ref="KP58:KQ59"/>
    <mergeCell ref="KR58:LE59"/>
    <mergeCell ref="LF58:LG59"/>
    <mergeCell ref="LH58:LJ59"/>
    <mergeCell ref="LK58:LN59"/>
    <mergeCell ref="LO58:LS59"/>
    <mergeCell ref="HA64:HB65"/>
    <mergeCell ref="HC64:HP65"/>
    <mergeCell ref="HC71:HP72"/>
    <mergeCell ref="HQ71:HR72"/>
    <mergeCell ref="HS71:HU72"/>
    <mergeCell ref="HV71:HY72"/>
    <mergeCell ref="HZ71:ID72"/>
    <mergeCell ref="IF60:IG61"/>
    <mergeCell ref="IH60:IU61"/>
    <mergeCell ref="IV60:IW61"/>
    <mergeCell ref="IX60:IZ61"/>
    <mergeCell ref="JA60:JD61"/>
    <mergeCell ref="JE60:JI61"/>
    <mergeCell ref="JK60:JL61"/>
    <mergeCell ref="JM60:JZ61"/>
    <mergeCell ref="KA60:KB61"/>
    <mergeCell ref="KC60:KE61"/>
    <mergeCell ref="KF60:KI61"/>
    <mergeCell ref="KJ56:KN57"/>
    <mergeCell ref="HQ64:HR65"/>
    <mergeCell ref="HS64:HU65"/>
    <mergeCell ref="HV64:HY65"/>
    <mergeCell ref="HZ64:ID65"/>
    <mergeCell ref="IF56:IG57"/>
    <mergeCell ref="IH56:IU57"/>
    <mergeCell ref="IV56:IW57"/>
    <mergeCell ref="IX56:IZ57"/>
    <mergeCell ref="JA56:JD57"/>
    <mergeCell ref="JE56:JI57"/>
    <mergeCell ref="JK56:JL57"/>
    <mergeCell ref="JM56:JZ57"/>
    <mergeCell ref="KA56:KB57"/>
    <mergeCell ref="KC56:KE57"/>
    <mergeCell ref="KF56:KI57"/>
    <mergeCell ref="KJ60:KN61"/>
    <mergeCell ref="KP60:KQ61"/>
    <mergeCell ref="KR60:LE61"/>
    <mergeCell ref="LF60:LG61"/>
    <mergeCell ref="LH60:LJ61"/>
    <mergeCell ref="LK60:LN61"/>
    <mergeCell ref="LO60:LS61"/>
    <mergeCell ref="HA73:HB74"/>
    <mergeCell ref="HC73:HP74"/>
    <mergeCell ref="HQ73:HR74"/>
    <mergeCell ref="HS73:HU74"/>
    <mergeCell ref="HV73:HY74"/>
    <mergeCell ref="HZ73:ID74"/>
    <mergeCell ref="IF62:IG63"/>
    <mergeCell ref="IH62:IU63"/>
    <mergeCell ref="IV62:IW63"/>
    <mergeCell ref="IX62:IZ63"/>
    <mergeCell ref="JA62:JD63"/>
    <mergeCell ref="JE62:JI63"/>
    <mergeCell ref="JK62:JL63"/>
    <mergeCell ref="JM62:JZ63"/>
    <mergeCell ref="KA62:KB63"/>
    <mergeCell ref="KC62:KE63"/>
    <mergeCell ref="KF62:KI63"/>
    <mergeCell ref="KJ62:KN63"/>
    <mergeCell ref="KP62:KQ63"/>
    <mergeCell ref="KR62:LE63"/>
    <mergeCell ref="LF62:LG63"/>
    <mergeCell ref="LH62:LJ63"/>
    <mergeCell ref="LK62:LN63"/>
    <mergeCell ref="LO62:LS63"/>
    <mergeCell ref="HA71:HB72"/>
    <mergeCell ref="KP64:KQ65"/>
    <mergeCell ref="KR64:LE65"/>
    <mergeCell ref="LF64:LG65"/>
    <mergeCell ref="LH64:LJ65"/>
    <mergeCell ref="LK64:LN65"/>
    <mergeCell ref="LO64:LS65"/>
    <mergeCell ref="HA77:HB78"/>
    <mergeCell ref="HC77:HP78"/>
    <mergeCell ref="HQ77:HR78"/>
    <mergeCell ref="HS77:HU78"/>
    <mergeCell ref="HV77:HY78"/>
    <mergeCell ref="HZ77:ID78"/>
    <mergeCell ref="IF66:IG67"/>
    <mergeCell ref="IH66:IU67"/>
    <mergeCell ref="IV66:IW67"/>
    <mergeCell ref="IX66:IZ67"/>
    <mergeCell ref="JA66:JD67"/>
    <mergeCell ref="JE66:JI67"/>
    <mergeCell ref="JK66:JL67"/>
    <mergeCell ref="JM66:JZ67"/>
    <mergeCell ref="KA66:KB67"/>
    <mergeCell ref="KC66:KE67"/>
    <mergeCell ref="KF66:KI67"/>
    <mergeCell ref="KJ66:KN67"/>
    <mergeCell ref="KP66:KQ67"/>
    <mergeCell ref="KR66:LE67"/>
    <mergeCell ref="LF66:LG67"/>
    <mergeCell ref="LH66:LJ67"/>
    <mergeCell ref="LK66:LN67"/>
    <mergeCell ref="LO66:LS67"/>
    <mergeCell ref="HA75:HB76"/>
    <mergeCell ref="HC75:HP76"/>
    <mergeCell ref="HC79:HP80"/>
    <mergeCell ref="HQ79:HR80"/>
    <mergeCell ref="HS79:HU80"/>
    <mergeCell ref="HV79:HY80"/>
    <mergeCell ref="HZ79:ID80"/>
    <mergeCell ref="IF71:IG72"/>
    <mergeCell ref="IH71:IU72"/>
    <mergeCell ref="IV71:IW72"/>
    <mergeCell ref="IX71:IZ72"/>
    <mergeCell ref="JA71:JD72"/>
    <mergeCell ref="JE71:JI72"/>
    <mergeCell ref="JK71:JL72"/>
    <mergeCell ref="JM71:JZ72"/>
    <mergeCell ref="KA71:KB72"/>
    <mergeCell ref="KC71:KE72"/>
    <mergeCell ref="KF71:KI72"/>
    <mergeCell ref="KJ64:KN65"/>
    <mergeCell ref="HQ75:HR76"/>
    <mergeCell ref="HS75:HU76"/>
    <mergeCell ref="HV75:HY76"/>
    <mergeCell ref="HZ75:ID76"/>
    <mergeCell ref="IF64:IG65"/>
    <mergeCell ref="IH64:IU65"/>
    <mergeCell ref="IV64:IW65"/>
    <mergeCell ref="IX64:IZ65"/>
    <mergeCell ref="JA64:JD65"/>
    <mergeCell ref="JE64:JI65"/>
    <mergeCell ref="JK64:JL65"/>
    <mergeCell ref="JM64:JZ65"/>
    <mergeCell ref="KA64:KB65"/>
    <mergeCell ref="KC64:KE65"/>
    <mergeCell ref="KF64:KI65"/>
    <mergeCell ref="KJ71:KN72"/>
    <mergeCell ref="KP71:KQ72"/>
    <mergeCell ref="KR71:LE72"/>
    <mergeCell ref="LF71:LG72"/>
    <mergeCell ref="LH71:LJ72"/>
    <mergeCell ref="LK71:LN72"/>
    <mergeCell ref="LO71:LS72"/>
    <mergeCell ref="HA81:HB82"/>
    <mergeCell ref="HC81:HP82"/>
    <mergeCell ref="HQ81:HR82"/>
    <mergeCell ref="HS81:HU82"/>
    <mergeCell ref="HV81:HY82"/>
    <mergeCell ref="HZ81:ID82"/>
    <mergeCell ref="IF73:IG74"/>
    <mergeCell ref="IH73:IU74"/>
    <mergeCell ref="IV73:IW74"/>
    <mergeCell ref="IX73:IZ74"/>
    <mergeCell ref="JA73:JD74"/>
    <mergeCell ref="JE73:JI74"/>
    <mergeCell ref="JK73:JL74"/>
    <mergeCell ref="JM73:JZ74"/>
    <mergeCell ref="KA73:KB74"/>
    <mergeCell ref="KC73:KE74"/>
    <mergeCell ref="KF73:KI74"/>
    <mergeCell ref="KJ73:KN74"/>
    <mergeCell ref="KP73:KQ74"/>
    <mergeCell ref="KR73:LE74"/>
    <mergeCell ref="LF73:LG74"/>
    <mergeCell ref="LH73:LJ74"/>
    <mergeCell ref="LK73:LN74"/>
    <mergeCell ref="LO73:LS74"/>
    <mergeCell ref="HA79:HB80"/>
    <mergeCell ref="KP75:KQ76"/>
    <mergeCell ref="KR75:LE76"/>
    <mergeCell ref="LF75:LG76"/>
    <mergeCell ref="LH75:LJ76"/>
    <mergeCell ref="LK75:LN76"/>
    <mergeCell ref="LO75:LS76"/>
    <mergeCell ref="HA85:HB86"/>
    <mergeCell ref="HC85:HP86"/>
    <mergeCell ref="HQ85:HR86"/>
    <mergeCell ref="HS85:HU86"/>
    <mergeCell ref="HV85:HY86"/>
    <mergeCell ref="HZ85:ID86"/>
    <mergeCell ref="IF77:IG78"/>
    <mergeCell ref="IH77:IU78"/>
    <mergeCell ref="IV77:IW78"/>
    <mergeCell ref="IX77:IZ78"/>
    <mergeCell ref="JA77:JD78"/>
    <mergeCell ref="JE77:JI78"/>
    <mergeCell ref="JK77:JL78"/>
    <mergeCell ref="JM77:JZ78"/>
    <mergeCell ref="KA77:KB78"/>
    <mergeCell ref="KC77:KE78"/>
    <mergeCell ref="KF77:KI78"/>
    <mergeCell ref="KJ77:KN78"/>
    <mergeCell ref="KP77:KQ78"/>
    <mergeCell ref="KR77:LE78"/>
    <mergeCell ref="LF77:LG78"/>
    <mergeCell ref="LH77:LJ78"/>
    <mergeCell ref="LK77:LN78"/>
    <mergeCell ref="LO77:LS78"/>
    <mergeCell ref="HA83:HB84"/>
    <mergeCell ref="HC83:HP84"/>
    <mergeCell ref="HC87:HP88"/>
    <mergeCell ref="HQ87:HR88"/>
    <mergeCell ref="HS87:HU88"/>
    <mergeCell ref="HV87:HY88"/>
    <mergeCell ref="HZ87:ID88"/>
    <mergeCell ref="IF79:IG80"/>
    <mergeCell ref="IH79:IU80"/>
    <mergeCell ref="IV79:IW80"/>
    <mergeCell ref="IX79:IZ80"/>
    <mergeCell ref="JA79:JD80"/>
    <mergeCell ref="JE79:JI80"/>
    <mergeCell ref="JK79:JL80"/>
    <mergeCell ref="JM79:JZ80"/>
    <mergeCell ref="KA79:KB80"/>
    <mergeCell ref="KC79:KE80"/>
    <mergeCell ref="KF79:KI80"/>
    <mergeCell ref="KJ75:KN76"/>
    <mergeCell ref="HQ83:HR84"/>
    <mergeCell ref="HS83:HU84"/>
    <mergeCell ref="HV83:HY84"/>
    <mergeCell ref="HZ83:ID84"/>
    <mergeCell ref="IF75:IG76"/>
    <mergeCell ref="IH75:IU76"/>
    <mergeCell ref="IV75:IW76"/>
    <mergeCell ref="IX75:IZ76"/>
    <mergeCell ref="JA75:JD76"/>
    <mergeCell ref="JE75:JI76"/>
    <mergeCell ref="JK75:JL76"/>
    <mergeCell ref="JM75:JZ76"/>
    <mergeCell ref="KA75:KB76"/>
    <mergeCell ref="KC75:KE76"/>
    <mergeCell ref="KF75:KI76"/>
    <mergeCell ref="KJ79:KN80"/>
    <mergeCell ref="KP79:KQ80"/>
    <mergeCell ref="KR79:LE80"/>
    <mergeCell ref="LF79:LG80"/>
    <mergeCell ref="LH79:LJ80"/>
    <mergeCell ref="LK79:LN80"/>
    <mergeCell ref="LO79:LS80"/>
    <mergeCell ref="HA89:HB90"/>
    <mergeCell ref="HC89:HP90"/>
    <mergeCell ref="HQ89:HR90"/>
    <mergeCell ref="HS89:HU90"/>
    <mergeCell ref="HV89:HY90"/>
    <mergeCell ref="HZ89:ID90"/>
    <mergeCell ref="IF81:IG82"/>
    <mergeCell ref="IH81:IU82"/>
    <mergeCell ref="IV81:IW82"/>
    <mergeCell ref="IX81:IZ82"/>
    <mergeCell ref="JA81:JD82"/>
    <mergeCell ref="JE81:JI82"/>
    <mergeCell ref="JK81:JL82"/>
    <mergeCell ref="JM81:JZ82"/>
    <mergeCell ref="KA81:KB82"/>
    <mergeCell ref="KC81:KE82"/>
    <mergeCell ref="KF81:KI82"/>
    <mergeCell ref="KJ81:KN82"/>
    <mergeCell ref="KP81:KQ82"/>
    <mergeCell ref="KR81:LE82"/>
    <mergeCell ref="LF81:LG82"/>
    <mergeCell ref="LH81:LJ82"/>
    <mergeCell ref="LK81:LN82"/>
    <mergeCell ref="LO81:LS82"/>
    <mergeCell ref="HA87:HB88"/>
    <mergeCell ref="KP83:KQ84"/>
    <mergeCell ref="KR83:LE84"/>
    <mergeCell ref="LF83:LG84"/>
    <mergeCell ref="LH83:LJ84"/>
    <mergeCell ref="LK83:LN84"/>
    <mergeCell ref="LO83:LS84"/>
    <mergeCell ref="HA93:HB94"/>
    <mergeCell ref="HC93:HP94"/>
    <mergeCell ref="HQ93:HR94"/>
    <mergeCell ref="HS93:HU94"/>
    <mergeCell ref="HV93:HY94"/>
    <mergeCell ref="HZ93:ID94"/>
    <mergeCell ref="IF85:IG86"/>
    <mergeCell ref="IH85:IU86"/>
    <mergeCell ref="IV85:IW86"/>
    <mergeCell ref="IX85:IZ86"/>
    <mergeCell ref="JA85:JD86"/>
    <mergeCell ref="JE85:JI86"/>
    <mergeCell ref="JK85:JL86"/>
    <mergeCell ref="JM85:JZ86"/>
    <mergeCell ref="KA85:KB86"/>
    <mergeCell ref="KC85:KE86"/>
    <mergeCell ref="KF85:KI86"/>
    <mergeCell ref="KJ85:KN86"/>
    <mergeCell ref="KP85:KQ86"/>
    <mergeCell ref="KR85:LE86"/>
    <mergeCell ref="LF85:LG86"/>
    <mergeCell ref="LH85:LJ86"/>
    <mergeCell ref="LK85:LN86"/>
    <mergeCell ref="LO85:LS86"/>
    <mergeCell ref="HA91:HB92"/>
    <mergeCell ref="HC91:HP92"/>
    <mergeCell ref="IF87:IG88"/>
    <mergeCell ref="IH87:IU88"/>
    <mergeCell ref="IV87:IW88"/>
    <mergeCell ref="IX87:IZ88"/>
    <mergeCell ref="JA87:JD88"/>
    <mergeCell ref="JE87:JI88"/>
    <mergeCell ref="JK87:JL88"/>
    <mergeCell ref="JM87:JZ88"/>
    <mergeCell ref="KA87:KB88"/>
    <mergeCell ref="KC87:KE88"/>
    <mergeCell ref="KF87:KI88"/>
    <mergeCell ref="KJ83:KN84"/>
    <mergeCell ref="HQ91:HR92"/>
    <mergeCell ref="HS91:HU92"/>
    <mergeCell ref="HV91:HY92"/>
    <mergeCell ref="HZ91:ID92"/>
    <mergeCell ref="IF83:IG84"/>
    <mergeCell ref="IH83:IU84"/>
    <mergeCell ref="IV83:IW84"/>
    <mergeCell ref="IX83:IZ84"/>
    <mergeCell ref="JA83:JD84"/>
    <mergeCell ref="JE83:JI84"/>
    <mergeCell ref="JK83:JL84"/>
    <mergeCell ref="JM83:JZ84"/>
    <mergeCell ref="KA83:KB84"/>
    <mergeCell ref="KC83:KE84"/>
    <mergeCell ref="KF83:KI84"/>
    <mergeCell ref="KJ87:KN88"/>
    <mergeCell ref="KP87:KQ88"/>
    <mergeCell ref="KR87:LE88"/>
    <mergeCell ref="LF87:LG88"/>
    <mergeCell ref="LH87:LJ88"/>
    <mergeCell ref="LK87:LN88"/>
    <mergeCell ref="LO87:LS88"/>
    <mergeCell ref="HA97:HB98"/>
    <mergeCell ref="HC97:HP98"/>
    <mergeCell ref="HQ97:HR98"/>
    <mergeCell ref="HS97:HU98"/>
    <mergeCell ref="HV97:HY98"/>
    <mergeCell ref="HZ97:ID98"/>
    <mergeCell ref="IF89:IG90"/>
    <mergeCell ref="IH89:IU90"/>
    <mergeCell ref="IV89:IW90"/>
    <mergeCell ref="IX89:IZ90"/>
    <mergeCell ref="JA89:JD90"/>
    <mergeCell ref="JE89:JI90"/>
    <mergeCell ref="JK89:JL90"/>
    <mergeCell ref="JM89:JZ90"/>
    <mergeCell ref="KA89:KB90"/>
    <mergeCell ref="KC89:KE90"/>
    <mergeCell ref="KF89:KI90"/>
    <mergeCell ref="KJ89:KN90"/>
    <mergeCell ref="KP89:KQ90"/>
    <mergeCell ref="KR89:LE90"/>
    <mergeCell ref="LF89:LG90"/>
    <mergeCell ref="LH89:LJ90"/>
    <mergeCell ref="LK89:LN90"/>
    <mergeCell ref="LO89:LS90"/>
    <mergeCell ref="HA95:HB96"/>
    <mergeCell ref="KR91:LE92"/>
    <mergeCell ref="LF91:LG92"/>
    <mergeCell ref="LH91:LJ92"/>
    <mergeCell ref="LK91:LN92"/>
    <mergeCell ref="LO91:LS92"/>
    <mergeCell ref="HA101:HB102"/>
    <mergeCell ref="HC101:HP102"/>
    <mergeCell ref="HQ101:HR102"/>
    <mergeCell ref="HS101:HU102"/>
    <mergeCell ref="HV101:HY102"/>
    <mergeCell ref="HZ101:ID102"/>
    <mergeCell ref="IF93:IG94"/>
    <mergeCell ref="IH93:IU94"/>
    <mergeCell ref="IV93:IW94"/>
    <mergeCell ref="IX93:IZ94"/>
    <mergeCell ref="JA93:JD94"/>
    <mergeCell ref="JE93:JI94"/>
    <mergeCell ref="JK93:JL94"/>
    <mergeCell ref="JM93:JZ94"/>
    <mergeCell ref="KA93:KB94"/>
    <mergeCell ref="KC93:KE94"/>
    <mergeCell ref="KF93:KI94"/>
    <mergeCell ref="KJ93:KN94"/>
    <mergeCell ref="KP93:KQ94"/>
    <mergeCell ref="KR93:LE94"/>
    <mergeCell ref="LF93:LG94"/>
    <mergeCell ref="LH93:LJ94"/>
    <mergeCell ref="LK93:LN94"/>
    <mergeCell ref="LO93:LS94"/>
    <mergeCell ref="HA99:HB100"/>
    <mergeCell ref="HC99:HP100"/>
    <mergeCell ref="HC95:HP96"/>
    <mergeCell ref="KJ91:KN92"/>
    <mergeCell ref="IF91:IG92"/>
    <mergeCell ref="IH91:IU92"/>
    <mergeCell ref="IV91:IW92"/>
    <mergeCell ref="IX91:IZ92"/>
    <mergeCell ref="JA91:JD92"/>
    <mergeCell ref="JE91:JI92"/>
    <mergeCell ref="JK91:JL92"/>
    <mergeCell ref="JM91:JZ92"/>
    <mergeCell ref="KA91:KB92"/>
    <mergeCell ref="KC91:KE92"/>
    <mergeCell ref="KF91:KI92"/>
    <mergeCell ref="KP91:KQ92"/>
    <mergeCell ref="HQ95:HR96"/>
    <mergeCell ref="HS95:HU96"/>
    <mergeCell ref="HV95:HY96"/>
    <mergeCell ref="HZ95:ID96"/>
    <mergeCell ref="IF99:IG100"/>
    <mergeCell ref="IH99:IU100"/>
    <mergeCell ref="IV99:IW100"/>
    <mergeCell ref="IX99:IZ100"/>
    <mergeCell ref="JA99:JD100"/>
    <mergeCell ref="JE99:JI100"/>
    <mergeCell ref="JK99:JL100"/>
    <mergeCell ref="JM99:JZ100"/>
    <mergeCell ref="KA99:KB100"/>
    <mergeCell ref="KC99:KE100"/>
    <mergeCell ref="KF99:KI100"/>
    <mergeCell ref="KP99:KQ100"/>
    <mergeCell ref="IF95:IG96"/>
    <mergeCell ref="IH95:IU96"/>
    <mergeCell ref="IV95:IW96"/>
    <mergeCell ref="IX95:IZ96"/>
    <mergeCell ref="JA95:JD96"/>
    <mergeCell ref="JE95:JI96"/>
    <mergeCell ref="JK95:JL96"/>
    <mergeCell ref="JM95:JZ96"/>
    <mergeCell ref="KA95:KB96"/>
    <mergeCell ref="KC95:KE96"/>
    <mergeCell ref="KF95:KI96"/>
    <mergeCell ref="LF101:LG102"/>
    <mergeCell ref="LH101:LJ102"/>
    <mergeCell ref="LK101:LN102"/>
    <mergeCell ref="LO101:LS102"/>
    <mergeCell ref="KR103:LE104"/>
    <mergeCell ref="LF103:LG104"/>
    <mergeCell ref="LH103:LJ104"/>
    <mergeCell ref="LK103:LN104"/>
    <mergeCell ref="LO103:LS104"/>
    <mergeCell ref="KJ95:KN96"/>
    <mergeCell ref="KP95:KQ96"/>
    <mergeCell ref="KR95:LE96"/>
    <mergeCell ref="LF95:LG96"/>
    <mergeCell ref="LH95:LJ96"/>
    <mergeCell ref="LK95:LN96"/>
    <mergeCell ref="LO95:LS96"/>
    <mergeCell ref="KJ97:KN98"/>
    <mergeCell ref="KP97:KQ98"/>
    <mergeCell ref="KR97:LE98"/>
    <mergeCell ref="LF97:LG98"/>
    <mergeCell ref="LH97:LJ98"/>
    <mergeCell ref="HA105:HB106"/>
    <mergeCell ref="HC105:HP106"/>
    <mergeCell ref="HQ105:HR106"/>
    <mergeCell ref="HS105:HU106"/>
    <mergeCell ref="HV105:HY106"/>
    <mergeCell ref="HZ105:ID106"/>
    <mergeCell ref="IF97:IG98"/>
    <mergeCell ref="IH97:IU98"/>
    <mergeCell ref="IV97:IW98"/>
    <mergeCell ref="IX97:IZ98"/>
    <mergeCell ref="JA97:JD98"/>
    <mergeCell ref="JE97:JI98"/>
    <mergeCell ref="JK97:JL98"/>
    <mergeCell ref="JM97:JZ98"/>
    <mergeCell ref="KA97:KB98"/>
    <mergeCell ref="KC97:KE98"/>
    <mergeCell ref="KF97:KI98"/>
    <mergeCell ref="HQ99:HR100"/>
    <mergeCell ref="HS99:HU100"/>
    <mergeCell ref="HV99:HY100"/>
    <mergeCell ref="HZ99:ID100"/>
    <mergeCell ref="LK97:LN98"/>
    <mergeCell ref="LO97:LS98"/>
    <mergeCell ref="HA103:HB104"/>
    <mergeCell ref="KJ101:KN102"/>
    <mergeCell ref="KP101:KQ102"/>
    <mergeCell ref="KJ99:KN100"/>
    <mergeCell ref="IF103:IG104"/>
    <mergeCell ref="IH103:IU104"/>
    <mergeCell ref="IV103:IW104"/>
    <mergeCell ref="IX103:IZ104"/>
    <mergeCell ref="JA103:JD104"/>
    <mergeCell ref="JE103:JI104"/>
    <mergeCell ref="JK103:JL104"/>
    <mergeCell ref="JM103:JZ104"/>
    <mergeCell ref="KA103:KB104"/>
    <mergeCell ref="KC103:KE104"/>
    <mergeCell ref="KF103:KI104"/>
    <mergeCell ref="KJ103:KN104"/>
    <mergeCell ref="KP103:KQ104"/>
    <mergeCell ref="KJ105:KN106"/>
    <mergeCell ref="KP105:KQ106"/>
    <mergeCell ref="HA113:HB114"/>
    <mergeCell ref="HC113:HP114"/>
    <mergeCell ref="HQ113:HR114"/>
    <mergeCell ref="HS113:HU114"/>
    <mergeCell ref="HV113:HY114"/>
    <mergeCell ref="HZ113:ID114"/>
    <mergeCell ref="IF101:IG102"/>
    <mergeCell ref="IH101:IU102"/>
    <mergeCell ref="IV101:IW102"/>
    <mergeCell ref="IX101:IZ102"/>
    <mergeCell ref="JA101:JD102"/>
    <mergeCell ref="JE101:JI102"/>
    <mergeCell ref="JK101:JL102"/>
    <mergeCell ref="JM101:JZ102"/>
    <mergeCell ref="KA101:KB102"/>
    <mergeCell ref="KC101:KE102"/>
    <mergeCell ref="KF101:KI102"/>
    <mergeCell ref="HA107:HB108"/>
    <mergeCell ref="HC107:HP108"/>
    <mergeCell ref="HC103:HP104"/>
    <mergeCell ref="HQ103:HR104"/>
    <mergeCell ref="HS103:HU104"/>
    <mergeCell ref="HV103:HY104"/>
    <mergeCell ref="HZ103:ID104"/>
    <mergeCell ref="KF105:KI106"/>
    <mergeCell ref="HA111:HB112"/>
    <mergeCell ref="HC111:HP112"/>
    <mergeCell ref="HQ111:HR112"/>
    <mergeCell ref="HS111:HU112"/>
    <mergeCell ref="HV111:HY112"/>
    <mergeCell ref="HZ111:ID112"/>
    <mergeCell ref="HA109:HB110"/>
    <mergeCell ref="HC109:HP110"/>
    <mergeCell ref="HQ109:HR110"/>
    <mergeCell ref="HS109:HU110"/>
    <mergeCell ref="HV109:HY110"/>
    <mergeCell ref="HZ109:ID110"/>
    <mergeCell ref="IF107:IG108"/>
    <mergeCell ref="HZ107:ID108"/>
    <mergeCell ref="HQ107:HR108"/>
    <mergeCell ref="HS107:HU108"/>
    <mergeCell ref="HV107:HY108"/>
    <mergeCell ref="KR105:LE106"/>
    <mergeCell ref="LF105:LG106"/>
    <mergeCell ref="LH105:LJ106"/>
    <mergeCell ref="LK105:LN106"/>
    <mergeCell ref="LO105:LS106"/>
    <mergeCell ref="IF109:IG110"/>
    <mergeCell ref="IH109:IU110"/>
    <mergeCell ref="IV109:IW110"/>
    <mergeCell ref="IX109:IZ110"/>
    <mergeCell ref="JA109:JD110"/>
    <mergeCell ref="JE109:JI110"/>
    <mergeCell ref="JK109:JL110"/>
    <mergeCell ref="JM109:JZ110"/>
    <mergeCell ref="KA109:KB110"/>
    <mergeCell ref="KC109:KE110"/>
    <mergeCell ref="KF109:KI110"/>
    <mergeCell ref="KJ109:KN110"/>
    <mergeCell ref="KP109:KQ110"/>
    <mergeCell ref="KR109:LE110"/>
    <mergeCell ref="LF109:LG110"/>
    <mergeCell ref="LH109:LJ110"/>
    <mergeCell ref="LK109:LN110"/>
    <mergeCell ref="IF105:IG106"/>
    <mergeCell ref="IH105:IU106"/>
    <mergeCell ref="IV105:IW106"/>
    <mergeCell ref="IX105:IZ106"/>
    <mergeCell ref="JA105:JD106"/>
    <mergeCell ref="JE105:JI106"/>
    <mergeCell ref="JK105:JL106"/>
    <mergeCell ref="JM105:JZ106"/>
    <mergeCell ref="KA105:KB106"/>
    <mergeCell ref="KC105:KE106"/>
    <mergeCell ref="KJ119:KN120"/>
    <mergeCell ref="KP115:KQ116"/>
    <mergeCell ref="KR115:LE116"/>
    <mergeCell ref="LF115:LG116"/>
    <mergeCell ref="IF111:IG112"/>
    <mergeCell ref="IH111:IU112"/>
    <mergeCell ref="IV111:IW112"/>
    <mergeCell ref="IX111:IZ112"/>
    <mergeCell ref="JA111:JD112"/>
    <mergeCell ref="JE111:JI112"/>
    <mergeCell ref="JK111:JL112"/>
    <mergeCell ref="JM111:JZ112"/>
    <mergeCell ref="KA111:KB112"/>
    <mergeCell ref="KC111:KE112"/>
    <mergeCell ref="KF111:KI112"/>
    <mergeCell ref="KJ107:KN108"/>
    <mergeCell ref="KP107:KQ108"/>
    <mergeCell ref="KR107:LE108"/>
    <mergeCell ref="LF107:LG108"/>
    <mergeCell ref="IH107:IU108"/>
    <mergeCell ref="IV107:IW108"/>
    <mergeCell ref="IX107:IZ108"/>
    <mergeCell ref="JA107:JD108"/>
    <mergeCell ref="JE107:JI108"/>
    <mergeCell ref="JK107:JL108"/>
    <mergeCell ref="JM107:JZ108"/>
    <mergeCell ref="KA107:KB108"/>
    <mergeCell ref="KC107:KE108"/>
    <mergeCell ref="KF107:KI108"/>
    <mergeCell ref="KJ111:KN112"/>
    <mergeCell ref="KP111:KQ112"/>
    <mergeCell ref="KR111:LE112"/>
    <mergeCell ref="HA121:HB122"/>
    <mergeCell ref="HC121:HP122"/>
    <mergeCell ref="HQ121:HR122"/>
    <mergeCell ref="HS121:HU122"/>
    <mergeCell ref="HV121:HY122"/>
    <mergeCell ref="HZ121:ID122"/>
    <mergeCell ref="IF113:IG114"/>
    <mergeCell ref="IH113:IU114"/>
    <mergeCell ref="IV113:IW114"/>
    <mergeCell ref="IX113:IZ114"/>
    <mergeCell ref="JA113:JD114"/>
    <mergeCell ref="JE113:JI114"/>
    <mergeCell ref="JK113:JL114"/>
    <mergeCell ref="JM113:JZ114"/>
    <mergeCell ref="KA113:KB114"/>
    <mergeCell ref="KC113:KE114"/>
    <mergeCell ref="KF113:KI114"/>
    <mergeCell ref="HA119:HB120"/>
    <mergeCell ref="HC119:HP120"/>
    <mergeCell ref="HQ119:HR120"/>
    <mergeCell ref="HA117:HB118"/>
    <mergeCell ref="HC117:HP118"/>
    <mergeCell ref="HQ117:HR118"/>
    <mergeCell ref="HS117:HU118"/>
    <mergeCell ref="HV117:HY118"/>
    <mergeCell ref="HZ117:ID118"/>
    <mergeCell ref="HA115:HB116"/>
    <mergeCell ref="HC115:HP116"/>
    <mergeCell ref="HQ115:HR116"/>
    <mergeCell ref="HS115:HU116"/>
    <mergeCell ref="HV115:HY116"/>
    <mergeCell ref="HZ115:ID116"/>
    <mergeCell ref="JE115:JI116"/>
    <mergeCell ref="JK115:JL116"/>
    <mergeCell ref="JM115:JZ116"/>
    <mergeCell ref="KA115:KB116"/>
    <mergeCell ref="KC115:KE116"/>
    <mergeCell ref="IF117:IG118"/>
    <mergeCell ref="IH117:IU118"/>
    <mergeCell ref="IV117:IW118"/>
    <mergeCell ref="IX117:IZ118"/>
    <mergeCell ref="JA117:JD118"/>
    <mergeCell ref="JE117:JI118"/>
    <mergeCell ref="JK117:JL118"/>
    <mergeCell ref="JM117:JZ118"/>
    <mergeCell ref="KA117:KB118"/>
    <mergeCell ref="KC117:KE118"/>
    <mergeCell ref="KF115:KI116"/>
    <mergeCell ref="IF119:IG120"/>
    <mergeCell ref="IH119:IU120"/>
    <mergeCell ref="IV119:IW120"/>
    <mergeCell ref="IX119:IZ120"/>
    <mergeCell ref="JA119:JD120"/>
    <mergeCell ref="HA127:HB128"/>
    <mergeCell ref="HC127:HP128"/>
    <mergeCell ref="HQ127:HR128"/>
    <mergeCell ref="HS127:HU128"/>
    <mergeCell ref="HV127:HY128"/>
    <mergeCell ref="HZ127:ID128"/>
    <mergeCell ref="HA123:HB124"/>
    <mergeCell ref="HC123:HP124"/>
    <mergeCell ref="HQ123:HR124"/>
    <mergeCell ref="HS123:HU124"/>
    <mergeCell ref="HV123:HY124"/>
    <mergeCell ref="HZ123:ID124"/>
    <mergeCell ref="IF115:IG116"/>
    <mergeCell ref="IH115:IU116"/>
    <mergeCell ref="IV115:IW116"/>
    <mergeCell ref="IX115:IZ116"/>
    <mergeCell ref="JA115:JD116"/>
    <mergeCell ref="HS119:HU120"/>
    <mergeCell ref="HV119:HY120"/>
    <mergeCell ref="HZ119:ID120"/>
    <mergeCell ref="HA125:HB126"/>
    <mergeCell ref="HC125:HP126"/>
    <mergeCell ref="HQ125:HR126"/>
    <mergeCell ref="HS125:HU126"/>
    <mergeCell ref="HV125:HY126"/>
    <mergeCell ref="HZ125:ID126"/>
    <mergeCell ref="KF117:KI118"/>
    <mergeCell ref="JE119:JI120"/>
    <mergeCell ref="JK119:JL120"/>
    <mergeCell ref="JM119:JZ120"/>
    <mergeCell ref="KA119:KB120"/>
    <mergeCell ref="KC119:KE120"/>
    <mergeCell ref="KF119:KI120"/>
    <mergeCell ref="KJ117:KN118"/>
    <mergeCell ref="RE7:RK8"/>
    <mergeCell ref="RL7:RS8"/>
    <mergeCell ref="NP9:NV10"/>
    <mergeCell ref="NW9:NX10"/>
    <mergeCell ref="NY9:OD10"/>
    <mergeCell ref="QJ18:QN19"/>
    <mergeCell ref="NA26:NB27"/>
    <mergeCell ref="NC26:NP27"/>
    <mergeCell ref="NQ26:NR27"/>
    <mergeCell ref="NS26:NU27"/>
    <mergeCell ref="NV26:NY27"/>
    <mergeCell ref="NZ26:OD27"/>
    <mergeCell ref="OF18:OG19"/>
    <mergeCell ref="OH18:OU19"/>
    <mergeCell ref="OV18:OW19"/>
    <mergeCell ref="NP7:NV8"/>
    <mergeCell ref="NW7:OD8"/>
    <mergeCell ref="OU7:PA8"/>
    <mergeCell ref="PB7:PI8"/>
    <mergeCell ref="LK111:LN112"/>
    <mergeCell ref="LO111:LS112"/>
    <mergeCell ref="KJ113:KN114"/>
    <mergeCell ref="LF113:LG114"/>
    <mergeCell ref="LH113:LJ114"/>
    <mergeCell ref="LK113:LN114"/>
    <mergeCell ref="LO113:LS114"/>
    <mergeCell ref="KJ115:KN116"/>
    <mergeCell ref="LH107:LJ108"/>
    <mergeCell ref="LK107:LN108"/>
    <mergeCell ref="LF111:LG112"/>
    <mergeCell ref="LH111:LJ112"/>
    <mergeCell ref="OX18:OZ19"/>
    <mergeCell ref="PA18:PD19"/>
    <mergeCell ref="PE18:PI19"/>
    <mergeCell ref="PZ7:QF8"/>
    <mergeCell ref="QG7:QN8"/>
    <mergeCell ref="NP11:NV12"/>
    <mergeCell ref="NW11:NX12"/>
    <mergeCell ref="NY11:OD12"/>
    <mergeCell ref="QA13:QB17"/>
    <mergeCell ref="QC13:QE17"/>
    <mergeCell ref="QF13:QN14"/>
    <mergeCell ref="PK22:PL23"/>
    <mergeCell ref="PM22:PZ23"/>
    <mergeCell ref="QA22:QB23"/>
    <mergeCell ref="QC22:QE23"/>
    <mergeCell ref="NQ21:NR25"/>
    <mergeCell ref="NC28:NP29"/>
    <mergeCell ref="NQ28:NR29"/>
    <mergeCell ref="NS28:NU29"/>
    <mergeCell ref="NV28:NY29"/>
    <mergeCell ref="NZ28:OD29"/>
    <mergeCell ref="NA21:NB25"/>
    <mergeCell ref="NC21:NP25"/>
    <mergeCell ref="NV23:NY25"/>
    <mergeCell ref="NZ23:OD25"/>
    <mergeCell ref="QP13:QQ17"/>
    <mergeCell ref="KP119:KQ120"/>
    <mergeCell ref="KR119:LE120"/>
    <mergeCell ref="LF119:LG120"/>
    <mergeCell ref="LH119:LJ120"/>
    <mergeCell ref="LK119:LN120"/>
    <mergeCell ref="LO119:LS120"/>
    <mergeCell ref="KP117:KQ118"/>
    <mergeCell ref="KR117:LE118"/>
    <mergeCell ref="LF117:LG118"/>
    <mergeCell ref="LH117:LJ118"/>
    <mergeCell ref="LK117:LN118"/>
    <mergeCell ref="LO117:LS118"/>
    <mergeCell ref="LO107:LS108"/>
    <mergeCell ref="LO109:LS110"/>
    <mergeCell ref="KR99:LE100"/>
    <mergeCell ref="LF99:LG100"/>
    <mergeCell ref="LH99:LJ100"/>
    <mergeCell ref="LK99:LN100"/>
    <mergeCell ref="LO99:LS100"/>
    <mergeCell ref="KR101:LE102"/>
    <mergeCell ref="NA30:NB31"/>
    <mergeCell ref="NC30:NP31"/>
    <mergeCell ref="NQ30:NR31"/>
    <mergeCell ref="NS30:NU31"/>
    <mergeCell ref="NV30:NY31"/>
    <mergeCell ref="NZ30:OD31"/>
    <mergeCell ref="OF22:OG23"/>
    <mergeCell ref="OH22:OU23"/>
    <mergeCell ref="OV22:OW23"/>
    <mergeCell ref="OX22:OZ23"/>
    <mergeCell ref="PE22:PI23"/>
    <mergeCell ref="NA2:OD3"/>
    <mergeCell ref="OF2:PI3"/>
    <mergeCell ref="PK2:QN3"/>
    <mergeCell ref="QJ15:QN17"/>
    <mergeCell ref="RK15:RN17"/>
    <mergeCell ref="QJ24:QN25"/>
    <mergeCell ref="NW18:OD19"/>
    <mergeCell ref="QP24:QQ25"/>
    <mergeCell ref="QR24:RE25"/>
    <mergeCell ref="RF24:RG25"/>
    <mergeCell ref="RH24:RJ25"/>
    <mergeCell ref="RK24:RN25"/>
    <mergeCell ref="QP2:RS3"/>
    <mergeCell ref="NA4:OD4"/>
    <mergeCell ref="OF4:PI4"/>
    <mergeCell ref="PK4:QN4"/>
    <mergeCell ref="QP4:RS4"/>
    <mergeCell ref="NP5:OD6"/>
    <mergeCell ref="OU5:PI6"/>
    <mergeCell ref="PZ5:QN6"/>
    <mergeCell ref="RE5:RS6"/>
    <mergeCell ref="NS21:NU25"/>
    <mergeCell ref="NV21:OD22"/>
    <mergeCell ref="OF13:OG17"/>
    <mergeCell ref="OH13:OU17"/>
    <mergeCell ref="OV13:OW17"/>
    <mergeCell ref="OX13:OZ17"/>
    <mergeCell ref="NP13:NV14"/>
    <mergeCell ref="NW13:OD14"/>
    <mergeCell ref="RH13:RJ17"/>
    <mergeCell ref="RK13:RS14"/>
    <mergeCell ref="QJ20:QN21"/>
    <mergeCell ref="RO15:RS17"/>
    <mergeCell ref="PA13:PI14"/>
    <mergeCell ref="PK13:PL17"/>
    <mergeCell ref="PM13:PZ17"/>
    <mergeCell ref="QP18:QQ19"/>
    <mergeCell ref="QR18:RE19"/>
    <mergeCell ref="RF18:RG19"/>
    <mergeCell ref="RH18:RJ19"/>
    <mergeCell ref="RK18:RN19"/>
    <mergeCell ref="RO18:RS19"/>
    <mergeCell ref="QJ22:QN23"/>
    <mergeCell ref="QP22:QQ23"/>
    <mergeCell ref="QR22:RE23"/>
    <mergeCell ref="RF22:RG23"/>
    <mergeCell ref="RH22:RJ23"/>
    <mergeCell ref="RK22:RN23"/>
    <mergeCell ref="RO22:RS23"/>
    <mergeCell ref="QP20:QQ21"/>
    <mergeCell ref="QR20:RE21"/>
    <mergeCell ref="RF20:RG21"/>
    <mergeCell ref="RH20:RJ21"/>
    <mergeCell ref="RK20:RN21"/>
    <mergeCell ref="RO20:RS21"/>
    <mergeCell ref="QR13:RE17"/>
    <mergeCell ref="RF13:RG17"/>
    <mergeCell ref="QA20:QB21"/>
    <mergeCell ref="QC20:QE21"/>
    <mergeCell ref="QF20:QI21"/>
    <mergeCell ref="QF22:QI23"/>
    <mergeCell ref="PA15:PD17"/>
    <mergeCell ref="PE15:PI17"/>
    <mergeCell ref="PA22:PD23"/>
    <mergeCell ref="NC32:NP33"/>
    <mergeCell ref="NQ32:NR33"/>
    <mergeCell ref="NS32:NU33"/>
    <mergeCell ref="NV32:NY33"/>
    <mergeCell ref="NZ32:OD33"/>
    <mergeCell ref="OF24:OG25"/>
    <mergeCell ref="OH24:OU25"/>
    <mergeCell ref="OV24:OW25"/>
    <mergeCell ref="OX24:OZ25"/>
    <mergeCell ref="PA24:PD25"/>
    <mergeCell ref="PE24:PI25"/>
    <mergeCell ref="PK24:PL25"/>
    <mergeCell ref="PM24:PZ25"/>
    <mergeCell ref="QA24:QB25"/>
    <mergeCell ref="QC24:QE25"/>
    <mergeCell ref="QF24:QI25"/>
    <mergeCell ref="QF15:QI17"/>
    <mergeCell ref="NW16:NX17"/>
    <mergeCell ref="NY16:OD17"/>
    <mergeCell ref="PK18:PL19"/>
    <mergeCell ref="PM18:PZ19"/>
    <mergeCell ref="QA18:QB19"/>
    <mergeCell ref="QC18:QE19"/>
    <mergeCell ref="QF18:QI19"/>
    <mergeCell ref="OF20:OG21"/>
    <mergeCell ref="OH20:OU21"/>
    <mergeCell ref="OV20:OW21"/>
    <mergeCell ref="OX20:OZ21"/>
    <mergeCell ref="PA20:PD21"/>
    <mergeCell ref="PE20:PI21"/>
    <mergeCell ref="PK20:PL21"/>
    <mergeCell ref="PM20:PZ21"/>
    <mergeCell ref="RO24:RS25"/>
    <mergeCell ref="NA28:NB29"/>
    <mergeCell ref="QP26:QQ27"/>
    <mergeCell ref="QR26:RE27"/>
    <mergeCell ref="RF26:RG27"/>
    <mergeCell ref="RH26:RJ27"/>
    <mergeCell ref="RK26:RN27"/>
    <mergeCell ref="RO26:RS27"/>
    <mergeCell ref="RO28:RS29"/>
    <mergeCell ref="NA34:NB35"/>
    <mergeCell ref="NC34:NP35"/>
    <mergeCell ref="NC38:NP39"/>
    <mergeCell ref="NQ38:NR39"/>
    <mergeCell ref="NS38:NU39"/>
    <mergeCell ref="NV38:NY39"/>
    <mergeCell ref="NZ38:OD39"/>
    <mergeCell ref="OF30:OG31"/>
    <mergeCell ref="OH30:OU31"/>
    <mergeCell ref="OV30:OW31"/>
    <mergeCell ref="OX30:OZ31"/>
    <mergeCell ref="PA30:PD31"/>
    <mergeCell ref="PE30:PI31"/>
    <mergeCell ref="PK30:PL31"/>
    <mergeCell ref="PM30:PZ31"/>
    <mergeCell ref="QA30:QB31"/>
    <mergeCell ref="QC30:QE31"/>
    <mergeCell ref="QF30:QI31"/>
    <mergeCell ref="QP30:QQ31"/>
    <mergeCell ref="QR30:RE31"/>
    <mergeCell ref="RF30:RG31"/>
    <mergeCell ref="RH30:RJ31"/>
    <mergeCell ref="RK30:RN31"/>
    <mergeCell ref="RO30:RS31"/>
    <mergeCell ref="QP32:QQ33"/>
    <mergeCell ref="NA36:NB37"/>
    <mergeCell ref="QJ30:QN31"/>
    <mergeCell ref="QJ32:QN33"/>
    <mergeCell ref="QP28:QQ29"/>
    <mergeCell ref="QR28:RE29"/>
    <mergeCell ref="OF32:OG33"/>
    <mergeCell ref="PA32:PD33"/>
    <mergeCell ref="PE32:PI33"/>
    <mergeCell ref="PK32:PL33"/>
    <mergeCell ref="PM32:PZ33"/>
    <mergeCell ref="QA32:QB33"/>
    <mergeCell ref="QC32:QE33"/>
    <mergeCell ref="QF32:QI33"/>
    <mergeCell ref="QR32:RE33"/>
    <mergeCell ref="RF28:RG29"/>
    <mergeCell ref="RH28:RJ29"/>
    <mergeCell ref="RK28:RN29"/>
    <mergeCell ref="NS36:NU37"/>
    <mergeCell ref="NV36:NY37"/>
    <mergeCell ref="NZ36:OD37"/>
    <mergeCell ref="RF32:RG33"/>
    <mergeCell ref="RH32:RJ33"/>
    <mergeCell ref="RK32:RN33"/>
    <mergeCell ref="RO32:RS33"/>
    <mergeCell ref="NA32:NB33"/>
    <mergeCell ref="QR34:RE35"/>
    <mergeCell ref="RF34:RG35"/>
    <mergeCell ref="RH34:RJ35"/>
    <mergeCell ref="RK34:RN35"/>
    <mergeCell ref="RO34:RS35"/>
    <mergeCell ref="QJ26:QN27"/>
    <mergeCell ref="NQ34:NR35"/>
    <mergeCell ref="NS34:NU35"/>
    <mergeCell ref="NV34:NY35"/>
    <mergeCell ref="NZ34:OD35"/>
    <mergeCell ref="OF26:OG27"/>
    <mergeCell ref="OH26:OU27"/>
    <mergeCell ref="OV26:OW27"/>
    <mergeCell ref="OX26:OZ27"/>
    <mergeCell ref="PA26:PD27"/>
    <mergeCell ref="PE26:PI27"/>
    <mergeCell ref="PK26:PL27"/>
    <mergeCell ref="PM26:PZ27"/>
    <mergeCell ref="QA26:QB27"/>
    <mergeCell ref="QC26:QE27"/>
    <mergeCell ref="QF26:QI27"/>
    <mergeCell ref="QJ28:QN29"/>
    <mergeCell ref="OF28:OG29"/>
    <mergeCell ref="OH28:OU29"/>
    <mergeCell ref="OV28:OW29"/>
    <mergeCell ref="OX28:OZ29"/>
    <mergeCell ref="PA28:PD29"/>
    <mergeCell ref="PE28:PI29"/>
    <mergeCell ref="PK28:PL29"/>
    <mergeCell ref="PM28:PZ29"/>
    <mergeCell ref="QA28:QB29"/>
    <mergeCell ref="QC28:QE29"/>
    <mergeCell ref="QF28:QI29"/>
    <mergeCell ref="QJ34:QN35"/>
    <mergeCell ref="OH32:OU33"/>
    <mergeCell ref="OV32:OW33"/>
    <mergeCell ref="OX32:OZ33"/>
    <mergeCell ref="NS44:NU45"/>
    <mergeCell ref="NV44:NY45"/>
    <mergeCell ref="NZ44:OD45"/>
    <mergeCell ref="OF36:OG37"/>
    <mergeCell ref="OH36:OU37"/>
    <mergeCell ref="OV36:OW37"/>
    <mergeCell ref="OX36:OZ37"/>
    <mergeCell ref="PA36:PD37"/>
    <mergeCell ref="PE36:PI37"/>
    <mergeCell ref="PK36:PL37"/>
    <mergeCell ref="PM36:PZ37"/>
    <mergeCell ref="QA36:QB37"/>
    <mergeCell ref="QC36:QE37"/>
    <mergeCell ref="QF36:QI37"/>
    <mergeCell ref="OX42:OZ43"/>
    <mergeCell ref="PA42:PD43"/>
    <mergeCell ref="PE42:PI43"/>
    <mergeCell ref="PK42:PL43"/>
    <mergeCell ref="PM42:PZ43"/>
    <mergeCell ref="QA42:QB43"/>
    <mergeCell ref="QC42:QE43"/>
    <mergeCell ref="QF42:QI43"/>
    <mergeCell ref="RO36:RS37"/>
    <mergeCell ref="NA42:NB43"/>
    <mergeCell ref="NC42:NP43"/>
    <mergeCell ref="QF38:QI39"/>
    <mergeCell ref="QP38:QQ39"/>
    <mergeCell ref="QR38:RE39"/>
    <mergeCell ref="RF38:RG39"/>
    <mergeCell ref="RH38:RJ39"/>
    <mergeCell ref="RK38:RN39"/>
    <mergeCell ref="RO38:RS39"/>
    <mergeCell ref="QP40:QQ41"/>
    <mergeCell ref="NC46:NP47"/>
    <mergeCell ref="NQ46:NR47"/>
    <mergeCell ref="NS46:NU47"/>
    <mergeCell ref="NV46:NY47"/>
    <mergeCell ref="NZ46:OD47"/>
    <mergeCell ref="OF38:OG39"/>
    <mergeCell ref="OH38:OU39"/>
    <mergeCell ref="OV38:OW39"/>
    <mergeCell ref="OX38:OZ39"/>
    <mergeCell ref="PA38:PD39"/>
    <mergeCell ref="PE38:PI39"/>
    <mergeCell ref="PK38:PL39"/>
    <mergeCell ref="PM38:PZ39"/>
    <mergeCell ref="QA38:QB39"/>
    <mergeCell ref="QC38:QE39"/>
    <mergeCell ref="OF42:OG43"/>
    <mergeCell ref="OH42:OU43"/>
    <mergeCell ref="OV42:OW43"/>
    <mergeCell ref="NA44:NB45"/>
    <mergeCell ref="NC44:NP45"/>
    <mergeCell ref="NQ44:NR45"/>
    <mergeCell ref="QR40:RE41"/>
    <mergeCell ref="RF40:RG41"/>
    <mergeCell ref="RH40:RJ41"/>
    <mergeCell ref="NA40:NB41"/>
    <mergeCell ref="NC40:NP41"/>
    <mergeCell ref="NQ40:NR41"/>
    <mergeCell ref="OF34:OG35"/>
    <mergeCell ref="OH34:OU35"/>
    <mergeCell ref="OV34:OW35"/>
    <mergeCell ref="OX34:OZ35"/>
    <mergeCell ref="PA34:PD35"/>
    <mergeCell ref="PE34:PI35"/>
    <mergeCell ref="PK34:PL35"/>
    <mergeCell ref="PM34:PZ35"/>
    <mergeCell ref="QA34:QB35"/>
    <mergeCell ref="QC34:QE35"/>
    <mergeCell ref="QF34:QI35"/>
    <mergeCell ref="QJ38:QN39"/>
    <mergeCell ref="QJ40:QN41"/>
    <mergeCell ref="NS40:NU41"/>
    <mergeCell ref="NV40:NY41"/>
    <mergeCell ref="NZ40:OD41"/>
    <mergeCell ref="NC36:NP37"/>
    <mergeCell ref="NQ36:NR37"/>
    <mergeCell ref="NA38:NB39"/>
    <mergeCell ref="QP34:QQ35"/>
    <mergeCell ref="QJ36:QN37"/>
    <mergeCell ref="QP36:QQ37"/>
    <mergeCell ref="QR36:RE37"/>
    <mergeCell ref="QJ42:QN43"/>
    <mergeCell ref="RF36:RG37"/>
    <mergeCell ref="RH36:RJ37"/>
    <mergeCell ref="RK36:RN37"/>
    <mergeCell ref="QF44:QI45"/>
    <mergeCell ref="QJ44:QN45"/>
    <mergeCell ref="QP44:QQ45"/>
    <mergeCell ref="QR44:RE45"/>
    <mergeCell ref="RF44:RG45"/>
    <mergeCell ref="RH44:RJ45"/>
    <mergeCell ref="RK44:RN45"/>
    <mergeCell ref="NA48:NB49"/>
    <mergeCell ref="NC48:NP49"/>
    <mergeCell ref="NQ48:NR49"/>
    <mergeCell ref="NS48:NU49"/>
    <mergeCell ref="NV48:NY49"/>
    <mergeCell ref="NZ48:OD49"/>
    <mergeCell ref="OF40:OG41"/>
    <mergeCell ref="OH40:OU41"/>
    <mergeCell ref="OV40:OW41"/>
    <mergeCell ref="OX40:OZ41"/>
    <mergeCell ref="PA40:PD41"/>
    <mergeCell ref="PE40:PI41"/>
    <mergeCell ref="PK40:PL41"/>
    <mergeCell ref="PM40:PZ41"/>
    <mergeCell ref="QA40:QB41"/>
    <mergeCell ref="QC40:QE41"/>
    <mergeCell ref="QF40:QI41"/>
    <mergeCell ref="NQ42:NR43"/>
    <mergeCell ref="NS42:NU43"/>
    <mergeCell ref="NV42:NY43"/>
    <mergeCell ref="NZ42:OD43"/>
    <mergeCell ref="QP46:QQ47"/>
    <mergeCell ref="QR46:RE47"/>
    <mergeCell ref="RF46:RG47"/>
    <mergeCell ref="RH46:RJ47"/>
    <mergeCell ref="RK46:RN47"/>
    <mergeCell ref="RO46:RS47"/>
    <mergeCell ref="QP48:QQ49"/>
    <mergeCell ref="QR48:RE49"/>
    <mergeCell ref="RF48:RG49"/>
    <mergeCell ref="RH48:RJ49"/>
    <mergeCell ref="RK48:RN49"/>
    <mergeCell ref="RO48:RS49"/>
    <mergeCell ref="QP50:QQ51"/>
    <mergeCell ref="RK40:RN41"/>
    <mergeCell ref="RO40:RS41"/>
    <mergeCell ref="NA46:NB47"/>
    <mergeCell ref="QP42:QQ43"/>
    <mergeCell ref="QR42:RE43"/>
    <mergeCell ref="RF42:RG43"/>
    <mergeCell ref="RH42:RJ43"/>
    <mergeCell ref="RK42:RN43"/>
    <mergeCell ref="RO42:RS43"/>
    <mergeCell ref="OF44:OG45"/>
    <mergeCell ref="OH44:OU45"/>
    <mergeCell ref="OV44:OW45"/>
    <mergeCell ref="OX44:OZ45"/>
    <mergeCell ref="PA44:PD45"/>
    <mergeCell ref="PE44:PI45"/>
    <mergeCell ref="PK44:PL45"/>
    <mergeCell ref="PM44:PZ45"/>
    <mergeCell ref="QA44:QB45"/>
    <mergeCell ref="QC44:QE45"/>
    <mergeCell ref="QJ46:QN47"/>
    <mergeCell ref="QJ48:QN49"/>
    <mergeCell ref="RO44:RS45"/>
    <mergeCell ref="NA50:NB51"/>
    <mergeCell ref="NC50:NP51"/>
    <mergeCell ref="NC54:NP55"/>
    <mergeCell ref="NQ54:NR55"/>
    <mergeCell ref="NS54:NU55"/>
    <mergeCell ref="NV54:NY55"/>
    <mergeCell ref="NZ54:OD55"/>
    <mergeCell ref="OF46:OG47"/>
    <mergeCell ref="OH46:OU47"/>
    <mergeCell ref="OV46:OW47"/>
    <mergeCell ref="OX46:OZ47"/>
    <mergeCell ref="PA46:PD47"/>
    <mergeCell ref="PE46:PI47"/>
    <mergeCell ref="PK46:PL47"/>
    <mergeCell ref="PM46:PZ47"/>
    <mergeCell ref="QA46:QB47"/>
    <mergeCell ref="QC46:QE47"/>
    <mergeCell ref="QF46:QI47"/>
    <mergeCell ref="QR50:RE51"/>
    <mergeCell ref="RF50:RG51"/>
    <mergeCell ref="RH50:RJ51"/>
    <mergeCell ref="RK50:RN51"/>
    <mergeCell ref="RO50:RS51"/>
    <mergeCell ref="QJ52:QN53"/>
    <mergeCell ref="QP52:QQ53"/>
    <mergeCell ref="QR52:RE53"/>
    <mergeCell ref="RF52:RG53"/>
    <mergeCell ref="RH52:RJ53"/>
    <mergeCell ref="OF48:OG49"/>
    <mergeCell ref="OH48:OU49"/>
    <mergeCell ref="OV48:OW49"/>
    <mergeCell ref="OX48:OZ49"/>
    <mergeCell ref="PA48:PD49"/>
    <mergeCell ref="PE48:PI49"/>
    <mergeCell ref="PK48:PL49"/>
    <mergeCell ref="PM48:PZ49"/>
    <mergeCell ref="QA48:QB49"/>
    <mergeCell ref="QC48:QE49"/>
    <mergeCell ref="QF48:QI49"/>
    <mergeCell ref="NA54:NB55"/>
    <mergeCell ref="NQ50:NR51"/>
    <mergeCell ref="NS50:NU51"/>
    <mergeCell ref="NV50:NY51"/>
    <mergeCell ref="NZ50:OD51"/>
    <mergeCell ref="NA52:NB53"/>
    <mergeCell ref="NC52:NP53"/>
    <mergeCell ref="NQ52:NR53"/>
    <mergeCell ref="NS52:NU53"/>
    <mergeCell ref="NV52:NY53"/>
    <mergeCell ref="NZ52:OD53"/>
    <mergeCell ref="RK52:RN53"/>
    <mergeCell ref="RO52:RS53"/>
    <mergeCell ref="NA58:NB59"/>
    <mergeCell ref="NC58:NP59"/>
    <mergeCell ref="QJ54:QN55"/>
    <mergeCell ref="NC62:NP63"/>
    <mergeCell ref="NQ62:NR63"/>
    <mergeCell ref="NS62:NU63"/>
    <mergeCell ref="NV62:NY63"/>
    <mergeCell ref="NZ62:OD63"/>
    <mergeCell ref="OF54:OG55"/>
    <mergeCell ref="OH54:OU55"/>
    <mergeCell ref="OV54:OW55"/>
    <mergeCell ref="OX54:OZ55"/>
    <mergeCell ref="PA54:PD55"/>
    <mergeCell ref="PE54:PI55"/>
    <mergeCell ref="PK54:PL55"/>
    <mergeCell ref="PM54:PZ55"/>
    <mergeCell ref="QA54:QB55"/>
    <mergeCell ref="QC54:QE55"/>
    <mergeCell ref="QF54:QI55"/>
    <mergeCell ref="QR54:RE55"/>
    <mergeCell ref="RF54:RG55"/>
    <mergeCell ref="RH54:RJ55"/>
    <mergeCell ref="RK54:RN55"/>
    <mergeCell ref="RO54:RS55"/>
    <mergeCell ref="QR56:RE57"/>
    <mergeCell ref="RF56:RG57"/>
    <mergeCell ref="RH56:RJ57"/>
    <mergeCell ref="RK56:RN57"/>
    <mergeCell ref="RO56:RS57"/>
    <mergeCell ref="QR58:RE59"/>
    <mergeCell ref="QJ50:QN51"/>
    <mergeCell ref="NQ58:NR59"/>
    <mergeCell ref="NS58:NU59"/>
    <mergeCell ref="NV58:NY59"/>
    <mergeCell ref="NZ58:OD59"/>
    <mergeCell ref="OF50:OG51"/>
    <mergeCell ref="OH50:OU51"/>
    <mergeCell ref="OV50:OW51"/>
    <mergeCell ref="OX50:OZ51"/>
    <mergeCell ref="PA50:PD51"/>
    <mergeCell ref="PE50:PI51"/>
    <mergeCell ref="PK50:PL51"/>
    <mergeCell ref="PM50:PZ51"/>
    <mergeCell ref="QA50:QB51"/>
    <mergeCell ref="QC50:QE51"/>
    <mergeCell ref="QF50:QI51"/>
    <mergeCell ref="QP54:QQ55"/>
    <mergeCell ref="QJ56:QN57"/>
    <mergeCell ref="QP56:QQ57"/>
    <mergeCell ref="QP58:QQ59"/>
    <mergeCell ref="OF52:OG53"/>
    <mergeCell ref="OH52:OU53"/>
    <mergeCell ref="OV52:OW53"/>
    <mergeCell ref="OX52:OZ53"/>
    <mergeCell ref="PA52:PD53"/>
    <mergeCell ref="PE52:PI53"/>
    <mergeCell ref="PK52:PL53"/>
    <mergeCell ref="PM52:PZ53"/>
    <mergeCell ref="QA52:QB53"/>
    <mergeCell ref="QC52:QE53"/>
    <mergeCell ref="QF52:QI53"/>
    <mergeCell ref="NQ56:NR57"/>
    <mergeCell ref="OF56:OG57"/>
    <mergeCell ref="OH56:OU57"/>
    <mergeCell ref="OV56:OW57"/>
    <mergeCell ref="OX56:OZ57"/>
    <mergeCell ref="PA56:PD57"/>
    <mergeCell ref="PE56:PI57"/>
    <mergeCell ref="PK56:PL57"/>
    <mergeCell ref="PM56:PZ57"/>
    <mergeCell ref="QA56:QB57"/>
    <mergeCell ref="QC56:QE57"/>
    <mergeCell ref="QF56:QI57"/>
    <mergeCell ref="NA62:NB63"/>
    <mergeCell ref="NA60:NB61"/>
    <mergeCell ref="NC60:NP61"/>
    <mergeCell ref="NQ60:NR61"/>
    <mergeCell ref="NS60:NU61"/>
    <mergeCell ref="NV60:NY61"/>
    <mergeCell ref="NZ60:OD61"/>
    <mergeCell ref="NA56:NB57"/>
    <mergeCell ref="NC56:NP57"/>
    <mergeCell ref="NS56:NU57"/>
    <mergeCell ref="NV56:NY57"/>
    <mergeCell ref="NZ56:OD57"/>
    <mergeCell ref="RH58:RJ59"/>
    <mergeCell ref="RK58:RN59"/>
    <mergeCell ref="RO58:RS59"/>
    <mergeCell ref="NA71:NB72"/>
    <mergeCell ref="NC71:NP72"/>
    <mergeCell ref="NQ71:NR72"/>
    <mergeCell ref="NS71:NU72"/>
    <mergeCell ref="NV71:NY72"/>
    <mergeCell ref="NZ71:OD72"/>
    <mergeCell ref="OF60:OG61"/>
    <mergeCell ref="OH60:OU61"/>
    <mergeCell ref="OV60:OW61"/>
    <mergeCell ref="OX60:OZ61"/>
    <mergeCell ref="PA60:PD61"/>
    <mergeCell ref="PE60:PI61"/>
    <mergeCell ref="PK60:PL61"/>
    <mergeCell ref="PM60:PZ61"/>
    <mergeCell ref="QA60:QB61"/>
    <mergeCell ref="QC60:QE61"/>
    <mergeCell ref="QF60:QI61"/>
    <mergeCell ref="QJ60:QN61"/>
    <mergeCell ref="QP60:QQ61"/>
    <mergeCell ref="QR60:RE61"/>
    <mergeCell ref="RF60:RG61"/>
    <mergeCell ref="RH60:RJ61"/>
    <mergeCell ref="RK60:RN61"/>
    <mergeCell ref="RO60:RS61"/>
    <mergeCell ref="NA66:NB67"/>
    <mergeCell ref="NC66:NP67"/>
    <mergeCell ref="QJ62:QN63"/>
    <mergeCell ref="QP62:QQ63"/>
    <mergeCell ref="NA64:NB65"/>
    <mergeCell ref="QJ58:QN59"/>
    <mergeCell ref="NQ66:NR67"/>
    <mergeCell ref="NS66:NU67"/>
    <mergeCell ref="NV66:NY67"/>
    <mergeCell ref="NZ66:OD67"/>
    <mergeCell ref="OF58:OG59"/>
    <mergeCell ref="OH58:OU59"/>
    <mergeCell ref="OV58:OW59"/>
    <mergeCell ref="OX58:OZ59"/>
    <mergeCell ref="PA58:PD59"/>
    <mergeCell ref="PE58:PI59"/>
    <mergeCell ref="PK58:PL59"/>
    <mergeCell ref="PM58:PZ59"/>
    <mergeCell ref="QA58:QB59"/>
    <mergeCell ref="QC58:QE59"/>
    <mergeCell ref="QF58:QI59"/>
    <mergeCell ref="RF58:RG59"/>
    <mergeCell ref="NQ64:NR65"/>
    <mergeCell ref="NS64:NU65"/>
    <mergeCell ref="NV64:NY65"/>
    <mergeCell ref="NZ64:OD65"/>
    <mergeCell ref="QR66:RE67"/>
    <mergeCell ref="RF66:RG67"/>
    <mergeCell ref="QJ66:QN67"/>
    <mergeCell ref="NC73:NP74"/>
    <mergeCell ref="NQ73:NR74"/>
    <mergeCell ref="NS73:NU74"/>
    <mergeCell ref="NV73:NY74"/>
    <mergeCell ref="NZ73:OD74"/>
    <mergeCell ref="OF62:OG63"/>
    <mergeCell ref="OH62:OU63"/>
    <mergeCell ref="OV62:OW63"/>
    <mergeCell ref="OX62:OZ63"/>
    <mergeCell ref="PA62:PD63"/>
    <mergeCell ref="PE62:PI63"/>
    <mergeCell ref="PK62:PL63"/>
    <mergeCell ref="PM62:PZ63"/>
    <mergeCell ref="QA62:QB63"/>
    <mergeCell ref="QC62:QE63"/>
    <mergeCell ref="QF62:QI63"/>
    <mergeCell ref="NC64:NP65"/>
    <mergeCell ref="OH73:OU74"/>
    <mergeCell ref="OV73:OW74"/>
    <mergeCell ref="OX73:OZ74"/>
    <mergeCell ref="PA73:PD74"/>
    <mergeCell ref="PE73:PI74"/>
    <mergeCell ref="PK73:PL74"/>
    <mergeCell ref="PM73:PZ74"/>
    <mergeCell ref="QA73:QB74"/>
    <mergeCell ref="QC73:QE74"/>
    <mergeCell ref="QF73:QI74"/>
    <mergeCell ref="QP73:QQ74"/>
    <mergeCell ref="QR62:RE63"/>
    <mergeCell ref="RF62:RG63"/>
    <mergeCell ref="RH62:RJ63"/>
    <mergeCell ref="RK62:RN63"/>
    <mergeCell ref="RO62:RS63"/>
    <mergeCell ref="NA75:NB76"/>
    <mergeCell ref="NC75:NP76"/>
    <mergeCell ref="NQ75:NR76"/>
    <mergeCell ref="NS75:NU76"/>
    <mergeCell ref="NV75:NY76"/>
    <mergeCell ref="NZ75:OD76"/>
    <mergeCell ref="OF64:OG65"/>
    <mergeCell ref="OH64:OU65"/>
    <mergeCell ref="OV64:OW65"/>
    <mergeCell ref="OX64:OZ65"/>
    <mergeCell ref="PA64:PD65"/>
    <mergeCell ref="PE64:PI65"/>
    <mergeCell ref="PK64:PL65"/>
    <mergeCell ref="PM64:PZ65"/>
    <mergeCell ref="QA64:QB65"/>
    <mergeCell ref="QC64:QE65"/>
    <mergeCell ref="QF64:QI65"/>
    <mergeCell ref="QJ64:QN65"/>
    <mergeCell ref="QP64:QQ65"/>
    <mergeCell ref="QR64:RE65"/>
    <mergeCell ref="RF64:RG65"/>
    <mergeCell ref="RH64:RJ65"/>
    <mergeCell ref="RK64:RN65"/>
    <mergeCell ref="RO64:RS65"/>
    <mergeCell ref="NA73:NB74"/>
    <mergeCell ref="QP66:QQ67"/>
    <mergeCell ref="RH66:RJ67"/>
    <mergeCell ref="RK66:RN67"/>
    <mergeCell ref="RO66:RS67"/>
    <mergeCell ref="NA79:NB80"/>
    <mergeCell ref="NC79:NP80"/>
    <mergeCell ref="NQ79:NR80"/>
    <mergeCell ref="NS79:NU80"/>
    <mergeCell ref="NV79:NY80"/>
    <mergeCell ref="NZ79:OD80"/>
    <mergeCell ref="OF71:OG72"/>
    <mergeCell ref="OH71:OU72"/>
    <mergeCell ref="OV71:OW72"/>
    <mergeCell ref="OX71:OZ72"/>
    <mergeCell ref="PA71:PD72"/>
    <mergeCell ref="PE71:PI72"/>
    <mergeCell ref="PK71:PL72"/>
    <mergeCell ref="PM71:PZ72"/>
    <mergeCell ref="QA71:QB72"/>
    <mergeCell ref="QC71:QE72"/>
    <mergeCell ref="QF71:QI72"/>
    <mergeCell ref="QJ71:QN72"/>
    <mergeCell ref="QP71:QQ72"/>
    <mergeCell ref="QR71:RE72"/>
    <mergeCell ref="RF71:RG72"/>
    <mergeCell ref="RH71:RJ72"/>
    <mergeCell ref="RK71:RN72"/>
    <mergeCell ref="RO71:RS72"/>
    <mergeCell ref="NA77:NB78"/>
    <mergeCell ref="NC77:NP78"/>
    <mergeCell ref="QJ73:QN74"/>
    <mergeCell ref="QR77:RE78"/>
    <mergeCell ref="OF73:OG74"/>
    <mergeCell ref="NQ77:NR78"/>
    <mergeCell ref="NS77:NU78"/>
    <mergeCell ref="NV77:NY78"/>
    <mergeCell ref="NZ77:OD78"/>
    <mergeCell ref="OF66:OG67"/>
    <mergeCell ref="OH66:OU67"/>
    <mergeCell ref="OV66:OW67"/>
    <mergeCell ref="OX66:OZ67"/>
    <mergeCell ref="PA66:PD67"/>
    <mergeCell ref="PE66:PI67"/>
    <mergeCell ref="PK66:PL67"/>
    <mergeCell ref="PM66:PZ67"/>
    <mergeCell ref="QA66:QB67"/>
    <mergeCell ref="QC66:QE67"/>
    <mergeCell ref="QF66:QI67"/>
    <mergeCell ref="PM69:PZ70"/>
    <mergeCell ref="QA69:QB70"/>
    <mergeCell ref="QC69:QE70"/>
    <mergeCell ref="QF69:QI70"/>
    <mergeCell ref="NC81:NP82"/>
    <mergeCell ref="QR73:RE74"/>
    <mergeCell ref="RF73:RG74"/>
    <mergeCell ref="RH73:RJ74"/>
    <mergeCell ref="RK73:RN74"/>
    <mergeCell ref="RO73:RS74"/>
    <mergeCell ref="NA83:NB84"/>
    <mergeCell ref="NC83:NP84"/>
    <mergeCell ref="NQ83:NR84"/>
    <mergeCell ref="NS83:NU84"/>
    <mergeCell ref="NV83:NY84"/>
    <mergeCell ref="NZ83:OD84"/>
    <mergeCell ref="OF75:OG76"/>
    <mergeCell ref="OH75:OU76"/>
    <mergeCell ref="OV75:OW76"/>
    <mergeCell ref="OX75:OZ76"/>
    <mergeCell ref="PA75:PD76"/>
    <mergeCell ref="PE75:PI76"/>
    <mergeCell ref="PK75:PL76"/>
    <mergeCell ref="PM75:PZ76"/>
    <mergeCell ref="QA75:QB76"/>
    <mergeCell ref="QC75:QE76"/>
    <mergeCell ref="QF75:QI76"/>
    <mergeCell ref="QJ75:QN76"/>
    <mergeCell ref="QP75:QQ76"/>
    <mergeCell ref="QR75:RE76"/>
    <mergeCell ref="RF75:RG76"/>
    <mergeCell ref="RH75:RJ76"/>
    <mergeCell ref="RK75:RN76"/>
    <mergeCell ref="RO75:RS76"/>
    <mergeCell ref="NA81:NB82"/>
    <mergeCell ref="QP77:QQ78"/>
    <mergeCell ref="OX81:OZ82"/>
    <mergeCell ref="RH77:RJ78"/>
    <mergeCell ref="RK77:RN78"/>
    <mergeCell ref="RO77:RS78"/>
    <mergeCell ref="NA87:NB88"/>
    <mergeCell ref="NC87:NP88"/>
    <mergeCell ref="NQ87:NR88"/>
    <mergeCell ref="NS87:NU88"/>
    <mergeCell ref="NV87:NY88"/>
    <mergeCell ref="NZ87:OD88"/>
    <mergeCell ref="OF79:OG80"/>
    <mergeCell ref="OH79:OU80"/>
    <mergeCell ref="OV79:OW80"/>
    <mergeCell ref="OX79:OZ80"/>
    <mergeCell ref="PA79:PD80"/>
    <mergeCell ref="PE79:PI80"/>
    <mergeCell ref="PK79:PL80"/>
    <mergeCell ref="PM79:PZ80"/>
    <mergeCell ref="QA79:QB80"/>
    <mergeCell ref="QC79:QE80"/>
    <mergeCell ref="QF79:QI80"/>
    <mergeCell ref="QJ79:QN80"/>
    <mergeCell ref="QP79:QQ80"/>
    <mergeCell ref="QR79:RE80"/>
    <mergeCell ref="RF79:RG80"/>
    <mergeCell ref="RH79:RJ80"/>
    <mergeCell ref="RK79:RN80"/>
    <mergeCell ref="RO79:RS80"/>
    <mergeCell ref="NA85:NB86"/>
    <mergeCell ref="NC85:NP86"/>
    <mergeCell ref="QJ81:QN82"/>
    <mergeCell ref="QP81:QQ82"/>
    <mergeCell ref="RO81:RS82"/>
    <mergeCell ref="QJ77:QN78"/>
    <mergeCell ref="NQ85:NR86"/>
    <mergeCell ref="NS85:NU86"/>
    <mergeCell ref="NV85:NY86"/>
    <mergeCell ref="NZ85:OD86"/>
    <mergeCell ref="OF77:OG78"/>
    <mergeCell ref="OH77:OU78"/>
    <mergeCell ref="OV77:OW78"/>
    <mergeCell ref="OX77:OZ78"/>
    <mergeCell ref="PA77:PD78"/>
    <mergeCell ref="PE77:PI78"/>
    <mergeCell ref="PK77:PL78"/>
    <mergeCell ref="PM77:PZ78"/>
    <mergeCell ref="QA77:QB78"/>
    <mergeCell ref="QC77:QE78"/>
    <mergeCell ref="QF77:QI78"/>
    <mergeCell ref="RF77:RG78"/>
    <mergeCell ref="NQ81:NR82"/>
    <mergeCell ref="NS81:NU82"/>
    <mergeCell ref="NV81:NY82"/>
    <mergeCell ref="NZ81:OD82"/>
    <mergeCell ref="PM83:PZ84"/>
    <mergeCell ref="QA83:QB84"/>
    <mergeCell ref="QC83:QE84"/>
    <mergeCell ref="QF83:QI84"/>
    <mergeCell ref="QJ83:QN84"/>
    <mergeCell ref="QP83:QQ84"/>
    <mergeCell ref="QR83:RE84"/>
    <mergeCell ref="RF83:RG84"/>
    <mergeCell ref="OH81:OU82"/>
    <mergeCell ref="OV81:OW82"/>
    <mergeCell ref="PK83:PL84"/>
    <mergeCell ref="RO91:RS92"/>
    <mergeCell ref="RF85:RG86"/>
    <mergeCell ref="RH85:RJ86"/>
    <mergeCell ref="RK85:RN86"/>
    <mergeCell ref="RO85:RS86"/>
    <mergeCell ref="RH83:RJ84"/>
    <mergeCell ref="RK83:RN84"/>
    <mergeCell ref="RO83:RS84"/>
    <mergeCell ref="NA89:NB90"/>
    <mergeCell ref="QP85:QQ86"/>
    <mergeCell ref="QR85:RE86"/>
    <mergeCell ref="NV89:NY90"/>
    <mergeCell ref="NZ89:OD90"/>
    <mergeCell ref="PA81:PD82"/>
    <mergeCell ref="PE81:PI82"/>
    <mergeCell ref="PK81:PL82"/>
    <mergeCell ref="PM81:PZ82"/>
    <mergeCell ref="QA81:QB82"/>
    <mergeCell ref="QC81:QE82"/>
    <mergeCell ref="QF81:QI82"/>
    <mergeCell ref="QJ87:QN88"/>
    <mergeCell ref="QP87:QQ88"/>
    <mergeCell ref="QR87:RE88"/>
    <mergeCell ref="RF87:RG88"/>
    <mergeCell ref="RH87:RJ88"/>
    <mergeCell ref="RK87:RN88"/>
    <mergeCell ref="RO87:RS88"/>
    <mergeCell ref="QR81:RE82"/>
    <mergeCell ref="RF81:RG82"/>
    <mergeCell ref="RH81:RJ82"/>
    <mergeCell ref="RK81:RN82"/>
    <mergeCell ref="OF81:OG82"/>
    <mergeCell ref="NZ95:OD96"/>
    <mergeCell ref="OF87:OG88"/>
    <mergeCell ref="OH87:OU88"/>
    <mergeCell ref="OV87:OW88"/>
    <mergeCell ref="OX87:OZ88"/>
    <mergeCell ref="PA87:PD88"/>
    <mergeCell ref="PE87:PI88"/>
    <mergeCell ref="PK87:PL88"/>
    <mergeCell ref="PM87:PZ88"/>
    <mergeCell ref="QA87:QB88"/>
    <mergeCell ref="QC87:QE88"/>
    <mergeCell ref="QF87:QI88"/>
    <mergeCell ref="NA93:NB94"/>
    <mergeCell ref="NC93:NP94"/>
    <mergeCell ref="QJ89:QN90"/>
    <mergeCell ref="OF89:OG90"/>
    <mergeCell ref="NC89:NP90"/>
    <mergeCell ref="NQ89:NR90"/>
    <mergeCell ref="NS89:NU90"/>
    <mergeCell ref="NA91:NB92"/>
    <mergeCell ref="NC91:NP92"/>
    <mergeCell ref="NQ91:NR92"/>
    <mergeCell ref="NS91:NU92"/>
    <mergeCell ref="NV91:NY92"/>
    <mergeCell ref="NZ91:OD92"/>
    <mergeCell ref="OF83:OG84"/>
    <mergeCell ref="OH83:OU84"/>
    <mergeCell ref="OV83:OW84"/>
    <mergeCell ref="OX83:OZ84"/>
    <mergeCell ref="PA83:PD84"/>
    <mergeCell ref="PE83:PI84"/>
    <mergeCell ref="NA97:NB98"/>
    <mergeCell ref="QP93:QQ94"/>
    <mergeCell ref="QA89:QB90"/>
    <mergeCell ref="QC89:QE90"/>
    <mergeCell ref="QF89:QI90"/>
    <mergeCell ref="QJ85:QN86"/>
    <mergeCell ref="NQ93:NR94"/>
    <mergeCell ref="NS93:NU94"/>
    <mergeCell ref="NV93:NY94"/>
    <mergeCell ref="NZ93:OD94"/>
    <mergeCell ref="OF85:OG86"/>
    <mergeCell ref="OH85:OU86"/>
    <mergeCell ref="OV85:OW86"/>
    <mergeCell ref="OX85:OZ86"/>
    <mergeCell ref="PA85:PD86"/>
    <mergeCell ref="PE85:PI86"/>
    <mergeCell ref="PK85:PL86"/>
    <mergeCell ref="PM85:PZ86"/>
    <mergeCell ref="QA85:QB86"/>
    <mergeCell ref="QC85:QE86"/>
    <mergeCell ref="QF85:QI86"/>
    <mergeCell ref="QJ93:QN94"/>
    <mergeCell ref="OF93:OG94"/>
    <mergeCell ref="OH93:OU94"/>
    <mergeCell ref="OV93:OW94"/>
    <mergeCell ref="OX93:OZ94"/>
    <mergeCell ref="PA93:PD94"/>
    <mergeCell ref="NA95:NB96"/>
    <mergeCell ref="NC95:NP96"/>
    <mergeCell ref="NQ95:NR96"/>
    <mergeCell ref="NS95:NU96"/>
    <mergeCell ref="NV95:NY96"/>
    <mergeCell ref="NC101:NP102"/>
    <mergeCell ref="QJ97:QN98"/>
    <mergeCell ref="NC97:NP98"/>
    <mergeCell ref="QP89:QQ90"/>
    <mergeCell ref="QR89:RE90"/>
    <mergeCell ref="RF89:RG90"/>
    <mergeCell ref="RH89:RJ90"/>
    <mergeCell ref="RK89:RN90"/>
    <mergeCell ref="RO89:RS90"/>
    <mergeCell ref="NA99:NB100"/>
    <mergeCell ref="NC99:NP100"/>
    <mergeCell ref="NQ99:NR100"/>
    <mergeCell ref="NS99:NU100"/>
    <mergeCell ref="NV99:NY100"/>
    <mergeCell ref="NZ99:OD100"/>
    <mergeCell ref="OF91:OG92"/>
    <mergeCell ref="OH91:OU92"/>
    <mergeCell ref="OV91:OW92"/>
    <mergeCell ref="OX91:OZ92"/>
    <mergeCell ref="PA91:PD92"/>
    <mergeCell ref="PE91:PI92"/>
    <mergeCell ref="PK91:PL92"/>
    <mergeCell ref="PM91:PZ92"/>
    <mergeCell ref="QA91:QB92"/>
    <mergeCell ref="QC91:QE92"/>
    <mergeCell ref="QF91:QI92"/>
    <mergeCell ref="QJ91:QN92"/>
    <mergeCell ref="QP91:QQ92"/>
    <mergeCell ref="QR91:RE92"/>
    <mergeCell ref="RF91:RG92"/>
    <mergeCell ref="RH91:RJ92"/>
    <mergeCell ref="RK91:RN92"/>
    <mergeCell ref="PA105:PD106"/>
    <mergeCell ref="PE105:PI106"/>
    <mergeCell ref="PK105:PL106"/>
    <mergeCell ref="RF93:RG94"/>
    <mergeCell ref="RH93:RJ94"/>
    <mergeCell ref="RK93:RN94"/>
    <mergeCell ref="RO93:RS94"/>
    <mergeCell ref="NA103:NB104"/>
    <mergeCell ref="NC103:NP104"/>
    <mergeCell ref="NQ103:NR104"/>
    <mergeCell ref="NS103:NU104"/>
    <mergeCell ref="NV103:NY104"/>
    <mergeCell ref="NZ103:OD104"/>
    <mergeCell ref="OF95:OG96"/>
    <mergeCell ref="OH95:OU96"/>
    <mergeCell ref="OV95:OW96"/>
    <mergeCell ref="OX95:OZ96"/>
    <mergeCell ref="PA95:PD96"/>
    <mergeCell ref="PE95:PI96"/>
    <mergeCell ref="PK95:PL96"/>
    <mergeCell ref="PM95:PZ96"/>
    <mergeCell ref="QA95:QB96"/>
    <mergeCell ref="QC95:QE96"/>
    <mergeCell ref="QF95:QI96"/>
    <mergeCell ref="QJ95:QN96"/>
    <mergeCell ref="QP95:QQ96"/>
    <mergeCell ref="QR95:RE96"/>
    <mergeCell ref="RF95:RG96"/>
    <mergeCell ref="RH95:RJ96"/>
    <mergeCell ref="RK95:RN96"/>
    <mergeCell ref="RO95:RS96"/>
    <mergeCell ref="NA101:NB102"/>
    <mergeCell ref="QP105:QQ106"/>
    <mergeCell ref="RF101:RG102"/>
    <mergeCell ref="RH101:RJ102"/>
    <mergeCell ref="QR93:RE94"/>
    <mergeCell ref="NQ97:NR98"/>
    <mergeCell ref="NS97:NU98"/>
    <mergeCell ref="NV97:NY98"/>
    <mergeCell ref="NZ97:OD98"/>
    <mergeCell ref="QR101:RE102"/>
    <mergeCell ref="NV105:NY106"/>
    <mergeCell ref="NZ105:OD106"/>
    <mergeCell ref="OF97:OG98"/>
    <mergeCell ref="OH97:OU98"/>
    <mergeCell ref="OV97:OW98"/>
    <mergeCell ref="OX97:OZ98"/>
    <mergeCell ref="PA97:PD98"/>
    <mergeCell ref="PE97:PI98"/>
    <mergeCell ref="PK97:PL98"/>
    <mergeCell ref="PM97:PZ98"/>
    <mergeCell ref="QA97:QB98"/>
    <mergeCell ref="QC97:QE98"/>
    <mergeCell ref="QF97:QI98"/>
    <mergeCell ref="QR105:RE106"/>
    <mergeCell ref="QP97:QQ98"/>
    <mergeCell ref="QR97:RE98"/>
    <mergeCell ref="NQ101:NR102"/>
    <mergeCell ref="NS101:NU102"/>
    <mergeCell ref="NV101:NY102"/>
    <mergeCell ref="NZ101:OD102"/>
    <mergeCell ref="QP101:QQ102"/>
    <mergeCell ref="OV105:OW106"/>
    <mergeCell ref="OX105:OZ106"/>
    <mergeCell ref="RF109:RG110"/>
    <mergeCell ref="NC105:NP106"/>
    <mergeCell ref="NQ105:NR106"/>
    <mergeCell ref="RF97:RG98"/>
    <mergeCell ref="RH97:RJ98"/>
    <mergeCell ref="RK97:RN98"/>
    <mergeCell ref="RO97:RS98"/>
    <mergeCell ref="NA107:NB108"/>
    <mergeCell ref="NC107:NP108"/>
    <mergeCell ref="NQ107:NR108"/>
    <mergeCell ref="NS107:NU108"/>
    <mergeCell ref="NV107:NY108"/>
    <mergeCell ref="NZ107:OD108"/>
    <mergeCell ref="OF99:OG100"/>
    <mergeCell ref="OH99:OU100"/>
    <mergeCell ref="OV99:OW100"/>
    <mergeCell ref="OX99:OZ100"/>
    <mergeCell ref="PA99:PD100"/>
    <mergeCell ref="PE99:PI100"/>
    <mergeCell ref="PK99:PL100"/>
    <mergeCell ref="PM99:PZ100"/>
    <mergeCell ref="QA99:QB100"/>
    <mergeCell ref="QC99:QE100"/>
    <mergeCell ref="QF99:QI100"/>
    <mergeCell ref="QJ99:QN100"/>
    <mergeCell ref="QP99:QQ100"/>
    <mergeCell ref="QR99:RE100"/>
    <mergeCell ref="RF99:RG100"/>
    <mergeCell ref="RH99:RJ100"/>
    <mergeCell ref="RK99:RN100"/>
    <mergeCell ref="RO99:RS100"/>
    <mergeCell ref="NA105:NB106"/>
    <mergeCell ref="QF105:QI106"/>
    <mergeCell ref="OF105:OG106"/>
    <mergeCell ref="OH105:OU106"/>
    <mergeCell ref="RK101:RN102"/>
    <mergeCell ref="RO101:RS102"/>
    <mergeCell ref="NA111:NB112"/>
    <mergeCell ref="NC111:NP112"/>
    <mergeCell ref="NQ111:NR112"/>
    <mergeCell ref="NS111:NU112"/>
    <mergeCell ref="NV111:NY112"/>
    <mergeCell ref="NZ111:OD112"/>
    <mergeCell ref="OF103:OG104"/>
    <mergeCell ref="OH103:OU104"/>
    <mergeCell ref="OV103:OW104"/>
    <mergeCell ref="OX103:OZ104"/>
    <mergeCell ref="PA103:PD104"/>
    <mergeCell ref="PE103:PI104"/>
    <mergeCell ref="PK103:PL104"/>
    <mergeCell ref="PM103:PZ104"/>
    <mergeCell ref="QA103:QB104"/>
    <mergeCell ref="QC103:QE104"/>
    <mergeCell ref="QF103:QI104"/>
    <mergeCell ref="QJ103:QN104"/>
    <mergeCell ref="QP103:QQ104"/>
    <mergeCell ref="QR103:RE104"/>
    <mergeCell ref="RF103:RG104"/>
    <mergeCell ref="RH103:RJ104"/>
    <mergeCell ref="RK103:RN104"/>
    <mergeCell ref="RO103:RS104"/>
    <mergeCell ref="NA109:NB110"/>
    <mergeCell ref="NC109:NP110"/>
    <mergeCell ref="NQ109:NR110"/>
    <mergeCell ref="NC113:NP114"/>
    <mergeCell ref="QR109:RE110"/>
    <mergeCell ref="NQ113:NR114"/>
    <mergeCell ref="NS109:NU110"/>
    <mergeCell ref="NV109:NY110"/>
    <mergeCell ref="NZ109:OD110"/>
    <mergeCell ref="OF101:OG102"/>
    <mergeCell ref="OH101:OU102"/>
    <mergeCell ref="OV101:OW102"/>
    <mergeCell ref="OX101:OZ102"/>
    <mergeCell ref="PA101:PD102"/>
    <mergeCell ref="PE101:PI102"/>
    <mergeCell ref="PK101:PL102"/>
    <mergeCell ref="PM101:PZ102"/>
    <mergeCell ref="QA101:QB102"/>
    <mergeCell ref="QC101:QE102"/>
    <mergeCell ref="QF101:QI102"/>
    <mergeCell ref="NS105:NU106"/>
    <mergeCell ref="QJ109:QN110"/>
    <mergeCell ref="QP109:QQ110"/>
    <mergeCell ref="OF109:OG110"/>
    <mergeCell ref="OH109:OU110"/>
    <mergeCell ref="OV109:OW110"/>
    <mergeCell ref="OX109:OZ110"/>
    <mergeCell ref="PA109:PD110"/>
    <mergeCell ref="PE109:PI110"/>
    <mergeCell ref="PK109:PL110"/>
    <mergeCell ref="PM109:PZ110"/>
    <mergeCell ref="QA109:QB110"/>
    <mergeCell ref="QC109:QE110"/>
    <mergeCell ref="QF109:QI110"/>
    <mergeCell ref="QC105:QE106"/>
    <mergeCell ref="NQ117:NR118"/>
    <mergeCell ref="RF113:RG114"/>
    <mergeCell ref="RH113:RJ114"/>
    <mergeCell ref="RF105:RG106"/>
    <mergeCell ref="RH105:RJ106"/>
    <mergeCell ref="RK105:RN106"/>
    <mergeCell ref="RO105:RS106"/>
    <mergeCell ref="NA115:NB116"/>
    <mergeCell ref="NC115:NP116"/>
    <mergeCell ref="NQ115:NR116"/>
    <mergeCell ref="NS115:NU116"/>
    <mergeCell ref="NV115:NY116"/>
    <mergeCell ref="NZ115:OD116"/>
    <mergeCell ref="OF107:OG108"/>
    <mergeCell ref="OH107:OU108"/>
    <mergeCell ref="OV107:OW108"/>
    <mergeCell ref="OX107:OZ108"/>
    <mergeCell ref="PA107:PD108"/>
    <mergeCell ref="PE107:PI108"/>
    <mergeCell ref="PK107:PL108"/>
    <mergeCell ref="PM107:PZ108"/>
    <mergeCell ref="QA107:QB108"/>
    <mergeCell ref="QC107:QE108"/>
    <mergeCell ref="QF107:QI108"/>
    <mergeCell ref="QJ107:QN108"/>
    <mergeCell ref="QP107:QQ108"/>
    <mergeCell ref="QR107:RE108"/>
    <mergeCell ref="RF107:RG108"/>
    <mergeCell ref="RH107:RJ108"/>
    <mergeCell ref="RK107:RN108"/>
    <mergeCell ref="RO107:RS108"/>
    <mergeCell ref="NA113:NB114"/>
    <mergeCell ref="NS121:NU122"/>
    <mergeCell ref="RF119:RG120"/>
    <mergeCell ref="NS113:NU114"/>
    <mergeCell ref="RH109:RJ110"/>
    <mergeCell ref="RK109:RN110"/>
    <mergeCell ref="RO109:RS110"/>
    <mergeCell ref="NA119:NB120"/>
    <mergeCell ref="NC119:NP120"/>
    <mergeCell ref="NQ119:NR120"/>
    <mergeCell ref="NS119:NU120"/>
    <mergeCell ref="NV119:NY120"/>
    <mergeCell ref="NZ119:OD120"/>
    <mergeCell ref="OF111:OG112"/>
    <mergeCell ref="OH111:OU112"/>
    <mergeCell ref="OV111:OW112"/>
    <mergeCell ref="OX111:OZ112"/>
    <mergeCell ref="PA111:PD112"/>
    <mergeCell ref="PE111:PI112"/>
    <mergeCell ref="PK111:PL112"/>
    <mergeCell ref="PM111:PZ112"/>
    <mergeCell ref="QA111:QB112"/>
    <mergeCell ref="QC111:QE112"/>
    <mergeCell ref="QF111:QI112"/>
    <mergeCell ref="QJ111:QN112"/>
    <mergeCell ref="QP111:QQ112"/>
    <mergeCell ref="QR111:RE112"/>
    <mergeCell ref="RF111:RG112"/>
    <mergeCell ref="RH111:RJ112"/>
    <mergeCell ref="RK111:RN112"/>
    <mergeCell ref="RO111:RS112"/>
    <mergeCell ref="NA117:NB118"/>
    <mergeCell ref="NC117:NP118"/>
    <mergeCell ref="NS125:NU126"/>
    <mergeCell ref="NV125:NY126"/>
    <mergeCell ref="NV121:NY122"/>
    <mergeCell ref="RK113:RN114"/>
    <mergeCell ref="RO113:RS114"/>
    <mergeCell ref="NA123:NB124"/>
    <mergeCell ref="NC123:NP124"/>
    <mergeCell ref="NQ123:NR124"/>
    <mergeCell ref="NS123:NU124"/>
    <mergeCell ref="NV123:NY124"/>
    <mergeCell ref="NZ123:OD124"/>
    <mergeCell ref="OF115:OG116"/>
    <mergeCell ref="OH115:OU116"/>
    <mergeCell ref="OV115:OW116"/>
    <mergeCell ref="OX115:OZ116"/>
    <mergeCell ref="PA115:PD116"/>
    <mergeCell ref="PE115:PI116"/>
    <mergeCell ref="PK115:PL116"/>
    <mergeCell ref="PM115:PZ116"/>
    <mergeCell ref="QA115:QB116"/>
    <mergeCell ref="QC115:QE116"/>
    <mergeCell ref="QF115:QI116"/>
    <mergeCell ref="QJ115:QN116"/>
    <mergeCell ref="QP115:QQ116"/>
    <mergeCell ref="QR115:RE116"/>
    <mergeCell ref="RF115:RG116"/>
    <mergeCell ref="RH115:RJ116"/>
    <mergeCell ref="RK115:RN116"/>
    <mergeCell ref="RO115:RS116"/>
    <mergeCell ref="NA121:NB122"/>
    <mergeCell ref="NC121:NP122"/>
    <mergeCell ref="NQ121:NR122"/>
    <mergeCell ref="LK115:LN116"/>
    <mergeCell ref="LO115:LS116"/>
    <mergeCell ref="NZ113:OD114"/>
    <mergeCell ref="RK119:RN120"/>
    <mergeCell ref="RO119:RS120"/>
    <mergeCell ref="QP117:QQ118"/>
    <mergeCell ref="QR117:RE118"/>
    <mergeCell ref="RF117:RG118"/>
    <mergeCell ref="RH117:RJ118"/>
    <mergeCell ref="RK117:RN118"/>
    <mergeCell ref="RO117:RS118"/>
    <mergeCell ref="NA127:NB128"/>
    <mergeCell ref="NC127:NP128"/>
    <mergeCell ref="NQ127:NR128"/>
    <mergeCell ref="NS127:NU128"/>
    <mergeCell ref="NV127:NY128"/>
    <mergeCell ref="NZ127:OD128"/>
    <mergeCell ref="OF119:OG120"/>
    <mergeCell ref="OH119:OU120"/>
    <mergeCell ref="OV119:OW120"/>
    <mergeCell ref="OX119:OZ120"/>
    <mergeCell ref="PA119:PD120"/>
    <mergeCell ref="PE119:PI120"/>
    <mergeCell ref="PK119:PL120"/>
    <mergeCell ref="PM119:PZ120"/>
    <mergeCell ref="QA119:QB120"/>
    <mergeCell ref="QC119:QE120"/>
    <mergeCell ref="QF119:QI120"/>
    <mergeCell ref="QJ119:QN120"/>
    <mergeCell ref="NA125:NB126"/>
    <mergeCell ref="NC125:NP126"/>
    <mergeCell ref="NQ125:NR126"/>
    <mergeCell ref="RH119:RJ120"/>
    <mergeCell ref="QP113:QQ114"/>
    <mergeCell ref="QR113:RE114"/>
    <mergeCell ref="NZ121:OD122"/>
    <mergeCell ref="OF113:OG114"/>
    <mergeCell ref="OH113:OU114"/>
    <mergeCell ref="OV113:OW114"/>
    <mergeCell ref="OX113:OZ114"/>
    <mergeCell ref="PA113:PD114"/>
    <mergeCell ref="PE113:PI114"/>
    <mergeCell ref="PK113:PL114"/>
    <mergeCell ref="PM113:PZ114"/>
    <mergeCell ref="QA113:QB114"/>
    <mergeCell ref="QC113:QE114"/>
    <mergeCell ref="QF113:QI114"/>
    <mergeCell ref="QR119:RE120"/>
    <mergeCell ref="NZ117:OD118"/>
    <mergeCell ref="QP119:QQ120"/>
    <mergeCell ref="QC117:QE118"/>
    <mergeCell ref="QF117:QI118"/>
    <mergeCell ref="QJ113:QN114"/>
    <mergeCell ref="PM105:PZ106"/>
    <mergeCell ref="QA105:QB106"/>
    <mergeCell ref="NZ125:OD126"/>
    <mergeCell ref="OF117:OG118"/>
    <mergeCell ref="OH117:OU118"/>
    <mergeCell ref="OV117:OW118"/>
    <mergeCell ref="OX117:OZ118"/>
    <mergeCell ref="PA117:PD118"/>
    <mergeCell ref="PE117:PI118"/>
    <mergeCell ref="PK117:PL118"/>
    <mergeCell ref="PM117:PZ118"/>
    <mergeCell ref="QA117:QB118"/>
    <mergeCell ref="L15:W16"/>
    <mergeCell ref="QJ105:QN106"/>
    <mergeCell ref="W148:AA149"/>
    <mergeCell ref="QJ117:QN118"/>
    <mergeCell ref="QJ101:QN102"/>
    <mergeCell ref="PE93:PI94"/>
    <mergeCell ref="PK93:PL94"/>
    <mergeCell ref="PM93:PZ94"/>
    <mergeCell ref="QA93:QB94"/>
    <mergeCell ref="QC93:QE94"/>
    <mergeCell ref="QF93:QI94"/>
    <mergeCell ref="OH89:OU90"/>
    <mergeCell ref="OV89:OW90"/>
    <mergeCell ref="OX89:OZ90"/>
    <mergeCell ref="PA89:PD90"/>
    <mergeCell ref="PE89:PI90"/>
    <mergeCell ref="PK89:PL90"/>
    <mergeCell ref="PM89:PZ90"/>
    <mergeCell ref="N25:O26"/>
    <mergeCell ref="P25:Q26"/>
    <mergeCell ref="T25:U26"/>
    <mergeCell ref="V21:W22"/>
    <mergeCell ref="X21:AD22"/>
    <mergeCell ref="V29:W30"/>
    <mergeCell ref="X29:AD30"/>
    <mergeCell ref="H79:AD86"/>
    <mergeCell ref="H107:AD114"/>
    <mergeCell ref="C72:AD74"/>
    <mergeCell ref="NS117:NU118"/>
    <mergeCell ref="NV117:NY118"/>
    <mergeCell ref="NV113:NY114"/>
    <mergeCell ref="H23:I24"/>
    <mergeCell ref="J23:K24"/>
    <mergeCell ref="L23:M24"/>
    <mergeCell ref="N23:O24"/>
    <mergeCell ref="P23:Q24"/>
    <mergeCell ref="R23:S24"/>
    <mergeCell ref="T23:U24"/>
    <mergeCell ref="V23:W24"/>
    <mergeCell ref="X23:AD24"/>
    <mergeCell ref="C21:E22"/>
    <mergeCell ref="F21:G22"/>
    <mergeCell ref="H21:I22"/>
    <mergeCell ref="J21:K22"/>
    <mergeCell ref="L21:M22"/>
    <mergeCell ref="N21:O22"/>
    <mergeCell ref="P21:Q22"/>
    <mergeCell ref="R21:S22"/>
    <mergeCell ref="T21:U22"/>
    <mergeCell ref="KP113:KQ114"/>
    <mergeCell ref="KR113:LE114"/>
    <mergeCell ref="LH115:LJ116"/>
    <mergeCell ref="C29:E30"/>
    <mergeCell ref="F29:G30"/>
    <mergeCell ref="H29:I30"/>
    <mergeCell ref="J29:K30"/>
    <mergeCell ref="L29:M30"/>
    <mergeCell ref="N29:O30"/>
    <mergeCell ref="P29:Q30"/>
    <mergeCell ref="R29:S30"/>
    <mergeCell ref="T29:U30"/>
    <mergeCell ref="F15:K16"/>
    <mergeCell ref="C11:AD13"/>
    <mergeCell ref="V25:W26"/>
    <mergeCell ref="X25:AD26"/>
    <mergeCell ref="C27:E28"/>
    <mergeCell ref="F27:G28"/>
    <mergeCell ref="H27:I28"/>
    <mergeCell ref="J27:K28"/>
    <mergeCell ref="L27:M28"/>
    <mergeCell ref="N27:O28"/>
    <mergeCell ref="P27:Q28"/>
    <mergeCell ref="R27:S28"/>
    <mergeCell ref="T27:U28"/>
    <mergeCell ref="V27:W28"/>
    <mergeCell ref="X27:AD28"/>
    <mergeCell ref="C25:E26"/>
    <mergeCell ref="F25:G26"/>
    <mergeCell ref="H25:I26"/>
    <mergeCell ref="J25:K26"/>
    <mergeCell ref="L25:M26"/>
    <mergeCell ref="C23:E24"/>
    <mergeCell ref="F23:G24"/>
    <mergeCell ref="R25:S26"/>
  </mergeCells>
  <conditionalFormatting sqref="BA28:BB67 BA73:BB128 HA28:HB67 HA73:HB128 NA28:NB67 NA73:NB128">
    <cfRule type="expression" dxfId="380" priority="79">
      <formula>BC26&lt;&gt;""</formula>
    </cfRule>
  </conditionalFormatting>
  <conditionalFormatting sqref="BC28:BP67 BC73:BP128 HC28:HP67 HC73:HP128 NC28:NP67 NC73:NP128">
    <cfRule type="expression" dxfId="379" priority="78">
      <formula>BC26&lt;&gt;""</formula>
    </cfRule>
  </conditionalFormatting>
  <conditionalFormatting sqref="BQ28:BR67 HQ28:HR67 NQ28:NR67">
    <cfRule type="expression" dxfId="378" priority="77">
      <formula>BC26&lt;&gt;""</formula>
    </cfRule>
  </conditionalFormatting>
  <conditionalFormatting sqref="BS28:BU67 HS28:HU67 NS28:NU67">
    <cfRule type="expression" dxfId="377" priority="76">
      <formula>BC26&lt;&gt;""</formula>
    </cfRule>
  </conditionalFormatting>
  <conditionalFormatting sqref="BV28:BY67 HV28:HY67 NV28:NY67">
    <cfRule type="expression" dxfId="376" priority="75">
      <formula>BC26&lt;&gt;""</formula>
    </cfRule>
  </conditionalFormatting>
  <conditionalFormatting sqref="BZ28:CD67 HZ28:ID67 NZ28:OD67">
    <cfRule type="expression" dxfId="375" priority="74">
      <formula>BC26&lt;&gt;""</formula>
    </cfRule>
  </conditionalFormatting>
  <conditionalFormatting sqref="BA71:BB72 HA71:HB72 NA71:NB72">
    <cfRule type="expression" dxfId="374" priority="2447">
      <formula>BC66&lt;&gt;""</formula>
    </cfRule>
  </conditionalFormatting>
  <conditionalFormatting sqref="BC71:BP72 HC71:HP72 NC71:NP72">
    <cfRule type="expression" dxfId="373" priority="2450">
      <formula>BC66&lt;&gt;""</formula>
    </cfRule>
  </conditionalFormatting>
  <conditionalFormatting sqref="BQ71:BR128 HQ71:HR128 NQ71:NR128">
    <cfRule type="expression" dxfId="372" priority="2453">
      <formula>BC66&lt;&gt;""</formula>
    </cfRule>
  </conditionalFormatting>
  <conditionalFormatting sqref="BS71:BU128 HS71:HU128 NS71:NU128">
    <cfRule type="expression" dxfId="371" priority="2455">
      <formula>BC66&lt;&gt;""</formula>
    </cfRule>
  </conditionalFormatting>
  <conditionalFormatting sqref="BV71:BY128 HV71:HY128 NV71:NY128">
    <cfRule type="expression" dxfId="370" priority="2457">
      <formula>BC66&lt;&gt;""</formula>
    </cfRule>
  </conditionalFormatting>
  <conditionalFormatting sqref="BZ71:CD128 HZ71:ID128 NZ71:OD128">
    <cfRule type="expression" dxfId="369" priority="2459">
      <formula>BC66&lt;&gt;""</formula>
    </cfRule>
  </conditionalFormatting>
  <conditionalFormatting sqref="BA68:BB70 HA68:HB70 NA68:NB70">
    <cfRule type="expression" dxfId="368" priority="7">
      <formula>BC66&lt;&gt;""</formula>
    </cfRule>
  </conditionalFormatting>
  <conditionalFormatting sqref="BC68:BP70 HC68:HP70 NC68:NP70">
    <cfRule type="expression" dxfId="367" priority="6">
      <formula>BC66&lt;&gt;""</formula>
    </cfRule>
  </conditionalFormatting>
  <conditionalFormatting sqref="BQ68:BR70 HQ68:HR70 NQ68:NR70">
    <cfRule type="expression" dxfId="366" priority="5">
      <formula>BC66&lt;&gt;""</formula>
    </cfRule>
  </conditionalFormatting>
  <conditionalFormatting sqref="BS68:BU70 HS68:HU70 NS68:NU70">
    <cfRule type="expression" dxfId="365" priority="4">
      <formula>BC66&lt;&gt;""</formula>
    </cfRule>
  </conditionalFormatting>
  <conditionalFormatting sqref="BV68:BY70 HV68:HY70 NV68:NY70">
    <cfRule type="expression" dxfId="364" priority="3">
      <formula>BC66&lt;&gt;""</formula>
    </cfRule>
  </conditionalFormatting>
  <conditionalFormatting sqref="BZ68:CD70 HZ68:ID70 NZ68:OD70">
    <cfRule type="expression" dxfId="363" priority="2">
      <formula>BC66&lt;&gt;""</formula>
    </cfRule>
  </conditionalFormatting>
  <dataValidations count="4">
    <dataValidation type="list" allowBlank="1" sqref="K103 K75 K43 K71 K139 K10">
      <formula1>#REF!</formula1>
    </dataValidation>
    <dataValidation type="list" allowBlank="1" showInputMessage="1" showErrorMessage="1" sqref="P197:W197">
      <formula1>$AB$166:$AB$167</formula1>
    </dataValidation>
    <dataValidation allowBlank="1" showInputMessage="1" showErrorMessage="1" prompt="Explique las consideraciones asumidas para el indicador elegido, entre el presente y el futuro." sqref="X21:AD30"/>
    <dataValidation allowBlank="1" showInputMessage="1" showErrorMessage="1" promptTitle="Bien y/o servicio" prompt="Ejemplo: _x000a_-Transito (TDPA)_x000a_-Caudal (M3/seg)_x000a_-Arbolado (cant/cuadra)_x000a_-Zonas de esparcimiento (M2.esparcimiento/Cant.beneficiarios)" sqref="C21:E30"/>
  </dataValidations>
  <hyperlinks>
    <hyperlink ref="C58:H59" location="ESE!CD1" display="(1)Inv. Inicial(-) y (2)VR(+)"/>
    <hyperlink ref="C62:H63" location="ESE!EN1" display="(4)mantenimiento(-)"/>
    <hyperlink ref="C64:H65" location="ESE!FS1" display="(5)beneficio/ingreso (+)"/>
    <hyperlink ref="C92:H93" location="ESE!ID1" display="(1)Inv. Inicial(-) y (2)VR(+)"/>
    <hyperlink ref="C96:H97" location="ESE!KN1" display="(4)mantenimiento(-)"/>
    <hyperlink ref="C98:H99" location="ESE!LS1" display="(5)beneficio/ingreso (+)"/>
    <hyperlink ref="C120:H121" location="ESE!OD1" display="(1)Inv. Inicial(-) y (2)VR(+)"/>
    <hyperlink ref="C122:H123" location="ESE!PI1" display="(3)Costos de operación (-)"/>
    <hyperlink ref="C124:H125" location="ESE!QN1" display="(4)mantenimiento(-)"/>
    <hyperlink ref="C126:H127" location="ESE!RS1" display="(5)beneficio/ingreso (+)"/>
    <hyperlink ref="C60:H61" location="ESE!DI1" display="(3)Costos de operación (-)"/>
    <hyperlink ref="C94:H95" location="ESE!JI1" display="(3)Costos de operación (-)"/>
  </hyperlinks>
  <pageMargins left="0.7" right="0.7" top="0.75" bottom="0.75" header="0" footer="0"/>
  <pageSetup orientation="landscape" r:id="rId1"/>
  <drawing r:id="rId2"/>
  <legacy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00" id="{26F207E8-FFB6-4CC9-9648-0C7B280EE460}">
            <xm:f>SP!$AC207="si"</xm:f>
            <x14:dxf>
              <font>
                <color auto="1"/>
              </font>
              <border>
                <left style="thin">
                  <color auto="1"/>
                </left>
                <right style="thin">
                  <color auto="1"/>
                </right>
                <top style="thin">
                  <color auto="1"/>
                </top>
                <bottom style="thin">
                  <color auto="1"/>
                </bottom>
                <vertical/>
                <horizontal/>
              </border>
            </x14:dxf>
          </x14:cfRule>
          <xm:sqref>T162:Z162</xm:sqref>
        </x14:conditionalFormatting>
        <x14:conditionalFormatting xmlns:xm="http://schemas.microsoft.com/office/excel/2006/main">
          <x14:cfRule type="expression" priority="101" id="{19BF467D-AADA-48FF-B937-8731882E021E}">
            <xm:f>SP!$AC205="si"</xm:f>
            <x14:dxf>
              <font>
                <color auto="1"/>
              </font>
              <border>
                <left style="thin">
                  <color auto="1"/>
                </left>
                <right style="thin">
                  <color auto="1"/>
                </right>
                <top style="thin">
                  <color auto="1"/>
                </top>
                <bottom style="thin">
                  <color auto="1"/>
                </bottom>
                <vertical/>
                <horizontal/>
              </border>
            </x14:dxf>
          </x14:cfRule>
          <xm:sqref>K162:S162</xm:sqref>
        </x14:conditionalFormatting>
        <x14:conditionalFormatting xmlns:xm="http://schemas.microsoft.com/office/excel/2006/main">
          <x14:cfRule type="expression" priority="1" id="{550E3936-A831-4BD9-A4D5-C5143CB0BE44}">
            <xm:f>SP!$AB$99="si"</xm:f>
            <x14:dxf>
              <font>
                <color theme="0"/>
              </font>
              <fill>
                <patternFill>
                  <fgColor theme="0"/>
                  <bgColor theme="0"/>
                </patternFill>
              </fill>
              <border>
                <left style="thin">
                  <color theme="0"/>
                </left>
                <right style="thin">
                  <color theme="0"/>
                </right>
                <top style="thin">
                  <color theme="0"/>
                </top>
                <bottom style="thin">
                  <color theme="0"/>
                </bottom>
                <vertical/>
                <horizontal/>
              </border>
            </x14:dxf>
          </x14:cfRule>
          <xm:sqref>A15:C15 L15 L17 R17 X15 A16:B20 AE15:XFD20 F15 F17 F19 H19 V19 T19 R19 P19 N19 L19 J19 A21:XFD71 A72:C72 A79:H79 A80:G86 A107:H107 A108:G114 A73:B74 AE72:XFD73 AE74:AF74 A75:AF78 AE79:AF86 A87:AF106 AG74:XFD1048576 AE107:AF114 A115:AF139 A146:AF1048576 A140:C140 A141:B145 AE140:AF145 A1:XFD14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6">
        <x14:dataValidation type="list" allowBlank="1" showInputMessage="1" showErrorMessage="1" errorTitle="Valor no valido" error="Solo tiene que indicar &quot;SI&quot; o &quot;NO&quot;" promptTitle="Nota" prompt="Indica si el proyecto incluye alguna zona categorizada cómo Transformable">
          <x14:formula1>
            <xm:f>INICIO!$C$148:$C$149</xm:f>
          </x14:formula1>
          <xm:sqref>X159:AA159</xm:sqref>
        </x14:dataValidation>
        <x14:dataValidation type="list" allowBlank="1" showInputMessage="1" showErrorMessage="1" errorTitle="Valor no valido" error="Solo tiene que indicar &quot;SI&quot; o &quot;NO&quot;" promptTitle="Nota" prompt="Indica si el proyecto incluye alguna zona categorizada cómo Rural">
          <x14:formula1>
            <xm:f>INICIO!$C$148:$C$149</xm:f>
          </x14:formula1>
          <xm:sqref>T159:W159</xm:sqref>
        </x14:dataValidation>
        <x14:dataValidation type="list" allowBlank="1" showInputMessage="1" showErrorMessage="1" errorTitle="Valor no valido" error="Solo tiene que indicar &quot;SI&quot; o &quot;NO&quot;" promptTitle="Nota" prompt="Indica si el proyecto incluye alguna zona categorizada cómo Suburbana">
          <x14:formula1>
            <xm:f>INICIO!$C$148:$C$149</xm:f>
          </x14:formula1>
          <xm:sqref>P159:S159</xm:sqref>
        </x14:dataValidation>
        <x14:dataValidation type="list" allowBlank="1" showInputMessage="1" showErrorMessage="1" errorTitle="Valor no valido" error="Solo tiene que indicar &quot;SI&quot; o &quot;NO&quot;" promptTitle="Nota" prompt="Indica si el proyecto incluye alguna zona categorizada cómo Urbana">
          <x14:formula1>
            <xm:f>INICIO!$C$148:$C$149</xm:f>
          </x14:formula1>
          <xm:sqref>L159:O159</xm:sqref>
        </x14:dataValidation>
        <x14:dataValidation type="list" allowBlank="1" showInputMessage="1" showErrorMessage="1">
          <x14:formula1>
            <xm:f>INICIO!$AB$151:$AB$152</xm:f>
          </x14:formula1>
          <xm:sqref>P180:W181</xm:sqref>
        </x14:dataValidation>
        <x14:dataValidation type="list" allowBlank="1" showInputMessage="1" showErrorMessage="1">
          <x14:formula1>
            <xm:f>INICIO!$AG$149:$AG$152</xm:f>
          </x14:formula1>
          <xm:sqref>P178:W179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"/>
  <sheetViews>
    <sheetView zoomScaleNormal="100" workbookViewId="0">
      <selection activeCell="AG654" sqref="AG654"/>
    </sheetView>
  </sheetViews>
  <sheetFormatPr baseColWidth="10" defaultColWidth="11.42578125" defaultRowHeight="12.75"/>
  <cols>
    <col min="1" max="32" width="3.7109375" style="13" customWidth="1"/>
    <col min="33" max="16384" width="11.42578125" style="13"/>
  </cols>
  <sheetData/>
  <pageMargins left="0.7" right="0.7" top="0.75" bottom="0.75" header="0.3" footer="0.3"/>
  <pageSetup orientation="portrait" horizontalDpi="0" verticalDpi="0" r:id="rId1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63"/>
  <sheetViews>
    <sheetView workbookViewId="0">
      <selection activeCell="AK50" sqref="AK50"/>
    </sheetView>
  </sheetViews>
  <sheetFormatPr baseColWidth="10" defaultColWidth="11.42578125" defaultRowHeight="9.9499999999999993" customHeight="1"/>
  <cols>
    <col min="1" max="32" width="3.7109375" style="238" customWidth="1"/>
    <col min="33" max="16384" width="11.42578125" style="238"/>
  </cols>
  <sheetData>
    <row r="1" spans="1:32" s="505" customFormat="1" ht="9.9499999999999993" customHeight="1">
      <c r="A1" s="506"/>
      <c r="B1" s="506"/>
    </row>
    <row r="2" spans="1:32" s="505" customFormat="1" ht="9.9499999999999993" customHeight="1">
      <c r="A2" s="812" t="s">
        <v>570</v>
      </c>
      <c r="B2" s="812"/>
      <c r="C2" s="812"/>
      <c r="D2" s="812"/>
      <c r="E2" s="812"/>
      <c r="F2" s="812"/>
      <c r="G2" s="812"/>
      <c r="H2" s="812"/>
      <c r="I2" s="812"/>
      <c r="J2" s="812"/>
      <c r="K2" s="812"/>
      <c r="L2" s="812"/>
      <c r="M2" s="812"/>
      <c r="N2" s="812"/>
      <c r="O2" s="812"/>
      <c r="P2" s="812"/>
      <c r="Q2" s="812"/>
      <c r="R2" s="812"/>
      <c r="S2" s="812"/>
      <c r="T2" s="812"/>
      <c r="U2" s="812"/>
      <c r="V2" s="812"/>
      <c r="W2" s="812"/>
      <c r="X2" s="812"/>
      <c r="Y2" s="812"/>
      <c r="Z2" s="812"/>
      <c r="AA2" s="812"/>
      <c r="AB2" s="812"/>
      <c r="AC2" s="812"/>
      <c r="AD2" s="812"/>
      <c r="AE2" s="812"/>
      <c r="AF2" s="812"/>
    </row>
    <row r="3" spans="1:32" s="505" customFormat="1" ht="9.9499999999999993" customHeight="1">
      <c r="A3" s="812"/>
      <c r="B3" s="812"/>
      <c r="C3" s="812"/>
      <c r="D3" s="812"/>
      <c r="E3" s="812"/>
      <c r="F3" s="812"/>
      <c r="G3" s="812"/>
      <c r="H3" s="812"/>
      <c r="I3" s="812"/>
      <c r="J3" s="812"/>
      <c r="K3" s="812"/>
      <c r="L3" s="812"/>
      <c r="M3" s="812"/>
      <c r="N3" s="812"/>
      <c r="O3" s="812"/>
      <c r="P3" s="812"/>
      <c r="Q3" s="812"/>
      <c r="R3" s="812"/>
      <c r="S3" s="812"/>
      <c r="T3" s="812"/>
      <c r="U3" s="812"/>
      <c r="V3" s="812"/>
      <c r="W3" s="812"/>
      <c r="X3" s="812"/>
      <c r="Y3" s="812"/>
      <c r="Z3" s="812"/>
      <c r="AA3" s="812"/>
      <c r="AB3" s="812"/>
      <c r="AC3" s="812"/>
      <c r="AD3" s="812"/>
      <c r="AE3" s="812"/>
      <c r="AF3" s="812"/>
    </row>
    <row r="4" spans="1:32" s="505" customFormat="1" ht="9.9499999999999993" customHeight="1">
      <c r="A4" s="812"/>
      <c r="B4" s="812"/>
      <c r="C4" s="812"/>
      <c r="D4" s="812"/>
      <c r="E4" s="812"/>
      <c r="F4" s="812"/>
      <c r="G4" s="812"/>
      <c r="H4" s="812"/>
      <c r="I4" s="812"/>
      <c r="J4" s="812"/>
      <c r="K4" s="812"/>
      <c r="L4" s="812"/>
      <c r="M4" s="812"/>
      <c r="N4" s="812"/>
      <c r="O4" s="812"/>
      <c r="P4" s="812"/>
      <c r="Q4" s="812"/>
      <c r="R4" s="812"/>
      <c r="S4" s="812"/>
      <c r="T4" s="812"/>
      <c r="U4" s="812"/>
      <c r="V4" s="812"/>
      <c r="W4" s="812"/>
      <c r="X4" s="812"/>
      <c r="Y4" s="812"/>
      <c r="Z4" s="812"/>
      <c r="AA4" s="812"/>
      <c r="AB4" s="812"/>
      <c r="AC4" s="812"/>
      <c r="AD4" s="812"/>
      <c r="AE4" s="812"/>
      <c r="AF4" s="812"/>
    </row>
    <row r="5" spans="1:32" s="505" customFormat="1" ht="9.9499999999999993" customHeight="1">
      <c r="A5" s="812"/>
      <c r="B5" s="812"/>
      <c r="C5" s="812"/>
      <c r="D5" s="812"/>
      <c r="E5" s="812"/>
      <c r="F5" s="812"/>
      <c r="G5" s="812"/>
      <c r="H5" s="812"/>
      <c r="I5" s="812"/>
      <c r="J5" s="812"/>
      <c r="K5" s="812"/>
      <c r="L5" s="812"/>
      <c r="M5" s="812"/>
      <c r="N5" s="812"/>
      <c r="O5" s="812"/>
      <c r="P5" s="812"/>
      <c r="Q5" s="812"/>
      <c r="R5" s="812"/>
      <c r="S5" s="812"/>
      <c r="T5" s="812"/>
      <c r="U5" s="812"/>
      <c r="V5" s="812"/>
      <c r="W5" s="812"/>
      <c r="X5" s="812"/>
      <c r="Y5" s="812"/>
      <c r="Z5" s="812"/>
      <c r="AA5" s="812"/>
      <c r="AB5" s="812"/>
      <c r="AC5" s="812"/>
      <c r="AD5" s="812"/>
      <c r="AE5" s="812"/>
      <c r="AF5" s="812"/>
    </row>
    <row r="8" spans="1:32" ht="9.9499999999999993" customHeight="1">
      <c r="B8" s="813">
        <v>1</v>
      </c>
      <c r="C8" s="814"/>
      <c r="E8" s="1381" t="s">
        <v>702</v>
      </c>
      <c r="F8" s="1382"/>
      <c r="G8" s="1382"/>
      <c r="H8" s="1382"/>
      <c r="I8" s="1382"/>
      <c r="J8" s="1382"/>
      <c r="K8" s="1382"/>
      <c r="L8" s="1382"/>
      <c r="M8" s="1382"/>
      <c r="N8" s="1382"/>
      <c r="O8" s="1382"/>
      <c r="P8" s="1382"/>
      <c r="Q8" s="1382"/>
      <c r="R8" s="1382"/>
      <c r="S8" s="1382"/>
      <c r="T8" s="1382"/>
      <c r="U8" s="1382"/>
      <c r="V8" s="1382"/>
      <c r="W8" s="1382"/>
      <c r="X8" s="1382"/>
      <c r="Y8" s="1382"/>
      <c r="Z8" s="1382"/>
      <c r="AA8" s="1382"/>
      <c r="AB8" s="1382"/>
      <c r="AC8" s="1382"/>
      <c r="AD8" s="1382"/>
      <c r="AE8" s="1383"/>
    </row>
    <row r="9" spans="1:32" ht="9.75" customHeight="1">
      <c r="B9" s="815"/>
      <c r="C9" s="816"/>
      <c r="E9" s="1384"/>
      <c r="F9" s="1385"/>
      <c r="G9" s="1385"/>
      <c r="H9" s="1385"/>
      <c r="I9" s="1385"/>
      <c r="J9" s="1385"/>
      <c r="K9" s="1385"/>
      <c r="L9" s="1385"/>
      <c r="M9" s="1385"/>
      <c r="N9" s="1385"/>
      <c r="O9" s="1385"/>
      <c r="P9" s="1385"/>
      <c r="Q9" s="1385"/>
      <c r="R9" s="1385"/>
      <c r="S9" s="1385"/>
      <c r="T9" s="1385"/>
      <c r="U9" s="1385"/>
      <c r="V9" s="1385"/>
      <c r="W9" s="1385"/>
      <c r="X9" s="1385"/>
      <c r="Y9" s="1385"/>
      <c r="Z9" s="1385"/>
      <c r="AA9" s="1385"/>
      <c r="AB9" s="1385"/>
      <c r="AC9" s="1385"/>
      <c r="AD9" s="1385"/>
      <c r="AE9" s="1386"/>
    </row>
    <row r="11" spans="1:32" ht="9.9499999999999993" customHeight="1">
      <c r="L11" s="823" t="s">
        <v>730</v>
      </c>
      <c r="M11" s="824"/>
      <c r="N11" s="824"/>
      <c r="O11" s="824"/>
      <c r="P11" s="824"/>
      <c r="Q11" s="824"/>
      <c r="R11" s="824"/>
      <c r="S11" s="824"/>
      <c r="T11" s="824"/>
      <c r="U11" s="824"/>
      <c r="V11" s="824"/>
      <c r="W11" s="824"/>
      <c r="X11" s="825"/>
    </row>
    <row r="12" spans="1:32" ht="9.9499999999999993" customHeight="1">
      <c r="L12" s="823"/>
      <c r="M12" s="824"/>
      <c r="N12" s="824"/>
      <c r="O12" s="824"/>
      <c r="P12" s="824"/>
      <c r="Q12" s="824"/>
      <c r="R12" s="824"/>
      <c r="S12" s="824"/>
      <c r="T12" s="824"/>
      <c r="U12" s="824"/>
      <c r="V12" s="824"/>
      <c r="W12" s="824"/>
      <c r="X12" s="825"/>
    </row>
    <row r="13" spans="1:32" ht="9.9499999999999993" customHeight="1">
      <c r="L13" s="823" t="s">
        <v>731</v>
      </c>
      <c r="M13" s="824"/>
      <c r="N13" s="824"/>
      <c r="O13" s="824"/>
      <c r="P13" s="824"/>
      <c r="Q13" s="824"/>
      <c r="R13" s="824"/>
      <c r="S13" s="824"/>
      <c r="T13" s="824"/>
      <c r="U13" s="824"/>
      <c r="V13" s="824"/>
      <c r="W13" s="824"/>
      <c r="X13" s="825"/>
    </row>
    <row r="14" spans="1:32" ht="9.9499999999999993" customHeight="1">
      <c r="L14" s="823"/>
      <c r="M14" s="824"/>
      <c r="N14" s="824"/>
      <c r="O14" s="824"/>
      <c r="P14" s="824"/>
      <c r="Q14" s="824"/>
      <c r="R14" s="824"/>
      <c r="S14" s="824"/>
      <c r="T14" s="824"/>
      <c r="U14" s="824"/>
      <c r="V14" s="824"/>
      <c r="W14" s="824"/>
      <c r="X14" s="825"/>
    </row>
    <row r="15" spans="1:32" ht="9.9499999999999993" customHeight="1">
      <c r="L15" s="823" t="s">
        <v>568</v>
      </c>
      <c r="M15" s="824"/>
      <c r="N15" s="824"/>
      <c r="O15" s="824"/>
      <c r="P15" s="824"/>
      <c r="Q15" s="824"/>
      <c r="R15" s="824"/>
      <c r="S15" s="824"/>
      <c r="T15" s="824"/>
      <c r="U15" s="824"/>
      <c r="V15" s="824"/>
      <c r="W15" s="824"/>
      <c r="X15" s="825"/>
    </row>
    <row r="16" spans="1:32" ht="9.9499999999999993" customHeight="1">
      <c r="L16" s="823"/>
      <c r="M16" s="824"/>
      <c r="N16" s="824"/>
      <c r="O16" s="824"/>
      <c r="P16" s="824"/>
      <c r="Q16" s="824"/>
      <c r="R16" s="824"/>
      <c r="S16" s="824"/>
      <c r="T16" s="824"/>
      <c r="U16" s="824"/>
      <c r="V16" s="824"/>
      <c r="W16" s="824"/>
      <c r="X16" s="825"/>
    </row>
    <row r="17" spans="2:31" ht="9.9499999999999993" customHeight="1">
      <c r="L17" s="823" t="s">
        <v>569</v>
      </c>
      <c r="M17" s="824"/>
      <c r="N17" s="824"/>
      <c r="O17" s="824"/>
      <c r="P17" s="824"/>
      <c r="Q17" s="824"/>
      <c r="R17" s="824"/>
      <c r="S17" s="824"/>
      <c r="T17" s="824"/>
      <c r="U17" s="824"/>
      <c r="V17" s="824"/>
      <c r="W17" s="824"/>
      <c r="X17" s="825"/>
    </row>
    <row r="18" spans="2:31" ht="9.9499999999999993" customHeight="1">
      <c r="L18" s="823"/>
      <c r="M18" s="824"/>
      <c r="N18" s="824"/>
      <c r="O18" s="824"/>
      <c r="P18" s="824"/>
      <c r="Q18" s="824"/>
      <c r="R18" s="824"/>
      <c r="S18" s="824"/>
      <c r="T18" s="824"/>
      <c r="U18" s="824"/>
      <c r="V18" s="824"/>
      <c r="W18" s="824"/>
      <c r="X18" s="825"/>
    </row>
    <row r="19" spans="2:31" ht="9.9499999999999993" customHeight="1">
      <c r="L19" s="823" t="s">
        <v>134</v>
      </c>
      <c r="M19" s="824"/>
      <c r="N19" s="824"/>
      <c r="O19" s="824"/>
      <c r="P19" s="824"/>
      <c r="Q19" s="824"/>
      <c r="R19" s="824"/>
      <c r="S19" s="824"/>
      <c r="T19" s="824"/>
      <c r="U19" s="824"/>
      <c r="V19" s="824"/>
      <c r="W19" s="824"/>
      <c r="X19" s="825"/>
    </row>
    <row r="20" spans="2:31" ht="9.9499999999999993" customHeight="1">
      <c r="L20" s="823"/>
      <c r="M20" s="824"/>
      <c r="N20" s="824"/>
      <c r="O20" s="824"/>
      <c r="P20" s="824"/>
      <c r="Q20" s="824"/>
      <c r="R20" s="824"/>
      <c r="S20" s="824"/>
      <c r="T20" s="824"/>
      <c r="U20" s="824"/>
      <c r="V20" s="824"/>
      <c r="W20" s="824"/>
      <c r="X20" s="825"/>
    </row>
    <row r="21" spans="2:31" ht="9.9499999999999993" customHeight="1">
      <c r="L21" s="809" t="s">
        <v>135</v>
      </c>
      <c r="M21" s="810"/>
      <c r="N21" s="810"/>
      <c r="O21" s="810"/>
      <c r="P21" s="810"/>
      <c r="Q21" s="810"/>
      <c r="R21" s="810"/>
      <c r="S21" s="810"/>
      <c r="T21" s="810"/>
      <c r="U21" s="810"/>
      <c r="V21" s="810"/>
      <c r="W21" s="810"/>
      <c r="X21" s="811"/>
    </row>
    <row r="22" spans="2:31" ht="9.9499999999999993" customHeight="1">
      <c r="L22" s="809"/>
      <c r="M22" s="810"/>
      <c r="N22" s="810"/>
      <c r="O22" s="810"/>
      <c r="P22" s="810"/>
      <c r="Q22" s="810"/>
      <c r="R22" s="810"/>
      <c r="S22" s="810"/>
      <c r="T22" s="810"/>
      <c r="U22" s="810"/>
      <c r="V22" s="810"/>
      <c r="W22" s="810"/>
      <c r="X22" s="811"/>
    </row>
    <row r="23" spans="2:31" ht="9.9499999999999993" customHeight="1">
      <c r="L23" s="809" t="s">
        <v>136</v>
      </c>
      <c r="M23" s="810"/>
      <c r="N23" s="810"/>
      <c r="O23" s="810"/>
      <c r="P23" s="810"/>
      <c r="Q23" s="810"/>
      <c r="R23" s="810"/>
      <c r="S23" s="810"/>
      <c r="T23" s="810"/>
      <c r="U23" s="810"/>
      <c r="V23" s="810"/>
      <c r="W23" s="810"/>
      <c r="X23" s="811"/>
    </row>
    <row r="24" spans="2:31" ht="9.9499999999999993" customHeight="1">
      <c r="L24" s="809"/>
      <c r="M24" s="810"/>
      <c r="N24" s="810"/>
      <c r="O24" s="810"/>
      <c r="P24" s="810"/>
      <c r="Q24" s="810"/>
      <c r="R24" s="810"/>
      <c r="S24" s="810"/>
      <c r="T24" s="810"/>
      <c r="U24" s="810"/>
      <c r="V24" s="810"/>
      <c r="W24" s="810"/>
      <c r="X24" s="811"/>
    </row>
    <row r="25" spans="2:31" ht="9.9499999999999993" customHeight="1">
      <c r="L25" s="823" t="s">
        <v>165</v>
      </c>
      <c r="M25" s="824"/>
      <c r="N25" s="824"/>
      <c r="O25" s="824"/>
      <c r="P25" s="824"/>
      <c r="Q25" s="824"/>
      <c r="R25" s="824"/>
      <c r="S25" s="824"/>
      <c r="T25" s="824"/>
      <c r="U25" s="824"/>
      <c r="V25" s="824"/>
      <c r="W25" s="824"/>
      <c r="X25" s="825"/>
    </row>
    <row r="26" spans="2:31" ht="9.9499999999999993" customHeight="1">
      <c r="L26" s="823"/>
      <c r="M26" s="824"/>
      <c r="N26" s="824"/>
      <c r="O26" s="824"/>
      <c r="P26" s="824"/>
      <c r="Q26" s="824"/>
      <c r="R26" s="824"/>
      <c r="S26" s="824"/>
      <c r="T26" s="824"/>
      <c r="U26" s="824"/>
      <c r="V26" s="824"/>
      <c r="W26" s="824"/>
      <c r="X26" s="825"/>
    </row>
    <row r="27" spans="2:31" ht="9.9499999999999993" customHeight="1">
      <c r="L27" s="823" t="s">
        <v>166</v>
      </c>
      <c r="M27" s="824"/>
      <c r="N27" s="824"/>
      <c r="O27" s="824"/>
      <c r="P27" s="824"/>
      <c r="Q27" s="824"/>
      <c r="R27" s="824"/>
      <c r="S27" s="824"/>
      <c r="T27" s="824"/>
      <c r="U27" s="824"/>
      <c r="V27" s="824"/>
      <c r="W27" s="824"/>
      <c r="X27" s="825"/>
    </row>
    <row r="28" spans="2:31" ht="9.9499999999999993" customHeight="1">
      <c r="L28" s="823"/>
      <c r="M28" s="824"/>
      <c r="N28" s="824"/>
      <c r="O28" s="824"/>
      <c r="P28" s="824"/>
      <c r="Q28" s="824"/>
      <c r="R28" s="824"/>
      <c r="S28" s="824"/>
      <c r="T28" s="824"/>
      <c r="U28" s="824"/>
      <c r="V28" s="824"/>
      <c r="W28" s="824"/>
      <c r="X28" s="825"/>
    </row>
    <row r="30" spans="2:31" ht="9.9499999999999993" customHeight="1">
      <c r="B30" s="813">
        <v>2</v>
      </c>
      <c r="C30" s="814"/>
      <c r="E30" s="1381" t="s">
        <v>614</v>
      </c>
      <c r="F30" s="1382"/>
      <c r="G30" s="1382"/>
      <c r="H30" s="1382"/>
      <c r="I30" s="1382"/>
      <c r="J30" s="1382"/>
      <c r="K30" s="1382"/>
      <c r="L30" s="1382"/>
      <c r="M30" s="1382"/>
      <c r="N30" s="1382"/>
      <c r="O30" s="1382"/>
      <c r="P30" s="1382"/>
      <c r="Q30" s="1382"/>
      <c r="R30" s="1382"/>
      <c r="S30" s="1382"/>
      <c r="T30" s="1382"/>
      <c r="U30" s="1382"/>
      <c r="V30" s="1382"/>
      <c r="W30" s="1382"/>
      <c r="X30" s="1382"/>
      <c r="Y30" s="1382"/>
      <c r="Z30" s="1382"/>
      <c r="AA30" s="1382"/>
      <c r="AB30" s="1382"/>
      <c r="AC30" s="1382"/>
      <c r="AD30" s="1382"/>
      <c r="AE30" s="1383"/>
    </row>
    <row r="31" spans="2:31" ht="9.9499999999999993" customHeight="1">
      <c r="B31" s="815"/>
      <c r="C31" s="816"/>
      <c r="E31" s="1384"/>
      <c r="F31" s="1385"/>
      <c r="G31" s="1385"/>
      <c r="H31" s="1385"/>
      <c r="I31" s="1385"/>
      <c r="J31" s="1385"/>
      <c r="K31" s="1385"/>
      <c r="L31" s="1385"/>
      <c r="M31" s="1385"/>
      <c r="N31" s="1385"/>
      <c r="O31" s="1385"/>
      <c r="P31" s="1385"/>
      <c r="Q31" s="1385"/>
      <c r="R31" s="1385"/>
      <c r="S31" s="1385"/>
      <c r="T31" s="1385"/>
      <c r="U31" s="1385"/>
      <c r="V31" s="1385"/>
      <c r="W31" s="1385"/>
      <c r="X31" s="1385"/>
      <c r="Y31" s="1385"/>
      <c r="Z31" s="1385"/>
      <c r="AA31" s="1385"/>
      <c r="AB31" s="1385"/>
      <c r="AC31" s="1385"/>
      <c r="AD31" s="1385"/>
      <c r="AE31" s="1386"/>
    </row>
    <row r="33" spans="2:31" ht="9.9499999999999993" customHeight="1">
      <c r="L33" s="803" t="s">
        <v>732</v>
      </c>
      <c r="M33" s="804"/>
      <c r="N33" s="804"/>
      <c r="O33" s="804"/>
      <c r="P33" s="804"/>
      <c r="Q33" s="804"/>
      <c r="R33" s="804"/>
      <c r="S33" s="804"/>
      <c r="T33" s="804"/>
      <c r="U33" s="804"/>
      <c r="V33" s="804"/>
      <c r="W33" s="804"/>
      <c r="X33" s="805"/>
    </row>
    <row r="34" spans="2:31" ht="9.9499999999999993" customHeight="1">
      <c r="L34" s="806"/>
      <c r="M34" s="807"/>
      <c r="N34" s="807"/>
      <c r="O34" s="807"/>
      <c r="P34" s="807"/>
      <c r="Q34" s="807"/>
      <c r="R34" s="807"/>
      <c r="S34" s="807"/>
      <c r="T34" s="807"/>
      <c r="U34" s="807"/>
      <c r="V34" s="807"/>
      <c r="W34" s="807"/>
      <c r="X34" s="808"/>
    </row>
    <row r="35" spans="2:31" ht="9.9499999999999993" customHeight="1">
      <c r="L35" s="809" t="s">
        <v>214</v>
      </c>
      <c r="M35" s="810"/>
      <c r="N35" s="810"/>
      <c r="O35" s="810"/>
      <c r="P35" s="810"/>
      <c r="Q35" s="810"/>
      <c r="R35" s="810"/>
      <c r="S35" s="810"/>
      <c r="T35" s="810"/>
      <c r="U35" s="810"/>
      <c r="V35" s="810"/>
      <c r="W35" s="810"/>
      <c r="X35" s="811"/>
    </row>
    <row r="36" spans="2:31" ht="9.9499999999999993" customHeight="1">
      <c r="L36" s="809"/>
      <c r="M36" s="810"/>
      <c r="N36" s="810"/>
      <c r="O36" s="810"/>
      <c r="P36" s="810"/>
      <c r="Q36" s="810"/>
      <c r="R36" s="810"/>
      <c r="S36" s="810"/>
      <c r="T36" s="810"/>
      <c r="U36" s="810"/>
      <c r="V36" s="810"/>
      <c r="W36" s="810"/>
      <c r="X36" s="811"/>
    </row>
    <row r="37" spans="2:31" ht="9.9499999999999993" customHeight="1">
      <c r="L37" s="809" t="s">
        <v>215</v>
      </c>
      <c r="M37" s="810"/>
      <c r="N37" s="810"/>
      <c r="O37" s="810"/>
      <c r="P37" s="810"/>
      <c r="Q37" s="810"/>
      <c r="R37" s="810"/>
      <c r="S37" s="810"/>
      <c r="T37" s="810"/>
      <c r="U37" s="810"/>
      <c r="V37" s="810"/>
      <c r="W37" s="810"/>
      <c r="X37" s="811"/>
    </row>
    <row r="38" spans="2:31" ht="9.9499999999999993" customHeight="1">
      <c r="L38" s="809"/>
      <c r="M38" s="810"/>
      <c r="N38" s="810"/>
      <c r="O38" s="810"/>
      <c r="P38" s="810"/>
      <c r="Q38" s="810"/>
      <c r="R38" s="810"/>
      <c r="S38" s="810"/>
      <c r="T38" s="810"/>
      <c r="U38" s="810"/>
      <c r="V38" s="810"/>
      <c r="W38" s="810"/>
      <c r="X38" s="811"/>
    </row>
    <row r="39" spans="2:31" ht="9.9499999999999993" customHeight="1">
      <c r="L39" s="584"/>
      <c r="M39" s="584"/>
      <c r="N39" s="584"/>
      <c r="O39" s="584"/>
      <c r="P39" s="584"/>
      <c r="Q39" s="584"/>
      <c r="R39" s="584"/>
      <c r="S39" s="584"/>
      <c r="T39" s="584"/>
      <c r="U39" s="584"/>
      <c r="V39" s="584"/>
      <c r="W39" s="584"/>
      <c r="X39" s="584"/>
    </row>
    <row r="40" spans="2:31" ht="9.9499999999999993" customHeight="1">
      <c r="B40" s="813">
        <v>3</v>
      </c>
      <c r="C40" s="814"/>
      <c r="E40" s="1381" t="s">
        <v>715</v>
      </c>
      <c r="F40" s="1382"/>
      <c r="G40" s="1382"/>
      <c r="H40" s="1382"/>
      <c r="I40" s="1382"/>
      <c r="J40" s="1382"/>
      <c r="K40" s="1382"/>
      <c r="L40" s="1382"/>
      <c r="M40" s="1382"/>
      <c r="N40" s="1382"/>
      <c r="O40" s="1382"/>
      <c r="P40" s="1382"/>
      <c r="Q40" s="1382"/>
      <c r="R40" s="1382"/>
      <c r="S40" s="1382"/>
      <c r="T40" s="1382"/>
      <c r="U40" s="1382"/>
      <c r="V40" s="1382"/>
      <c r="W40" s="1382"/>
      <c r="X40" s="1382"/>
      <c r="Y40" s="1382"/>
      <c r="Z40" s="1382"/>
      <c r="AA40" s="1382"/>
      <c r="AB40" s="1382"/>
      <c r="AC40" s="1382"/>
      <c r="AD40" s="1382"/>
      <c r="AE40" s="1383"/>
    </row>
    <row r="41" spans="2:31" ht="9.9499999999999993" customHeight="1">
      <c r="B41" s="815"/>
      <c r="C41" s="816"/>
      <c r="E41" s="1384"/>
      <c r="F41" s="1385"/>
      <c r="G41" s="1385"/>
      <c r="H41" s="1385"/>
      <c r="I41" s="1385"/>
      <c r="J41" s="1385"/>
      <c r="K41" s="1385"/>
      <c r="L41" s="1385"/>
      <c r="M41" s="1385"/>
      <c r="N41" s="1385"/>
      <c r="O41" s="1385"/>
      <c r="P41" s="1385"/>
      <c r="Q41" s="1385"/>
      <c r="R41" s="1385"/>
      <c r="S41" s="1385"/>
      <c r="T41" s="1385"/>
      <c r="U41" s="1385"/>
      <c r="V41" s="1385"/>
      <c r="W41" s="1385"/>
      <c r="X41" s="1385"/>
      <c r="Y41" s="1385"/>
      <c r="Z41" s="1385"/>
      <c r="AA41" s="1385"/>
      <c r="AB41" s="1385"/>
      <c r="AC41" s="1385"/>
      <c r="AD41" s="1385"/>
      <c r="AE41" s="1386"/>
    </row>
    <row r="43" spans="2:31" ht="9.9499999999999993" customHeight="1">
      <c r="L43" s="803" t="s">
        <v>733</v>
      </c>
      <c r="M43" s="804"/>
      <c r="N43" s="804"/>
      <c r="O43" s="804"/>
      <c r="P43" s="804"/>
      <c r="Q43" s="804"/>
      <c r="R43" s="804"/>
      <c r="S43" s="804"/>
      <c r="T43" s="804"/>
      <c r="U43" s="804"/>
      <c r="V43" s="804"/>
      <c r="W43" s="804"/>
      <c r="X43" s="805"/>
    </row>
    <row r="44" spans="2:31" ht="9.9499999999999993" customHeight="1">
      <c r="L44" s="806"/>
      <c r="M44" s="807"/>
      <c r="N44" s="807"/>
      <c r="O44" s="807"/>
      <c r="P44" s="807"/>
      <c r="Q44" s="807"/>
      <c r="R44" s="807"/>
      <c r="S44" s="807"/>
      <c r="T44" s="807"/>
      <c r="U44" s="807"/>
      <c r="V44" s="807"/>
      <c r="W44" s="807"/>
      <c r="X44" s="808"/>
    </row>
    <row r="45" spans="2:31" ht="9.9499999999999993" customHeight="1">
      <c r="L45" s="809" t="s">
        <v>734</v>
      </c>
      <c r="M45" s="810"/>
      <c r="N45" s="810"/>
      <c r="O45" s="810"/>
      <c r="P45" s="810"/>
      <c r="Q45" s="810"/>
      <c r="R45" s="810"/>
      <c r="S45" s="810"/>
      <c r="T45" s="810"/>
      <c r="U45" s="810"/>
      <c r="V45" s="810"/>
      <c r="W45" s="810"/>
      <c r="X45" s="811"/>
    </row>
    <row r="46" spans="2:31" ht="9.9499999999999993" customHeight="1">
      <c r="L46" s="809"/>
      <c r="M46" s="810"/>
      <c r="N46" s="810"/>
      <c r="O46" s="810"/>
      <c r="P46" s="810"/>
      <c r="Q46" s="810"/>
      <c r="R46" s="810"/>
      <c r="S46" s="810"/>
      <c r="T46" s="810"/>
      <c r="U46" s="810"/>
      <c r="V46" s="810"/>
      <c r="W46" s="810"/>
      <c r="X46" s="811"/>
    </row>
    <row r="47" spans="2:31" ht="9.9499999999999993" customHeight="1">
      <c r="L47" s="809" t="s">
        <v>575</v>
      </c>
      <c r="M47" s="810"/>
      <c r="N47" s="810"/>
      <c r="O47" s="810"/>
      <c r="P47" s="810"/>
      <c r="Q47" s="810"/>
      <c r="R47" s="810"/>
      <c r="S47" s="810"/>
      <c r="T47" s="810"/>
      <c r="U47" s="810"/>
      <c r="V47" s="810"/>
      <c r="W47" s="810"/>
      <c r="X47" s="811"/>
    </row>
    <row r="48" spans="2:31" ht="9.9499999999999993" customHeight="1">
      <c r="L48" s="809"/>
      <c r="M48" s="810"/>
      <c r="N48" s="810"/>
      <c r="O48" s="810"/>
      <c r="P48" s="810"/>
      <c r="Q48" s="810"/>
      <c r="R48" s="810"/>
      <c r="S48" s="810"/>
      <c r="T48" s="810"/>
      <c r="U48" s="810"/>
      <c r="V48" s="810"/>
      <c r="W48" s="810"/>
      <c r="X48" s="811"/>
    </row>
    <row r="49" spans="2:31" ht="9.9499999999999993" customHeight="1">
      <c r="L49" s="809" t="s">
        <v>571</v>
      </c>
      <c r="M49" s="810"/>
      <c r="N49" s="810"/>
      <c r="O49" s="810"/>
      <c r="P49" s="810"/>
      <c r="Q49" s="810"/>
      <c r="R49" s="810"/>
      <c r="S49" s="810"/>
      <c r="T49" s="810"/>
      <c r="U49" s="810"/>
      <c r="V49" s="810"/>
      <c r="W49" s="810"/>
      <c r="X49" s="811"/>
    </row>
    <row r="50" spans="2:31" ht="9.9499999999999993" customHeight="1">
      <c r="L50" s="809"/>
      <c r="M50" s="810"/>
      <c r="N50" s="810"/>
      <c r="O50" s="810"/>
      <c r="P50" s="810"/>
      <c r="Q50" s="810"/>
      <c r="R50" s="810"/>
      <c r="S50" s="810"/>
      <c r="T50" s="810"/>
      <c r="U50" s="810"/>
      <c r="V50" s="810"/>
      <c r="W50" s="810"/>
      <c r="X50" s="811"/>
    </row>
    <row r="52" spans="2:31" ht="9.9499999999999993" customHeight="1">
      <c r="B52" s="813">
        <v>3</v>
      </c>
      <c r="C52" s="814"/>
      <c r="E52" s="1381" t="s">
        <v>718</v>
      </c>
      <c r="F52" s="1382"/>
      <c r="G52" s="1382"/>
      <c r="H52" s="1382"/>
      <c r="I52" s="1382"/>
      <c r="J52" s="1382"/>
      <c r="K52" s="1382"/>
      <c r="L52" s="1382"/>
      <c r="M52" s="1382"/>
      <c r="N52" s="1382"/>
      <c r="O52" s="1382"/>
      <c r="P52" s="1382"/>
      <c r="Q52" s="1382"/>
      <c r="R52" s="1382"/>
      <c r="S52" s="1382"/>
      <c r="T52" s="1382"/>
      <c r="U52" s="1382"/>
      <c r="V52" s="1382"/>
      <c r="W52" s="1382"/>
      <c r="X52" s="1382"/>
      <c r="Y52" s="1382"/>
      <c r="Z52" s="1382"/>
      <c r="AA52" s="1382"/>
      <c r="AB52" s="1382"/>
      <c r="AC52" s="1382"/>
      <c r="AD52" s="1382"/>
      <c r="AE52" s="1383"/>
    </row>
    <row r="53" spans="2:31" ht="9.9499999999999993" customHeight="1">
      <c r="B53" s="815"/>
      <c r="C53" s="816"/>
      <c r="E53" s="1384"/>
      <c r="F53" s="1385"/>
      <c r="G53" s="1385"/>
      <c r="H53" s="1385"/>
      <c r="I53" s="1385"/>
      <c r="J53" s="1385"/>
      <c r="K53" s="1385"/>
      <c r="L53" s="1385"/>
      <c r="M53" s="1385"/>
      <c r="N53" s="1385"/>
      <c r="O53" s="1385"/>
      <c r="P53" s="1385"/>
      <c r="Q53" s="1385"/>
      <c r="R53" s="1385"/>
      <c r="S53" s="1385"/>
      <c r="T53" s="1385"/>
      <c r="U53" s="1385"/>
      <c r="V53" s="1385"/>
      <c r="W53" s="1385"/>
      <c r="X53" s="1385"/>
      <c r="Y53" s="1385"/>
      <c r="Z53" s="1385"/>
      <c r="AA53" s="1385"/>
      <c r="AB53" s="1385"/>
      <c r="AC53" s="1385"/>
      <c r="AD53" s="1385"/>
      <c r="AE53" s="1386"/>
    </row>
    <row r="54" spans="2:31" ht="9.75" customHeight="1">
      <c r="L54" s="508"/>
      <c r="M54" s="508"/>
      <c r="N54" s="508"/>
      <c r="O54" s="508"/>
      <c r="P54" s="508"/>
      <c r="Q54" s="508"/>
      <c r="R54" s="508"/>
      <c r="S54" s="508"/>
      <c r="T54" s="508"/>
      <c r="U54" s="508"/>
      <c r="V54" s="508"/>
      <c r="W54" s="508"/>
      <c r="X54" s="508"/>
    </row>
    <row r="55" spans="2:31" ht="9.9499999999999993" customHeight="1">
      <c r="L55" s="803" t="s">
        <v>738</v>
      </c>
      <c r="M55" s="804"/>
      <c r="N55" s="804"/>
      <c r="O55" s="804"/>
      <c r="P55" s="804"/>
      <c r="Q55" s="804"/>
      <c r="R55" s="804"/>
      <c r="S55" s="804"/>
      <c r="T55" s="804"/>
      <c r="U55" s="804"/>
      <c r="V55" s="804"/>
      <c r="W55" s="804"/>
      <c r="X55" s="805"/>
    </row>
    <row r="56" spans="2:31" ht="9.9499999999999993" customHeight="1">
      <c r="L56" s="806"/>
      <c r="M56" s="807"/>
      <c r="N56" s="807"/>
      <c r="O56" s="807"/>
      <c r="P56" s="807"/>
      <c r="Q56" s="807"/>
      <c r="R56" s="807"/>
      <c r="S56" s="807"/>
      <c r="T56" s="807"/>
      <c r="U56" s="807"/>
      <c r="V56" s="807"/>
      <c r="W56" s="807"/>
      <c r="X56" s="808"/>
    </row>
    <row r="57" spans="2:31" ht="9.9499999999999993" customHeight="1">
      <c r="L57" s="809" t="s">
        <v>737</v>
      </c>
      <c r="M57" s="810"/>
      <c r="N57" s="810"/>
      <c r="O57" s="810"/>
      <c r="P57" s="810"/>
      <c r="Q57" s="810"/>
      <c r="R57" s="810"/>
      <c r="S57" s="810"/>
      <c r="T57" s="810"/>
      <c r="U57" s="810"/>
      <c r="V57" s="810"/>
      <c r="W57" s="810"/>
      <c r="X57" s="811"/>
    </row>
    <row r="58" spans="2:31" ht="9.9499999999999993" customHeight="1">
      <c r="L58" s="809"/>
      <c r="M58" s="810"/>
      <c r="N58" s="810"/>
      <c r="O58" s="810"/>
      <c r="P58" s="810"/>
      <c r="Q58" s="810"/>
      <c r="R58" s="810"/>
      <c r="S58" s="810"/>
      <c r="T58" s="810"/>
      <c r="U58" s="810"/>
      <c r="V58" s="810"/>
      <c r="W58" s="810"/>
      <c r="X58" s="811"/>
    </row>
    <row r="59" spans="2:31" ht="9.9499999999999993" customHeight="1">
      <c r="L59" s="809" t="s">
        <v>703</v>
      </c>
      <c r="M59" s="810"/>
      <c r="N59" s="810"/>
      <c r="O59" s="810"/>
      <c r="P59" s="810"/>
      <c r="Q59" s="810"/>
      <c r="R59" s="810"/>
      <c r="S59" s="810"/>
      <c r="T59" s="810"/>
      <c r="U59" s="810"/>
      <c r="V59" s="810"/>
      <c r="W59" s="810"/>
      <c r="X59" s="811"/>
    </row>
    <row r="60" spans="2:31" ht="9.9499999999999993" customHeight="1">
      <c r="L60" s="809"/>
      <c r="M60" s="810"/>
      <c r="N60" s="810"/>
      <c r="O60" s="810"/>
      <c r="P60" s="810"/>
      <c r="Q60" s="810"/>
      <c r="R60" s="810"/>
      <c r="S60" s="810"/>
      <c r="T60" s="810"/>
      <c r="U60" s="810"/>
      <c r="V60" s="810"/>
      <c r="W60" s="810"/>
      <c r="X60" s="811"/>
    </row>
    <row r="61" spans="2:31" ht="9.9499999999999993" customHeight="1">
      <c r="L61" s="809" t="s">
        <v>704</v>
      </c>
      <c r="M61" s="810"/>
      <c r="N61" s="810"/>
      <c r="O61" s="810"/>
      <c r="P61" s="810"/>
      <c r="Q61" s="810"/>
      <c r="R61" s="810"/>
      <c r="S61" s="810"/>
      <c r="T61" s="810"/>
      <c r="U61" s="810"/>
      <c r="V61" s="810"/>
      <c r="W61" s="810"/>
      <c r="X61" s="811"/>
    </row>
    <row r="62" spans="2:31" ht="9.9499999999999993" customHeight="1">
      <c r="L62" s="809"/>
      <c r="M62" s="810"/>
      <c r="N62" s="810"/>
      <c r="O62" s="810"/>
      <c r="P62" s="810"/>
      <c r="Q62" s="810"/>
      <c r="R62" s="810"/>
      <c r="S62" s="810"/>
      <c r="T62" s="810"/>
      <c r="U62" s="810"/>
      <c r="V62" s="810"/>
      <c r="W62" s="810"/>
      <c r="X62" s="811"/>
    </row>
    <row r="63" spans="2:31" ht="9.9499999999999993" customHeight="1">
      <c r="L63" s="508"/>
      <c r="M63" s="508"/>
      <c r="N63" s="508"/>
      <c r="O63" s="508"/>
      <c r="P63" s="508"/>
      <c r="Q63" s="508"/>
      <c r="R63" s="508"/>
      <c r="S63" s="508"/>
      <c r="T63" s="508"/>
      <c r="U63" s="508"/>
      <c r="V63" s="508"/>
      <c r="W63" s="508"/>
      <c r="X63" s="508"/>
    </row>
  </sheetData>
  <mergeCells count="29">
    <mergeCell ref="A2:AF5"/>
    <mergeCell ref="B8:C9"/>
    <mergeCell ref="E8:AE9"/>
    <mergeCell ref="B30:C31"/>
    <mergeCell ref="E30:AE31"/>
    <mergeCell ref="L11:X12"/>
    <mergeCell ref="L13:X14"/>
    <mergeCell ref="L15:X16"/>
    <mergeCell ref="L17:X18"/>
    <mergeCell ref="L19:X20"/>
    <mergeCell ref="L21:X22"/>
    <mergeCell ref="L23:X24"/>
    <mergeCell ref="L57:X58"/>
    <mergeCell ref="L59:X60"/>
    <mergeCell ref="L61:X62"/>
    <mergeCell ref="L33:X34"/>
    <mergeCell ref="L37:X38"/>
    <mergeCell ref="E40:AE41"/>
    <mergeCell ref="L45:X46"/>
    <mergeCell ref="L47:X48"/>
    <mergeCell ref="L49:X50"/>
    <mergeCell ref="L35:X36"/>
    <mergeCell ref="L43:X44"/>
    <mergeCell ref="L55:X56"/>
    <mergeCell ref="B52:C53"/>
    <mergeCell ref="E52:AE53"/>
    <mergeCell ref="L25:X26"/>
    <mergeCell ref="L27:X28"/>
    <mergeCell ref="B40:C41"/>
  </mergeCells>
  <hyperlinks>
    <hyperlink ref="E30:AE31" location="'PE-2'!A1" display="Proyecto Ejecutivo - Parte 2"/>
    <hyperlink ref="E40:AE41" location="'PE-3'!A1" display="Proyecto Ejecutivo - Parte 3"/>
    <hyperlink ref="E8:AE9" location="'PE-1'!A1" display="Proyecto Ejecutivo - Parte 1"/>
    <hyperlink ref="E52:AE53" location="'PE-4'!A1" display="Proyecto Ejecutivo - Parte 4"/>
  </hyperlinks>
  <pageMargins left="0.7" right="0.7" top="0.75" bottom="0.75" header="0.3" footer="0.3"/>
  <pageSetup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7"/>
  <dimension ref="A1:AK1212"/>
  <sheetViews>
    <sheetView zoomScale="110" zoomScaleNormal="110" workbookViewId="0">
      <selection activeCell="AG255" sqref="AG255"/>
    </sheetView>
  </sheetViews>
  <sheetFormatPr baseColWidth="10" defaultColWidth="14.42578125" defaultRowHeight="15" customHeight="1"/>
  <cols>
    <col min="1" max="2" width="3.7109375" style="7" customWidth="1"/>
    <col min="3" max="13" width="3.7109375" style="74" customWidth="1"/>
    <col min="14" max="14" width="9.42578125" style="74" customWidth="1"/>
    <col min="15" max="32" width="3.7109375" style="74" customWidth="1"/>
    <col min="33" max="16384" width="14.42578125" style="74"/>
  </cols>
  <sheetData>
    <row r="1" spans="1:37" ht="9.9499999999999993" customHeight="1">
      <c r="A1" s="55"/>
    </row>
    <row r="2" spans="1:37" ht="9.9499999999999993" customHeight="1">
      <c r="A2" s="812" t="s">
        <v>613</v>
      </c>
      <c r="B2" s="812"/>
      <c r="C2" s="812"/>
      <c r="D2" s="812"/>
      <c r="E2" s="812"/>
      <c r="F2" s="812"/>
      <c r="G2" s="812"/>
      <c r="H2" s="812"/>
      <c r="I2" s="812"/>
      <c r="J2" s="812"/>
      <c r="K2" s="812"/>
      <c r="L2" s="812"/>
      <c r="M2" s="812"/>
      <c r="N2" s="812"/>
      <c r="O2" s="812"/>
      <c r="P2" s="812"/>
      <c r="Q2" s="812"/>
      <c r="R2" s="812"/>
      <c r="S2" s="812"/>
      <c r="T2" s="812"/>
      <c r="U2" s="812"/>
      <c r="V2" s="812"/>
      <c r="W2" s="812"/>
      <c r="X2" s="812"/>
      <c r="Y2" s="812"/>
      <c r="Z2" s="812"/>
      <c r="AA2" s="812"/>
      <c r="AB2" s="812"/>
      <c r="AC2" s="812"/>
      <c r="AD2" s="812"/>
      <c r="AE2" s="812"/>
      <c r="AF2" s="812"/>
    </row>
    <row r="3" spans="1:37" ht="9.9499999999999993" customHeight="1">
      <c r="A3" s="812"/>
      <c r="B3" s="812"/>
      <c r="C3" s="812"/>
      <c r="D3" s="812"/>
      <c r="E3" s="812"/>
      <c r="F3" s="812"/>
      <c r="G3" s="812"/>
      <c r="H3" s="812"/>
      <c r="I3" s="812"/>
      <c r="J3" s="812"/>
      <c r="K3" s="812"/>
      <c r="L3" s="812"/>
      <c r="M3" s="812"/>
      <c r="N3" s="812"/>
      <c r="O3" s="812"/>
      <c r="P3" s="812"/>
      <c r="Q3" s="812"/>
      <c r="R3" s="812"/>
      <c r="S3" s="812"/>
      <c r="T3" s="812"/>
      <c r="U3" s="812"/>
      <c r="V3" s="812"/>
      <c r="W3" s="812"/>
      <c r="X3" s="812"/>
      <c r="Y3" s="812"/>
      <c r="Z3" s="812"/>
      <c r="AA3" s="812"/>
      <c r="AB3" s="812"/>
      <c r="AC3" s="812"/>
      <c r="AD3" s="812"/>
      <c r="AE3" s="812"/>
      <c r="AF3" s="812"/>
    </row>
    <row r="4" spans="1:37" ht="9.9499999999999993" customHeight="1">
      <c r="A4" s="812"/>
      <c r="B4" s="812"/>
      <c r="C4" s="812"/>
      <c r="D4" s="812"/>
      <c r="E4" s="812"/>
      <c r="F4" s="812"/>
      <c r="G4" s="812"/>
      <c r="H4" s="812"/>
      <c r="I4" s="812"/>
      <c r="J4" s="812"/>
      <c r="K4" s="812"/>
      <c r="L4" s="812"/>
      <c r="M4" s="812"/>
      <c r="N4" s="812"/>
      <c r="O4" s="812"/>
      <c r="P4" s="812"/>
      <c r="Q4" s="812"/>
      <c r="R4" s="812"/>
      <c r="S4" s="812"/>
      <c r="T4" s="812"/>
      <c r="U4" s="812"/>
      <c r="V4" s="812"/>
      <c r="W4" s="812"/>
      <c r="X4" s="812"/>
      <c r="Y4" s="812"/>
      <c r="Z4" s="812"/>
      <c r="AA4" s="812"/>
      <c r="AB4" s="812"/>
      <c r="AC4" s="812"/>
      <c r="AD4" s="812"/>
      <c r="AE4" s="812"/>
      <c r="AF4" s="812"/>
    </row>
    <row r="5" spans="1:37" ht="9.9499999999999993" customHeight="1">
      <c r="A5" s="812"/>
      <c r="B5" s="812"/>
      <c r="C5" s="812"/>
      <c r="D5" s="812"/>
      <c r="E5" s="812"/>
      <c r="F5" s="812"/>
      <c r="G5" s="812"/>
      <c r="H5" s="812"/>
      <c r="I5" s="812"/>
      <c r="J5" s="812"/>
      <c r="K5" s="812"/>
      <c r="L5" s="812"/>
      <c r="M5" s="812"/>
      <c r="N5" s="812"/>
      <c r="O5" s="812"/>
      <c r="P5" s="812"/>
      <c r="Q5" s="812"/>
      <c r="R5" s="812"/>
      <c r="S5" s="812"/>
      <c r="T5" s="812"/>
      <c r="U5" s="812"/>
      <c r="V5" s="812"/>
      <c r="W5" s="812"/>
      <c r="X5" s="812"/>
      <c r="Y5" s="812"/>
      <c r="Z5" s="812"/>
      <c r="AA5" s="812"/>
      <c r="AB5" s="812"/>
      <c r="AC5" s="812"/>
      <c r="AD5" s="812"/>
      <c r="AE5" s="812"/>
      <c r="AF5" s="812"/>
    </row>
    <row r="6" spans="1:37" s="164" customFormat="1" ht="9.9499999999999993" customHeight="1" thickBot="1">
      <c r="A6" s="166"/>
      <c r="B6" s="172"/>
      <c r="C6" s="171"/>
      <c r="D6" s="171"/>
      <c r="E6" s="171"/>
      <c r="F6" s="171"/>
      <c r="G6" s="171"/>
      <c r="H6" s="171"/>
      <c r="I6" s="171"/>
      <c r="J6" s="171"/>
      <c r="K6" s="171"/>
      <c r="L6" s="171"/>
      <c r="M6" s="171"/>
      <c r="N6" s="171"/>
      <c r="O6" s="171"/>
      <c r="P6" s="171"/>
      <c r="Q6" s="171"/>
      <c r="R6" s="171"/>
      <c r="S6" s="171"/>
      <c r="T6" s="171"/>
      <c r="U6" s="171"/>
      <c r="V6" s="171"/>
      <c r="W6" s="171"/>
      <c r="X6" s="171"/>
      <c r="Y6" s="171"/>
      <c r="Z6" s="63"/>
      <c r="AA6" s="61"/>
      <c r="AB6" s="61"/>
      <c r="AC6" s="61"/>
      <c r="AD6" s="61"/>
      <c r="AE6" s="7"/>
    </row>
    <row r="7" spans="1:37" s="164" customFormat="1" ht="9.9499999999999993" customHeight="1" thickTop="1">
      <c r="A7" s="166"/>
      <c r="B7" s="1013" t="s">
        <v>730</v>
      </c>
      <c r="C7" s="1014"/>
      <c r="D7" s="1014"/>
      <c r="E7" s="1014"/>
      <c r="F7" s="1014"/>
      <c r="G7" s="1014"/>
      <c r="H7" s="1014"/>
      <c r="I7" s="1014"/>
      <c r="J7" s="1014"/>
      <c r="K7" s="1014"/>
      <c r="L7" s="1014"/>
      <c r="M7" s="1014"/>
      <c r="N7" s="1014"/>
      <c r="O7" s="1014"/>
      <c r="P7" s="1014"/>
      <c r="Q7" s="1014"/>
      <c r="R7" s="1014"/>
      <c r="S7" s="1014"/>
      <c r="T7" s="1014"/>
      <c r="U7" s="1014"/>
      <c r="V7" s="1014"/>
      <c r="W7" s="1014"/>
      <c r="X7" s="1014"/>
      <c r="Y7" s="1014"/>
      <c r="Z7" s="1014"/>
      <c r="AA7" s="1014"/>
      <c r="AB7" s="1014"/>
      <c r="AC7" s="1014"/>
      <c r="AD7" s="1014"/>
      <c r="AE7" s="1015"/>
      <c r="AF7" s="7"/>
    </row>
    <row r="8" spans="1:37" s="164" customFormat="1" ht="9.9499999999999993" customHeight="1">
      <c r="A8" s="166"/>
      <c r="B8" s="1016"/>
      <c r="C8" s="1017"/>
      <c r="D8" s="1017"/>
      <c r="E8" s="1017"/>
      <c r="F8" s="1017"/>
      <c r="G8" s="1017"/>
      <c r="H8" s="1017"/>
      <c r="I8" s="1017"/>
      <c r="J8" s="1017"/>
      <c r="K8" s="1017"/>
      <c r="L8" s="1017"/>
      <c r="M8" s="1017"/>
      <c r="N8" s="1017"/>
      <c r="O8" s="1017"/>
      <c r="P8" s="1017"/>
      <c r="Q8" s="1017"/>
      <c r="R8" s="1017"/>
      <c r="S8" s="1017"/>
      <c r="T8" s="1017"/>
      <c r="U8" s="1017"/>
      <c r="V8" s="1017"/>
      <c r="W8" s="1017"/>
      <c r="X8" s="1017"/>
      <c r="Y8" s="1017"/>
      <c r="Z8" s="1017"/>
      <c r="AA8" s="1017"/>
      <c r="AB8" s="1017"/>
      <c r="AC8" s="1017"/>
      <c r="AD8" s="1017"/>
      <c r="AE8" s="1018"/>
      <c r="AF8" s="7"/>
    </row>
    <row r="9" spans="1:37" s="164" customFormat="1" ht="9.9499999999999993" customHeight="1">
      <c r="A9" s="166"/>
      <c r="B9" s="1016"/>
      <c r="C9" s="1017"/>
      <c r="D9" s="1017"/>
      <c r="E9" s="1017"/>
      <c r="F9" s="1017"/>
      <c r="G9" s="1017"/>
      <c r="H9" s="1017"/>
      <c r="I9" s="1017"/>
      <c r="J9" s="1017"/>
      <c r="K9" s="1017"/>
      <c r="L9" s="1017"/>
      <c r="M9" s="1017"/>
      <c r="N9" s="1017"/>
      <c r="O9" s="1017"/>
      <c r="P9" s="1017"/>
      <c r="Q9" s="1017"/>
      <c r="R9" s="1017"/>
      <c r="S9" s="1017"/>
      <c r="T9" s="1017"/>
      <c r="U9" s="1017"/>
      <c r="V9" s="1017"/>
      <c r="W9" s="1017"/>
      <c r="X9" s="1017"/>
      <c r="Y9" s="1017"/>
      <c r="Z9" s="1017"/>
      <c r="AA9" s="1017"/>
      <c r="AB9" s="1017"/>
      <c r="AC9" s="1017"/>
      <c r="AD9" s="1017"/>
      <c r="AE9" s="1018"/>
      <c r="AF9" s="7"/>
    </row>
    <row r="10" spans="1:37" s="687" customFormat="1" ht="9.9499999999999993" customHeight="1">
      <c r="A10" s="688"/>
      <c r="B10" s="143"/>
      <c r="C10" s="66"/>
      <c r="D10" s="66"/>
      <c r="E10" s="689"/>
      <c r="F10" s="689"/>
      <c r="G10" s="689"/>
      <c r="H10" s="689"/>
      <c r="I10" s="689"/>
      <c r="J10" s="689"/>
      <c r="K10" s="65"/>
      <c r="L10" s="698"/>
      <c r="M10" s="698"/>
      <c r="N10" s="698"/>
      <c r="O10" s="698"/>
      <c r="P10" s="698"/>
      <c r="Q10" s="698"/>
      <c r="R10" s="698"/>
      <c r="S10" s="698"/>
      <c r="T10" s="698"/>
      <c r="U10" s="698"/>
      <c r="V10" s="698"/>
      <c r="W10" s="698"/>
      <c r="X10" s="698"/>
      <c r="Y10" s="698"/>
      <c r="Z10" s="698"/>
      <c r="AA10" s="698"/>
      <c r="AB10" s="61"/>
      <c r="AC10" s="61"/>
      <c r="AD10" s="61"/>
      <c r="AE10" s="140"/>
      <c r="AF10" s="688"/>
      <c r="AG10" s="688"/>
      <c r="AH10" s="688"/>
      <c r="AI10" s="688"/>
    </row>
    <row r="11" spans="1:37" s="687" customFormat="1" ht="9.9499999999999993" customHeight="1">
      <c r="A11" s="688"/>
      <c r="B11" s="150"/>
      <c r="C11" s="923" t="s">
        <v>804</v>
      </c>
      <c r="D11" s="924"/>
      <c r="E11" s="924"/>
      <c r="F11" s="924"/>
      <c r="G11" s="924"/>
      <c r="H11" s="924"/>
      <c r="I11" s="924"/>
      <c r="J11" s="924"/>
      <c r="K11" s="924"/>
      <c r="L11" s="924"/>
      <c r="M11" s="924"/>
      <c r="N11" s="924"/>
      <c r="O11" s="924"/>
      <c r="P11" s="924"/>
      <c r="Q11" s="924"/>
      <c r="R11" s="924"/>
      <c r="S11" s="924"/>
      <c r="T11" s="924"/>
      <c r="U11" s="924"/>
      <c r="V11" s="924"/>
      <c r="W11" s="924"/>
      <c r="X11" s="924"/>
      <c r="Y11" s="924"/>
      <c r="Z11" s="924"/>
      <c r="AA11" s="924"/>
      <c r="AB11" s="924"/>
      <c r="AC11" s="924"/>
      <c r="AD11" s="925"/>
      <c r="AE11" s="151"/>
      <c r="AF11" s="688"/>
      <c r="AG11" s="688"/>
      <c r="AH11" s="688"/>
      <c r="AI11" s="688"/>
    </row>
    <row r="12" spans="1:37" s="687" customFormat="1" ht="9.9499999999999993" customHeight="1">
      <c r="A12" s="688"/>
      <c r="B12" s="152"/>
      <c r="C12" s="926"/>
      <c r="D12" s="927"/>
      <c r="E12" s="927"/>
      <c r="F12" s="927"/>
      <c r="G12" s="927"/>
      <c r="H12" s="927"/>
      <c r="I12" s="927"/>
      <c r="J12" s="927"/>
      <c r="K12" s="927"/>
      <c r="L12" s="927"/>
      <c r="M12" s="927"/>
      <c r="N12" s="927"/>
      <c r="O12" s="927"/>
      <c r="P12" s="927"/>
      <c r="Q12" s="927"/>
      <c r="R12" s="927"/>
      <c r="S12" s="927"/>
      <c r="T12" s="927"/>
      <c r="U12" s="927"/>
      <c r="V12" s="927"/>
      <c r="W12" s="927"/>
      <c r="X12" s="927"/>
      <c r="Y12" s="927"/>
      <c r="Z12" s="927"/>
      <c r="AA12" s="927"/>
      <c r="AB12" s="927"/>
      <c r="AC12" s="927"/>
      <c r="AD12" s="928"/>
      <c r="AE12" s="151"/>
      <c r="AF12" s="688"/>
      <c r="AG12" s="688"/>
      <c r="AH12" s="688"/>
      <c r="AI12" s="688"/>
    </row>
    <row r="13" spans="1:37" s="164" customFormat="1" ht="9.9499999999999993" customHeight="1">
      <c r="A13" s="166"/>
      <c r="B13" s="143"/>
      <c r="C13" s="66"/>
      <c r="D13" s="66"/>
      <c r="E13" s="167"/>
      <c r="F13" s="167"/>
      <c r="G13" s="167"/>
      <c r="H13" s="167"/>
      <c r="I13" s="167"/>
      <c r="J13" s="167"/>
      <c r="K13" s="65"/>
      <c r="L13" s="173"/>
      <c r="M13" s="173"/>
      <c r="N13" s="173"/>
      <c r="O13" s="173"/>
      <c r="P13" s="173"/>
      <c r="Q13" s="173"/>
      <c r="R13" s="173"/>
      <c r="S13" s="173"/>
      <c r="T13" s="173"/>
      <c r="U13" s="173"/>
      <c r="V13" s="173"/>
      <c r="W13" s="173"/>
      <c r="X13" s="173"/>
      <c r="Y13" s="173"/>
      <c r="Z13" s="173"/>
      <c r="AA13" s="173"/>
      <c r="AB13" s="61"/>
      <c r="AC13" s="61"/>
      <c r="AD13" s="169"/>
      <c r="AE13" s="147"/>
      <c r="AF13" s="166"/>
      <c r="AG13" s="166"/>
      <c r="AH13" s="166"/>
      <c r="AI13" s="166"/>
    </row>
    <row r="14" spans="1:37" s="164" customFormat="1" ht="9.9499999999999993" customHeight="1">
      <c r="A14" s="166"/>
      <c r="B14" s="143"/>
      <c r="C14" s="66"/>
      <c r="D14" s="66"/>
      <c r="E14" s="6"/>
      <c r="F14" s="6"/>
      <c r="G14" s="6"/>
      <c r="H14" s="6"/>
      <c r="I14" s="6"/>
      <c r="J14" s="6"/>
      <c r="K14" s="6"/>
      <c r="L14" s="1413" t="s">
        <v>131</v>
      </c>
      <c r="M14" s="1414"/>
      <c r="N14" s="1414"/>
      <c r="O14" s="1370"/>
      <c r="P14" s="93"/>
      <c r="Q14" s="1418" t="s">
        <v>132</v>
      </c>
      <c r="R14" s="1419"/>
      <c r="S14" s="1419"/>
      <c r="T14" s="1419"/>
      <c r="U14" s="1419"/>
      <c r="V14" s="1420"/>
      <c r="W14" s="67"/>
      <c r="X14" s="1418" t="s">
        <v>133</v>
      </c>
      <c r="Y14" s="1419"/>
      <c r="Z14" s="1419"/>
      <c r="AA14" s="1419"/>
      <c r="AB14" s="1420"/>
      <c r="AC14" s="9"/>
      <c r="AD14" s="9"/>
      <c r="AE14" s="148"/>
      <c r="AF14" s="12"/>
      <c r="AG14" s="746"/>
      <c r="AH14" s="166"/>
      <c r="AI14" s="166"/>
      <c r="AJ14" s="166"/>
      <c r="AK14" s="166"/>
    </row>
    <row r="15" spans="1:37" s="164" customFormat="1" ht="9.9499999999999993" customHeight="1">
      <c r="A15" s="166"/>
      <c r="B15" s="143"/>
      <c r="C15" s="66"/>
      <c r="D15" s="66"/>
      <c r="E15" s="6"/>
      <c r="F15" s="6"/>
      <c r="G15" s="6"/>
      <c r="H15" s="6"/>
      <c r="I15" s="6"/>
      <c r="J15" s="6"/>
      <c r="K15" s="6"/>
      <c r="L15" s="1415"/>
      <c r="M15" s="1416"/>
      <c r="N15" s="1416"/>
      <c r="O15" s="1417"/>
      <c r="P15" s="93"/>
      <c r="Q15" s="1421"/>
      <c r="R15" s="1422"/>
      <c r="S15" s="1422"/>
      <c r="T15" s="1422"/>
      <c r="U15" s="1422"/>
      <c r="V15" s="1423"/>
      <c r="W15" s="67"/>
      <c r="X15" s="1421"/>
      <c r="Y15" s="1422"/>
      <c r="Z15" s="1422"/>
      <c r="AA15" s="1422"/>
      <c r="AB15" s="1423"/>
      <c r="AC15" s="9"/>
      <c r="AD15" s="9"/>
      <c r="AE15" s="148"/>
      <c r="AF15" s="12"/>
      <c r="AG15" s="8"/>
      <c r="AH15" s="166"/>
      <c r="AI15" s="166"/>
      <c r="AJ15" s="166"/>
      <c r="AK15" s="166"/>
    </row>
    <row r="16" spans="1:37" s="164" customFormat="1" ht="9.9499999999999993" customHeight="1">
      <c r="A16" s="166"/>
      <c r="B16" s="143"/>
      <c r="C16" s="66"/>
      <c r="D16" s="950" t="s">
        <v>68</v>
      </c>
      <c r="E16" s="951"/>
      <c r="F16" s="951"/>
      <c r="G16" s="951"/>
      <c r="H16" s="951"/>
      <c r="I16" s="951"/>
      <c r="J16" s="952"/>
      <c r="K16" s="6"/>
      <c r="L16" s="173"/>
      <c r="M16" s="173"/>
      <c r="N16" s="173"/>
      <c r="O16" s="173"/>
      <c r="P16" s="79"/>
      <c r="Q16" s="79"/>
      <c r="R16" s="79"/>
      <c r="S16" s="79"/>
      <c r="T16" s="79"/>
      <c r="U16" s="79"/>
      <c r="V16" s="79"/>
      <c r="W16" s="79"/>
      <c r="X16" s="79"/>
      <c r="Y16" s="79"/>
      <c r="Z16" s="79"/>
      <c r="AA16" s="79"/>
      <c r="AB16" s="79"/>
      <c r="AC16" s="9"/>
      <c r="AD16" s="9"/>
      <c r="AE16" s="148"/>
      <c r="AF16" s="166"/>
      <c r="AG16" s="166"/>
      <c r="AH16" s="166"/>
      <c r="AI16" s="166"/>
      <c r="AJ16" s="166"/>
      <c r="AK16" s="166"/>
    </row>
    <row r="17" spans="1:35" s="164" customFormat="1" ht="9.9499999999999993" customHeight="1">
      <c r="A17" s="166"/>
      <c r="B17" s="143"/>
      <c r="C17" s="66"/>
      <c r="D17" s="953"/>
      <c r="E17" s="954"/>
      <c r="F17" s="954"/>
      <c r="G17" s="954"/>
      <c r="H17" s="954"/>
      <c r="I17" s="954"/>
      <c r="J17" s="955"/>
      <c r="K17" s="65"/>
      <c r="L17" s="977"/>
      <c r="M17" s="978"/>
      <c r="N17" s="978"/>
      <c r="O17" s="979"/>
      <c r="P17" s="227"/>
      <c r="Q17" s="977"/>
      <c r="R17" s="978"/>
      <c r="S17" s="978"/>
      <c r="T17" s="978"/>
      <c r="U17" s="978"/>
      <c r="V17" s="979"/>
      <c r="W17" s="226"/>
      <c r="X17" s="977"/>
      <c r="Y17" s="978"/>
      <c r="Z17" s="978"/>
      <c r="AA17" s="978"/>
      <c r="AB17" s="979"/>
      <c r="AC17" s="9"/>
      <c r="AD17" s="9"/>
      <c r="AE17" s="148"/>
      <c r="AF17" s="166"/>
      <c r="AG17" s="166"/>
      <c r="AH17" s="166"/>
      <c r="AI17" s="166"/>
    </row>
    <row r="18" spans="1:35" s="164" customFormat="1" ht="9.9499999999999993" customHeight="1">
      <c r="A18" s="166"/>
      <c r="B18" s="143"/>
      <c r="C18" s="66"/>
      <c r="D18" s="956"/>
      <c r="E18" s="957"/>
      <c r="F18" s="957"/>
      <c r="G18" s="957"/>
      <c r="H18" s="957"/>
      <c r="I18" s="957"/>
      <c r="J18" s="958"/>
      <c r="K18" s="65"/>
      <c r="L18" s="980"/>
      <c r="M18" s="981"/>
      <c r="N18" s="981"/>
      <c r="O18" s="982"/>
      <c r="P18" s="227"/>
      <c r="Q18" s="980"/>
      <c r="R18" s="981"/>
      <c r="S18" s="981"/>
      <c r="T18" s="981"/>
      <c r="U18" s="981"/>
      <c r="V18" s="982"/>
      <c r="W18" s="226"/>
      <c r="X18" s="980"/>
      <c r="Y18" s="981"/>
      <c r="Z18" s="981"/>
      <c r="AA18" s="981"/>
      <c r="AB18" s="982"/>
      <c r="AC18" s="9"/>
      <c r="AD18" s="9"/>
      <c r="AE18" s="148"/>
      <c r="AF18" s="166"/>
      <c r="AG18" s="166"/>
      <c r="AH18" s="166"/>
      <c r="AI18" s="166"/>
    </row>
    <row r="19" spans="1:35" s="164" customFormat="1" ht="9.9499999999999993" customHeight="1">
      <c r="A19" s="166"/>
      <c r="B19" s="143"/>
      <c r="C19" s="66"/>
      <c r="D19" s="66"/>
      <c r="E19" s="66"/>
      <c r="F19" s="66"/>
      <c r="G19" s="66"/>
      <c r="H19" s="66"/>
      <c r="I19" s="66"/>
      <c r="J19" s="66"/>
      <c r="K19" s="65"/>
      <c r="L19" s="65"/>
      <c r="M19" s="65"/>
      <c r="N19" s="65"/>
      <c r="O19" s="65"/>
      <c r="P19" s="65"/>
      <c r="Q19" s="65"/>
      <c r="R19" s="65"/>
      <c r="S19" s="65"/>
      <c r="T19" s="167"/>
      <c r="U19" s="167"/>
      <c r="V19" s="167"/>
      <c r="W19" s="167"/>
      <c r="X19" s="168"/>
      <c r="Y19" s="61"/>
      <c r="Z19" s="61"/>
      <c r="AA19" s="61"/>
      <c r="AB19" s="61"/>
      <c r="AC19" s="11"/>
      <c r="AD19" s="11"/>
      <c r="AE19" s="144"/>
      <c r="AF19" s="166"/>
      <c r="AG19" s="166"/>
      <c r="AH19" s="166"/>
      <c r="AI19" s="166"/>
    </row>
    <row r="20" spans="1:35" s="164" customFormat="1" ht="9.9499999999999993" customHeight="1">
      <c r="A20" s="166"/>
      <c r="B20" s="125"/>
      <c r="C20" s="1387" t="s">
        <v>126</v>
      </c>
      <c r="D20" s="1387"/>
      <c r="E20" s="1387"/>
      <c r="F20" s="1387"/>
      <c r="G20" s="6"/>
      <c r="H20" s="950" t="str">
        <f>IF(L17="","",CONCATENATE(L17," de ",Q17," en ",X17))</f>
        <v/>
      </c>
      <c r="I20" s="951"/>
      <c r="J20" s="951"/>
      <c r="K20" s="951"/>
      <c r="L20" s="951"/>
      <c r="M20" s="951"/>
      <c r="N20" s="951"/>
      <c r="O20" s="951"/>
      <c r="P20" s="951"/>
      <c r="Q20" s="951"/>
      <c r="R20" s="951"/>
      <c r="S20" s="951"/>
      <c r="T20" s="951"/>
      <c r="U20" s="951"/>
      <c r="V20" s="951"/>
      <c r="W20" s="951"/>
      <c r="X20" s="951"/>
      <c r="Y20" s="951"/>
      <c r="Z20" s="951"/>
      <c r="AA20" s="951"/>
      <c r="AB20" s="951"/>
      <c r="AC20" s="951"/>
      <c r="AD20" s="952"/>
      <c r="AE20" s="149"/>
      <c r="AF20" s="166"/>
      <c r="AG20" s="166"/>
      <c r="AH20" s="166"/>
      <c r="AI20" s="166"/>
    </row>
    <row r="21" spans="1:35" s="164" customFormat="1" ht="9.9499999999999993" customHeight="1">
      <c r="A21" s="166"/>
      <c r="B21" s="146"/>
      <c r="C21" s="1387"/>
      <c r="D21" s="1387"/>
      <c r="E21" s="1387"/>
      <c r="F21" s="1387"/>
      <c r="G21" s="6"/>
      <c r="H21" s="953"/>
      <c r="I21" s="954"/>
      <c r="J21" s="954"/>
      <c r="K21" s="954"/>
      <c r="L21" s="954"/>
      <c r="M21" s="954"/>
      <c r="N21" s="954"/>
      <c r="O21" s="954"/>
      <c r="P21" s="954"/>
      <c r="Q21" s="954"/>
      <c r="R21" s="954"/>
      <c r="S21" s="954"/>
      <c r="T21" s="954"/>
      <c r="U21" s="954"/>
      <c r="V21" s="954"/>
      <c r="W21" s="954"/>
      <c r="X21" s="954"/>
      <c r="Y21" s="954"/>
      <c r="Z21" s="954"/>
      <c r="AA21" s="954"/>
      <c r="AB21" s="954"/>
      <c r="AC21" s="954"/>
      <c r="AD21" s="955"/>
      <c r="AE21" s="149"/>
      <c r="AF21" s="166"/>
      <c r="AG21" s="166"/>
      <c r="AH21" s="166"/>
      <c r="AI21" s="166"/>
    </row>
    <row r="22" spans="1:35" s="687" customFormat="1" ht="9.9499999999999993" customHeight="1">
      <c r="A22" s="688"/>
      <c r="B22" s="146"/>
      <c r="C22" s="1387"/>
      <c r="D22" s="1387"/>
      <c r="E22" s="1387"/>
      <c r="F22" s="1387"/>
      <c r="G22" s="689"/>
      <c r="H22" s="953"/>
      <c r="I22" s="954"/>
      <c r="J22" s="954"/>
      <c r="K22" s="954"/>
      <c r="L22" s="954"/>
      <c r="M22" s="954"/>
      <c r="N22" s="954"/>
      <c r="O22" s="954"/>
      <c r="P22" s="954"/>
      <c r="Q22" s="954"/>
      <c r="R22" s="954"/>
      <c r="S22" s="954"/>
      <c r="T22" s="954"/>
      <c r="U22" s="954"/>
      <c r="V22" s="954"/>
      <c r="W22" s="954"/>
      <c r="X22" s="954"/>
      <c r="Y22" s="954"/>
      <c r="Z22" s="954"/>
      <c r="AA22" s="954"/>
      <c r="AB22" s="954"/>
      <c r="AC22" s="954"/>
      <c r="AD22" s="955"/>
      <c r="AE22" s="149"/>
      <c r="AF22" s="688"/>
      <c r="AG22" s="688"/>
      <c r="AH22" s="688"/>
      <c r="AI22" s="688"/>
    </row>
    <row r="23" spans="1:35" s="687" customFormat="1" ht="9.9499999999999993" customHeight="1">
      <c r="A23" s="688"/>
      <c r="B23" s="146"/>
      <c r="C23" s="1387"/>
      <c r="D23" s="1387"/>
      <c r="E23" s="1387"/>
      <c r="F23" s="1387"/>
      <c r="G23" s="689"/>
      <c r="H23" s="953"/>
      <c r="I23" s="954"/>
      <c r="J23" s="954"/>
      <c r="K23" s="954"/>
      <c r="L23" s="954"/>
      <c r="M23" s="954"/>
      <c r="N23" s="954"/>
      <c r="O23" s="954"/>
      <c r="P23" s="954"/>
      <c r="Q23" s="954"/>
      <c r="R23" s="954"/>
      <c r="S23" s="954"/>
      <c r="T23" s="954"/>
      <c r="U23" s="954"/>
      <c r="V23" s="954"/>
      <c r="W23" s="954"/>
      <c r="X23" s="954"/>
      <c r="Y23" s="954"/>
      <c r="Z23" s="954"/>
      <c r="AA23" s="954"/>
      <c r="AB23" s="954"/>
      <c r="AC23" s="954"/>
      <c r="AD23" s="955"/>
      <c r="AE23" s="149"/>
      <c r="AF23" s="688"/>
      <c r="AG23" s="688"/>
      <c r="AH23" s="688"/>
      <c r="AI23" s="688"/>
    </row>
    <row r="24" spans="1:35" s="164" customFormat="1" ht="9.75" customHeight="1">
      <c r="A24" s="166"/>
      <c r="B24" s="143"/>
      <c r="C24" s="1387"/>
      <c r="D24" s="1387"/>
      <c r="E24" s="1387"/>
      <c r="F24" s="1387"/>
      <c r="G24" s="689"/>
      <c r="H24" s="953"/>
      <c r="I24" s="954"/>
      <c r="J24" s="954"/>
      <c r="K24" s="954"/>
      <c r="L24" s="954"/>
      <c r="M24" s="954"/>
      <c r="N24" s="954"/>
      <c r="O24" s="954"/>
      <c r="P24" s="954"/>
      <c r="Q24" s="954"/>
      <c r="R24" s="954"/>
      <c r="S24" s="954"/>
      <c r="T24" s="954"/>
      <c r="U24" s="954"/>
      <c r="V24" s="954"/>
      <c r="W24" s="954"/>
      <c r="X24" s="954"/>
      <c r="Y24" s="954"/>
      <c r="Z24" s="954"/>
      <c r="AA24" s="954"/>
      <c r="AB24" s="954"/>
      <c r="AC24" s="954"/>
      <c r="AD24" s="955"/>
      <c r="AE24" s="148"/>
      <c r="AF24" s="166"/>
      <c r="AG24" s="166"/>
      <c r="AH24" s="166"/>
      <c r="AI24" s="166"/>
    </row>
    <row r="25" spans="1:35" s="687" customFormat="1" ht="9.75" customHeight="1">
      <c r="A25" s="688"/>
      <c r="B25" s="143"/>
      <c r="C25" s="66"/>
      <c r="D25" s="66"/>
      <c r="E25" s="66"/>
      <c r="F25" s="66"/>
      <c r="G25" s="689"/>
      <c r="H25" s="953"/>
      <c r="I25" s="954"/>
      <c r="J25" s="954"/>
      <c r="K25" s="954"/>
      <c r="L25" s="954"/>
      <c r="M25" s="954"/>
      <c r="N25" s="954"/>
      <c r="O25" s="954"/>
      <c r="P25" s="954"/>
      <c r="Q25" s="954"/>
      <c r="R25" s="954"/>
      <c r="S25" s="954"/>
      <c r="T25" s="954"/>
      <c r="U25" s="954"/>
      <c r="V25" s="954"/>
      <c r="W25" s="954"/>
      <c r="X25" s="954"/>
      <c r="Y25" s="954"/>
      <c r="Z25" s="954"/>
      <c r="AA25" s="954"/>
      <c r="AB25" s="954"/>
      <c r="AC25" s="954"/>
      <c r="AD25" s="955"/>
      <c r="AE25" s="142"/>
      <c r="AF25" s="688"/>
      <c r="AG25" s="688"/>
      <c r="AH25" s="688"/>
      <c r="AI25" s="688"/>
    </row>
    <row r="26" spans="1:35" s="687" customFormat="1" ht="9.75" customHeight="1">
      <c r="A26" s="688"/>
      <c r="B26" s="143"/>
      <c r="C26" s="66"/>
      <c r="D26" s="66"/>
      <c r="E26" s="66"/>
      <c r="F26" s="66"/>
      <c r="G26" s="689"/>
      <c r="H26" s="956"/>
      <c r="I26" s="957"/>
      <c r="J26" s="957"/>
      <c r="K26" s="957"/>
      <c r="L26" s="957"/>
      <c r="M26" s="957"/>
      <c r="N26" s="957"/>
      <c r="O26" s="957"/>
      <c r="P26" s="957"/>
      <c r="Q26" s="957"/>
      <c r="R26" s="957"/>
      <c r="S26" s="957"/>
      <c r="T26" s="957"/>
      <c r="U26" s="957"/>
      <c r="V26" s="957"/>
      <c r="W26" s="957"/>
      <c r="X26" s="957"/>
      <c r="Y26" s="957"/>
      <c r="Z26" s="957"/>
      <c r="AA26" s="957"/>
      <c r="AB26" s="957"/>
      <c r="AC26" s="957"/>
      <c r="AD26" s="958"/>
      <c r="AE26" s="142"/>
      <c r="AF26" s="688"/>
      <c r="AG26" s="688"/>
      <c r="AH26" s="688"/>
      <c r="AI26" s="688"/>
    </row>
    <row r="27" spans="1:35" s="164" customFormat="1" ht="14.25" customHeight="1" thickBot="1">
      <c r="A27" s="55"/>
      <c r="B27" s="213"/>
      <c r="C27" s="214"/>
      <c r="D27" s="214"/>
      <c r="E27" s="214"/>
      <c r="F27" s="214"/>
      <c r="G27" s="215"/>
      <c r="H27" s="215"/>
      <c r="I27" s="216"/>
      <c r="J27" s="216"/>
      <c r="K27" s="216"/>
      <c r="L27" s="216"/>
      <c r="M27" s="216"/>
      <c r="N27" s="216"/>
      <c r="O27" s="216"/>
      <c r="P27" s="216"/>
      <c r="Q27" s="216"/>
      <c r="R27" s="216"/>
      <c r="S27" s="216"/>
      <c r="T27" s="216"/>
      <c r="U27" s="216"/>
      <c r="V27" s="216"/>
      <c r="W27" s="216"/>
      <c r="X27" s="216"/>
      <c r="Y27" s="216"/>
      <c r="Z27" s="216"/>
      <c r="AA27" s="216"/>
      <c r="AB27" s="216"/>
      <c r="AC27" s="216"/>
      <c r="AD27" s="216"/>
      <c r="AE27" s="161"/>
    </row>
    <row r="28" spans="1:35" s="433" customFormat="1" ht="14.25" customHeight="1" thickTop="1" thickBot="1">
      <c r="A28" s="55"/>
      <c r="B28" s="156"/>
      <c r="C28" s="440"/>
      <c r="D28" s="440"/>
      <c r="E28" s="440"/>
      <c r="F28" s="440"/>
      <c r="G28" s="374"/>
      <c r="H28" s="374"/>
      <c r="I28" s="439"/>
      <c r="J28" s="439"/>
      <c r="K28" s="439"/>
      <c r="L28" s="439"/>
      <c r="M28" s="439"/>
      <c r="N28" s="439"/>
      <c r="O28" s="439"/>
      <c r="P28" s="439"/>
      <c r="Q28" s="439"/>
      <c r="R28" s="439"/>
      <c r="S28" s="439"/>
      <c r="T28" s="439"/>
      <c r="U28" s="439"/>
      <c r="V28" s="439"/>
      <c r="W28" s="439"/>
      <c r="X28" s="439"/>
      <c r="Y28" s="439"/>
      <c r="Z28" s="439"/>
      <c r="AA28" s="439"/>
      <c r="AB28" s="439"/>
      <c r="AC28" s="439"/>
      <c r="AD28" s="439"/>
      <c r="AE28" s="138"/>
    </row>
    <row r="29" spans="1:35" s="361" customFormat="1" ht="9.9499999999999993" customHeight="1" thickTop="1">
      <c r="A29" s="364"/>
      <c r="B29" s="1013" t="s">
        <v>731</v>
      </c>
      <c r="C29" s="1014"/>
      <c r="D29" s="1014"/>
      <c r="E29" s="1014"/>
      <c r="F29" s="1014"/>
      <c r="G29" s="1014"/>
      <c r="H29" s="1014"/>
      <c r="I29" s="1014"/>
      <c r="J29" s="1014"/>
      <c r="K29" s="1014"/>
      <c r="L29" s="1014"/>
      <c r="M29" s="1014"/>
      <c r="N29" s="1014"/>
      <c r="O29" s="1014"/>
      <c r="P29" s="1014"/>
      <c r="Q29" s="1014"/>
      <c r="R29" s="1014"/>
      <c r="S29" s="1014"/>
      <c r="T29" s="1014"/>
      <c r="U29" s="1014"/>
      <c r="V29" s="1014"/>
      <c r="W29" s="1014"/>
      <c r="X29" s="1014"/>
      <c r="Y29" s="1014"/>
      <c r="Z29" s="1014"/>
      <c r="AA29" s="1014"/>
      <c r="AB29" s="1014"/>
      <c r="AC29" s="1014"/>
      <c r="AD29" s="1014"/>
      <c r="AE29" s="1015"/>
      <c r="AF29" s="7"/>
    </row>
    <row r="30" spans="1:35" s="361" customFormat="1" ht="9.9499999999999993" customHeight="1">
      <c r="A30" s="364"/>
      <c r="B30" s="1016"/>
      <c r="C30" s="1017"/>
      <c r="D30" s="1017"/>
      <c r="E30" s="1017"/>
      <c r="F30" s="1017"/>
      <c r="G30" s="1017"/>
      <c r="H30" s="1017"/>
      <c r="I30" s="1017"/>
      <c r="J30" s="1017"/>
      <c r="K30" s="1017"/>
      <c r="L30" s="1017"/>
      <c r="M30" s="1017"/>
      <c r="N30" s="1017"/>
      <c r="O30" s="1017"/>
      <c r="P30" s="1017"/>
      <c r="Q30" s="1017"/>
      <c r="R30" s="1017"/>
      <c r="S30" s="1017"/>
      <c r="T30" s="1017"/>
      <c r="U30" s="1017"/>
      <c r="V30" s="1017"/>
      <c r="W30" s="1017"/>
      <c r="X30" s="1017"/>
      <c r="Y30" s="1017"/>
      <c r="Z30" s="1017"/>
      <c r="AA30" s="1017"/>
      <c r="AB30" s="1017"/>
      <c r="AC30" s="1017"/>
      <c r="AD30" s="1017"/>
      <c r="AE30" s="1018"/>
      <c r="AF30" s="7"/>
    </row>
    <row r="31" spans="1:35" s="361" customFormat="1" ht="9.9499999999999993" customHeight="1">
      <c r="A31" s="364"/>
      <c r="B31" s="1016"/>
      <c r="C31" s="1017"/>
      <c r="D31" s="1017"/>
      <c r="E31" s="1017"/>
      <c r="F31" s="1017"/>
      <c r="G31" s="1017"/>
      <c r="H31" s="1017"/>
      <c r="I31" s="1017"/>
      <c r="J31" s="1017"/>
      <c r="K31" s="1017"/>
      <c r="L31" s="1017"/>
      <c r="M31" s="1017"/>
      <c r="N31" s="1017"/>
      <c r="O31" s="1017"/>
      <c r="P31" s="1017"/>
      <c r="Q31" s="1017"/>
      <c r="R31" s="1017"/>
      <c r="S31" s="1017"/>
      <c r="T31" s="1017"/>
      <c r="U31" s="1017"/>
      <c r="V31" s="1017"/>
      <c r="W31" s="1017"/>
      <c r="X31" s="1017"/>
      <c r="Y31" s="1017"/>
      <c r="Z31" s="1017"/>
      <c r="AA31" s="1017"/>
      <c r="AB31" s="1017"/>
      <c r="AC31" s="1017"/>
      <c r="AD31" s="1017"/>
      <c r="AE31" s="1018"/>
      <c r="AF31" s="7"/>
    </row>
    <row r="32" spans="1:35" s="361" customFormat="1" ht="9.9499999999999993" customHeight="1">
      <c r="A32" s="364"/>
      <c r="B32" s="137"/>
      <c r="C32" s="379"/>
      <c r="D32" s="379"/>
      <c r="E32" s="379"/>
      <c r="F32" s="379"/>
      <c r="G32" s="379"/>
      <c r="H32" s="379"/>
      <c r="I32" s="379"/>
      <c r="J32" s="379"/>
      <c r="K32" s="379"/>
      <c r="L32" s="379"/>
      <c r="M32" s="379"/>
      <c r="N32" s="379"/>
      <c r="O32" s="379"/>
      <c r="P32" s="379"/>
      <c r="Q32" s="379"/>
      <c r="R32" s="379"/>
      <c r="S32" s="379"/>
      <c r="T32" s="379"/>
      <c r="U32" s="379"/>
      <c r="V32" s="379"/>
      <c r="W32" s="379"/>
      <c r="X32" s="379"/>
      <c r="Y32" s="379"/>
      <c r="Z32" s="379"/>
      <c r="AA32" s="379"/>
      <c r="AB32" s="379"/>
      <c r="AC32" s="379"/>
      <c r="AD32" s="379"/>
      <c r="AE32" s="139"/>
      <c r="AF32" s="7"/>
    </row>
    <row r="33" spans="1:35" s="361" customFormat="1" ht="9.9499999999999993" customHeight="1">
      <c r="A33" s="364"/>
      <c r="B33" s="150"/>
      <c r="C33" s="923" t="s">
        <v>218</v>
      </c>
      <c r="D33" s="924"/>
      <c r="E33" s="924"/>
      <c r="F33" s="924"/>
      <c r="G33" s="924"/>
      <c r="H33" s="924"/>
      <c r="I33" s="924"/>
      <c r="J33" s="924"/>
      <c r="K33" s="924"/>
      <c r="L33" s="924"/>
      <c r="M33" s="924"/>
      <c r="N33" s="924"/>
      <c r="O33" s="924"/>
      <c r="P33" s="924"/>
      <c r="Q33" s="924"/>
      <c r="R33" s="924"/>
      <c r="S33" s="924"/>
      <c r="T33" s="924"/>
      <c r="U33" s="924"/>
      <c r="V33" s="924"/>
      <c r="W33" s="924"/>
      <c r="X33" s="924"/>
      <c r="Y33" s="924"/>
      <c r="Z33" s="924"/>
      <c r="AA33" s="924"/>
      <c r="AB33" s="924"/>
      <c r="AC33" s="924"/>
      <c r="AD33" s="925"/>
      <c r="AE33" s="151"/>
      <c r="AF33" s="364"/>
      <c r="AG33" s="455"/>
      <c r="AH33" s="364"/>
      <c r="AI33" s="364"/>
    </row>
    <row r="34" spans="1:35" s="361" customFormat="1" ht="9.9499999999999993" customHeight="1">
      <c r="A34" s="364"/>
      <c r="B34" s="150"/>
      <c r="C34" s="984"/>
      <c r="D34" s="985"/>
      <c r="E34" s="985"/>
      <c r="F34" s="985"/>
      <c r="G34" s="985"/>
      <c r="H34" s="985"/>
      <c r="I34" s="985"/>
      <c r="J34" s="985"/>
      <c r="K34" s="985"/>
      <c r="L34" s="985"/>
      <c r="M34" s="985"/>
      <c r="N34" s="985"/>
      <c r="O34" s="985"/>
      <c r="P34" s="985"/>
      <c r="Q34" s="985"/>
      <c r="R34" s="985"/>
      <c r="S34" s="985"/>
      <c r="T34" s="985"/>
      <c r="U34" s="985"/>
      <c r="V34" s="985"/>
      <c r="W34" s="985"/>
      <c r="X34" s="985"/>
      <c r="Y34" s="985"/>
      <c r="Z34" s="985"/>
      <c r="AA34" s="985"/>
      <c r="AB34" s="985"/>
      <c r="AC34" s="985"/>
      <c r="AD34" s="986"/>
      <c r="AE34" s="151"/>
      <c r="AF34" s="364"/>
      <c r="AG34" s="364"/>
      <c r="AH34" s="364"/>
      <c r="AI34" s="364"/>
    </row>
    <row r="35" spans="1:35" s="361" customFormat="1" ht="9.9499999999999993" customHeight="1">
      <c r="A35" s="364"/>
      <c r="B35" s="152"/>
      <c r="C35" s="926"/>
      <c r="D35" s="927"/>
      <c r="E35" s="927"/>
      <c r="F35" s="927"/>
      <c r="G35" s="927"/>
      <c r="H35" s="927"/>
      <c r="I35" s="927"/>
      <c r="J35" s="927"/>
      <c r="K35" s="927"/>
      <c r="L35" s="927"/>
      <c r="M35" s="927"/>
      <c r="N35" s="927"/>
      <c r="O35" s="927"/>
      <c r="P35" s="927"/>
      <c r="Q35" s="927"/>
      <c r="R35" s="927"/>
      <c r="S35" s="927"/>
      <c r="T35" s="927"/>
      <c r="U35" s="927"/>
      <c r="V35" s="927"/>
      <c r="W35" s="927"/>
      <c r="X35" s="927"/>
      <c r="Y35" s="927"/>
      <c r="Z35" s="927"/>
      <c r="AA35" s="927"/>
      <c r="AB35" s="927"/>
      <c r="AC35" s="927"/>
      <c r="AD35" s="928"/>
      <c r="AE35" s="151"/>
      <c r="AF35" s="364"/>
      <c r="AG35" s="364"/>
      <c r="AH35" s="364"/>
      <c r="AI35" s="364"/>
    </row>
    <row r="36" spans="1:35" s="7" customFormat="1" ht="9.9499999999999993" customHeight="1">
      <c r="A36" s="364"/>
      <c r="B36" s="137"/>
      <c r="C36" s="379"/>
      <c r="D36" s="379"/>
      <c r="E36" s="379"/>
      <c r="F36" s="379"/>
      <c r="G36" s="379"/>
      <c r="H36" s="379"/>
      <c r="I36" s="379"/>
      <c r="J36" s="379"/>
      <c r="K36" s="379"/>
      <c r="L36" s="379"/>
      <c r="M36" s="379"/>
      <c r="N36" s="379"/>
      <c r="O36" s="379"/>
      <c r="P36" s="379"/>
      <c r="Q36" s="379"/>
      <c r="R36" s="379"/>
      <c r="S36" s="379"/>
      <c r="T36" s="379"/>
      <c r="U36" s="379"/>
      <c r="V36" s="379"/>
      <c r="W36" s="379"/>
      <c r="X36" s="379"/>
      <c r="Y36" s="379"/>
      <c r="Z36" s="379"/>
      <c r="AA36" s="379"/>
      <c r="AB36" s="379"/>
      <c r="AC36" s="379"/>
      <c r="AD36" s="379"/>
      <c r="AE36" s="139"/>
    </row>
    <row r="37" spans="1:35" s="53" customFormat="1" ht="9.9499999999999993" customHeight="1">
      <c r="A37" s="363"/>
      <c r="B37" s="179"/>
      <c r="C37" s="1079"/>
      <c r="D37" s="1079"/>
      <c r="E37" s="1079"/>
      <c r="F37" s="1079"/>
      <c r="G37" s="1079"/>
      <c r="H37" s="1079"/>
      <c r="I37" s="1079"/>
      <c r="J37" s="1079"/>
      <c r="K37" s="373"/>
      <c r="L37" s="373"/>
      <c r="M37" s="373"/>
      <c r="N37" s="373"/>
      <c r="O37" s="373"/>
      <c r="P37" s="373"/>
      <c r="Q37" s="373"/>
      <c r="R37" s="373"/>
      <c r="S37" s="373"/>
      <c r="T37" s="373"/>
      <c r="U37" s="373"/>
      <c r="V37" s="373"/>
      <c r="W37" s="373"/>
      <c r="X37" s="373"/>
      <c r="Y37" s="373"/>
      <c r="Z37" s="373"/>
      <c r="AA37" s="363"/>
      <c r="AB37" s="363"/>
      <c r="AC37" s="363"/>
      <c r="AD37" s="363"/>
      <c r="AE37" s="180"/>
    </row>
    <row r="38" spans="1:35" s="53" customFormat="1" ht="9.9499999999999993" customHeight="1">
      <c r="A38" s="363"/>
      <c r="B38" s="179"/>
      <c r="C38" s="1109" t="s">
        <v>103</v>
      </c>
      <c r="D38" s="1109"/>
      <c r="E38" s="1109"/>
      <c r="F38" s="1109"/>
      <c r="G38" s="1109"/>
      <c r="H38" s="1109"/>
      <c r="I38" s="1110"/>
      <c r="J38" s="1062"/>
      <c r="K38" s="1063"/>
      <c r="L38" s="1063"/>
      <c r="M38" s="1063"/>
      <c r="N38" s="1063"/>
      <c r="O38" s="1063"/>
      <c r="P38" s="1063"/>
      <c r="Q38" s="1063"/>
      <c r="R38" s="1063"/>
      <c r="S38" s="1063"/>
      <c r="T38" s="1063"/>
      <c r="U38" s="1063"/>
      <c r="V38" s="1063"/>
      <c r="W38" s="1063"/>
      <c r="X38" s="1063"/>
      <c r="Y38" s="1063"/>
      <c r="Z38" s="1063"/>
      <c r="AA38" s="1063"/>
      <c r="AB38" s="1063"/>
      <c r="AC38" s="1063"/>
      <c r="AD38" s="1064"/>
      <c r="AE38" s="180"/>
      <c r="AG38" s="7"/>
    </row>
    <row r="39" spans="1:35" s="53" customFormat="1" ht="9.9499999999999993" customHeight="1">
      <c r="A39" s="363"/>
      <c r="B39" s="179"/>
      <c r="C39" s="1109"/>
      <c r="D39" s="1109"/>
      <c r="E39" s="1109"/>
      <c r="F39" s="1109"/>
      <c r="G39" s="1109"/>
      <c r="H39" s="1109"/>
      <c r="I39" s="1110"/>
      <c r="J39" s="1065"/>
      <c r="K39" s="1066"/>
      <c r="L39" s="1066"/>
      <c r="M39" s="1066"/>
      <c r="N39" s="1066"/>
      <c r="O39" s="1066"/>
      <c r="P39" s="1066"/>
      <c r="Q39" s="1066"/>
      <c r="R39" s="1066"/>
      <c r="S39" s="1066"/>
      <c r="T39" s="1066"/>
      <c r="U39" s="1066"/>
      <c r="V39" s="1066"/>
      <c r="W39" s="1066"/>
      <c r="X39" s="1066"/>
      <c r="Y39" s="1066"/>
      <c r="Z39" s="1066"/>
      <c r="AA39" s="1066"/>
      <c r="AB39" s="1066"/>
      <c r="AC39" s="1066"/>
      <c r="AD39" s="1067"/>
      <c r="AE39" s="180"/>
    </row>
    <row r="40" spans="1:35" s="53" customFormat="1" ht="9.9499999999999993" customHeight="1">
      <c r="A40" s="363"/>
      <c r="B40" s="179"/>
      <c r="C40" s="1140" t="s">
        <v>104</v>
      </c>
      <c r="D40" s="1140"/>
      <c r="E40" s="1140"/>
      <c r="F40" s="1140"/>
      <c r="G40" s="1140"/>
      <c r="H40" s="1140"/>
      <c r="I40" s="1141"/>
      <c r="J40" s="1065"/>
      <c r="K40" s="1066"/>
      <c r="L40" s="1066"/>
      <c r="M40" s="1066"/>
      <c r="N40" s="1066"/>
      <c r="O40" s="1066"/>
      <c r="P40" s="1066"/>
      <c r="Q40" s="1066"/>
      <c r="R40" s="1066"/>
      <c r="S40" s="1066"/>
      <c r="T40" s="1066"/>
      <c r="U40" s="1066"/>
      <c r="V40" s="1066"/>
      <c r="W40" s="1066"/>
      <c r="X40" s="1066"/>
      <c r="Y40" s="1066"/>
      <c r="Z40" s="1066"/>
      <c r="AA40" s="1066"/>
      <c r="AB40" s="1066"/>
      <c r="AC40" s="1066"/>
      <c r="AD40" s="1067"/>
      <c r="AE40" s="180"/>
    </row>
    <row r="41" spans="1:35" s="53" customFormat="1" ht="9.9499999999999993" customHeight="1">
      <c r="A41" s="363"/>
      <c r="B41" s="179"/>
      <c r="C41" s="1140"/>
      <c r="D41" s="1140"/>
      <c r="E41" s="1140"/>
      <c r="F41" s="1140"/>
      <c r="G41" s="1140"/>
      <c r="H41" s="1140"/>
      <c r="I41" s="1141"/>
      <c r="J41" s="1065"/>
      <c r="K41" s="1066"/>
      <c r="L41" s="1066"/>
      <c r="M41" s="1066"/>
      <c r="N41" s="1066"/>
      <c r="O41" s="1066"/>
      <c r="P41" s="1066"/>
      <c r="Q41" s="1066"/>
      <c r="R41" s="1066"/>
      <c r="S41" s="1066"/>
      <c r="T41" s="1066"/>
      <c r="U41" s="1066"/>
      <c r="V41" s="1066"/>
      <c r="W41" s="1066"/>
      <c r="X41" s="1066"/>
      <c r="Y41" s="1066"/>
      <c r="Z41" s="1066"/>
      <c r="AA41" s="1066"/>
      <c r="AB41" s="1066"/>
      <c r="AC41" s="1066"/>
      <c r="AD41" s="1067"/>
      <c r="AE41" s="180"/>
    </row>
    <row r="42" spans="1:35" s="53" customFormat="1" ht="9.9499999999999993" customHeight="1">
      <c r="A42" s="363"/>
      <c r="B42" s="179"/>
      <c r="C42" s="58"/>
      <c r="D42" s="58"/>
      <c r="E42" s="58"/>
      <c r="F42" s="58"/>
      <c r="G42" s="58"/>
      <c r="H42" s="58"/>
      <c r="I42" s="58"/>
      <c r="J42" s="1068"/>
      <c r="K42" s="1069"/>
      <c r="L42" s="1069"/>
      <c r="M42" s="1069"/>
      <c r="N42" s="1069"/>
      <c r="O42" s="1069"/>
      <c r="P42" s="1069"/>
      <c r="Q42" s="1069"/>
      <c r="R42" s="1069"/>
      <c r="S42" s="1069"/>
      <c r="T42" s="1069"/>
      <c r="U42" s="1069"/>
      <c r="V42" s="1069"/>
      <c r="W42" s="1069"/>
      <c r="X42" s="1069"/>
      <c r="Y42" s="1069"/>
      <c r="Z42" s="1069"/>
      <c r="AA42" s="1069"/>
      <c r="AB42" s="1069"/>
      <c r="AC42" s="1069"/>
      <c r="AD42" s="1070"/>
      <c r="AE42" s="180"/>
    </row>
    <row r="43" spans="1:35" s="53" customFormat="1" ht="9.9499999999999993" customHeight="1" thickBot="1">
      <c r="A43" s="363"/>
      <c r="B43" s="181"/>
      <c r="C43" s="201"/>
      <c r="D43" s="201"/>
      <c r="E43" s="201"/>
      <c r="F43" s="201"/>
      <c r="G43" s="201"/>
      <c r="H43" s="201"/>
      <c r="I43" s="201"/>
      <c r="J43" s="201"/>
      <c r="K43" s="201"/>
      <c r="L43" s="201"/>
      <c r="M43" s="201"/>
      <c r="N43" s="201"/>
      <c r="O43" s="201"/>
      <c r="P43" s="201"/>
      <c r="Q43" s="201"/>
      <c r="R43" s="201"/>
      <c r="S43" s="201"/>
      <c r="T43" s="201"/>
      <c r="U43" s="201"/>
      <c r="V43" s="201"/>
      <c r="W43" s="201"/>
      <c r="X43" s="201"/>
      <c r="Y43" s="201"/>
      <c r="Z43" s="201"/>
      <c r="AA43" s="201"/>
      <c r="AB43" s="201"/>
      <c r="AC43" s="201"/>
      <c r="AD43" s="201"/>
      <c r="AE43" s="184"/>
    </row>
    <row r="44" spans="1:35" s="7" customFormat="1" ht="9.9499999999999993" customHeight="1" thickTop="1" thickBot="1">
      <c r="A44" s="96"/>
      <c r="B44" s="96"/>
      <c r="C44" s="96"/>
      <c r="D44" s="96"/>
      <c r="E44" s="96"/>
      <c r="F44" s="96"/>
      <c r="G44" s="96"/>
      <c r="H44" s="55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6"/>
      <c r="W44" s="96"/>
      <c r="X44" s="96"/>
      <c r="Y44" s="96"/>
      <c r="Z44" s="96"/>
      <c r="AA44" s="96"/>
      <c r="AB44" s="96"/>
      <c r="AC44" s="96"/>
      <c r="AD44" s="96"/>
    </row>
    <row r="45" spans="1:35" s="7" customFormat="1" ht="9.9499999999999993" customHeight="1" thickTop="1">
      <c r="A45" s="77"/>
      <c r="B45" s="1388" t="s">
        <v>4</v>
      </c>
      <c r="C45" s="1389"/>
      <c r="D45" s="1389"/>
      <c r="E45" s="1389"/>
      <c r="F45" s="1389"/>
      <c r="G45" s="1389"/>
      <c r="H45" s="1389"/>
      <c r="I45" s="1389"/>
      <c r="J45" s="1389"/>
      <c r="K45" s="1389"/>
      <c r="L45" s="1389"/>
      <c r="M45" s="1389"/>
      <c r="N45" s="1389"/>
      <c r="O45" s="1389"/>
      <c r="P45" s="1389"/>
      <c r="Q45" s="1389"/>
      <c r="R45" s="1389"/>
      <c r="S45" s="1389"/>
      <c r="T45" s="1389"/>
      <c r="U45" s="1389"/>
      <c r="V45" s="1389"/>
      <c r="W45" s="1389"/>
      <c r="X45" s="1389"/>
      <c r="Y45" s="1389"/>
      <c r="Z45" s="1389"/>
      <c r="AA45" s="1389"/>
      <c r="AB45" s="1389"/>
      <c r="AC45" s="1389"/>
      <c r="AD45" s="1389"/>
      <c r="AE45" s="1390"/>
    </row>
    <row r="46" spans="1:35" s="7" customFormat="1" ht="9.9499999999999993" customHeight="1">
      <c r="A46" s="77"/>
      <c r="B46" s="1391"/>
      <c r="C46" s="812"/>
      <c r="D46" s="812"/>
      <c r="E46" s="812"/>
      <c r="F46" s="812"/>
      <c r="G46" s="812"/>
      <c r="H46" s="812"/>
      <c r="I46" s="812"/>
      <c r="J46" s="812"/>
      <c r="K46" s="812"/>
      <c r="L46" s="812"/>
      <c r="M46" s="812"/>
      <c r="N46" s="812"/>
      <c r="O46" s="812"/>
      <c r="P46" s="812"/>
      <c r="Q46" s="812"/>
      <c r="R46" s="812"/>
      <c r="S46" s="812"/>
      <c r="T46" s="812"/>
      <c r="U46" s="812"/>
      <c r="V46" s="812"/>
      <c r="W46" s="812"/>
      <c r="X46" s="812"/>
      <c r="Y46" s="812"/>
      <c r="Z46" s="812"/>
      <c r="AA46" s="812"/>
      <c r="AB46" s="812"/>
      <c r="AC46" s="812"/>
      <c r="AD46" s="812"/>
      <c r="AE46" s="1392"/>
    </row>
    <row r="47" spans="1:35" ht="9.75" customHeight="1">
      <c r="A47" s="77"/>
      <c r="B47" s="1391"/>
      <c r="C47" s="812"/>
      <c r="D47" s="812"/>
      <c r="E47" s="812"/>
      <c r="F47" s="812"/>
      <c r="G47" s="812"/>
      <c r="H47" s="812"/>
      <c r="I47" s="812"/>
      <c r="J47" s="812"/>
      <c r="K47" s="812"/>
      <c r="L47" s="812"/>
      <c r="M47" s="812"/>
      <c r="N47" s="812"/>
      <c r="O47" s="812"/>
      <c r="P47" s="812"/>
      <c r="Q47" s="812"/>
      <c r="R47" s="812"/>
      <c r="S47" s="812"/>
      <c r="T47" s="812"/>
      <c r="U47" s="812"/>
      <c r="V47" s="812"/>
      <c r="W47" s="812"/>
      <c r="X47" s="812"/>
      <c r="Y47" s="812"/>
      <c r="Z47" s="812"/>
      <c r="AA47" s="812"/>
      <c r="AB47" s="812"/>
      <c r="AC47" s="812"/>
      <c r="AD47" s="812"/>
      <c r="AE47" s="1392"/>
    </row>
    <row r="48" spans="1:35" s="687" customFormat="1" ht="9.9499999999999993" customHeight="1">
      <c r="A48" s="688"/>
      <c r="B48" s="143"/>
      <c r="C48" s="66"/>
      <c r="D48" s="66"/>
      <c r="E48" s="689"/>
      <c r="F48" s="689"/>
      <c r="G48" s="689"/>
      <c r="H48" s="689"/>
      <c r="I48" s="689"/>
      <c r="J48" s="689"/>
      <c r="K48" s="65"/>
      <c r="L48" s="698"/>
      <c r="M48" s="698"/>
      <c r="N48" s="698"/>
      <c r="O48" s="698"/>
      <c r="P48" s="698"/>
      <c r="Q48" s="698"/>
      <c r="R48" s="698"/>
      <c r="S48" s="698"/>
      <c r="T48" s="698"/>
      <c r="U48" s="698"/>
      <c r="V48" s="698"/>
      <c r="W48" s="698"/>
      <c r="X48" s="698"/>
      <c r="Y48" s="698"/>
      <c r="Z48" s="698"/>
      <c r="AA48" s="698"/>
      <c r="AB48" s="61"/>
      <c r="AC48" s="61"/>
      <c r="AD48" s="61"/>
      <c r="AE48" s="140"/>
      <c r="AF48" s="688"/>
      <c r="AG48" s="688"/>
      <c r="AH48" s="688"/>
      <c r="AI48" s="688"/>
    </row>
    <row r="49" spans="1:35" s="687" customFormat="1" ht="9.9499999999999993" customHeight="1">
      <c r="A49" s="688"/>
      <c r="B49" s="150"/>
      <c r="C49" s="923" t="s">
        <v>805</v>
      </c>
      <c r="D49" s="924"/>
      <c r="E49" s="924"/>
      <c r="F49" s="924"/>
      <c r="G49" s="924"/>
      <c r="H49" s="924"/>
      <c r="I49" s="924"/>
      <c r="J49" s="924"/>
      <c r="K49" s="924"/>
      <c r="L49" s="924"/>
      <c r="M49" s="924"/>
      <c r="N49" s="924"/>
      <c r="O49" s="924"/>
      <c r="P49" s="924"/>
      <c r="Q49" s="924"/>
      <c r="R49" s="924"/>
      <c r="S49" s="924"/>
      <c r="T49" s="924"/>
      <c r="U49" s="924"/>
      <c r="V49" s="924"/>
      <c r="W49" s="924"/>
      <c r="X49" s="924"/>
      <c r="Y49" s="924"/>
      <c r="Z49" s="924"/>
      <c r="AA49" s="924"/>
      <c r="AB49" s="924"/>
      <c r="AC49" s="924"/>
      <c r="AD49" s="925"/>
      <c r="AE49" s="151"/>
      <c r="AF49" s="688"/>
      <c r="AG49" s="688"/>
      <c r="AH49" s="688"/>
      <c r="AI49" s="688"/>
    </row>
    <row r="50" spans="1:35" s="687" customFormat="1" ht="9.9499999999999993" customHeight="1">
      <c r="A50" s="688"/>
      <c r="B50" s="152"/>
      <c r="C50" s="926"/>
      <c r="D50" s="927"/>
      <c r="E50" s="927"/>
      <c r="F50" s="927"/>
      <c r="G50" s="927"/>
      <c r="H50" s="927"/>
      <c r="I50" s="927"/>
      <c r="J50" s="927"/>
      <c r="K50" s="927"/>
      <c r="L50" s="927"/>
      <c r="M50" s="927"/>
      <c r="N50" s="927"/>
      <c r="O50" s="927"/>
      <c r="P50" s="927"/>
      <c r="Q50" s="927"/>
      <c r="R50" s="927"/>
      <c r="S50" s="927"/>
      <c r="T50" s="927"/>
      <c r="U50" s="927"/>
      <c r="V50" s="927"/>
      <c r="W50" s="927"/>
      <c r="X50" s="927"/>
      <c r="Y50" s="927"/>
      <c r="Z50" s="927"/>
      <c r="AA50" s="927"/>
      <c r="AB50" s="927"/>
      <c r="AC50" s="927"/>
      <c r="AD50" s="928"/>
      <c r="AE50" s="151"/>
      <c r="AF50" s="688"/>
      <c r="AG50" s="688"/>
      <c r="AH50" s="688"/>
      <c r="AI50" s="688"/>
    </row>
    <row r="51" spans="1:35" ht="9.9499999999999993" customHeight="1">
      <c r="A51" s="77"/>
      <c r="B51" s="137"/>
      <c r="C51" s="106"/>
      <c r="D51" s="106"/>
      <c r="E51" s="106"/>
      <c r="F51" s="106"/>
      <c r="G51" s="106"/>
      <c r="H51" s="106"/>
      <c r="I51" s="106"/>
      <c r="J51" s="106"/>
      <c r="K51" s="96"/>
      <c r="L51" s="98"/>
      <c r="M51" s="61"/>
      <c r="N51" s="61"/>
      <c r="O51" s="61"/>
      <c r="P51" s="61"/>
      <c r="Q51" s="61"/>
      <c r="R51" s="61"/>
      <c r="S51" s="98"/>
      <c r="T51" s="61"/>
      <c r="U51" s="61"/>
      <c r="V51" s="61"/>
      <c r="W51" s="61"/>
      <c r="X51" s="61"/>
      <c r="Y51" s="61"/>
      <c r="Z51" s="61"/>
      <c r="AA51" s="61"/>
      <c r="AB51" s="61"/>
      <c r="AC51" s="61"/>
      <c r="AD51" s="61"/>
      <c r="AE51" s="138"/>
    </row>
    <row r="52" spans="1:35" ht="9.9499999999999993" customHeight="1">
      <c r="A52" s="77"/>
      <c r="B52" s="137"/>
      <c r="C52" s="1394" t="s">
        <v>107</v>
      </c>
      <c r="D52" s="1395"/>
      <c r="E52" s="1395"/>
      <c r="F52" s="1395"/>
      <c r="G52" s="1395"/>
      <c r="H52" s="1395"/>
      <c r="I52" s="1395"/>
      <c r="J52" s="1395"/>
      <c r="K52" s="1395"/>
      <c r="L52" s="1395"/>
      <c r="M52" s="1395"/>
      <c r="N52" s="1395"/>
      <c r="O52" s="1395"/>
      <c r="P52" s="1395"/>
      <c r="Q52" s="1395"/>
      <c r="R52" s="1395"/>
      <c r="S52" s="1395"/>
      <c r="T52" s="1395"/>
      <c r="U52" s="1395"/>
      <c r="V52" s="1395"/>
      <c r="W52" s="1395"/>
      <c r="X52" s="1395"/>
      <c r="Y52" s="1395"/>
      <c r="Z52" s="1396"/>
      <c r="AA52" s="62"/>
      <c r="AB52" s="1148" t="s">
        <v>55</v>
      </c>
      <c r="AC52" s="1149"/>
      <c r="AD52" s="1150"/>
      <c r="AE52" s="138"/>
      <c r="AG52" s="69"/>
    </row>
    <row r="53" spans="1:35" ht="9.9499999999999993" customHeight="1">
      <c r="A53" s="77"/>
      <c r="B53" s="137"/>
      <c r="C53" s="1397"/>
      <c r="D53" s="1143"/>
      <c r="E53" s="1143"/>
      <c r="F53" s="1143"/>
      <c r="G53" s="1143"/>
      <c r="H53" s="1143"/>
      <c r="I53" s="1143"/>
      <c r="J53" s="1143"/>
      <c r="K53" s="1143"/>
      <c r="L53" s="1143"/>
      <c r="M53" s="1143"/>
      <c r="N53" s="1143"/>
      <c r="O53" s="1143"/>
      <c r="P53" s="1143"/>
      <c r="Q53" s="1143"/>
      <c r="R53" s="1143"/>
      <c r="S53" s="1143"/>
      <c r="T53" s="1143"/>
      <c r="U53" s="1143"/>
      <c r="V53" s="1143"/>
      <c r="W53" s="1143"/>
      <c r="X53" s="1143"/>
      <c r="Y53" s="1143"/>
      <c r="Z53" s="1398"/>
      <c r="AA53" s="62"/>
      <c r="AB53" s="1151"/>
      <c r="AC53" s="1152"/>
      <c r="AD53" s="1153"/>
      <c r="AE53" s="138"/>
    </row>
    <row r="54" spans="1:35" ht="9.9499999999999993" customHeight="1">
      <c r="A54" s="77"/>
      <c r="B54" s="137"/>
      <c r="C54" s="1399"/>
      <c r="D54" s="1400"/>
      <c r="E54" s="1400"/>
      <c r="F54" s="1400"/>
      <c r="G54" s="1400"/>
      <c r="H54" s="1400"/>
      <c r="I54" s="1400"/>
      <c r="J54" s="1400"/>
      <c r="K54" s="1400"/>
      <c r="L54" s="1400"/>
      <c r="M54" s="1400"/>
      <c r="N54" s="1400"/>
      <c r="O54" s="1400"/>
      <c r="P54" s="1400"/>
      <c r="Q54" s="1400"/>
      <c r="R54" s="1400"/>
      <c r="S54" s="1400"/>
      <c r="T54" s="1400"/>
      <c r="U54" s="1400"/>
      <c r="V54" s="1400"/>
      <c r="W54" s="1400"/>
      <c r="X54" s="1400"/>
      <c r="Y54" s="1400"/>
      <c r="Z54" s="1401"/>
      <c r="AA54" s="62"/>
      <c r="AB54" s="1154"/>
      <c r="AC54" s="1155"/>
      <c r="AD54" s="1156"/>
      <c r="AE54" s="138"/>
    </row>
    <row r="55" spans="1:35" s="7" customFormat="1" ht="9.9499999999999993" customHeight="1">
      <c r="A55" s="77"/>
      <c r="B55" s="137"/>
      <c r="C55" s="106"/>
      <c r="D55" s="106"/>
      <c r="E55" s="106"/>
      <c r="F55" s="106"/>
      <c r="G55" s="106"/>
      <c r="H55" s="106"/>
      <c r="I55" s="106"/>
      <c r="J55" s="106"/>
      <c r="K55" s="96"/>
      <c r="L55" s="98"/>
      <c r="M55" s="61"/>
      <c r="N55" s="61"/>
      <c r="O55" s="61"/>
      <c r="P55" s="61"/>
      <c r="Q55" s="61"/>
      <c r="R55" s="61"/>
      <c r="S55" s="98"/>
      <c r="T55" s="61"/>
      <c r="U55" s="61"/>
      <c r="V55" s="61"/>
      <c r="W55" s="61"/>
      <c r="X55" s="61"/>
      <c r="Y55" s="61"/>
      <c r="Z55" s="61"/>
      <c r="AA55" s="61"/>
      <c r="AB55" s="61"/>
      <c r="AC55" s="61"/>
      <c r="AD55" s="61"/>
      <c r="AE55" s="138"/>
    </row>
    <row r="56" spans="1:35" s="53" customFormat="1" ht="9.9499999999999993" customHeight="1">
      <c r="A56" s="78"/>
      <c r="B56" s="179"/>
      <c r="C56" s="1055" t="s">
        <v>51</v>
      </c>
      <c r="D56" s="1055"/>
      <c r="E56" s="1055"/>
      <c r="F56" s="1055"/>
      <c r="G56" s="100"/>
      <c r="H56" s="1393"/>
      <c r="I56" s="1393"/>
      <c r="J56" s="1393"/>
      <c r="K56" s="1393"/>
      <c r="L56" s="1393"/>
      <c r="M56" s="1393"/>
      <c r="N56" s="1393"/>
      <c r="O56" s="1393"/>
      <c r="P56" s="1393"/>
      <c r="Q56" s="1393"/>
      <c r="R56" s="1393"/>
      <c r="S56" s="1393"/>
      <c r="T56" s="1393"/>
      <c r="U56" s="1393"/>
      <c r="V56" s="1393"/>
      <c r="W56" s="1393"/>
      <c r="X56" s="1393"/>
      <c r="Y56" s="1393"/>
      <c r="Z56" s="1393"/>
      <c r="AA56" s="95"/>
      <c r="AB56" s="95"/>
      <c r="AC56" s="95"/>
      <c r="AD56" s="95"/>
      <c r="AE56" s="180"/>
    </row>
    <row r="57" spans="1:35" s="53" customFormat="1" ht="9.9499999999999993" customHeight="1">
      <c r="A57" s="78"/>
      <c r="B57" s="179"/>
      <c r="C57" s="1055"/>
      <c r="D57" s="1055"/>
      <c r="E57" s="1055"/>
      <c r="F57" s="1055"/>
      <c r="G57" s="100"/>
      <c r="H57" s="1393"/>
      <c r="I57" s="1393"/>
      <c r="J57" s="1393"/>
      <c r="K57" s="1393"/>
      <c r="L57" s="1393"/>
      <c r="M57" s="1393"/>
      <c r="N57" s="1393"/>
      <c r="O57" s="1393"/>
      <c r="P57" s="1393"/>
      <c r="Q57" s="1393"/>
      <c r="R57" s="1393"/>
      <c r="S57" s="1393"/>
      <c r="T57" s="1393"/>
      <c r="U57" s="1393"/>
      <c r="V57" s="1393"/>
      <c r="W57" s="1393"/>
      <c r="X57" s="1393"/>
      <c r="Y57" s="1393"/>
      <c r="Z57" s="1393"/>
      <c r="AA57" s="95"/>
      <c r="AB57" s="95"/>
      <c r="AC57" s="95"/>
      <c r="AD57" s="95"/>
      <c r="AE57" s="180"/>
    </row>
    <row r="58" spans="1:35" s="53" customFormat="1" ht="9.9499999999999993" customHeight="1">
      <c r="A58" s="78"/>
      <c r="B58" s="179"/>
      <c r="C58" s="100"/>
      <c r="D58" s="100"/>
      <c r="E58" s="100"/>
      <c r="F58" s="100"/>
      <c r="G58" s="100"/>
      <c r="H58" s="1393"/>
      <c r="I58" s="1393"/>
      <c r="J58" s="1393"/>
      <c r="K58" s="1393"/>
      <c r="L58" s="1393"/>
      <c r="M58" s="1393"/>
      <c r="N58" s="1393"/>
      <c r="O58" s="1393"/>
      <c r="P58" s="1393"/>
      <c r="Q58" s="1393"/>
      <c r="R58" s="1393"/>
      <c r="S58" s="1393"/>
      <c r="T58" s="1393"/>
      <c r="U58" s="1393"/>
      <c r="V58" s="1393"/>
      <c r="W58" s="1393"/>
      <c r="X58" s="1393"/>
      <c r="Y58" s="1393"/>
      <c r="Z58" s="1393"/>
      <c r="AA58" s="95"/>
      <c r="AB58" s="95"/>
      <c r="AC58" s="95"/>
      <c r="AD58" s="95"/>
      <c r="AE58" s="180"/>
    </row>
    <row r="59" spans="1:35" s="53" customFormat="1" ht="9.9499999999999993" customHeight="1">
      <c r="A59" s="78"/>
      <c r="B59" s="179"/>
      <c r="C59" s="100"/>
      <c r="D59" s="100"/>
      <c r="E59" s="100"/>
      <c r="F59" s="100"/>
      <c r="G59" s="100"/>
      <c r="H59" s="1393"/>
      <c r="I59" s="1393"/>
      <c r="J59" s="1393"/>
      <c r="K59" s="1393"/>
      <c r="L59" s="1393"/>
      <c r="M59" s="1393"/>
      <c r="N59" s="1393"/>
      <c r="O59" s="1393"/>
      <c r="P59" s="1393"/>
      <c r="Q59" s="1393"/>
      <c r="R59" s="1393"/>
      <c r="S59" s="1393"/>
      <c r="T59" s="1393"/>
      <c r="U59" s="1393"/>
      <c r="V59" s="1393"/>
      <c r="W59" s="1393"/>
      <c r="X59" s="1393"/>
      <c r="Y59" s="1393"/>
      <c r="Z59" s="1393"/>
      <c r="AA59" s="95"/>
      <c r="AB59" s="95"/>
      <c r="AC59" s="95"/>
      <c r="AD59" s="95"/>
      <c r="AE59" s="180"/>
      <c r="AG59" s="53" t="s">
        <v>707</v>
      </c>
    </row>
    <row r="60" spans="1:35" s="574" customFormat="1" ht="9.9499999999999993" customHeight="1">
      <c r="A60" s="576"/>
      <c r="B60" s="137"/>
      <c r="C60" s="578"/>
      <c r="D60" s="578"/>
      <c r="E60" s="578"/>
      <c r="F60" s="578"/>
      <c r="G60" s="578"/>
      <c r="H60" s="578"/>
      <c r="I60" s="578"/>
      <c r="J60" s="578"/>
      <c r="K60" s="576"/>
      <c r="L60" s="577"/>
      <c r="M60" s="61"/>
      <c r="N60" s="61"/>
      <c r="O60" s="61"/>
      <c r="P60" s="61"/>
      <c r="Q60" s="61"/>
      <c r="R60" s="61"/>
      <c r="S60" s="577"/>
      <c r="T60" s="61"/>
      <c r="U60" s="61"/>
      <c r="V60" s="61"/>
      <c r="W60" s="61"/>
      <c r="X60" s="61"/>
      <c r="Y60" s="61"/>
      <c r="Z60" s="61"/>
      <c r="AA60" s="61"/>
      <c r="AB60" s="61"/>
      <c r="AC60" s="61"/>
      <c r="AD60" s="61"/>
      <c r="AE60" s="138"/>
    </row>
    <row r="61" spans="1:35" s="574" customFormat="1" ht="9.9499999999999993" customHeight="1">
      <c r="A61" s="576"/>
      <c r="B61" s="137"/>
      <c r="C61" s="1394" t="s">
        <v>767</v>
      </c>
      <c r="D61" s="1395"/>
      <c r="E61" s="1395"/>
      <c r="F61" s="1395"/>
      <c r="G61" s="1395"/>
      <c r="H61" s="1395"/>
      <c r="I61" s="1395"/>
      <c r="J61" s="1395"/>
      <c r="K61" s="1395"/>
      <c r="L61" s="1395"/>
      <c r="M61" s="1395"/>
      <c r="N61" s="1395"/>
      <c r="O61" s="1395"/>
      <c r="P61" s="1395"/>
      <c r="Q61" s="1395"/>
      <c r="R61" s="1395"/>
      <c r="S61" s="1395"/>
      <c r="T61" s="1395"/>
      <c r="U61" s="1395"/>
      <c r="V61" s="1395"/>
      <c r="W61" s="1395"/>
      <c r="X61" s="1395"/>
      <c r="Y61" s="1395"/>
      <c r="Z61" s="1396"/>
      <c r="AA61" s="62"/>
      <c r="AB61" s="1148" t="s">
        <v>55</v>
      </c>
      <c r="AC61" s="1149"/>
      <c r="AD61" s="1150"/>
      <c r="AE61" s="138"/>
      <c r="AG61" s="69"/>
    </row>
    <row r="62" spans="1:35" s="574" customFormat="1" ht="9.9499999999999993" customHeight="1">
      <c r="A62" s="576"/>
      <c r="B62" s="137"/>
      <c r="C62" s="1397"/>
      <c r="D62" s="1143"/>
      <c r="E62" s="1143"/>
      <c r="F62" s="1143"/>
      <c r="G62" s="1143"/>
      <c r="H62" s="1143"/>
      <c r="I62" s="1143"/>
      <c r="J62" s="1143"/>
      <c r="K62" s="1143"/>
      <c r="L62" s="1143"/>
      <c r="M62" s="1143"/>
      <c r="N62" s="1143"/>
      <c r="O62" s="1143"/>
      <c r="P62" s="1143"/>
      <c r="Q62" s="1143"/>
      <c r="R62" s="1143"/>
      <c r="S62" s="1143"/>
      <c r="T62" s="1143"/>
      <c r="U62" s="1143"/>
      <c r="V62" s="1143"/>
      <c r="W62" s="1143"/>
      <c r="X62" s="1143"/>
      <c r="Y62" s="1143"/>
      <c r="Z62" s="1398"/>
      <c r="AA62" s="62"/>
      <c r="AB62" s="1151"/>
      <c r="AC62" s="1152"/>
      <c r="AD62" s="1153"/>
      <c r="AE62" s="138"/>
    </row>
    <row r="63" spans="1:35" s="574" customFormat="1" ht="9.9499999999999993" customHeight="1">
      <c r="A63" s="576"/>
      <c r="B63" s="137"/>
      <c r="C63" s="1399"/>
      <c r="D63" s="1400"/>
      <c r="E63" s="1400"/>
      <c r="F63" s="1400"/>
      <c r="G63" s="1400"/>
      <c r="H63" s="1400"/>
      <c r="I63" s="1400"/>
      <c r="J63" s="1400"/>
      <c r="K63" s="1400"/>
      <c r="L63" s="1400"/>
      <c r="M63" s="1400"/>
      <c r="N63" s="1400"/>
      <c r="O63" s="1400"/>
      <c r="P63" s="1400"/>
      <c r="Q63" s="1400"/>
      <c r="R63" s="1400"/>
      <c r="S63" s="1400"/>
      <c r="T63" s="1400"/>
      <c r="U63" s="1400"/>
      <c r="V63" s="1400"/>
      <c r="W63" s="1400"/>
      <c r="X63" s="1400"/>
      <c r="Y63" s="1400"/>
      <c r="Z63" s="1401"/>
      <c r="AA63" s="62"/>
      <c r="AB63" s="1154"/>
      <c r="AC63" s="1155"/>
      <c r="AD63" s="1156"/>
      <c r="AE63" s="138"/>
    </row>
    <row r="64" spans="1:35" s="7" customFormat="1" ht="9.9499999999999993" customHeight="1">
      <c r="A64" s="576"/>
      <c r="B64" s="137"/>
      <c r="C64" s="578"/>
      <c r="D64" s="578"/>
      <c r="E64" s="578"/>
      <c r="F64" s="578"/>
      <c r="G64" s="578"/>
      <c r="H64" s="578"/>
      <c r="I64" s="578"/>
      <c r="J64" s="578"/>
      <c r="K64" s="576"/>
      <c r="L64" s="577"/>
      <c r="M64" s="61"/>
      <c r="N64" s="61"/>
      <c r="O64" s="61"/>
      <c r="P64" s="61"/>
      <c r="Q64" s="61"/>
      <c r="R64" s="61"/>
      <c r="S64" s="577"/>
      <c r="T64" s="61"/>
      <c r="U64" s="61"/>
      <c r="V64" s="61"/>
      <c r="W64" s="61"/>
      <c r="X64" s="61"/>
      <c r="Y64" s="61"/>
      <c r="Z64" s="61"/>
      <c r="AA64" s="61"/>
      <c r="AB64" s="61"/>
      <c r="AC64" s="61"/>
      <c r="AD64" s="61"/>
      <c r="AE64" s="138"/>
    </row>
    <row r="65" spans="1:33" s="53" customFormat="1" ht="9.9499999999999993" customHeight="1">
      <c r="A65" s="575"/>
      <c r="B65" s="179"/>
      <c r="C65" s="1055" t="s">
        <v>768</v>
      </c>
      <c r="D65" s="1055"/>
      <c r="E65" s="1055"/>
      <c r="F65" s="1055"/>
      <c r="G65" s="579"/>
      <c r="H65" s="1393"/>
      <c r="I65" s="1393"/>
      <c r="J65" s="1393"/>
      <c r="K65" s="1393"/>
      <c r="L65" s="1393"/>
      <c r="M65" s="1393"/>
      <c r="N65" s="1393"/>
      <c r="O65" s="1393"/>
      <c r="P65" s="1393"/>
      <c r="Q65" s="1393"/>
      <c r="R65" s="1393"/>
      <c r="S65" s="1393"/>
      <c r="T65" s="1393"/>
      <c r="U65" s="1393"/>
      <c r="V65" s="1393"/>
      <c r="W65" s="1393"/>
      <c r="X65" s="1393"/>
      <c r="Y65" s="1393"/>
      <c r="Z65" s="1393"/>
      <c r="AA65" s="575"/>
      <c r="AB65" s="575"/>
      <c r="AC65" s="575"/>
      <c r="AD65" s="575"/>
      <c r="AE65" s="180"/>
    </row>
    <row r="66" spans="1:33" s="53" customFormat="1" ht="9.9499999999999993" customHeight="1">
      <c r="A66" s="575"/>
      <c r="B66" s="179"/>
      <c r="C66" s="1055"/>
      <c r="D66" s="1055"/>
      <c r="E66" s="1055"/>
      <c r="F66" s="1055"/>
      <c r="G66" s="579"/>
      <c r="H66" s="1393"/>
      <c r="I66" s="1393"/>
      <c r="J66" s="1393"/>
      <c r="K66" s="1393"/>
      <c r="L66" s="1393"/>
      <c r="M66" s="1393"/>
      <c r="N66" s="1393"/>
      <c r="O66" s="1393"/>
      <c r="P66" s="1393"/>
      <c r="Q66" s="1393"/>
      <c r="R66" s="1393"/>
      <c r="S66" s="1393"/>
      <c r="T66" s="1393"/>
      <c r="U66" s="1393"/>
      <c r="V66" s="1393"/>
      <c r="W66" s="1393"/>
      <c r="X66" s="1393"/>
      <c r="Y66" s="1393"/>
      <c r="Z66" s="1393"/>
      <c r="AA66" s="575"/>
      <c r="AB66" s="575"/>
      <c r="AC66" s="575"/>
      <c r="AD66" s="575"/>
      <c r="AE66" s="180"/>
    </row>
    <row r="67" spans="1:33" s="53" customFormat="1" ht="9.9499999999999993" customHeight="1">
      <c r="A67" s="575"/>
      <c r="B67" s="179"/>
      <c r="C67" s="579"/>
      <c r="D67" s="579"/>
      <c r="E67" s="579"/>
      <c r="F67" s="579"/>
      <c r="G67" s="579"/>
      <c r="H67" s="1393"/>
      <c r="I67" s="1393"/>
      <c r="J67" s="1393"/>
      <c r="K67" s="1393"/>
      <c r="L67" s="1393"/>
      <c r="M67" s="1393"/>
      <c r="N67" s="1393"/>
      <c r="O67" s="1393"/>
      <c r="P67" s="1393"/>
      <c r="Q67" s="1393"/>
      <c r="R67" s="1393"/>
      <c r="S67" s="1393"/>
      <c r="T67" s="1393"/>
      <c r="U67" s="1393"/>
      <c r="V67" s="1393"/>
      <c r="W67" s="1393"/>
      <c r="X67" s="1393"/>
      <c r="Y67" s="1393"/>
      <c r="Z67" s="1393"/>
      <c r="AA67" s="575"/>
      <c r="AB67" s="575"/>
      <c r="AC67" s="575"/>
      <c r="AD67" s="575"/>
      <c r="AE67" s="180"/>
    </row>
    <row r="68" spans="1:33" s="53" customFormat="1" ht="9.9499999999999993" customHeight="1">
      <c r="A68" s="575"/>
      <c r="B68" s="179"/>
      <c r="C68" s="579"/>
      <c r="D68" s="579"/>
      <c r="E68" s="579"/>
      <c r="F68" s="579"/>
      <c r="G68" s="579"/>
      <c r="H68" s="1393"/>
      <c r="I68" s="1393"/>
      <c r="J68" s="1393"/>
      <c r="K68" s="1393"/>
      <c r="L68" s="1393"/>
      <c r="M68" s="1393"/>
      <c r="N68" s="1393"/>
      <c r="O68" s="1393"/>
      <c r="P68" s="1393"/>
      <c r="Q68" s="1393"/>
      <c r="R68" s="1393"/>
      <c r="S68" s="1393"/>
      <c r="T68" s="1393"/>
      <c r="U68" s="1393"/>
      <c r="V68" s="1393"/>
      <c r="W68" s="1393"/>
      <c r="X68" s="1393"/>
      <c r="Y68" s="1393"/>
      <c r="Z68" s="1393"/>
      <c r="AA68" s="575"/>
      <c r="AB68" s="575"/>
      <c r="AC68" s="575"/>
      <c r="AD68" s="575"/>
      <c r="AE68" s="180"/>
      <c r="AG68" s="53" t="s">
        <v>707</v>
      </c>
    </row>
    <row r="69" spans="1:33" ht="9.9499999999999993" customHeight="1">
      <c r="A69" s="77"/>
      <c r="B69" s="137"/>
      <c r="C69" s="106"/>
      <c r="D69" s="106"/>
      <c r="E69" s="106"/>
      <c r="F69" s="106"/>
      <c r="G69" s="106"/>
      <c r="H69" s="106"/>
      <c r="I69" s="106"/>
      <c r="J69" s="106"/>
      <c r="K69" s="96"/>
      <c r="L69" s="97"/>
      <c r="M69" s="11"/>
      <c r="N69" s="11"/>
      <c r="O69" s="11"/>
      <c r="P69" s="11"/>
      <c r="Q69" s="11"/>
      <c r="R69" s="11"/>
      <c r="S69" s="97"/>
      <c r="T69" s="11"/>
      <c r="U69" s="11"/>
      <c r="V69" s="11"/>
      <c r="W69" s="11"/>
      <c r="X69" s="11"/>
      <c r="Y69" s="11"/>
      <c r="Z69" s="11"/>
      <c r="AA69" s="11"/>
      <c r="AB69" s="11"/>
      <c r="AC69" s="11"/>
      <c r="AD69" s="11"/>
      <c r="AE69" s="138"/>
    </row>
    <row r="70" spans="1:33" ht="9.9499999999999993" customHeight="1">
      <c r="A70" s="77"/>
      <c r="B70" s="137"/>
      <c r="C70" s="1394" t="s">
        <v>108</v>
      </c>
      <c r="D70" s="1395"/>
      <c r="E70" s="1395"/>
      <c r="F70" s="1395"/>
      <c r="G70" s="1395"/>
      <c r="H70" s="1395"/>
      <c r="I70" s="1395"/>
      <c r="J70" s="1395"/>
      <c r="K70" s="1395"/>
      <c r="L70" s="1395"/>
      <c r="M70" s="1395"/>
      <c r="N70" s="1395"/>
      <c r="O70" s="1395"/>
      <c r="P70" s="1395"/>
      <c r="Q70" s="1395"/>
      <c r="R70" s="1395"/>
      <c r="S70" s="1395"/>
      <c r="T70" s="1395"/>
      <c r="U70" s="1395"/>
      <c r="V70" s="1395"/>
      <c r="W70" s="1395"/>
      <c r="X70" s="1395"/>
      <c r="Y70" s="1395"/>
      <c r="Z70" s="1396"/>
      <c r="AA70" s="62"/>
      <c r="AB70" s="1148" t="s">
        <v>55</v>
      </c>
      <c r="AC70" s="1149"/>
      <c r="AD70" s="1150"/>
      <c r="AE70" s="138"/>
    </row>
    <row r="71" spans="1:33" ht="9.9499999999999993" customHeight="1">
      <c r="A71" s="77"/>
      <c r="B71" s="137"/>
      <c r="C71" s="1397"/>
      <c r="D71" s="1143"/>
      <c r="E71" s="1143"/>
      <c r="F71" s="1143"/>
      <c r="G71" s="1143"/>
      <c r="H71" s="1143"/>
      <c r="I71" s="1143"/>
      <c r="J71" s="1143"/>
      <c r="K71" s="1143"/>
      <c r="L71" s="1143"/>
      <c r="M71" s="1143"/>
      <c r="N71" s="1143"/>
      <c r="O71" s="1143"/>
      <c r="P71" s="1143"/>
      <c r="Q71" s="1143"/>
      <c r="R71" s="1143"/>
      <c r="S71" s="1143"/>
      <c r="T71" s="1143"/>
      <c r="U71" s="1143"/>
      <c r="V71" s="1143"/>
      <c r="W71" s="1143"/>
      <c r="X71" s="1143"/>
      <c r="Y71" s="1143"/>
      <c r="Z71" s="1398"/>
      <c r="AA71" s="62"/>
      <c r="AB71" s="1151"/>
      <c r="AC71" s="1152"/>
      <c r="AD71" s="1153"/>
      <c r="AE71" s="138"/>
    </row>
    <row r="72" spans="1:33" ht="9.9499999999999993" customHeight="1">
      <c r="A72" s="77"/>
      <c r="B72" s="137"/>
      <c r="C72" s="1399"/>
      <c r="D72" s="1400"/>
      <c r="E72" s="1400"/>
      <c r="F72" s="1400"/>
      <c r="G72" s="1400"/>
      <c r="H72" s="1400"/>
      <c r="I72" s="1400"/>
      <c r="J72" s="1400"/>
      <c r="K72" s="1400"/>
      <c r="L72" s="1400"/>
      <c r="M72" s="1400"/>
      <c r="N72" s="1400"/>
      <c r="O72" s="1400"/>
      <c r="P72" s="1400"/>
      <c r="Q72" s="1400"/>
      <c r="R72" s="1400"/>
      <c r="S72" s="1400"/>
      <c r="T72" s="1400"/>
      <c r="U72" s="1400"/>
      <c r="V72" s="1400"/>
      <c r="W72" s="1400"/>
      <c r="X72" s="1400"/>
      <c r="Y72" s="1400"/>
      <c r="Z72" s="1401"/>
      <c r="AA72" s="62"/>
      <c r="AB72" s="1154"/>
      <c r="AC72" s="1155"/>
      <c r="AD72" s="1156"/>
      <c r="AE72" s="138"/>
    </row>
    <row r="73" spans="1:33" s="7" customFormat="1" ht="9.9499999999999993" customHeight="1">
      <c r="A73" s="77"/>
      <c r="B73" s="137"/>
      <c r="C73" s="106"/>
      <c r="D73" s="106"/>
      <c r="E73" s="106"/>
      <c r="F73" s="106"/>
      <c r="G73" s="106"/>
      <c r="H73" s="106"/>
      <c r="I73" s="106"/>
      <c r="J73" s="106"/>
      <c r="K73" s="96"/>
      <c r="L73" s="98"/>
      <c r="M73" s="61"/>
      <c r="N73" s="61"/>
      <c r="O73" s="61"/>
      <c r="P73" s="61"/>
      <c r="Q73" s="61"/>
      <c r="R73" s="61"/>
      <c r="S73" s="98"/>
      <c r="T73" s="61"/>
      <c r="U73" s="61"/>
      <c r="V73" s="61"/>
      <c r="W73" s="61"/>
      <c r="X73" s="61"/>
      <c r="Y73" s="61"/>
      <c r="Z73" s="61"/>
      <c r="AA73" s="61"/>
      <c r="AB73" s="61"/>
      <c r="AC73" s="61"/>
      <c r="AD73" s="61"/>
      <c r="AE73" s="138"/>
    </row>
    <row r="74" spans="1:33" s="53" customFormat="1" ht="9.9499999999999993" customHeight="1">
      <c r="A74" s="78"/>
      <c r="B74" s="179"/>
      <c r="C74" s="1055" t="s">
        <v>51</v>
      </c>
      <c r="D74" s="1055"/>
      <c r="E74" s="1055"/>
      <c r="F74" s="1055"/>
      <c r="G74" s="100"/>
      <c r="H74" s="1393"/>
      <c r="I74" s="1393"/>
      <c r="J74" s="1393"/>
      <c r="K74" s="1393"/>
      <c r="L74" s="1393"/>
      <c r="M74" s="1393"/>
      <c r="N74" s="1393"/>
      <c r="O74" s="1393"/>
      <c r="P74" s="1393"/>
      <c r="Q74" s="1393"/>
      <c r="R74" s="1393"/>
      <c r="S74" s="1393"/>
      <c r="T74" s="1393"/>
      <c r="U74" s="1393"/>
      <c r="V74" s="1393"/>
      <c r="W74" s="1393"/>
      <c r="X74" s="1393"/>
      <c r="Y74" s="1393"/>
      <c r="Z74" s="1393"/>
      <c r="AA74" s="95"/>
      <c r="AB74" s="95"/>
      <c r="AC74" s="95"/>
      <c r="AD74" s="95"/>
      <c r="AE74" s="180"/>
    </row>
    <row r="75" spans="1:33" s="53" customFormat="1" ht="9.9499999999999993" customHeight="1">
      <c r="A75" s="78"/>
      <c r="B75" s="179"/>
      <c r="C75" s="1055"/>
      <c r="D75" s="1055"/>
      <c r="E75" s="1055"/>
      <c r="F75" s="1055"/>
      <c r="G75" s="100"/>
      <c r="H75" s="1393"/>
      <c r="I75" s="1393"/>
      <c r="J75" s="1393"/>
      <c r="K75" s="1393"/>
      <c r="L75" s="1393"/>
      <c r="M75" s="1393"/>
      <c r="N75" s="1393"/>
      <c r="O75" s="1393"/>
      <c r="P75" s="1393"/>
      <c r="Q75" s="1393"/>
      <c r="R75" s="1393"/>
      <c r="S75" s="1393"/>
      <c r="T75" s="1393"/>
      <c r="U75" s="1393"/>
      <c r="V75" s="1393"/>
      <c r="W75" s="1393"/>
      <c r="X75" s="1393"/>
      <c r="Y75" s="1393"/>
      <c r="Z75" s="1393"/>
      <c r="AA75" s="95"/>
      <c r="AB75" s="95"/>
      <c r="AC75" s="95"/>
      <c r="AD75" s="95"/>
      <c r="AE75" s="180"/>
    </row>
    <row r="76" spans="1:33" s="53" customFormat="1" ht="9.9499999999999993" customHeight="1">
      <c r="A76" s="78"/>
      <c r="B76" s="179"/>
      <c r="C76" s="100"/>
      <c r="D76" s="100"/>
      <c r="E76" s="100"/>
      <c r="F76" s="100"/>
      <c r="G76" s="100"/>
      <c r="H76" s="1393"/>
      <c r="I76" s="1393"/>
      <c r="J76" s="1393"/>
      <c r="K76" s="1393"/>
      <c r="L76" s="1393"/>
      <c r="M76" s="1393"/>
      <c r="N76" s="1393"/>
      <c r="O76" s="1393"/>
      <c r="P76" s="1393"/>
      <c r="Q76" s="1393"/>
      <c r="R76" s="1393"/>
      <c r="S76" s="1393"/>
      <c r="T76" s="1393"/>
      <c r="U76" s="1393"/>
      <c r="V76" s="1393"/>
      <c r="W76" s="1393"/>
      <c r="X76" s="1393"/>
      <c r="Y76" s="1393"/>
      <c r="Z76" s="1393"/>
      <c r="AA76" s="95"/>
      <c r="AB76" s="95"/>
      <c r="AC76" s="95"/>
      <c r="AD76" s="95"/>
      <c r="AE76" s="180"/>
    </row>
    <row r="77" spans="1:33" s="53" customFormat="1" ht="9.9499999999999993" customHeight="1">
      <c r="A77" s="78"/>
      <c r="B77" s="179"/>
      <c r="C77" s="100"/>
      <c r="D77" s="100"/>
      <c r="E77" s="100"/>
      <c r="F77" s="100"/>
      <c r="G77" s="100"/>
      <c r="H77" s="1393"/>
      <c r="I77" s="1393"/>
      <c r="J77" s="1393"/>
      <c r="K77" s="1393"/>
      <c r="L77" s="1393"/>
      <c r="M77" s="1393"/>
      <c r="N77" s="1393"/>
      <c r="O77" s="1393"/>
      <c r="P77" s="1393"/>
      <c r="Q77" s="1393"/>
      <c r="R77" s="1393"/>
      <c r="S77" s="1393"/>
      <c r="T77" s="1393"/>
      <c r="U77" s="1393"/>
      <c r="V77" s="1393"/>
      <c r="W77" s="1393"/>
      <c r="X77" s="1393"/>
      <c r="Y77" s="1393"/>
      <c r="Z77" s="1393"/>
      <c r="AA77" s="95"/>
      <c r="AB77" s="95"/>
      <c r="AC77" s="95"/>
      <c r="AD77" s="95"/>
      <c r="AE77" s="180"/>
    </row>
    <row r="78" spans="1:33" ht="9.9499999999999993" customHeight="1">
      <c r="A78" s="77"/>
      <c r="B78" s="137"/>
      <c r="C78" s="106"/>
      <c r="D78" s="106"/>
      <c r="E78" s="106"/>
      <c r="F78" s="106"/>
      <c r="G78" s="106"/>
      <c r="H78" s="106"/>
      <c r="I78" s="106"/>
      <c r="J78" s="106"/>
      <c r="K78" s="96"/>
      <c r="L78" s="97"/>
      <c r="M78" s="11"/>
      <c r="N78" s="11"/>
      <c r="O78" s="11"/>
      <c r="P78" s="11"/>
      <c r="Q78" s="11"/>
      <c r="R78" s="11"/>
      <c r="S78" s="97"/>
      <c r="T78" s="11"/>
      <c r="U78" s="11"/>
      <c r="V78" s="11"/>
      <c r="W78" s="11"/>
      <c r="X78" s="11"/>
      <c r="Y78" s="11"/>
      <c r="Z78" s="11"/>
      <c r="AA78" s="11"/>
      <c r="AB78" s="11"/>
      <c r="AC78" s="11"/>
      <c r="AD78" s="11"/>
      <c r="AE78" s="138"/>
    </row>
    <row r="79" spans="1:33" ht="9.9499999999999993" customHeight="1">
      <c r="A79" s="77"/>
      <c r="B79" s="137"/>
      <c r="C79" s="1394" t="s">
        <v>174</v>
      </c>
      <c r="D79" s="1395"/>
      <c r="E79" s="1395"/>
      <c r="F79" s="1395"/>
      <c r="G79" s="1395"/>
      <c r="H79" s="1395"/>
      <c r="I79" s="1395"/>
      <c r="J79" s="1395"/>
      <c r="K79" s="1395"/>
      <c r="L79" s="1395"/>
      <c r="M79" s="1395"/>
      <c r="N79" s="1395"/>
      <c r="O79" s="1395"/>
      <c r="P79" s="1395"/>
      <c r="Q79" s="1395"/>
      <c r="R79" s="1395"/>
      <c r="S79" s="1395"/>
      <c r="T79" s="1395"/>
      <c r="U79" s="1395"/>
      <c r="V79" s="1395"/>
      <c r="W79" s="1395"/>
      <c r="X79" s="1395"/>
      <c r="Y79" s="1395"/>
      <c r="Z79" s="1396"/>
      <c r="AA79" s="62"/>
      <c r="AB79" s="1148" t="s">
        <v>55</v>
      </c>
      <c r="AC79" s="1149"/>
      <c r="AD79" s="1150"/>
      <c r="AE79" s="138"/>
    </row>
    <row r="80" spans="1:33" ht="9.9499999999999993" customHeight="1">
      <c r="A80" s="77"/>
      <c r="B80" s="137"/>
      <c r="C80" s="1397"/>
      <c r="D80" s="1143"/>
      <c r="E80" s="1143"/>
      <c r="F80" s="1143"/>
      <c r="G80" s="1143"/>
      <c r="H80" s="1143"/>
      <c r="I80" s="1143"/>
      <c r="J80" s="1143"/>
      <c r="K80" s="1143"/>
      <c r="L80" s="1143"/>
      <c r="M80" s="1143"/>
      <c r="N80" s="1143"/>
      <c r="O80" s="1143"/>
      <c r="P80" s="1143"/>
      <c r="Q80" s="1143"/>
      <c r="R80" s="1143"/>
      <c r="S80" s="1143"/>
      <c r="T80" s="1143"/>
      <c r="U80" s="1143"/>
      <c r="V80" s="1143"/>
      <c r="W80" s="1143"/>
      <c r="X80" s="1143"/>
      <c r="Y80" s="1143"/>
      <c r="Z80" s="1398"/>
      <c r="AA80" s="62"/>
      <c r="AB80" s="1151"/>
      <c r="AC80" s="1152"/>
      <c r="AD80" s="1153"/>
      <c r="AE80" s="138"/>
    </row>
    <row r="81" spans="1:31" ht="9.9499999999999993" customHeight="1">
      <c r="A81" s="77"/>
      <c r="B81" s="137"/>
      <c r="C81" s="1399"/>
      <c r="D81" s="1400"/>
      <c r="E81" s="1400"/>
      <c r="F81" s="1400"/>
      <c r="G81" s="1400"/>
      <c r="H81" s="1400"/>
      <c r="I81" s="1400"/>
      <c r="J81" s="1400"/>
      <c r="K81" s="1400"/>
      <c r="L81" s="1400"/>
      <c r="M81" s="1400"/>
      <c r="N81" s="1400"/>
      <c r="O81" s="1400"/>
      <c r="P81" s="1400"/>
      <c r="Q81" s="1400"/>
      <c r="R81" s="1400"/>
      <c r="S81" s="1400"/>
      <c r="T81" s="1400"/>
      <c r="U81" s="1400"/>
      <c r="V81" s="1400"/>
      <c r="W81" s="1400"/>
      <c r="X81" s="1400"/>
      <c r="Y81" s="1400"/>
      <c r="Z81" s="1401"/>
      <c r="AA81" s="62"/>
      <c r="AB81" s="1154"/>
      <c r="AC81" s="1155"/>
      <c r="AD81" s="1156"/>
      <c r="AE81" s="138"/>
    </row>
    <row r="82" spans="1:31" s="7" customFormat="1" ht="9.9499999999999993" customHeight="1">
      <c r="A82" s="77"/>
      <c r="B82" s="137"/>
      <c r="C82" s="106"/>
      <c r="D82" s="106"/>
      <c r="E82" s="106"/>
      <c r="F82" s="106"/>
      <c r="G82" s="106"/>
      <c r="H82" s="106"/>
      <c r="I82" s="106"/>
      <c r="J82" s="106"/>
      <c r="K82" s="96"/>
      <c r="L82" s="98"/>
      <c r="M82" s="61"/>
      <c r="N82" s="61"/>
      <c r="O82" s="61"/>
      <c r="P82" s="61"/>
      <c r="Q82" s="61"/>
      <c r="R82" s="61"/>
      <c r="S82" s="98"/>
      <c r="T82" s="61"/>
      <c r="U82" s="61"/>
      <c r="V82" s="61"/>
      <c r="W82" s="61"/>
      <c r="X82" s="61"/>
      <c r="Y82" s="61"/>
      <c r="Z82" s="61"/>
      <c r="AA82" s="61"/>
      <c r="AB82" s="61"/>
      <c r="AC82" s="61"/>
      <c r="AD82" s="61"/>
      <c r="AE82" s="138"/>
    </row>
    <row r="83" spans="1:31" s="53" customFormat="1" ht="9.9499999999999993" customHeight="1">
      <c r="A83" s="78"/>
      <c r="B83" s="179"/>
      <c r="C83" s="1055" t="s">
        <v>51</v>
      </c>
      <c r="D83" s="1055"/>
      <c r="E83" s="1055"/>
      <c r="F83" s="1055"/>
      <c r="G83" s="100"/>
      <c r="H83" s="1393"/>
      <c r="I83" s="1393"/>
      <c r="J83" s="1393"/>
      <c r="K83" s="1393"/>
      <c r="L83" s="1393"/>
      <c r="M83" s="1393"/>
      <c r="N83" s="1393"/>
      <c r="O83" s="1393"/>
      <c r="P83" s="1393"/>
      <c r="Q83" s="1393"/>
      <c r="R83" s="1393"/>
      <c r="S83" s="1393"/>
      <c r="T83" s="1393"/>
      <c r="U83" s="1393"/>
      <c r="V83" s="1393"/>
      <c r="W83" s="1393"/>
      <c r="X83" s="1393"/>
      <c r="Y83" s="1393"/>
      <c r="Z83" s="1393"/>
      <c r="AA83" s="95"/>
      <c r="AB83" s="95"/>
      <c r="AC83" s="95"/>
      <c r="AD83" s="95"/>
      <c r="AE83" s="180"/>
    </row>
    <row r="84" spans="1:31" s="53" customFormat="1" ht="9.9499999999999993" customHeight="1">
      <c r="A84" s="78"/>
      <c r="B84" s="179"/>
      <c r="C84" s="1055"/>
      <c r="D84" s="1055"/>
      <c r="E84" s="1055"/>
      <c r="F84" s="1055"/>
      <c r="G84" s="100"/>
      <c r="H84" s="1393"/>
      <c r="I84" s="1393"/>
      <c r="J84" s="1393"/>
      <c r="K84" s="1393"/>
      <c r="L84" s="1393"/>
      <c r="M84" s="1393"/>
      <c r="N84" s="1393"/>
      <c r="O84" s="1393"/>
      <c r="P84" s="1393"/>
      <c r="Q84" s="1393"/>
      <c r="R84" s="1393"/>
      <c r="S84" s="1393"/>
      <c r="T84" s="1393"/>
      <c r="U84" s="1393"/>
      <c r="V84" s="1393"/>
      <c r="W84" s="1393"/>
      <c r="X84" s="1393"/>
      <c r="Y84" s="1393"/>
      <c r="Z84" s="1393"/>
      <c r="AA84" s="95"/>
      <c r="AB84" s="95"/>
      <c r="AC84" s="95"/>
      <c r="AD84" s="95"/>
      <c r="AE84" s="180"/>
    </row>
    <row r="85" spans="1:31" s="53" customFormat="1" ht="9.9499999999999993" customHeight="1">
      <c r="A85" s="78"/>
      <c r="B85" s="179"/>
      <c r="C85" s="100"/>
      <c r="D85" s="100"/>
      <c r="E85" s="100"/>
      <c r="F85" s="100"/>
      <c r="G85" s="100"/>
      <c r="H85" s="1393"/>
      <c r="I85" s="1393"/>
      <c r="J85" s="1393"/>
      <c r="K85" s="1393"/>
      <c r="L85" s="1393"/>
      <c r="M85" s="1393"/>
      <c r="N85" s="1393"/>
      <c r="O85" s="1393"/>
      <c r="P85" s="1393"/>
      <c r="Q85" s="1393"/>
      <c r="R85" s="1393"/>
      <c r="S85" s="1393"/>
      <c r="T85" s="1393"/>
      <c r="U85" s="1393"/>
      <c r="V85" s="1393"/>
      <c r="W85" s="1393"/>
      <c r="X85" s="1393"/>
      <c r="Y85" s="1393"/>
      <c r="Z85" s="1393"/>
      <c r="AA85" s="95"/>
      <c r="AB85" s="95"/>
      <c r="AC85" s="95"/>
      <c r="AD85" s="95"/>
      <c r="AE85" s="180"/>
    </row>
    <row r="86" spans="1:31" s="53" customFormat="1" ht="9.9499999999999993" customHeight="1">
      <c r="A86" s="78"/>
      <c r="B86" s="179"/>
      <c r="C86" s="100"/>
      <c r="D86" s="100"/>
      <c r="E86" s="100"/>
      <c r="F86" s="100"/>
      <c r="G86" s="100"/>
      <c r="H86" s="1393"/>
      <c r="I86" s="1393"/>
      <c r="J86" s="1393"/>
      <c r="K86" s="1393"/>
      <c r="L86" s="1393"/>
      <c r="M86" s="1393"/>
      <c r="N86" s="1393"/>
      <c r="O86" s="1393"/>
      <c r="P86" s="1393"/>
      <c r="Q86" s="1393"/>
      <c r="R86" s="1393"/>
      <c r="S86" s="1393"/>
      <c r="T86" s="1393"/>
      <c r="U86" s="1393"/>
      <c r="V86" s="1393"/>
      <c r="W86" s="1393"/>
      <c r="X86" s="1393"/>
      <c r="Y86" s="1393"/>
      <c r="Z86" s="1393"/>
      <c r="AA86" s="95"/>
      <c r="AB86" s="95"/>
      <c r="AC86" s="95"/>
      <c r="AD86" s="95"/>
      <c r="AE86" s="180"/>
    </row>
    <row r="87" spans="1:31" ht="9.9499999999999993" customHeight="1">
      <c r="A87" s="77"/>
      <c r="B87" s="137"/>
      <c r="C87" s="106"/>
      <c r="D87" s="106"/>
      <c r="E87" s="106"/>
      <c r="F87" s="106"/>
      <c r="G87" s="106"/>
      <c r="H87" s="106"/>
      <c r="I87" s="106"/>
      <c r="J87" s="106"/>
      <c r="K87" s="96"/>
      <c r="L87" s="97"/>
      <c r="M87" s="11"/>
      <c r="N87" s="11"/>
      <c r="O87" s="11"/>
      <c r="P87" s="11"/>
      <c r="Q87" s="11"/>
      <c r="R87" s="11"/>
      <c r="S87" s="97"/>
      <c r="T87" s="11"/>
      <c r="U87" s="11"/>
      <c r="V87" s="11"/>
      <c r="W87" s="11"/>
      <c r="X87" s="11"/>
      <c r="Y87" s="11"/>
      <c r="Z87" s="11"/>
      <c r="AA87" s="11"/>
      <c r="AB87" s="11"/>
      <c r="AC87" s="11"/>
      <c r="AD87" s="11"/>
      <c r="AE87" s="138"/>
    </row>
    <row r="88" spans="1:31" ht="9.9499999999999993" customHeight="1">
      <c r="A88" s="77"/>
      <c r="B88" s="137"/>
      <c r="C88" s="1394" t="s">
        <v>52</v>
      </c>
      <c r="D88" s="1395"/>
      <c r="E88" s="1395"/>
      <c r="F88" s="1395"/>
      <c r="G88" s="1395"/>
      <c r="H88" s="1395"/>
      <c r="I88" s="1395"/>
      <c r="J88" s="1395"/>
      <c r="K88" s="1395"/>
      <c r="L88" s="1395"/>
      <c r="M88" s="1395"/>
      <c r="N88" s="1395"/>
      <c r="O88" s="1395"/>
      <c r="P88" s="1395"/>
      <c r="Q88" s="1395"/>
      <c r="R88" s="1395"/>
      <c r="S88" s="1395"/>
      <c r="T88" s="1395"/>
      <c r="U88" s="1395"/>
      <c r="V88" s="1395"/>
      <c r="W88" s="1395"/>
      <c r="X88" s="1395"/>
      <c r="Y88" s="1395"/>
      <c r="Z88" s="1396"/>
      <c r="AA88" s="62"/>
      <c r="AB88" s="1148" t="s">
        <v>55</v>
      </c>
      <c r="AC88" s="1149"/>
      <c r="AD88" s="1150"/>
      <c r="AE88" s="138"/>
    </row>
    <row r="89" spans="1:31" ht="9.9499999999999993" customHeight="1">
      <c r="A89" s="77"/>
      <c r="B89" s="137"/>
      <c r="C89" s="1397"/>
      <c r="D89" s="1143"/>
      <c r="E89" s="1143"/>
      <c r="F89" s="1143"/>
      <c r="G89" s="1143"/>
      <c r="H89" s="1143"/>
      <c r="I89" s="1143"/>
      <c r="J89" s="1143"/>
      <c r="K89" s="1143"/>
      <c r="L89" s="1143"/>
      <c r="M89" s="1143"/>
      <c r="N89" s="1143"/>
      <c r="O89" s="1143"/>
      <c r="P89" s="1143"/>
      <c r="Q89" s="1143"/>
      <c r="R89" s="1143"/>
      <c r="S89" s="1143"/>
      <c r="T89" s="1143"/>
      <c r="U89" s="1143"/>
      <c r="V89" s="1143"/>
      <c r="W89" s="1143"/>
      <c r="X89" s="1143"/>
      <c r="Y89" s="1143"/>
      <c r="Z89" s="1398"/>
      <c r="AA89" s="62"/>
      <c r="AB89" s="1151"/>
      <c r="AC89" s="1152"/>
      <c r="AD89" s="1153"/>
      <c r="AE89" s="138"/>
    </row>
    <row r="90" spans="1:31" ht="9.9499999999999993" customHeight="1">
      <c r="A90" s="77"/>
      <c r="B90" s="137"/>
      <c r="C90" s="1399"/>
      <c r="D90" s="1400"/>
      <c r="E90" s="1400"/>
      <c r="F90" s="1400"/>
      <c r="G90" s="1400"/>
      <c r="H90" s="1400"/>
      <c r="I90" s="1400"/>
      <c r="J90" s="1400"/>
      <c r="K90" s="1400"/>
      <c r="L90" s="1400"/>
      <c r="M90" s="1400"/>
      <c r="N90" s="1400"/>
      <c r="O90" s="1400"/>
      <c r="P90" s="1400"/>
      <c r="Q90" s="1400"/>
      <c r="R90" s="1400"/>
      <c r="S90" s="1400"/>
      <c r="T90" s="1400"/>
      <c r="U90" s="1400"/>
      <c r="V90" s="1400"/>
      <c r="W90" s="1400"/>
      <c r="X90" s="1400"/>
      <c r="Y90" s="1400"/>
      <c r="Z90" s="1401"/>
      <c r="AA90" s="62"/>
      <c r="AB90" s="1154"/>
      <c r="AC90" s="1155"/>
      <c r="AD90" s="1156"/>
      <c r="AE90" s="138"/>
    </row>
    <row r="91" spans="1:31" s="7" customFormat="1" ht="9.9499999999999993" customHeight="1">
      <c r="A91" s="77"/>
      <c r="B91" s="137"/>
      <c r="C91" s="106"/>
      <c r="D91" s="106"/>
      <c r="E91" s="106"/>
      <c r="F91" s="106"/>
      <c r="G91" s="106"/>
      <c r="H91" s="106"/>
      <c r="I91" s="106"/>
      <c r="J91" s="106"/>
      <c r="K91" s="96"/>
      <c r="L91" s="98"/>
      <c r="M91" s="61"/>
      <c r="N91" s="61"/>
      <c r="O91" s="61"/>
      <c r="P91" s="61"/>
      <c r="Q91" s="61"/>
      <c r="R91" s="61"/>
      <c r="S91" s="98"/>
      <c r="T91" s="61"/>
      <c r="U91" s="61"/>
      <c r="V91" s="61"/>
      <c r="W91" s="61"/>
      <c r="X91" s="61"/>
      <c r="Y91" s="61"/>
      <c r="Z91" s="61"/>
      <c r="AA91" s="61"/>
      <c r="AB91" s="61"/>
      <c r="AC91" s="61"/>
      <c r="AD91" s="61"/>
      <c r="AE91" s="138"/>
    </row>
    <row r="92" spans="1:31" s="53" customFormat="1" ht="9.9499999999999993" customHeight="1">
      <c r="A92" s="78"/>
      <c r="B92" s="179"/>
      <c r="C92" s="1055" t="s">
        <v>53</v>
      </c>
      <c r="D92" s="1055"/>
      <c r="E92" s="1055"/>
      <c r="F92" s="1055"/>
      <c r="G92" s="100"/>
      <c r="H92" s="1393"/>
      <c r="I92" s="1393"/>
      <c r="J92" s="1393"/>
      <c r="K92" s="1393"/>
      <c r="L92" s="1393"/>
      <c r="M92" s="1393"/>
      <c r="N92" s="1393"/>
      <c r="O92" s="1393"/>
      <c r="P92" s="1393"/>
      <c r="Q92" s="1393"/>
      <c r="R92" s="1393"/>
      <c r="S92" s="1393"/>
      <c r="T92" s="1393"/>
      <c r="U92" s="1393"/>
      <c r="V92" s="1393"/>
      <c r="W92" s="1393"/>
      <c r="X92" s="1393"/>
      <c r="Y92" s="1393"/>
      <c r="Z92" s="1393"/>
      <c r="AA92" s="95"/>
      <c r="AB92" s="95"/>
      <c r="AC92" s="95"/>
      <c r="AD92" s="95"/>
      <c r="AE92" s="180"/>
    </row>
    <row r="93" spans="1:31" s="53" customFormat="1" ht="9.9499999999999993" customHeight="1">
      <c r="A93" s="78"/>
      <c r="B93" s="179"/>
      <c r="C93" s="1055"/>
      <c r="D93" s="1055"/>
      <c r="E93" s="1055"/>
      <c r="F93" s="1055"/>
      <c r="G93" s="100"/>
      <c r="H93" s="1393"/>
      <c r="I93" s="1393"/>
      <c r="J93" s="1393"/>
      <c r="K93" s="1393"/>
      <c r="L93" s="1393"/>
      <c r="M93" s="1393"/>
      <c r="N93" s="1393"/>
      <c r="O93" s="1393"/>
      <c r="P93" s="1393"/>
      <c r="Q93" s="1393"/>
      <c r="R93" s="1393"/>
      <c r="S93" s="1393"/>
      <c r="T93" s="1393"/>
      <c r="U93" s="1393"/>
      <c r="V93" s="1393"/>
      <c r="W93" s="1393"/>
      <c r="X93" s="1393"/>
      <c r="Y93" s="1393"/>
      <c r="Z93" s="1393"/>
      <c r="AA93" s="95"/>
      <c r="AB93" s="95"/>
      <c r="AC93" s="95"/>
      <c r="AD93" s="95"/>
      <c r="AE93" s="180"/>
    </row>
    <row r="94" spans="1:31" s="53" customFormat="1" ht="9.9499999999999993" customHeight="1">
      <c r="A94" s="78"/>
      <c r="B94" s="179"/>
      <c r="C94" s="100"/>
      <c r="D94" s="100"/>
      <c r="E94" s="100"/>
      <c r="F94" s="100"/>
      <c r="G94" s="100"/>
      <c r="H94" s="1393"/>
      <c r="I94" s="1393"/>
      <c r="J94" s="1393"/>
      <c r="K94" s="1393"/>
      <c r="L94" s="1393"/>
      <c r="M94" s="1393"/>
      <c r="N94" s="1393"/>
      <c r="O94" s="1393"/>
      <c r="P94" s="1393"/>
      <c r="Q94" s="1393"/>
      <c r="R94" s="1393"/>
      <c r="S94" s="1393"/>
      <c r="T94" s="1393"/>
      <c r="U94" s="1393"/>
      <c r="V94" s="1393"/>
      <c r="W94" s="1393"/>
      <c r="X94" s="1393"/>
      <c r="Y94" s="1393"/>
      <c r="Z94" s="1393"/>
      <c r="AA94" s="95"/>
      <c r="AB94" s="95"/>
      <c r="AC94" s="95"/>
      <c r="AD94" s="95"/>
      <c r="AE94" s="180"/>
    </row>
    <row r="95" spans="1:31" s="53" customFormat="1" ht="9.9499999999999993" customHeight="1">
      <c r="A95" s="78"/>
      <c r="B95" s="179"/>
      <c r="C95" s="100"/>
      <c r="D95" s="100"/>
      <c r="E95" s="100"/>
      <c r="F95" s="100"/>
      <c r="G95" s="100"/>
      <c r="H95" s="1393"/>
      <c r="I95" s="1393"/>
      <c r="J95" s="1393"/>
      <c r="K95" s="1393"/>
      <c r="L95" s="1393"/>
      <c r="M95" s="1393"/>
      <c r="N95" s="1393"/>
      <c r="O95" s="1393"/>
      <c r="P95" s="1393"/>
      <c r="Q95" s="1393"/>
      <c r="R95" s="1393"/>
      <c r="S95" s="1393"/>
      <c r="T95" s="1393"/>
      <c r="U95" s="1393"/>
      <c r="V95" s="1393"/>
      <c r="W95" s="1393"/>
      <c r="X95" s="1393"/>
      <c r="Y95" s="1393"/>
      <c r="Z95" s="1393"/>
      <c r="AA95" s="95"/>
      <c r="AB95" s="95"/>
      <c r="AC95" s="95"/>
      <c r="AD95" s="95"/>
      <c r="AE95" s="180"/>
    </row>
    <row r="96" spans="1:31" ht="9.9499999999999993" customHeight="1">
      <c r="A96" s="77"/>
      <c r="B96" s="137"/>
      <c r="C96" s="106"/>
      <c r="D96" s="106"/>
      <c r="E96" s="106"/>
      <c r="F96" s="106"/>
      <c r="G96" s="106"/>
      <c r="H96" s="106"/>
      <c r="I96" s="106"/>
      <c r="J96" s="106"/>
      <c r="K96" s="96"/>
      <c r="L96" s="97"/>
      <c r="M96" s="11"/>
      <c r="N96" s="11"/>
      <c r="O96" s="11"/>
      <c r="P96" s="11"/>
      <c r="Q96" s="11"/>
      <c r="R96" s="11"/>
      <c r="S96" s="97"/>
      <c r="T96" s="11"/>
      <c r="U96" s="11"/>
      <c r="V96" s="11"/>
      <c r="W96" s="11"/>
      <c r="X96" s="11"/>
      <c r="Y96" s="11"/>
      <c r="Z96" s="11"/>
      <c r="AA96" s="11"/>
      <c r="AB96" s="11"/>
      <c r="AC96" s="11"/>
      <c r="AD96" s="11"/>
      <c r="AE96" s="138"/>
    </row>
    <row r="97" spans="1:35" ht="9.9499999999999993" customHeight="1">
      <c r="A97" s="77"/>
      <c r="B97" s="137"/>
      <c r="C97" s="1394" t="s">
        <v>109</v>
      </c>
      <c r="D97" s="1395"/>
      <c r="E97" s="1395"/>
      <c r="F97" s="1395"/>
      <c r="G97" s="1395"/>
      <c r="H97" s="1395"/>
      <c r="I97" s="1395"/>
      <c r="J97" s="1395"/>
      <c r="K97" s="1395"/>
      <c r="L97" s="1395"/>
      <c r="M97" s="1395"/>
      <c r="N97" s="1395"/>
      <c r="O97" s="1395"/>
      <c r="P97" s="1395"/>
      <c r="Q97" s="1395"/>
      <c r="R97" s="1395"/>
      <c r="S97" s="1395"/>
      <c r="T97" s="1395"/>
      <c r="U97" s="1395"/>
      <c r="V97" s="1395"/>
      <c r="W97" s="1395"/>
      <c r="X97" s="1395"/>
      <c r="Y97" s="1395"/>
      <c r="Z97" s="1396"/>
      <c r="AA97" s="62"/>
      <c r="AB97" s="1148" t="s">
        <v>55</v>
      </c>
      <c r="AC97" s="1149"/>
      <c r="AD97" s="1150"/>
      <c r="AE97" s="138"/>
    </row>
    <row r="98" spans="1:35" ht="9.9499999999999993" customHeight="1">
      <c r="A98" s="77"/>
      <c r="B98" s="137"/>
      <c r="C98" s="1397"/>
      <c r="D98" s="1143"/>
      <c r="E98" s="1143"/>
      <c r="F98" s="1143"/>
      <c r="G98" s="1143"/>
      <c r="H98" s="1143"/>
      <c r="I98" s="1143"/>
      <c r="J98" s="1143"/>
      <c r="K98" s="1143"/>
      <c r="L98" s="1143"/>
      <c r="M98" s="1143"/>
      <c r="N98" s="1143"/>
      <c r="O98" s="1143"/>
      <c r="P98" s="1143"/>
      <c r="Q98" s="1143"/>
      <c r="R98" s="1143"/>
      <c r="S98" s="1143"/>
      <c r="T98" s="1143"/>
      <c r="U98" s="1143"/>
      <c r="V98" s="1143"/>
      <c r="W98" s="1143"/>
      <c r="X98" s="1143"/>
      <c r="Y98" s="1143"/>
      <c r="Z98" s="1398"/>
      <c r="AA98" s="62"/>
      <c r="AB98" s="1151"/>
      <c r="AC98" s="1152"/>
      <c r="AD98" s="1153"/>
      <c r="AE98" s="138"/>
    </row>
    <row r="99" spans="1:35" ht="9.9499999999999993" customHeight="1">
      <c r="A99" s="77"/>
      <c r="B99" s="137"/>
      <c r="C99" s="1399"/>
      <c r="D99" s="1400"/>
      <c r="E99" s="1400"/>
      <c r="F99" s="1400"/>
      <c r="G99" s="1400"/>
      <c r="H99" s="1400"/>
      <c r="I99" s="1400"/>
      <c r="J99" s="1400"/>
      <c r="K99" s="1400"/>
      <c r="L99" s="1400"/>
      <c r="M99" s="1400"/>
      <c r="N99" s="1400"/>
      <c r="O99" s="1400"/>
      <c r="P99" s="1400"/>
      <c r="Q99" s="1400"/>
      <c r="R99" s="1400"/>
      <c r="S99" s="1400"/>
      <c r="T99" s="1400"/>
      <c r="U99" s="1400"/>
      <c r="V99" s="1400"/>
      <c r="W99" s="1400"/>
      <c r="X99" s="1400"/>
      <c r="Y99" s="1400"/>
      <c r="Z99" s="1401"/>
      <c r="AA99" s="62"/>
      <c r="AB99" s="1154"/>
      <c r="AC99" s="1155"/>
      <c r="AD99" s="1156"/>
      <c r="AE99" s="138"/>
    </row>
    <row r="100" spans="1:35" s="7" customFormat="1" ht="9.9499999999999993" customHeight="1">
      <c r="A100" s="77"/>
      <c r="B100" s="137"/>
      <c r="C100" s="106"/>
      <c r="D100" s="106"/>
      <c r="E100" s="106"/>
      <c r="F100" s="106"/>
      <c r="G100" s="106"/>
      <c r="H100" s="106"/>
      <c r="I100" s="106"/>
      <c r="J100" s="106"/>
      <c r="K100" s="96"/>
      <c r="L100" s="98"/>
      <c r="M100" s="61"/>
      <c r="N100" s="61"/>
      <c r="O100" s="61"/>
      <c r="P100" s="61"/>
      <c r="Q100" s="61"/>
      <c r="R100" s="61"/>
      <c r="S100" s="98"/>
      <c r="T100" s="61"/>
      <c r="U100" s="61"/>
      <c r="V100" s="61"/>
      <c r="W100" s="61"/>
      <c r="X100" s="61"/>
      <c r="Y100" s="61"/>
      <c r="Z100" s="61"/>
      <c r="AA100" s="61"/>
      <c r="AB100" s="61"/>
      <c r="AC100" s="61"/>
      <c r="AD100" s="61"/>
      <c r="AE100" s="138"/>
    </row>
    <row r="101" spans="1:35" s="53" customFormat="1" ht="9.9499999999999993" customHeight="1">
      <c r="A101" s="78"/>
      <c r="B101" s="179"/>
      <c r="C101" s="1055" t="s">
        <v>293</v>
      </c>
      <c r="D101" s="1055"/>
      <c r="E101" s="1055"/>
      <c r="F101" s="1055"/>
      <c r="G101" s="100"/>
      <c r="H101" s="1393"/>
      <c r="I101" s="1393"/>
      <c r="J101" s="1393"/>
      <c r="K101" s="1393"/>
      <c r="L101" s="1393"/>
      <c r="M101" s="1393"/>
      <c r="N101" s="1393"/>
      <c r="O101" s="1393"/>
      <c r="P101" s="1393"/>
      <c r="Q101" s="1393"/>
      <c r="R101" s="1393"/>
      <c r="S101" s="1393"/>
      <c r="T101" s="1393"/>
      <c r="U101" s="1393"/>
      <c r="V101" s="1393"/>
      <c r="W101" s="1393"/>
      <c r="X101" s="1393"/>
      <c r="Y101" s="1393"/>
      <c r="Z101" s="1393"/>
      <c r="AA101" s="95"/>
      <c r="AB101" s="95"/>
      <c r="AC101" s="95"/>
      <c r="AD101" s="95"/>
      <c r="AE101" s="180"/>
    </row>
    <row r="102" spans="1:35" s="53" customFormat="1" ht="9.9499999999999993" customHeight="1">
      <c r="A102" s="78"/>
      <c r="B102" s="179"/>
      <c r="C102" s="1055"/>
      <c r="D102" s="1055"/>
      <c r="E102" s="1055"/>
      <c r="F102" s="1055"/>
      <c r="G102" s="100"/>
      <c r="H102" s="1393"/>
      <c r="I102" s="1393"/>
      <c r="J102" s="1393"/>
      <c r="K102" s="1393"/>
      <c r="L102" s="1393"/>
      <c r="M102" s="1393"/>
      <c r="N102" s="1393"/>
      <c r="O102" s="1393"/>
      <c r="P102" s="1393"/>
      <c r="Q102" s="1393"/>
      <c r="R102" s="1393"/>
      <c r="S102" s="1393"/>
      <c r="T102" s="1393"/>
      <c r="U102" s="1393"/>
      <c r="V102" s="1393"/>
      <c r="W102" s="1393"/>
      <c r="X102" s="1393"/>
      <c r="Y102" s="1393"/>
      <c r="Z102" s="1393"/>
      <c r="AA102" s="95"/>
      <c r="AB102" s="95"/>
      <c r="AC102" s="95"/>
      <c r="AD102" s="95"/>
      <c r="AE102" s="180"/>
    </row>
    <row r="103" spans="1:35" s="53" customFormat="1" ht="9.9499999999999993" customHeight="1">
      <c r="A103" s="78"/>
      <c r="B103" s="179"/>
      <c r="C103" s="1055"/>
      <c r="D103" s="1055"/>
      <c r="E103" s="1055"/>
      <c r="F103" s="1055"/>
      <c r="G103" s="100"/>
      <c r="H103" s="1393"/>
      <c r="I103" s="1393"/>
      <c r="J103" s="1393"/>
      <c r="K103" s="1393"/>
      <c r="L103" s="1393"/>
      <c r="M103" s="1393"/>
      <c r="N103" s="1393"/>
      <c r="O103" s="1393"/>
      <c r="P103" s="1393"/>
      <c r="Q103" s="1393"/>
      <c r="R103" s="1393"/>
      <c r="S103" s="1393"/>
      <c r="T103" s="1393"/>
      <c r="U103" s="1393"/>
      <c r="V103" s="1393"/>
      <c r="W103" s="1393"/>
      <c r="X103" s="1393"/>
      <c r="Y103" s="1393"/>
      <c r="Z103" s="1393"/>
      <c r="AA103" s="95"/>
      <c r="AB103" s="95"/>
      <c r="AC103" s="95"/>
      <c r="AD103" s="95"/>
      <c r="AE103" s="180"/>
      <c r="AG103" s="7"/>
    </row>
    <row r="104" spans="1:35" s="53" customFormat="1" ht="9.9499999999999993" customHeight="1">
      <c r="A104" s="78"/>
      <c r="B104" s="179"/>
      <c r="C104" s="1055"/>
      <c r="D104" s="1055"/>
      <c r="E104" s="1055"/>
      <c r="F104" s="1055"/>
      <c r="G104" s="100"/>
      <c r="H104" s="1393"/>
      <c r="I104" s="1393"/>
      <c r="J104" s="1393"/>
      <c r="K104" s="1393"/>
      <c r="L104" s="1393"/>
      <c r="M104" s="1393"/>
      <c r="N104" s="1393"/>
      <c r="O104" s="1393"/>
      <c r="P104" s="1393"/>
      <c r="Q104" s="1393"/>
      <c r="R104" s="1393"/>
      <c r="S104" s="1393"/>
      <c r="T104" s="1393"/>
      <c r="U104" s="1393"/>
      <c r="V104" s="1393"/>
      <c r="W104" s="1393"/>
      <c r="X104" s="1393"/>
      <c r="Y104" s="1393"/>
      <c r="Z104" s="1393"/>
      <c r="AA104" s="95"/>
      <c r="AB104" s="95"/>
      <c r="AC104" s="95"/>
      <c r="AD104" s="95"/>
      <c r="AE104" s="180"/>
    </row>
    <row r="105" spans="1:35" ht="9.9499999999999993" customHeight="1" thickBot="1">
      <c r="A105" s="77"/>
      <c r="B105" s="157"/>
      <c r="C105" s="158"/>
      <c r="D105" s="158"/>
      <c r="E105" s="158"/>
      <c r="F105" s="158"/>
      <c r="G105" s="158"/>
      <c r="H105" s="158"/>
      <c r="I105" s="158"/>
      <c r="J105" s="158"/>
      <c r="K105" s="158"/>
      <c r="L105" s="158"/>
      <c r="M105" s="158"/>
      <c r="N105" s="158"/>
      <c r="O105" s="158"/>
      <c r="P105" s="158"/>
      <c r="Q105" s="158"/>
      <c r="R105" s="158"/>
      <c r="S105" s="158"/>
      <c r="T105" s="158"/>
      <c r="U105" s="158"/>
      <c r="V105" s="158"/>
      <c r="W105" s="158"/>
      <c r="X105" s="158"/>
      <c r="Y105" s="158"/>
      <c r="Z105" s="159"/>
      <c r="AA105" s="160"/>
      <c r="AB105" s="160"/>
      <c r="AC105" s="160"/>
      <c r="AD105" s="160"/>
      <c r="AE105" s="161"/>
    </row>
    <row r="106" spans="1:35" s="361" customFormat="1" ht="9.9499999999999993" customHeight="1" thickTop="1" thickBot="1">
      <c r="A106" s="364"/>
      <c r="B106" s="413"/>
      <c r="C106" s="414"/>
      <c r="D106" s="414"/>
      <c r="E106" s="414"/>
      <c r="F106" s="414"/>
      <c r="G106" s="414"/>
      <c r="H106" s="414"/>
      <c r="I106" s="414"/>
      <c r="J106" s="414"/>
      <c r="K106" s="414"/>
      <c r="L106" s="414"/>
      <c r="M106" s="414"/>
      <c r="N106" s="414"/>
      <c r="O106" s="414"/>
      <c r="P106" s="414"/>
      <c r="Q106" s="414"/>
      <c r="R106" s="414"/>
      <c r="S106" s="414"/>
      <c r="T106" s="414"/>
      <c r="U106" s="414"/>
      <c r="V106" s="414"/>
      <c r="W106" s="414"/>
      <c r="X106" s="414"/>
      <c r="Y106" s="414"/>
      <c r="Z106" s="414"/>
      <c r="AA106" s="415"/>
      <c r="AB106" s="415"/>
      <c r="AC106" s="415"/>
      <c r="AD106" s="415"/>
      <c r="AE106" s="416"/>
    </row>
    <row r="107" spans="1:35" s="361" customFormat="1" ht="9.9499999999999993" customHeight="1" thickTop="1">
      <c r="A107" s="364"/>
      <c r="B107" s="1402" t="s">
        <v>106</v>
      </c>
      <c r="C107" s="1403"/>
      <c r="D107" s="1403"/>
      <c r="E107" s="1403"/>
      <c r="F107" s="1403"/>
      <c r="G107" s="1403"/>
      <c r="H107" s="1403"/>
      <c r="I107" s="1403"/>
      <c r="J107" s="1403"/>
      <c r="K107" s="1403"/>
      <c r="L107" s="1403"/>
      <c r="M107" s="1403"/>
      <c r="N107" s="1403"/>
      <c r="O107" s="1403"/>
      <c r="P107" s="1403"/>
      <c r="Q107" s="1403"/>
      <c r="R107" s="1403"/>
      <c r="S107" s="1403"/>
      <c r="T107" s="1403"/>
      <c r="U107" s="1403"/>
      <c r="V107" s="1403"/>
      <c r="W107" s="1403"/>
      <c r="X107" s="1403"/>
      <c r="Y107" s="1403"/>
      <c r="Z107" s="1403"/>
      <c r="AA107" s="1403"/>
      <c r="AB107" s="1403"/>
      <c r="AC107" s="1403"/>
      <c r="AD107" s="1403"/>
      <c r="AE107" s="1404"/>
    </row>
    <row r="108" spans="1:35" s="361" customFormat="1" ht="9.9499999999999993" customHeight="1">
      <c r="A108" s="364"/>
      <c r="B108" s="1405"/>
      <c r="C108" s="1406"/>
      <c r="D108" s="1406"/>
      <c r="E108" s="1406"/>
      <c r="F108" s="1406"/>
      <c r="G108" s="1406"/>
      <c r="H108" s="1406"/>
      <c r="I108" s="1406"/>
      <c r="J108" s="1406"/>
      <c r="K108" s="1406"/>
      <c r="L108" s="1406"/>
      <c r="M108" s="1406"/>
      <c r="N108" s="1406"/>
      <c r="O108" s="1406"/>
      <c r="P108" s="1406"/>
      <c r="Q108" s="1406"/>
      <c r="R108" s="1406"/>
      <c r="S108" s="1406"/>
      <c r="T108" s="1406"/>
      <c r="U108" s="1406"/>
      <c r="V108" s="1406"/>
      <c r="W108" s="1406"/>
      <c r="X108" s="1406"/>
      <c r="Y108" s="1406"/>
      <c r="Z108" s="1406"/>
      <c r="AA108" s="1406"/>
      <c r="AB108" s="1406"/>
      <c r="AC108" s="1406"/>
      <c r="AD108" s="1406"/>
      <c r="AE108" s="1407"/>
    </row>
    <row r="109" spans="1:35" s="361" customFormat="1" ht="9.9499999999999993" customHeight="1">
      <c r="A109" s="364"/>
      <c r="B109" s="1405"/>
      <c r="C109" s="1406"/>
      <c r="D109" s="1406"/>
      <c r="E109" s="1406"/>
      <c r="F109" s="1406"/>
      <c r="G109" s="1406"/>
      <c r="H109" s="1406"/>
      <c r="I109" s="1406"/>
      <c r="J109" s="1406"/>
      <c r="K109" s="1406"/>
      <c r="L109" s="1406"/>
      <c r="M109" s="1406"/>
      <c r="N109" s="1406"/>
      <c r="O109" s="1406"/>
      <c r="P109" s="1406"/>
      <c r="Q109" s="1406"/>
      <c r="R109" s="1406"/>
      <c r="S109" s="1406"/>
      <c r="T109" s="1406"/>
      <c r="U109" s="1406"/>
      <c r="V109" s="1406"/>
      <c r="W109" s="1406"/>
      <c r="X109" s="1406"/>
      <c r="Y109" s="1406"/>
      <c r="Z109" s="1406"/>
      <c r="AA109" s="1406"/>
      <c r="AB109" s="1406"/>
      <c r="AC109" s="1406"/>
      <c r="AD109" s="1406"/>
      <c r="AE109" s="1407"/>
    </row>
    <row r="110" spans="1:35" s="361" customFormat="1" ht="9.9499999999999993" customHeight="1">
      <c r="A110" s="364"/>
      <c r="B110" s="143"/>
      <c r="C110" s="66"/>
      <c r="D110" s="66"/>
      <c r="E110" s="376"/>
      <c r="F110" s="376"/>
      <c r="G110" s="376"/>
      <c r="H110" s="376"/>
      <c r="I110" s="376"/>
      <c r="J110" s="376"/>
      <c r="K110" s="65"/>
      <c r="L110" s="384"/>
      <c r="M110" s="384"/>
      <c r="N110" s="384"/>
      <c r="O110" s="384"/>
      <c r="P110" s="384"/>
      <c r="Q110" s="384"/>
      <c r="R110" s="384"/>
      <c r="S110" s="384"/>
      <c r="T110" s="384"/>
      <c r="U110" s="384"/>
      <c r="V110" s="384"/>
      <c r="W110" s="384"/>
      <c r="X110" s="384"/>
      <c r="Y110" s="384"/>
      <c r="Z110" s="384"/>
      <c r="AA110" s="384"/>
      <c r="AB110" s="61"/>
      <c r="AC110" s="61"/>
      <c r="AD110" s="61"/>
      <c r="AE110" s="140"/>
      <c r="AF110" s="364"/>
      <c r="AG110" s="364"/>
      <c r="AH110" s="364"/>
      <c r="AI110" s="364"/>
    </row>
    <row r="111" spans="1:35" s="361" customFormat="1" ht="9.9499999999999993" customHeight="1">
      <c r="A111" s="364"/>
      <c r="B111" s="125"/>
      <c r="C111" s="923" t="s">
        <v>806</v>
      </c>
      <c r="D111" s="924"/>
      <c r="E111" s="924"/>
      <c r="F111" s="924"/>
      <c r="G111" s="924"/>
      <c r="H111" s="924"/>
      <c r="I111" s="924"/>
      <c r="J111" s="924"/>
      <c r="K111" s="924"/>
      <c r="L111" s="924"/>
      <c r="M111" s="924"/>
      <c r="N111" s="924"/>
      <c r="O111" s="924"/>
      <c r="P111" s="924"/>
      <c r="Q111" s="924"/>
      <c r="R111" s="924"/>
      <c r="S111" s="924"/>
      <c r="T111" s="924"/>
      <c r="U111" s="924"/>
      <c r="V111" s="924"/>
      <c r="W111" s="924"/>
      <c r="X111" s="924"/>
      <c r="Y111" s="924"/>
      <c r="Z111" s="924"/>
      <c r="AA111" s="924"/>
      <c r="AB111" s="924"/>
      <c r="AC111" s="924"/>
      <c r="AD111" s="925"/>
      <c r="AE111" s="718"/>
      <c r="AF111" s="364"/>
      <c r="AG111" s="364"/>
      <c r="AH111" s="364"/>
      <c r="AI111" s="364"/>
    </row>
    <row r="112" spans="1:35" s="361" customFormat="1" ht="9.9499999999999993" customHeight="1">
      <c r="A112" s="364"/>
      <c r="B112" s="146"/>
      <c r="C112" s="984"/>
      <c r="D112" s="985"/>
      <c r="E112" s="985"/>
      <c r="F112" s="985"/>
      <c r="G112" s="985"/>
      <c r="H112" s="985"/>
      <c r="I112" s="985"/>
      <c r="J112" s="985"/>
      <c r="K112" s="985"/>
      <c r="L112" s="985"/>
      <c r="M112" s="985"/>
      <c r="N112" s="985"/>
      <c r="O112" s="985"/>
      <c r="P112" s="985"/>
      <c r="Q112" s="985"/>
      <c r="R112" s="985"/>
      <c r="S112" s="985"/>
      <c r="T112" s="985"/>
      <c r="U112" s="985"/>
      <c r="V112" s="985"/>
      <c r="W112" s="985"/>
      <c r="X112" s="985"/>
      <c r="Y112" s="985"/>
      <c r="Z112" s="985"/>
      <c r="AA112" s="985"/>
      <c r="AB112" s="985"/>
      <c r="AC112" s="985"/>
      <c r="AD112" s="986"/>
      <c r="AE112" s="718"/>
      <c r="AF112" s="364"/>
      <c r="AG112" s="364"/>
      <c r="AH112" s="364"/>
      <c r="AI112" s="364"/>
    </row>
    <row r="113" spans="1:35" s="687" customFormat="1" ht="9.9499999999999993" customHeight="1">
      <c r="A113" s="688"/>
      <c r="B113" s="146"/>
      <c r="C113" s="926"/>
      <c r="D113" s="927"/>
      <c r="E113" s="927"/>
      <c r="F113" s="927"/>
      <c r="G113" s="927"/>
      <c r="H113" s="927"/>
      <c r="I113" s="927"/>
      <c r="J113" s="927"/>
      <c r="K113" s="927"/>
      <c r="L113" s="927"/>
      <c r="M113" s="927"/>
      <c r="N113" s="927"/>
      <c r="O113" s="927"/>
      <c r="P113" s="927"/>
      <c r="Q113" s="927"/>
      <c r="R113" s="927"/>
      <c r="S113" s="927"/>
      <c r="T113" s="927"/>
      <c r="U113" s="927"/>
      <c r="V113" s="927"/>
      <c r="W113" s="927"/>
      <c r="X113" s="927"/>
      <c r="Y113" s="927"/>
      <c r="Z113" s="927"/>
      <c r="AA113" s="927"/>
      <c r="AB113" s="927"/>
      <c r="AC113" s="927"/>
      <c r="AD113" s="928"/>
      <c r="AE113" s="718"/>
      <c r="AF113" s="688"/>
      <c r="AG113" s="688"/>
      <c r="AH113" s="688"/>
      <c r="AI113" s="688"/>
    </row>
    <row r="114" spans="1:35" s="361" customFormat="1" ht="9.9499999999999993" customHeight="1">
      <c r="A114" s="364"/>
      <c r="B114" s="125"/>
      <c r="C114" s="67"/>
      <c r="D114" s="364"/>
      <c r="E114" s="364"/>
      <c r="F114" s="10"/>
      <c r="G114" s="364"/>
      <c r="H114" s="10"/>
      <c r="I114" s="364"/>
      <c r="J114" s="364"/>
      <c r="K114" s="364"/>
      <c r="L114" s="364"/>
      <c r="M114" s="92"/>
      <c r="N114" s="92"/>
      <c r="O114" s="92"/>
      <c r="P114" s="92"/>
      <c r="Q114" s="364"/>
      <c r="R114" s="364"/>
      <c r="S114" s="364"/>
      <c r="T114" s="364"/>
      <c r="U114" s="364"/>
      <c r="V114" s="364"/>
      <c r="W114" s="364"/>
      <c r="X114" s="364"/>
      <c r="Y114" s="10"/>
      <c r="Z114" s="10"/>
      <c r="AA114" s="10"/>
      <c r="AB114" s="10"/>
      <c r="AC114" s="10"/>
      <c r="AD114" s="10"/>
      <c r="AE114" s="155"/>
    </row>
    <row r="115" spans="1:35" s="361" customFormat="1" ht="9.9499999999999993" customHeight="1">
      <c r="A115" s="364"/>
      <c r="B115" s="125"/>
      <c r="C115" s="7"/>
      <c r="D115" s="7"/>
      <c r="E115" s="1171" t="s">
        <v>110</v>
      </c>
      <c r="F115" s="1172"/>
      <c r="G115" s="1172"/>
      <c r="H115" s="1172"/>
      <c r="I115" s="1172"/>
      <c r="J115" s="1172"/>
      <c r="K115" s="1172"/>
      <c r="L115" s="1173"/>
      <c r="M115" s="79"/>
      <c r="N115" s="1166" t="s">
        <v>223</v>
      </c>
      <c r="O115" s="1166"/>
      <c r="P115" s="1166"/>
      <c r="Q115" s="101"/>
      <c r="R115" s="1192" t="s">
        <v>111</v>
      </c>
      <c r="S115" s="1193"/>
      <c r="T115" s="1193"/>
      <c r="U115" s="1193"/>
      <c r="V115" s="1193"/>
      <c r="W115" s="1193"/>
      <c r="X115" s="1193"/>
      <c r="Y115" s="1193"/>
      <c r="Z115" s="1193"/>
      <c r="AA115" s="1193"/>
      <c r="AB115" s="1194"/>
      <c r="AC115" s="7"/>
      <c r="AD115" s="7"/>
      <c r="AE115" s="138"/>
    </row>
    <row r="116" spans="1:35" s="361" customFormat="1" ht="9.9499999999999993" customHeight="1">
      <c r="A116" s="364"/>
      <c r="B116" s="125"/>
      <c r="C116" s="7"/>
      <c r="D116" s="93"/>
      <c r="E116" s="1174"/>
      <c r="F116" s="1175"/>
      <c r="G116" s="1175"/>
      <c r="H116" s="1175"/>
      <c r="I116" s="1175"/>
      <c r="J116" s="1175"/>
      <c r="K116" s="1175"/>
      <c r="L116" s="1176"/>
      <c r="M116" s="79"/>
      <c r="N116" s="1167"/>
      <c r="O116" s="1167"/>
      <c r="P116" s="1167"/>
      <c r="Q116" s="101"/>
      <c r="R116" s="1195"/>
      <c r="S116" s="1196"/>
      <c r="T116" s="1196"/>
      <c r="U116" s="1196"/>
      <c r="V116" s="1196"/>
      <c r="W116" s="1196"/>
      <c r="X116" s="1196"/>
      <c r="Y116" s="1196"/>
      <c r="Z116" s="1196"/>
      <c r="AA116" s="1196"/>
      <c r="AB116" s="1197"/>
      <c r="AC116" s="7"/>
      <c r="AD116" s="7"/>
      <c r="AE116" s="138"/>
    </row>
    <row r="117" spans="1:35" s="361" customFormat="1" ht="9.9499999999999993" customHeight="1">
      <c r="A117" s="55"/>
      <c r="B117" s="156"/>
      <c r="C117" s="55"/>
      <c r="D117" s="67"/>
      <c r="E117" s="377"/>
      <c r="F117" s="377"/>
      <c r="G117" s="377"/>
      <c r="H117" s="377"/>
      <c r="I117" s="377"/>
      <c r="J117" s="377"/>
      <c r="K117" s="377"/>
      <c r="L117" s="377"/>
      <c r="M117" s="377"/>
      <c r="N117" s="377"/>
      <c r="O117" s="377"/>
      <c r="P117" s="377"/>
      <c r="Q117" s="377"/>
      <c r="R117" s="377"/>
      <c r="S117" s="377"/>
      <c r="T117" s="364"/>
      <c r="U117" s="364"/>
      <c r="V117" s="364"/>
      <c r="W117" s="364"/>
      <c r="X117" s="364"/>
      <c r="Y117" s="364"/>
      <c r="Z117" s="7"/>
      <c r="AA117" s="7"/>
      <c r="AB117" s="7"/>
      <c r="AC117" s="7"/>
      <c r="AD117" s="7"/>
      <c r="AE117" s="138"/>
    </row>
    <row r="118" spans="1:35" s="361" customFormat="1" ht="13.5" customHeight="1">
      <c r="A118" s="55"/>
      <c r="B118" s="156"/>
      <c r="C118" s="55"/>
      <c r="D118" s="67"/>
      <c r="E118" s="1424" t="s">
        <v>822</v>
      </c>
      <c r="F118" s="1425"/>
      <c r="G118" s="1425"/>
      <c r="H118" s="1425"/>
      <c r="I118" s="1425"/>
      <c r="J118" s="1425"/>
      <c r="K118" s="1425"/>
      <c r="L118" s="1426"/>
      <c r="M118" s="384"/>
      <c r="N118" s="102"/>
      <c r="O118" s="102"/>
      <c r="P118" s="102"/>
      <c r="Q118" s="387"/>
      <c r="R118" s="1148"/>
      <c r="S118" s="1149"/>
      <c r="T118" s="1149"/>
      <c r="U118" s="1149"/>
      <c r="V118" s="1149"/>
      <c r="W118" s="1149"/>
      <c r="X118" s="1149"/>
      <c r="Y118" s="1149"/>
      <c r="Z118" s="1149"/>
      <c r="AA118" s="1149"/>
      <c r="AB118" s="1150"/>
      <c r="AC118" s="7"/>
      <c r="AD118" s="7"/>
      <c r="AE118" s="138"/>
    </row>
    <row r="119" spans="1:35" s="361" customFormat="1" ht="13.5" customHeight="1">
      <c r="A119" s="55"/>
      <c r="B119" s="156"/>
      <c r="C119" s="55"/>
      <c r="D119" s="67"/>
      <c r="E119" s="1427"/>
      <c r="F119" s="1428"/>
      <c r="G119" s="1428"/>
      <c r="H119" s="1428"/>
      <c r="I119" s="1428"/>
      <c r="J119" s="1428"/>
      <c r="K119" s="1428"/>
      <c r="L119" s="1429"/>
      <c r="M119" s="384"/>
      <c r="N119" s="1433"/>
      <c r="O119" s="1434"/>
      <c r="P119" s="1435"/>
      <c r="Q119" s="387"/>
      <c r="R119" s="1151"/>
      <c r="S119" s="1152"/>
      <c r="T119" s="1152"/>
      <c r="U119" s="1152"/>
      <c r="V119" s="1152"/>
      <c r="W119" s="1152"/>
      <c r="X119" s="1152"/>
      <c r="Y119" s="1152"/>
      <c r="Z119" s="1152"/>
      <c r="AA119" s="1152"/>
      <c r="AB119" s="1153"/>
      <c r="AC119" s="7"/>
      <c r="AD119" s="7"/>
      <c r="AE119" s="138"/>
      <c r="AG119" s="103"/>
    </row>
    <row r="120" spans="1:35" s="7" customFormat="1" ht="13.5" customHeight="1">
      <c r="A120" s="55"/>
      <c r="B120" s="156"/>
      <c r="C120" s="55"/>
      <c r="D120" s="67"/>
      <c r="E120" s="1427"/>
      <c r="F120" s="1428"/>
      <c r="G120" s="1428"/>
      <c r="H120" s="1428"/>
      <c r="I120" s="1428"/>
      <c r="J120" s="1428"/>
      <c r="K120" s="1428"/>
      <c r="L120" s="1429"/>
      <c r="M120" s="384"/>
      <c r="N120" s="1436"/>
      <c r="O120" s="1437"/>
      <c r="P120" s="1438"/>
      <c r="Q120" s="387"/>
      <c r="R120" s="1151"/>
      <c r="S120" s="1152"/>
      <c r="T120" s="1152"/>
      <c r="U120" s="1152"/>
      <c r="V120" s="1152"/>
      <c r="W120" s="1152"/>
      <c r="X120" s="1152"/>
      <c r="Y120" s="1152"/>
      <c r="Z120" s="1152"/>
      <c r="AA120" s="1152"/>
      <c r="AB120" s="1153"/>
      <c r="AE120" s="138"/>
    </row>
    <row r="121" spans="1:35" s="7" customFormat="1" ht="13.5" customHeight="1">
      <c r="A121" s="55"/>
      <c r="B121" s="156"/>
      <c r="C121" s="55"/>
      <c r="D121" s="67"/>
      <c r="E121" s="1430"/>
      <c r="F121" s="1431"/>
      <c r="G121" s="1431"/>
      <c r="H121" s="1431"/>
      <c r="I121" s="1431"/>
      <c r="J121" s="1431"/>
      <c r="K121" s="1431"/>
      <c r="L121" s="1432"/>
      <c r="M121" s="384"/>
      <c r="N121" s="375"/>
      <c r="O121" s="375"/>
      <c r="P121" s="375"/>
      <c r="Q121" s="387"/>
      <c r="R121" s="1154"/>
      <c r="S121" s="1155"/>
      <c r="T121" s="1155"/>
      <c r="U121" s="1155"/>
      <c r="V121" s="1155"/>
      <c r="W121" s="1155"/>
      <c r="X121" s="1155"/>
      <c r="Y121" s="1155"/>
      <c r="Z121" s="1155"/>
      <c r="AA121" s="1155"/>
      <c r="AB121" s="1156"/>
      <c r="AE121" s="138"/>
    </row>
    <row r="122" spans="1:35" s="361" customFormat="1" ht="9.9499999999999993" customHeight="1">
      <c r="A122" s="55"/>
      <c r="B122" s="156"/>
      <c r="C122" s="55"/>
      <c r="D122" s="67"/>
      <c r="E122" s="377"/>
      <c r="F122" s="377"/>
      <c r="G122" s="377"/>
      <c r="H122" s="377"/>
      <c r="I122" s="377"/>
      <c r="J122" s="377"/>
      <c r="K122" s="377"/>
      <c r="L122" s="377"/>
      <c r="M122" s="377"/>
      <c r="N122" s="377"/>
      <c r="O122" s="377"/>
      <c r="P122" s="377"/>
      <c r="Q122" s="377"/>
      <c r="R122" s="377"/>
      <c r="S122" s="377"/>
      <c r="T122" s="364"/>
      <c r="U122" s="364"/>
      <c r="V122" s="364"/>
      <c r="W122" s="364"/>
      <c r="X122" s="364"/>
      <c r="Y122" s="364"/>
      <c r="Z122" s="7"/>
      <c r="AA122" s="7"/>
      <c r="AB122" s="7"/>
      <c r="AC122" s="7"/>
      <c r="AD122" s="7"/>
      <c r="AE122" s="138"/>
    </row>
    <row r="123" spans="1:35" s="361" customFormat="1" ht="13.5" customHeight="1">
      <c r="A123" s="55"/>
      <c r="B123" s="156"/>
      <c r="C123" s="55"/>
      <c r="D123" s="67"/>
      <c r="E123" s="1424" t="s">
        <v>828</v>
      </c>
      <c r="F123" s="1425"/>
      <c r="G123" s="1425"/>
      <c r="H123" s="1425"/>
      <c r="I123" s="1425"/>
      <c r="J123" s="1425"/>
      <c r="K123" s="1425"/>
      <c r="L123" s="1426"/>
      <c r="M123" s="384"/>
      <c r="N123" s="102"/>
      <c r="O123" s="102"/>
      <c r="P123" s="102"/>
      <c r="Q123" s="387"/>
      <c r="R123" s="1148"/>
      <c r="S123" s="1149"/>
      <c r="T123" s="1149"/>
      <c r="U123" s="1149"/>
      <c r="V123" s="1149"/>
      <c r="W123" s="1149"/>
      <c r="X123" s="1149"/>
      <c r="Y123" s="1149"/>
      <c r="Z123" s="1149"/>
      <c r="AA123" s="1149"/>
      <c r="AB123" s="1150"/>
      <c r="AC123" s="7"/>
      <c r="AD123" s="7"/>
      <c r="AE123" s="138"/>
    </row>
    <row r="124" spans="1:35" s="361" customFormat="1" ht="13.5" customHeight="1">
      <c r="A124" s="55"/>
      <c r="B124" s="156"/>
      <c r="C124" s="55"/>
      <c r="D124" s="67"/>
      <c r="E124" s="1427"/>
      <c r="F124" s="1428"/>
      <c r="G124" s="1428"/>
      <c r="H124" s="1428"/>
      <c r="I124" s="1428"/>
      <c r="J124" s="1428"/>
      <c r="K124" s="1428"/>
      <c r="L124" s="1429"/>
      <c r="M124" s="384"/>
      <c r="N124" s="1433"/>
      <c r="O124" s="1434"/>
      <c r="P124" s="1435"/>
      <c r="Q124" s="387"/>
      <c r="R124" s="1151"/>
      <c r="S124" s="1152"/>
      <c r="T124" s="1152"/>
      <c r="U124" s="1152"/>
      <c r="V124" s="1152"/>
      <c r="W124" s="1152"/>
      <c r="X124" s="1152"/>
      <c r="Y124" s="1152"/>
      <c r="Z124" s="1152"/>
      <c r="AA124" s="1152"/>
      <c r="AB124" s="1153"/>
      <c r="AC124" s="7"/>
      <c r="AD124" s="7"/>
      <c r="AE124" s="138"/>
    </row>
    <row r="125" spans="1:35" s="7" customFormat="1" ht="13.5" customHeight="1">
      <c r="A125" s="55"/>
      <c r="B125" s="156"/>
      <c r="C125" s="55"/>
      <c r="D125" s="67"/>
      <c r="E125" s="1427"/>
      <c r="F125" s="1428"/>
      <c r="G125" s="1428"/>
      <c r="H125" s="1428"/>
      <c r="I125" s="1428"/>
      <c r="J125" s="1428"/>
      <c r="K125" s="1428"/>
      <c r="L125" s="1429"/>
      <c r="M125" s="384"/>
      <c r="N125" s="1436"/>
      <c r="O125" s="1437"/>
      <c r="P125" s="1438"/>
      <c r="Q125" s="387"/>
      <c r="R125" s="1151"/>
      <c r="S125" s="1152"/>
      <c r="T125" s="1152"/>
      <c r="U125" s="1152"/>
      <c r="V125" s="1152"/>
      <c r="W125" s="1152"/>
      <c r="X125" s="1152"/>
      <c r="Y125" s="1152"/>
      <c r="Z125" s="1152"/>
      <c r="AA125" s="1152"/>
      <c r="AB125" s="1153"/>
      <c r="AE125" s="138"/>
    </row>
    <row r="126" spans="1:35" s="7" customFormat="1" ht="13.5" customHeight="1">
      <c r="A126" s="55"/>
      <c r="B126" s="156"/>
      <c r="C126" s="55"/>
      <c r="D126" s="67"/>
      <c r="E126" s="1430"/>
      <c r="F126" s="1431"/>
      <c r="G126" s="1431"/>
      <c r="H126" s="1431"/>
      <c r="I126" s="1431"/>
      <c r="J126" s="1431"/>
      <c r="K126" s="1431"/>
      <c r="L126" s="1432"/>
      <c r="M126" s="384"/>
      <c r="N126" s="375"/>
      <c r="O126" s="375"/>
      <c r="P126" s="375"/>
      <c r="Q126" s="387"/>
      <c r="R126" s="1154"/>
      <c r="S126" s="1155"/>
      <c r="T126" s="1155"/>
      <c r="U126" s="1155"/>
      <c r="V126" s="1155"/>
      <c r="W126" s="1155"/>
      <c r="X126" s="1155"/>
      <c r="Y126" s="1155"/>
      <c r="Z126" s="1155"/>
      <c r="AA126" s="1155"/>
      <c r="AB126" s="1156"/>
      <c r="AE126" s="138"/>
    </row>
    <row r="127" spans="1:35" s="361" customFormat="1" ht="9.9499999999999993" customHeight="1">
      <c r="A127" s="55"/>
      <c r="B127" s="156"/>
      <c r="C127" s="55"/>
      <c r="D127" s="67"/>
      <c r="E127" s="377"/>
      <c r="F127" s="377"/>
      <c r="G127" s="377"/>
      <c r="H127" s="377"/>
      <c r="I127" s="377"/>
      <c r="J127" s="377"/>
      <c r="K127" s="377"/>
      <c r="L127" s="377"/>
      <c r="M127" s="377"/>
      <c r="N127" s="377"/>
      <c r="O127" s="377"/>
      <c r="P127" s="377"/>
      <c r="Q127" s="377"/>
      <c r="R127" s="377"/>
      <c r="S127" s="377"/>
      <c r="T127" s="364"/>
      <c r="U127" s="364"/>
      <c r="V127" s="364"/>
      <c r="W127" s="364"/>
      <c r="X127" s="364"/>
      <c r="Y127" s="364"/>
      <c r="Z127" s="7"/>
      <c r="AA127" s="7"/>
      <c r="AB127" s="7"/>
      <c r="AC127" s="7"/>
      <c r="AD127" s="7"/>
      <c r="AE127" s="138"/>
    </row>
    <row r="128" spans="1:35" s="361" customFormat="1" ht="13.5" customHeight="1">
      <c r="A128" s="55"/>
      <c r="B128" s="156"/>
      <c r="C128" s="55"/>
      <c r="D128" s="67"/>
      <c r="E128" s="1424" t="s">
        <v>833</v>
      </c>
      <c r="F128" s="1425"/>
      <c r="G128" s="1425"/>
      <c r="H128" s="1425"/>
      <c r="I128" s="1425"/>
      <c r="J128" s="1425"/>
      <c r="K128" s="1425"/>
      <c r="L128" s="1426"/>
      <c r="M128" s="384"/>
      <c r="N128" s="102"/>
      <c r="O128" s="102"/>
      <c r="P128" s="102"/>
      <c r="Q128" s="387"/>
      <c r="R128" s="1148"/>
      <c r="S128" s="1149"/>
      <c r="T128" s="1149"/>
      <c r="U128" s="1149"/>
      <c r="V128" s="1149"/>
      <c r="W128" s="1149"/>
      <c r="X128" s="1149"/>
      <c r="Y128" s="1149"/>
      <c r="Z128" s="1149"/>
      <c r="AA128" s="1149"/>
      <c r="AB128" s="1150"/>
      <c r="AC128" s="7"/>
      <c r="AD128" s="7"/>
      <c r="AE128" s="138"/>
    </row>
    <row r="129" spans="1:35" s="361" customFormat="1" ht="13.5" customHeight="1">
      <c r="A129" s="55"/>
      <c r="B129" s="156"/>
      <c r="C129" s="55"/>
      <c r="D129" s="67"/>
      <c r="E129" s="1427"/>
      <c r="F129" s="1428"/>
      <c r="G129" s="1428"/>
      <c r="H129" s="1428"/>
      <c r="I129" s="1428"/>
      <c r="J129" s="1428"/>
      <c r="K129" s="1428"/>
      <c r="L129" s="1429"/>
      <c r="M129" s="384"/>
      <c r="N129" s="1433"/>
      <c r="O129" s="1434"/>
      <c r="P129" s="1435"/>
      <c r="Q129" s="387"/>
      <c r="R129" s="1151"/>
      <c r="S129" s="1152"/>
      <c r="T129" s="1152"/>
      <c r="U129" s="1152"/>
      <c r="V129" s="1152"/>
      <c r="W129" s="1152"/>
      <c r="X129" s="1152"/>
      <c r="Y129" s="1152"/>
      <c r="Z129" s="1152"/>
      <c r="AA129" s="1152"/>
      <c r="AB129" s="1153"/>
      <c r="AC129" s="7"/>
      <c r="AD129" s="7"/>
      <c r="AE129" s="138"/>
    </row>
    <row r="130" spans="1:35" s="7" customFormat="1" ht="13.5" customHeight="1">
      <c r="A130" s="55"/>
      <c r="B130" s="156"/>
      <c r="C130" s="55"/>
      <c r="D130" s="67"/>
      <c r="E130" s="1427"/>
      <c r="F130" s="1428"/>
      <c r="G130" s="1428"/>
      <c r="H130" s="1428"/>
      <c r="I130" s="1428"/>
      <c r="J130" s="1428"/>
      <c r="K130" s="1428"/>
      <c r="L130" s="1429"/>
      <c r="M130" s="384"/>
      <c r="N130" s="1436"/>
      <c r="O130" s="1437"/>
      <c r="P130" s="1438"/>
      <c r="Q130" s="387"/>
      <c r="R130" s="1151"/>
      <c r="S130" s="1152"/>
      <c r="T130" s="1152"/>
      <c r="U130" s="1152"/>
      <c r="V130" s="1152"/>
      <c r="W130" s="1152"/>
      <c r="X130" s="1152"/>
      <c r="Y130" s="1152"/>
      <c r="Z130" s="1152"/>
      <c r="AA130" s="1152"/>
      <c r="AB130" s="1153"/>
      <c r="AE130" s="138"/>
    </row>
    <row r="131" spans="1:35" s="7" customFormat="1" ht="13.5" customHeight="1">
      <c r="A131" s="55"/>
      <c r="B131" s="156"/>
      <c r="C131" s="55"/>
      <c r="D131" s="67"/>
      <c r="E131" s="1430"/>
      <c r="F131" s="1431"/>
      <c r="G131" s="1431"/>
      <c r="H131" s="1431"/>
      <c r="I131" s="1431"/>
      <c r="J131" s="1431"/>
      <c r="K131" s="1431"/>
      <c r="L131" s="1432"/>
      <c r="M131" s="384"/>
      <c r="N131" s="375"/>
      <c r="O131" s="375"/>
      <c r="P131" s="375"/>
      <c r="Q131" s="387"/>
      <c r="R131" s="1154"/>
      <c r="S131" s="1155"/>
      <c r="T131" s="1155"/>
      <c r="U131" s="1155"/>
      <c r="V131" s="1155"/>
      <c r="W131" s="1155"/>
      <c r="X131" s="1155"/>
      <c r="Y131" s="1155"/>
      <c r="Z131" s="1155"/>
      <c r="AA131" s="1155"/>
      <c r="AB131" s="1156"/>
      <c r="AE131" s="138"/>
    </row>
    <row r="132" spans="1:35" s="361" customFormat="1" ht="9.9499999999999993" customHeight="1" thickBot="1">
      <c r="A132" s="364"/>
      <c r="B132" s="157"/>
      <c r="C132" s="158"/>
      <c r="D132" s="158"/>
      <c r="E132" s="158"/>
      <c r="F132" s="158"/>
      <c r="G132" s="158"/>
      <c r="H132" s="158"/>
      <c r="I132" s="158"/>
      <c r="J132" s="158"/>
      <c r="K132" s="158"/>
      <c r="L132" s="158"/>
      <c r="M132" s="158"/>
      <c r="N132" s="158"/>
      <c r="O132" s="158"/>
      <c r="P132" s="158"/>
      <c r="Q132" s="158"/>
      <c r="R132" s="158"/>
      <c r="S132" s="158"/>
      <c r="T132" s="158"/>
      <c r="U132" s="158"/>
      <c r="V132" s="158"/>
      <c r="W132" s="158"/>
      <c r="X132" s="158"/>
      <c r="Y132" s="158"/>
      <c r="Z132" s="159"/>
      <c r="AA132" s="160"/>
      <c r="AB132" s="160"/>
      <c r="AC132" s="160"/>
      <c r="AD132" s="160"/>
      <c r="AE132" s="161"/>
    </row>
    <row r="133" spans="1:35" s="164" customFormat="1" ht="9.9499999999999993" customHeight="1" thickTop="1" thickBot="1">
      <c r="A133" s="166"/>
      <c r="B133" s="172"/>
      <c r="C133" s="171"/>
      <c r="D133" s="171"/>
      <c r="E133" s="171"/>
      <c r="F133" s="171"/>
      <c r="G133" s="171"/>
      <c r="H133" s="171"/>
      <c r="I133" s="171"/>
      <c r="J133" s="171"/>
      <c r="K133" s="171"/>
      <c r="L133" s="171"/>
      <c r="M133" s="171"/>
      <c r="N133" s="171"/>
      <c r="O133" s="171"/>
      <c r="P133" s="171"/>
      <c r="Q133" s="171"/>
      <c r="R133" s="171"/>
      <c r="S133" s="171"/>
      <c r="T133" s="171"/>
      <c r="U133" s="171"/>
      <c r="V133" s="171"/>
      <c r="W133" s="171"/>
      <c r="X133" s="171"/>
      <c r="Y133" s="171"/>
      <c r="Z133" s="63"/>
      <c r="AA133" s="61"/>
      <c r="AB133" s="61"/>
      <c r="AC133" s="61"/>
      <c r="AD133" s="61"/>
      <c r="AE133" s="7"/>
    </row>
    <row r="134" spans="1:35" s="164" customFormat="1" ht="9.9499999999999993" customHeight="1" thickTop="1">
      <c r="A134" s="166"/>
      <c r="B134" s="1013" t="s">
        <v>134</v>
      </c>
      <c r="C134" s="1014"/>
      <c r="D134" s="1014"/>
      <c r="E134" s="1014"/>
      <c r="F134" s="1014"/>
      <c r="G134" s="1014"/>
      <c r="H134" s="1014"/>
      <c r="I134" s="1014"/>
      <c r="J134" s="1014"/>
      <c r="K134" s="1014"/>
      <c r="L134" s="1014"/>
      <c r="M134" s="1014"/>
      <c r="N134" s="1014"/>
      <c r="O134" s="1014"/>
      <c r="P134" s="1014"/>
      <c r="Q134" s="1014"/>
      <c r="R134" s="1014"/>
      <c r="S134" s="1014"/>
      <c r="T134" s="1014"/>
      <c r="U134" s="1014"/>
      <c r="V134" s="1014"/>
      <c r="W134" s="1014"/>
      <c r="X134" s="1014"/>
      <c r="Y134" s="1014"/>
      <c r="Z134" s="1014"/>
      <c r="AA134" s="1014"/>
      <c r="AB134" s="1014"/>
      <c r="AC134" s="1014"/>
      <c r="AD134" s="1014"/>
      <c r="AE134" s="1015"/>
      <c r="AF134" s="7"/>
    </row>
    <row r="135" spans="1:35" s="164" customFormat="1" ht="9.9499999999999993" customHeight="1">
      <c r="A135" s="166"/>
      <c r="B135" s="1016"/>
      <c r="C135" s="1017"/>
      <c r="D135" s="1017"/>
      <c r="E135" s="1017"/>
      <c r="F135" s="1017"/>
      <c r="G135" s="1017"/>
      <c r="H135" s="1017"/>
      <c r="I135" s="1017"/>
      <c r="J135" s="1017"/>
      <c r="K135" s="1017"/>
      <c r="L135" s="1017"/>
      <c r="M135" s="1017"/>
      <c r="N135" s="1017"/>
      <c r="O135" s="1017"/>
      <c r="P135" s="1017"/>
      <c r="Q135" s="1017"/>
      <c r="R135" s="1017"/>
      <c r="S135" s="1017"/>
      <c r="T135" s="1017"/>
      <c r="U135" s="1017"/>
      <c r="V135" s="1017"/>
      <c r="W135" s="1017"/>
      <c r="X135" s="1017"/>
      <c r="Y135" s="1017"/>
      <c r="Z135" s="1017"/>
      <c r="AA135" s="1017"/>
      <c r="AB135" s="1017"/>
      <c r="AC135" s="1017"/>
      <c r="AD135" s="1017"/>
      <c r="AE135" s="1018"/>
      <c r="AF135" s="7"/>
    </row>
    <row r="136" spans="1:35" s="164" customFormat="1" ht="9.9499999999999993" customHeight="1">
      <c r="A136" s="166"/>
      <c r="B136" s="1016"/>
      <c r="C136" s="1017"/>
      <c r="D136" s="1017"/>
      <c r="E136" s="1017"/>
      <c r="F136" s="1017"/>
      <c r="G136" s="1017"/>
      <c r="H136" s="1017"/>
      <c r="I136" s="1017"/>
      <c r="J136" s="1017"/>
      <c r="K136" s="1017"/>
      <c r="L136" s="1017"/>
      <c r="M136" s="1017"/>
      <c r="N136" s="1017"/>
      <c r="O136" s="1017"/>
      <c r="P136" s="1017"/>
      <c r="Q136" s="1017"/>
      <c r="R136" s="1017"/>
      <c r="S136" s="1017"/>
      <c r="T136" s="1017"/>
      <c r="U136" s="1017"/>
      <c r="V136" s="1017"/>
      <c r="W136" s="1017"/>
      <c r="X136" s="1017"/>
      <c r="Y136" s="1017"/>
      <c r="Z136" s="1017"/>
      <c r="AA136" s="1017"/>
      <c r="AB136" s="1017"/>
      <c r="AC136" s="1017"/>
      <c r="AD136" s="1017"/>
      <c r="AE136" s="1018"/>
      <c r="AF136" s="7"/>
    </row>
    <row r="137" spans="1:35" s="164" customFormat="1" ht="9.9499999999999993" customHeight="1">
      <c r="A137" s="166"/>
      <c r="B137" s="137"/>
      <c r="C137" s="172"/>
      <c r="D137" s="172"/>
      <c r="E137" s="172"/>
      <c r="F137" s="172"/>
      <c r="G137" s="172"/>
      <c r="H137" s="172"/>
      <c r="I137" s="172"/>
      <c r="J137" s="172"/>
      <c r="K137" s="172"/>
      <c r="L137" s="172"/>
      <c r="M137" s="172"/>
      <c r="N137" s="172"/>
      <c r="O137" s="172"/>
      <c r="P137" s="172"/>
      <c r="Q137" s="172"/>
      <c r="R137" s="172"/>
      <c r="S137" s="172"/>
      <c r="T137" s="172"/>
      <c r="U137" s="172"/>
      <c r="V137" s="172"/>
      <c r="W137" s="172"/>
      <c r="X137" s="172"/>
      <c r="Y137" s="172"/>
      <c r="Z137" s="172"/>
      <c r="AA137" s="172"/>
      <c r="AB137" s="172"/>
      <c r="AC137" s="172"/>
      <c r="AD137" s="172"/>
      <c r="AE137" s="139"/>
      <c r="AF137" s="7"/>
    </row>
    <row r="138" spans="1:35" s="164" customFormat="1" ht="9.9499999999999993" customHeight="1">
      <c r="A138" s="166"/>
      <c r="B138" s="970" t="s">
        <v>135</v>
      </c>
      <c r="C138" s="971"/>
      <c r="D138" s="971"/>
      <c r="E138" s="971"/>
      <c r="F138" s="971"/>
      <c r="G138" s="971"/>
      <c r="H138" s="971"/>
      <c r="I138" s="971"/>
      <c r="J138" s="971"/>
      <c r="K138" s="971"/>
      <c r="L138" s="971"/>
      <c r="M138" s="971"/>
      <c r="N138" s="971"/>
      <c r="O138" s="971"/>
      <c r="P138" s="971"/>
      <c r="Q138" s="971"/>
      <c r="R138" s="971"/>
      <c r="S138" s="971"/>
      <c r="T138" s="971"/>
      <c r="U138" s="971"/>
      <c r="V138" s="971"/>
      <c r="W138" s="971"/>
      <c r="X138" s="971"/>
      <c r="Y138" s="971"/>
      <c r="Z138" s="971"/>
      <c r="AA138" s="971"/>
      <c r="AB138" s="971"/>
      <c r="AC138" s="971"/>
      <c r="AD138" s="971"/>
      <c r="AE138" s="972"/>
      <c r="AF138" s="7"/>
    </row>
    <row r="139" spans="1:35" s="164" customFormat="1" ht="9.9499999999999993" customHeight="1">
      <c r="A139" s="166"/>
      <c r="B139" s="970"/>
      <c r="C139" s="971"/>
      <c r="D139" s="971"/>
      <c r="E139" s="971"/>
      <c r="F139" s="971"/>
      <c r="G139" s="971"/>
      <c r="H139" s="971"/>
      <c r="I139" s="971"/>
      <c r="J139" s="971"/>
      <c r="K139" s="971"/>
      <c r="L139" s="971"/>
      <c r="M139" s="971"/>
      <c r="N139" s="971"/>
      <c r="O139" s="971"/>
      <c r="P139" s="971"/>
      <c r="Q139" s="971"/>
      <c r="R139" s="971"/>
      <c r="S139" s="971"/>
      <c r="T139" s="971"/>
      <c r="U139" s="971"/>
      <c r="V139" s="971"/>
      <c r="W139" s="971"/>
      <c r="X139" s="971"/>
      <c r="Y139" s="971"/>
      <c r="Z139" s="971"/>
      <c r="AA139" s="971"/>
      <c r="AB139" s="971"/>
      <c r="AC139" s="971"/>
      <c r="AD139" s="971"/>
      <c r="AE139" s="972"/>
      <c r="AF139" s="7"/>
    </row>
    <row r="140" spans="1:35" s="687" customFormat="1" ht="9.9499999999999993" customHeight="1">
      <c r="A140" s="688"/>
      <c r="B140" s="143"/>
      <c r="C140" s="66"/>
      <c r="D140" s="66"/>
      <c r="E140" s="689"/>
      <c r="F140" s="689"/>
      <c r="G140" s="689"/>
      <c r="H140" s="689"/>
      <c r="I140" s="689"/>
      <c r="J140" s="689"/>
      <c r="K140" s="65"/>
      <c r="L140" s="698"/>
      <c r="M140" s="698"/>
      <c r="N140" s="698"/>
      <c r="O140" s="698"/>
      <c r="P140" s="698"/>
      <c r="Q140" s="698"/>
      <c r="R140" s="698"/>
      <c r="S140" s="698"/>
      <c r="T140" s="698"/>
      <c r="U140" s="698"/>
      <c r="V140" s="698"/>
      <c r="W140" s="698"/>
      <c r="X140" s="698"/>
      <c r="Y140" s="698"/>
      <c r="Z140" s="698"/>
      <c r="AA140" s="698"/>
      <c r="AB140" s="61"/>
      <c r="AC140" s="61"/>
      <c r="AD140" s="61"/>
      <c r="AE140" s="140"/>
      <c r="AF140" s="688"/>
      <c r="AG140" s="688"/>
      <c r="AH140" s="688"/>
      <c r="AI140" s="688"/>
    </row>
    <row r="141" spans="1:35" s="687" customFormat="1" ht="9.9499999999999993" customHeight="1">
      <c r="A141" s="688"/>
      <c r="B141" s="150"/>
      <c r="C141" s="923" t="s">
        <v>807</v>
      </c>
      <c r="D141" s="924"/>
      <c r="E141" s="924"/>
      <c r="F141" s="924"/>
      <c r="G141" s="924"/>
      <c r="H141" s="924"/>
      <c r="I141" s="924"/>
      <c r="J141" s="924"/>
      <c r="K141" s="924"/>
      <c r="L141" s="924"/>
      <c r="M141" s="924"/>
      <c r="N141" s="924"/>
      <c r="O141" s="924"/>
      <c r="P141" s="924"/>
      <c r="Q141" s="924"/>
      <c r="R141" s="924"/>
      <c r="S141" s="924"/>
      <c r="T141" s="924"/>
      <c r="U141" s="924"/>
      <c r="V141" s="924"/>
      <c r="W141" s="924"/>
      <c r="X141" s="924"/>
      <c r="Y141" s="924"/>
      <c r="Z141" s="924"/>
      <c r="AA141" s="924"/>
      <c r="AB141" s="924"/>
      <c r="AC141" s="924"/>
      <c r="AD141" s="925"/>
      <c r="AE141" s="151"/>
      <c r="AF141" s="688"/>
      <c r="AG141" s="688"/>
      <c r="AH141" s="688"/>
      <c r="AI141" s="688"/>
    </row>
    <row r="142" spans="1:35" s="687" customFormat="1" ht="9.9499999999999993" customHeight="1">
      <c r="A142" s="688"/>
      <c r="B142" s="152"/>
      <c r="C142" s="926"/>
      <c r="D142" s="927"/>
      <c r="E142" s="927"/>
      <c r="F142" s="927"/>
      <c r="G142" s="927"/>
      <c r="H142" s="927"/>
      <c r="I142" s="927"/>
      <c r="J142" s="927"/>
      <c r="K142" s="927"/>
      <c r="L142" s="927"/>
      <c r="M142" s="927"/>
      <c r="N142" s="927"/>
      <c r="O142" s="927"/>
      <c r="P142" s="927"/>
      <c r="Q142" s="927"/>
      <c r="R142" s="927"/>
      <c r="S142" s="927"/>
      <c r="T142" s="927"/>
      <c r="U142" s="927"/>
      <c r="V142" s="927"/>
      <c r="W142" s="927"/>
      <c r="X142" s="927"/>
      <c r="Y142" s="927"/>
      <c r="Z142" s="927"/>
      <c r="AA142" s="927"/>
      <c r="AB142" s="927"/>
      <c r="AC142" s="927"/>
      <c r="AD142" s="928"/>
      <c r="AE142" s="151"/>
      <c r="AF142" s="688"/>
      <c r="AG142" s="688"/>
      <c r="AH142" s="688"/>
      <c r="AI142" s="688"/>
    </row>
    <row r="143" spans="1:35" s="164" customFormat="1" ht="9.9499999999999993" customHeight="1">
      <c r="A143" s="166"/>
      <c r="B143" s="137"/>
      <c r="C143" s="172"/>
      <c r="D143" s="172"/>
      <c r="E143" s="172"/>
      <c r="F143" s="172"/>
      <c r="G143" s="172"/>
      <c r="H143" s="172"/>
      <c r="I143" s="172"/>
      <c r="J143" s="172"/>
      <c r="K143" s="172"/>
      <c r="L143" s="172"/>
      <c r="M143" s="172"/>
      <c r="N143" s="172"/>
      <c r="O143" s="172"/>
      <c r="P143" s="172"/>
      <c r="Q143" s="172"/>
      <c r="R143" s="172"/>
      <c r="S143" s="172"/>
      <c r="T143" s="172"/>
      <c r="U143" s="172"/>
      <c r="V143" s="172"/>
      <c r="W143" s="172"/>
      <c r="X143" s="172"/>
      <c r="Y143" s="172"/>
      <c r="Z143" s="172"/>
      <c r="AA143" s="172"/>
      <c r="AB143" s="172"/>
      <c r="AC143" s="172"/>
      <c r="AD143" s="172"/>
      <c r="AE143" s="139"/>
      <c r="AF143" s="7"/>
    </row>
    <row r="144" spans="1:35" s="164" customFormat="1" ht="9.9499999999999993" customHeight="1">
      <c r="A144" s="166"/>
      <c r="B144" s="137"/>
      <c r="C144" s="172"/>
      <c r="D144" s="172"/>
      <c r="E144" s="172"/>
      <c r="F144" s="172"/>
      <c r="G144" s="172"/>
      <c r="H144" s="1062"/>
      <c r="I144" s="1063"/>
      <c r="J144" s="1063"/>
      <c r="K144" s="1063"/>
      <c r="L144" s="1063"/>
      <c r="M144" s="1063"/>
      <c r="N144" s="1063"/>
      <c r="O144" s="1063"/>
      <c r="P144" s="1063"/>
      <c r="Q144" s="1063"/>
      <c r="R144" s="1063"/>
      <c r="S144" s="1063"/>
      <c r="T144" s="1063"/>
      <c r="U144" s="1063"/>
      <c r="V144" s="1063"/>
      <c r="W144" s="1063"/>
      <c r="X144" s="1063"/>
      <c r="Y144" s="1063"/>
      <c r="Z144" s="1063"/>
      <c r="AA144" s="1063"/>
      <c r="AB144" s="1063"/>
      <c r="AC144" s="1063"/>
      <c r="AD144" s="1064"/>
      <c r="AE144" s="139"/>
      <c r="AF144" s="7"/>
    </row>
    <row r="145" spans="1:33" s="164" customFormat="1" ht="9.9499999999999993" customHeight="1">
      <c r="A145" s="166"/>
      <c r="B145" s="137"/>
      <c r="C145" s="1358" t="s">
        <v>130</v>
      </c>
      <c r="D145" s="1358"/>
      <c r="E145" s="1358"/>
      <c r="F145" s="1358"/>
      <c r="G145" s="172"/>
      <c r="H145" s="1065"/>
      <c r="I145" s="1066"/>
      <c r="J145" s="1066"/>
      <c r="K145" s="1066"/>
      <c r="L145" s="1066"/>
      <c r="M145" s="1066"/>
      <c r="N145" s="1066"/>
      <c r="O145" s="1066"/>
      <c r="P145" s="1066"/>
      <c r="Q145" s="1066"/>
      <c r="R145" s="1066"/>
      <c r="S145" s="1066"/>
      <c r="T145" s="1066"/>
      <c r="U145" s="1066"/>
      <c r="V145" s="1066"/>
      <c r="W145" s="1066"/>
      <c r="X145" s="1066"/>
      <c r="Y145" s="1066"/>
      <c r="Z145" s="1066"/>
      <c r="AA145" s="1066"/>
      <c r="AB145" s="1066"/>
      <c r="AC145" s="1066"/>
      <c r="AD145" s="1067"/>
      <c r="AE145" s="139"/>
      <c r="AF145" s="7"/>
    </row>
    <row r="146" spans="1:33" s="164" customFormat="1" ht="9.9499999999999993" customHeight="1">
      <c r="A146" s="166"/>
      <c r="B146" s="137"/>
      <c r="C146" s="1358"/>
      <c r="D146" s="1358"/>
      <c r="E146" s="1358"/>
      <c r="F146" s="1358"/>
      <c r="G146" s="172"/>
      <c r="H146" s="1065"/>
      <c r="I146" s="1066"/>
      <c r="J146" s="1066"/>
      <c r="K146" s="1066"/>
      <c r="L146" s="1066"/>
      <c r="M146" s="1066"/>
      <c r="N146" s="1066"/>
      <c r="O146" s="1066"/>
      <c r="P146" s="1066"/>
      <c r="Q146" s="1066"/>
      <c r="R146" s="1066"/>
      <c r="S146" s="1066"/>
      <c r="T146" s="1066"/>
      <c r="U146" s="1066"/>
      <c r="V146" s="1066"/>
      <c r="W146" s="1066"/>
      <c r="X146" s="1066"/>
      <c r="Y146" s="1066"/>
      <c r="Z146" s="1066"/>
      <c r="AA146" s="1066"/>
      <c r="AB146" s="1066"/>
      <c r="AC146" s="1066"/>
      <c r="AD146" s="1067"/>
      <c r="AE146" s="139"/>
      <c r="AF146" s="7"/>
    </row>
    <row r="147" spans="1:33" s="164" customFormat="1" ht="9.9499999999999993" customHeight="1">
      <c r="A147" s="166"/>
      <c r="B147" s="125"/>
      <c r="C147" s="67"/>
      <c r="D147" s="166"/>
      <c r="E147" s="166"/>
      <c r="F147" s="10"/>
      <c r="G147" s="166"/>
      <c r="H147" s="1065"/>
      <c r="I147" s="1066"/>
      <c r="J147" s="1066"/>
      <c r="K147" s="1066"/>
      <c r="L147" s="1066"/>
      <c r="M147" s="1066"/>
      <c r="N147" s="1066"/>
      <c r="O147" s="1066"/>
      <c r="P147" s="1066"/>
      <c r="Q147" s="1066"/>
      <c r="R147" s="1066"/>
      <c r="S147" s="1066"/>
      <c r="T147" s="1066"/>
      <c r="U147" s="1066"/>
      <c r="V147" s="1066"/>
      <c r="W147" s="1066"/>
      <c r="X147" s="1066"/>
      <c r="Y147" s="1066"/>
      <c r="Z147" s="1066"/>
      <c r="AA147" s="1066"/>
      <c r="AB147" s="1066"/>
      <c r="AC147" s="1066"/>
      <c r="AD147" s="1067"/>
      <c r="AE147" s="155"/>
      <c r="AF147" s="7"/>
    </row>
    <row r="148" spans="1:33" s="164" customFormat="1" ht="9.9499999999999993" customHeight="1">
      <c r="A148" s="166"/>
      <c r="B148" s="125"/>
      <c r="C148" s="7"/>
      <c r="D148" s="224"/>
      <c r="E148" s="224"/>
      <c r="F148" s="224"/>
      <c r="G148" s="224"/>
      <c r="H148" s="1068"/>
      <c r="I148" s="1069"/>
      <c r="J148" s="1069"/>
      <c r="K148" s="1069"/>
      <c r="L148" s="1069"/>
      <c r="M148" s="1069"/>
      <c r="N148" s="1069"/>
      <c r="O148" s="1069"/>
      <c r="P148" s="1069"/>
      <c r="Q148" s="1069"/>
      <c r="R148" s="1069"/>
      <c r="S148" s="1069"/>
      <c r="T148" s="1069"/>
      <c r="U148" s="1069"/>
      <c r="V148" s="1069"/>
      <c r="W148" s="1069"/>
      <c r="X148" s="1069"/>
      <c r="Y148" s="1069"/>
      <c r="Z148" s="1069"/>
      <c r="AA148" s="1069"/>
      <c r="AB148" s="1069"/>
      <c r="AC148" s="1069"/>
      <c r="AD148" s="1070"/>
      <c r="AE148" s="155"/>
      <c r="AF148" s="7"/>
    </row>
    <row r="149" spans="1:33" s="652" customFormat="1" ht="9.9499999999999993" customHeight="1">
      <c r="A149" s="654"/>
      <c r="B149" s="125"/>
      <c r="C149" s="7"/>
      <c r="D149" s="224"/>
      <c r="E149" s="224"/>
      <c r="F149" s="224"/>
      <c r="G149" s="224"/>
      <c r="H149" s="656"/>
      <c r="I149" s="656"/>
      <c r="J149" s="656"/>
      <c r="K149" s="656"/>
      <c r="L149" s="656"/>
      <c r="M149" s="656"/>
      <c r="N149" s="656"/>
      <c r="O149" s="656"/>
      <c r="P149" s="656"/>
      <c r="Q149" s="656"/>
      <c r="R149" s="656"/>
      <c r="S149" s="656"/>
      <c r="T149" s="656"/>
      <c r="U149" s="656"/>
      <c r="V149" s="656"/>
      <c r="W149" s="656"/>
      <c r="X149" s="656"/>
      <c r="Y149" s="656"/>
      <c r="Z149" s="656"/>
      <c r="AA149" s="656"/>
      <c r="AB149" s="656"/>
      <c r="AC149" s="656"/>
      <c r="AD149" s="657"/>
      <c r="AE149" s="155"/>
      <c r="AF149" s="7"/>
    </row>
    <row r="150" spans="1:33" s="53" customFormat="1" ht="15" customHeight="1">
      <c r="A150" s="655"/>
      <c r="B150" s="179"/>
      <c r="C150" s="1097" t="s">
        <v>137</v>
      </c>
      <c r="D150" s="1099"/>
      <c r="E150" s="478"/>
      <c r="F150" s="1097" t="s">
        <v>769</v>
      </c>
      <c r="G150" s="1098"/>
      <c r="H150" s="1098"/>
      <c r="I150" s="1098"/>
      <c r="J150" s="1098"/>
      <c r="K150" s="1098"/>
      <c r="L150" s="1098"/>
      <c r="M150" s="1098"/>
      <c r="N150" s="1098"/>
      <c r="O150" s="1098"/>
      <c r="P150" s="1098"/>
      <c r="Q150" s="1099"/>
      <c r="R150" s="479"/>
      <c r="S150" s="1097" t="s">
        <v>278</v>
      </c>
      <c r="T150" s="1098"/>
      <c r="U150" s="1098"/>
      <c r="V150" s="1098"/>
      <c r="W150" s="1098"/>
      <c r="X150" s="1099"/>
      <c r="Y150" s="1097" t="s">
        <v>152</v>
      </c>
      <c r="Z150" s="1098"/>
      <c r="AA150" s="1099"/>
      <c r="AB150" s="1097" t="s">
        <v>140</v>
      </c>
      <c r="AC150" s="1098"/>
      <c r="AD150" s="1099"/>
      <c r="AE150" s="180"/>
    </row>
    <row r="151" spans="1:33" s="53" customFormat="1" ht="15" customHeight="1">
      <c r="A151" s="655"/>
      <c r="B151" s="179"/>
      <c r="C151" s="1100"/>
      <c r="D151" s="1102"/>
      <c r="E151" s="478"/>
      <c r="F151" s="1100"/>
      <c r="G151" s="1101"/>
      <c r="H151" s="1101"/>
      <c r="I151" s="1101"/>
      <c r="J151" s="1101"/>
      <c r="K151" s="1101"/>
      <c r="L151" s="1101"/>
      <c r="M151" s="1101"/>
      <c r="N151" s="1101"/>
      <c r="O151" s="1101"/>
      <c r="P151" s="1101"/>
      <c r="Q151" s="1102"/>
      <c r="R151" s="479"/>
      <c r="S151" s="1100"/>
      <c r="T151" s="1101"/>
      <c r="U151" s="1101"/>
      <c r="V151" s="1101"/>
      <c r="W151" s="1101"/>
      <c r="X151" s="1102"/>
      <c r="Y151" s="1100"/>
      <c r="Z151" s="1101"/>
      <c r="AA151" s="1102"/>
      <c r="AB151" s="1100"/>
      <c r="AC151" s="1101"/>
      <c r="AD151" s="1102"/>
      <c r="AE151" s="180"/>
    </row>
    <row r="152" spans="1:33" s="53" customFormat="1" ht="9.9499999999999993" customHeight="1">
      <c r="A152" s="655"/>
      <c r="B152" s="179"/>
      <c r="C152" s="658"/>
      <c r="D152" s="658"/>
      <c r="E152" s="479"/>
      <c r="F152" s="658"/>
      <c r="G152" s="658"/>
      <c r="H152" s="658"/>
      <c r="I152" s="658"/>
      <c r="J152" s="658"/>
      <c r="K152" s="658"/>
      <c r="L152" s="658"/>
      <c r="M152" s="658"/>
      <c r="N152" s="658"/>
      <c r="O152" s="658"/>
      <c r="P152" s="658"/>
      <c r="Q152" s="658"/>
      <c r="R152" s="479"/>
      <c r="S152" s="658"/>
      <c r="T152" s="658"/>
      <c r="U152" s="658"/>
      <c r="V152" s="658"/>
      <c r="W152" s="658"/>
      <c r="X152" s="658"/>
      <c r="Y152" s="658"/>
      <c r="Z152" s="658"/>
      <c r="AA152" s="658"/>
      <c r="AB152" s="658"/>
      <c r="AC152" s="658"/>
      <c r="AD152" s="658"/>
      <c r="AE152" s="180"/>
    </row>
    <row r="153" spans="1:33" s="53" customFormat="1" ht="9.9499999999999993" customHeight="1">
      <c r="A153" s="655"/>
      <c r="B153" s="179"/>
      <c r="C153" s="1097">
        <v>1</v>
      </c>
      <c r="D153" s="1099"/>
      <c r="E153" s="228"/>
      <c r="F153" s="1441"/>
      <c r="G153" s="1442"/>
      <c r="H153" s="1442"/>
      <c r="I153" s="1442"/>
      <c r="J153" s="1442"/>
      <c r="K153" s="1442"/>
      <c r="L153" s="1442"/>
      <c r="M153" s="1442"/>
      <c r="N153" s="1442"/>
      <c r="O153" s="1442"/>
      <c r="P153" s="1442"/>
      <c r="Q153" s="1443"/>
      <c r="R153" s="228"/>
      <c r="S153" s="1123"/>
      <c r="T153" s="1124"/>
      <c r="U153" s="1124"/>
      <c r="V153" s="1124"/>
      <c r="W153" s="1124"/>
      <c r="X153" s="1125"/>
      <c r="Y153" s="1439"/>
      <c r="Z153" s="1439"/>
      <c r="AA153" s="1439"/>
      <c r="AB153" s="1439"/>
      <c r="AC153" s="1439"/>
      <c r="AD153" s="1439"/>
      <c r="AE153" s="180"/>
      <c r="AG153" s="1454"/>
    </row>
    <row r="154" spans="1:33" s="53" customFormat="1" ht="9.9499999999999993" customHeight="1">
      <c r="A154" s="655"/>
      <c r="B154" s="179"/>
      <c r="C154" s="1100"/>
      <c r="D154" s="1102"/>
      <c r="E154" s="228"/>
      <c r="F154" s="1444"/>
      <c r="G154" s="1445"/>
      <c r="H154" s="1445"/>
      <c r="I154" s="1445"/>
      <c r="J154" s="1445"/>
      <c r="K154" s="1445"/>
      <c r="L154" s="1445"/>
      <c r="M154" s="1445"/>
      <c r="N154" s="1445"/>
      <c r="O154" s="1445"/>
      <c r="P154" s="1445"/>
      <c r="Q154" s="1446"/>
      <c r="R154" s="665"/>
      <c r="S154" s="1126"/>
      <c r="T154" s="1127"/>
      <c r="U154" s="1127"/>
      <c r="V154" s="1127"/>
      <c r="W154" s="1127"/>
      <c r="X154" s="1128"/>
      <c r="Y154" s="1440"/>
      <c r="Z154" s="1440"/>
      <c r="AA154" s="1440"/>
      <c r="AB154" s="1440"/>
      <c r="AC154" s="1440"/>
      <c r="AD154" s="1440"/>
      <c r="AE154" s="180"/>
      <c r="AG154" s="1454"/>
    </row>
    <row r="155" spans="1:33" s="53" customFormat="1" ht="9.9499999999999993" customHeight="1">
      <c r="A155" s="655"/>
      <c r="B155" s="179"/>
      <c r="C155" s="658"/>
      <c r="D155" s="658"/>
      <c r="E155" s="479"/>
      <c r="F155" s="658"/>
      <c r="G155" s="658"/>
      <c r="H155" s="658"/>
      <c r="I155" s="658"/>
      <c r="J155" s="658"/>
      <c r="K155" s="658"/>
      <c r="L155" s="658"/>
      <c r="M155" s="658"/>
      <c r="N155" s="658"/>
      <c r="O155" s="658"/>
      <c r="P155" s="658"/>
      <c r="Q155" s="658"/>
      <c r="R155" s="479"/>
      <c r="S155" s="658"/>
      <c r="T155" s="658"/>
      <c r="U155" s="658"/>
      <c r="V155" s="658"/>
      <c r="W155" s="658"/>
      <c r="X155" s="658"/>
      <c r="Y155" s="658"/>
      <c r="Z155" s="658"/>
      <c r="AA155" s="658"/>
      <c r="AB155" s="658"/>
      <c r="AC155" s="658"/>
      <c r="AD155" s="658"/>
      <c r="AE155" s="180"/>
    </row>
    <row r="156" spans="1:33" s="53" customFormat="1" ht="9.9499999999999993" customHeight="1">
      <c r="A156" s="655"/>
      <c r="B156" s="179"/>
      <c r="C156" s="1097">
        <v>2</v>
      </c>
      <c r="D156" s="1099"/>
      <c r="E156" s="228"/>
      <c r="F156" s="1441"/>
      <c r="G156" s="1442"/>
      <c r="H156" s="1442"/>
      <c r="I156" s="1442"/>
      <c r="J156" s="1442"/>
      <c r="K156" s="1442"/>
      <c r="L156" s="1442"/>
      <c r="M156" s="1442"/>
      <c r="N156" s="1442"/>
      <c r="O156" s="1442"/>
      <c r="P156" s="1442"/>
      <c r="Q156" s="1443"/>
      <c r="R156" s="228"/>
      <c r="S156" s="1123"/>
      <c r="T156" s="1124"/>
      <c r="U156" s="1124"/>
      <c r="V156" s="1124"/>
      <c r="W156" s="1124"/>
      <c r="X156" s="1125"/>
      <c r="Y156" s="1439"/>
      <c r="Z156" s="1439"/>
      <c r="AA156" s="1439"/>
      <c r="AB156" s="1439"/>
      <c r="AC156" s="1439"/>
      <c r="AD156" s="1439"/>
      <c r="AE156" s="180"/>
    </row>
    <row r="157" spans="1:33" s="53" customFormat="1" ht="9.9499999999999993" customHeight="1">
      <c r="A157" s="655"/>
      <c r="B157" s="179"/>
      <c r="C157" s="1100"/>
      <c r="D157" s="1102"/>
      <c r="E157" s="228"/>
      <c r="F157" s="1444"/>
      <c r="G157" s="1445"/>
      <c r="H157" s="1445"/>
      <c r="I157" s="1445"/>
      <c r="J157" s="1445"/>
      <c r="K157" s="1445"/>
      <c r="L157" s="1445"/>
      <c r="M157" s="1445"/>
      <c r="N157" s="1445"/>
      <c r="O157" s="1445"/>
      <c r="P157" s="1445"/>
      <c r="Q157" s="1446"/>
      <c r="R157" s="665"/>
      <c r="S157" s="1126"/>
      <c r="T157" s="1127"/>
      <c r="U157" s="1127"/>
      <c r="V157" s="1127"/>
      <c r="W157" s="1127"/>
      <c r="X157" s="1128"/>
      <c r="Y157" s="1440"/>
      <c r="Z157" s="1440"/>
      <c r="AA157" s="1440"/>
      <c r="AB157" s="1440"/>
      <c r="AC157" s="1440"/>
      <c r="AD157" s="1440"/>
      <c r="AE157" s="180"/>
    </row>
    <row r="158" spans="1:33" s="164" customFormat="1" ht="9.9499999999999993" customHeight="1">
      <c r="A158" s="166"/>
      <c r="B158" s="137"/>
      <c r="C158" s="172"/>
      <c r="D158" s="172"/>
      <c r="E158" s="172"/>
      <c r="F158" s="172"/>
      <c r="G158" s="172"/>
      <c r="H158" s="172"/>
      <c r="I158" s="172"/>
      <c r="J158" s="172"/>
      <c r="K158" s="172"/>
      <c r="L158" s="172"/>
      <c r="M158" s="172"/>
      <c r="N158" s="172"/>
      <c r="O158" s="172"/>
      <c r="P158" s="172"/>
      <c r="Q158" s="172"/>
      <c r="R158" s="172"/>
      <c r="S158" s="172"/>
      <c r="T158" s="172"/>
      <c r="U158" s="172"/>
      <c r="V158" s="172"/>
      <c r="W158" s="172"/>
      <c r="X158" s="172"/>
      <c r="Y158" s="172"/>
      <c r="Z158" s="172"/>
      <c r="AA158" s="172"/>
      <c r="AB158" s="172"/>
      <c r="AC158" s="172"/>
      <c r="AD158" s="172"/>
      <c r="AE158" s="139"/>
      <c r="AF158" s="7"/>
    </row>
    <row r="159" spans="1:33" s="164" customFormat="1" ht="9.9499999999999993" customHeight="1">
      <c r="A159" s="166"/>
      <c r="B159" s="970" t="s">
        <v>136</v>
      </c>
      <c r="C159" s="971"/>
      <c r="D159" s="971"/>
      <c r="E159" s="971"/>
      <c r="F159" s="971"/>
      <c r="G159" s="971"/>
      <c r="H159" s="971"/>
      <c r="I159" s="971"/>
      <c r="J159" s="971"/>
      <c r="K159" s="971"/>
      <c r="L159" s="971"/>
      <c r="M159" s="971"/>
      <c r="N159" s="971"/>
      <c r="O159" s="971"/>
      <c r="P159" s="971"/>
      <c r="Q159" s="971"/>
      <c r="R159" s="971"/>
      <c r="S159" s="971"/>
      <c r="T159" s="971"/>
      <c r="U159" s="971"/>
      <c r="V159" s="971"/>
      <c r="W159" s="971"/>
      <c r="X159" s="971"/>
      <c r="Y159" s="971"/>
      <c r="Z159" s="971"/>
      <c r="AA159" s="971"/>
      <c r="AB159" s="971"/>
      <c r="AC159" s="971"/>
      <c r="AD159" s="971"/>
      <c r="AE159" s="972"/>
      <c r="AF159" s="7"/>
    </row>
    <row r="160" spans="1:33" s="164" customFormat="1" ht="9.9499999999999993" customHeight="1">
      <c r="A160" s="166"/>
      <c r="B160" s="970"/>
      <c r="C160" s="971"/>
      <c r="D160" s="971"/>
      <c r="E160" s="971"/>
      <c r="F160" s="971"/>
      <c r="G160" s="971"/>
      <c r="H160" s="971"/>
      <c r="I160" s="971"/>
      <c r="J160" s="971"/>
      <c r="K160" s="971"/>
      <c r="L160" s="971"/>
      <c r="M160" s="971"/>
      <c r="N160" s="971"/>
      <c r="O160" s="971"/>
      <c r="P160" s="971"/>
      <c r="Q160" s="971"/>
      <c r="R160" s="971"/>
      <c r="S160" s="971"/>
      <c r="T160" s="971"/>
      <c r="U160" s="971"/>
      <c r="V160" s="971"/>
      <c r="W160" s="971"/>
      <c r="X160" s="971"/>
      <c r="Y160" s="971"/>
      <c r="Z160" s="971"/>
      <c r="AA160" s="971"/>
      <c r="AB160" s="971"/>
      <c r="AC160" s="971"/>
      <c r="AD160" s="971"/>
      <c r="AE160" s="972"/>
      <c r="AF160" s="7"/>
    </row>
    <row r="161" spans="1:35" s="164" customFormat="1" ht="9.9499999999999993" customHeight="1">
      <c r="A161" s="166"/>
      <c r="B161" s="143"/>
      <c r="C161" s="66"/>
      <c r="D161" s="66"/>
      <c r="E161" s="167"/>
      <c r="F161" s="167"/>
      <c r="G161" s="167"/>
      <c r="H161" s="167"/>
      <c r="I161" s="167"/>
      <c r="J161" s="167"/>
      <c r="K161" s="65"/>
      <c r="L161" s="173"/>
      <c r="M161" s="173"/>
      <c r="N161" s="173"/>
      <c r="O161" s="173"/>
      <c r="P161" s="173"/>
      <c r="Q161" s="173"/>
      <c r="R161" s="173"/>
      <c r="S161" s="173"/>
      <c r="T161" s="173"/>
      <c r="U161" s="173"/>
      <c r="V161" s="173"/>
      <c r="W161" s="173"/>
      <c r="X161" s="173"/>
      <c r="Y161" s="173"/>
      <c r="Z161" s="173"/>
      <c r="AA161" s="173"/>
      <c r="AB161" s="61"/>
      <c r="AC161" s="61"/>
      <c r="AD161" s="61"/>
      <c r="AE161" s="144"/>
      <c r="AF161" s="166"/>
      <c r="AG161" s="166"/>
      <c r="AH161" s="166"/>
      <c r="AI161" s="166"/>
    </row>
    <row r="162" spans="1:35" s="164" customFormat="1" ht="9.9499999999999993" customHeight="1">
      <c r="A162" s="166"/>
      <c r="B162" s="150"/>
      <c r="C162" s="923" t="s">
        <v>164</v>
      </c>
      <c r="D162" s="924"/>
      <c r="E162" s="924"/>
      <c r="F162" s="924"/>
      <c r="G162" s="924"/>
      <c r="H162" s="924"/>
      <c r="I162" s="924"/>
      <c r="J162" s="924"/>
      <c r="K162" s="924"/>
      <c r="L162" s="924"/>
      <c r="M162" s="924"/>
      <c r="N162" s="924"/>
      <c r="O162" s="924"/>
      <c r="P162" s="924"/>
      <c r="Q162" s="924"/>
      <c r="R162" s="924"/>
      <c r="S162" s="924"/>
      <c r="T162" s="924"/>
      <c r="U162" s="924"/>
      <c r="V162" s="924"/>
      <c r="W162" s="924"/>
      <c r="X162" s="924"/>
      <c r="Y162" s="924"/>
      <c r="Z162" s="924"/>
      <c r="AA162" s="924"/>
      <c r="AB162" s="924"/>
      <c r="AC162" s="924"/>
      <c r="AD162" s="925"/>
      <c r="AE162" s="151"/>
      <c r="AF162" s="166"/>
      <c r="AG162" s="166"/>
      <c r="AH162" s="166"/>
      <c r="AI162" s="166"/>
    </row>
    <row r="163" spans="1:35" s="164" customFormat="1" ht="9.9499999999999993" customHeight="1">
      <c r="A163" s="166"/>
      <c r="B163" s="152"/>
      <c r="C163" s="926"/>
      <c r="D163" s="927"/>
      <c r="E163" s="927"/>
      <c r="F163" s="927"/>
      <c r="G163" s="927"/>
      <c r="H163" s="927"/>
      <c r="I163" s="927"/>
      <c r="J163" s="927"/>
      <c r="K163" s="927"/>
      <c r="L163" s="927"/>
      <c r="M163" s="927"/>
      <c r="N163" s="927"/>
      <c r="O163" s="927"/>
      <c r="P163" s="927"/>
      <c r="Q163" s="927"/>
      <c r="R163" s="927"/>
      <c r="S163" s="927"/>
      <c r="T163" s="927"/>
      <c r="U163" s="927"/>
      <c r="V163" s="927"/>
      <c r="W163" s="927"/>
      <c r="X163" s="927"/>
      <c r="Y163" s="927"/>
      <c r="Z163" s="927"/>
      <c r="AA163" s="927"/>
      <c r="AB163" s="927"/>
      <c r="AC163" s="927"/>
      <c r="AD163" s="928"/>
      <c r="AE163" s="151"/>
      <c r="AF163" s="166"/>
      <c r="AG163" s="166"/>
      <c r="AH163" s="166"/>
      <c r="AI163" s="166"/>
    </row>
    <row r="164" spans="1:35" s="53" customFormat="1" ht="9.9499999999999993" customHeight="1">
      <c r="A164" s="165"/>
      <c r="B164" s="179"/>
      <c r="C164" s="1079"/>
      <c r="D164" s="1079"/>
      <c r="E164" s="1079"/>
      <c r="F164" s="1079"/>
      <c r="G164" s="1079"/>
      <c r="H164" s="1079"/>
      <c r="I164" s="1079"/>
      <c r="J164" s="1079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65"/>
      <c r="AB164" s="165"/>
      <c r="AC164" s="165"/>
      <c r="AD164" s="165"/>
      <c r="AE164" s="180"/>
    </row>
    <row r="165" spans="1:35" s="53" customFormat="1" ht="15" customHeight="1">
      <c r="A165" s="165"/>
      <c r="B165" s="179"/>
      <c r="C165" s="1097" t="s">
        <v>137</v>
      </c>
      <c r="D165" s="1099"/>
      <c r="E165" s="230"/>
      <c r="F165" s="1097" t="s">
        <v>139</v>
      </c>
      <c r="G165" s="1098"/>
      <c r="H165" s="1098"/>
      <c r="I165" s="1098"/>
      <c r="J165" s="1098"/>
      <c r="K165" s="1098"/>
      <c r="L165" s="1098"/>
      <c r="M165" s="1098"/>
      <c r="N165" s="1098"/>
      <c r="O165" s="1098"/>
      <c r="P165" s="1098"/>
      <c r="Q165" s="1099"/>
      <c r="R165" s="174"/>
      <c r="S165" s="1097" t="s">
        <v>138</v>
      </c>
      <c r="T165" s="1098"/>
      <c r="U165" s="1098"/>
      <c r="V165" s="1098"/>
      <c r="W165" s="1098"/>
      <c r="X165" s="1099"/>
      <c r="Y165" s="1097" t="s">
        <v>152</v>
      </c>
      <c r="Z165" s="1098"/>
      <c r="AA165" s="1099"/>
      <c r="AB165" s="1097" t="s">
        <v>140</v>
      </c>
      <c r="AC165" s="1098"/>
      <c r="AD165" s="1099"/>
      <c r="AE165" s="180"/>
    </row>
    <row r="166" spans="1:35" s="53" customFormat="1" ht="15" customHeight="1">
      <c r="A166" s="165"/>
      <c r="B166" s="179"/>
      <c r="C166" s="1100"/>
      <c r="D166" s="1102"/>
      <c r="E166" s="230"/>
      <c r="F166" s="1100"/>
      <c r="G166" s="1101"/>
      <c r="H166" s="1101"/>
      <c r="I166" s="1101"/>
      <c r="J166" s="1101"/>
      <c r="K166" s="1101"/>
      <c r="L166" s="1101"/>
      <c r="M166" s="1101"/>
      <c r="N166" s="1101"/>
      <c r="O166" s="1101"/>
      <c r="P166" s="1101"/>
      <c r="Q166" s="1102"/>
      <c r="R166" s="174"/>
      <c r="S166" s="1100"/>
      <c r="T166" s="1101"/>
      <c r="U166" s="1101"/>
      <c r="V166" s="1101"/>
      <c r="W166" s="1101"/>
      <c r="X166" s="1102"/>
      <c r="Y166" s="1100"/>
      <c r="Z166" s="1101"/>
      <c r="AA166" s="1102"/>
      <c r="AB166" s="1100"/>
      <c r="AC166" s="1101"/>
      <c r="AD166" s="1102"/>
      <c r="AE166" s="180"/>
    </row>
    <row r="167" spans="1:35" s="53" customFormat="1" ht="9.9499999999999993" customHeight="1">
      <c r="A167" s="165"/>
      <c r="B167" s="179"/>
      <c r="C167" s="171"/>
      <c r="D167" s="171"/>
      <c r="E167" s="174"/>
      <c r="F167" s="171"/>
      <c r="G167" s="171"/>
      <c r="H167" s="171"/>
      <c r="I167" s="171"/>
      <c r="J167" s="171"/>
      <c r="K167" s="171"/>
      <c r="L167" s="171"/>
      <c r="M167" s="171"/>
      <c r="N167" s="171"/>
      <c r="O167" s="171"/>
      <c r="P167" s="171"/>
      <c r="Q167" s="171"/>
      <c r="R167" s="174"/>
      <c r="S167" s="171"/>
      <c r="T167" s="171"/>
      <c r="U167" s="171"/>
      <c r="V167" s="171"/>
      <c r="W167" s="171"/>
      <c r="X167" s="171"/>
      <c r="Y167" s="171"/>
      <c r="Z167" s="171"/>
      <c r="AA167" s="171"/>
      <c r="AB167" s="171"/>
      <c r="AC167" s="171"/>
      <c r="AD167" s="171"/>
      <c r="AE167" s="180"/>
    </row>
    <row r="168" spans="1:35" s="53" customFormat="1" ht="9.9499999999999993" customHeight="1">
      <c r="A168" s="165"/>
      <c r="B168" s="179"/>
      <c r="C168" s="1097">
        <v>1</v>
      </c>
      <c r="D168" s="1099"/>
      <c r="E168" s="228"/>
      <c r="F168" s="1441"/>
      <c r="G168" s="1442"/>
      <c r="H168" s="1442"/>
      <c r="I168" s="1442"/>
      <c r="J168" s="1442"/>
      <c r="K168" s="1442"/>
      <c r="L168" s="1442"/>
      <c r="M168" s="1442"/>
      <c r="N168" s="1442"/>
      <c r="O168" s="1442"/>
      <c r="P168" s="1442"/>
      <c r="Q168" s="1443"/>
      <c r="R168" s="228"/>
      <c r="S168" s="1097" t="str">
        <f>IFERROR(VLOOKUP(F168,INICIO!$H$167:$N$179,7,FALSE),"")</f>
        <v/>
      </c>
      <c r="T168" s="1098"/>
      <c r="U168" s="1098"/>
      <c r="V168" s="1098"/>
      <c r="W168" s="1098"/>
      <c r="X168" s="1099"/>
      <c r="Y168" s="1439"/>
      <c r="Z168" s="1439"/>
      <c r="AA168" s="1439"/>
      <c r="AB168" s="1439"/>
      <c r="AC168" s="1439"/>
      <c r="AD168" s="1439"/>
      <c r="AE168" s="180"/>
      <c r="AG168" s="1454"/>
    </row>
    <row r="169" spans="1:35" s="53" customFormat="1" ht="9.9499999999999993" customHeight="1">
      <c r="A169" s="165"/>
      <c r="B169" s="179"/>
      <c r="C169" s="1100"/>
      <c r="D169" s="1102"/>
      <c r="E169" s="228"/>
      <c r="F169" s="1444"/>
      <c r="G169" s="1445"/>
      <c r="H169" s="1445"/>
      <c r="I169" s="1445"/>
      <c r="J169" s="1445"/>
      <c r="K169" s="1445"/>
      <c r="L169" s="1445"/>
      <c r="M169" s="1445"/>
      <c r="N169" s="1445"/>
      <c r="O169" s="1445"/>
      <c r="P169" s="1445"/>
      <c r="Q169" s="1446"/>
      <c r="R169" s="1447"/>
      <c r="S169" s="1100"/>
      <c r="T169" s="1101"/>
      <c r="U169" s="1101"/>
      <c r="V169" s="1101"/>
      <c r="W169" s="1101"/>
      <c r="X169" s="1102"/>
      <c r="Y169" s="1440"/>
      <c r="Z169" s="1440"/>
      <c r="AA169" s="1440"/>
      <c r="AB169" s="1440"/>
      <c r="AC169" s="1440"/>
      <c r="AD169" s="1440"/>
      <c r="AE169" s="180"/>
      <c r="AG169" s="1454"/>
    </row>
    <row r="170" spans="1:35" s="53" customFormat="1" ht="9.9499999999999993" customHeight="1">
      <c r="A170" s="165"/>
      <c r="B170" s="179"/>
      <c r="C170" s="171"/>
      <c r="D170" s="171"/>
      <c r="E170" s="228"/>
      <c r="F170" s="1408"/>
      <c r="G170" s="1408"/>
      <c r="H170" s="1408"/>
      <c r="I170" s="1408"/>
      <c r="J170" s="1408"/>
      <c r="K170" s="1408"/>
      <c r="L170" s="1408"/>
      <c r="M170" s="1408"/>
      <c r="N170" s="1408"/>
      <c r="O170" s="1408"/>
      <c r="P170" s="1408"/>
      <c r="Q170" s="1408"/>
      <c r="R170" s="1447"/>
      <c r="S170" s="1410"/>
      <c r="T170" s="1410"/>
      <c r="U170" s="1410"/>
      <c r="V170" s="1410"/>
      <c r="W170" s="1410"/>
      <c r="X170" s="1410"/>
      <c r="Y170" s="1411"/>
      <c r="Z170" s="1411"/>
      <c r="AA170" s="1411"/>
      <c r="AB170" s="1411"/>
      <c r="AC170" s="1411"/>
      <c r="AD170" s="1411"/>
      <c r="AE170" s="180"/>
      <c r="AG170" s="231"/>
    </row>
    <row r="171" spans="1:35" s="53" customFormat="1" ht="9.9499999999999993" customHeight="1">
      <c r="A171" s="165"/>
      <c r="B171" s="179"/>
      <c r="C171" s="171"/>
      <c r="D171" s="170">
        <f>+LEN(F170)</f>
        <v>0</v>
      </c>
      <c r="E171" s="228"/>
      <c r="F171" s="1409"/>
      <c r="G171" s="1409"/>
      <c r="H171" s="1409"/>
      <c r="I171" s="1409"/>
      <c r="J171" s="1409"/>
      <c r="K171" s="1409"/>
      <c r="L171" s="1409"/>
      <c r="M171" s="1409"/>
      <c r="N171" s="1409"/>
      <c r="O171" s="1409"/>
      <c r="P171" s="1409"/>
      <c r="Q171" s="1409"/>
      <c r="R171" s="229"/>
      <c r="S171" s="1054"/>
      <c r="T171" s="1054"/>
      <c r="U171" s="1054"/>
      <c r="V171" s="1054"/>
      <c r="W171" s="1054"/>
      <c r="X171" s="1054"/>
      <c r="Y171" s="1412"/>
      <c r="Z171" s="1412"/>
      <c r="AA171" s="1412"/>
      <c r="AB171" s="1412"/>
      <c r="AC171" s="1412"/>
      <c r="AD171" s="1412"/>
      <c r="AE171" s="180"/>
      <c r="AG171" s="231"/>
    </row>
    <row r="172" spans="1:35" s="53" customFormat="1" ht="9.9499999999999993" customHeight="1">
      <c r="A172" s="165"/>
      <c r="B172" s="179"/>
      <c r="C172" s="171"/>
      <c r="D172" s="171"/>
      <c r="E172" s="228"/>
      <c r="F172" s="1409"/>
      <c r="G172" s="1409"/>
      <c r="H172" s="1409"/>
      <c r="I172" s="1409"/>
      <c r="J172" s="1409"/>
      <c r="K172" s="1409"/>
      <c r="L172" s="1409"/>
      <c r="M172" s="1409"/>
      <c r="N172" s="1409"/>
      <c r="O172" s="1409"/>
      <c r="P172" s="1409"/>
      <c r="Q172" s="1409"/>
      <c r="R172" s="229"/>
      <c r="S172" s="1054"/>
      <c r="T172" s="1054"/>
      <c r="U172" s="1054"/>
      <c r="V172" s="1054"/>
      <c r="W172" s="1054"/>
      <c r="X172" s="1054"/>
      <c r="Y172" s="1412"/>
      <c r="Z172" s="1412"/>
      <c r="AA172" s="1412"/>
      <c r="AB172" s="1412"/>
      <c r="AC172" s="1412"/>
      <c r="AD172" s="1412"/>
      <c r="AE172" s="180"/>
    </row>
    <row r="173" spans="1:35" s="53" customFormat="1" ht="9.9499999999999993" customHeight="1">
      <c r="A173" s="363"/>
      <c r="B173" s="179"/>
      <c r="C173" s="380"/>
      <c r="D173" s="380"/>
      <c r="E173" s="174"/>
      <c r="F173" s="380"/>
      <c r="G173" s="380"/>
      <c r="H173" s="380"/>
      <c r="I173" s="380"/>
      <c r="J173" s="380"/>
      <c r="K173" s="380"/>
      <c r="L173" s="380"/>
      <c r="M173" s="380"/>
      <c r="N173" s="380"/>
      <c r="O173" s="380"/>
      <c r="P173" s="380"/>
      <c r="Q173" s="380"/>
      <c r="R173" s="174"/>
      <c r="S173" s="380"/>
      <c r="T173" s="380"/>
      <c r="U173" s="380"/>
      <c r="V173" s="380"/>
      <c r="W173" s="380"/>
      <c r="X173" s="380"/>
      <c r="Y173" s="380"/>
      <c r="Z173" s="380"/>
      <c r="AA173" s="380"/>
      <c r="AB173" s="380"/>
      <c r="AC173" s="380"/>
      <c r="AD173" s="380"/>
      <c r="AE173" s="180"/>
    </row>
    <row r="174" spans="1:35" s="53" customFormat="1" ht="9.9499999999999993" customHeight="1">
      <c r="A174" s="363"/>
      <c r="B174" s="179"/>
      <c r="C174" s="1097">
        <v>2</v>
      </c>
      <c r="D174" s="1099"/>
      <c r="E174" s="228"/>
      <c r="F174" s="1441"/>
      <c r="G174" s="1442"/>
      <c r="H174" s="1442"/>
      <c r="I174" s="1442"/>
      <c r="J174" s="1442"/>
      <c r="K174" s="1442"/>
      <c r="L174" s="1442"/>
      <c r="M174" s="1442"/>
      <c r="N174" s="1442"/>
      <c r="O174" s="1442"/>
      <c r="P174" s="1442"/>
      <c r="Q174" s="1443"/>
      <c r="R174" s="228"/>
      <c r="S174" s="1097" t="str">
        <f>IFERROR(VLOOKUP(F174,INICIO!$H$167:$N$179,7,FALSE),"")</f>
        <v/>
      </c>
      <c r="T174" s="1098"/>
      <c r="U174" s="1098"/>
      <c r="V174" s="1098"/>
      <c r="W174" s="1098"/>
      <c r="X174" s="1099"/>
      <c r="Y174" s="1439"/>
      <c r="Z174" s="1439"/>
      <c r="AA174" s="1439"/>
      <c r="AB174" s="1439"/>
      <c r="AC174" s="1439"/>
      <c r="AD174" s="1439"/>
      <c r="AE174" s="180"/>
    </row>
    <row r="175" spans="1:35" s="53" customFormat="1" ht="9.9499999999999993" customHeight="1">
      <c r="A175" s="363"/>
      <c r="B175" s="179"/>
      <c r="C175" s="1100"/>
      <c r="D175" s="1102"/>
      <c r="E175" s="228"/>
      <c r="F175" s="1444"/>
      <c r="G175" s="1445"/>
      <c r="H175" s="1445"/>
      <c r="I175" s="1445"/>
      <c r="J175" s="1445"/>
      <c r="K175" s="1445"/>
      <c r="L175" s="1445"/>
      <c r="M175" s="1445"/>
      <c r="N175" s="1445"/>
      <c r="O175" s="1445"/>
      <c r="P175" s="1445"/>
      <c r="Q175" s="1446"/>
      <c r="R175" s="1447"/>
      <c r="S175" s="1100"/>
      <c r="T175" s="1101"/>
      <c r="U175" s="1101"/>
      <c r="V175" s="1101"/>
      <c r="W175" s="1101"/>
      <c r="X175" s="1102"/>
      <c r="Y175" s="1440"/>
      <c r="Z175" s="1440"/>
      <c r="AA175" s="1440"/>
      <c r="AB175" s="1440"/>
      <c r="AC175" s="1440"/>
      <c r="AD175" s="1440"/>
      <c r="AE175" s="180"/>
    </row>
    <row r="176" spans="1:35" s="53" customFormat="1" ht="9.9499999999999993" customHeight="1">
      <c r="A176" s="363"/>
      <c r="B176" s="179"/>
      <c r="C176" s="380"/>
      <c r="D176" s="380"/>
      <c r="E176" s="228"/>
      <c r="F176" s="1408"/>
      <c r="G176" s="1408"/>
      <c r="H176" s="1408"/>
      <c r="I176" s="1408"/>
      <c r="J176" s="1408"/>
      <c r="K176" s="1408"/>
      <c r="L176" s="1408"/>
      <c r="M176" s="1408"/>
      <c r="N176" s="1408"/>
      <c r="O176" s="1408"/>
      <c r="P176" s="1408"/>
      <c r="Q176" s="1408"/>
      <c r="R176" s="1447"/>
      <c r="S176" s="1410"/>
      <c r="T176" s="1410"/>
      <c r="U176" s="1410"/>
      <c r="V176" s="1410"/>
      <c r="W176" s="1410"/>
      <c r="X176" s="1410"/>
      <c r="Y176" s="1411"/>
      <c r="Z176" s="1411"/>
      <c r="AA176" s="1411"/>
      <c r="AB176" s="1411"/>
      <c r="AC176" s="1411"/>
      <c r="AD176" s="1411"/>
      <c r="AE176" s="180"/>
      <c r="AG176" s="231"/>
    </row>
    <row r="177" spans="1:33" s="53" customFormat="1" ht="9.9499999999999993" customHeight="1">
      <c r="A177" s="363"/>
      <c r="B177" s="179"/>
      <c r="C177" s="380"/>
      <c r="D177" s="373">
        <f>+LEN(F176)</f>
        <v>0</v>
      </c>
      <c r="E177" s="228"/>
      <c r="F177" s="1409"/>
      <c r="G177" s="1409"/>
      <c r="H177" s="1409"/>
      <c r="I177" s="1409"/>
      <c r="J177" s="1409"/>
      <c r="K177" s="1409"/>
      <c r="L177" s="1409"/>
      <c r="M177" s="1409"/>
      <c r="N177" s="1409"/>
      <c r="O177" s="1409"/>
      <c r="P177" s="1409"/>
      <c r="Q177" s="1409"/>
      <c r="R177" s="390"/>
      <c r="S177" s="1054"/>
      <c r="T177" s="1054"/>
      <c r="U177" s="1054"/>
      <c r="V177" s="1054"/>
      <c r="W177" s="1054"/>
      <c r="X177" s="1054"/>
      <c r="Y177" s="1412"/>
      <c r="Z177" s="1412"/>
      <c r="AA177" s="1412"/>
      <c r="AB177" s="1412"/>
      <c r="AC177" s="1412"/>
      <c r="AD177" s="1412"/>
      <c r="AE177" s="180"/>
      <c r="AG177" s="231"/>
    </row>
    <row r="178" spans="1:33" s="53" customFormat="1" ht="9.9499999999999993" customHeight="1">
      <c r="A178" s="363"/>
      <c r="B178" s="179"/>
      <c r="C178" s="380"/>
      <c r="D178" s="380"/>
      <c r="E178" s="228"/>
      <c r="F178" s="1409"/>
      <c r="G178" s="1409"/>
      <c r="H178" s="1409"/>
      <c r="I178" s="1409"/>
      <c r="J178" s="1409"/>
      <c r="K178" s="1409"/>
      <c r="L178" s="1409"/>
      <c r="M178" s="1409"/>
      <c r="N178" s="1409"/>
      <c r="O178" s="1409"/>
      <c r="P178" s="1409"/>
      <c r="Q178" s="1409"/>
      <c r="R178" s="390"/>
      <c r="S178" s="1054"/>
      <c r="T178" s="1054"/>
      <c r="U178" s="1054"/>
      <c r="V178" s="1054"/>
      <c r="W178" s="1054"/>
      <c r="X178" s="1054"/>
      <c r="Y178" s="1412"/>
      <c r="Z178" s="1412"/>
      <c r="AA178" s="1412"/>
      <c r="AB178" s="1412"/>
      <c r="AC178" s="1412"/>
      <c r="AD178" s="1412"/>
      <c r="AE178" s="180"/>
    </row>
    <row r="179" spans="1:33" s="53" customFormat="1" ht="9.9499999999999993" customHeight="1">
      <c r="A179" s="363"/>
      <c r="B179" s="179"/>
      <c r="C179" s="380"/>
      <c r="D179" s="380"/>
      <c r="E179" s="174"/>
      <c r="F179" s="380"/>
      <c r="G179" s="380"/>
      <c r="H179" s="380"/>
      <c r="I179" s="380"/>
      <c r="J179" s="380"/>
      <c r="K179" s="380"/>
      <c r="L179" s="380"/>
      <c r="M179" s="380"/>
      <c r="N179" s="380"/>
      <c r="O179" s="380"/>
      <c r="P179" s="380"/>
      <c r="Q179" s="380"/>
      <c r="R179" s="174"/>
      <c r="S179" s="380"/>
      <c r="T179" s="380"/>
      <c r="U179" s="380"/>
      <c r="V179" s="380"/>
      <c r="W179" s="380"/>
      <c r="X179" s="380"/>
      <c r="Y179" s="380"/>
      <c r="Z179" s="380"/>
      <c r="AA179" s="380"/>
      <c r="AB179" s="380"/>
      <c r="AC179" s="380"/>
      <c r="AD179" s="380"/>
      <c r="AE179" s="180"/>
    </row>
    <row r="180" spans="1:33" s="53" customFormat="1" ht="9.9499999999999993" customHeight="1">
      <c r="A180" s="363"/>
      <c r="B180" s="179"/>
      <c r="C180" s="1097">
        <v>3</v>
      </c>
      <c r="D180" s="1099"/>
      <c r="E180" s="228"/>
      <c r="F180" s="1441"/>
      <c r="G180" s="1442"/>
      <c r="H180" s="1442"/>
      <c r="I180" s="1442"/>
      <c r="J180" s="1442"/>
      <c r="K180" s="1442"/>
      <c r="L180" s="1442"/>
      <c r="M180" s="1442"/>
      <c r="N180" s="1442"/>
      <c r="O180" s="1442"/>
      <c r="P180" s="1442"/>
      <c r="Q180" s="1443"/>
      <c r="R180" s="228"/>
      <c r="S180" s="1097" t="str">
        <f>IFERROR(VLOOKUP(F180,INICIO!$H$167:$N$179,7,FALSE),"")</f>
        <v/>
      </c>
      <c r="T180" s="1098"/>
      <c r="U180" s="1098"/>
      <c r="V180" s="1098"/>
      <c r="W180" s="1098"/>
      <c r="X180" s="1099"/>
      <c r="Y180" s="1439"/>
      <c r="Z180" s="1439"/>
      <c r="AA180" s="1439"/>
      <c r="AB180" s="1439"/>
      <c r="AC180" s="1439"/>
      <c r="AD180" s="1439"/>
      <c r="AE180" s="180"/>
    </row>
    <row r="181" spans="1:33" s="53" customFormat="1" ht="9.9499999999999993" customHeight="1">
      <c r="A181" s="363"/>
      <c r="B181" s="179"/>
      <c r="C181" s="1100"/>
      <c r="D181" s="1102"/>
      <c r="E181" s="228"/>
      <c r="F181" s="1444"/>
      <c r="G181" s="1445"/>
      <c r="H181" s="1445"/>
      <c r="I181" s="1445"/>
      <c r="J181" s="1445"/>
      <c r="K181" s="1445"/>
      <c r="L181" s="1445"/>
      <c r="M181" s="1445"/>
      <c r="N181" s="1445"/>
      <c r="O181" s="1445"/>
      <c r="P181" s="1445"/>
      <c r="Q181" s="1446"/>
      <c r="R181" s="1447"/>
      <c r="S181" s="1100"/>
      <c r="T181" s="1101"/>
      <c r="U181" s="1101"/>
      <c r="V181" s="1101"/>
      <c r="W181" s="1101"/>
      <c r="X181" s="1102"/>
      <c r="Y181" s="1440"/>
      <c r="Z181" s="1440"/>
      <c r="AA181" s="1440"/>
      <c r="AB181" s="1440"/>
      <c r="AC181" s="1440"/>
      <c r="AD181" s="1440"/>
      <c r="AE181" s="180"/>
    </row>
    <row r="182" spans="1:33" s="53" customFormat="1" ht="9.9499999999999993" customHeight="1">
      <c r="A182" s="363"/>
      <c r="B182" s="179"/>
      <c r="C182" s="380"/>
      <c r="D182" s="380"/>
      <c r="E182" s="228"/>
      <c r="F182" s="1408"/>
      <c r="G182" s="1408"/>
      <c r="H182" s="1408"/>
      <c r="I182" s="1408"/>
      <c r="J182" s="1408"/>
      <c r="K182" s="1408"/>
      <c r="L182" s="1408"/>
      <c r="M182" s="1408"/>
      <c r="N182" s="1408"/>
      <c r="O182" s="1408"/>
      <c r="P182" s="1408"/>
      <c r="Q182" s="1408"/>
      <c r="R182" s="1447"/>
      <c r="S182" s="1410"/>
      <c r="T182" s="1410"/>
      <c r="U182" s="1410"/>
      <c r="V182" s="1410"/>
      <c r="W182" s="1410"/>
      <c r="X182" s="1410"/>
      <c r="Y182" s="1411"/>
      <c r="Z182" s="1411"/>
      <c r="AA182" s="1411"/>
      <c r="AB182" s="1411"/>
      <c r="AC182" s="1411"/>
      <c r="AD182" s="1411"/>
      <c r="AE182" s="180"/>
      <c r="AG182" s="231"/>
    </row>
    <row r="183" spans="1:33" s="53" customFormat="1" ht="9.9499999999999993" customHeight="1">
      <c r="A183" s="363"/>
      <c r="B183" s="179"/>
      <c r="C183" s="380"/>
      <c r="D183" s="373">
        <f>+LEN(F182)</f>
        <v>0</v>
      </c>
      <c r="E183" s="228"/>
      <c r="F183" s="1409"/>
      <c r="G183" s="1409"/>
      <c r="H183" s="1409"/>
      <c r="I183" s="1409"/>
      <c r="J183" s="1409"/>
      <c r="K183" s="1409"/>
      <c r="L183" s="1409"/>
      <c r="M183" s="1409"/>
      <c r="N183" s="1409"/>
      <c r="O183" s="1409"/>
      <c r="P183" s="1409"/>
      <c r="Q183" s="1409"/>
      <c r="R183" s="390"/>
      <c r="S183" s="1054"/>
      <c r="T183" s="1054"/>
      <c r="U183" s="1054"/>
      <c r="V183" s="1054"/>
      <c r="W183" s="1054"/>
      <c r="X183" s="1054"/>
      <c r="Y183" s="1412"/>
      <c r="Z183" s="1412"/>
      <c r="AA183" s="1412"/>
      <c r="AB183" s="1412"/>
      <c r="AC183" s="1412"/>
      <c r="AD183" s="1412"/>
      <c r="AE183" s="180"/>
      <c r="AG183" s="231"/>
    </row>
    <row r="184" spans="1:33" s="53" customFormat="1" ht="9.9499999999999993" customHeight="1">
      <c r="A184" s="363"/>
      <c r="B184" s="179"/>
      <c r="C184" s="380"/>
      <c r="D184" s="380"/>
      <c r="E184" s="228"/>
      <c r="F184" s="1409"/>
      <c r="G184" s="1409"/>
      <c r="H184" s="1409"/>
      <c r="I184" s="1409"/>
      <c r="J184" s="1409"/>
      <c r="K184" s="1409"/>
      <c r="L184" s="1409"/>
      <c r="M184" s="1409"/>
      <c r="N184" s="1409"/>
      <c r="O184" s="1409"/>
      <c r="P184" s="1409"/>
      <c r="Q184" s="1409"/>
      <c r="R184" s="390"/>
      <c r="S184" s="1054"/>
      <c r="T184" s="1054"/>
      <c r="U184" s="1054"/>
      <c r="V184" s="1054"/>
      <c r="W184" s="1054"/>
      <c r="X184" s="1054"/>
      <c r="Y184" s="1412"/>
      <c r="Z184" s="1412"/>
      <c r="AA184" s="1412"/>
      <c r="AB184" s="1412"/>
      <c r="AC184" s="1412"/>
      <c r="AD184" s="1412"/>
      <c r="AE184" s="180"/>
    </row>
    <row r="185" spans="1:33" s="53" customFormat="1" ht="9.9499999999999993" customHeight="1">
      <c r="A185" s="363"/>
      <c r="B185" s="179"/>
      <c r="C185" s="380"/>
      <c r="D185" s="380"/>
      <c r="E185" s="174"/>
      <c r="F185" s="380"/>
      <c r="G185" s="380"/>
      <c r="H185" s="380"/>
      <c r="I185" s="380"/>
      <c r="J185" s="380"/>
      <c r="K185" s="380"/>
      <c r="L185" s="380"/>
      <c r="M185" s="380"/>
      <c r="N185" s="380"/>
      <c r="O185" s="380"/>
      <c r="P185" s="380"/>
      <c r="Q185" s="380"/>
      <c r="R185" s="174"/>
      <c r="S185" s="380"/>
      <c r="T185" s="380"/>
      <c r="U185" s="380"/>
      <c r="V185" s="380"/>
      <c r="W185" s="380"/>
      <c r="X185" s="380"/>
      <c r="Y185" s="380"/>
      <c r="Z185" s="380"/>
      <c r="AA185" s="380"/>
      <c r="AB185" s="380"/>
      <c r="AC185" s="380"/>
      <c r="AD185" s="380"/>
      <c r="AE185" s="180"/>
    </row>
    <row r="186" spans="1:33" s="53" customFormat="1" ht="9.9499999999999993" customHeight="1">
      <c r="A186" s="363"/>
      <c r="B186" s="179"/>
      <c r="C186" s="1097">
        <v>4</v>
      </c>
      <c r="D186" s="1099"/>
      <c r="E186" s="228"/>
      <c r="F186" s="1441"/>
      <c r="G186" s="1442"/>
      <c r="H186" s="1442"/>
      <c r="I186" s="1442"/>
      <c r="J186" s="1442"/>
      <c r="K186" s="1442"/>
      <c r="L186" s="1442"/>
      <c r="M186" s="1442"/>
      <c r="N186" s="1442"/>
      <c r="O186" s="1442"/>
      <c r="P186" s="1442"/>
      <c r="Q186" s="1443"/>
      <c r="R186" s="228"/>
      <c r="S186" s="1097" t="str">
        <f>IFERROR(VLOOKUP(F186,INICIO!$H$167:$N$179,7,FALSE),"")</f>
        <v/>
      </c>
      <c r="T186" s="1098"/>
      <c r="U186" s="1098"/>
      <c r="V186" s="1098"/>
      <c r="W186" s="1098"/>
      <c r="X186" s="1099"/>
      <c r="Y186" s="1439"/>
      <c r="Z186" s="1439"/>
      <c r="AA186" s="1439"/>
      <c r="AB186" s="1439"/>
      <c r="AC186" s="1439"/>
      <c r="AD186" s="1439"/>
      <c r="AE186" s="180"/>
    </row>
    <row r="187" spans="1:33" s="53" customFormat="1" ht="9.9499999999999993" customHeight="1">
      <c r="A187" s="363"/>
      <c r="B187" s="179"/>
      <c r="C187" s="1100"/>
      <c r="D187" s="1102"/>
      <c r="E187" s="228"/>
      <c r="F187" s="1444"/>
      <c r="G187" s="1445"/>
      <c r="H187" s="1445"/>
      <c r="I187" s="1445"/>
      <c r="J187" s="1445"/>
      <c r="K187" s="1445"/>
      <c r="L187" s="1445"/>
      <c r="M187" s="1445"/>
      <c r="N187" s="1445"/>
      <c r="O187" s="1445"/>
      <c r="P187" s="1445"/>
      <c r="Q187" s="1446"/>
      <c r="R187" s="1447"/>
      <c r="S187" s="1100"/>
      <c r="T187" s="1101"/>
      <c r="U187" s="1101"/>
      <c r="V187" s="1101"/>
      <c r="W187" s="1101"/>
      <c r="X187" s="1102"/>
      <c r="Y187" s="1440"/>
      <c r="Z187" s="1440"/>
      <c r="AA187" s="1440"/>
      <c r="AB187" s="1440"/>
      <c r="AC187" s="1440"/>
      <c r="AD187" s="1440"/>
      <c r="AE187" s="180"/>
    </row>
    <row r="188" spans="1:33" s="53" customFormat="1" ht="9.9499999999999993" customHeight="1">
      <c r="A188" s="363"/>
      <c r="B188" s="179"/>
      <c r="C188" s="380"/>
      <c r="D188" s="380"/>
      <c r="E188" s="228"/>
      <c r="F188" s="1408"/>
      <c r="G188" s="1408"/>
      <c r="H188" s="1408"/>
      <c r="I188" s="1408"/>
      <c r="J188" s="1408"/>
      <c r="K188" s="1408"/>
      <c r="L188" s="1408"/>
      <c r="M188" s="1408"/>
      <c r="N188" s="1408"/>
      <c r="O188" s="1408"/>
      <c r="P188" s="1408"/>
      <c r="Q188" s="1408"/>
      <c r="R188" s="1447"/>
      <c r="S188" s="1410"/>
      <c r="T188" s="1410"/>
      <c r="U188" s="1410"/>
      <c r="V188" s="1410"/>
      <c r="W188" s="1410"/>
      <c r="X188" s="1410"/>
      <c r="Y188" s="1411"/>
      <c r="Z188" s="1411"/>
      <c r="AA188" s="1411"/>
      <c r="AB188" s="1411"/>
      <c r="AC188" s="1411"/>
      <c r="AD188" s="1411"/>
      <c r="AE188" s="180"/>
      <c r="AG188" s="231"/>
    </row>
    <row r="189" spans="1:33" s="53" customFormat="1" ht="9.9499999999999993" customHeight="1">
      <c r="A189" s="363"/>
      <c r="B189" s="179"/>
      <c r="C189" s="380"/>
      <c r="D189" s="373">
        <f>+LEN(F188)</f>
        <v>0</v>
      </c>
      <c r="E189" s="228"/>
      <c r="F189" s="1409"/>
      <c r="G189" s="1409"/>
      <c r="H189" s="1409"/>
      <c r="I189" s="1409"/>
      <c r="J189" s="1409"/>
      <c r="K189" s="1409"/>
      <c r="L189" s="1409"/>
      <c r="M189" s="1409"/>
      <c r="N189" s="1409"/>
      <c r="O189" s="1409"/>
      <c r="P189" s="1409"/>
      <c r="Q189" s="1409"/>
      <c r="R189" s="390"/>
      <c r="S189" s="1054"/>
      <c r="T189" s="1054"/>
      <c r="U189" s="1054"/>
      <c r="V189" s="1054"/>
      <c r="W189" s="1054"/>
      <c r="X189" s="1054"/>
      <c r="Y189" s="1412"/>
      <c r="Z189" s="1412"/>
      <c r="AA189" s="1412"/>
      <c r="AB189" s="1412"/>
      <c r="AC189" s="1412"/>
      <c r="AD189" s="1412"/>
      <c r="AE189" s="180"/>
      <c r="AG189" s="231"/>
    </row>
    <row r="190" spans="1:33" s="53" customFormat="1" ht="9.9499999999999993" customHeight="1">
      <c r="A190" s="363"/>
      <c r="B190" s="179"/>
      <c r="C190" s="380"/>
      <c r="D190" s="380"/>
      <c r="E190" s="228"/>
      <c r="F190" s="1409"/>
      <c r="G190" s="1409"/>
      <c r="H190" s="1409"/>
      <c r="I190" s="1409"/>
      <c r="J190" s="1409"/>
      <c r="K190" s="1409"/>
      <c r="L190" s="1409"/>
      <c r="M190" s="1409"/>
      <c r="N190" s="1409"/>
      <c r="O190" s="1409"/>
      <c r="P190" s="1409"/>
      <c r="Q190" s="1409"/>
      <c r="R190" s="390"/>
      <c r="S190" s="1054"/>
      <c r="T190" s="1054"/>
      <c r="U190" s="1054"/>
      <c r="V190" s="1054"/>
      <c r="W190" s="1054"/>
      <c r="X190" s="1054"/>
      <c r="Y190" s="1412"/>
      <c r="Z190" s="1412"/>
      <c r="AA190" s="1412"/>
      <c r="AB190" s="1412"/>
      <c r="AC190" s="1412"/>
      <c r="AD190" s="1412"/>
      <c r="AE190" s="180"/>
    </row>
    <row r="191" spans="1:33" s="53" customFormat="1" ht="9.9499999999999993" customHeight="1">
      <c r="A191" s="363"/>
      <c r="B191" s="179"/>
      <c r="C191" s="380"/>
      <c r="D191" s="380"/>
      <c r="E191" s="174"/>
      <c r="F191" s="380"/>
      <c r="G191" s="380"/>
      <c r="H191" s="380"/>
      <c r="I191" s="380"/>
      <c r="J191" s="380"/>
      <c r="K191" s="380"/>
      <c r="L191" s="380"/>
      <c r="M191" s="380"/>
      <c r="N191" s="380"/>
      <c r="O191" s="380"/>
      <c r="P191" s="380"/>
      <c r="Q191" s="380"/>
      <c r="R191" s="174"/>
      <c r="S191" s="380"/>
      <c r="T191" s="380"/>
      <c r="U191" s="380"/>
      <c r="V191" s="380"/>
      <c r="W191" s="380"/>
      <c r="X191" s="380"/>
      <c r="Y191" s="380"/>
      <c r="Z191" s="380"/>
      <c r="AA191" s="380"/>
      <c r="AB191" s="380"/>
      <c r="AC191" s="380"/>
      <c r="AD191" s="380"/>
      <c r="AE191" s="180"/>
    </row>
    <row r="192" spans="1:33" s="53" customFormat="1" ht="9.9499999999999993" customHeight="1">
      <c r="A192" s="363"/>
      <c r="B192" s="179"/>
      <c r="C192" s="1097">
        <v>5</v>
      </c>
      <c r="D192" s="1099"/>
      <c r="E192" s="228"/>
      <c r="F192" s="1441"/>
      <c r="G192" s="1442"/>
      <c r="H192" s="1442"/>
      <c r="I192" s="1442"/>
      <c r="J192" s="1442"/>
      <c r="K192" s="1442"/>
      <c r="L192" s="1442"/>
      <c r="M192" s="1442"/>
      <c r="N192" s="1442"/>
      <c r="O192" s="1442"/>
      <c r="P192" s="1442"/>
      <c r="Q192" s="1443"/>
      <c r="R192" s="228"/>
      <c r="S192" s="1097" t="str">
        <f>IFERROR(VLOOKUP(F192,INICIO!$H$167:$N$179,7,FALSE),"")</f>
        <v/>
      </c>
      <c r="T192" s="1098"/>
      <c r="U192" s="1098"/>
      <c r="V192" s="1098"/>
      <c r="W192" s="1098"/>
      <c r="X192" s="1099"/>
      <c r="Y192" s="1439"/>
      <c r="Z192" s="1439"/>
      <c r="AA192" s="1439"/>
      <c r="AB192" s="1439"/>
      <c r="AC192" s="1439"/>
      <c r="AD192" s="1439"/>
      <c r="AE192" s="180"/>
    </row>
    <row r="193" spans="1:33" s="53" customFormat="1" ht="9.9499999999999993" customHeight="1">
      <c r="A193" s="363"/>
      <c r="B193" s="179"/>
      <c r="C193" s="1100"/>
      <c r="D193" s="1102"/>
      <c r="E193" s="228"/>
      <c r="F193" s="1444"/>
      <c r="G193" s="1445"/>
      <c r="H193" s="1445"/>
      <c r="I193" s="1445"/>
      <c r="J193" s="1445"/>
      <c r="K193" s="1445"/>
      <c r="L193" s="1445"/>
      <c r="M193" s="1445"/>
      <c r="N193" s="1445"/>
      <c r="O193" s="1445"/>
      <c r="P193" s="1445"/>
      <c r="Q193" s="1446"/>
      <c r="R193" s="1447"/>
      <c r="S193" s="1100"/>
      <c r="T193" s="1101"/>
      <c r="U193" s="1101"/>
      <c r="V193" s="1101"/>
      <c r="W193" s="1101"/>
      <c r="X193" s="1102"/>
      <c r="Y193" s="1440"/>
      <c r="Z193" s="1440"/>
      <c r="AA193" s="1440"/>
      <c r="AB193" s="1440"/>
      <c r="AC193" s="1440"/>
      <c r="AD193" s="1440"/>
      <c r="AE193" s="180"/>
    </row>
    <row r="194" spans="1:33" s="53" customFormat="1" ht="9.9499999999999993" customHeight="1">
      <c r="A194" s="363"/>
      <c r="B194" s="179"/>
      <c r="C194" s="380"/>
      <c r="D194" s="380"/>
      <c r="E194" s="228"/>
      <c r="F194" s="1408"/>
      <c r="G194" s="1408"/>
      <c r="H194" s="1408"/>
      <c r="I194" s="1408"/>
      <c r="J194" s="1408"/>
      <c r="K194" s="1408"/>
      <c r="L194" s="1408"/>
      <c r="M194" s="1408"/>
      <c r="N194" s="1408"/>
      <c r="O194" s="1408"/>
      <c r="P194" s="1408"/>
      <c r="Q194" s="1408"/>
      <c r="R194" s="1447"/>
      <c r="S194" s="1410"/>
      <c r="T194" s="1410"/>
      <c r="U194" s="1410"/>
      <c r="V194" s="1410"/>
      <c r="W194" s="1410"/>
      <c r="X194" s="1410"/>
      <c r="Y194" s="1411"/>
      <c r="Z194" s="1411"/>
      <c r="AA194" s="1411"/>
      <c r="AB194" s="1411"/>
      <c r="AC194" s="1411"/>
      <c r="AD194" s="1411"/>
      <c r="AE194" s="180"/>
      <c r="AG194" s="231"/>
    </row>
    <row r="195" spans="1:33" s="53" customFormat="1" ht="9.9499999999999993" customHeight="1">
      <c r="A195" s="363"/>
      <c r="B195" s="179"/>
      <c r="C195" s="380"/>
      <c r="D195" s="373">
        <f>+LEN(F194)</f>
        <v>0</v>
      </c>
      <c r="E195" s="228"/>
      <c r="F195" s="1409"/>
      <c r="G195" s="1409"/>
      <c r="H195" s="1409"/>
      <c r="I195" s="1409"/>
      <c r="J195" s="1409"/>
      <c r="K195" s="1409"/>
      <c r="L195" s="1409"/>
      <c r="M195" s="1409"/>
      <c r="N195" s="1409"/>
      <c r="O195" s="1409"/>
      <c r="P195" s="1409"/>
      <c r="Q195" s="1409"/>
      <c r="R195" s="390"/>
      <c r="S195" s="1054"/>
      <c r="T195" s="1054"/>
      <c r="U195" s="1054"/>
      <c r="V195" s="1054"/>
      <c r="W195" s="1054"/>
      <c r="X195" s="1054"/>
      <c r="Y195" s="1412"/>
      <c r="Z195" s="1412"/>
      <c r="AA195" s="1412"/>
      <c r="AB195" s="1412"/>
      <c r="AC195" s="1412"/>
      <c r="AD195" s="1412"/>
      <c r="AE195" s="180"/>
      <c r="AG195" s="231"/>
    </row>
    <row r="196" spans="1:33" s="53" customFormat="1" ht="9.9499999999999993" customHeight="1">
      <c r="A196" s="363"/>
      <c r="B196" s="179"/>
      <c r="C196" s="380"/>
      <c r="D196" s="380"/>
      <c r="E196" s="228"/>
      <c r="F196" s="1409"/>
      <c r="G196" s="1409"/>
      <c r="H196" s="1409"/>
      <c r="I196" s="1409"/>
      <c r="J196" s="1409"/>
      <c r="K196" s="1409"/>
      <c r="L196" s="1409"/>
      <c r="M196" s="1409"/>
      <c r="N196" s="1409"/>
      <c r="O196" s="1409"/>
      <c r="P196" s="1409"/>
      <c r="Q196" s="1409"/>
      <c r="R196" s="390"/>
      <c r="S196" s="1054"/>
      <c r="T196" s="1054"/>
      <c r="U196" s="1054"/>
      <c r="V196" s="1054"/>
      <c r="W196" s="1054"/>
      <c r="X196" s="1054"/>
      <c r="Y196" s="1412"/>
      <c r="Z196" s="1412"/>
      <c r="AA196" s="1412"/>
      <c r="AB196" s="1412"/>
      <c r="AC196" s="1412"/>
      <c r="AD196" s="1412"/>
      <c r="AE196" s="180"/>
    </row>
    <row r="197" spans="1:33" s="53" customFormat="1" ht="9.9499999999999993" customHeight="1">
      <c r="A197" s="363"/>
      <c r="B197" s="179"/>
      <c r="C197" s="380"/>
      <c r="D197" s="380"/>
      <c r="E197" s="228"/>
      <c r="F197" s="389"/>
      <c r="G197" s="389"/>
      <c r="H197" s="389"/>
      <c r="I197" s="389"/>
      <c r="J197" s="389"/>
      <c r="K197" s="389"/>
      <c r="L197" s="389"/>
      <c r="M197" s="389"/>
      <c r="N197" s="389"/>
      <c r="O197" s="389"/>
      <c r="P197" s="389"/>
      <c r="Q197" s="389"/>
      <c r="R197" s="390"/>
      <c r="S197" s="378"/>
      <c r="T197" s="378"/>
      <c r="U197" s="378"/>
      <c r="V197" s="378"/>
      <c r="W197" s="378"/>
      <c r="X197" s="378"/>
      <c r="Y197" s="390"/>
      <c r="Z197" s="390"/>
      <c r="AA197" s="390"/>
      <c r="AB197" s="390"/>
      <c r="AC197" s="390"/>
      <c r="AD197" s="390"/>
      <c r="AE197" s="180"/>
    </row>
    <row r="198" spans="1:33" s="164" customFormat="1" ht="9.9499999999999993" customHeight="1">
      <c r="A198" s="166"/>
      <c r="B198" s="137"/>
      <c r="C198" s="172"/>
      <c r="D198" s="172"/>
      <c r="E198" s="172"/>
      <c r="F198" s="172"/>
      <c r="G198" s="172"/>
      <c r="H198" s="172"/>
      <c r="I198" s="172"/>
      <c r="J198" s="172"/>
      <c r="K198" s="172"/>
      <c r="L198" s="172"/>
      <c r="M198" s="172"/>
      <c r="N198" s="172"/>
      <c r="O198" s="172"/>
      <c r="P198" s="172"/>
      <c r="Q198" s="172"/>
      <c r="R198" s="172"/>
      <c r="S198" s="172"/>
      <c r="T198" s="172"/>
      <c r="U198" s="172"/>
      <c r="V198" s="172"/>
      <c r="W198" s="172"/>
      <c r="X198" s="172"/>
      <c r="Y198" s="172"/>
      <c r="Z198" s="172"/>
      <c r="AA198" s="172"/>
      <c r="AB198" s="172"/>
      <c r="AC198" s="172"/>
      <c r="AD198" s="172"/>
      <c r="AE198" s="139"/>
      <c r="AF198" s="7"/>
    </row>
    <row r="199" spans="1:33" s="164" customFormat="1" ht="9.9499999999999993" customHeight="1">
      <c r="A199" s="166"/>
      <c r="B199" s="137"/>
      <c r="C199" s="1456" t="s">
        <v>162</v>
      </c>
      <c r="D199" s="1456"/>
      <c r="E199" s="1456"/>
      <c r="F199" s="1456"/>
      <c r="G199" s="172"/>
      <c r="H199" s="1062"/>
      <c r="I199" s="1063"/>
      <c r="J199" s="1063"/>
      <c r="K199" s="1063"/>
      <c r="L199" s="1063"/>
      <c r="M199" s="1063"/>
      <c r="N199" s="1063"/>
      <c r="O199" s="1063"/>
      <c r="P199" s="1063"/>
      <c r="Q199" s="1063"/>
      <c r="R199" s="1063"/>
      <c r="S199" s="1063"/>
      <c r="T199" s="1063"/>
      <c r="U199" s="1063"/>
      <c r="V199" s="1063"/>
      <c r="W199" s="1063"/>
      <c r="X199" s="1063"/>
      <c r="Y199" s="1063"/>
      <c r="Z199" s="1063"/>
      <c r="AA199" s="1063"/>
      <c r="AB199" s="1063"/>
      <c r="AC199" s="1063"/>
      <c r="AD199" s="1064"/>
      <c r="AE199" s="139"/>
      <c r="AF199" s="7"/>
    </row>
    <row r="200" spans="1:33" s="164" customFormat="1" ht="9.9499999999999993" customHeight="1">
      <c r="A200" s="166"/>
      <c r="B200" s="137"/>
      <c r="C200" s="1456"/>
      <c r="D200" s="1456"/>
      <c r="E200" s="1456"/>
      <c r="F200" s="1456"/>
      <c r="G200" s="172"/>
      <c r="H200" s="1065"/>
      <c r="I200" s="1066"/>
      <c r="J200" s="1066"/>
      <c r="K200" s="1066"/>
      <c r="L200" s="1066"/>
      <c r="M200" s="1066"/>
      <c r="N200" s="1066"/>
      <c r="O200" s="1066"/>
      <c r="P200" s="1066"/>
      <c r="Q200" s="1066"/>
      <c r="R200" s="1066"/>
      <c r="S200" s="1066"/>
      <c r="T200" s="1066"/>
      <c r="U200" s="1066"/>
      <c r="V200" s="1066"/>
      <c r="W200" s="1066"/>
      <c r="X200" s="1066"/>
      <c r="Y200" s="1066"/>
      <c r="Z200" s="1066"/>
      <c r="AA200" s="1066"/>
      <c r="AB200" s="1066"/>
      <c r="AC200" s="1066"/>
      <c r="AD200" s="1067"/>
      <c r="AE200" s="139"/>
      <c r="AF200" s="7"/>
    </row>
    <row r="201" spans="1:33" s="164" customFormat="1" ht="9.9499999999999993" customHeight="1">
      <c r="A201" s="166"/>
      <c r="B201" s="137"/>
      <c r="C201" s="1456"/>
      <c r="D201" s="1456"/>
      <c r="E201" s="1456"/>
      <c r="F201" s="1456"/>
      <c r="G201" s="172"/>
      <c r="H201" s="1065"/>
      <c r="I201" s="1066"/>
      <c r="J201" s="1066"/>
      <c r="K201" s="1066"/>
      <c r="L201" s="1066"/>
      <c r="M201" s="1066"/>
      <c r="N201" s="1066"/>
      <c r="O201" s="1066"/>
      <c r="P201" s="1066"/>
      <c r="Q201" s="1066"/>
      <c r="R201" s="1066"/>
      <c r="S201" s="1066"/>
      <c r="T201" s="1066"/>
      <c r="U201" s="1066"/>
      <c r="V201" s="1066"/>
      <c r="W201" s="1066"/>
      <c r="X201" s="1066"/>
      <c r="Y201" s="1066"/>
      <c r="Z201" s="1066"/>
      <c r="AA201" s="1066"/>
      <c r="AB201" s="1066"/>
      <c r="AC201" s="1066"/>
      <c r="AD201" s="1067"/>
      <c r="AE201" s="139"/>
      <c r="AF201" s="7"/>
    </row>
    <row r="202" spans="1:33" s="164" customFormat="1" ht="9.9499999999999993" customHeight="1">
      <c r="A202" s="166"/>
      <c r="B202" s="125"/>
      <c r="C202" s="1456"/>
      <c r="D202" s="1456"/>
      <c r="E202" s="1456"/>
      <c r="F202" s="1456"/>
      <c r="G202" s="166"/>
      <c r="H202" s="1065"/>
      <c r="I202" s="1066"/>
      <c r="J202" s="1066"/>
      <c r="K202" s="1066"/>
      <c r="L202" s="1066"/>
      <c r="M202" s="1066"/>
      <c r="N202" s="1066"/>
      <c r="O202" s="1066"/>
      <c r="P202" s="1066"/>
      <c r="Q202" s="1066"/>
      <c r="R202" s="1066"/>
      <c r="S202" s="1066"/>
      <c r="T202" s="1066"/>
      <c r="U202" s="1066"/>
      <c r="V202" s="1066"/>
      <c r="W202" s="1066"/>
      <c r="X202" s="1066"/>
      <c r="Y202" s="1066"/>
      <c r="Z202" s="1066"/>
      <c r="AA202" s="1066"/>
      <c r="AB202" s="1066"/>
      <c r="AC202" s="1066"/>
      <c r="AD202" s="1067"/>
      <c r="AE202" s="155"/>
      <c r="AF202" s="7"/>
    </row>
    <row r="203" spans="1:33" s="164" customFormat="1" ht="9.9499999999999993" customHeight="1">
      <c r="A203" s="166"/>
      <c r="B203" s="125"/>
      <c r="C203" s="1456"/>
      <c r="D203" s="1456"/>
      <c r="E203" s="1456"/>
      <c r="F203" s="1456"/>
      <c r="G203" s="224"/>
      <c r="H203" s="1068"/>
      <c r="I203" s="1069"/>
      <c r="J203" s="1069"/>
      <c r="K203" s="1069"/>
      <c r="L203" s="1069"/>
      <c r="M203" s="1069"/>
      <c r="N203" s="1069"/>
      <c r="O203" s="1069"/>
      <c r="P203" s="1069"/>
      <c r="Q203" s="1069"/>
      <c r="R203" s="1069"/>
      <c r="S203" s="1069"/>
      <c r="T203" s="1069"/>
      <c r="U203" s="1069"/>
      <c r="V203" s="1069"/>
      <c r="W203" s="1069"/>
      <c r="X203" s="1069"/>
      <c r="Y203" s="1069"/>
      <c r="Z203" s="1069"/>
      <c r="AA203" s="1069"/>
      <c r="AB203" s="1069"/>
      <c r="AC203" s="1069"/>
      <c r="AD203" s="1070"/>
      <c r="AE203" s="155"/>
      <c r="AF203" s="7"/>
    </row>
    <row r="204" spans="1:33" s="53" customFormat="1" ht="9.9499999999999993" customHeight="1">
      <c r="A204" s="165"/>
      <c r="B204" s="179"/>
      <c r="C204" s="171"/>
      <c r="D204" s="171"/>
      <c r="E204" s="228"/>
      <c r="F204" s="229"/>
      <c r="G204" s="229"/>
      <c r="H204" s="229"/>
      <c r="I204" s="229"/>
      <c r="J204" s="229"/>
      <c r="K204" s="229"/>
      <c r="L204" s="229"/>
      <c r="M204" s="229"/>
      <c r="N204" s="229"/>
      <c r="O204" s="229"/>
      <c r="P204" s="229"/>
      <c r="Q204" s="229"/>
      <c r="R204" s="229"/>
      <c r="S204" s="229"/>
      <c r="T204" s="229"/>
      <c r="U204" s="229"/>
      <c r="V204" s="229"/>
      <c r="W204" s="229"/>
      <c r="X204" s="228"/>
      <c r="Y204" s="229"/>
      <c r="Z204" s="229"/>
      <c r="AA204" s="229"/>
      <c r="AB204" s="229"/>
      <c r="AC204" s="229"/>
      <c r="AD204" s="229"/>
      <c r="AE204" s="180"/>
    </row>
    <row r="205" spans="1:33" s="53" customFormat="1" ht="9.9499999999999993" customHeight="1">
      <c r="A205" s="165"/>
      <c r="B205" s="179"/>
      <c r="C205" s="207"/>
      <c r="D205" s="207"/>
      <c r="E205" s="207"/>
      <c r="F205" s="207"/>
      <c r="G205" s="207"/>
      <c r="H205" s="207"/>
      <c r="I205" s="207"/>
      <c r="J205" s="208"/>
      <c r="K205" s="208"/>
      <c r="L205" s="208"/>
      <c r="M205" s="208"/>
      <c r="N205" s="208"/>
      <c r="O205" s="208"/>
      <c r="P205" s="208"/>
      <c r="Q205" s="208"/>
      <c r="R205" s="208"/>
      <c r="S205" s="208"/>
      <c r="T205" s="208"/>
      <c r="U205" s="208"/>
      <c r="V205" s="208"/>
      <c r="W205" s="208"/>
      <c r="X205" s="208"/>
      <c r="Y205" s="209"/>
      <c r="Z205" s="209"/>
      <c r="AA205" s="10"/>
      <c r="AB205" s="10"/>
      <c r="AC205" s="7"/>
      <c r="AD205" s="7"/>
      <c r="AE205" s="180"/>
    </row>
    <row r="206" spans="1:33" s="164" customFormat="1" ht="9.9499999999999993" customHeight="1">
      <c r="A206" s="166"/>
      <c r="B206" s="123"/>
      <c r="C206" s="207"/>
      <c r="D206" s="207"/>
      <c r="E206" s="207"/>
      <c r="F206" s="207"/>
      <c r="G206" s="204"/>
      <c r="H206" s="204"/>
      <c r="I206" s="204"/>
      <c r="J206" s="200"/>
      <c r="K206" s="200"/>
      <c r="L206" s="200"/>
      <c r="M206" s="200"/>
      <c r="N206" s="200"/>
      <c r="O206" s="200"/>
      <c r="P206" s="200"/>
      <c r="Q206" s="200"/>
      <c r="R206" s="200"/>
      <c r="S206" s="200"/>
      <c r="T206" s="200"/>
      <c r="U206" s="200"/>
      <c r="V206" s="200"/>
      <c r="W206" s="200"/>
      <c r="X206" s="200"/>
      <c r="Y206" s="210"/>
      <c r="Z206" s="210"/>
      <c r="AA206" s="10"/>
      <c r="AB206" s="10"/>
      <c r="AC206" s="7"/>
      <c r="AD206" s="7"/>
      <c r="AE206" s="138"/>
    </row>
    <row r="207" spans="1:33" s="164" customFormat="1" ht="16.5" customHeight="1">
      <c r="A207" s="166"/>
      <c r="B207" s="123"/>
      <c r="C207" s="1242" t="s">
        <v>176</v>
      </c>
      <c r="D207" s="1243"/>
      <c r="E207" s="1244"/>
      <c r="F207" s="1192" t="s">
        <v>163</v>
      </c>
      <c r="G207" s="1193"/>
      <c r="H207" s="1193"/>
      <c r="I207" s="1193"/>
      <c r="J207" s="1193"/>
      <c r="K207" s="1193"/>
      <c r="L207" s="1193"/>
      <c r="M207" s="1193"/>
      <c r="N207" s="1193"/>
      <c r="O207" s="1193"/>
      <c r="P207" s="1193"/>
      <c r="Q207" s="1193"/>
      <c r="R207" s="1193"/>
      <c r="S207" s="1193"/>
      <c r="T207" s="1193"/>
      <c r="U207" s="1193"/>
      <c r="V207" s="1193"/>
      <c r="W207" s="1193"/>
      <c r="X207" s="1193"/>
      <c r="Y207" s="1193"/>
      <c r="Z207" s="1193"/>
      <c r="AA207" s="1193"/>
      <c r="AB207" s="1193"/>
      <c r="AC207" s="1193"/>
      <c r="AD207" s="1194"/>
      <c r="AE207" s="138"/>
    </row>
    <row r="208" spans="1:33" s="164" customFormat="1" ht="9.9499999999999993" customHeight="1">
      <c r="A208" s="55"/>
      <c r="B208" s="156"/>
      <c r="C208" s="1245"/>
      <c r="D208" s="1246"/>
      <c r="E208" s="1247"/>
      <c r="F208" s="1195"/>
      <c r="G208" s="1196"/>
      <c r="H208" s="1196"/>
      <c r="I208" s="1196"/>
      <c r="J208" s="1196"/>
      <c r="K208" s="1196"/>
      <c r="L208" s="1196"/>
      <c r="M208" s="1196"/>
      <c r="N208" s="1196"/>
      <c r="O208" s="1196"/>
      <c r="P208" s="1196"/>
      <c r="Q208" s="1196"/>
      <c r="R208" s="1196"/>
      <c r="S208" s="1196"/>
      <c r="T208" s="1196"/>
      <c r="U208" s="1196"/>
      <c r="V208" s="1196"/>
      <c r="W208" s="1196"/>
      <c r="X208" s="1196"/>
      <c r="Y208" s="1196"/>
      <c r="Z208" s="1196"/>
      <c r="AA208" s="1196"/>
      <c r="AB208" s="1196"/>
      <c r="AC208" s="1196"/>
      <c r="AD208" s="1197"/>
      <c r="AE208" s="138"/>
    </row>
    <row r="209" spans="1:32" s="164" customFormat="1" ht="9.9499999999999993" customHeight="1">
      <c r="A209" s="55"/>
      <c r="B209" s="156"/>
      <c r="C209" s="1448">
        <v>1</v>
      </c>
      <c r="D209" s="1449"/>
      <c r="E209" s="1450"/>
      <c r="F209" s="1148"/>
      <c r="G209" s="1149"/>
      <c r="H209" s="1149"/>
      <c r="I209" s="1149"/>
      <c r="J209" s="1149"/>
      <c r="K209" s="1149"/>
      <c r="L209" s="1149"/>
      <c r="M209" s="1149"/>
      <c r="N209" s="1149"/>
      <c r="O209" s="1149"/>
      <c r="P209" s="1149"/>
      <c r="Q209" s="1149"/>
      <c r="R209" s="1149"/>
      <c r="S209" s="1149"/>
      <c r="T209" s="1149"/>
      <c r="U209" s="1149"/>
      <c r="V209" s="1149"/>
      <c r="W209" s="1149"/>
      <c r="X209" s="1149"/>
      <c r="Y209" s="1149"/>
      <c r="Z209" s="1149"/>
      <c r="AA209" s="1149"/>
      <c r="AB209" s="1149"/>
      <c r="AC209" s="1149"/>
      <c r="AD209" s="1150"/>
      <c r="AE209" s="138"/>
    </row>
    <row r="210" spans="1:32" s="164" customFormat="1" ht="9.9499999999999993" customHeight="1">
      <c r="A210" s="55"/>
      <c r="B210" s="156"/>
      <c r="C210" s="1451"/>
      <c r="D210" s="1452"/>
      <c r="E210" s="1453"/>
      <c r="F210" s="1154"/>
      <c r="G210" s="1155"/>
      <c r="H210" s="1155"/>
      <c r="I210" s="1155"/>
      <c r="J210" s="1155"/>
      <c r="K210" s="1155"/>
      <c r="L210" s="1155"/>
      <c r="M210" s="1155"/>
      <c r="N210" s="1155"/>
      <c r="O210" s="1155"/>
      <c r="P210" s="1155"/>
      <c r="Q210" s="1155"/>
      <c r="R210" s="1155"/>
      <c r="S210" s="1155"/>
      <c r="T210" s="1155"/>
      <c r="U210" s="1155"/>
      <c r="V210" s="1155"/>
      <c r="W210" s="1155"/>
      <c r="X210" s="1155"/>
      <c r="Y210" s="1155"/>
      <c r="Z210" s="1155"/>
      <c r="AA210" s="1155"/>
      <c r="AB210" s="1155"/>
      <c r="AC210" s="1155"/>
      <c r="AD210" s="1156"/>
      <c r="AE210" s="138"/>
    </row>
    <row r="211" spans="1:32" s="164" customFormat="1" ht="9.9499999999999993" customHeight="1">
      <c r="A211" s="55"/>
      <c r="B211" s="156"/>
      <c r="C211" s="1448">
        <v>2</v>
      </c>
      <c r="D211" s="1449"/>
      <c r="E211" s="1450"/>
      <c r="F211" s="1148"/>
      <c r="G211" s="1149"/>
      <c r="H211" s="1149"/>
      <c r="I211" s="1149"/>
      <c r="J211" s="1149"/>
      <c r="K211" s="1149"/>
      <c r="L211" s="1149"/>
      <c r="M211" s="1149"/>
      <c r="N211" s="1149"/>
      <c r="O211" s="1149"/>
      <c r="P211" s="1149"/>
      <c r="Q211" s="1149"/>
      <c r="R211" s="1149"/>
      <c r="S211" s="1149"/>
      <c r="T211" s="1149"/>
      <c r="U211" s="1149"/>
      <c r="V211" s="1149"/>
      <c r="W211" s="1149"/>
      <c r="X211" s="1149"/>
      <c r="Y211" s="1149"/>
      <c r="Z211" s="1149"/>
      <c r="AA211" s="1149"/>
      <c r="AB211" s="1149"/>
      <c r="AC211" s="1149"/>
      <c r="AD211" s="1150"/>
      <c r="AE211" s="138"/>
    </row>
    <row r="212" spans="1:32" s="164" customFormat="1" ht="9.9499999999999993" customHeight="1">
      <c r="A212" s="55"/>
      <c r="B212" s="156"/>
      <c r="C212" s="1451"/>
      <c r="D212" s="1452"/>
      <c r="E212" s="1453"/>
      <c r="F212" s="1154"/>
      <c r="G212" s="1155"/>
      <c r="H212" s="1155"/>
      <c r="I212" s="1155"/>
      <c r="J212" s="1155"/>
      <c r="K212" s="1155"/>
      <c r="L212" s="1155"/>
      <c r="M212" s="1155"/>
      <c r="N212" s="1155"/>
      <c r="O212" s="1155"/>
      <c r="P212" s="1155"/>
      <c r="Q212" s="1155"/>
      <c r="R212" s="1155"/>
      <c r="S212" s="1155"/>
      <c r="T212" s="1155"/>
      <c r="U212" s="1155"/>
      <c r="V212" s="1155"/>
      <c r="W212" s="1155"/>
      <c r="X212" s="1155"/>
      <c r="Y212" s="1155"/>
      <c r="Z212" s="1155"/>
      <c r="AA212" s="1155"/>
      <c r="AB212" s="1155"/>
      <c r="AC212" s="1155"/>
      <c r="AD212" s="1156"/>
      <c r="AE212" s="138"/>
    </row>
    <row r="213" spans="1:32" s="164" customFormat="1" ht="9.9499999999999993" customHeight="1">
      <c r="A213" s="55"/>
      <c r="B213" s="156"/>
      <c r="C213" s="1448">
        <v>3</v>
      </c>
      <c r="D213" s="1449"/>
      <c r="E213" s="1450"/>
      <c r="F213" s="1148"/>
      <c r="G213" s="1149"/>
      <c r="H213" s="1149"/>
      <c r="I213" s="1149"/>
      <c r="J213" s="1149"/>
      <c r="K213" s="1149"/>
      <c r="L213" s="1149"/>
      <c r="M213" s="1149"/>
      <c r="N213" s="1149"/>
      <c r="O213" s="1149"/>
      <c r="P213" s="1149"/>
      <c r="Q213" s="1149"/>
      <c r="R213" s="1149"/>
      <c r="S213" s="1149"/>
      <c r="T213" s="1149"/>
      <c r="U213" s="1149"/>
      <c r="V213" s="1149"/>
      <c r="W213" s="1149"/>
      <c r="X213" s="1149"/>
      <c r="Y213" s="1149"/>
      <c r="Z213" s="1149"/>
      <c r="AA213" s="1149"/>
      <c r="AB213" s="1149"/>
      <c r="AC213" s="1149"/>
      <c r="AD213" s="1150"/>
      <c r="AE213" s="138"/>
    </row>
    <row r="214" spans="1:32" s="164" customFormat="1" ht="9.9499999999999993" customHeight="1">
      <c r="A214" s="55"/>
      <c r="B214" s="217"/>
      <c r="C214" s="1451"/>
      <c r="D214" s="1452"/>
      <c r="E214" s="1453"/>
      <c r="F214" s="1154"/>
      <c r="G214" s="1155"/>
      <c r="H214" s="1155"/>
      <c r="I214" s="1155"/>
      <c r="J214" s="1155"/>
      <c r="K214" s="1155"/>
      <c r="L214" s="1155"/>
      <c r="M214" s="1155"/>
      <c r="N214" s="1155"/>
      <c r="O214" s="1155"/>
      <c r="P214" s="1155"/>
      <c r="Q214" s="1155"/>
      <c r="R214" s="1155"/>
      <c r="S214" s="1155"/>
      <c r="T214" s="1155"/>
      <c r="U214" s="1155"/>
      <c r="V214" s="1155"/>
      <c r="W214" s="1155"/>
      <c r="X214" s="1155"/>
      <c r="Y214" s="1155"/>
      <c r="Z214" s="1155"/>
      <c r="AA214" s="1155"/>
      <c r="AB214" s="1155"/>
      <c r="AC214" s="1155"/>
      <c r="AD214" s="1156"/>
      <c r="AE214" s="202"/>
    </row>
    <row r="215" spans="1:32" s="164" customFormat="1" ht="9.9499999999999993" customHeight="1">
      <c r="A215" s="55"/>
      <c r="B215" s="217"/>
      <c r="C215" s="1448">
        <v>4</v>
      </c>
      <c r="D215" s="1449"/>
      <c r="E215" s="1450"/>
      <c r="F215" s="1148"/>
      <c r="G215" s="1149"/>
      <c r="H215" s="1149"/>
      <c r="I215" s="1149"/>
      <c r="J215" s="1149"/>
      <c r="K215" s="1149"/>
      <c r="L215" s="1149"/>
      <c r="M215" s="1149"/>
      <c r="N215" s="1149"/>
      <c r="O215" s="1149"/>
      <c r="P215" s="1149"/>
      <c r="Q215" s="1149"/>
      <c r="R215" s="1149"/>
      <c r="S215" s="1149"/>
      <c r="T215" s="1149"/>
      <c r="U215" s="1149"/>
      <c r="V215" s="1149"/>
      <c r="W215" s="1149"/>
      <c r="X215" s="1149"/>
      <c r="Y215" s="1149"/>
      <c r="Z215" s="1149"/>
      <c r="AA215" s="1149"/>
      <c r="AB215" s="1149"/>
      <c r="AC215" s="1149"/>
      <c r="AD215" s="1150"/>
      <c r="AE215" s="202"/>
    </row>
    <row r="216" spans="1:32" s="164" customFormat="1" ht="9.9499999999999993" customHeight="1">
      <c r="A216" s="55"/>
      <c r="B216" s="217"/>
      <c r="C216" s="1451"/>
      <c r="D216" s="1452"/>
      <c r="E216" s="1453"/>
      <c r="F216" s="1154"/>
      <c r="G216" s="1155"/>
      <c r="H216" s="1155"/>
      <c r="I216" s="1155"/>
      <c r="J216" s="1155"/>
      <c r="K216" s="1155"/>
      <c r="L216" s="1155"/>
      <c r="M216" s="1155"/>
      <c r="N216" s="1155"/>
      <c r="O216" s="1155"/>
      <c r="P216" s="1155"/>
      <c r="Q216" s="1155"/>
      <c r="R216" s="1155"/>
      <c r="S216" s="1155"/>
      <c r="T216" s="1155"/>
      <c r="U216" s="1155"/>
      <c r="V216" s="1155"/>
      <c r="W216" s="1155"/>
      <c r="X216" s="1155"/>
      <c r="Y216" s="1155"/>
      <c r="Z216" s="1155"/>
      <c r="AA216" s="1155"/>
      <c r="AB216" s="1155"/>
      <c r="AC216" s="1155"/>
      <c r="AD216" s="1156"/>
      <c r="AE216" s="202"/>
    </row>
    <row r="217" spans="1:32" s="164" customFormat="1" ht="9.9499999999999993" customHeight="1">
      <c r="A217" s="55"/>
      <c r="B217" s="217"/>
      <c r="C217" s="1448">
        <v>5</v>
      </c>
      <c r="D217" s="1449"/>
      <c r="E217" s="1450"/>
      <c r="F217" s="1148"/>
      <c r="G217" s="1149"/>
      <c r="H217" s="1149"/>
      <c r="I217" s="1149"/>
      <c r="J217" s="1149"/>
      <c r="K217" s="1149"/>
      <c r="L217" s="1149"/>
      <c r="M217" s="1149"/>
      <c r="N217" s="1149"/>
      <c r="O217" s="1149"/>
      <c r="P217" s="1149"/>
      <c r="Q217" s="1149"/>
      <c r="R217" s="1149"/>
      <c r="S217" s="1149"/>
      <c r="T217" s="1149"/>
      <c r="U217" s="1149"/>
      <c r="V217" s="1149"/>
      <c r="W217" s="1149"/>
      <c r="X217" s="1149"/>
      <c r="Y217" s="1149"/>
      <c r="Z217" s="1149"/>
      <c r="AA217" s="1149"/>
      <c r="AB217" s="1149"/>
      <c r="AC217" s="1149"/>
      <c r="AD217" s="1150"/>
      <c r="AE217" s="202"/>
    </row>
    <row r="218" spans="1:32" s="164" customFormat="1" ht="9.9499999999999993" customHeight="1">
      <c r="A218" s="55"/>
      <c r="B218" s="217"/>
      <c r="C218" s="1451"/>
      <c r="D218" s="1452"/>
      <c r="E218" s="1453"/>
      <c r="F218" s="1154"/>
      <c r="G218" s="1155"/>
      <c r="H218" s="1155"/>
      <c r="I218" s="1155"/>
      <c r="J218" s="1155"/>
      <c r="K218" s="1155"/>
      <c r="L218" s="1155"/>
      <c r="M218" s="1155"/>
      <c r="N218" s="1155"/>
      <c r="O218" s="1155"/>
      <c r="P218" s="1155"/>
      <c r="Q218" s="1155"/>
      <c r="R218" s="1155"/>
      <c r="S218" s="1155"/>
      <c r="T218" s="1155"/>
      <c r="U218" s="1155"/>
      <c r="V218" s="1155"/>
      <c r="W218" s="1155"/>
      <c r="X218" s="1155"/>
      <c r="Y218" s="1155"/>
      <c r="Z218" s="1155"/>
      <c r="AA218" s="1155"/>
      <c r="AB218" s="1155"/>
      <c r="AC218" s="1155"/>
      <c r="AD218" s="1156"/>
      <c r="AE218" s="202"/>
    </row>
    <row r="219" spans="1:32" s="13" customFormat="1" ht="9.9499999999999993" customHeight="1">
      <c r="B219" s="23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33"/>
    </row>
    <row r="220" spans="1:32" s="13" customFormat="1" ht="9.9499999999999993" customHeight="1" thickBot="1">
      <c r="B220" s="234"/>
      <c r="C220" s="235"/>
      <c r="D220" s="235"/>
      <c r="E220" s="235"/>
      <c r="F220" s="235"/>
      <c r="G220" s="235"/>
      <c r="H220" s="235"/>
      <c r="I220" s="235"/>
      <c r="J220" s="235"/>
      <c r="K220" s="235"/>
      <c r="L220" s="235"/>
      <c r="M220" s="235"/>
      <c r="N220" s="235"/>
      <c r="O220" s="235"/>
      <c r="P220" s="235"/>
      <c r="Q220" s="235"/>
      <c r="R220" s="235"/>
      <c r="S220" s="235"/>
      <c r="T220" s="235"/>
      <c r="U220" s="235"/>
      <c r="V220" s="235"/>
      <c r="W220" s="235"/>
      <c r="X220" s="235"/>
      <c r="Y220" s="235"/>
      <c r="Z220" s="235"/>
      <c r="AA220" s="235"/>
      <c r="AB220" s="235"/>
      <c r="AC220" s="235"/>
      <c r="AD220" s="235"/>
      <c r="AE220" s="236"/>
    </row>
    <row r="221" spans="1:32" s="164" customFormat="1" ht="9.9499999999999993" customHeight="1" thickTop="1" thickBot="1">
      <c r="A221" s="166"/>
      <c r="B221" s="172"/>
      <c r="C221" s="171"/>
      <c r="D221" s="171"/>
      <c r="E221" s="171"/>
      <c r="F221" s="171"/>
      <c r="G221" s="171"/>
      <c r="H221" s="171"/>
      <c r="I221" s="171"/>
      <c r="J221" s="171"/>
      <c r="K221" s="171"/>
      <c r="L221" s="171"/>
      <c r="M221" s="171"/>
      <c r="N221" s="171"/>
      <c r="O221" s="171"/>
      <c r="P221" s="171"/>
      <c r="Q221" s="171"/>
      <c r="R221" s="171"/>
      <c r="S221" s="171"/>
      <c r="T221" s="171"/>
      <c r="U221" s="171"/>
      <c r="V221" s="171"/>
      <c r="W221" s="171"/>
      <c r="X221" s="171"/>
      <c r="Y221" s="171"/>
      <c r="Z221" s="63"/>
      <c r="AA221" s="61"/>
      <c r="AB221" s="61"/>
      <c r="AC221" s="61"/>
      <c r="AD221" s="61"/>
      <c r="AE221" s="7"/>
    </row>
    <row r="222" spans="1:32" s="361" customFormat="1" ht="9.9499999999999993" customHeight="1" thickTop="1">
      <c r="A222" s="364"/>
      <c r="B222" s="1402" t="s">
        <v>165</v>
      </c>
      <c r="C222" s="1403"/>
      <c r="D222" s="1403"/>
      <c r="E222" s="1403"/>
      <c r="F222" s="1403"/>
      <c r="G222" s="1403"/>
      <c r="H222" s="1403"/>
      <c r="I222" s="1403"/>
      <c r="J222" s="1403"/>
      <c r="K222" s="1403"/>
      <c r="L222" s="1403"/>
      <c r="M222" s="1403"/>
      <c r="N222" s="1403"/>
      <c r="O222" s="1403"/>
      <c r="P222" s="1403"/>
      <c r="Q222" s="1403"/>
      <c r="R222" s="1403"/>
      <c r="S222" s="1403"/>
      <c r="T222" s="1403"/>
      <c r="U222" s="1403"/>
      <c r="V222" s="1403"/>
      <c r="W222" s="1403"/>
      <c r="X222" s="1403"/>
      <c r="Y222" s="1403"/>
      <c r="Z222" s="1403"/>
      <c r="AA222" s="1403"/>
      <c r="AB222" s="1403"/>
      <c r="AC222" s="1403"/>
      <c r="AD222" s="1403"/>
      <c r="AE222" s="1404"/>
      <c r="AF222" s="7"/>
    </row>
    <row r="223" spans="1:32" s="361" customFormat="1" ht="9.9499999999999993" customHeight="1">
      <c r="A223" s="364"/>
      <c r="B223" s="1405"/>
      <c r="C223" s="1406"/>
      <c r="D223" s="1406"/>
      <c r="E223" s="1406"/>
      <c r="F223" s="1406"/>
      <c r="G223" s="1406"/>
      <c r="H223" s="1406"/>
      <c r="I223" s="1406"/>
      <c r="J223" s="1406"/>
      <c r="K223" s="1406"/>
      <c r="L223" s="1406"/>
      <c r="M223" s="1406"/>
      <c r="N223" s="1406"/>
      <c r="O223" s="1406"/>
      <c r="P223" s="1406"/>
      <c r="Q223" s="1406"/>
      <c r="R223" s="1406"/>
      <c r="S223" s="1406"/>
      <c r="T223" s="1406"/>
      <c r="U223" s="1406"/>
      <c r="V223" s="1406"/>
      <c r="W223" s="1406"/>
      <c r="X223" s="1406"/>
      <c r="Y223" s="1406"/>
      <c r="Z223" s="1406"/>
      <c r="AA223" s="1406"/>
      <c r="AB223" s="1406"/>
      <c r="AC223" s="1406"/>
      <c r="AD223" s="1406"/>
      <c r="AE223" s="1407"/>
      <c r="AF223" s="7"/>
    </row>
    <row r="224" spans="1:32" s="361" customFormat="1" ht="9.9499999999999993" customHeight="1">
      <c r="A224" s="364"/>
      <c r="B224" s="1405"/>
      <c r="C224" s="1406"/>
      <c r="D224" s="1406"/>
      <c r="E224" s="1406"/>
      <c r="F224" s="1406"/>
      <c r="G224" s="1406"/>
      <c r="H224" s="1406"/>
      <c r="I224" s="1406"/>
      <c r="J224" s="1406"/>
      <c r="K224" s="1406"/>
      <c r="L224" s="1406"/>
      <c r="M224" s="1406"/>
      <c r="N224" s="1406"/>
      <c r="O224" s="1406"/>
      <c r="P224" s="1406"/>
      <c r="Q224" s="1406"/>
      <c r="R224" s="1406"/>
      <c r="S224" s="1406"/>
      <c r="T224" s="1406"/>
      <c r="U224" s="1406"/>
      <c r="V224" s="1406"/>
      <c r="W224" s="1406"/>
      <c r="X224" s="1406"/>
      <c r="Y224" s="1406"/>
      <c r="Z224" s="1406"/>
      <c r="AA224" s="1406"/>
      <c r="AB224" s="1406"/>
      <c r="AC224" s="1406"/>
      <c r="AD224" s="1406"/>
      <c r="AE224" s="1407"/>
      <c r="AF224" s="7"/>
    </row>
    <row r="225" spans="1:35" s="361" customFormat="1" ht="9.9499999999999993" customHeight="1">
      <c r="A225" s="364"/>
      <c r="B225" s="143"/>
      <c r="C225" s="66"/>
      <c r="D225" s="66"/>
      <c r="E225" s="376"/>
      <c r="F225" s="376"/>
      <c r="G225" s="376"/>
      <c r="H225" s="376"/>
      <c r="I225" s="376"/>
      <c r="J225" s="376"/>
      <c r="K225" s="65"/>
      <c r="L225" s="384"/>
      <c r="M225" s="384"/>
      <c r="N225" s="384"/>
      <c r="O225" s="384"/>
      <c r="P225" s="384"/>
      <c r="Q225" s="384"/>
      <c r="R225" s="384"/>
      <c r="S225" s="384"/>
      <c r="T225" s="384"/>
      <c r="U225" s="384"/>
      <c r="V225" s="384"/>
      <c r="W225" s="384"/>
      <c r="X225" s="384"/>
      <c r="Y225" s="384"/>
      <c r="Z225" s="384"/>
      <c r="AA225" s="384"/>
      <c r="AB225" s="61"/>
      <c r="AC225" s="61"/>
      <c r="AD225" s="61"/>
      <c r="AE225" s="140"/>
      <c r="AF225" s="364"/>
      <c r="AG225" s="364"/>
      <c r="AH225" s="364"/>
      <c r="AI225" s="364"/>
    </row>
    <row r="226" spans="1:35" s="361" customFormat="1" ht="9.9499999999999993" customHeight="1">
      <c r="A226" s="364"/>
      <c r="B226" s="150"/>
      <c r="C226" s="923" t="s">
        <v>167</v>
      </c>
      <c r="D226" s="924"/>
      <c r="E226" s="924"/>
      <c r="F226" s="924"/>
      <c r="G226" s="924"/>
      <c r="H226" s="924"/>
      <c r="I226" s="924"/>
      <c r="J226" s="924"/>
      <c r="K226" s="924"/>
      <c r="L226" s="924"/>
      <c r="M226" s="924"/>
      <c r="N226" s="924"/>
      <c r="O226" s="924"/>
      <c r="P226" s="924"/>
      <c r="Q226" s="924"/>
      <c r="R226" s="924"/>
      <c r="S226" s="924"/>
      <c r="T226" s="924"/>
      <c r="U226" s="924"/>
      <c r="V226" s="924"/>
      <c r="W226" s="924"/>
      <c r="X226" s="924"/>
      <c r="Y226" s="924"/>
      <c r="Z226" s="924"/>
      <c r="AA226" s="924"/>
      <c r="AB226" s="924"/>
      <c r="AC226" s="924"/>
      <c r="AD226" s="925"/>
      <c r="AE226" s="151"/>
      <c r="AF226" s="364"/>
      <c r="AG226" s="364"/>
      <c r="AH226" s="364"/>
      <c r="AI226" s="364"/>
    </row>
    <row r="227" spans="1:35" s="361" customFormat="1" ht="14.25" customHeight="1">
      <c r="A227" s="364"/>
      <c r="B227" s="152"/>
      <c r="C227" s="926"/>
      <c r="D227" s="927"/>
      <c r="E227" s="927"/>
      <c r="F227" s="927"/>
      <c r="G227" s="927"/>
      <c r="H227" s="927"/>
      <c r="I227" s="927"/>
      <c r="J227" s="927"/>
      <c r="K227" s="927"/>
      <c r="L227" s="927"/>
      <c r="M227" s="927"/>
      <c r="N227" s="927"/>
      <c r="O227" s="927"/>
      <c r="P227" s="927"/>
      <c r="Q227" s="927"/>
      <c r="R227" s="927"/>
      <c r="S227" s="927"/>
      <c r="T227" s="927"/>
      <c r="U227" s="927"/>
      <c r="V227" s="927"/>
      <c r="W227" s="927"/>
      <c r="X227" s="927"/>
      <c r="Y227" s="927"/>
      <c r="Z227" s="927"/>
      <c r="AA227" s="927"/>
      <c r="AB227" s="927"/>
      <c r="AC227" s="927"/>
      <c r="AD227" s="928"/>
      <c r="AE227" s="151"/>
      <c r="AF227" s="364"/>
      <c r="AG227" s="364"/>
      <c r="AH227" s="364"/>
      <c r="AI227" s="364"/>
    </row>
    <row r="228" spans="1:35" s="53" customFormat="1" ht="9.9499999999999993" customHeight="1">
      <c r="A228" s="363"/>
      <c r="B228" s="179"/>
      <c r="C228" s="1455"/>
      <c r="D228" s="1455"/>
      <c r="E228" s="1455"/>
      <c r="F228" s="1455"/>
      <c r="G228" s="1455"/>
      <c r="H228" s="1455"/>
      <c r="I228" s="1455"/>
      <c r="J228" s="1455"/>
      <c r="K228" s="373"/>
      <c r="L228" s="373"/>
      <c r="M228" s="373"/>
      <c r="N228" s="373"/>
      <c r="O228" s="373"/>
      <c r="P228" s="373"/>
      <c r="Q228" s="373"/>
      <c r="R228" s="373"/>
      <c r="S228" s="373"/>
      <c r="T228" s="373"/>
      <c r="U228" s="373"/>
      <c r="V228" s="373"/>
      <c r="W228" s="373"/>
      <c r="X228" s="373"/>
      <c r="Y228" s="373"/>
      <c r="Z228" s="373"/>
      <c r="AA228" s="363"/>
      <c r="AB228" s="363"/>
      <c r="AC228" s="363"/>
      <c r="AD228" s="363"/>
      <c r="AE228" s="180"/>
    </row>
    <row r="229" spans="1:35" s="53" customFormat="1" ht="9.9499999999999993" customHeight="1">
      <c r="A229" s="363"/>
      <c r="B229" s="179"/>
      <c r="C229" s="1097" t="s">
        <v>562</v>
      </c>
      <c r="D229" s="1098"/>
      <c r="E229" s="1098"/>
      <c r="F229" s="1098"/>
      <c r="G229" s="1098"/>
      <c r="H229" s="1098"/>
      <c r="I229" s="1098"/>
      <c r="J229" s="1098"/>
      <c r="K229" s="1098"/>
      <c r="L229" s="1098"/>
      <c r="M229" s="1098"/>
      <c r="N229" s="1099"/>
      <c r="O229" s="478"/>
      <c r="P229" s="480"/>
      <c r="Q229" s="1097" t="s">
        <v>561</v>
      </c>
      <c r="R229" s="1098"/>
      <c r="S229" s="1098"/>
      <c r="T229" s="1098"/>
      <c r="U229" s="1098"/>
      <c r="V229" s="1098"/>
      <c r="W229" s="1098"/>
      <c r="X229" s="1098"/>
      <c r="Y229" s="1098"/>
      <c r="Z229" s="1098"/>
      <c r="AA229" s="1098"/>
      <c r="AB229" s="1098"/>
      <c r="AC229" s="1098"/>
      <c r="AD229" s="1099"/>
      <c r="AE229" s="180"/>
    </row>
    <row r="230" spans="1:35" s="53" customFormat="1" ht="9.9499999999999993" customHeight="1">
      <c r="A230" s="363"/>
      <c r="B230" s="179"/>
      <c r="C230" s="1100"/>
      <c r="D230" s="1101"/>
      <c r="E230" s="1101"/>
      <c r="F230" s="1101"/>
      <c r="G230" s="1101"/>
      <c r="H230" s="1101"/>
      <c r="I230" s="1101"/>
      <c r="J230" s="1101"/>
      <c r="K230" s="1101"/>
      <c r="L230" s="1101"/>
      <c r="M230" s="1101"/>
      <c r="N230" s="1102"/>
      <c r="O230" s="478"/>
      <c r="P230" s="480"/>
      <c r="Q230" s="1100"/>
      <c r="R230" s="1101"/>
      <c r="S230" s="1101"/>
      <c r="T230" s="1101"/>
      <c r="U230" s="1101"/>
      <c r="V230" s="1101"/>
      <c r="W230" s="1101"/>
      <c r="X230" s="1101"/>
      <c r="Y230" s="1101"/>
      <c r="Z230" s="1101"/>
      <c r="AA230" s="1101"/>
      <c r="AB230" s="1101"/>
      <c r="AC230" s="1101"/>
      <c r="AD230" s="1102"/>
      <c r="AE230" s="180"/>
    </row>
    <row r="231" spans="1:35" s="53" customFormat="1" ht="9.9499999999999993" customHeight="1">
      <c r="A231" s="363"/>
      <c r="B231" s="179"/>
      <c r="C231" s="1123"/>
      <c r="D231" s="1124"/>
      <c r="E231" s="1124"/>
      <c r="F231" s="1124"/>
      <c r="G231" s="1124"/>
      <c r="H231" s="1124"/>
      <c r="I231" s="1124"/>
      <c r="J231" s="1124"/>
      <c r="K231" s="1124"/>
      <c r="L231" s="1124"/>
      <c r="M231" s="1124"/>
      <c r="N231" s="1125"/>
      <c r="O231" s="478"/>
      <c r="P231" s="480"/>
      <c r="Q231" s="1123"/>
      <c r="R231" s="1124"/>
      <c r="S231" s="1124"/>
      <c r="T231" s="1124"/>
      <c r="U231" s="1124"/>
      <c r="V231" s="1124"/>
      <c r="W231" s="1124"/>
      <c r="X231" s="1124"/>
      <c r="Y231" s="1124"/>
      <c r="Z231" s="1124"/>
      <c r="AA231" s="1124"/>
      <c r="AB231" s="1124"/>
      <c r="AC231" s="1124"/>
      <c r="AD231" s="1125"/>
      <c r="AE231" s="180"/>
    </row>
    <row r="232" spans="1:35" s="53" customFormat="1" ht="9.9499999999999993" customHeight="1">
      <c r="A232" s="363"/>
      <c r="B232" s="179"/>
      <c r="C232" s="1129"/>
      <c r="D232" s="1130"/>
      <c r="E232" s="1130"/>
      <c r="F232" s="1130"/>
      <c r="G232" s="1130"/>
      <c r="H232" s="1130"/>
      <c r="I232" s="1130"/>
      <c r="J232" s="1130"/>
      <c r="K232" s="1130"/>
      <c r="L232" s="1130"/>
      <c r="M232" s="1130"/>
      <c r="N232" s="1131"/>
      <c r="O232" s="478"/>
      <c r="P232" s="480"/>
      <c r="Q232" s="1129"/>
      <c r="R232" s="1130"/>
      <c r="S232" s="1130"/>
      <c r="T232" s="1130"/>
      <c r="U232" s="1130"/>
      <c r="V232" s="1130"/>
      <c r="W232" s="1130"/>
      <c r="X232" s="1130"/>
      <c r="Y232" s="1130"/>
      <c r="Z232" s="1130"/>
      <c r="AA232" s="1130"/>
      <c r="AB232" s="1130"/>
      <c r="AC232" s="1130"/>
      <c r="AD232" s="1131"/>
      <c r="AE232" s="180"/>
    </row>
    <row r="233" spans="1:35" s="53" customFormat="1" ht="9.9499999999999993" customHeight="1">
      <c r="A233" s="363"/>
      <c r="B233" s="179"/>
      <c r="C233" s="1129"/>
      <c r="D233" s="1130"/>
      <c r="E233" s="1130"/>
      <c r="F233" s="1130"/>
      <c r="G233" s="1130"/>
      <c r="H233" s="1130"/>
      <c r="I233" s="1130"/>
      <c r="J233" s="1130"/>
      <c r="K233" s="1130"/>
      <c r="L233" s="1130"/>
      <c r="M233" s="1130"/>
      <c r="N233" s="1131"/>
      <c r="O233" s="478"/>
      <c r="P233" s="480"/>
      <c r="Q233" s="1129"/>
      <c r="R233" s="1130"/>
      <c r="S233" s="1130"/>
      <c r="T233" s="1130"/>
      <c r="U233" s="1130"/>
      <c r="V233" s="1130"/>
      <c r="W233" s="1130"/>
      <c r="X233" s="1130"/>
      <c r="Y233" s="1130"/>
      <c r="Z233" s="1130"/>
      <c r="AA233" s="1130"/>
      <c r="AB233" s="1130"/>
      <c r="AC233" s="1130"/>
      <c r="AD233" s="1131"/>
      <c r="AE233" s="180"/>
    </row>
    <row r="234" spans="1:35" s="53" customFormat="1" ht="9.9499999999999993" customHeight="1">
      <c r="A234" s="363"/>
      <c r="B234" s="179"/>
      <c r="C234" s="1129"/>
      <c r="D234" s="1130"/>
      <c r="E234" s="1130"/>
      <c r="F234" s="1130"/>
      <c r="G234" s="1130"/>
      <c r="H234" s="1130"/>
      <c r="I234" s="1130"/>
      <c r="J234" s="1130"/>
      <c r="K234" s="1130"/>
      <c r="L234" s="1130"/>
      <c r="M234" s="1130"/>
      <c r="N234" s="1131"/>
      <c r="O234" s="478"/>
      <c r="P234" s="480"/>
      <c r="Q234" s="1129"/>
      <c r="R234" s="1130"/>
      <c r="S234" s="1130"/>
      <c r="T234" s="1130"/>
      <c r="U234" s="1130"/>
      <c r="V234" s="1130"/>
      <c r="W234" s="1130"/>
      <c r="X234" s="1130"/>
      <c r="Y234" s="1130"/>
      <c r="Z234" s="1130"/>
      <c r="AA234" s="1130"/>
      <c r="AB234" s="1130"/>
      <c r="AC234" s="1130"/>
      <c r="AD234" s="1131"/>
      <c r="AE234" s="180"/>
    </row>
    <row r="235" spans="1:35" s="53" customFormat="1" ht="9.9499999999999993" customHeight="1">
      <c r="A235" s="363"/>
      <c r="B235" s="179"/>
      <c r="C235" s="1129"/>
      <c r="D235" s="1130"/>
      <c r="E235" s="1130"/>
      <c r="F235" s="1130"/>
      <c r="G235" s="1130"/>
      <c r="H235" s="1130"/>
      <c r="I235" s="1130"/>
      <c r="J235" s="1130"/>
      <c r="K235" s="1130"/>
      <c r="L235" s="1130"/>
      <c r="M235" s="1130"/>
      <c r="N235" s="1131"/>
      <c r="O235" s="478"/>
      <c r="P235" s="480"/>
      <c r="Q235" s="1129"/>
      <c r="R235" s="1130"/>
      <c r="S235" s="1130"/>
      <c r="T235" s="1130"/>
      <c r="U235" s="1130"/>
      <c r="V235" s="1130"/>
      <c r="W235" s="1130"/>
      <c r="X235" s="1130"/>
      <c r="Y235" s="1130"/>
      <c r="Z235" s="1130"/>
      <c r="AA235" s="1130"/>
      <c r="AB235" s="1130"/>
      <c r="AC235" s="1130"/>
      <c r="AD235" s="1131"/>
      <c r="AE235" s="180"/>
    </row>
    <row r="236" spans="1:35" s="53" customFormat="1" ht="9.9499999999999993" customHeight="1">
      <c r="A236" s="363"/>
      <c r="B236" s="179"/>
      <c r="C236" s="1129"/>
      <c r="D236" s="1130"/>
      <c r="E236" s="1130"/>
      <c r="F236" s="1130"/>
      <c r="G236" s="1130"/>
      <c r="H236" s="1130"/>
      <c r="I236" s="1130"/>
      <c r="J236" s="1130"/>
      <c r="K236" s="1130"/>
      <c r="L236" s="1130"/>
      <c r="M236" s="1130"/>
      <c r="N236" s="1131"/>
      <c r="O236" s="478"/>
      <c r="P236" s="480"/>
      <c r="Q236" s="1129"/>
      <c r="R236" s="1130"/>
      <c r="S236" s="1130"/>
      <c r="T236" s="1130"/>
      <c r="U236" s="1130"/>
      <c r="V236" s="1130"/>
      <c r="W236" s="1130"/>
      <c r="X236" s="1130"/>
      <c r="Y236" s="1130"/>
      <c r="Z236" s="1130"/>
      <c r="AA236" s="1130"/>
      <c r="AB236" s="1130"/>
      <c r="AC236" s="1130"/>
      <c r="AD236" s="1131"/>
      <c r="AE236" s="180"/>
    </row>
    <row r="237" spans="1:35" s="53" customFormat="1" ht="9.9499999999999993" customHeight="1">
      <c r="A237" s="363"/>
      <c r="B237" s="179"/>
      <c r="C237" s="1129"/>
      <c r="D237" s="1130"/>
      <c r="E237" s="1130"/>
      <c r="F237" s="1130"/>
      <c r="G237" s="1130"/>
      <c r="H237" s="1130"/>
      <c r="I237" s="1130"/>
      <c r="J237" s="1130"/>
      <c r="K237" s="1130"/>
      <c r="L237" s="1130"/>
      <c r="M237" s="1130"/>
      <c r="N237" s="1131"/>
      <c r="O237" s="478"/>
      <c r="P237" s="480"/>
      <c r="Q237" s="1129"/>
      <c r="R237" s="1130"/>
      <c r="S237" s="1130"/>
      <c r="T237" s="1130"/>
      <c r="U237" s="1130"/>
      <c r="V237" s="1130"/>
      <c r="W237" s="1130"/>
      <c r="X237" s="1130"/>
      <c r="Y237" s="1130"/>
      <c r="Z237" s="1130"/>
      <c r="AA237" s="1130"/>
      <c r="AB237" s="1130"/>
      <c r="AC237" s="1130"/>
      <c r="AD237" s="1131"/>
      <c r="AE237" s="180"/>
    </row>
    <row r="238" spans="1:35" s="53" customFormat="1" ht="9.9499999999999993" customHeight="1">
      <c r="A238" s="363"/>
      <c r="B238" s="179"/>
      <c r="C238" s="1129"/>
      <c r="D238" s="1130"/>
      <c r="E238" s="1130"/>
      <c r="F238" s="1130"/>
      <c r="G238" s="1130"/>
      <c r="H238" s="1130"/>
      <c r="I238" s="1130"/>
      <c r="J238" s="1130"/>
      <c r="K238" s="1130"/>
      <c r="L238" s="1130"/>
      <c r="M238" s="1130"/>
      <c r="N238" s="1131"/>
      <c r="O238" s="478"/>
      <c r="P238" s="480"/>
      <c r="Q238" s="1129"/>
      <c r="R238" s="1130"/>
      <c r="S238" s="1130"/>
      <c r="T238" s="1130"/>
      <c r="U238" s="1130"/>
      <c r="V238" s="1130"/>
      <c r="W238" s="1130"/>
      <c r="X238" s="1130"/>
      <c r="Y238" s="1130"/>
      <c r="Z238" s="1130"/>
      <c r="AA238" s="1130"/>
      <c r="AB238" s="1130"/>
      <c r="AC238" s="1130"/>
      <c r="AD238" s="1131"/>
      <c r="AE238" s="180"/>
    </row>
    <row r="239" spans="1:35" s="53" customFormat="1" ht="9.9499999999999993" customHeight="1">
      <c r="A239" s="363"/>
      <c r="B239" s="179"/>
      <c r="C239" s="1129"/>
      <c r="D239" s="1130"/>
      <c r="E239" s="1130"/>
      <c r="F239" s="1130"/>
      <c r="G239" s="1130"/>
      <c r="H239" s="1130"/>
      <c r="I239" s="1130"/>
      <c r="J239" s="1130"/>
      <c r="K239" s="1130"/>
      <c r="L239" s="1130"/>
      <c r="M239" s="1130"/>
      <c r="N239" s="1131"/>
      <c r="O239" s="478"/>
      <c r="P239" s="480"/>
      <c r="Q239" s="1129"/>
      <c r="R239" s="1130"/>
      <c r="S239" s="1130"/>
      <c r="T239" s="1130"/>
      <c r="U239" s="1130"/>
      <c r="V239" s="1130"/>
      <c r="W239" s="1130"/>
      <c r="X239" s="1130"/>
      <c r="Y239" s="1130"/>
      <c r="Z239" s="1130"/>
      <c r="AA239" s="1130"/>
      <c r="AB239" s="1130"/>
      <c r="AC239" s="1130"/>
      <c r="AD239" s="1131"/>
      <c r="AE239" s="180"/>
    </row>
    <row r="240" spans="1:35" s="53" customFormat="1" ht="9.9499999999999993" customHeight="1">
      <c r="A240" s="363"/>
      <c r="B240" s="179"/>
      <c r="C240" s="1129"/>
      <c r="D240" s="1130"/>
      <c r="E240" s="1130"/>
      <c r="F240" s="1130"/>
      <c r="G240" s="1130"/>
      <c r="H240" s="1130"/>
      <c r="I240" s="1130"/>
      <c r="J240" s="1130"/>
      <c r="K240" s="1130"/>
      <c r="L240" s="1130"/>
      <c r="M240" s="1130"/>
      <c r="N240" s="1131"/>
      <c r="O240" s="478"/>
      <c r="P240" s="480"/>
      <c r="Q240" s="1129"/>
      <c r="R240" s="1130"/>
      <c r="S240" s="1130"/>
      <c r="T240" s="1130"/>
      <c r="U240" s="1130"/>
      <c r="V240" s="1130"/>
      <c r="W240" s="1130"/>
      <c r="X240" s="1130"/>
      <c r="Y240" s="1130"/>
      <c r="Z240" s="1130"/>
      <c r="AA240" s="1130"/>
      <c r="AB240" s="1130"/>
      <c r="AC240" s="1130"/>
      <c r="AD240" s="1131"/>
      <c r="AE240" s="180"/>
    </row>
    <row r="241" spans="1:35" s="53" customFormat="1" ht="9.9499999999999993" customHeight="1">
      <c r="A241" s="363"/>
      <c r="B241" s="179"/>
      <c r="C241" s="1126"/>
      <c r="D241" s="1127"/>
      <c r="E241" s="1127"/>
      <c r="F241" s="1127"/>
      <c r="G241" s="1127"/>
      <c r="H241" s="1127"/>
      <c r="I241" s="1127"/>
      <c r="J241" s="1127"/>
      <c r="K241" s="1127"/>
      <c r="L241" s="1127"/>
      <c r="M241" s="1127"/>
      <c r="N241" s="1128"/>
      <c r="O241" s="478"/>
      <c r="P241" s="480"/>
      <c r="Q241" s="1126"/>
      <c r="R241" s="1127"/>
      <c r="S241" s="1127"/>
      <c r="T241" s="1127"/>
      <c r="U241" s="1127"/>
      <c r="V241" s="1127"/>
      <c r="W241" s="1127"/>
      <c r="X241" s="1127"/>
      <c r="Y241" s="1127"/>
      <c r="Z241" s="1127"/>
      <c r="AA241" s="1127"/>
      <c r="AB241" s="1127"/>
      <c r="AC241" s="1127"/>
      <c r="AD241" s="1128"/>
      <c r="AE241" s="180"/>
    </row>
    <row r="242" spans="1:35" s="53" customFormat="1" ht="9.9499999999999993" customHeight="1" thickBot="1">
      <c r="A242" s="363"/>
      <c r="B242" s="181"/>
      <c r="C242" s="158"/>
      <c r="D242" s="158"/>
      <c r="E242" s="158"/>
      <c r="F242" s="158"/>
      <c r="G242" s="158"/>
      <c r="H242" s="158"/>
      <c r="I242" s="158"/>
      <c r="J242" s="158"/>
      <c r="K242" s="158"/>
      <c r="L242" s="158"/>
      <c r="M242" s="158"/>
      <c r="N242" s="158"/>
      <c r="O242" s="158"/>
      <c r="P242" s="158"/>
      <c r="Q242" s="158"/>
      <c r="R242" s="158"/>
      <c r="S242" s="158"/>
      <c r="T242" s="158"/>
      <c r="U242" s="158"/>
      <c r="V242" s="158"/>
      <c r="W242" s="158"/>
      <c r="X242" s="158"/>
      <c r="Y242" s="158"/>
      <c r="Z242" s="158"/>
      <c r="AA242" s="158"/>
      <c r="AB242" s="158"/>
      <c r="AC242" s="158"/>
      <c r="AD242" s="158"/>
      <c r="AE242" s="184"/>
    </row>
    <row r="243" spans="1:35" s="53" customFormat="1" ht="9.9499999999999993" customHeight="1" thickTop="1" thickBot="1">
      <c r="A243" s="363"/>
      <c r="B243" s="237"/>
      <c r="C243" s="380"/>
      <c r="D243" s="380"/>
      <c r="E243" s="380"/>
      <c r="F243" s="380"/>
      <c r="G243" s="380"/>
      <c r="H243" s="380"/>
      <c r="I243" s="380"/>
      <c r="J243" s="380"/>
      <c r="K243" s="380"/>
      <c r="L243" s="380"/>
      <c r="M243" s="380"/>
      <c r="N243" s="380"/>
      <c r="O243" s="380"/>
      <c r="P243" s="380"/>
      <c r="Q243" s="380"/>
      <c r="R243" s="380"/>
      <c r="S243" s="380"/>
      <c r="T243" s="380"/>
      <c r="U243" s="380"/>
      <c r="V243" s="380"/>
      <c r="W243" s="380"/>
      <c r="X243" s="380"/>
      <c r="Y243" s="380"/>
      <c r="Z243" s="380"/>
      <c r="AA243" s="380"/>
      <c r="AB243" s="380"/>
      <c r="AC243" s="380"/>
      <c r="AD243" s="380"/>
    </row>
    <row r="244" spans="1:35" s="361" customFormat="1" ht="9.9499999999999993" customHeight="1" thickTop="1">
      <c r="A244" s="364"/>
      <c r="B244" s="1402" t="s">
        <v>166</v>
      </c>
      <c r="C244" s="1403"/>
      <c r="D244" s="1403"/>
      <c r="E244" s="1403"/>
      <c r="F244" s="1403"/>
      <c r="G244" s="1403"/>
      <c r="H244" s="1403"/>
      <c r="I244" s="1403"/>
      <c r="J244" s="1403"/>
      <c r="K244" s="1403"/>
      <c r="L244" s="1403"/>
      <c r="M244" s="1403"/>
      <c r="N244" s="1403"/>
      <c r="O244" s="1403"/>
      <c r="P244" s="1403"/>
      <c r="Q244" s="1403"/>
      <c r="R244" s="1403"/>
      <c r="S244" s="1403"/>
      <c r="T244" s="1403"/>
      <c r="U244" s="1403"/>
      <c r="V244" s="1403"/>
      <c r="W244" s="1403"/>
      <c r="X244" s="1403"/>
      <c r="Y244" s="1403"/>
      <c r="Z244" s="1403"/>
      <c r="AA244" s="1403"/>
      <c r="AB244" s="1403"/>
      <c r="AC244" s="1403"/>
      <c r="AD244" s="1403"/>
      <c r="AE244" s="1404"/>
      <c r="AF244" s="7"/>
    </row>
    <row r="245" spans="1:35" s="361" customFormat="1" ht="9.9499999999999993" customHeight="1">
      <c r="A245" s="364"/>
      <c r="B245" s="1405"/>
      <c r="C245" s="1406"/>
      <c r="D245" s="1406"/>
      <c r="E245" s="1406"/>
      <c r="F245" s="1406"/>
      <c r="G245" s="1406"/>
      <c r="H245" s="1406"/>
      <c r="I245" s="1406"/>
      <c r="J245" s="1406"/>
      <c r="K245" s="1406"/>
      <c r="L245" s="1406"/>
      <c r="M245" s="1406"/>
      <c r="N245" s="1406"/>
      <c r="O245" s="1406"/>
      <c r="P245" s="1406"/>
      <c r="Q245" s="1406"/>
      <c r="R245" s="1406"/>
      <c r="S245" s="1406"/>
      <c r="T245" s="1406"/>
      <c r="U245" s="1406"/>
      <c r="V245" s="1406"/>
      <c r="W245" s="1406"/>
      <c r="X245" s="1406"/>
      <c r="Y245" s="1406"/>
      <c r="Z245" s="1406"/>
      <c r="AA245" s="1406"/>
      <c r="AB245" s="1406"/>
      <c r="AC245" s="1406"/>
      <c r="AD245" s="1406"/>
      <c r="AE245" s="1407"/>
      <c r="AF245" s="7"/>
    </row>
    <row r="246" spans="1:35" s="361" customFormat="1" ht="9.9499999999999993" customHeight="1">
      <c r="A246" s="364"/>
      <c r="B246" s="1405"/>
      <c r="C246" s="1406"/>
      <c r="D246" s="1406"/>
      <c r="E246" s="1406"/>
      <c r="F246" s="1406"/>
      <c r="G246" s="1406"/>
      <c r="H246" s="1406"/>
      <c r="I246" s="1406"/>
      <c r="J246" s="1406"/>
      <c r="K246" s="1406"/>
      <c r="L246" s="1406"/>
      <c r="M246" s="1406"/>
      <c r="N246" s="1406"/>
      <c r="O246" s="1406"/>
      <c r="P246" s="1406"/>
      <c r="Q246" s="1406"/>
      <c r="R246" s="1406"/>
      <c r="S246" s="1406"/>
      <c r="T246" s="1406"/>
      <c r="U246" s="1406"/>
      <c r="V246" s="1406"/>
      <c r="W246" s="1406"/>
      <c r="X246" s="1406"/>
      <c r="Y246" s="1406"/>
      <c r="Z246" s="1406"/>
      <c r="AA246" s="1406"/>
      <c r="AB246" s="1406"/>
      <c r="AC246" s="1406"/>
      <c r="AD246" s="1406"/>
      <c r="AE246" s="1407"/>
      <c r="AF246" s="7"/>
    </row>
    <row r="247" spans="1:35" s="361" customFormat="1" ht="9.9499999999999993" customHeight="1">
      <c r="A247" s="364"/>
      <c r="B247" s="143"/>
      <c r="C247" s="66"/>
      <c r="D247" s="66"/>
      <c r="E247" s="376"/>
      <c r="F247" s="376"/>
      <c r="G247" s="376"/>
      <c r="H247" s="376"/>
      <c r="I247" s="376"/>
      <c r="J247" s="376"/>
      <c r="K247" s="65"/>
      <c r="L247" s="384"/>
      <c r="M247" s="384"/>
      <c r="N247" s="384"/>
      <c r="O247" s="384"/>
      <c r="P247" s="384"/>
      <c r="Q247" s="384"/>
      <c r="R247" s="384"/>
      <c r="S247" s="384"/>
      <c r="T247" s="384"/>
      <c r="U247" s="384"/>
      <c r="V247" s="384"/>
      <c r="W247" s="384"/>
      <c r="X247" s="384"/>
      <c r="Y247" s="384"/>
      <c r="Z247" s="384"/>
      <c r="AA247" s="384"/>
      <c r="AB247" s="61"/>
      <c r="AC247" s="61"/>
      <c r="AD247" s="61"/>
      <c r="AE247" s="140"/>
      <c r="AF247" s="364"/>
      <c r="AG247" s="364"/>
      <c r="AH247" s="364"/>
      <c r="AI247" s="364"/>
    </row>
    <row r="248" spans="1:35" s="361" customFormat="1" ht="16.5" customHeight="1">
      <c r="A248" s="364"/>
      <c r="B248" s="150"/>
      <c r="C248" s="923" t="s">
        <v>770</v>
      </c>
      <c r="D248" s="924"/>
      <c r="E248" s="924"/>
      <c r="F248" s="924"/>
      <c r="G248" s="924"/>
      <c r="H248" s="924"/>
      <c r="I248" s="924"/>
      <c r="J248" s="924"/>
      <c r="K248" s="924"/>
      <c r="L248" s="924"/>
      <c r="M248" s="924"/>
      <c r="N248" s="924"/>
      <c r="O248" s="924"/>
      <c r="P248" s="924"/>
      <c r="Q248" s="924"/>
      <c r="R248" s="924"/>
      <c r="S248" s="924"/>
      <c r="T248" s="924"/>
      <c r="U248" s="924"/>
      <c r="V248" s="924"/>
      <c r="W248" s="924"/>
      <c r="X248" s="924"/>
      <c r="Y248" s="924"/>
      <c r="Z248" s="924"/>
      <c r="AA248" s="924"/>
      <c r="AB248" s="924"/>
      <c r="AC248" s="924"/>
      <c r="AD248" s="925"/>
      <c r="AE248" s="151"/>
      <c r="AF248" s="364"/>
      <c r="AG248" s="364"/>
      <c r="AH248" s="364"/>
      <c r="AI248" s="364"/>
    </row>
    <row r="249" spans="1:35" s="361" customFormat="1" ht="16.5" customHeight="1">
      <c r="A249" s="364"/>
      <c r="B249" s="152"/>
      <c r="C249" s="926"/>
      <c r="D249" s="927"/>
      <c r="E249" s="927"/>
      <c r="F249" s="927"/>
      <c r="G249" s="927"/>
      <c r="H249" s="927"/>
      <c r="I249" s="927"/>
      <c r="J249" s="927"/>
      <c r="K249" s="927"/>
      <c r="L249" s="927"/>
      <c r="M249" s="927"/>
      <c r="N249" s="927"/>
      <c r="O249" s="927"/>
      <c r="P249" s="927"/>
      <c r="Q249" s="927"/>
      <c r="R249" s="927"/>
      <c r="S249" s="927"/>
      <c r="T249" s="927"/>
      <c r="U249" s="927"/>
      <c r="V249" s="927"/>
      <c r="W249" s="927"/>
      <c r="X249" s="927"/>
      <c r="Y249" s="927"/>
      <c r="Z249" s="927"/>
      <c r="AA249" s="927"/>
      <c r="AB249" s="927"/>
      <c r="AC249" s="927"/>
      <c r="AD249" s="928"/>
      <c r="AE249" s="151"/>
      <c r="AF249" s="364"/>
      <c r="AG249" s="364"/>
      <c r="AH249" s="364"/>
      <c r="AI249" s="364"/>
    </row>
    <row r="250" spans="1:35" s="53" customFormat="1" ht="9.9499999999999993" customHeight="1">
      <c r="A250" s="363"/>
      <c r="B250" s="179"/>
      <c r="C250" s="1455"/>
      <c r="D250" s="1455"/>
      <c r="E250" s="1455"/>
      <c r="F250" s="1455"/>
      <c r="G250" s="1455"/>
      <c r="H250" s="1455"/>
      <c r="I250" s="1455"/>
      <c r="J250" s="1455"/>
      <c r="K250" s="373"/>
      <c r="L250" s="373"/>
      <c r="M250" s="373"/>
      <c r="N250" s="373"/>
      <c r="O250" s="373"/>
      <c r="P250" s="373"/>
      <c r="Q250" s="373"/>
      <c r="R250" s="373"/>
      <c r="S250" s="373"/>
      <c r="T250" s="373"/>
      <c r="U250" s="373"/>
      <c r="V250" s="373"/>
      <c r="W250" s="373"/>
      <c r="X250" s="373"/>
      <c r="Y250" s="373"/>
      <c r="Z250" s="373"/>
      <c r="AA250" s="363"/>
      <c r="AB250" s="363"/>
      <c r="AC250" s="363"/>
      <c r="AD250" s="363"/>
      <c r="AE250" s="180"/>
    </row>
    <row r="251" spans="1:35" s="53" customFormat="1" ht="9.9499999999999993" customHeight="1">
      <c r="A251" s="363"/>
      <c r="B251" s="179"/>
      <c r="C251" s="448"/>
      <c r="D251" s="398"/>
      <c r="E251" s="398"/>
      <c r="F251" s="398"/>
      <c r="G251" s="398"/>
      <c r="H251" s="398"/>
      <c r="I251" s="398"/>
      <c r="J251" s="398"/>
      <c r="K251" s="398"/>
      <c r="L251" s="398"/>
      <c r="M251" s="398"/>
      <c r="N251" s="398"/>
      <c r="O251" s="398"/>
      <c r="P251" s="398"/>
      <c r="Q251" s="398"/>
      <c r="R251" s="398"/>
      <c r="S251" s="398"/>
      <c r="T251" s="398"/>
      <c r="U251" s="398"/>
      <c r="V251" s="398"/>
      <c r="W251" s="398"/>
      <c r="X251" s="398"/>
      <c r="Y251" s="398"/>
      <c r="Z251" s="398"/>
      <c r="AA251" s="398"/>
      <c r="AB251" s="398"/>
      <c r="AC251" s="398"/>
      <c r="AD251" s="449"/>
      <c r="AE251" s="180"/>
    </row>
    <row r="252" spans="1:35" s="53" customFormat="1" ht="9.9499999999999993" customHeight="1">
      <c r="A252" s="363"/>
      <c r="B252" s="179"/>
      <c r="C252" s="230"/>
      <c r="D252" s="174"/>
      <c r="E252" s="174"/>
      <c r="F252" s="174"/>
      <c r="G252" s="174"/>
      <c r="H252" s="174"/>
      <c r="I252" s="174"/>
      <c r="J252" s="174"/>
      <c r="K252" s="174"/>
      <c r="L252" s="174"/>
      <c r="M252" s="174"/>
      <c r="N252" s="174"/>
      <c r="O252" s="1134" t="s">
        <v>551</v>
      </c>
      <c r="P252" s="1135"/>
      <c r="Q252" s="1136"/>
      <c r="R252" s="1134" t="s">
        <v>550</v>
      </c>
      <c r="S252" s="1135"/>
      <c r="T252" s="1135"/>
      <c r="U252" s="1135"/>
      <c r="V252" s="1135"/>
      <c r="W252" s="1135"/>
      <c r="X252" s="1135"/>
      <c r="Y252" s="1135"/>
      <c r="Z252" s="1135"/>
      <c r="AA252" s="1135"/>
      <c r="AB252" s="1136"/>
      <c r="AC252" s="174"/>
      <c r="AD252" s="399"/>
      <c r="AE252" s="180"/>
      <c r="AG252" s="7"/>
    </row>
    <row r="253" spans="1:35" s="53" customFormat="1" ht="21.75" customHeight="1">
      <c r="A253" s="363"/>
      <c r="B253" s="179"/>
      <c r="C253" s="230"/>
      <c r="D253" s="1458" t="s">
        <v>841</v>
      </c>
      <c r="E253" s="1459"/>
      <c r="F253" s="1459"/>
      <c r="G253" s="1459"/>
      <c r="H253" s="1459"/>
      <c r="I253" s="1459"/>
      <c r="J253" s="1459"/>
      <c r="K253" s="1459"/>
      <c r="L253" s="1459"/>
      <c r="M253" s="1459"/>
      <c r="N253" s="1460"/>
      <c r="O253" s="1071"/>
      <c r="P253" s="1124"/>
      <c r="Q253" s="1125"/>
      <c r="R253" s="1071"/>
      <c r="S253" s="1072"/>
      <c r="T253" s="1072"/>
      <c r="U253" s="1072"/>
      <c r="V253" s="1072"/>
      <c r="W253" s="1072"/>
      <c r="X253" s="1072"/>
      <c r="Y253" s="1072"/>
      <c r="Z253" s="1072"/>
      <c r="AA253" s="1072"/>
      <c r="AB253" s="1073"/>
      <c r="AC253" s="174"/>
      <c r="AD253" s="399"/>
      <c r="AE253" s="180"/>
      <c r="AG253" s="231"/>
    </row>
    <row r="254" spans="1:35" s="53" customFormat="1" ht="21.75" customHeight="1">
      <c r="A254" s="363"/>
      <c r="B254" s="179"/>
      <c r="C254" s="230"/>
      <c r="D254" s="1461"/>
      <c r="E254" s="1462"/>
      <c r="F254" s="1462"/>
      <c r="G254" s="1462"/>
      <c r="H254" s="1462"/>
      <c r="I254" s="1462"/>
      <c r="J254" s="1462"/>
      <c r="K254" s="1462"/>
      <c r="L254" s="1462"/>
      <c r="M254" s="1462"/>
      <c r="N254" s="1463"/>
      <c r="O254" s="1126"/>
      <c r="P254" s="1127"/>
      <c r="Q254" s="1128"/>
      <c r="R254" s="1074"/>
      <c r="S254" s="1075"/>
      <c r="T254" s="1075"/>
      <c r="U254" s="1075"/>
      <c r="V254" s="1075"/>
      <c r="W254" s="1075"/>
      <c r="X254" s="1075"/>
      <c r="Y254" s="1075"/>
      <c r="Z254" s="1075"/>
      <c r="AA254" s="1075"/>
      <c r="AB254" s="1076"/>
      <c r="AC254" s="174"/>
      <c r="AD254" s="399"/>
      <c r="AE254" s="180"/>
    </row>
    <row r="255" spans="1:35" s="53" customFormat="1" ht="21.75" customHeight="1">
      <c r="A255" s="363"/>
      <c r="B255" s="179"/>
      <c r="C255" s="230"/>
      <c r="D255" s="1458" t="s">
        <v>771</v>
      </c>
      <c r="E255" s="1459"/>
      <c r="F255" s="1459"/>
      <c r="G255" s="1459"/>
      <c r="H255" s="1459"/>
      <c r="I255" s="1459"/>
      <c r="J255" s="1459"/>
      <c r="K255" s="1459"/>
      <c r="L255" s="1459"/>
      <c r="M255" s="1459"/>
      <c r="N255" s="1460"/>
      <c r="O255" s="1071"/>
      <c r="P255" s="1124"/>
      <c r="Q255" s="1125"/>
      <c r="R255" s="1071"/>
      <c r="S255" s="1072"/>
      <c r="T255" s="1072"/>
      <c r="U255" s="1072"/>
      <c r="V255" s="1072"/>
      <c r="W255" s="1072"/>
      <c r="X255" s="1072"/>
      <c r="Y255" s="1072"/>
      <c r="Z255" s="1072"/>
      <c r="AA255" s="1072"/>
      <c r="AB255" s="1073"/>
      <c r="AC255" s="174"/>
      <c r="AD255" s="399"/>
      <c r="AE255" s="180"/>
    </row>
    <row r="256" spans="1:35" s="53" customFormat="1" ht="21.75" customHeight="1">
      <c r="A256" s="363"/>
      <c r="B256" s="179"/>
      <c r="C256" s="230"/>
      <c r="D256" s="1461"/>
      <c r="E256" s="1462"/>
      <c r="F256" s="1462"/>
      <c r="G256" s="1462"/>
      <c r="H256" s="1462"/>
      <c r="I256" s="1462"/>
      <c r="J256" s="1462"/>
      <c r="K256" s="1462"/>
      <c r="L256" s="1462"/>
      <c r="M256" s="1462"/>
      <c r="N256" s="1463"/>
      <c r="O256" s="1126"/>
      <c r="P256" s="1127"/>
      <c r="Q256" s="1128"/>
      <c r="R256" s="1074"/>
      <c r="S256" s="1075"/>
      <c r="T256" s="1075"/>
      <c r="U256" s="1075"/>
      <c r="V256" s="1075"/>
      <c r="W256" s="1075"/>
      <c r="X256" s="1075"/>
      <c r="Y256" s="1075"/>
      <c r="Z256" s="1075"/>
      <c r="AA256" s="1075"/>
      <c r="AB256" s="1076"/>
      <c r="AC256" s="174"/>
      <c r="AD256" s="399"/>
      <c r="AE256" s="180"/>
    </row>
    <row r="257" spans="1:36" s="53" customFormat="1" ht="21.75" customHeight="1">
      <c r="A257" s="363"/>
      <c r="B257" s="179"/>
      <c r="C257" s="230"/>
      <c r="D257" s="1458" t="s">
        <v>839</v>
      </c>
      <c r="E257" s="1459"/>
      <c r="F257" s="1459"/>
      <c r="G257" s="1459"/>
      <c r="H257" s="1459"/>
      <c r="I257" s="1459"/>
      <c r="J257" s="1459"/>
      <c r="K257" s="1459"/>
      <c r="L257" s="1459"/>
      <c r="M257" s="1459"/>
      <c r="N257" s="1460"/>
      <c r="O257" s="1071"/>
      <c r="P257" s="1124"/>
      <c r="Q257" s="1125"/>
      <c r="R257" s="1071"/>
      <c r="S257" s="1072"/>
      <c r="T257" s="1072"/>
      <c r="U257" s="1072"/>
      <c r="V257" s="1072"/>
      <c r="W257" s="1072"/>
      <c r="X257" s="1072"/>
      <c r="Y257" s="1072"/>
      <c r="Z257" s="1072"/>
      <c r="AA257" s="1072"/>
      <c r="AB257" s="1073"/>
      <c r="AC257" s="174"/>
      <c r="AD257" s="399"/>
      <c r="AE257" s="180"/>
      <c r="AG257" s="1457"/>
      <c r="AH257" s="1457"/>
      <c r="AI257" s="1457"/>
      <c r="AJ257" s="1457"/>
    </row>
    <row r="258" spans="1:36" s="53" customFormat="1" ht="21.75" customHeight="1">
      <c r="A258" s="363"/>
      <c r="B258" s="179"/>
      <c r="C258" s="230"/>
      <c r="D258" s="1461"/>
      <c r="E258" s="1462"/>
      <c r="F258" s="1462"/>
      <c r="G258" s="1462"/>
      <c r="H258" s="1462"/>
      <c r="I258" s="1462"/>
      <c r="J258" s="1462"/>
      <c r="K258" s="1462"/>
      <c r="L258" s="1462"/>
      <c r="M258" s="1462"/>
      <c r="N258" s="1463"/>
      <c r="O258" s="1126"/>
      <c r="P258" s="1127"/>
      <c r="Q258" s="1128"/>
      <c r="R258" s="1074"/>
      <c r="S258" s="1075"/>
      <c r="T258" s="1075"/>
      <c r="U258" s="1075"/>
      <c r="V258" s="1075"/>
      <c r="W258" s="1075"/>
      <c r="X258" s="1075"/>
      <c r="Y258" s="1075"/>
      <c r="Z258" s="1075"/>
      <c r="AA258" s="1075"/>
      <c r="AB258" s="1076"/>
      <c r="AC258" s="174"/>
      <c r="AD258" s="399"/>
      <c r="AE258" s="180"/>
      <c r="AG258" s="1457"/>
      <c r="AH258" s="1457"/>
      <c r="AI258" s="1457"/>
      <c r="AJ258" s="1457"/>
    </row>
    <row r="259" spans="1:36" s="53" customFormat="1" ht="21.75" customHeight="1">
      <c r="A259" s="363"/>
      <c r="B259" s="179"/>
      <c r="C259" s="230"/>
      <c r="D259" s="1458" t="s">
        <v>840</v>
      </c>
      <c r="E259" s="1459"/>
      <c r="F259" s="1459"/>
      <c r="G259" s="1459"/>
      <c r="H259" s="1459"/>
      <c r="I259" s="1459"/>
      <c r="J259" s="1459"/>
      <c r="K259" s="1459"/>
      <c r="L259" s="1459"/>
      <c r="M259" s="1459"/>
      <c r="N259" s="1460"/>
      <c r="O259" s="1071"/>
      <c r="P259" s="1124"/>
      <c r="Q259" s="1125"/>
      <c r="R259" s="1071"/>
      <c r="S259" s="1072"/>
      <c r="T259" s="1072"/>
      <c r="U259" s="1072"/>
      <c r="V259" s="1072"/>
      <c r="W259" s="1072"/>
      <c r="X259" s="1072"/>
      <c r="Y259" s="1072"/>
      <c r="Z259" s="1072"/>
      <c r="AA259" s="1072"/>
      <c r="AB259" s="1073"/>
      <c r="AC259" s="174"/>
      <c r="AD259" s="399"/>
      <c r="AE259" s="180"/>
      <c r="AG259" s="1457"/>
      <c r="AH259" s="1457"/>
      <c r="AI259" s="1457"/>
      <c r="AJ259" s="1457"/>
    </row>
    <row r="260" spans="1:36" s="53" customFormat="1" ht="21.75" customHeight="1">
      <c r="A260" s="363"/>
      <c r="B260" s="179"/>
      <c r="C260" s="230"/>
      <c r="D260" s="1461"/>
      <c r="E260" s="1462"/>
      <c r="F260" s="1462"/>
      <c r="G260" s="1462"/>
      <c r="H260" s="1462"/>
      <c r="I260" s="1462"/>
      <c r="J260" s="1462"/>
      <c r="K260" s="1462"/>
      <c r="L260" s="1462"/>
      <c r="M260" s="1462"/>
      <c r="N260" s="1463"/>
      <c r="O260" s="1126"/>
      <c r="P260" s="1127"/>
      <c r="Q260" s="1128"/>
      <c r="R260" s="1074"/>
      <c r="S260" s="1075"/>
      <c r="T260" s="1075"/>
      <c r="U260" s="1075"/>
      <c r="V260" s="1075"/>
      <c r="W260" s="1075"/>
      <c r="X260" s="1075"/>
      <c r="Y260" s="1075"/>
      <c r="Z260" s="1075"/>
      <c r="AA260" s="1075"/>
      <c r="AB260" s="1076"/>
      <c r="AC260" s="174"/>
      <c r="AD260" s="399"/>
      <c r="AE260" s="180"/>
    </row>
    <row r="261" spans="1:36" s="53" customFormat="1" ht="9.9499999999999993" customHeight="1">
      <c r="A261" s="363"/>
      <c r="B261" s="179"/>
      <c r="C261" s="230"/>
      <c r="D261" s="174"/>
      <c r="E261" s="174"/>
      <c r="F261" s="174"/>
      <c r="G261" s="174"/>
      <c r="H261" s="174"/>
      <c r="I261" s="174"/>
      <c r="J261" s="174"/>
      <c r="K261" s="174"/>
      <c r="L261" s="174"/>
      <c r="M261" s="174"/>
      <c r="N261" s="174"/>
      <c r="O261" s="174"/>
      <c r="P261" s="174"/>
      <c r="Q261" s="174"/>
      <c r="R261" s="174"/>
      <c r="S261" s="174"/>
      <c r="T261" s="174"/>
      <c r="U261" s="174"/>
      <c r="V261" s="174"/>
      <c r="W261" s="174"/>
      <c r="X261" s="174"/>
      <c r="Y261" s="174"/>
      <c r="Z261" s="174"/>
      <c r="AA261" s="174"/>
      <c r="AB261" s="174"/>
      <c r="AC261" s="174"/>
      <c r="AD261" s="399"/>
      <c r="AE261" s="180"/>
    </row>
    <row r="262" spans="1:36" s="53" customFormat="1" ht="9.9499999999999993" customHeight="1">
      <c r="A262" s="363"/>
      <c r="B262" s="179"/>
      <c r="C262" s="230"/>
      <c r="D262" s="174"/>
      <c r="E262" s="174"/>
      <c r="F262" s="174"/>
      <c r="G262" s="174"/>
      <c r="H262" s="174"/>
      <c r="I262" s="174"/>
      <c r="J262" s="174"/>
      <c r="K262" s="174"/>
      <c r="L262" s="174"/>
      <c r="M262" s="174"/>
      <c r="N262" s="174"/>
      <c r="O262" s="174"/>
      <c r="P262" s="174"/>
      <c r="Q262" s="174"/>
      <c r="R262" s="174"/>
      <c r="S262" s="174"/>
      <c r="T262" s="174"/>
      <c r="U262" s="174"/>
      <c r="V262" s="174"/>
      <c r="W262" s="174"/>
      <c r="X262" s="174"/>
      <c r="Y262" s="174"/>
      <c r="Z262" s="174"/>
      <c r="AA262" s="174"/>
      <c r="AB262" s="174"/>
      <c r="AC262" s="174"/>
      <c r="AD262" s="399"/>
      <c r="AE262" s="180"/>
    </row>
    <row r="263" spans="1:36" s="53" customFormat="1" ht="9.9499999999999993" customHeight="1">
      <c r="A263" s="363"/>
      <c r="B263" s="179"/>
      <c r="C263" s="400"/>
      <c r="D263" s="401"/>
      <c r="E263" s="401"/>
      <c r="F263" s="401"/>
      <c r="G263" s="401"/>
      <c r="H263" s="401"/>
      <c r="I263" s="401"/>
      <c r="J263" s="401"/>
      <c r="K263" s="401"/>
      <c r="L263" s="401"/>
      <c r="M263" s="401"/>
      <c r="N263" s="401"/>
      <c r="O263" s="401"/>
      <c r="P263" s="401"/>
      <c r="Q263" s="401"/>
      <c r="R263" s="401"/>
      <c r="S263" s="401"/>
      <c r="T263" s="401"/>
      <c r="U263" s="401"/>
      <c r="V263" s="401"/>
      <c r="W263" s="401"/>
      <c r="X263" s="401"/>
      <c r="Y263" s="401"/>
      <c r="Z263" s="401"/>
      <c r="AA263" s="401"/>
      <c r="AB263" s="401"/>
      <c r="AC263" s="401"/>
      <c r="AD263" s="402"/>
      <c r="AE263" s="180"/>
    </row>
    <row r="264" spans="1:36" s="53" customFormat="1" ht="9.9499999999999993" customHeight="1" thickBot="1">
      <c r="A264" s="363"/>
      <c r="B264" s="181"/>
      <c r="C264" s="158"/>
      <c r="D264" s="158"/>
      <c r="E264" s="158"/>
      <c r="F264" s="158"/>
      <c r="G264" s="158"/>
      <c r="H264" s="158"/>
      <c r="I264" s="158"/>
      <c r="J264" s="158"/>
      <c r="K264" s="158"/>
      <c r="L264" s="158"/>
      <c r="M264" s="158"/>
      <c r="N264" s="158"/>
      <c r="O264" s="158"/>
      <c r="P264" s="158"/>
      <c r="Q264" s="158"/>
      <c r="R264" s="158"/>
      <c r="S264" s="158"/>
      <c r="T264" s="158"/>
      <c r="U264" s="158"/>
      <c r="V264" s="158"/>
      <c r="W264" s="158"/>
      <c r="X264" s="158"/>
      <c r="Y264" s="158"/>
      <c r="Z264" s="158"/>
      <c r="AA264" s="158"/>
      <c r="AB264" s="158"/>
      <c r="AC264" s="158"/>
      <c r="AD264" s="158"/>
      <c r="AE264" s="184"/>
    </row>
    <row r="265" spans="1:36" s="94" customFormat="1" ht="9.9499999999999993" customHeight="1" thickTop="1">
      <c r="A265" s="96"/>
      <c r="B265" s="107"/>
      <c r="C265" s="106"/>
      <c r="D265" s="106"/>
      <c r="E265" s="106"/>
      <c r="F265" s="106"/>
      <c r="G265" s="106"/>
      <c r="H265" s="106"/>
      <c r="I265" s="106"/>
      <c r="J265" s="106"/>
      <c r="K265" s="106"/>
      <c r="L265" s="106"/>
      <c r="M265" s="106"/>
      <c r="N265" s="106"/>
      <c r="O265" s="106"/>
      <c r="P265" s="106"/>
      <c r="Q265" s="106"/>
      <c r="R265" s="106"/>
      <c r="S265" s="106"/>
      <c r="T265" s="106"/>
      <c r="U265" s="106"/>
      <c r="V265" s="106"/>
      <c r="W265" s="106"/>
      <c r="X265" s="106"/>
      <c r="Y265" s="106"/>
      <c r="Z265" s="63"/>
      <c r="AA265" s="61"/>
      <c r="AB265" s="61"/>
      <c r="AC265" s="61"/>
      <c r="AD265" s="61"/>
      <c r="AE265" s="7"/>
    </row>
    <row r="332" spans="1:24" ht="15.75" customHeight="1">
      <c r="A332" s="55"/>
      <c r="B332" s="55"/>
      <c r="C332" s="1038"/>
      <c r="D332" s="1038"/>
      <c r="E332" s="1038"/>
      <c r="F332" s="1038"/>
      <c r="G332" s="1038"/>
      <c r="H332" s="1038"/>
      <c r="I332" s="1038"/>
      <c r="J332" s="1038"/>
      <c r="K332" s="1038"/>
      <c r="L332" s="1038"/>
      <c r="M332" s="1039"/>
      <c r="N332" s="1037"/>
      <c r="O332" s="1038"/>
      <c r="P332" s="1038"/>
      <c r="Q332" s="1038"/>
      <c r="R332" s="1038"/>
      <c r="S332" s="1038"/>
      <c r="T332" s="1038"/>
      <c r="U332" s="1038"/>
      <c r="V332" s="1038"/>
      <c r="W332" s="1038"/>
      <c r="X332" s="1039"/>
    </row>
    <row r="333" spans="1:24" ht="15.75" customHeight="1">
      <c r="A333" s="55"/>
      <c r="B333" s="55"/>
      <c r="C333" s="1032"/>
      <c r="D333" s="1032"/>
      <c r="E333" s="1032"/>
      <c r="F333" s="1032"/>
      <c r="G333" s="1032"/>
      <c r="H333" s="1032"/>
      <c r="I333" s="1032"/>
      <c r="J333" s="1032"/>
      <c r="K333" s="1032"/>
      <c r="L333" s="1032"/>
      <c r="M333" s="1033"/>
      <c r="N333" s="1031"/>
      <c r="O333" s="1032"/>
      <c r="P333" s="1032"/>
      <c r="Q333" s="1032"/>
      <c r="R333" s="1032"/>
      <c r="S333" s="1032"/>
      <c r="T333" s="1032"/>
      <c r="U333" s="1032"/>
      <c r="V333" s="1032"/>
      <c r="W333" s="1032"/>
      <c r="X333" s="1033"/>
    </row>
    <row r="334" spans="1:24" ht="15.75" customHeight="1">
      <c r="A334" s="55"/>
      <c r="B334" s="55"/>
      <c r="C334" s="1032"/>
      <c r="D334" s="1032"/>
      <c r="E334" s="1032"/>
      <c r="F334" s="1032"/>
      <c r="G334" s="1032"/>
      <c r="H334" s="1032"/>
      <c r="I334" s="1032"/>
      <c r="J334" s="1032"/>
      <c r="K334" s="1032"/>
      <c r="L334" s="1032"/>
      <c r="M334" s="1033"/>
      <c r="N334" s="1031"/>
      <c r="O334" s="1032"/>
      <c r="P334" s="1032"/>
      <c r="Q334" s="1032"/>
      <c r="R334" s="1032"/>
      <c r="S334" s="1032"/>
      <c r="T334" s="1032"/>
      <c r="U334" s="1032"/>
      <c r="V334" s="1032"/>
      <c r="W334" s="1032"/>
      <c r="X334" s="1033"/>
    </row>
    <row r="335" spans="1:24" ht="15.75" customHeight="1">
      <c r="A335" s="55"/>
      <c r="B335" s="55"/>
      <c r="C335" s="1032"/>
      <c r="D335" s="1032"/>
      <c r="E335" s="1032"/>
      <c r="F335" s="1032"/>
      <c r="G335" s="1032"/>
      <c r="H335" s="1032"/>
      <c r="I335" s="1032"/>
      <c r="J335" s="1032"/>
      <c r="K335" s="1032"/>
      <c r="L335" s="1032"/>
      <c r="M335" s="1033"/>
      <c r="N335" s="1031"/>
      <c r="O335" s="1032"/>
      <c r="P335" s="1032"/>
      <c r="Q335" s="1032"/>
      <c r="R335" s="1032"/>
      <c r="S335" s="1032"/>
      <c r="T335" s="1032"/>
      <c r="U335" s="1032"/>
      <c r="V335" s="1032"/>
      <c r="W335" s="1032"/>
      <c r="X335" s="1033"/>
    </row>
    <row r="336" spans="1:24" ht="15.75" customHeight="1">
      <c r="A336" s="55"/>
      <c r="B336" s="55"/>
      <c r="C336" s="1035"/>
      <c r="D336" s="1035"/>
      <c r="E336" s="1035"/>
      <c r="F336" s="1035"/>
      <c r="G336" s="1035"/>
      <c r="H336" s="1035"/>
      <c r="I336" s="1035"/>
      <c r="J336" s="1035"/>
      <c r="K336" s="1035"/>
      <c r="L336" s="1035"/>
      <c r="M336" s="1036"/>
      <c r="N336" s="1034"/>
      <c r="O336" s="1035"/>
      <c r="P336" s="1035"/>
      <c r="Q336" s="1035"/>
      <c r="R336" s="1035"/>
      <c r="S336" s="1035"/>
      <c r="T336" s="1035"/>
      <c r="U336" s="1035"/>
      <c r="V336" s="1035"/>
      <c r="W336" s="1035"/>
      <c r="X336" s="1036"/>
    </row>
    <row r="337" spans="1:14" ht="15.75" customHeight="1">
      <c r="A337" s="55"/>
      <c r="B337" s="55"/>
      <c r="C337" s="1038"/>
      <c r="D337" s="1038"/>
      <c r="E337" s="1038"/>
      <c r="F337" s="1038"/>
      <c r="G337" s="1038"/>
      <c r="H337" s="1038"/>
      <c r="I337" s="1038"/>
      <c r="J337" s="1038"/>
      <c r="K337" s="1038"/>
      <c r="L337" s="1038"/>
      <c r="M337" s="1039"/>
      <c r="N337" s="1038"/>
    </row>
    <row r="338" spans="1:14" ht="15.75" customHeight="1">
      <c r="A338" s="55"/>
      <c r="B338" s="55"/>
      <c r="C338" s="1032"/>
      <c r="D338" s="1032"/>
      <c r="E338" s="1032"/>
      <c r="F338" s="1032"/>
      <c r="G338" s="1032"/>
      <c r="H338" s="1032"/>
      <c r="I338" s="1032"/>
      <c r="J338" s="1032"/>
      <c r="K338" s="1032"/>
      <c r="L338" s="1032"/>
      <c r="M338" s="1033"/>
      <c r="N338" s="756"/>
    </row>
    <row r="339" spans="1:14" ht="15.75" customHeight="1">
      <c r="A339" s="55"/>
      <c r="B339" s="55"/>
      <c r="C339" s="1032"/>
      <c r="D339" s="1032"/>
      <c r="E339" s="1032"/>
      <c r="F339" s="1032"/>
      <c r="G339" s="1032"/>
      <c r="H339" s="1032"/>
      <c r="I339" s="1032"/>
      <c r="J339" s="1032"/>
      <c r="K339" s="1032"/>
      <c r="L339" s="1032"/>
      <c r="M339" s="1033"/>
      <c r="N339" s="756"/>
    </row>
    <row r="340" spans="1:14" ht="15.75" customHeight="1">
      <c r="A340" s="55"/>
      <c r="B340" s="55"/>
      <c r="C340" s="1032"/>
      <c r="D340" s="1032"/>
      <c r="E340" s="1032"/>
      <c r="F340" s="1032"/>
      <c r="G340" s="1032"/>
      <c r="H340" s="1032"/>
      <c r="I340" s="1032"/>
      <c r="J340" s="1032"/>
      <c r="K340" s="1032"/>
      <c r="L340" s="1032"/>
      <c r="M340" s="1033"/>
      <c r="N340" s="756"/>
    </row>
    <row r="341" spans="1:14" ht="15.75" customHeight="1">
      <c r="A341" s="55"/>
      <c r="B341" s="55"/>
      <c r="C341" s="1035"/>
      <c r="D341" s="1035"/>
      <c r="E341" s="1035"/>
      <c r="F341" s="1035"/>
      <c r="G341" s="1035"/>
      <c r="H341" s="1035"/>
      <c r="I341" s="1035"/>
      <c r="J341" s="1035"/>
      <c r="K341" s="1035"/>
      <c r="L341" s="1035"/>
      <c r="M341" s="1036"/>
      <c r="N341" s="1035"/>
    </row>
    <row r="342" spans="1:14" ht="15.75" customHeight="1">
      <c r="A342" s="55"/>
      <c r="B342" s="55"/>
      <c r="C342" s="1038"/>
      <c r="D342" s="1038"/>
      <c r="E342" s="1038"/>
      <c r="F342" s="1038"/>
      <c r="G342" s="1038"/>
      <c r="H342" s="1038"/>
      <c r="I342" s="1038"/>
      <c r="J342" s="1038"/>
      <c r="K342" s="1038"/>
      <c r="L342" s="1038"/>
      <c r="M342" s="1039"/>
      <c r="N342" s="1038"/>
    </row>
    <row r="343" spans="1:14" ht="15.75" customHeight="1">
      <c r="A343" s="55"/>
      <c r="B343" s="55"/>
      <c r="C343" s="1032"/>
      <c r="D343" s="1032"/>
      <c r="E343" s="1032"/>
      <c r="F343" s="1032"/>
      <c r="G343" s="1032"/>
      <c r="H343" s="1032"/>
      <c r="I343" s="1032"/>
      <c r="J343" s="1032"/>
      <c r="K343" s="1032"/>
      <c r="L343" s="1032"/>
      <c r="M343" s="1033"/>
      <c r="N343" s="756"/>
    </row>
    <row r="344" spans="1:14" ht="15.75" customHeight="1">
      <c r="A344" s="55"/>
      <c r="B344" s="55"/>
      <c r="C344" s="1032"/>
      <c r="D344" s="1032"/>
      <c r="E344" s="1032"/>
      <c r="F344" s="1032"/>
      <c r="G344" s="1032"/>
      <c r="H344" s="1032"/>
      <c r="I344" s="1032"/>
      <c r="J344" s="1032"/>
      <c r="K344" s="1032"/>
      <c r="L344" s="1032"/>
      <c r="M344" s="1033"/>
      <c r="N344" s="756"/>
    </row>
    <row r="345" spans="1:14" ht="15.75" customHeight="1">
      <c r="A345" s="55"/>
      <c r="B345" s="55"/>
      <c r="C345" s="1032"/>
      <c r="D345" s="1032"/>
      <c r="E345" s="1032"/>
      <c r="F345" s="1032"/>
      <c r="G345" s="1032"/>
      <c r="H345" s="1032"/>
      <c r="I345" s="1032"/>
      <c r="J345" s="1032"/>
      <c r="K345" s="1032"/>
      <c r="L345" s="1032"/>
      <c r="M345" s="1033"/>
      <c r="N345" s="756"/>
    </row>
    <row r="346" spans="1:14" ht="15.75" customHeight="1">
      <c r="A346" s="55"/>
      <c r="B346" s="55"/>
    </row>
    <row r="347" spans="1:14" ht="15.75" customHeight="1">
      <c r="A347" s="55"/>
      <c r="B347" s="55"/>
    </row>
    <row r="348" spans="1:14" ht="15.75" customHeight="1">
      <c r="A348" s="55"/>
      <c r="B348" s="55"/>
    </row>
    <row r="349" spans="1:14" ht="15.75" customHeight="1">
      <c r="A349" s="55"/>
      <c r="B349" s="55"/>
    </row>
    <row r="350" spans="1:14" ht="15.75" customHeight="1">
      <c r="A350" s="55"/>
      <c r="B350" s="55"/>
    </row>
    <row r="351" spans="1:14" ht="15.75" customHeight="1">
      <c r="A351" s="55"/>
      <c r="B351" s="55"/>
    </row>
    <row r="352" spans="1:14" ht="15.75" customHeight="1">
      <c r="A352" s="55"/>
      <c r="B352" s="55"/>
    </row>
    <row r="353" spans="1:2" ht="15.75" customHeight="1">
      <c r="A353" s="55"/>
      <c r="B353" s="55"/>
    </row>
    <row r="354" spans="1:2" ht="15.75" customHeight="1">
      <c r="A354" s="55"/>
      <c r="B354" s="55"/>
    </row>
    <row r="355" spans="1:2" ht="15.75" customHeight="1">
      <c r="A355" s="55"/>
      <c r="B355" s="55"/>
    </row>
    <row r="356" spans="1:2" ht="15.75" customHeight="1">
      <c r="A356" s="55"/>
      <c r="B356" s="55"/>
    </row>
    <row r="357" spans="1:2" ht="15.75" customHeight="1">
      <c r="A357" s="55"/>
      <c r="B357" s="55"/>
    </row>
    <row r="358" spans="1:2" ht="15.75" customHeight="1">
      <c r="A358" s="55"/>
      <c r="B358" s="55"/>
    </row>
    <row r="359" spans="1:2" ht="15.75" customHeight="1">
      <c r="A359" s="55"/>
      <c r="B359" s="55"/>
    </row>
    <row r="360" spans="1:2" ht="15.75" customHeight="1">
      <c r="A360" s="55"/>
      <c r="B360" s="55"/>
    </row>
    <row r="361" spans="1:2" ht="15.75" customHeight="1">
      <c r="A361" s="55"/>
      <c r="B361" s="55"/>
    </row>
    <row r="362" spans="1:2" ht="15.75" customHeight="1">
      <c r="A362" s="55"/>
      <c r="B362" s="55"/>
    </row>
    <row r="363" spans="1:2" ht="15.75" customHeight="1">
      <c r="A363" s="55"/>
      <c r="B363" s="55"/>
    </row>
    <row r="364" spans="1:2" ht="15.75" customHeight="1">
      <c r="A364" s="55"/>
      <c r="B364" s="55"/>
    </row>
    <row r="365" spans="1:2" ht="15.75" customHeight="1">
      <c r="A365" s="55"/>
      <c r="B365" s="55"/>
    </row>
    <row r="366" spans="1:2" ht="15.75" customHeight="1">
      <c r="A366" s="55"/>
      <c r="B366" s="55"/>
    </row>
    <row r="367" spans="1:2" ht="15.75" customHeight="1">
      <c r="A367" s="55"/>
      <c r="B367" s="55"/>
    </row>
    <row r="368" spans="1:2" ht="15.75" customHeight="1">
      <c r="A368" s="55"/>
      <c r="B368" s="55"/>
    </row>
    <row r="369" spans="1:2" ht="15.75" customHeight="1">
      <c r="A369" s="55"/>
      <c r="B369" s="55"/>
    </row>
    <row r="370" spans="1:2" ht="15.75" customHeight="1">
      <c r="A370" s="55"/>
      <c r="B370" s="55"/>
    </row>
    <row r="371" spans="1:2" ht="15.75" customHeight="1">
      <c r="A371" s="55"/>
      <c r="B371" s="55"/>
    </row>
    <row r="372" spans="1:2" ht="15.75" customHeight="1">
      <c r="A372" s="55"/>
      <c r="B372" s="55"/>
    </row>
    <row r="373" spans="1:2" ht="15.75" customHeight="1">
      <c r="A373" s="55"/>
      <c r="B373" s="55"/>
    </row>
    <row r="374" spans="1:2" ht="15.75" customHeight="1">
      <c r="A374" s="55"/>
      <c r="B374" s="55"/>
    </row>
    <row r="375" spans="1:2" ht="15.75" customHeight="1">
      <c r="A375" s="55"/>
      <c r="B375" s="55"/>
    </row>
    <row r="376" spans="1:2" ht="15.75" customHeight="1">
      <c r="A376" s="55"/>
      <c r="B376" s="55"/>
    </row>
    <row r="377" spans="1:2" ht="15.75" customHeight="1">
      <c r="A377" s="55"/>
      <c r="B377" s="55"/>
    </row>
    <row r="378" spans="1:2" ht="15.75" customHeight="1">
      <c r="A378" s="55"/>
      <c r="B378" s="55"/>
    </row>
    <row r="379" spans="1:2" ht="15.75" customHeight="1">
      <c r="A379" s="55"/>
      <c r="B379" s="55"/>
    </row>
    <row r="380" spans="1:2" ht="15.75" customHeight="1">
      <c r="A380" s="55"/>
      <c r="B380" s="55"/>
    </row>
    <row r="381" spans="1:2" ht="15.75" customHeight="1">
      <c r="A381" s="55"/>
      <c r="B381" s="55"/>
    </row>
    <row r="382" spans="1:2" ht="15.75" customHeight="1">
      <c r="A382" s="55"/>
      <c r="B382" s="55"/>
    </row>
    <row r="383" spans="1:2" ht="15.75" customHeight="1">
      <c r="A383" s="55"/>
      <c r="B383" s="55"/>
    </row>
    <row r="384" spans="1:2" ht="15.75" customHeight="1">
      <c r="A384" s="55"/>
      <c r="B384" s="55"/>
    </row>
    <row r="385" spans="1:2" ht="15.75" customHeight="1">
      <c r="A385" s="55"/>
      <c r="B385" s="55"/>
    </row>
    <row r="386" spans="1:2" ht="15.75" customHeight="1">
      <c r="A386" s="55"/>
      <c r="B386" s="55"/>
    </row>
    <row r="387" spans="1:2" ht="15.75" customHeight="1">
      <c r="A387" s="55"/>
      <c r="B387" s="55"/>
    </row>
    <row r="388" spans="1:2" ht="15.75" customHeight="1">
      <c r="A388" s="55"/>
      <c r="B388" s="55"/>
    </row>
    <row r="389" spans="1:2" ht="15.75" customHeight="1">
      <c r="A389" s="55"/>
      <c r="B389" s="55"/>
    </row>
    <row r="390" spans="1:2" ht="15.75" customHeight="1">
      <c r="A390" s="55"/>
      <c r="B390" s="55"/>
    </row>
    <row r="391" spans="1:2" ht="15.75" customHeight="1">
      <c r="A391" s="55"/>
      <c r="B391" s="55"/>
    </row>
    <row r="392" spans="1:2" ht="15.75" customHeight="1">
      <c r="A392" s="55"/>
      <c r="B392" s="55"/>
    </row>
    <row r="393" spans="1:2" ht="15.75" customHeight="1">
      <c r="A393" s="55"/>
      <c r="B393" s="55"/>
    </row>
    <row r="394" spans="1:2" ht="15.75" customHeight="1">
      <c r="A394" s="55"/>
      <c r="B394" s="55"/>
    </row>
    <row r="395" spans="1:2" ht="15.75" customHeight="1">
      <c r="A395" s="55"/>
      <c r="B395" s="55"/>
    </row>
    <row r="396" spans="1:2" ht="15.75" customHeight="1">
      <c r="A396" s="55"/>
      <c r="B396" s="55"/>
    </row>
    <row r="397" spans="1:2" ht="15.75" customHeight="1">
      <c r="A397" s="55"/>
      <c r="B397" s="55"/>
    </row>
    <row r="398" spans="1:2" ht="15.75" customHeight="1">
      <c r="A398" s="55"/>
      <c r="B398" s="55"/>
    </row>
    <row r="399" spans="1:2" ht="15.75" customHeight="1">
      <c r="A399" s="55"/>
      <c r="B399" s="55"/>
    </row>
    <row r="400" spans="1:2" ht="15.75" customHeight="1">
      <c r="A400" s="55"/>
      <c r="B400" s="55"/>
    </row>
    <row r="401" spans="1:2" ht="15.75" customHeight="1">
      <c r="A401" s="55"/>
      <c r="B401" s="55"/>
    </row>
    <row r="402" spans="1:2" ht="15.75" customHeight="1">
      <c r="A402" s="55"/>
      <c r="B402" s="55"/>
    </row>
    <row r="403" spans="1:2" ht="15.75" customHeight="1">
      <c r="A403" s="55"/>
      <c r="B403" s="55"/>
    </row>
    <row r="404" spans="1:2" ht="15.75" customHeight="1">
      <c r="A404" s="55"/>
      <c r="B404" s="55"/>
    </row>
    <row r="405" spans="1:2" ht="15.75" customHeight="1">
      <c r="A405" s="55"/>
      <c r="B405" s="55"/>
    </row>
    <row r="406" spans="1:2" ht="15.75" customHeight="1">
      <c r="A406" s="55"/>
      <c r="B406" s="55"/>
    </row>
    <row r="407" spans="1:2" ht="15.75" customHeight="1">
      <c r="A407" s="55"/>
      <c r="B407" s="55"/>
    </row>
    <row r="408" spans="1:2" ht="15.75" customHeight="1">
      <c r="A408" s="55"/>
      <c r="B408" s="55"/>
    </row>
    <row r="409" spans="1:2" ht="15.75" customHeight="1">
      <c r="A409" s="55"/>
      <c r="B409" s="55"/>
    </row>
    <row r="410" spans="1:2" ht="15.75" customHeight="1">
      <c r="A410" s="55"/>
      <c r="B410" s="55"/>
    </row>
    <row r="411" spans="1:2" ht="15.75" customHeight="1">
      <c r="A411" s="55"/>
      <c r="B411" s="55"/>
    </row>
    <row r="412" spans="1:2" ht="15.75" customHeight="1">
      <c r="A412" s="55"/>
      <c r="B412" s="55"/>
    </row>
    <row r="413" spans="1:2" ht="15.75" customHeight="1">
      <c r="A413" s="55"/>
      <c r="B413" s="55"/>
    </row>
    <row r="414" spans="1:2" ht="15.75" customHeight="1">
      <c r="A414" s="55"/>
      <c r="B414" s="55"/>
    </row>
    <row r="415" spans="1:2" ht="15.75" customHeight="1">
      <c r="A415" s="55"/>
      <c r="B415" s="55"/>
    </row>
    <row r="416" spans="1:2" ht="15.75" customHeight="1">
      <c r="A416" s="55"/>
      <c r="B416" s="55"/>
    </row>
    <row r="417" spans="1:2" ht="15.75" customHeight="1">
      <c r="A417" s="55"/>
      <c r="B417" s="55"/>
    </row>
    <row r="418" spans="1:2" ht="15.75" customHeight="1">
      <c r="A418" s="55"/>
      <c r="B418" s="55"/>
    </row>
    <row r="419" spans="1:2" ht="15.75" customHeight="1">
      <c r="A419" s="55"/>
      <c r="B419" s="55"/>
    </row>
    <row r="420" spans="1:2" ht="15.75" customHeight="1">
      <c r="A420" s="55"/>
      <c r="B420" s="55"/>
    </row>
    <row r="421" spans="1:2" ht="15.75" customHeight="1">
      <c r="A421" s="55"/>
      <c r="B421" s="55"/>
    </row>
    <row r="422" spans="1:2" ht="15.75" customHeight="1">
      <c r="A422" s="55"/>
      <c r="B422" s="55"/>
    </row>
    <row r="423" spans="1:2" ht="15.75" customHeight="1">
      <c r="A423" s="55"/>
      <c r="B423" s="55"/>
    </row>
    <row r="424" spans="1:2" ht="15.75" customHeight="1">
      <c r="A424" s="55"/>
      <c r="B424" s="55"/>
    </row>
    <row r="425" spans="1:2" ht="15.75" customHeight="1">
      <c r="A425" s="55"/>
      <c r="B425" s="55"/>
    </row>
    <row r="426" spans="1:2" ht="15.75" customHeight="1">
      <c r="A426" s="55"/>
      <c r="B426" s="55"/>
    </row>
    <row r="427" spans="1:2" ht="15.75" customHeight="1">
      <c r="A427" s="55"/>
      <c r="B427" s="55"/>
    </row>
    <row r="428" spans="1:2" ht="15.75" customHeight="1">
      <c r="A428" s="55"/>
      <c r="B428" s="55"/>
    </row>
    <row r="429" spans="1:2" ht="15.75" customHeight="1">
      <c r="A429" s="55"/>
      <c r="B429" s="55"/>
    </row>
    <row r="430" spans="1:2" ht="15.75" customHeight="1">
      <c r="A430" s="55"/>
      <c r="B430" s="55"/>
    </row>
    <row r="431" spans="1:2" ht="15.75" customHeight="1">
      <c r="A431" s="55"/>
      <c r="B431" s="55"/>
    </row>
    <row r="432" spans="1:2" ht="15.75" customHeight="1">
      <c r="A432" s="55"/>
      <c r="B432" s="55"/>
    </row>
    <row r="433" spans="1:2" ht="15.75" customHeight="1">
      <c r="A433" s="55"/>
      <c r="B433" s="55"/>
    </row>
    <row r="434" spans="1:2" ht="15.75" customHeight="1">
      <c r="A434" s="55"/>
      <c r="B434" s="55"/>
    </row>
    <row r="435" spans="1:2" ht="15.75" customHeight="1">
      <c r="A435" s="55"/>
      <c r="B435" s="55"/>
    </row>
    <row r="436" spans="1:2" ht="15.75" customHeight="1">
      <c r="A436" s="55"/>
      <c r="B436" s="55"/>
    </row>
    <row r="437" spans="1:2" ht="15.75" customHeight="1">
      <c r="A437" s="55"/>
      <c r="B437" s="55"/>
    </row>
    <row r="438" spans="1:2" ht="15.75" customHeight="1">
      <c r="A438" s="55"/>
      <c r="B438" s="55"/>
    </row>
    <row r="439" spans="1:2" ht="15.75" customHeight="1">
      <c r="A439" s="55"/>
      <c r="B439" s="55"/>
    </row>
    <row r="440" spans="1:2" ht="15.75" customHeight="1">
      <c r="A440" s="55"/>
      <c r="B440" s="55"/>
    </row>
    <row r="441" spans="1:2" ht="15.75" customHeight="1">
      <c r="A441" s="55"/>
      <c r="B441" s="55"/>
    </row>
    <row r="442" spans="1:2" ht="15.75" customHeight="1">
      <c r="A442" s="55"/>
      <c r="B442" s="55"/>
    </row>
    <row r="443" spans="1:2" ht="15.75" customHeight="1">
      <c r="A443" s="55"/>
      <c r="B443" s="55"/>
    </row>
    <row r="444" spans="1:2" ht="15.75" customHeight="1">
      <c r="A444" s="55"/>
      <c r="B444" s="55"/>
    </row>
    <row r="445" spans="1:2" ht="15.75" customHeight="1">
      <c r="A445" s="55"/>
      <c r="B445" s="55"/>
    </row>
    <row r="446" spans="1:2" ht="15.75" customHeight="1">
      <c r="A446" s="55"/>
      <c r="B446" s="55"/>
    </row>
    <row r="447" spans="1:2" ht="15.75" customHeight="1">
      <c r="A447" s="55"/>
      <c r="B447" s="55"/>
    </row>
    <row r="448" spans="1:2" ht="15.75" customHeight="1">
      <c r="A448" s="55"/>
      <c r="B448" s="55"/>
    </row>
    <row r="449" spans="1:2" ht="15.75" customHeight="1">
      <c r="A449" s="55"/>
      <c r="B449" s="55"/>
    </row>
    <row r="450" spans="1:2" ht="15.75" customHeight="1">
      <c r="A450" s="55"/>
      <c r="B450" s="55"/>
    </row>
    <row r="451" spans="1:2" ht="15.75" customHeight="1">
      <c r="A451" s="55"/>
      <c r="B451" s="55"/>
    </row>
    <row r="452" spans="1:2" ht="15.75" customHeight="1">
      <c r="A452" s="55"/>
      <c r="B452" s="55"/>
    </row>
    <row r="453" spans="1:2" ht="15.75" customHeight="1">
      <c r="A453" s="55"/>
      <c r="B453" s="55"/>
    </row>
    <row r="454" spans="1:2" ht="15.75" customHeight="1">
      <c r="A454" s="55"/>
      <c r="B454" s="55"/>
    </row>
    <row r="455" spans="1:2" ht="15.75" customHeight="1">
      <c r="A455" s="55"/>
      <c r="B455" s="55"/>
    </row>
    <row r="456" spans="1:2" ht="15.75" customHeight="1">
      <c r="A456" s="55"/>
      <c r="B456" s="55"/>
    </row>
    <row r="457" spans="1:2" ht="15.75" customHeight="1">
      <c r="A457" s="55"/>
      <c r="B457" s="55"/>
    </row>
    <row r="458" spans="1:2" ht="15.75" customHeight="1">
      <c r="A458" s="55"/>
      <c r="B458" s="55"/>
    </row>
    <row r="459" spans="1:2" ht="15.75" customHeight="1">
      <c r="A459" s="55"/>
      <c r="B459" s="55"/>
    </row>
    <row r="460" spans="1:2" ht="15.75" customHeight="1">
      <c r="A460" s="55"/>
      <c r="B460" s="55"/>
    </row>
    <row r="461" spans="1:2" ht="15.75" customHeight="1">
      <c r="A461" s="55"/>
      <c r="B461" s="55"/>
    </row>
    <row r="462" spans="1:2" ht="15.75" customHeight="1">
      <c r="A462" s="55"/>
      <c r="B462" s="55"/>
    </row>
    <row r="463" spans="1:2" ht="15.75" customHeight="1">
      <c r="A463" s="55"/>
      <c r="B463" s="55"/>
    </row>
    <row r="464" spans="1:2" ht="15.75" customHeight="1">
      <c r="A464" s="55"/>
      <c r="B464" s="55"/>
    </row>
    <row r="465" spans="1:2" ht="15.75" customHeight="1">
      <c r="A465" s="55"/>
      <c r="B465" s="55"/>
    </row>
    <row r="466" spans="1:2" ht="15.75" customHeight="1">
      <c r="A466" s="55"/>
      <c r="B466" s="55"/>
    </row>
    <row r="467" spans="1:2" ht="15.75" customHeight="1">
      <c r="A467" s="55"/>
      <c r="B467" s="55"/>
    </row>
    <row r="468" spans="1:2" ht="15.75" customHeight="1">
      <c r="A468" s="55"/>
      <c r="B468" s="55"/>
    </row>
    <row r="469" spans="1:2" ht="15.75" customHeight="1">
      <c r="A469" s="55"/>
      <c r="B469" s="55"/>
    </row>
    <row r="470" spans="1:2" ht="15.75" customHeight="1">
      <c r="A470" s="55"/>
      <c r="B470" s="55"/>
    </row>
    <row r="471" spans="1:2" ht="15.75" customHeight="1">
      <c r="A471" s="55"/>
      <c r="B471" s="55"/>
    </row>
    <row r="472" spans="1:2" ht="15.75" customHeight="1">
      <c r="A472" s="55"/>
      <c r="B472" s="55"/>
    </row>
    <row r="473" spans="1:2" ht="15.75" customHeight="1">
      <c r="A473" s="55"/>
      <c r="B473" s="55"/>
    </row>
    <row r="474" spans="1:2" ht="15.75" customHeight="1">
      <c r="A474" s="55"/>
      <c r="B474" s="55"/>
    </row>
    <row r="475" spans="1:2" ht="15.75" customHeight="1">
      <c r="A475" s="55"/>
      <c r="B475" s="55"/>
    </row>
    <row r="476" spans="1:2" ht="15.75" customHeight="1">
      <c r="A476" s="55"/>
      <c r="B476" s="55"/>
    </row>
    <row r="477" spans="1:2" ht="15.75" customHeight="1">
      <c r="A477" s="55"/>
      <c r="B477" s="55"/>
    </row>
    <row r="478" spans="1:2" ht="15.75" customHeight="1">
      <c r="A478" s="55"/>
      <c r="B478" s="55"/>
    </row>
    <row r="479" spans="1:2" ht="15.75" customHeight="1">
      <c r="A479" s="55"/>
      <c r="B479" s="55"/>
    </row>
    <row r="480" spans="1:2" ht="15.75" customHeight="1">
      <c r="A480" s="55"/>
      <c r="B480" s="55"/>
    </row>
    <row r="481" spans="1:2" ht="15.75" customHeight="1">
      <c r="A481" s="55"/>
      <c r="B481" s="55"/>
    </row>
    <row r="482" spans="1:2" ht="15.75" customHeight="1">
      <c r="A482" s="55"/>
      <c r="B482" s="55"/>
    </row>
    <row r="483" spans="1:2" ht="15.75" customHeight="1">
      <c r="A483" s="55"/>
      <c r="B483" s="55"/>
    </row>
    <row r="484" spans="1:2" ht="15.75" customHeight="1">
      <c r="A484" s="55"/>
      <c r="B484" s="55"/>
    </row>
    <row r="485" spans="1:2" ht="15.75" customHeight="1">
      <c r="A485" s="55"/>
      <c r="B485" s="55"/>
    </row>
    <row r="486" spans="1:2" ht="15.75" customHeight="1">
      <c r="A486" s="55"/>
      <c r="B486" s="55"/>
    </row>
    <row r="487" spans="1:2" ht="15.75" customHeight="1">
      <c r="A487" s="55"/>
      <c r="B487" s="55"/>
    </row>
    <row r="488" spans="1:2" ht="15.75" customHeight="1">
      <c r="A488" s="55"/>
      <c r="B488" s="55"/>
    </row>
    <row r="489" spans="1:2" ht="15.75" customHeight="1">
      <c r="A489" s="55"/>
      <c r="B489" s="55"/>
    </row>
    <row r="490" spans="1:2" ht="15.75" customHeight="1">
      <c r="A490" s="55"/>
      <c r="B490" s="55"/>
    </row>
    <row r="491" spans="1:2" ht="15.75" customHeight="1">
      <c r="A491" s="55"/>
      <c r="B491" s="55"/>
    </row>
    <row r="492" spans="1:2" ht="15.75" customHeight="1">
      <c r="A492" s="55"/>
      <c r="B492" s="55"/>
    </row>
    <row r="493" spans="1:2" ht="15.75" customHeight="1">
      <c r="A493" s="55"/>
      <c r="B493" s="55"/>
    </row>
    <row r="494" spans="1:2" ht="15.75" customHeight="1">
      <c r="A494" s="55"/>
      <c r="B494" s="55"/>
    </row>
    <row r="495" spans="1:2" ht="15.75" customHeight="1">
      <c r="A495" s="55"/>
      <c r="B495" s="55"/>
    </row>
    <row r="496" spans="1:2" ht="15.75" customHeight="1">
      <c r="A496" s="55"/>
      <c r="B496" s="55"/>
    </row>
    <row r="497" spans="1:2" ht="15.75" customHeight="1">
      <c r="A497" s="55"/>
      <c r="B497" s="55"/>
    </row>
    <row r="498" spans="1:2" ht="15.75" customHeight="1">
      <c r="A498" s="55"/>
      <c r="B498" s="55"/>
    </row>
    <row r="499" spans="1:2" ht="15.75" customHeight="1">
      <c r="A499" s="55"/>
      <c r="B499" s="55"/>
    </row>
    <row r="500" spans="1:2" ht="15.75" customHeight="1">
      <c r="A500" s="55"/>
      <c r="B500" s="55"/>
    </row>
    <row r="501" spans="1:2" ht="15.75" customHeight="1">
      <c r="A501" s="55"/>
      <c r="B501" s="55"/>
    </row>
    <row r="502" spans="1:2" ht="15.75" customHeight="1">
      <c r="A502" s="55"/>
      <c r="B502" s="55"/>
    </row>
    <row r="503" spans="1:2" ht="15.75" customHeight="1">
      <c r="A503" s="55"/>
      <c r="B503" s="55"/>
    </row>
    <row r="504" spans="1:2" ht="15.75" customHeight="1">
      <c r="A504" s="55"/>
      <c r="B504" s="55"/>
    </row>
    <row r="505" spans="1:2" ht="15.75" customHeight="1">
      <c r="A505" s="55"/>
      <c r="B505" s="55"/>
    </row>
    <row r="506" spans="1:2" ht="15.75" customHeight="1">
      <c r="A506" s="55"/>
      <c r="B506" s="55"/>
    </row>
    <row r="507" spans="1:2" ht="15.75" customHeight="1">
      <c r="A507" s="55"/>
      <c r="B507" s="55"/>
    </row>
    <row r="508" spans="1:2" ht="15.75" customHeight="1">
      <c r="A508" s="55"/>
      <c r="B508" s="55"/>
    </row>
    <row r="509" spans="1:2" ht="15.75" customHeight="1">
      <c r="A509" s="55"/>
      <c r="B509" s="55"/>
    </row>
    <row r="510" spans="1:2" ht="15.75" customHeight="1">
      <c r="A510" s="55"/>
      <c r="B510" s="55"/>
    </row>
    <row r="511" spans="1:2" ht="15.75" customHeight="1">
      <c r="A511" s="55"/>
      <c r="B511" s="55"/>
    </row>
    <row r="512" spans="1:2" ht="15.75" customHeight="1">
      <c r="A512" s="55"/>
      <c r="B512" s="55"/>
    </row>
    <row r="513" spans="1:2" ht="15.75" customHeight="1">
      <c r="A513" s="55"/>
      <c r="B513" s="55"/>
    </row>
    <row r="514" spans="1:2" ht="15.75" customHeight="1">
      <c r="A514" s="55"/>
      <c r="B514" s="55"/>
    </row>
    <row r="515" spans="1:2" ht="15.75" customHeight="1">
      <c r="A515" s="55"/>
      <c r="B515" s="55"/>
    </row>
    <row r="516" spans="1:2" ht="15.75" customHeight="1">
      <c r="A516" s="55"/>
      <c r="B516" s="55"/>
    </row>
    <row r="517" spans="1:2" ht="15.75" customHeight="1">
      <c r="A517" s="55"/>
      <c r="B517" s="55"/>
    </row>
    <row r="518" spans="1:2" ht="15.75" customHeight="1">
      <c r="A518" s="55"/>
      <c r="B518" s="55"/>
    </row>
    <row r="519" spans="1:2" ht="15.75" customHeight="1">
      <c r="A519" s="55"/>
      <c r="B519" s="55"/>
    </row>
    <row r="520" spans="1:2" ht="15.75" customHeight="1">
      <c r="A520" s="55"/>
      <c r="B520" s="55"/>
    </row>
    <row r="521" spans="1:2" ht="15.75" customHeight="1">
      <c r="A521" s="55"/>
      <c r="B521" s="55"/>
    </row>
    <row r="522" spans="1:2" ht="15.75" customHeight="1"/>
    <row r="523" spans="1:2" ht="15.75" customHeight="1"/>
    <row r="524" spans="1:2" ht="15.75" customHeight="1"/>
    <row r="525" spans="1:2" ht="15.75" customHeight="1"/>
    <row r="526" spans="1:2" ht="15.75" customHeight="1"/>
    <row r="527" spans="1:2" ht="15.75" customHeight="1"/>
    <row r="528" spans="1:2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  <row r="1021" ht="15.75" customHeight="1"/>
    <row r="1022" ht="15.75" customHeight="1"/>
    <row r="1023" ht="15.75" customHeight="1"/>
    <row r="1024" ht="15.75" customHeight="1"/>
    <row r="1025" ht="15.75" customHeight="1"/>
    <row r="1026" ht="15.75" customHeight="1"/>
    <row r="1027" ht="15.75" customHeight="1"/>
    <row r="1028" ht="15.75" customHeight="1"/>
    <row r="1029" ht="15.75" customHeight="1"/>
    <row r="1030" ht="15.75" customHeight="1"/>
    <row r="1031" ht="15.75" customHeight="1"/>
    <row r="1032" ht="15.75" customHeight="1"/>
    <row r="1033" ht="15.75" customHeight="1"/>
    <row r="1034" ht="15.75" customHeight="1"/>
    <row r="1035" ht="15.75" customHeight="1"/>
    <row r="1036" ht="15.75" customHeight="1"/>
    <row r="1037" ht="15.75" customHeight="1"/>
    <row r="1038" ht="15.75" customHeight="1"/>
    <row r="1039" ht="15.75" customHeight="1"/>
    <row r="1040" ht="15.75" customHeight="1"/>
    <row r="1041" ht="15.75" customHeight="1"/>
    <row r="1042" ht="15.75" customHeight="1"/>
    <row r="1043" ht="15.75" customHeight="1"/>
    <row r="1044" ht="15.75" customHeight="1"/>
    <row r="1045" ht="15.75" customHeight="1"/>
    <row r="1046" ht="15.75" customHeight="1"/>
    <row r="1047" ht="15.75" customHeight="1"/>
    <row r="1048" ht="15.75" customHeight="1"/>
    <row r="1049" ht="15.75" customHeight="1"/>
    <row r="1050" ht="15.75" customHeight="1"/>
    <row r="1051" ht="15.75" customHeight="1"/>
    <row r="1052" ht="15.75" customHeight="1"/>
    <row r="1053" ht="15.75" customHeight="1"/>
    <row r="1054" ht="15.75" customHeight="1"/>
    <row r="1055" ht="15.75" customHeight="1"/>
    <row r="1056" ht="15.75" customHeight="1"/>
    <row r="1057" ht="15.75" customHeight="1"/>
    <row r="1058" ht="15.75" customHeight="1"/>
    <row r="1059" ht="15.75" customHeight="1"/>
    <row r="1060" ht="15.75" customHeight="1"/>
    <row r="1061" ht="15.75" customHeight="1"/>
    <row r="1062" ht="15.75" customHeight="1"/>
    <row r="1063" ht="15.75" customHeight="1"/>
    <row r="1064" ht="15.75" customHeight="1"/>
    <row r="1065" ht="15.75" customHeight="1"/>
    <row r="1066" ht="15.75" customHeight="1"/>
    <row r="1067" ht="15.75" customHeight="1"/>
    <row r="1068" ht="15.75" customHeight="1"/>
    <row r="1069" ht="15.75" customHeight="1"/>
    <row r="1070" ht="15.75" customHeight="1"/>
    <row r="1071" ht="15.75" customHeight="1"/>
    <row r="1072" ht="15.75" customHeight="1"/>
    <row r="1073" ht="15.75" customHeight="1"/>
    <row r="1074" ht="15.75" customHeight="1"/>
    <row r="1075" ht="15.75" customHeight="1"/>
    <row r="1076" ht="15.75" customHeight="1"/>
    <row r="1077" ht="15.75" customHeight="1"/>
    <row r="1078" ht="15.75" customHeight="1"/>
    <row r="1079" ht="15.75" customHeight="1"/>
    <row r="1080" ht="15.75" customHeight="1"/>
    <row r="1081" ht="15.75" customHeight="1"/>
    <row r="1082" ht="15.75" customHeight="1"/>
    <row r="1083" ht="15.75" customHeight="1"/>
    <row r="1084" ht="15.75" customHeight="1"/>
    <row r="1085" ht="15.75" customHeight="1"/>
    <row r="1086" ht="15.75" customHeight="1"/>
    <row r="1087" ht="15.75" customHeight="1"/>
    <row r="1088" ht="15.75" customHeight="1"/>
    <row r="1089" ht="15.75" customHeight="1"/>
    <row r="1090" ht="15.75" customHeight="1"/>
    <row r="1091" ht="15.75" customHeight="1"/>
    <row r="1092" ht="15.75" customHeight="1"/>
    <row r="1093" ht="15.75" customHeight="1"/>
    <row r="1094" ht="15.75" customHeight="1"/>
    <row r="1095" ht="15.75" customHeight="1"/>
    <row r="1096" ht="15.75" customHeight="1"/>
    <row r="1097" ht="15.75" customHeight="1"/>
    <row r="1098" ht="15.75" customHeight="1"/>
    <row r="1099" ht="15.75" customHeight="1"/>
    <row r="1100" ht="15.75" customHeight="1"/>
    <row r="1101" ht="15.75" customHeight="1"/>
    <row r="1102" ht="15.75" customHeight="1"/>
    <row r="1103" ht="15.75" customHeight="1"/>
    <row r="1104" ht="15.75" customHeight="1"/>
    <row r="1105" ht="15.75" customHeight="1"/>
    <row r="1106" ht="15.75" customHeight="1"/>
    <row r="1107" ht="15.75" customHeight="1"/>
    <row r="1108" ht="15.75" customHeight="1"/>
    <row r="1109" ht="15.75" customHeight="1"/>
    <row r="1110" ht="15.75" customHeight="1"/>
    <row r="1111" ht="15.75" customHeight="1"/>
    <row r="1112" ht="15.75" customHeight="1"/>
    <row r="1113" ht="15.75" customHeight="1"/>
    <row r="1114" ht="15.75" customHeight="1"/>
    <row r="1115" ht="15.75" customHeight="1"/>
    <row r="1116" ht="15.75" customHeight="1"/>
    <row r="1117" ht="15.75" customHeight="1"/>
    <row r="1118" ht="15.75" customHeight="1"/>
    <row r="1119" ht="15.75" customHeight="1"/>
    <row r="1120" ht="15.75" customHeight="1"/>
    <row r="1121" ht="15.75" customHeight="1"/>
    <row r="1122" ht="15.75" customHeight="1"/>
    <row r="1123" ht="15.75" customHeight="1"/>
    <row r="1124" ht="15.75" customHeight="1"/>
    <row r="1125" ht="15.75" customHeight="1"/>
    <row r="1126" ht="15.75" customHeight="1"/>
    <row r="1127" ht="15.75" customHeight="1"/>
    <row r="1128" ht="15.75" customHeight="1"/>
    <row r="1129" ht="15.75" customHeight="1"/>
    <row r="1130" ht="15.75" customHeight="1"/>
    <row r="1131" ht="15.75" customHeight="1"/>
    <row r="1132" ht="15.75" customHeight="1"/>
    <row r="1133" ht="15.75" customHeight="1"/>
    <row r="1134" ht="15.75" customHeight="1"/>
    <row r="1135" ht="15.75" customHeight="1"/>
    <row r="1136" ht="15.75" customHeight="1"/>
    <row r="1137" ht="15.75" customHeight="1"/>
    <row r="1138" ht="15.75" customHeight="1"/>
    <row r="1139" ht="15.75" customHeight="1"/>
    <row r="1140" ht="15.75" customHeight="1"/>
    <row r="1141" ht="15.75" customHeight="1"/>
    <row r="1142" ht="15.75" customHeight="1"/>
    <row r="1143" ht="15.75" customHeight="1"/>
    <row r="1144" ht="15.75" customHeight="1"/>
    <row r="1145" ht="15.75" customHeight="1"/>
    <row r="1146" ht="15.75" customHeight="1"/>
    <row r="1147" ht="15.75" customHeight="1"/>
    <row r="1148" ht="15.75" customHeight="1"/>
    <row r="1149" ht="15.75" customHeight="1"/>
    <row r="1150" ht="15.75" customHeight="1"/>
    <row r="1151" ht="15.75" customHeight="1"/>
    <row r="1152" ht="15.75" customHeight="1"/>
    <row r="1153" ht="15.75" customHeight="1"/>
    <row r="1154" ht="15.75" customHeight="1"/>
    <row r="1155" ht="15.75" customHeight="1"/>
    <row r="1156" ht="15.75" customHeight="1"/>
    <row r="1157" ht="15.75" customHeight="1"/>
    <row r="1158" ht="15.75" customHeight="1"/>
    <row r="1159" ht="15.75" customHeight="1"/>
    <row r="1160" ht="15.75" customHeight="1"/>
    <row r="1161" ht="15.75" customHeight="1"/>
    <row r="1162" ht="15.75" customHeight="1"/>
    <row r="1163" ht="15.75" customHeight="1"/>
    <row r="1164" ht="15.75" customHeight="1"/>
    <row r="1165" ht="15.75" customHeight="1"/>
    <row r="1166" ht="15.75" customHeight="1"/>
    <row r="1167" ht="15.75" customHeight="1"/>
    <row r="1168" ht="15.75" customHeight="1"/>
    <row r="1169" ht="15.75" customHeight="1"/>
    <row r="1170" ht="15.75" customHeight="1"/>
    <row r="1171" ht="15.75" customHeight="1"/>
    <row r="1172" ht="15.75" customHeight="1"/>
    <row r="1173" ht="15.75" customHeight="1"/>
    <row r="1174" ht="15.75" customHeight="1"/>
    <row r="1175" ht="15.75" customHeight="1"/>
    <row r="1176" ht="15.75" customHeight="1"/>
    <row r="1177" ht="15.75" customHeight="1"/>
    <row r="1178" ht="15.75" customHeight="1"/>
    <row r="1179" ht="15.75" customHeight="1"/>
    <row r="1180" ht="15.75" customHeight="1"/>
    <row r="1181" ht="15.75" customHeight="1"/>
    <row r="1182" ht="15.75" customHeight="1"/>
    <row r="1183" ht="15.75" customHeight="1"/>
    <row r="1184" ht="15.75" customHeight="1"/>
    <row r="1185" ht="15.75" customHeight="1"/>
    <row r="1186" ht="15.75" customHeight="1"/>
    <row r="1187" ht="15.75" customHeight="1"/>
    <row r="1188" ht="15.75" customHeight="1"/>
    <row r="1189" ht="15.75" customHeight="1"/>
    <row r="1190" ht="15.75" customHeight="1"/>
    <row r="1191" ht="15.75" customHeight="1"/>
    <row r="1192" ht="15.75" customHeight="1"/>
    <row r="1193" ht="15.75" customHeight="1"/>
    <row r="1194" ht="15.75" customHeight="1"/>
    <row r="1195" ht="15.75" customHeight="1"/>
    <row r="1196" ht="15.75" customHeight="1"/>
    <row r="1197" ht="15.75" customHeight="1"/>
    <row r="1198" ht="15.75" customHeight="1"/>
    <row r="1199" ht="15.75" customHeight="1"/>
    <row r="1200" ht="15.75" customHeight="1"/>
    <row r="1201" ht="15.75" customHeight="1"/>
    <row r="1202" ht="15.75" customHeight="1"/>
    <row r="1203" ht="15.75" customHeight="1"/>
    <row r="1204" ht="15.75" customHeight="1"/>
    <row r="1205" ht="15.75" customHeight="1"/>
    <row r="1206" ht="15.75" customHeight="1"/>
    <row r="1207" ht="15.75" customHeight="1"/>
    <row r="1208" ht="15.75" customHeight="1"/>
    <row r="1209" ht="15.75" customHeight="1"/>
    <row r="1210" ht="15.75" customHeight="1"/>
    <row r="1211" ht="15.75" customHeight="1"/>
    <row r="1212" ht="15.75" customHeight="1"/>
  </sheetData>
  <dataConsolidate/>
  <mergeCells count="183">
    <mergeCell ref="AG153:AG154"/>
    <mergeCell ref="C156:D157"/>
    <mergeCell ref="F156:Q157"/>
    <mergeCell ref="S156:X157"/>
    <mergeCell ref="Y156:AA157"/>
    <mergeCell ref="AB156:AD157"/>
    <mergeCell ref="C150:D151"/>
    <mergeCell ref="F150:Q151"/>
    <mergeCell ref="S150:X151"/>
    <mergeCell ref="Y150:AA151"/>
    <mergeCell ref="AB150:AD151"/>
    <mergeCell ref="C153:D154"/>
    <mergeCell ref="F153:Q154"/>
    <mergeCell ref="S153:X154"/>
    <mergeCell ref="Y153:AA154"/>
    <mergeCell ref="AB153:AD154"/>
    <mergeCell ref="R253:AB254"/>
    <mergeCell ref="R255:AB256"/>
    <mergeCell ref="R257:AB258"/>
    <mergeCell ref="R259:AB260"/>
    <mergeCell ref="F192:Q193"/>
    <mergeCell ref="S192:X193"/>
    <mergeCell ref="Y192:AA193"/>
    <mergeCell ref="AG257:AJ259"/>
    <mergeCell ref="D253:N254"/>
    <mergeCell ref="D255:N256"/>
    <mergeCell ref="D257:N258"/>
    <mergeCell ref="D259:N260"/>
    <mergeCell ref="O252:Q252"/>
    <mergeCell ref="O253:Q254"/>
    <mergeCell ref="O255:Q256"/>
    <mergeCell ref="O257:Q258"/>
    <mergeCell ref="O259:Q260"/>
    <mergeCell ref="R252:AB252"/>
    <mergeCell ref="C217:E218"/>
    <mergeCell ref="F211:AD212"/>
    <mergeCell ref="R193:R194"/>
    <mergeCell ref="C215:E216"/>
    <mergeCell ref="F209:AD210"/>
    <mergeCell ref="F194:Q196"/>
    <mergeCell ref="AG168:AG169"/>
    <mergeCell ref="C250:J250"/>
    <mergeCell ref="B222:AE224"/>
    <mergeCell ref="C231:N241"/>
    <mergeCell ref="Q231:AD241"/>
    <mergeCell ref="C229:N230"/>
    <mergeCell ref="Q229:AD230"/>
    <mergeCell ref="C226:AD227"/>
    <mergeCell ref="C228:J228"/>
    <mergeCell ref="B244:AE246"/>
    <mergeCell ref="C248:AD249"/>
    <mergeCell ref="F180:Q181"/>
    <mergeCell ref="R175:R176"/>
    <mergeCell ref="C168:D169"/>
    <mergeCell ref="C174:D175"/>
    <mergeCell ref="C180:D181"/>
    <mergeCell ref="C186:D187"/>
    <mergeCell ref="C192:D193"/>
    <mergeCell ref="C207:E208"/>
    <mergeCell ref="C199:F203"/>
    <mergeCell ref="F207:AD208"/>
    <mergeCell ref="R181:R182"/>
    <mergeCell ref="R187:R188"/>
    <mergeCell ref="AB192:AD193"/>
    <mergeCell ref="S194:X196"/>
    <mergeCell ref="Y194:AA196"/>
    <mergeCell ref="AB194:AD196"/>
    <mergeCell ref="F165:Q166"/>
    <mergeCell ref="S165:X166"/>
    <mergeCell ref="Y165:AA166"/>
    <mergeCell ref="C213:E214"/>
    <mergeCell ref="F213:AD214"/>
    <mergeCell ref="C211:E212"/>
    <mergeCell ref="H199:AD203"/>
    <mergeCell ref="C209:E210"/>
    <mergeCell ref="F186:Q187"/>
    <mergeCell ref="S186:X187"/>
    <mergeCell ref="Y186:AA187"/>
    <mergeCell ref="AB186:AD187"/>
    <mergeCell ref="F176:Q178"/>
    <mergeCell ref="S170:X172"/>
    <mergeCell ref="Y170:AA172"/>
    <mergeCell ref="AB170:AD172"/>
    <mergeCell ref="S174:X175"/>
    <mergeCell ref="Y174:AA175"/>
    <mergeCell ref="AB174:AD175"/>
    <mergeCell ref="AB182:AD184"/>
    <mergeCell ref="F170:Q172"/>
    <mergeCell ref="S180:X181"/>
    <mergeCell ref="Y180:AA181"/>
    <mergeCell ref="AB180:AD181"/>
    <mergeCell ref="F174:Q175"/>
    <mergeCell ref="R169:R170"/>
    <mergeCell ref="S176:X178"/>
    <mergeCell ref="Y176:AA178"/>
    <mergeCell ref="AB176:AD178"/>
    <mergeCell ref="F168:Q169"/>
    <mergeCell ref="S168:X169"/>
    <mergeCell ref="Y168:AA169"/>
    <mergeCell ref="AB168:AD169"/>
    <mergeCell ref="N115:P116"/>
    <mergeCell ref="E128:L131"/>
    <mergeCell ref="R128:AB131"/>
    <mergeCell ref="N129:P130"/>
    <mergeCell ref="E118:L121"/>
    <mergeCell ref="N119:P120"/>
    <mergeCell ref="R118:AB121"/>
    <mergeCell ref="R115:AB116"/>
    <mergeCell ref="E123:L126"/>
    <mergeCell ref="R123:AB126"/>
    <mergeCell ref="N124:P125"/>
    <mergeCell ref="C342:M345"/>
    <mergeCell ref="N342:N345"/>
    <mergeCell ref="C332:M336"/>
    <mergeCell ref="N332:X336"/>
    <mergeCell ref="C337:M341"/>
    <mergeCell ref="N337:N341"/>
    <mergeCell ref="AB97:AD99"/>
    <mergeCell ref="C74:F75"/>
    <mergeCell ref="H74:Z77"/>
    <mergeCell ref="AB79:AD81"/>
    <mergeCell ref="C83:F84"/>
    <mergeCell ref="H83:Z86"/>
    <mergeCell ref="C79:Z81"/>
    <mergeCell ref="C88:Z90"/>
    <mergeCell ref="C97:Z99"/>
    <mergeCell ref="AB88:AD90"/>
    <mergeCell ref="C92:F93"/>
    <mergeCell ref="H92:Z95"/>
    <mergeCell ref="B159:AE160"/>
    <mergeCell ref="F182:Q184"/>
    <mergeCell ref="S182:X184"/>
    <mergeCell ref="Y182:AA184"/>
    <mergeCell ref="H144:AD148"/>
    <mergeCell ref="C145:F146"/>
    <mergeCell ref="F215:AD216"/>
    <mergeCell ref="F217:AD218"/>
    <mergeCell ref="F188:Q190"/>
    <mergeCell ref="S188:X190"/>
    <mergeCell ref="Y188:AA190"/>
    <mergeCell ref="AB188:AD190"/>
    <mergeCell ref="B7:AE9"/>
    <mergeCell ref="C52:Z54"/>
    <mergeCell ref="C70:Z72"/>
    <mergeCell ref="C162:AD163"/>
    <mergeCell ref="C164:J164"/>
    <mergeCell ref="B134:AE136"/>
    <mergeCell ref="B138:AE139"/>
    <mergeCell ref="C165:D166"/>
    <mergeCell ref="AB165:AD166"/>
    <mergeCell ref="L14:O15"/>
    <mergeCell ref="L17:O18"/>
    <mergeCell ref="Q14:V15"/>
    <mergeCell ref="Q17:V18"/>
    <mergeCell ref="X14:AB15"/>
    <mergeCell ref="X17:AB18"/>
    <mergeCell ref="B29:AE31"/>
    <mergeCell ref="C38:I39"/>
    <mergeCell ref="H101:Z104"/>
    <mergeCell ref="C141:AD142"/>
    <mergeCell ref="C49:AD50"/>
    <mergeCell ref="C11:AD12"/>
    <mergeCell ref="C20:F24"/>
    <mergeCell ref="H20:AD26"/>
    <mergeCell ref="C111:AD113"/>
    <mergeCell ref="A2:AF5"/>
    <mergeCell ref="AB70:AD72"/>
    <mergeCell ref="B45:AE47"/>
    <mergeCell ref="AB52:AD54"/>
    <mergeCell ref="C56:F57"/>
    <mergeCell ref="H56:Z59"/>
    <mergeCell ref="C33:AD35"/>
    <mergeCell ref="C37:J37"/>
    <mergeCell ref="J38:AD42"/>
    <mergeCell ref="C40:I41"/>
    <mergeCell ref="C61:Z63"/>
    <mergeCell ref="AB61:AD63"/>
    <mergeCell ref="C65:F66"/>
    <mergeCell ref="H65:Z68"/>
    <mergeCell ref="D16:J18"/>
    <mergeCell ref="C101:F104"/>
    <mergeCell ref="B107:AE109"/>
    <mergeCell ref="E115:L116"/>
  </mergeCells>
  <conditionalFormatting sqref="C56:F57">
    <cfRule type="expression" dxfId="359" priority="143">
      <formula>$AB$52="si"</formula>
    </cfRule>
  </conditionalFormatting>
  <conditionalFormatting sqref="H56:Z59">
    <cfRule type="expression" dxfId="358" priority="142">
      <formula>$AB$52="si"</formula>
    </cfRule>
  </conditionalFormatting>
  <conditionalFormatting sqref="C74:F75 H74:Z77 C83:F84 H83:Z86 C92:F93 H92:Z95 H101:Z104">
    <cfRule type="expression" dxfId="357" priority="139">
      <formula>$AB70="si"</formula>
    </cfRule>
  </conditionalFormatting>
  <conditionalFormatting sqref="F170:Q172">
    <cfRule type="expression" dxfId="356" priority="120">
      <formula>AND(F170&lt;&gt;"",F168="otro / describa:")</formula>
    </cfRule>
    <cfRule type="expression" dxfId="355" priority="121">
      <formula>F168="otro / describa:"</formula>
    </cfRule>
  </conditionalFormatting>
  <conditionalFormatting sqref="S170:X172">
    <cfRule type="expression" dxfId="354" priority="119">
      <formula>F168="otro / describa:"</formula>
    </cfRule>
  </conditionalFormatting>
  <conditionalFormatting sqref="Y170:AA172">
    <cfRule type="expression" dxfId="353" priority="118">
      <formula>S168="describa:"</formula>
    </cfRule>
  </conditionalFormatting>
  <conditionalFormatting sqref="AB170:AD172">
    <cfRule type="expression" dxfId="352" priority="117">
      <formula>S168="describa:"</formula>
    </cfRule>
  </conditionalFormatting>
  <conditionalFormatting sqref="Y168:AA169">
    <cfRule type="expression" dxfId="351" priority="116">
      <formula>S168="describa:"</formula>
    </cfRule>
  </conditionalFormatting>
  <conditionalFormatting sqref="AB168:AD169">
    <cfRule type="expression" dxfId="350" priority="115">
      <formula>S168="describa:"</formula>
    </cfRule>
  </conditionalFormatting>
  <conditionalFormatting sqref="C101:F104">
    <cfRule type="expression" dxfId="349" priority="86">
      <formula>$AB$97="si"</formula>
    </cfRule>
  </conditionalFormatting>
  <conditionalFormatting sqref="F176:Q178">
    <cfRule type="expression" dxfId="348" priority="70">
      <formula>AND(F176&lt;&gt;"",F174="otro / describa:")</formula>
    </cfRule>
    <cfRule type="expression" dxfId="347" priority="71">
      <formula>F174="otro / describa:"</formula>
    </cfRule>
  </conditionalFormatting>
  <conditionalFormatting sqref="S176:X178">
    <cfRule type="expression" dxfId="346" priority="69">
      <formula>F174="otro / describa:"</formula>
    </cfRule>
  </conditionalFormatting>
  <conditionalFormatting sqref="Y176:AA178">
    <cfRule type="expression" dxfId="345" priority="68">
      <formula>S174="describa:"</formula>
    </cfRule>
  </conditionalFormatting>
  <conditionalFormatting sqref="AB176:AD178">
    <cfRule type="expression" dxfId="344" priority="67">
      <formula>S174="describa:"</formula>
    </cfRule>
  </conditionalFormatting>
  <conditionalFormatting sqref="Y174:AA175">
    <cfRule type="expression" dxfId="343" priority="66">
      <formula>S174="describa:"</formula>
    </cfRule>
  </conditionalFormatting>
  <conditionalFormatting sqref="AB174:AD175">
    <cfRule type="expression" dxfId="342" priority="65">
      <formula>S174="describa:"</formula>
    </cfRule>
  </conditionalFormatting>
  <conditionalFormatting sqref="S182:X184">
    <cfRule type="expression" dxfId="341" priority="62">
      <formula>F180="otro / describa:"</formula>
    </cfRule>
  </conditionalFormatting>
  <conditionalFormatting sqref="Y182:AA184">
    <cfRule type="expression" dxfId="340" priority="61">
      <formula>S180="describa:"</formula>
    </cfRule>
  </conditionalFormatting>
  <conditionalFormatting sqref="AB182:AD184">
    <cfRule type="expression" dxfId="339" priority="60">
      <formula>S180="describa:"</formula>
    </cfRule>
  </conditionalFormatting>
  <conditionalFormatting sqref="Y180:AA181">
    <cfRule type="expression" dxfId="338" priority="59">
      <formula>S180="describa:"</formula>
    </cfRule>
  </conditionalFormatting>
  <conditionalFormatting sqref="AB180:AD181">
    <cfRule type="expression" dxfId="337" priority="58">
      <formula>S180="describa:"</formula>
    </cfRule>
  </conditionalFormatting>
  <conditionalFormatting sqref="F188:Q190">
    <cfRule type="expression" dxfId="336" priority="56">
      <formula>AND(F188&lt;&gt;"",F186="otro / describa:")</formula>
    </cfRule>
    <cfRule type="expression" dxfId="335" priority="57">
      <formula>F186="otro / describa:"</formula>
    </cfRule>
  </conditionalFormatting>
  <conditionalFormatting sqref="S188:X190">
    <cfRule type="expression" dxfId="334" priority="55">
      <formula>F186="otro / describa:"</formula>
    </cfRule>
  </conditionalFormatting>
  <conditionalFormatting sqref="Y188:AA190">
    <cfRule type="expression" dxfId="333" priority="54">
      <formula>S186="describa:"</formula>
    </cfRule>
  </conditionalFormatting>
  <conditionalFormatting sqref="AB188:AD190">
    <cfRule type="expression" dxfId="332" priority="53">
      <formula>S186="describa:"</formula>
    </cfRule>
  </conditionalFormatting>
  <conditionalFormatting sqref="Y186:AA187">
    <cfRule type="expression" dxfId="331" priority="52">
      <formula>S186="describa:"</formula>
    </cfRule>
  </conditionalFormatting>
  <conditionalFormatting sqref="AB186:AD187">
    <cfRule type="expression" dxfId="330" priority="51">
      <formula>S186="describa:"</formula>
    </cfRule>
  </conditionalFormatting>
  <conditionalFormatting sqref="F194:Q197">
    <cfRule type="expression" dxfId="329" priority="49">
      <formula>AND(F194&lt;&gt;"",F192="otro / describa:")</formula>
    </cfRule>
    <cfRule type="expression" dxfId="328" priority="50">
      <formula>F192="otro / describa:"</formula>
    </cfRule>
  </conditionalFormatting>
  <conditionalFormatting sqref="S194:X197">
    <cfRule type="expression" dxfId="327" priority="48">
      <formula>F192="otro / describa:"</formula>
    </cfRule>
  </conditionalFormatting>
  <conditionalFormatting sqref="Y194:AA197">
    <cfRule type="expression" dxfId="326" priority="47">
      <formula>S192="describa:"</formula>
    </cfRule>
  </conditionalFormatting>
  <conditionalFormatting sqref="AB194:AD197">
    <cfRule type="expression" dxfId="325" priority="46">
      <formula>S192="describa:"</formula>
    </cfRule>
  </conditionalFormatting>
  <conditionalFormatting sqref="Y192:AA193">
    <cfRule type="expression" dxfId="324" priority="45">
      <formula>S192="describa:"</formula>
    </cfRule>
  </conditionalFormatting>
  <conditionalFormatting sqref="AB192:AD193">
    <cfRule type="expression" dxfId="323" priority="44">
      <formula>S192="describa:"</formula>
    </cfRule>
  </conditionalFormatting>
  <conditionalFormatting sqref="S168:X169">
    <cfRule type="expression" dxfId="322" priority="43">
      <formula>S168="describa:"</formula>
    </cfRule>
  </conditionalFormatting>
  <conditionalFormatting sqref="F168:Q169">
    <cfRule type="containsText" dxfId="321" priority="42" operator="containsText" text="otro">
      <formula>NOT(ISERROR(SEARCH("otro",F168)))</formula>
    </cfRule>
  </conditionalFormatting>
  <conditionalFormatting sqref="F174:Q175">
    <cfRule type="containsText" dxfId="320" priority="41" operator="containsText" text="otro">
      <formula>NOT(ISERROR(SEARCH("otro",F174)))</formula>
    </cfRule>
  </conditionalFormatting>
  <conditionalFormatting sqref="F180:Q181">
    <cfRule type="containsText" dxfId="319" priority="40" operator="containsText" text="otro">
      <formula>NOT(ISERROR(SEARCH("otro",F180)))</formula>
    </cfRule>
  </conditionalFormatting>
  <conditionalFormatting sqref="F186:Q187">
    <cfRule type="containsText" dxfId="318" priority="39" operator="containsText" text="otro">
      <formula>NOT(ISERROR(SEARCH("otro",F186)))</formula>
    </cfRule>
  </conditionalFormatting>
  <conditionalFormatting sqref="F192:Q193">
    <cfRule type="containsText" dxfId="317" priority="38" operator="containsText" text="otro">
      <formula>NOT(ISERROR(SEARCH("otro",F192)))</formula>
    </cfRule>
  </conditionalFormatting>
  <conditionalFormatting sqref="F182:Q184">
    <cfRule type="expression" dxfId="316" priority="35">
      <formula>AND(F182&lt;&gt;"",F180="otro / describa:")</formula>
    </cfRule>
    <cfRule type="expression" dxfId="315" priority="36">
      <formula>F180="otro / describa:"</formula>
    </cfRule>
  </conditionalFormatting>
  <conditionalFormatting sqref="C65:F66">
    <cfRule type="expression" dxfId="314" priority="24">
      <formula>$AB$61="si"</formula>
    </cfRule>
  </conditionalFormatting>
  <conditionalFormatting sqref="H65:Z68">
    <cfRule type="expression" dxfId="313" priority="23">
      <formula>$AB$61="si"</formula>
    </cfRule>
  </conditionalFormatting>
  <conditionalFormatting sqref="Y153:AA154">
    <cfRule type="expression" dxfId="312" priority="17">
      <formula>S153="describa:"</formula>
    </cfRule>
  </conditionalFormatting>
  <conditionalFormatting sqref="AB153:AD154">
    <cfRule type="expression" dxfId="311" priority="16">
      <formula>S153="describa:"</formula>
    </cfRule>
  </conditionalFormatting>
  <conditionalFormatting sqref="S153:X154">
    <cfRule type="expression" dxfId="310" priority="15">
      <formula>S153="describa:"</formula>
    </cfRule>
  </conditionalFormatting>
  <conditionalFormatting sqref="F153:Q154">
    <cfRule type="containsText" dxfId="309" priority="14" operator="containsText" text="otro">
      <formula>NOT(ISERROR(SEARCH("otro",F153)))</formula>
    </cfRule>
  </conditionalFormatting>
  <conditionalFormatting sqref="Y156:AA157">
    <cfRule type="expression" dxfId="308" priority="8">
      <formula>S156="describa:"</formula>
    </cfRule>
  </conditionalFormatting>
  <conditionalFormatting sqref="AB156:AD157">
    <cfRule type="expression" dxfId="307" priority="7">
      <formula>S156="describa:"</formula>
    </cfRule>
  </conditionalFormatting>
  <conditionalFormatting sqref="F156:Q157">
    <cfRule type="containsText" dxfId="306" priority="6" operator="containsText" text="otro">
      <formula>NOT(ISERROR(SEARCH("otro",F156)))</formula>
    </cfRule>
  </conditionalFormatting>
  <conditionalFormatting sqref="S156:X157">
    <cfRule type="expression" dxfId="305" priority="5">
      <formula>S156="describa:"</formula>
    </cfRule>
  </conditionalFormatting>
  <conditionalFormatting sqref="S174:X175">
    <cfRule type="expression" dxfId="304" priority="4">
      <formula>S174="describa:"</formula>
    </cfRule>
  </conditionalFormatting>
  <conditionalFormatting sqref="S180:X181">
    <cfRule type="expression" dxfId="303" priority="3">
      <formula>S180="describa:"</formula>
    </cfRule>
  </conditionalFormatting>
  <conditionalFormatting sqref="S186:X187">
    <cfRule type="expression" dxfId="302" priority="2">
      <formula>S186="describa:"</formula>
    </cfRule>
  </conditionalFormatting>
  <conditionalFormatting sqref="S192:X193">
    <cfRule type="expression" dxfId="301" priority="1">
      <formula>S192="describa:"</formula>
    </cfRule>
  </conditionalFormatting>
  <dataValidations count="9">
    <dataValidation allowBlank="1" showInputMessage="1" showErrorMessage="1" promptTitle="Explique su respuesta" prompt="De una breve explicación de su respuesta" sqref="R118 R123 R128"/>
    <dataValidation type="list" allowBlank="1" sqref="K114">
      <formula1>#REF!</formula1>
    </dataValidation>
    <dataValidation type="list" allowBlank="1" showInputMessage="1" showErrorMessage="1" errorTitle="Valor no valido" error="Solo tiene que indicar &quot;SI&quot; o &quot;NO&quot;" promptTitle="Nota" prompt="Indica si el proyecto incluye alguna zona categorizada cómo Transformable" sqref="X13:AA13 X161:AA161">
      <formula1>$C$176:$C$177</formula1>
    </dataValidation>
    <dataValidation type="list" allowBlank="1" showInputMessage="1" showErrorMessage="1" errorTitle="Valor no valido" error="Solo tiene que indicar &quot;SI&quot; o &quot;NO&quot;" promptTitle="Nota" prompt="Indica si el proyecto incluye alguna zona categorizada cómo Rural" sqref="T13:W13 T161:W161">
      <formula1>$C$176:$C$177</formula1>
    </dataValidation>
    <dataValidation type="list" allowBlank="1" showInputMessage="1" showErrorMessage="1" errorTitle="Valor no valido" error="Solo tiene que indicar &quot;SI&quot; o &quot;NO&quot;" promptTitle="Nota" prompt="Indica si el proyecto incluye alguna zona categorizada cómo Suburbana" sqref="P13:S13 P161:S161">
      <formula1>$C$176:$C$177</formula1>
    </dataValidation>
    <dataValidation type="list" allowBlank="1" showInputMessage="1" showErrorMessage="1" errorTitle="Valor no valido" error="Solo tiene que indicar &quot;SI&quot; o &quot;NO&quot;" promptTitle="Nota" prompt="Indica si el proyecto incluye alguna zona categorizada cómo Urbana" sqref="L13:O13 L161:O161">
      <formula1>$C$176:$C$177</formula1>
    </dataValidation>
    <dataValidation type="list" allowBlank="1" showInputMessage="1" showErrorMessage="1" errorTitle="Valor no valido" error="Ingrese solo valores entre 1 y 5" promptTitle="Valoración según la incidencia" prompt="Colocar un valor entre 1 (incide muy poco) y 5 (incide mucho)" sqref="N124:P125 N129:P130">
      <formula1>$E$161:$E$166</formula1>
    </dataValidation>
    <dataValidation allowBlank="1" showInputMessage="1" showErrorMessage="1" promptTitle=" Indique el objeto de la acción." prompt="Ejemplo:_x000a_-Una via (calle, avenida o camino)_x000a_-Un barrio o una localidad._x000a_-Obras de arte (alcantarillas, bocas tormenta)_x000a_-Zonas de esparcimiento (polideportivos, gimnasios, etc)" sqref="Q17:V18"/>
    <dataValidation allowBlank="1" showInputMessage="1" showErrorMessage="1" promptTitle="Localización del objeto." prompt="Indique según corresponda: el departamento, el municipio y la ciudad. " sqref="X17:AB18"/>
  </dataValidations>
  <pageMargins left="0.7" right="0.7" top="0.75" bottom="0.75" header="0" footer="0"/>
  <pageSetup paperSize="9" orientation="portrait" r:id="rId1"/>
  <drawing r:id="rId2"/>
  <legacy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22" id="{5D7F2EDE-6BBB-4108-A9AA-A30DDD4065B8}">
            <xm:f>SP!#REF!="si"</xm:f>
            <x14:dxf>
              <font>
                <color auto="1"/>
              </font>
              <border>
                <left style="thin">
                  <color auto="1"/>
                </left>
                <right style="thin">
                  <color auto="1"/>
                </right>
                <top style="thin">
                  <color auto="1"/>
                </top>
                <bottom style="thin">
                  <color auto="1"/>
                </bottom>
                <vertical/>
                <horizontal/>
              </border>
            </x14:dxf>
          </x14:cfRule>
          <xm:sqref>T164:Z164</xm:sqref>
        </x14:conditionalFormatting>
        <x14:conditionalFormatting xmlns:xm="http://schemas.microsoft.com/office/excel/2006/main">
          <x14:cfRule type="expression" priority="123" id="{83940725-BEF2-4701-8D3D-C305BB4FA7EB}">
            <xm:f>SP!#REF!="si"</xm:f>
            <x14:dxf>
              <font>
                <color auto="1"/>
              </font>
              <border>
                <left style="thin">
                  <color auto="1"/>
                </left>
                <right style="thin">
                  <color auto="1"/>
                </right>
                <top style="thin">
                  <color auto="1"/>
                </top>
                <bottom style="thin">
                  <color auto="1"/>
                </bottom>
                <vertical/>
                <horizontal/>
              </border>
            </x14:dxf>
          </x14:cfRule>
          <xm:sqref>K164:S164</xm:sqref>
        </x14:conditionalFormatting>
        <x14:conditionalFormatting xmlns:xm="http://schemas.microsoft.com/office/excel/2006/main">
          <x14:cfRule type="expression" priority="30" id="{AC6083A1-D96A-4EC4-8319-585E9969B4CA}">
            <xm:f>'\Users\nmendez\AppData\Local\Temp\[Formulario FDI_19-08-15.xlsx]SP'!#REF!="si"</xm:f>
            <x14:dxf>
              <font>
                <color auto="1"/>
              </font>
              <border>
                <left style="thin">
                  <color auto="1"/>
                </left>
                <right style="thin">
                  <color auto="1"/>
                </right>
                <top style="thin">
                  <color auto="1"/>
                </top>
                <bottom style="thin">
                  <color auto="1"/>
                </bottom>
                <vertical/>
                <horizontal/>
              </border>
            </x14:dxf>
          </x14:cfRule>
          <xm:sqref>T228:Z228</xm:sqref>
        </x14:conditionalFormatting>
        <x14:conditionalFormatting xmlns:xm="http://schemas.microsoft.com/office/excel/2006/main">
          <x14:cfRule type="expression" priority="31" id="{F26E3623-85D8-45F3-86C8-1331F18C1732}">
            <xm:f>'\Users\nmendez\AppData\Local\Temp\[Formulario FDI_19-08-15.xlsx]SP'!#REF!="si"</xm:f>
            <x14:dxf>
              <font>
                <color auto="1"/>
              </font>
              <border>
                <left style="thin">
                  <color auto="1"/>
                </left>
                <right style="thin">
                  <color auto="1"/>
                </right>
                <top style="thin">
                  <color auto="1"/>
                </top>
                <bottom style="thin">
                  <color auto="1"/>
                </bottom>
                <vertical/>
                <horizontal/>
              </border>
            </x14:dxf>
          </x14:cfRule>
          <xm:sqref>K228:S228 T250:Z250</xm:sqref>
        </x14:conditionalFormatting>
        <x14:conditionalFormatting xmlns:xm="http://schemas.microsoft.com/office/excel/2006/main">
          <x14:cfRule type="expression" priority="29" id="{BF5575E5-4B52-4B68-A183-AA9763C46C4F}">
            <xm:f>'\Users\nmendez\AppData\Local\Temp\[Formulario FDI_19-08-15.xlsx]SP'!#REF!="si"</xm:f>
            <x14:dxf>
              <font>
                <color auto="1"/>
              </font>
              <border>
                <left style="thin">
                  <color auto="1"/>
                </left>
                <right style="thin">
                  <color auto="1"/>
                </right>
                <top style="thin">
                  <color auto="1"/>
                </top>
                <bottom style="thin">
                  <color auto="1"/>
                </bottom>
                <vertical/>
                <horizontal/>
              </border>
            </x14:dxf>
          </x14:cfRule>
          <xm:sqref>K250:S250</xm:sqref>
        </x14:conditionalFormatting>
        <x14:conditionalFormatting xmlns:xm="http://schemas.microsoft.com/office/excel/2006/main">
          <x14:cfRule type="expression" priority="27" id="{4B33D099-531A-411E-8EBD-5F8F0A54B4CA}">
            <xm:f>SP!#REF!="si"</xm:f>
            <x14:dxf>
              <font>
                <color auto="1"/>
              </font>
              <border>
                <left style="thin">
                  <color auto="1"/>
                </left>
                <right style="thin">
                  <color auto="1"/>
                </right>
                <top style="thin">
                  <color auto="1"/>
                </top>
                <bottom style="thin">
                  <color auto="1"/>
                </bottom>
                <vertical/>
                <horizontal/>
              </border>
            </x14:dxf>
          </x14:cfRule>
          <xm:sqref>T37:Z37</xm:sqref>
        </x14:conditionalFormatting>
        <x14:conditionalFormatting xmlns:xm="http://schemas.microsoft.com/office/excel/2006/main">
          <x14:cfRule type="expression" priority="28" id="{9F5EA4E8-184D-4BC2-BA1B-A5784813A84A}">
            <xm:f>SP!#REF!="si"</xm:f>
            <x14:dxf>
              <font>
                <color auto="1"/>
              </font>
              <border>
                <left style="thin">
                  <color auto="1"/>
                </left>
                <right style="thin">
                  <color auto="1"/>
                </right>
                <top style="thin">
                  <color auto="1"/>
                </top>
                <bottom style="thin">
                  <color auto="1"/>
                </bottom>
                <vertical/>
                <horizontal/>
              </border>
            </x14:dxf>
          </x14:cfRule>
          <xm:sqref>K37:S37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5">
        <x14:dataValidation type="list" allowBlank="1" showInputMessage="1" showErrorMessage="1">
          <x14:formula1>
            <xm:f>INICIO!$H$166:$H$179</xm:f>
          </x14:formula1>
          <xm:sqref>F168:Q169 F174:Q175 F180:Q181 F186:Q187 F192:Q193</xm:sqref>
        </x14:dataValidation>
        <x14:dataValidation type="list" allowBlank="1" showInputMessage="1" showErrorMessage="1" errorTitle="Valor no valido" error="Selecione una opción de la lista" promptTitle="Nota" prompt="Indique &quot;SI&quot; o &quot;NO&quot;">
          <x14:formula1>
            <xm:f>INICIO!$C$148:$C$149</xm:f>
          </x14:formula1>
          <xm:sqref>AB52:AD54 AB61:AD63 AB70:AD72 AB88:AD90 AB97:AD99</xm:sqref>
        </x14:dataValidation>
        <x14:dataValidation type="list" allowBlank="1" showInputMessage="1" showErrorMessage="1">
          <x14:formula1>
            <xm:f>INICIO!$E$148:$E$152</xm:f>
          </x14:formula1>
          <xm:sqref>C209:E218</xm:sqref>
        </x14:dataValidation>
        <x14:dataValidation type="list" allowBlank="1" showInputMessage="1" showErrorMessage="1" errorTitle="Valor no valido" error="Indique solo &quot;SI&quot; o &quot;NO&quot;." promptTitle="Nota" prompt="Indicar &quot;SI&quot; cuando el área de influencia incluya una zona Logistica">
          <x14:formula1>
            <xm:f>INICIO!$C$148:$C$149</xm:f>
          </x14:formula1>
          <xm:sqref>W18</xm:sqref>
        </x14:dataValidation>
        <x14:dataValidation type="list" allowBlank="1" showInputMessage="1" showErrorMessage="1" errorTitle="Valor no valido" error="Indique solo &quot;SI&quot; o &quot;NO&quot;." promptTitle="Nota" prompt="Indicar &quot;SI&quot; cuando el área de influencia incluya una zona Comercial">
          <x14:formula1>
            <xm:f>INICIO!$C$148:$C$149</xm:f>
          </x14:formula1>
          <xm:sqref>P17:P18</xm:sqref>
        </x14:dataValidation>
        <x14:dataValidation type="list" allowBlank="1" showInputMessage="1" showErrorMessage="1" errorTitle="Valor no valido" error="Ingrese solo valores entre 1 y 5" promptTitle="Valoración según la incidencia" prompt="Colocar un valor entre 1 (incide muy poco) y 5 (incide mucho)">
          <x14:formula1>
            <xm:f>[1]INICIO!#REF!</xm:f>
          </x14:formula1>
          <xm:sqref>Q128:Q131 Q118:Q121 Q123:Q126</xm:sqref>
        </x14:dataValidation>
        <x14:dataValidation type="list" allowBlank="1" showInputMessage="1" showErrorMessage="1" errorTitle="Valor no valido" error="Solo tiene que indicar &quot;SI&quot; o &quot;NO&quot;" promptTitle="Nota" prompt="Indica si el proyecto incluye alguna zona categorizada cómo Urbana">
          <x14:formula1>
            <xm:f>[1]INICIO!#REF!</xm:f>
          </x14:formula1>
          <xm:sqref>L110:O110 L225:O225 L247:O247 L10:O10 L48:O48</xm:sqref>
        </x14:dataValidation>
        <x14:dataValidation type="list" allowBlank="1" showInputMessage="1" showErrorMessage="1" errorTitle="Valor no valido" error="Solo tiene que indicar &quot;SI&quot; o &quot;NO&quot;" promptTitle="Nota" prompt="Indica si el proyecto incluye alguna zona categorizada cómo Suburbana">
          <x14:formula1>
            <xm:f>[1]INICIO!#REF!</xm:f>
          </x14:formula1>
          <xm:sqref>P110:S110 P225:S225 P247:S247 P10:S10 P48:S48</xm:sqref>
        </x14:dataValidation>
        <x14:dataValidation type="list" allowBlank="1" showInputMessage="1" showErrorMessage="1" errorTitle="Valor no valido" error="Solo tiene que indicar &quot;SI&quot; o &quot;NO&quot;" promptTitle="Nota" prompt="Indica si el proyecto incluye alguna zona categorizada cómo Rural">
          <x14:formula1>
            <xm:f>[1]INICIO!#REF!</xm:f>
          </x14:formula1>
          <xm:sqref>T110:W110 T225:W225 T247:W247 T10:W10 T48:W48</xm:sqref>
        </x14:dataValidation>
        <x14:dataValidation type="list" allowBlank="1" showInputMessage="1" showErrorMessage="1" errorTitle="Valor no valido" error="Solo tiene que indicar &quot;SI&quot; o &quot;NO&quot;" promptTitle="Nota" prompt="Indica si el proyecto incluye alguna zona categorizada cómo Transformable">
          <x14:formula1>
            <xm:f>[1]INICIO!#REF!</xm:f>
          </x14:formula1>
          <xm:sqref>X110:AA110 X225:AA225 X247:AA247 X10:AA10 X48:AA48</xm:sqref>
        </x14:dataValidation>
        <x14:dataValidation type="list" allowBlank="1" showInputMessage="1" showErrorMessage="1">
          <x14:formula1>
            <xm:f>INICIO!$C$147:$C$149</xm:f>
          </x14:formula1>
          <xm:sqref>O253:Q260</xm:sqref>
        </x14:dataValidation>
        <x14:dataValidation type="list" allowBlank="1" showInputMessage="1" showErrorMessage="1" promptTitle="Seleccione una opción" prompt="La opción representa la acción a realizar con el presente proyecto.">
          <x14:formula1>
            <xm:f>INICIO!$R$183:$R$191</xm:f>
          </x14:formula1>
          <xm:sqref>L17:O18</xm:sqref>
        </x14:dataValidation>
        <x14:dataValidation type="list" allowBlank="1" showInputMessage="1" showErrorMessage="1" errorTitle="Valor no valido" error="Selecione una opción de la lista" promptTitle="Nota" prompt="Indique &quot;SI&quot; o &quot;NO&quot;">
          <x14:formula1>
            <xm:f>INICIO!$C$147:$C$149</xm:f>
          </x14:formula1>
          <xm:sqref>AB79:AD81</xm:sqref>
        </x14:dataValidation>
        <x14:dataValidation type="list" allowBlank="1" showInputMessage="1" showErrorMessage="1" errorTitle="Valor no valido" error="Seleccione su respuesta desde la lista desplegable" promptTitle="Lista de ODS" prompt="Seleccione de la lista el ODS que el proyecto apunte.">
          <x14:formula1>
            <xm:f>INICIO!$H$147:$H$164</xm:f>
          </x14:formula1>
          <xm:sqref>E118:L121 E123:L126 E128:L131</xm:sqref>
        </x14:dataValidation>
        <x14:dataValidation type="list" allowBlank="1" showInputMessage="1" showErrorMessage="1" errorTitle="Valor no valido" error="Ingrese solo valores entre 1 y 5" promptTitle="Valoración según la incidencia" prompt="Colocar un valor entre 1 (incide muy poco) y 5 (incide mucho)">
          <x14:formula1>
            <xm:f>INICIO!$E$147:$E$152</xm:f>
          </x14:formula1>
          <xm:sqref>N119:P120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16</vt:i4>
      </vt:variant>
      <vt:variant>
        <vt:lpstr>Rangos con nombre</vt:lpstr>
      </vt:variant>
      <vt:variant>
        <vt:i4>1</vt:i4>
      </vt:variant>
    </vt:vector>
  </HeadingPairs>
  <TitlesOfParts>
    <vt:vector size="17" baseType="lpstr">
      <vt:lpstr>INICIO</vt:lpstr>
      <vt:lpstr>Indice 1</vt:lpstr>
      <vt:lpstr>IP</vt:lpstr>
      <vt:lpstr>CP</vt:lpstr>
      <vt:lpstr>SP</vt:lpstr>
      <vt:lpstr>ESE</vt:lpstr>
      <vt:lpstr>IMP-1</vt:lpstr>
      <vt:lpstr>Indice 2</vt:lpstr>
      <vt:lpstr>PE-1</vt:lpstr>
      <vt:lpstr>PE-2</vt:lpstr>
      <vt:lpstr>PE-3</vt:lpstr>
      <vt:lpstr>PE-4</vt:lpstr>
      <vt:lpstr>IMP-2</vt:lpstr>
      <vt:lpstr>R-sgp</vt:lpstr>
      <vt:lpstr>C-sgp</vt:lpstr>
      <vt:lpstr>Rubrado</vt:lpstr>
      <vt:lpstr>Rubrado!Títulos_a_imprimir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Ines Soca</dc:creator>
  <cp:lastModifiedBy>ggarcia</cp:lastModifiedBy>
  <cp:lastPrinted>2020-02-12T14:55:15Z</cp:lastPrinted>
  <dcterms:created xsi:type="dcterms:W3CDTF">2019-07-10T15:35:22Z</dcterms:created>
  <dcterms:modified xsi:type="dcterms:W3CDTF">2020-02-20T12:58:47Z</dcterms:modified>
</cp:coreProperties>
</file>